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externalReferences>
    <externalReference r:id="rId2"/>
  </externalReferences>
  <calcPr calcId="152511"/>
</workbook>
</file>

<file path=xl/calcChain.xml><?xml version="1.0" encoding="utf-8"?>
<calcChain xmlns="http://schemas.openxmlformats.org/spreadsheetml/2006/main">
  <c r="AY1775" i="1" l="1"/>
  <c r="AG1775" i="1"/>
  <c r="O1775" i="1"/>
  <c r="BD1774" i="1"/>
  <c r="BA1774" i="1"/>
  <c r="AX1774" i="1"/>
  <c r="AU1774" i="1"/>
  <c r="AR1774" i="1"/>
  <c r="AO1774" i="1"/>
  <c r="AL1774" i="1"/>
  <c r="AI1774" i="1"/>
  <c r="AF1774" i="1"/>
  <c r="AC1774" i="1"/>
  <c r="Z1774" i="1"/>
  <c r="W1774" i="1"/>
  <c r="T1774" i="1"/>
  <c r="Q1774" i="1"/>
  <c r="N1774" i="1"/>
  <c r="K1774" i="1"/>
  <c r="H1774" i="1"/>
  <c r="E1774" i="1"/>
  <c r="BE1774" i="1" s="1"/>
  <c r="BH1773" i="1"/>
  <c r="BH1774" i="1" s="1"/>
  <c r="BH1775" i="1" s="1"/>
  <c r="BC1773" i="1"/>
  <c r="BB1773" i="1"/>
  <c r="BB1775" i="1" s="1"/>
  <c r="AZ1773" i="1"/>
  <c r="AY1773" i="1"/>
  <c r="AW1773" i="1"/>
  <c r="AV1773" i="1"/>
  <c r="AV1775" i="1" s="1"/>
  <c r="AT1773" i="1"/>
  <c r="AS1773" i="1"/>
  <c r="AS1775" i="1" s="1"/>
  <c r="AQ1773" i="1"/>
  <c r="AP1773" i="1"/>
  <c r="AP1775" i="1" s="1"/>
  <c r="AN1773" i="1"/>
  <c r="AM1773" i="1"/>
  <c r="AM1775" i="1" s="1"/>
  <c r="AK1773" i="1"/>
  <c r="AJ1773" i="1"/>
  <c r="AJ1775" i="1" s="1"/>
  <c r="AH1773" i="1"/>
  <c r="AG1773" i="1"/>
  <c r="AE1773" i="1"/>
  <c r="AD1773" i="1"/>
  <c r="AD1775" i="1" s="1"/>
  <c r="AB1773" i="1"/>
  <c r="AA1773" i="1"/>
  <c r="AA1775" i="1" s="1"/>
  <c r="Y1773" i="1"/>
  <c r="X1773" i="1"/>
  <c r="X1775" i="1" s="1"/>
  <c r="V1773" i="1"/>
  <c r="U1773" i="1"/>
  <c r="U1775" i="1" s="1"/>
  <c r="S1773" i="1"/>
  <c r="R1773" i="1"/>
  <c r="R1775" i="1" s="1"/>
  <c r="P1773" i="1"/>
  <c r="O1773" i="1"/>
  <c r="M1773" i="1"/>
  <c r="L1773" i="1"/>
  <c r="L1775" i="1" s="1"/>
  <c r="J1773" i="1"/>
  <c r="I1773" i="1"/>
  <c r="I1775" i="1" s="1"/>
  <c r="G1773" i="1"/>
  <c r="F1773" i="1"/>
  <c r="F1775" i="1" s="1"/>
  <c r="D1773" i="1"/>
  <c r="C1773" i="1"/>
  <c r="C1775" i="1" s="1"/>
  <c r="BJ1771" i="1"/>
  <c r="BD1771" i="1"/>
  <c r="BA1771" i="1"/>
  <c r="AX1771" i="1"/>
  <c r="AU1771" i="1"/>
  <c r="AR1771" i="1"/>
  <c r="AO1771" i="1"/>
  <c r="AL1771" i="1"/>
  <c r="AI1771" i="1"/>
  <c r="AF1771" i="1"/>
  <c r="AC1771" i="1"/>
  <c r="Z1771" i="1"/>
  <c r="W1771" i="1"/>
  <c r="T1771" i="1"/>
  <c r="Q1771" i="1"/>
  <c r="N1771" i="1"/>
  <c r="K1771" i="1"/>
  <c r="H1771" i="1"/>
  <c r="E1771" i="1"/>
  <c r="BJ1770" i="1"/>
  <c r="BD1770" i="1"/>
  <c r="BA1770" i="1"/>
  <c r="AX1770" i="1"/>
  <c r="AU1770" i="1"/>
  <c r="AR1770" i="1"/>
  <c r="AO1770" i="1"/>
  <c r="AL1770" i="1"/>
  <c r="AI1770" i="1"/>
  <c r="AF1770" i="1"/>
  <c r="AC1770" i="1"/>
  <c r="Z1770" i="1"/>
  <c r="W1770" i="1"/>
  <c r="BE1770" i="1" s="1"/>
  <c r="T1770" i="1"/>
  <c r="Q1770" i="1"/>
  <c r="N1770" i="1"/>
  <c r="K1770" i="1"/>
  <c r="H1770" i="1"/>
  <c r="E1770" i="1"/>
  <c r="BJ1769" i="1"/>
  <c r="BD1769" i="1"/>
  <c r="BA1769" i="1"/>
  <c r="AX1769" i="1"/>
  <c r="AU1769" i="1"/>
  <c r="AR1769" i="1"/>
  <c r="AO1769" i="1"/>
  <c r="AL1769" i="1"/>
  <c r="AI1769" i="1"/>
  <c r="AF1769" i="1"/>
  <c r="AC1769" i="1"/>
  <c r="Z1769" i="1"/>
  <c r="W1769" i="1"/>
  <c r="T1769" i="1"/>
  <c r="Q1769" i="1"/>
  <c r="N1769" i="1"/>
  <c r="BE1769" i="1" s="1"/>
  <c r="K1769" i="1"/>
  <c r="H1769" i="1"/>
  <c r="E1769" i="1"/>
  <c r="BJ1768" i="1"/>
  <c r="BD1768" i="1"/>
  <c r="BA1768" i="1"/>
  <c r="AX1768" i="1"/>
  <c r="AU1768" i="1"/>
  <c r="AR1768" i="1"/>
  <c r="AO1768" i="1"/>
  <c r="AL1768" i="1"/>
  <c r="AI1768" i="1"/>
  <c r="AF1768" i="1"/>
  <c r="AC1768" i="1"/>
  <c r="Z1768" i="1"/>
  <c r="W1768" i="1"/>
  <c r="T1768" i="1"/>
  <c r="Q1768" i="1"/>
  <c r="N1768" i="1"/>
  <c r="K1768" i="1"/>
  <c r="H1768" i="1"/>
  <c r="E1768" i="1"/>
  <c r="BJ1767" i="1"/>
  <c r="BD1767" i="1"/>
  <c r="BA1767" i="1"/>
  <c r="AX1767" i="1"/>
  <c r="AU1767" i="1"/>
  <c r="AR1767" i="1"/>
  <c r="AO1767" i="1"/>
  <c r="AL1767" i="1"/>
  <c r="AI1767" i="1"/>
  <c r="AF1767" i="1"/>
  <c r="AC1767" i="1"/>
  <c r="Z1767" i="1"/>
  <c r="W1767" i="1"/>
  <c r="T1767" i="1"/>
  <c r="Q1767" i="1"/>
  <c r="N1767" i="1"/>
  <c r="K1767" i="1"/>
  <c r="H1767" i="1"/>
  <c r="E1767" i="1"/>
  <c r="BJ1766" i="1"/>
  <c r="BD1766" i="1"/>
  <c r="BA1766" i="1"/>
  <c r="AX1766" i="1"/>
  <c r="AU1766" i="1"/>
  <c r="AR1766" i="1"/>
  <c r="AO1766" i="1"/>
  <c r="AL1766" i="1"/>
  <c r="AI1766" i="1"/>
  <c r="AF1766" i="1"/>
  <c r="AC1766" i="1"/>
  <c r="Z1766" i="1"/>
  <c r="W1766" i="1"/>
  <c r="T1766" i="1"/>
  <c r="Q1766" i="1"/>
  <c r="N1766" i="1"/>
  <c r="K1766" i="1"/>
  <c r="H1766" i="1"/>
  <c r="E1766" i="1"/>
  <c r="BJ1765" i="1"/>
  <c r="BD1765" i="1"/>
  <c r="BA1765" i="1"/>
  <c r="AX1765" i="1"/>
  <c r="AU1765" i="1"/>
  <c r="AR1765" i="1"/>
  <c r="AO1765" i="1"/>
  <c r="AL1765" i="1"/>
  <c r="AI1765" i="1"/>
  <c r="AF1765" i="1"/>
  <c r="AC1765" i="1"/>
  <c r="Z1765" i="1"/>
  <c r="W1765" i="1"/>
  <c r="T1765" i="1"/>
  <c r="Q1765" i="1"/>
  <c r="N1765" i="1"/>
  <c r="K1765" i="1"/>
  <c r="H1765" i="1"/>
  <c r="E1765" i="1"/>
  <c r="BJ1764" i="1"/>
  <c r="BD1764" i="1"/>
  <c r="BA1764" i="1"/>
  <c r="AX1764" i="1"/>
  <c r="AU1764" i="1"/>
  <c r="AR1764" i="1"/>
  <c r="AO1764" i="1"/>
  <c r="AL1764" i="1"/>
  <c r="AI1764" i="1"/>
  <c r="AF1764" i="1"/>
  <c r="AC1764" i="1"/>
  <c r="Z1764" i="1"/>
  <c r="W1764" i="1"/>
  <c r="BE1764" i="1" s="1"/>
  <c r="T1764" i="1"/>
  <c r="Q1764" i="1"/>
  <c r="N1764" i="1"/>
  <c r="K1764" i="1"/>
  <c r="H1764" i="1"/>
  <c r="E1764" i="1"/>
  <c r="BJ1763" i="1"/>
  <c r="BD1763" i="1"/>
  <c r="BA1763" i="1"/>
  <c r="AX1763" i="1"/>
  <c r="AU1763" i="1"/>
  <c r="AR1763" i="1"/>
  <c r="AO1763" i="1"/>
  <c r="AL1763" i="1"/>
  <c r="AI1763" i="1"/>
  <c r="AF1763" i="1"/>
  <c r="AC1763" i="1"/>
  <c r="Z1763" i="1"/>
  <c r="W1763" i="1"/>
  <c r="T1763" i="1"/>
  <c r="Q1763" i="1"/>
  <c r="N1763" i="1"/>
  <c r="BE1763" i="1" s="1"/>
  <c r="K1763" i="1"/>
  <c r="H1763" i="1"/>
  <c r="E1763" i="1"/>
  <c r="BJ1762" i="1"/>
  <c r="BD1762" i="1"/>
  <c r="BA1762" i="1"/>
  <c r="AX1762" i="1"/>
  <c r="AU1762" i="1"/>
  <c r="AR1762" i="1"/>
  <c r="AO1762" i="1"/>
  <c r="AL1762" i="1"/>
  <c r="AI1762" i="1"/>
  <c r="AF1762" i="1"/>
  <c r="AC1762" i="1"/>
  <c r="Z1762" i="1"/>
  <c r="W1762" i="1"/>
  <c r="T1762" i="1"/>
  <c r="Q1762" i="1"/>
  <c r="N1762" i="1"/>
  <c r="K1762" i="1"/>
  <c r="H1762" i="1"/>
  <c r="E1762" i="1"/>
  <c r="BJ1761" i="1"/>
  <c r="BD1761" i="1"/>
  <c r="BA1761" i="1"/>
  <c r="AX1761" i="1"/>
  <c r="AU1761" i="1"/>
  <c r="AR1761" i="1"/>
  <c r="AO1761" i="1"/>
  <c r="AL1761" i="1"/>
  <c r="AI1761" i="1"/>
  <c r="AF1761" i="1"/>
  <c r="AC1761" i="1"/>
  <c r="Z1761" i="1"/>
  <c r="W1761" i="1"/>
  <c r="T1761" i="1"/>
  <c r="Q1761" i="1"/>
  <c r="N1761" i="1"/>
  <c r="K1761" i="1"/>
  <c r="H1761" i="1"/>
  <c r="E1761" i="1"/>
  <c r="BJ1760" i="1"/>
  <c r="BD1760" i="1"/>
  <c r="BA1760" i="1"/>
  <c r="AX1760" i="1"/>
  <c r="AU1760" i="1"/>
  <c r="AR1760" i="1"/>
  <c r="AO1760" i="1"/>
  <c r="AL1760" i="1"/>
  <c r="AI1760" i="1"/>
  <c r="AF1760" i="1"/>
  <c r="AC1760" i="1"/>
  <c r="Z1760" i="1"/>
  <c r="W1760" i="1"/>
  <c r="T1760" i="1"/>
  <c r="Q1760" i="1"/>
  <c r="N1760" i="1"/>
  <c r="K1760" i="1"/>
  <c r="H1760" i="1"/>
  <c r="E1760" i="1"/>
  <c r="BJ1759" i="1"/>
  <c r="BD1759" i="1"/>
  <c r="BA1759" i="1"/>
  <c r="AX1759" i="1"/>
  <c r="AU1759" i="1"/>
  <c r="AR1759" i="1"/>
  <c r="AO1759" i="1"/>
  <c r="AL1759" i="1"/>
  <c r="AI1759" i="1"/>
  <c r="AF1759" i="1"/>
  <c r="AC1759" i="1"/>
  <c r="Z1759" i="1"/>
  <c r="W1759" i="1"/>
  <c r="T1759" i="1"/>
  <c r="Q1759" i="1"/>
  <c r="N1759" i="1"/>
  <c r="K1759" i="1"/>
  <c r="H1759" i="1"/>
  <c r="E1759" i="1"/>
  <c r="BJ1758" i="1"/>
  <c r="BD1758" i="1"/>
  <c r="BA1758" i="1"/>
  <c r="AX1758" i="1"/>
  <c r="AU1758" i="1"/>
  <c r="AR1758" i="1"/>
  <c r="AO1758" i="1"/>
  <c r="AL1758" i="1"/>
  <c r="AI1758" i="1"/>
  <c r="AF1758" i="1"/>
  <c r="AC1758" i="1"/>
  <c r="Z1758" i="1"/>
  <c r="W1758" i="1"/>
  <c r="BE1758" i="1" s="1"/>
  <c r="T1758" i="1"/>
  <c r="Q1758" i="1"/>
  <c r="N1758" i="1"/>
  <c r="K1758" i="1"/>
  <c r="H1758" i="1"/>
  <c r="E1758" i="1"/>
  <c r="BJ1757" i="1"/>
  <c r="BD1757" i="1"/>
  <c r="BA1757" i="1"/>
  <c r="AX1757" i="1"/>
  <c r="AU1757" i="1"/>
  <c r="AR1757" i="1"/>
  <c r="AO1757" i="1"/>
  <c r="AL1757" i="1"/>
  <c r="AI1757" i="1"/>
  <c r="AF1757" i="1"/>
  <c r="AC1757" i="1"/>
  <c r="Z1757" i="1"/>
  <c r="W1757" i="1"/>
  <c r="T1757" i="1"/>
  <c r="Q1757" i="1"/>
  <c r="N1757" i="1"/>
  <c r="BE1757" i="1" s="1"/>
  <c r="K1757" i="1"/>
  <c r="H1757" i="1"/>
  <c r="E1757" i="1"/>
  <c r="BJ1756" i="1"/>
  <c r="BD1756" i="1"/>
  <c r="BA1756" i="1"/>
  <c r="AX1756" i="1"/>
  <c r="AU1756" i="1"/>
  <c r="AR1756" i="1"/>
  <c r="AO1756" i="1"/>
  <c r="AL1756" i="1"/>
  <c r="AI1756" i="1"/>
  <c r="AF1756" i="1"/>
  <c r="AC1756" i="1"/>
  <c r="Z1756" i="1"/>
  <c r="W1756" i="1"/>
  <c r="T1756" i="1"/>
  <c r="Q1756" i="1"/>
  <c r="N1756" i="1"/>
  <c r="K1756" i="1"/>
  <c r="H1756" i="1"/>
  <c r="E1756" i="1"/>
  <c r="BJ1755" i="1"/>
  <c r="BD1755" i="1"/>
  <c r="BA1755" i="1"/>
  <c r="AX1755" i="1"/>
  <c r="AU1755" i="1"/>
  <c r="AR1755" i="1"/>
  <c r="AO1755" i="1"/>
  <c r="AL1755" i="1"/>
  <c r="AI1755" i="1"/>
  <c r="AF1755" i="1"/>
  <c r="AC1755" i="1"/>
  <c r="Z1755" i="1"/>
  <c r="W1755" i="1"/>
  <c r="T1755" i="1"/>
  <c r="Q1755" i="1"/>
  <c r="N1755" i="1"/>
  <c r="K1755" i="1"/>
  <c r="H1755" i="1"/>
  <c r="E1755" i="1"/>
  <c r="BJ1754" i="1"/>
  <c r="BD1754" i="1"/>
  <c r="BA1754" i="1"/>
  <c r="AX1754" i="1"/>
  <c r="AU1754" i="1"/>
  <c r="AR1754" i="1"/>
  <c r="AO1754" i="1"/>
  <c r="AL1754" i="1"/>
  <c r="AI1754" i="1"/>
  <c r="AF1754" i="1"/>
  <c r="AC1754" i="1"/>
  <c r="Z1754" i="1"/>
  <c r="W1754" i="1"/>
  <c r="T1754" i="1"/>
  <c r="Q1754" i="1"/>
  <c r="N1754" i="1"/>
  <c r="K1754" i="1"/>
  <c r="H1754" i="1"/>
  <c r="E1754" i="1"/>
  <c r="BJ1753" i="1"/>
  <c r="BD1753" i="1"/>
  <c r="BA1753" i="1"/>
  <c r="AX1753" i="1"/>
  <c r="AU1753" i="1"/>
  <c r="AR1753" i="1"/>
  <c r="AO1753" i="1"/>
  <c r="AL1753" i="1"/>
  <c r="AI1753" i="1"/>
  <c r="AF1753" i="1"/>
  <c r="AC1753" i="1"/>
  <c r="Z1753" i="1"/>
  <c r="W1753" i="1"/>
  <c r="T1753" i="1"/>
  <c r="Q1753" i="1"/>
  <c r="N1753" i="1"/>
  <c r="K1753" i="1"/>
  <c r="H1753" i="1"/>
  <c r="E1753" i="1"/>
  <c r="BJ1752" i="1"/>
  <c r="BD1752" i="1"/>
  <c r="BA1752" i="1"/>
  <c r="AX1752" i="1"/>
  <c r="AU1752" i="1"/>
  <c r="AR1752" i="1"/>
  <c r="AO1752" i="1"/>
  <c r="AL1752" i="1"/>
  <c r="AI1752" i="1"/>
  <c r="AF1752" i="1"/>
  <c r="AC1752" i="1"/>
  <c r="Z1752" i="1"/>
  <c r="W1752" i="1"/>
  <c r="BE1752" i="1" s="1"/>
  <c r="T1752" i="1"/>
  <c r="Q1752" i="1"/>
  <c r="N1752" i="1"/>
  <c r="K1752" i="1"/>
  <c r="H1752" i="1"/>
  <c r="E1752" i="1"/>
  <c r="BJ1751" i="1"/>
  <c r="BD1751" i="1"/>
  <c r="BA1751" i="1"/>
  <c r="AX1751" i="1"/>
  <c r="AU1751" i="1"/>
  <c r="AR1751" i="1"/>
  <c r="AO1751" i="1"/>
  <c r="AL1751" i="1"/>
  <c r="AI1751" i="1"/>
  <c r="AF1751" i="1"/>
  <c r="AC1751" i="1"/>
  <c r="Z1751" i="1"/>
  <c r="W1751" i="1"/>
  <c r="T1751" i="1"/>
  <c r="Q1751" i="1"/>
  <c r="N1751" i="1"/>
  <c r="BE1751" i="1" s="1"/>
  <c r="K1751" i="1"/>
  <c r="H1751" i="1"/>
  <c r="E1751" i="1"/>
  <c r="BJ1750" i="1"/>
  <c r="BD1750" i="1"/>
  <c r="BA1750" i="1"/>
  <c r="AX1750" i="1"/>
  <c r="AU1750" i="1"/>
  <c r="AR1750" i="1"/>
  <c r="AO1750" i="1"/>
  <c r="AL1750" i="1"/>
  <c r="AI1750" i="1"/>
  <c r="AF1750" i="1"/>
  <c r="AC1750" i="1"/>
  <c r="Z1750" i="1"/>
  <c r="W1750" i="1"/>
  <c r="T1750" i="1"/>
  <c r="Q1750" i="1"/>
  <c r="N1750" i="1"/>
  <c r="K1750" i="1"/>
  <c r="H1750" i="1"/>
  <c r="E1750" i="1"/>
  <c r="BJ1749" i="1"/>
  <c r="BD1749" i="1"/>
  <c r="BA1749" i="1"/>
  <c r="AX1749" i="1"/>
  <c r="AU1749" i="1"/>
  <c r="AR1749" i="1"/>
  <c r="AO1749" i="1"/>
  <c r="AL1749" i="1"/>
  <c r="AI1749" i="1"/>
  <c r="AF1749" i="1"/>
  <c r="AC1749" i="1"/>
  <c r="Z1749" i="1"/>
  <c r="W1749" i="1"/>
  <c r="T1749" i="1"/>
  <c r="Q1749" i="1"/>
  <c r="N1749" i="1"/>
  <c r="K1749" i="1"/>
  <c r="H1749" i="1"/>
  <c r="E1749" i="1"/>
  <c r="BJ1748" i="1"/>
  <c r="BD1748" i="1"/>
  <c r="BA1748" i="1"/>
  <c r="AX1748" i="1"/>
  <c r="AU1748" i="1"/>
  <c r="AR1748" i="1"/>
  <c r="AO1748" i="1"/>
  <c r="AL1748" i="1"/>
  <c r="AI1748" i="1"/>
  <c r="AF1748" i="1"/>
  <c r="AC1748" i="1"/>
  <c r="Z1748" i="1"/>
  <c r="W1748" i="1"/>
  <c r="T1748" i="1"/>
  <c r="Q1748" i="1"/>
  <c r="N1748" i="1"/>
  <c r="K1748" i="1"/>
  <c r="H1748" i="1"/>
  <c r="E1748" i="1"/>
  <c r="BJ1747" i="1"/>
  <c r="BD1747" i="1"/>
  <c r="BA1747" i="1"/>
  <c r="AX1747" i="1"/>
  <c r="AU1747" i="1"/>
  <c r="AR1747" i="1"/>
  <c r="AO1747" i="1"/>
  <c r="AL1747" i="1"/>
  <c r="AI1747" i="1"/>
  <c r="AF1747" i="1"/>
  <c r="AC1747" i="1"/>
  <c r="Z1747" i="1"/>
  <c r="W1747" i="1"/>
  <c r="T1747" i="1"/>
  <c r="Q1747" i="1"/>
  <c r="N1747" i="1"/>
  <c r="K1747" i="1"/>
  <c r="H1747" i="1"/>
  <c r="E1747" i="1"/>
  <c r="BJ1746" i="1"/>
  <c r="BD1746" i="1"/>
  <c r="BA1746" i="1"/>
  <c r="AX1746" i="1"/>
  <c r="AU1746" i="1"/>
  <c r="AR1746" i="1"/>
  <c r="AO1746" i="1"/>
  <c r="AL1746" i="1"/>
  <c r="AI1746" i="1"/>
  <c r="AF1746" i="1"/>
  <c r="AC1746" i="1"/>
  <c r="Z1746" i="1"/>
  <c r="W1746" i="1"/>
  <c r="BE1746" i="1" s="1"/>
  <c r="T1746" i="1"/>
  <c r="Q1746" i="1"/>
  <c r="N1746" i="1"/>
  <c r="K1746" i="1"/>
  <c r="H1746" i="1"/>
  <c r="E1746" i="1"/>
  <c r="BJ1745" i="1"/>
  <c r="BD1745" i="1"/>
  <c r="BA1745" i="1"/>
  <c r="AX1745" i="1"/>
  <c r="AU1745" i="1"/>
  <c r="AR1745" i="1"/>
  <c r="AO1745" i="1"/>
  <c r="AL1745" i="1"/>
  <c r="AI1745" i="1"/>
  <c r="AF1745" i="1"/>
  <c r="AC1745" i="1"/>
  <c r="Z1745" i="1"/>
  <c r="W1745" i="1"/>
  <c r="T1745" i="1"/>
  <c r="Q1745" i="1"/>
  <c r="N1745" i="1"/>
  <c r="BE1745" i="1" s="1"/>
  <c r="K1745" i="1"/>
  <c r="H1745" i="1"/>
  <c r="E1745" i="1"/>
  <c r="BJ1744" i="1"/>
  <c r="BD1744" i="1"/>
  <c r="BA1744" i="1"/>
  <c r="AX1744" i="1"/>
  <c r="AU1744" i="1"/>
  <c r="AR1744" i="1"/>
  <c r="AO1744" i="1"/>
  <c r="AL1744" i="1"/>
  <c r="AI1744" i="1"/>
  <c r="AF1744" i="1"/>
  <c r="AC1744" i="1"/>
  <c r="Z1744" i="1"/>
  <c r="W1744" i="1"/>
  <c r="T1744" i="1"/>
  <c r="Q1744" i="1"/>
  <c r="N1744" i="1"/>
  <c r="K1744" i="1"/>
  <c r="H1744" i="1"/>
  <c r="E1744" i="1"/>
  <c r="BJ1743" i="1"/>
  <c r="BD1743" i="1"/>
  <c r="BA1743" i="1"/>
  <c r="AX1743" i="1"/>
  <c r="AU1743" i="1"/>
  <c r="AR1743" i="1"/>
  <c r="AO1743" i="1"/>
  <c r="AL1743" i="1"/>
  <c r="AI1743" i="1"/>
  <c r="AF1743" i="1"/>
  <c r="AC1743" i="1"/>
  <c r="Z1743" i="1"/>
  <c r="W1743" i="1"/>
  <c r="T1743" i="1"/>
  <c r="Q1743" i="1"/>
  <c r="N1743" i="1"/>
  <c r="K1743" i="1"/>
  <c r="H1743" i="1"/>
  <c r="E1743" i="1"/>
  <c r="BJ1742" i="1"/>
  <c r="BD1742" i="1"/>
  <c r="BA1742" i="1"/>
  <c r="AX1742" i="1"/>
  <c r="AU1742" i="1"/>
  <c r="AR1742" i="1"/>
  <c r="AO1742" i="1"/>
  <c r="AL1742" i="1"/>
  <c r="AI1742" i="1"/>
  <c r="AF1742" i="1"/>
  <c r="AC1742" i="1"/>
  <c r="Z1742" i="1"/>
  <c r="W1742" i="1"/>
  <c r="T1742" i="1"/>
  <c r="Q1742" i="1"/>
  <c r="N1742" i="1"/>
  <c r="K1742" i="1"/>
  <c r="H1742" i="1"/>
  <c r="E1742" i="1"/>
  <c r="BJ1741" i="1"/>
  <c r="BD1741" i="1"/>
  <c r="BA1741" i="1"/>
  <c r="AX1741" i="1"/>
  <c r="AU1741" i="1"/>
  <c r="AR1741" i="1"/>
  <c r="AO1741" i="1"/>
  <c r="AL1741" i="1"/>
  <c r="AI1741" i="1"/>
  <c r="AF1741" i="1"/>
  <c r="AC1741" i="1"/>
  <c r="Z1741" i="1"/>
  <c r="W1741" i="1"/>
  <c r="T1741" i="1"/>
  <c r="Q1741" i="1"/>
  <c r="N1741" i="1"/>
  <c r="K1741" i="1"/>
  <c r="H1741" i="1"/>
  <c r="E1741" i="1"/>
  <c r="BJ1740" i="1"/>
  <c r="BD1740" i="1"/>
  <c r="BA1740" i="1"/>
  <c r="AX1740" i="1"/>
  <c r="AU1740" i="1"/>
  <c r="AR1740" i="1"/>
  <c r="AO1740" i="1"/>
  <c r="AL1740" i="1"/>
  <c r="AI1740" i="1"/>
  <c r="AF1740" i="1"/>
  <c r="AC1740" i="1"/>
  <c r="Z1740" i="1"/>
  <c r="W1740" i="1"/>
  <c r="BE1740" i="1" s="1"/>
  <c r="T1740" i="1"/>
  <c r="Q1740" i="1"/>
  <c r="N1740" i="1"/>
  <c r="K1740" i="1"/>
  <c r="H1740" i="1"/>
  <c r="E1740" i="1"/>
  <c r="BJ1739" i="1"/>
  <c r="BD1739" i="1"/>
  <c r="BA1739" i="1"/>
  <c r="AX1739" i="1"/>
  <c r="AU1739" i="1"/>
  <c r="AR1739" i="1"/>
  <c r="AO1739" i="1"/>
  <c r="AL1739" i="1"/>
  <c r="AI1739" i="1"/>
  <c r="AF1739" i="1"/>
  <c r="AC1739" i="1"/>
  <c r="Z1739" i="1"/>
  <c r="W1739" i="1"/>
  <c r="T1739" i="1"/>
  <c r="Q1739" i="1"/>
  <c r="N1739" i="1"/>
  <c r="BE1739" i="1" s="1"/>
  <c r="K1739" i="1"/>
  <c r="H1739" i="1"/>
  <c r="E1739" i="1"/>
  <c r="BJ1738" i="1"/>
  <c r="BD1738" i="1"/>
  <c r="BA1738" i="1"/>
  <c r="AX1738" i="1"/>
  <c r="AU1738" i="1"/>
  <c r="AR1738" i="1"/>
  <c r="AO1738" i="1"/>
  <c r="AL1738" i="1"/>
  <c r="AI1738" i="1"/>
  <c r="AF1738" i="1"/>
  <c r="AC1738" i="1"/>
  <c r="Z1738" i="1"/>
  <c r="W1738" i="1"/>
  <c r="T1738" i="1"/>
  <c r="Q1738" i="1"/>
  <c r="N1738" i="1"/>
  <c r="K1738" i="1"/>
  <c r="H1738" i="1"/>
  <c r="E1738" i="1"/>
  <c r="BJ1737" i="1"/>
  <c r="BD1737" i="1"/>
  <c r="BA1737" i="1"/>
  <c r="AX1737" i="1"/>
  <c r="AU1737" i="1"/>
  <c r="AR1737" i="1"/>
  <c r="AO1737" i="1"/>
  <c r="AL1737" i="1"/>
  <c r="AI1737" i="1"/>
  <c r="AF1737" i="1"/>
  <c r="AC1737" i="1"/>
  <c r="Z1737" i="1"/>
  <c r="W1737" i="1"/>
  <c r="T1737" i="1"/>
  <c r="Q1737" i="1"/>
  <c r="N1737" i="1"/>
  <c r="K1737" i="1"/>
  <c r="H1737" i="1"/>
  <c r="E1737" i="1"/>
  <c r="BJ1736" i="1"/>
  <c r="BD1736" i="1"/>
  <c r="BA1736" i="1"/>
  <c r="AX1736" i="1"/>
  <c r="AU1736" i="1"/>
  <c r="AR1736" i="1"/>
  <c r="AO1736" i="1"/>
  <c r="AL1736" i="1"/>
  <c r="AI1736" i="1"/>
  <c r="AF1736" i="1"/>
  <c r="AC1736" i="1"/>
  <c r="Z1736" i="1"/>
  <c r="W1736" i="1"/>
  <c r="T1736" i="1"/>
  <c r="Q1736" i="1"/>
  <c r="N1736" i="1"/>
  <c r="K1736" i="1"/>
  <c r="H1736" i="1"/>
  <c r="E1736" i="1"/>
  <c r="BJ1735" i="1"/>
  <c r="BD1735" i="1"/>
  <c r="BA1735" i="1"/>
  <c r="AX1735" i="1"/>
  <c r="AU1735" i="1"/>
  <c r="AR1735" i="1"/>
  <c r="AO1735" i="1"/>
  <c r="AL1735" i="1"/>
  <c r="AI1735" i="1"/>
  <c r="AF1735" i="1"/>
  <c r="AC1735" i="1"/>
  <c r="Z1735" i="1"/>
  <c r="W1735" i="1"/>
  <c r="T1735" i="1"/>
  <c r="Q1735" i="1"/>
  <c r="N1735" i="1"/>
  <c r="K1735" i="1"/>
  <c r="H1735" i="1"/>
  <c r="E1735" i="1"/>
  <c r="BJ1734" i="1"/>
  <c r="BD1734" i="1"/>
  <c r="BA1734" i="1"/>
  <c r="AX1734" i="1"/>
  <c r="AU1734" i="1"/>
  <c r="AR1734" i="1"/>
  <c r="AO1734" i="1"/>
  <c r="AL1734" i="1"/>
  <c r="AI1734" i="1"/>
  <c r="AF1734" i="1"/>
  <c r="AC1734" i="1"/>
  <c r="Z1734" i="1"/>
  <c r="W1734" i="1"/>
  <c r="BE1734" i="1" s="1"/>
  <c r="T1734" i="1"/>
  <c r="Q1734" i="1"/>
  <c r="N1734" i="1"/>
  <c r="K1734" i="1"/>
  <c r="H1734" i="1"/>
  <c r="E1734" i="1"/>
  <c r="BJ1733" i="1"/>
  <c r="BD1733" i="1"/>
  <c r="BA1733" i="1"/>
  <c r="AX1733" i="1"/>
  <c r="AU1733" i="1"/>
  <c r="AR1733" i="1"/>
  <c r="AO1733" i="1"/>
  <c r="AL1733" i="1"/>
  <c r="AI1733" i="1"/>
  <c r="AF1733" i="1"/>
  <c r="AC1733" i="1"/>
  <c r="Z1733" i="1"/>
  <c r="W1733" i="1"/>
  <c r="T1733" i="1"/>
  <c r="Q1733" i="1"/>
  <c r="N1733" i="1"/>
  <c r="BE1733" i="1" s="1"/>
  <c r="K1733" i="1"/>
  <c r="H1733" i="1"/>
  <c r="E1733" i="1"/>
  <c r="BJ1732" i="1"/>
  <c r="BD1732" i="1"/>
  <c r="BA1732" i="1"/>
  <c r="AX1732" i="1"/>
  <c r="AU1732" i="1"/>
  <c r="AR1732" i="1"/>
  <c r="AO1732" i="1"/>
  <c r="AL1732" i="1"/>
  <c r="AI1732" i="1"/>
  <c r="AF1732" i="1"/>
  <c r="AC1732" i="1"/>
  <c r="Z1732" i="1"/>
  <c r="W1732" i="1"/>
  <c r="T1732" i="1"/>
  <c r="Q1732" i="1"/>
  <c r="N1732" i="1"/>
  <c r="K1732" i="1"/>
  <c r="H1732" i="1"/>
  <c r="E1732" i="1"/>
  <c r="BJ1731" i="1"/>
  <c r="BD1731" i="1"/>
  <c r="BA1731" i="1"/>
  <c r="AX1731" i="1"/>
  <c r="AU1731" i="1"/>
  <c r="AR1731" i="1"/>
  <c r="AO1731" i="1"/>
  <c r="AL1731" i="1"/>
  <c r="AI1731" i="1"/>
  <c r="AF1731" i="1"/>
  <c r="AC1731" i="1"/>
  <c r="Z1731" i="1"/>
  <c r="W1731" i="1"/>
  <c r="T1731" i="1"/>
  <c r="Q1731" i="1"/>
  <c r="N1731" i="1"/>
  <c r="K1731" i="1"/>
  <c r="H1731" i="1"/>
  <c r="E1731" i="1"/>
  <c r="BJ1730" i="1"/>
  <c r="BD1730" i="1"/>
  <c r="BA1730" i="1"/>
  <c r="AX1730" i="1"/>
  <c r="AU1730" i="1"/>
  <c r="AR1730" i="1"/>
  <c r="AO1730" i="1"/>
  <c r="AL1730" i="1"/>
  <c r="AI1730" i="1"/>
  <c r="AF1730" i="1"/>
  <c r="AC1730" i="1"/>
  <c r="Z1730" i="1"/>
  <c r="W1730" i="1"/>
  <c r="T1730" i="1"/>
  <c r="Q1730" i="1"/>
  <c r="N1730" i="1"/>
  <c r="K1730" i="1"/>
  <c r="H1730" i="1"/>
  <c r="E1730" i="1"/>
  <c r="BJ1729" i="1"/>
  <c r="BD1729" i="1"/>
  <c r="BA1729" i="1"/>
  <c r="AX1729" i="1"/>
  <c r="AU1729" i="1"/>
  <c r="AR1729" i="1"/>
  <c r="AO1729" i="1"/>
  <c r="AL1729" i="1"/>
  <c r="AI1729" i="1"/>
  <c r="AF1729" i="1"/>
  <c r="AC1729" i="1"/>
  <c r="Z1729" i="1"/>
  <c r="W1729" i="1"/>
  <c r="T1729" i="1"/>
  <c r="Q1729" i="1"/>
  <c r="N1729" i="1"/>
  <c r="K1729" i="1"/>
  <c r="H1729" i="1"/>
  <c r="E1729" i="1"/>
  <c r="BJ1728" i="1"/>
  <c r="BD1728" i="1"/>
  <c r="BA1728" i="1"/>
  <c r="AX1728" i="1"/>
  <c r="AU1728" i="1"/>
  <c r="AR1728" i="1"/>
  <c r="AO1728" i="1"/>
  <c r="AL1728" i="1"/>
  <c r="AI1728" i="1"/>
  <c r="AF1728" i="1"/>
  <c r="AC1728" i="1"/>
  <c r="Z1728" i="1"/>
  <c r="W1728" i="1"/>
  <c r="BE1728" i="1" s="1"/>
  <c r="T1728" i="1"/>
  <c r="Q1728" i="1"/>
  <c r="N1728" i="1"/>
  <c r="K1728" i="1"/>
  <c r="H1728" i="1"/>
  <c r="E1728" i="1"/>
  <c r="BJ1727" i="1"/>
  <c r="BD1727" i="1"/>
  <c r="BA1727" i="1"/>
  <c r="AX1727" i="1"/>
  <c r="AU1727" i="1"/>
  <c r="AR1727" i="1"/>
  <c r="AO1727" i="1"/>
  <c r="AL1727" i="1"/>
  <c r="AI1727" i="1"/>
  <c r="AF1727" i="1"/>
  <c r="AC1727" i="1"/>
  <c r="Z1727" i="1"/>
  <c r="W1727" i="1"/>
  <c r="T1727" i="1"/>
  <c r="Q1727" i="1"/>
  <c r="N1727" i="1"/>
  <c r="BE1727" i="1" s="1"/>
  <c r="K1727" i="1"/>
  <c r="H1727" i="1"/>
  <c r="E1727" i="1"/>
  <c r="BJ1726" i="1"/>
  <c r="BD1726" i="1"/>
  <c r="BA1726" i="1"/>
  <c r="AX1726" i="1"/>
  <c r="AU1726" i="1"/>
  <c r="AR1726" i="1"/>
  <c r="AO1726" i="1"/>
  <c r="AL1726" i="1"/>
  <c r="AI1726" i="1"/>
  <c r="AF1726" i="1"/>
  <c r="AC1726" i="1"/>
  <c r="Z1726" i="1"/>
  <c r="W1726" i="1"/>
  <c r="T1726" i="1"/>
  <c r="Q1726" i="1"/>
  <c r="N1726" i="1"/>
  <c r="K1726" i="1"/>
  <c r="H1726" i="1"/>
  <c r="E1726" i="1"/>
  <c r="BJ1725" i="1"/>
  <c r="BD1725" i="1"/>
  <c r="BA1725" i="1"/>
  <c r="AX1725" i="1"/>
  <c r="AU1725" i="1"/>
  <c r="AR1725" i="1"/>
  <c r="AO1725" i="1"/>
  <c r="AL1725" i="1"/>
  <c r="AI1725" i="1"/>
  <c r="AF1725" i="1"/>
  <c r="AC1725" i="1"/>
  <c r="Z1725" i="1"/>
  <c r="W1725" i="1"/>
  <c r="T1725" i="1"/>
  <c r="Q1725" i="1"/>
  <c r="N1725" i="1"/>
  <c r="K1725" i="1"/>
  <c r="H1725" i="1"/>
  <c r="E1725" i="1"/>
  <c r="BJ1724" i="1"/>
  <c r="BD1724" i="1"/>
  <c r="BA1724" i="1"/>
  <c r="AX1724" i="1"/>
  <c r="AU1724" i="1"/>
  <c r="AR1724" i="1"/>
  <c r="AO1724" i="1"/>
  <c r="AL1724" i="1"/>
  <c r="AI1724" i="1"/>
  <c r="AF1724" i="1"/>
  <c r="AC1724" i="1"/>
  <c r="Z1724" i="1"/>
  <c r="W1724" i="1"/>
  <c r="T1724" i="1"/>
  <c r="Q1724" i="1"/>
  <c r="N1724" i="1"/>
  <c r="K1724" i="1"/>
  <c r="H1724" i="1"/>
  <c r="E1724" i="1"/>
  <c r="BJ1723" i="1"/>
  <c r="BD1723" i="1"/>
  <c r="BA1723" i="1"/>
  <c r="AX1723" i="1"/>
  <c r="AU1723" i="1"/>
  <c r="AR1723" i="1"/>
  <c r="AO1723" i="1"/>
  <c r="AL1723" i="1"/>
  <c r="AI1723" i="1"/>
  <c r="AF1723" i="1"/>
  <c r="AC1723" i="1"/>
  <c r="Z1723" i="1"/>
  <c r="W1723" i="1"/>
  <c r="T1723" i="1"/>
  <c r="Q1723" i="1"/>
  <c r="N1723" i="1"/>
  <c r="K1723" i="1"/>
  <c r="H1723" i="1"/>
  <c r="E1723" i="1"/>
  <c r="BJ1722" i="1"/>
  <c r="BD1722" i="1"/>
  <c r="BA1722" i="1"/>
  <c r="AX1722" i="1"/>
  <c r="AU1722" i="1"/>
  <c r="AR1722" i="1"/>
  <c r="AO1722" i="1"/>
  <c r="AL1722" i="1"/>
  <c r="AI1722" i="1"/>
  <c r="AF1722" i="1"/>
  <c r="AC1722" i="1"/>
  <c r="Z1722" i="1"/>
  <c r="W1722" i="1"/>
  <c r="BE1722" i="1" s="1"/>
  <c r="T1722" i="1"/>
  <c r="Q1722" i="1"/>
  <c r="N1722" i="1"/>
  <c r="K1722" i="1"/>
  <c r="H1722" i="1"/>
  <c r="E1722" i="1"/>
  <c r="BJ1721" i="1"/>
  <c r="BD1721" i="1"/>
  <c r="BA1721" i="1"/>
  <c r="AX1721" i="1"/>
  <c r="AU1721" i="1"/>
  <c r="AR1721" i="1"/>
  <c r="AO1721" i="1"/>
  <c r="AL1721" i="1"/>
  <c r="AI1721" i="1"/>
  <c r="AF1721" i="1"/>
  <c r="AC1721" i="1"/>
  <c r="Z1721" i="1"/>
  <c r="W1721" i="1"/>
  <c r="T1721" i="1"/>
  <c r="Q1721" i="1"/>
  <c r="N1721" i="1"/>
  <c r="BE1721" i="1" s="1"/>
  <c r="K1721" i="1"/>
  <c r="H1721" i="1"/>
  <c r="E1721" i="1"/>
  <c r="BJ1720" i="1"/>
  <c r="BD1720" i="1"/>
  <c r="BA1720" i="1"/>
  <c r="AX1720" i="1"/>
  <c r="AU1720" i="1"/>
  <c r="AR1720" i="1"/>
  <c r="AO1720" i="1"/>
  <c r="AL1720" i="1"/>
  <c r="AI1720" i="1"/>
  <c r="AF1720" i="1"/>
  <c r="AC1720" i="1"/>
  <c r="Z1720" i="1"/>
  <c r="W1720" i="1"/>
  <c r="T1720" i="1"/>
  <c r="Q1720" i="1"/>
  <c r="N1720" i="1"/>
  <c r="K1720" i="1"/>
  <c r="H1720" i="1"/>
  <c r="E1720" i="1"/>
  <c r="BJ1719" i="1"/>
  <c r="BD1719" i="1"/>
  <c r="BA1719" i="1"/>
  <c r="AX1719" i="1"/>
  <c r="AU1719" i="1"/>
  <c r="AR1719" i="1"/>
  <c r="AO1719" i="1"/>
  <c r="AL1719" i="1"/>
  <c r="AI1719" i="1"/>
  <c r="AF1719" i="1"/>
  <c r="AC1719" i="1"/>
  <c r="Z1719" i="1"/>
  <c r="W1719" i="1"/>
  <c r="T1719" i="1"/>
  <c r="Q1719" i="1"/>
  <c r="N1719" i="1"/>
  <c r="K1719" i="1"/>
  <c r="H1719" i="1"/>
  <c r="E1719" i="1"/>
  <c r="BJ1718" i="1"/>
  <c r="BD1718" i="1"/>
  <c r="BA1718" i="1"/>
  <c r="AX1718" i="1"/>
  <c r="AU1718" i="1"/>
  <c r="AR1718" i="1"/>
  <c r="AO1718" i="1"/>
  <c r="AL1718" i="1"/>
  <c r="AI1718" i="1"/>
  <c r="AF1718" i="1"/>
  <c r="AC1718" i="1"/>
  <c r="Z1718" i="1"/>
  <c r="W1718" i="1"/>
  <c r="T1718" i="1"/>
  <c r="Q1718" i="1"/>
  <c r="N1718" i="1"/>
  <c r="K1718" i="1"/>
  <c r="H1718" i="1"/>
  <c r="E1718" i="1"/>
  <c r="BJ1717" i="1"/>
  <c r="BD1717" i="1"/>
  <c r="BA1717" i="1"/>
  <c r="AX1717" i="1"/>
  <c r="AU1717" i="1"/>
  <c r="AR1717" i="1"/>
  <c r="AO1717" i="1"/>
  <c r="AL1717" i="1"/>
  <c r="AI1717" i="1"/>
  <c r="AF1717" i="1"/>
  <c r="AC1717" i="1"/>
  <c r="Z1717" i="1"/>
  <c r="W1717" i="1"/>
  <c r="T1717" i="1"/>
  <c r="Q1717" i="1"/>
  <c r="N1717" i="1"/>
  <c r="K1717" i="1"/>
  <c r="H1717" i="1"/>
  <c r="E1717" i="1"/>
  <c r="BJ1716" i="1"/>
  <c r="BD1716" i="1"/>
  <c r="BA1716" i="1"/>
  <c r="AX1716" i="1"/>
  <c r="AU1716" i="1"/>
  <c r="AR1716" i="1"/>
  <c r="AO1716" i="1"/>
  <c r="AL1716" i="1"/>
  <c r="AI1716" i="1"/>
  <c r="AF1716" i="1"/>
  <c r="AC1716" i="1"/>
  <c r="Z1716" i="1"/>
  <c r="W1716" i="1"/>
  <c r="BE1716" i="1" s="1"/>
  <c r="T1716" i="1"/>
  <c r="Q1716" i="1"/>
  <c r="N1716" i="1"/>
  <c r="K1716" i="1"/>
  <c r="H1716" i="1"/>
  <c r="E1716" i="1"/>
  <c r="BJ1715" i="1"/>
  <c r="BD1715" i="1"/>
  <c r="BA1715" i="1"/>
  <c r="AX1715" i="1"/>
  <c r="AU1715" i="1"/>
  <c r="AR1715" i="1"/>
  <c r="AO1715" i="1"/>
  <c r="AL1715" i="1"/>
  <c r="AI1715" i="1"/>
  <c r="AF1715" i="1"/>
  <c r="AC1715" i="1"/>
  <c r="Z1715" i="1"/>
  <c r="W1715" i="1"/>
  <c r="T1715" i="1"/>
  <c r="Q1715" i="1"/>
  <c r="N1715" i="1"/>
  <c r="BE1715" i="1" s="1"/>
  <c r="K1715" i="1"/>
  <c r="H1715" i="1"/>
  <c r="E1715" i="1"/>
  <c r="BJ1714" i="1"/>
  <c r="BD1714" i="1"/>
  <c r="BA1714" i="1"/>
  <c r="AX1714" i="1"/>
  <c r="AU1714" i="1"/>
  <c r="AR1714" i="1"/>
  <c r="AO1714" i="1"/>
  <c r="AL1714" i="1"/>
  <c r="AI1714" i="1"/>
  <c r="AF1714" i="1"/>
  <c r="AC1714" i="1"/>
  <c r="Z1714" i="1"/>
  <c r="W1714" i="1"/>
  <c r="T1714" i="1"/>
  <c r="Q1714" i="1"/>
  <c r="N1714" i="1"/>
  <c r="K1714" i="1"/>
  <c r="H1714" i="1"/>
  <c r="E1714" i="1"/>
  <c r="BJ1713" i="1"/>
  <c r="BD1713" i="1"/>
  <c r="BA1713" i="1"/>
  <c r="AX1713" i="1"/>
  <c r="AU1713" i="1"/>
  <c r="AR1713" i="1"/>
  <c r="AO1713" i="1"/>
  <c r="AL1713" i="1"/>
  <c r="AI1713" i="1"/>
  <c r="AF1713" i="1"/>
  <c r="AC1713" i="1"/>
  <c r="Z1713" i="1"/>
  <c r="W1713" i="1"/>
  <c r="T1713" i="1"/>
  <c r="Q1713" i="1"/>
  <c r="N1713" i="1"/>
  <c r="K1713" i="1"/>
  <c r="H1713" i="1"/>
  <c r="E1713" i="1"/>
  <c r="BJ1712" i="1"/>
  <c r="BD1712" i="1"/>
  <c r="BA1712" i="1"/>
  <c r="AX1712" i="1"/>
  <c r="AU1712" i="1"/>
  <c r="AR1712" i="1"/>
  <c r="AO1712" i="1"/>
  <c r="AL1712" i="1"/>
  <c r="AI1712" i="1"/>
  <c r="AF1712" i="1"/>
  <c r="AC1712" i="1"/>
  <c r="Z1712" i="1"/>
  <c r="W1712" i="1"/>
  <c r="T1712" i="1"/>
  <c r="Q1712" i="1"/>
  <c r="N1712" i="1"/>
  <c r="K1712" i="1"/>
  <c r="H1712" i="1"/>
  <c r="E1712" i="1"/>
  <c r="BJ1711" i="1"/>
  <c r="BD1711" i="1"/>
  <c r="BA1711" i="1"/>
  <c r="AX1711" i="1"/>
  <c r="AU1711" i="1"/>
  <c r="AR1711" i="1"/>
  <c r="AO1711" i="1"/>
  <c r="AL1711" i="1"/>
  <c r="AI1711" i="1"/>
  <c r="AF1711" i="1"/>
  <c r="AC1711" i="1"/>
  <c r="Z1711" i="1"/>
  <c r="W1711" i="1"/>
  <c r="T1711" i="1"/>
  <c r="Q1711" i="1"/>
  <c r="N1711" i="1"/>
  <c r="K1711" i="1"/>
  <c r="H1711" i="1"/>
  <c r="E1711" i="1"/>
  <c r="BJ1710" i="1"/>
  <c r="BD1710" i="1"/>
  <c r="BA1710" i="1"/>
  <c r="AX1710" i="1"/>
  <c r="AU1710" i="1"/>
  <c r="AR1710" i="1"/>
  <c r="AO1710" i="1"/>
  <c r="AL1710" i="1"/>
  <c r="AI1710" i="1"/>
  <c r="AF1710" i="1"/>
  <c r="AC1710" i="1"/>
  <c r="Z1710" i="1"/>
  <c r="W1710" i="1"/>
  <c r="BE1710" i="1" s="1"/>
  <c r="T1710" i="1"/>
  <c r="Q1710" i="1"/>
  <c r="N1710" i="1"/>
  <c r="K1710" i="1"/>
  <c r="H1710" i="1"/>
  <c r="E1710" i="1"/>
  <c r="BJ1709" i="1"/>
  <c r="BD1709" i="1"/>
  <c r="BA1709" i="1"/>
  <c r="AX1709" i="1"/>
  <c r="AU1709" i="1"/>
  <c r="AR1709" i="1"/>
  <c r="AO1709" i="1"/>
  <c r="AL1709" i="1"/>
  <c r="AI1709" i="1"/>
  <c r="AF1709" i="1"/>
  <c r="AC1709" i="1"/>
  <c r="Z1709" i="1"/>
  <c r="W1709" i="1"/>
  <c r="T1709" i="1"/>
  <c r="Q1709" i="1"/>
  <c r="N1709" i="1"/>
  <c r="BE1709" i="1" s="1"/>
  <c r="K1709" i="1"/>
  <c r="H1709" i="1"/>
  <c r="E1709" i="1"/>
  <c r="BJ1708" i="1"/>
  <c r="BD1708" i="1"/>
  <c r="BA1708" i="1"/>
  <c r="AX1708" i="1"/>
  <c r="AU1708" i="1"/>
  <c r="AR1708" i="1"/>
  <c r="AO1708" i="1"/>
  <c r="AL1708" i="1"/>
  <c r="AI1708" i="1"/>
  <c r="AF1708" i="1"/>
  <c r="AC1708" i="1"/>
  <c r="Z1708" i="1"/>
  <c r="W1708" i="1"/>
  <c r="T1708" i="1"/>
  <c r="Q1708" i="1"/>
  <c r="N1708" i="1"/>
  <c r="K1708" i="1"/>
  <c r="H1708" i="1"/>
  <c r="E1708" i="1"/>
  <c r="BJ1707" i="1"/>
  <c r="BD1707" i="1"/>
  <c r="BA1707" i="1"/>
  <c r="AX1707" i="1"/>
  <c r="AU1707" i="1"/>
  <c r="AR1707" i="1"/>
  <c r="AO1707" i="1"/>
  <c r="AL1707" i="1"/>
  <c r="AI1707" i="1"/>
  <c r="AF1707" i="1"/>
  <c r="AC1707" i="1"/>
  <c r="Z1707" i="1"/>
  <c r="W1707" i="1"/>
  <c r="T1707" i="1"/>
  <c r="Q1707" i="1"/>
  <c r="N1707" i="1"/>
  <c r="K1707" i="1"/>
  <c r="H1707" i="1"/>
  <c r="E1707" i="1"/>
  <c r="BJ1706" i="1"/>
  <c r="BD1706" i="1"/>
  <c r="BA1706" i="1"/>
  <c r="AX1706" i="1"/>
  <c r="AU1706" i="1"/>
  <c r="AR1706" i="1"/>
  <c r="AO1706" i="1"/>
  <c r="AL1706" i="1"/>
  <c r="AI1706" i="1"/>
  <c r="AF1706" i="1"/>
  <c r="AC1706" i="1"/>
  <c r="Z1706" i="1"/>
  <c r="W1706" i="1"/>
  <c r="T1706" i="1"/>
  <c r="Q1706" i="1"/>
  <c r="N1706" i="1"/>
  <c r="K1706" i="1"/>
  <c r="H1706" i="1"/>
  <c r="E1706" i="1"/>
  <c r="BJ1705" i="1"/>
  <c r="BD1705" i="1"/>
  <c r="BA1705" i="1"/>
  <c r="AX1705" i="1"/>
  <c r="AU1705" i="1"/>
  <c r="AR1705" i="1"/>
  <c r="AO1705" i="1"/>
  <c r="AL1705" i="1"/>
  <c r="AI1705" i="1"/>
  <c r="AF1705" i="1"/>
  <c r="AC1705" i="1"/>
  <c r="Z1705" i="1"/>
  <c r="W1705" i="1"/>
  <c r="T1705" i="1"/>
  <c r="Q1705" i="1"/>
  <c r="N1705" i="1"/>
  <c r="K1705" i="1"/>
  <c r="H1705" i="1"/>
  <c r="E1705" i="1"/>
  <c r="BJ1704" i="1"/>
  <c r="BD1704" i="1"/>
  <c r="BA1704" i="1"/>
  <c r="AX1704" i="1"/>
  <c r="AU1704" i="1"/>
  <c r="AR1704" i="1"/>
  <c r="AO1704" i="1"/>
  <c r="AL1704" i="1"/>
  <c r="AI1704" i="1"/>
  <c r="AF1704" i="1"/>
  <c r="AC1704" i="1"/>
  <c r="Z1704" i="1"/>
  <c r="W1704" i="1"/>
  <c r="BE1704" i="1" s="1"/>
  <c r="T1704" i="1"/>
  <c r="Q1704" i="1"/>
  <c r="N1704" i="1"/>
  <c r="K1704" i="1"/>
  <c r="H1704" i="1"/>
  <c r="E1704" i="1"/>
  <c r="BJ1703" i="1"/>
  <c r="BD1703" i="1"/>
  <c r="BA1703" i="1"/>
  <c r="AX1703" i="1"/>
  <c r="AU1703" i="1"/>
  <c r="AR1703" i="1"/>
  <c r="AO1703" i="1"/>
  <c r="AL1703" i="1"/>
  <c r="AI1703" i="1"/>
  <c r="AF1703" i="1"/>
  <c r="AC1703" i="1"/>
  <c r="Z1703" i="1"/>
  <c r="W1703" i="1"/>
  <c r="T1703" i="1"/>
  <c r="Q1703" i="1"/>
  <c r="N1703" i="1"/>
  <c r="BE1703" i="1" s="1"/>
  <c r="K1703" i="1"/>
  <c r="H1703" i="1"/>
  <c r="E1703" i="1"/>
  <c r="BJ1702" i="1"/>
  <c r="BD1702" i="1"/>
  <c r="BA1702" i="1"/>
  <c r="AX1702" i="1"/>
  <c r="AU1702" i="1"/>
  <c r="AR1702" i="1"/>
  <c r="AO1702" i="1"/>
  <c r="AL1702" i="1"/>
  <c r="AI1702" i="1"/>
  <c r="AF1702" i="1"/>
  <c r="AC1702" i="1"/>
  <c r="Z1702" i="1"/>
  <c r="W1702" i="1"/>
  <c r="T1702" i="1"/>
  <c r="Q1702" i="1"/>
  <c r="N1702" i="1"/>
  <c r="K1702" i="1"/>
  <c r="H1702" i="1"/>
  <c r="E1702" i="1"/>
  <c r="BJ1701" i="1"/>
  <c r="BD1701" i="1"/>
  <c r="BA1701" i="1"/>
  <c r="AX1701" i="1"/>
  <c r="AU1701" i="1"/>
  <c r="AR1701" i="1"/>
  <c r="AO1701" i="1"/>
  <c r="AL1701" i="1"/>
  <c r="AI1701" i="1"/>
  <c r="AF1701" i="1"/>
  <c r="AC1701" i="1"/>
  <c r="Z1701" i="1"/>
  <c r="W1701" i="1"/>
  <c r="T1701" i="1"/>
  <c r="Q1701" i="1"/>
  <c r="N1701" i="1"/>
  <c r="K1701" i="1"/>
  <c r="H1701" i="1"/>
  <c r="E1701" i="1"/>
  <c r="BJ1700" i="1"/>
  <c r="BD1700" i="1"/>
  <c r="BA1700" i="1"/>
  <c r="AX1700" i="1"/>
  <c r="AU1700" i="1"/>
  <c r="AR1700" i="1"/>
  <c r="AO1700" i="1"/>
  <c r="AL1700" i="1"/>
  <c r="AI1700" i="1"/>
  <c r="AF1700" i="1"/>
  <c r="AC1700" i="1"/>
  <c r="Z1700" i="1"/>
  <c r="W1700" i="1"/>
  <c r="T1700" i="1"/>
  <c r="Q1700" i="1"/>
  <c r="N1700" i="1"/>
  <c r="K1700" i="1"/>
  <c r="H1700" i="1"/>
  <c r="E1700" i="1"/>
  <c r="BJ1699" i="1"/>
  <c r="BD1699" i="1"/>
  <c r="BA1699" i="1"/>
  <c r="AX1699" i="1"/>
  <c r="AU1699" i="1"/>
  <c r="AR1699" i="1"/>
  <c r="AO1699" i="1"/>
  <c r="AL1699" i="1"/>
  <c r="AI1699" i="1"/>
  <c r="AF1699" i="1"/>
  <c r="AC1699" i="1"/>
  <c r="Z1699" i="1"/>
  <c r="W1699" i="1"/>
  <c r="T1699" i="1"/>
  <c r="Q1699" i="1"/>
  <c r="N1699" i="1"/>
  <c r="K1699" i="1"/>
  <c r="H1699" i="1"/>
  <c r="E1699" i="1"/>
  <c r="BJ1698" i="1"/>
  <c r="BD1698" i="1"/>
  <c r="BA1698" i="1"/>
  <c r="AX1698" i="1"/>
  <c r="AU1698" i="1"/>
  <c r="AR1698" i="1"/>
  <c r="AO1698" i="1"/>
  <c r="AL1698" i="1"/>
  <c r="AI1698" i="1"/>
  <c r="AF1698" i="1"/>
  <c r="AC1698" i="1"/>
  <c r="Z1698" i="1"/>
  <c r="W1698" i="1"/>
  <c r="BE1698" i="1" s="1"/>
  <c r="T1698" i="1"/>
  <c r="Q1698" i="1"/>
  <c r="N1698" i="1"/>
  <c r="K1698" i="1"/>
  <c r="H1698" i="1"/>
  <c r="E1698" i="1"/>
  <c r="BJ1697" i="1"/>
  <c r="BD1697" i="1"/>
  <c r="BA1697" i="1"/>
  <c r="AX1697" i="1"/>
  <c r="AU1697" i="1"/>
  <c r="AR1697" i="1"/>
  <c r="AO1697" i="1"/>
  <c r="AL1697" i="1"/>
  <c r="AI1697" i="1"/>
  <c r="AF1697" i="1"/>
  <c r="AC1697" i="1"/>
  <c r="Z1697" i="1"/>
  <c r="W1697" i="1"/>
  <c r="T1697" i="1"/>
  <c r="Q1697" i="1"/>
  <c r="N1697" i="1"/>
  <c r="BE1697" i="1" s="1"/>
  <c r="K1697" i="1"/>
  <c r="H1697" i="1"/>
  <c r="E1697" i="1"/>
  <c r="BJ1696" i="1"/>
  <c r="BD1696" i="1"/>
  <c r="BA1696" i="1"/>
  <c r="AX1696" i="1"/>
  <c r="AU1696" i="1"/>
  <c r="AR1696" i="1"/>
  <c r="AO1696" i="1"/>
  <c r="AL1696" i="1"/>
  <c r="AI1696" i="1"/>
  <c r="AF1696" i="1"/>
  <c r="AC1696" i="1"/>
  <c r="Z1696" i="1"/>
  <c r="W1696" i="1"/>
  <c r="T1696" i="1"/>
  <c r="Q1696" i="1"/>
  <c r="N1696" i="1"/>
  <c r="K1696" i="1"/>
  <c r="H1696" i="1"/>
  <c r="E1696" i="1"/>
  <c r="BJ1695" i="1"/>
  <c r="BD1695" i="1"/>
  <c r="BA1695" i="1"/>
  <c r="AX1695" i="1"/>
  <c r="AU1695" i="1"/>
  <c r="AR1695" i="1"/>
  <c r="AO1695" i="1"/>
  <c r="AL1695" i="1"/>
  <c r="AI1695" i="1"/>
  <c r="AF1695" i="1"/>
  <c r="AC1695" i="1"/>
  <c r="Z1695" i="1"/>
  <c r="W1695" i="1"/>
  <c r="T1695" i="1"/>
  <c r="Q1695" i="1"/>
  <c r="N1695" i="1"/>
  <c r="K1695" i="1"/>
  <c r="H1695" i="1"/>
  <c r="E1695" i="1"/>
  <c r="BJ1694" i="1"/>
  <c r="BD1694" i="1"/>
  <c r="BA1694" i="1"/>
  <c r="AX1694" i="1"/>
  <c r="AU1694" i="1"/>
  <c r="AR1694" i="1"/>
  <c r="AO1694" i="1"/>
  <c r="AL1694" i="1"/>
  <c r="AI1694" i="1"/>
  <c r="AF1694" i="1"/>
  <c r="AC1694" i="1"/>
  <c r="Z1694" i="1"/>
  <c r="W1694" i="1"/>
  <c r="T1694" i="1"/>
  <c r="Q1694" i="1"/>
  <c r="N1694" i="1"/>
  <c r="K1694" i="1"/>
  <c r="H1694" i="1"/>
  <c r="E1694" i="1"/>
  <c r="BJ1693" i="1"/>
  <c r="BD1693" i="1"/>
  <c r="BA1693" i="1"/>
  <c r="AX1693" i="1"/>
  <c r="AU1693" i="1"/>
  <c r="AR1693" i="1"/>
  <c r="AO1693" i="1"/>
  <c r="AL1693" i="1"/>
  <c r="AI1693" i="1"/>
  <c r="AF1693" i="1"/>
  <c r="AC1693" i="1"/>
  <c r="Z1693" i="1"/>
  <c r="W1693" i="1"/>
  <c r="T1693" i="1"/>
  <c r="Q1693" i="1"/>
  <c r="N1693" i="1"/>
  <c r="K1693" i="1"/>
  <c r="H1693" i="1"/>
  <c r="E1693" i="1"/>
  <c r="BJ1692" i="1"/>
  <c r="BD1692" i="1"/>
  <c r="BA1692" i="1"/>
  <c r="AX1692" i="1"/>
  <c r="AU1692" i="1"/>
  <c r="AR1692" i="1"/>
  <c r="AO1692" i="1"/>
  <c r="AL1692" i="1"/>
  <c r="AI1692" i="1"/>
  <c r="AF1692" i="1"/>
  <c r="AC1692" i="1"/>
  <c r="Z1692" i="1"/>
  <c r="W1692" i="1"/>
  <c r="BE1692" i="1" s="1"/>
  <c r="T1692" i="1"/>
  <c r="Q1692" i="1"/>
  <c r="N1692" i="1"/>
  <c r="K1692" i="1"/>
  <c r="H1692" i="1"/>
  <c r="E1692" i="1"/>
  <c r="BJ1691" i="1"/>
  <c r="BD1691" i="1"/>
  <c r="BA1691" i="1"/>
  <c r="AX1691" i="1"/>
  <c r="AU1691" i="1"/>
  <c r="AR1691" i="1"/>
  <c r="AO1691" i="1"/>
  <c r="AL1691" i="1"/>
  <c r="AI1691" i="1"/>
  <c r="AF1691" i="1"/>
  <c r="AC1691" i="1"/>
  <c r="Z1691" i="1"/>
  <c r="W1691" i="1"/>
  <c r="T1691" i="1"/>
  <c r="Q1691" i="1"/>
  <c r="N1691" i="1"/>
  <c r="BE1691" i="1" s="1"/>
  <c r="K1691" i="1"/>
  <c r="H1691" i="1"/>
  <c r="E1691" i="1"/>
  <c r="BJ1690" i="1"/>
  <c r="BD1690" i="1"/>
  <c r="BA1690" i="1"/>
  <c r="AX1690" i="1"/>
  <c r="AU1690" i="1"/>
  <c r="AR1690" i="1"/>
  <c r="AO1690" i="1"/>
  <c r="AL1690" i="1"/>
  <c r="AI1690" i="1"/>
  <c r="AF1690" i="1"/>
  <c r="AC1690" i="1"/>
  <c r="Z1690" i="1"/>
  <c r="W1690" i="1"/>
  <c r="T1690" i="1"/>
  <c r="Q1690" i="1"/>
  <c r="N1690" i="1"/>
  <c r="K1690" i="1"/>
  <c r="H1690" i="1"/>
  <c r="E1690" i="1"/>
  <c r="BJ1689" i="1"/>
  <c r="BD1689" i="1"/>
  <c r="BA1689" i="1"/>
  <c r="AX1689" i="1"/>
  <c r="AU1689" i="1"/>
  <c r="AR1689" i="1"/>
  <c r="AO1689" i="1"/>
  <c r="AL1689" i="1"/>
  <c r="AI1689" i="1"/>
  <c r="AF1689" i="1"/>
  <c r="AC1689" i="1"/>
  <c r="Z1689" i="1"/>
  <c r="W1689" i="1"/>
  <c r="T1689" i="1"/>
  <c r="Q1689" i="1"/>
  <c r="N1689" i="1"/>
  <c r="K1689" i="1"/>
  <c r="H1689" i="1"/>
  <c r="E1689" i="1"/>
  <c r="BJ1688" i="1"/>
  <c r="BD1688" i="1"/>
  <c r="BA1688" i="1"/>
  <c r="AX1688" i="1"/>
  <c r="AU1688" i="1"/>
  <c r="AR1688" i="1"/>
  <c r="AO1688" i="1"/>
  <c r="AL1688" i="1"/>
  <c r="AI1688" i="1"/>
  <c r="AF1688" i="1"/>
  <c r="AC1688" i="1"/>
  <c r="Z1688" i="1"/>
  <c r="W1688" i="1"/>
  <c r="T1688" i="1"/>
  <c r="Q1688" i="1"/>
  <c r="N1688" i="1"/>
  <c r="K1688" i="1"/>
  <c r="H1688" i="1"/>
  <c r="E1688" i="1"/>
  <c r="BJ1687" i="1"/>
  <c r="BD1687" i="1"/>
  <c r="BA1687" i="1"/>
  <c r="AX1687" i="1"/>
  <c r="AU1687" i="1"/>
  <c r="AR1687" i="1"/>
  <c r="AO1687" i="1"/>
  <c r="AL1687" i="1"/>
  <c r="AI1687" i="1"/>
  <c r="AF1687" i="1"/>
  <c r="AC1687" i="1"/>
  <c r="Z1687" i="1"/>
  <c r="W1687" i="1"/>
  <c r="T1687" i="1"/>
  <c r="Q1687" i="1"/>
  <c r="N1687" i="1"/>
  <c r="K1687" i="1"/>
  <c r="H1687" i="1"/>
  <c r="E1687" i="1"/>
  <c r="BJ1686" i="1"/>
  <c r="BD1686" i="1"/>
  <c r="BA1686" i="1"/>
  <c r="AX1686" i="1"/>
  <c r="AU1686" i="1"/>
  <c r="AR1686" i="1"/>
  <c r="AO1686" i="1"/>
  <c r="AL1686" i="1"/>
  <c r="AI1686" i="1"/>
  <c r="AF1686" i="1"/>
  <c r="AC1686" i="1"/>
  <c r="Z1686" i="1"/>
  <c r="W1686" i="1"/>
  <c r="BE1686" i="1" s="1"/>
  <c r="T1686" i="1"/>
  <c r="Q1686" i="1"/>
  <c r="N1686" i="1"/>
  <c r="K1686" i="1"/>
  <c r="H1686" i="1"/>
  <c r="E1686" i="1"/>
  <c r="BJ1685" i="1"/>
  <c r="BD1685" i="1"/>
  <c r="BA1685" i="1"/>
  <c r="AX1685" i="1"/>
  <c r="AU1685" i="1"/>
  <c r="AR1685" i="1"/>
  <c r="AO1685" i="1"/>
  <c r="AL1685" i="1"/>
  <c r="AI1685" i="1"/>
  <c r="AF1685" i="1"/>
  <c r="AC1685" i="1"/>
  <c r="Z1685" i="1"/>
  <c r="W1685" i="1"/>
  <c r="T1685" i="1"/>
  <c r="Q1685" i="1"/>
  <c r="N1685" i="1"/>
  <c r="BE1685" i="1" s="1"/>
  <c r="K1685" i="1"/>
  <c r="H1685" i="1"/>
  <c r="E1685" i="1"/>
  <c r="BJ1684" i="1"/>
  <c r="BD1684" i="1"/>
  <c r="BA1684" i="1"/>
  <c r="AX1684" i="1"/>
  <c r="AU1684" i="1"/>
  <c r="AR1684" i="1"/>
  <c r="AO1684" i="1"/>
  <c r="AL1684" i="1"/>
  <c r="AI1684" i="1"/>
  <c r="AF1684" i="1"/>
  <c r="AC1684" i="1"/>
  <c r="Z1684" i="1"/>
  <c r="W1684" i="1"/>
  <c r="T1684" i="1"/>
  <c r="Q1684" i="1"/>
  <c r="N1684" i="1"/>
  <c r="K1684" i="1"/>
  <c r="H1684" i="1"/>
  <c r="E1684" i="1"/>
  <c r="BJ1683" i="1"/>
  <c r="BD1683" i="1"/>
  <c r="BA1683" i="1"/>
  <c r="AX1683" i="1"/>
  <c r="AU1683" i="1"/>
  <c r="AR1683" i="1"/>
  <c r="AO1683" i="1"/>
  <c r="AL1683" i="1"/>
  <c r="AI1683" i="1"/>
  <c r="AF1683" i="1"/>
  <c r="AC1683" i="1"/>
  <c r="Z1683" i="1"/>
  <c r="W1683" i="1"/>
  <c r="T1683" i="1"/>
  <c r="Q1683" i="1"/>
  <c r="N1683" i="1"/>
  <c r="K1683" i="1"/>
  <c r="H1683" i="1"/>
  <c r="E1683" i="1"/>
  <c r="BJ1682" i="1"/>
  <c r="BD1682" i="1"/>
  <c r="BA1682" i="1"/>
  <c r="AX1682" i="1"/>
  <c r="AU1682" i="1"/>
  <c r="AR1682" i="1"/>
  <c r="AO1682" i="1"/>
  <c r="AL1682" i="1"/>
  <c r="AI1682" i="1"/>
  <c r="AF1682" i="1"/>
  <c r="AC1682" i="1"/>
  <c r="Z1682" i="1"/>
  <c r="W1682" i="1"/>
  <c r="T1682" i="1"/>
  <c r="Q1682" i="1"/>
  <c r="N1682" i="1"/>
  <c r="K1682" i="1"/>
  <c r="H1682" i="1"/>
  <c r="E1682" i="1"/>
  <c r="BJ1681" i="1"/>
  <c r="BD1681" i="1"/>
  <c r="BA1681" i="1"/>
  <c r="AX1681" i="1"/>
  <c r="AU1681" i="1"/>
  <c r="AR1681" i="1"/>
  <c r="AO1681" i="1"/>
  <c r="AL1681" i="1"/>
  <c r="AI1681" i="1"/>
  <c r="AF1681" i="1"/>
  <c r="AC1681" i="1"/>
  <c r="Z1681" i="1"/>
  <c r="W1681" i="1"/>
  <c r="T1681" i="1"/>
  <c r="Q1681" i="1"/>
  <c r="N1681" i="1"/>
  <c r="K1681" i="1"/>
  <c r="H1681" i="1"/>
  <c r="E1681" i="1"/>
  <c r="BJ1680" i="1"/>
  <c r="BD1680" i="1"/>
  <c r="BA1680" i="1"/>
  <c r="AX1680" i="1"/>
  <c r="AU1680" i="1"/>
  <c r="AR1680" i="1"/>
  <c r="AO1680" i="1"/>
  <c r="AL1680" i="1"/>
  <c r="AI1680" i="1"/>
  <c r="AF1680" i="1"/>
  <c r="AC1680" i="1"/>
  <c r="Z1680" i="1"/>
  <c r="W1680" i="1"/>
  <c r="BE1680" i="1" s="1"/>
  <c r="T1680" i="1"/>
  <c r="Q1680" i="1"/>
  <c r="N1680" i="1"/>
  <c r="K1680" i="1"/>
  <c r="H1680" i="1"/>
  <c r="E1680" i="1"/>
  <c r="BJ1679" i="1"/>
  <c r="BD1679" i="1"/>
  <c r="BA1679" i="1"/>
  <c r="AX1679" i="1"/>
  <c r="AU1679" i="1"/>
  <c r="AR1679" i="1"/>
  <c r="AO1679" i="1"/>
  <c r="AL1679" i="1"/>
  <c r="AI1679" i="1"/>
  <c r="AF1679" i="1"/>
  <c r="AC1679" i="1"/>
  <c r="Z1679" i="1"/>
  <c r="W1679" i="1"/>
  <c r="T1679" i="1"/>
  <c r="Q1679" i="1"/>
  <c r="N1679" i="1"/>
  <c r="BE1679" i="1" s="1"/>
  <c r="K1679" i="1"/>
  <c r="H1679" i="1"/>
  <c r="E1679" i="1"/>
  <c r="BJ1678" i="1"/>
  <c r="BD1678" i="1"/>
  <c r="BA1678" i="1"/>
  <c r="AX1678" i="1"/>
  <c r="AU1678" i="1"/>
  <c r="AR1678" i="1"/>
  <c r="AO1678" i="1"/>
  <c r="AL1678" i="1"/>
  <c r="AI1678" i="1"/>
  <c r="AF1678" i="1"/>
  <c r="AC1678" i="1"/>
  <c r="Z1678" i="1"/>
  <c r="W1678" i="1"/>
  <c r="T1678" i="1"/>
  <c r="Q1678" i="1"/>
  <c r="N1678" i="1"/>
  <c r="K1678" i="1"/>
  <c r="H1678" i="1"/>
  <c r="E1678" i="1"/>
  <c r="BJ1677" i="1"/>
  <c r="BD1677" i="1"/>
  <c r="BA1677" i="1"/>
  <c r="AX1677" i="1"/>
  <c r="AU1677" i="1"/>
  <c r="AR1677" i="1"/>
  <c r="AO1677" i="1"/>
  <c r="AL1677" i="1"/>
  <c r="AI1677" i="1"/>
  <c r="AF1677" i="1"/>
  <c r="AC1677" i="1"/>
  <c r="Z1677" i="1"/>
  <c r="W1677" i="1"/>
  <c r="T1677" i="1"/>
  <c r="Q1677" i="1"/>
  <c r="N1677" i="1"/>
  <c r="K1677" i="1"/>
  <c r="H1677" i="1"/>
  <c r="E1677" i="1"/>
  <c r="BJ1676" i="1"/>
  <c r="BD1676" i="1"/>
  <c r="BA1676" i="1"/>
  <c r="AX1676" i="1"/>
  <c r="AU1676" i="1"/>
  <c r="AR1676" i="1"/>
  <c r="AO1676" i="1"/>
  <c r="AL1676" i="1"/>
  <c r="AI1676" i="1"/>
  <c r="AF1676" i="1"/>
  <c r="AC1676" i="1"/>
  <c r="Z1676" i="1"/>
  <c r="W1676" i="1"/>
  <c r="T1676" i="1"/>
  <c r="Q1676" i="1"/>
  <c r="N1676" i="1"/>
  <c r="K1676" i="1"/>
  <c r="H1676" i="1"/>
  <c r="E1676" i="1"/>
  <c r="BJ1675" i="1"/>
  <c r="BD1675" i="1"/>
  <c r="BA1675" i="1"/>
  <c r="AX1675" i="1"/>
  <c r="AU1675" i="1"/>
  <c r="AR1675" i="1"/>
  <c r="AO1675" i="1"/>
  <c r="AL1675" i="1"/>
  <c r="AI1675" i="1"/>
  <c r="AF1675" i="1"/>
  <c r="AC1675" i="1"/>
  <c r="Z1675" i="1"/>
  <c r="W1675" i="1"/>
  <c r="T1675" i="1"/>
  <c r="Q1675" i="1"/>
  <c r="N1675" i="1"/>
  <c r="K1675" i="1"/>
  <c r="H1675" i="1"/>
  <c r="E1675" i="1"/>
  <c r="BJ1674" i="1"/>
  <c r="BD1674" i="1"/>
  <c r="BA1674" i="1"/>
  <c r="AX1674" i="1"/>
  <c r="AU1674" i="1"/>
  <c r="AR1674" i="1"/>
  <c r="AO1674" i="1"/>
  <c r="AL1674" i="1"/>
  <c r="AI1674" i="1"/>
  <c r="AF1674" i="1"/>
  <c r="AC1674" i="1"/>
  <c r="Z1674" i="1"/>
  <c r="W1674" i="1"/>
  <c r="BE1674" i="1" s="1"/>
  <c r="T1674" i="1"/>
  <c r="Q1674" i="1"/>
  <c r="N1674" i="1"/>
  <c r="K1674" i="1"/>
  <c r="H1674" i="1"/>
  <c r="E1674" i="1"/>
  <c r="BJ1673" i="1"/>
  <c r="BD1673" i="1"/>
  <c r="BA1673" i="1"/>
  <c r="AX1673" i="1"/>
  <c r="AU1673" i="1"/>
  <c r="AR1673" i="1"/>
  <c r="AO1673" i="1"/>
  <c r="AL1673" i="1"/>
  <c r="AI1673" i="1"/>
  <c r="AF1673" i="1"/>
  <c r="AC1673" i="1"/>
  <c r="Z1673" i="1"/>
  <c r="W1673" i="1"/>
  <c r="T1673" i="1"/>
  <c r="Q1673" i="1"/>
  <c r="N1673" i="1"/>
  <c r="BE1673" i="1" s="1"/>
  <c r="K1673" i="1"/>
  <c r="H1673" i="1"/>
  <c r="E1673" i="1"/>
  <c r="BJ1672" i="1"/>
  <c r="BD1672" i="1"/>
  <c r="BA1672" i="1"/>
  <c r="AX1672" i="1"/>
  <c r="AU1672" i="1"/>
  <c r="AR1672" i="1"/>
  <c r="AO1672" i="1"/>
  <c r="AL1672" i="1"/>
  <c r="AI1672" i="1"/>
  <c r="AF1672" i="1"/>
  <c r="AC1672" i="1"/>
  <c r="Z1672" i="1"/>
  <c r="W1672" i="1"/>
  <c r="T1672" i="1"/>
  <c r="Q1672" i="1"/>
  <c r="N1672" i="1"/>
  <c r="K1672" i="1"/>
  <c r="H1672" i="1"/>
  <c r="E1672" i="1"/>
  <c r="BJ1671" i="1"/>
  <c r="BD1671" i="1"/>
  <c r="BA1671" i="1"/>
  <c r="AX1671" i="1"/>
  <c r="AU1671" i="1"/>
  <c r="AR1671" i="1"/>
  <c r="AO1671" i="1"/>
  <c r="AL1671" i="1"/>
  <c r="AI1671" i="1"/>
  <c r="AF1671" i="1"/>
  <c r="AC1671" i="1"/>
  <c r="Z1671" i="1"/>
  <c r="W1671" i="1"/>
  <c r="T1671" i="1"/>
  <c r="Q1671" i="1"/>
  <c r="N1671" i="1"/>
  <c r="K1671" i="1"/>
  <c r="H1671" i="1"/>
  <c r="E1671" i="1"/>
  <c r="BJ1670" i="1"/>
  <c r="BD1670" i="1"/>
  <c r="BA1670" i="1"/>
  <c r="AX1670" i="1"/>
  <c r="AU1670" i="1"/>
  <c r="AR1670" i="1"/>
  <c r="AO1670" i="1"/>
  <c r="AL1670" i="1"/>
  <c r="AI1670" i="1"/>
  <c r="AF1670" i="1"/>
  <c r="AC1670" i="1"/>
  <c r="Z1670" i="1"/>
  <c r="W1670" i="1"/>
  <c r="T1670" i="1"/>
  <c r="Q1670" i="1"/>
  <c r="N1670" i="1"/>
  <c r="K1670" i="1"/>
  <c r="H1670" i="1"/>
  <c r="E1670" i="1"/>
  <c r="BJ1669" i="1"/>
  <c r="BD1669" i="1"/>
  <c r="BA1669" i="1"/>
  <c r="AX1669" i="1"/>
  <c r="AU1669" i="1"/>
  <c r="AR1669" i="1"/>
  <c r="AO1669" i="1"/>
  <c r="AL1669" i="1"/>
  <c r="AI1669" i="1"/>
  <c r="AF1669" i="1"/>
  <c r="AC1669" i="1"/>
  <c r="Z1669" i="1"/>
  <c r="W1669" i="1"/>
  <c r="T1669" i="1"/>
  <c r="Q1669" i="1"/>
  <c r="N1669" i="1"/>
  <c r="K1669" i="1"/>
  <c r="H1669" i="1"/>
  <c r="E1669" i="1"/>
  <c r="BJ1668" i="1"/>
  <c r="BD1668" i="1"/>
  <c r="BA1668" i="1"/>
  <c r="AX1668" i="1"/>
  <c r="AU1668" i="1"/>
  <c r="AR1668" i="1"/>
  <c r="AO1668" i="1"/>
  <c r="AL1668" i="1"/>
  <c r="AI1668" i="1"/>
  <c r="AF1668" i="1"/>
  <c r="AC1668" i="1"/>
  <c r="Z1668" i="1"/>
  <c r="W1668" i="1"/>
  <c r="BE1668" i="1" s="1"/>
  <c r="T1668" i="1"/>
  <c r="Q1668" i="1"/>
  <c r="N1668" i="1"/>
  <c r="K1668" i="1"/>
  <c r="H1668" i="1"/>
  <c r="E1668" i="1"/>
  <c r="BJ1667" i="1"/>
  <c r="BD1667" i="1"/>
  <c r="BA1667" i="1"/>
  <c r="AX1667" i="1"/>
  <c r="AU1667" i="1"/>
  <c r="AR1667" i="1"/>
  <c r="AO1667" i="1"/>
  <c r="AL1667" i="1"/>
  <c r="AI1667" i="1"/>
  <c r="AF1667" i="1"/>
  <c r="AC1667" i="1"/>
  <c r="Z1667" i="1"/>
  <c r="W1667" i="1"/>
  <c r="T1667" i="1"/>
  <c r="Q1667" i="1"/>
  <c r="N1667" i="1"/>
  <c r="BE1667" i="1" s="1"/>
  <c r="K1667" i="1"/>
  <c r="H1667" i="1"/>
  <c r="E1667" i="1"/>
  <c r="BJ1666" i="1"/>
  <c r="BD1666" i="1"/>
  <c r="BA1666" i="1"/>
  <c r="AX1666" i="1"/>
  <c r="AU1666" i="1"/>
  <c r="AR1666" i="1"/>
  <c r="AO1666" i="1"/>
  <c r="AL1666" i="1"/>
  <c r="AI1666" i="1"/>
  <c r="AF1666" i="1"/>
  <c r="AC1666" i="1"/>
  <c r="Z1666" i="1"/>
  <c r="W1666" i="1"/>
  <c r="T1666" i="1"/>
  <c r="Q1666" i="1"/>
  <c r="N1666" i="1"/>
  <c r="K1666" i="1"/>
  <c r="H1666" i="1"/>
  <c r="E1666" i="1"/>
  <c r="BJ1665" i="1"/>
  <c r="BD1665" i="1"/>
  <c r="BA1665" i="1"/>
  <c r="AX1665" i="1"/>
  <c r="AU1665" i="1"/>
  <c r="AR1665" i="1"/>
  <c r="AO1665" i="1"/>
  <c r="AL1665" i="1"/>
  <c r="AI1665" i="1"/>
  <c r="AF1665" i="1"/>
  <c r="AC1665" i="1"/>
  <c r="Z1665" i="1"/>
  <c r="W1665" i="1"/>
  <c r="T1665" i="1"/>
  <c r="Q1665" i="1"/>
  <c r="N1665" i="1"/>
  <c r="K1665" i="1"/>
  <c r="H1665" i="1"/>
  <c r="E1665" i="1"/>
  <c r="BJ1664" i="1"/>
  <c r="BD1664" i="1"/>
  <c r="BA1664" i="1"/>
  <c r="AX1664" i="1"/>
  <c r="AU1664" i="1"/>
  <c r="AR1664" i="1"/>
  <c r="AO1664" i="1"/>
  <c r="AL1664" i="1"/>
  <c r="AI1664" i="1"/>
  <c r="AF1664" i="1"/>
  <c r="AC1664" i="1"/>
  <c r="Z1664" i="1"/>
  <c r="W1664" i="1"/>
  <c r="T1664" i="1"/>
  <c r="Q1664" i="1"/>
  <c r="N1664" i="1"/>
  <c r="K1664" i="1"/>
  <c r="H1664" i="1"/>
  <c r="E1664" i="1"/>
  <c r="BJ1663" i="1"/>
  <c r="BD1663" i="1"/>
  <c r="BA1663" i="1"/>
  <c r="AX1663" i="1"/>
  <c r="AU1663" i="1"/>
  <c r="AR1663" i="1"/>
  <c r="AO1663" i="1"/>
  <c r="AL1663" i="1"/>
  <c r="AI1663" i="1"/>
  <c r="AF1663" i="1"/>
  <c r="AC1663" i="1"/>
  <c r="Z1663" i="1"/>
  <c r="W1663" i="1"/>
  <c r="T1663" i="1"/>
  <c r="Q1663" i="1"/>
  <c r="N1663" i="1"/>
  <c r="K1663" i="1"/>
  <c r="H1663" i="1"/>
  <c r="E1663" i="1"/>
  <c r="BJ1662" i="1"/>
  <c r="BD1662" i="1"/>
  <c r="BA1662" i="1"/>
  <c r="AX1662" i="1"/>
  <c r="AU1662" i="1"/>
  <c r="AR1662" i="1"/>
  <c r="AO1662" i="1"/>
  <c r="AL1662" i="1"/>
  <c r="AI1662" i="1"/>
  <c r="AF1662" i="1"/>
  <c r="AC1662" i="1"/>
  <c r="Z1662" i="1"/>
  <c r="W1662" i="1"/>
  <c r="BE1662" i="1" s="1"/>
  <c r="T1662" i="1"/>
  <c r="Q1662" i="1"/>
  <c r="N1662" i="1"/>
  <c r="K1662" i="1"/>
  <c r="H1662" i="1"/>
  <c r="E1662" i="1"/>
  <c r="BJ1661" i="1"/>
  <c r="BD1661" i="1"/>
  <c r="BA1661" i="1"/>
  <c r="AX1661" i="1"/>
  <c r="AU1661" i="1"/>
  <c r="AR1661" i="1"/>
  <c r="AO1661" i="1"/>
  <c r="AL1661" i="1"/>
  <c r="AI1661" i="1"/>
  <c r="AF1661" i="1"/>
  <c r="AC1661" i="1"/>
  <c r="Z1661" i="1"/>
  <c r="W1661" i="1"/>
  <c r="T1661" i="1"/>
  <c r="Q1661" i="1"/>
  <c r="N1661" i="1"/>
  <c r="BE1661" i="1" s="1"/>
  <c r="K1661" i="1"/>
  <c r="H1661" i="1"/>
  <c r="E1661" i="1"/>
  <c r="BJ1660" i="1"/>
  <c r="BD1660" i="1"/>
  <c r="BA1660" i="1"/>
  <c r="AX1660" i="1"/>
  <c r="AU1660" i="1"/>
  <c r="AR1660" i="1"/>
  <c r="AO1660" i="1"/>
  <c r="AL1660" i="1"/>
  <c r="AI1660" i="1"/>
  <c r="AF1660" i="1"/>
  <c r="AC1660" i="1"/>
  <c r="Z1660" i="1"/>
  <c r="W1660" i="1"/>
  <c r="T1660" i="1"/>
  <c r="Q1660" i="1"/>
  <c r="N1660" i="1"/>
  <c r="K1660" i="1"/>
  <c r="H1660" i="1"/>
  <c r="E1660" i="1"/>
  <c r="BJ1659" i="1"/>
  <c r="BD1659" i="1"/>
  <c r="BA1659" i="1"/>
  <c r="AX1659" i="1"/>
  <c r="AU1659" i="1"/>
  <c r="AR1659" i="1"/>
  <c r="AO1659" i="1"/>
  <c r="AL1659" i="1"/>
  <c r="AI1659" i="1"/>
  <c r="AF1659" i="1"/>
  <c r="AC1659" i="1"/>
  <c r="Z1659" i="1"/>
  <c r="W1659" i="1"/>
  <c r="T1659" i="1"/>
  <c r="Q1659" i="1"/>
  <c r="N1659" i="1"/>
  <c r="K1659" i="1"/>
  <c r="H1659" i="1"/>
  <c r="E1659" i="1"/>
  <c r="BJ1658" i="1"/>
  <c r="BD1658" i="1"/>
  <c r="BA1658" i="1"/>
  <c r="AX1658" i="1"/>
  <c r="AU1658" i="1"/>
  <c r="AR1658" i="1"/>
  <c r="AO1658" i="1"/>
  <c r="AL1658" i="1"/>
  <c r="AI1658" i="1"/>
  <c r="AF1658" i="1"/>
  <c r="AC1658" i="1"/>
  <c r="Z1658" i="1"/>
  <c r="W1658" i="1"/>
  <c r="T1658" i="1"/>
  <c r="Q1658" i="1"/>
  <c r="N1658" i="1"/>
  <c r="K1658" i="1"/>
  <c r="H1658" i="1"/>
  <c r="E1658" i="1"/>
  <c r="BJ1657" i="1"/>
  <c r="BD1657" i="1"/>
  <c r="BA1657" i="1"/>
  <c r="AX1657" i="1"/>
  <c r="AU1657" i="1"/>
  <c r="AR1657" i="1"/>
  <c r="AO1657" i="1"/>
  <c r="AL1657" i="1"/>
  <c r="AI1657" i="1"/>
  <c r="AF1657" i="1"/>
  <c r="AC1657" i="1"/>
  <c r="Z1657" i="1"/>
  <c r="W1657" i="1"/>
  <c r="T1657" i="1"/>
  <c r="Q1657" i="1"/>
  <c r="N1657" i="1"/>
  <c r="K1657" i="1"/>
  <c r="H1657" i="1"/>
  <c r="E1657" i="1"/>
  <c r="BJ1656" i="1"/>
  <c r="BD1656" i="1"/>
  <c r="BA1656" i="1"/>
  <c r="AX1656" i="1"/>
  <c r="AU1656" i="1"/>
  <c r="AR1656" i="1"/>
  <c r="AO1656" i="1"/>
  <c r="AL1656" i="1"/>
  <c r="AI1656" i="1"/>
  <c r="AF1656" i="1"/>
  <c r="AC1656" i="1"/>
  <c r="Z1656" i="1"/>
  <c r="W1656" i="1"/>
  <c r="BE1656" i="1" s="1"/>
  <c r="T1656" i="1"/>
  <c r="Q1656" i="1"/>
  <c r="N1656" i="1"/>
  <c r="K1656" i="1"/>
  <c r="H1656" i="1"/>
  <c r="E1656" i="1"/>
  <c r="BJ1655" i="1"/>
  <c r="BD1655" i="1"/>
  <c r="BA1655" i="1"/>
  <c r="AX1655" i="1"/>
  <c r="AU1655" i="1"/>
  <c r="AR1655" i="1"/>
  <c r="AO1655" i="1"/>
  <c r="AL1655" i="1"/>
  <c r="AI1655" i="1"/>
  <c r="AF1655" i="1"/>
  <c r="AC1655" i="1"/>
  <c r="Z1655" i="1"/>
  <c r="W1655" i="1"/>
  <c r="T1655" i="1"/>
  <c r="Q1655" i="1"/>
  <c r="N1655" i="1"/>
  <c r="BE1655" i="1" s="1"/>
  <c r="K1655" i="1"/>
  <c r="H1655" i="1"/>
  <c r="E1655" i="1"/>
  <c r="BJ1654" i="1"/>
  <c r="BD1654" i="1"/>
  <c r="BA1654" i="1"/>
  <c r="AX1654" i="1"/>
  <c r="AU1654" i="1"/>
  <c r="AR1654" i="1"/>
  <c r="AO1654" i="1"/>
  <c r="AL1654" i="1"/>
  <c r="AI1654" i="1"/>
  <c r="AF1654" i="1"/>
  <c r="AC1654" i="1"/>
  <c r="Z1654" i="1"/>
  <c r="W1654" i="1"/>
  <c r="T1654" i="1"/>
  <c r="Q1654" i="1"/>
  <c r="N1654" i="1"/>
  <c r="K1654" i="1"/>
  <c r="H1654" i="1"/>
  <c r="E1654" i="1"/>
  <c r="BJ1653" i="1"/>
  <c r="BD1653" i="1"/>
  <c r="BA1653" i="1"/>
  <c r="AX1653" i="1"/>
  <c r="AU1653" i="1"/>
  <c r="AR1653" i="1"/>
  <c r="AO1653" i="1"/>
  <c r="AL1653" i="1"/>
  <c r="AI1653" i="1"/>
  <c r="AF1653" i="1"/>
  <c r="AC1653" i="1"/>
  <c r="Z1653" i="1"/>
  <c r="W1653" i="1"/>
  <c r="T1653" i="1"/>
  <c r="Q1653" i="1"/>
  <c r="N1653" i="1"/>
  <c r="K1653" i="1"/>
  <c r="H1653" i="1"/>
  <c r="E1653" i="1"/>
  <c r="BJ1652" i="1"/>
  <c r="BD1652" i="1"/>
  <c r="AU1652" i="1"/>
  <c r="AO1652" i="1"/>
  <c r="AL1652" i="1"/>
  <c r="AI1652" i="1"/>
  <c r="AF1652" i="1"/>
  <c r="AC1652" i="1"/>
  <c r="Z1652" i="1"/>
  <c r="W1652" i="1"/>
  <c r="T1652" i="1"/>
  <c r="Q1652" i="1"/>
  <c r="N1652" i="1"/>
  <c r="K1652" i="1"/>
  <c r="H1652" i="1"/>
  <c r="E1652" i="1"/>
  <c r="BJ1651" i="1"/>
  <c r="BD1651" i="1"/>
  <c r="AU1651" i="1"/>
  <c r="AO1651" i="1"/>
  <c r="AL1651" i="1"/>
  <c r="AI1651" i="1"/>
  <c r="AF1651" i="1"/>
  <c r="AC1651" i="1"/>
  <c r="Z1651" i="1"/>
  <c r="W1651" i="1"/>
  <c r="T1651" i="1"/>
  <c r="Q1651" i="1"/>
  <c r="N1651" i="1"/>
  <c r="K1651" i="1"/>
  <c r="H1651" i="1"/>
  <c r="E1651" i="1"/>
  <c r="BJ1650" i="1"/>
  <c r="BD1650" i="1"/>
  <c r="AU1650" i="1"/>
  <c r="AO1650" i="1"/>
  <c r="AL1650" i="1"/>
  <c r="AI1650" i="1"/>
  <c r="AF1650" i="1"/>
  <c r="AC1650" i="1"/>
  <c r="Z1650" i="1"/>
  <c r="W1650" i="1"/>
  <c r="T1650" i="1"/>
  <c r="Q1650" i="1"/>
  <c r="N1650" i="1"/>
  <c r="K1650" i="1"/>
  <c r="H1650" i="1"/>
  <c r="E1650" i="1"/>
  <c r="BJ1649" i="1"/>
  <c r="BD1649" i="1"/>
  <c r="AU1649" i="1"/>
  <c r="AO1649" i="1"/>
  <c r="AL1649" i="1"/>
  <c r="AI1649" i="1"/>
  <c r="AF1649" i="1"/>
  <c r="AC1649" i="1"/>
  <c r="Z1649" i="1"/>
  <c r="W1649" i="1"/>
  <c r="T1649" i="1"/>
  <c r="Q1649" i="1"/>
  <c r="N1649" i="1"/>
  <c r="BE1649" i="1" s="1"/>
  <c r="K1649" i="1"/>
  <c r="H1649" i="1"/>
  <c r="E1649" i="1"/>
  <c r="BJ1648" i="1"/>
  <c r="BD1648" i="1"/>
  <c r="AU1648" i="1"/>
  <c r="AO1648" i="1"/>
  <c r="AL1648" i="1"/>
  <c r="AI1648" i="1"/>
  <c r="AF1648" i="1"/>
  <c r="AC1648" i="1"/>
  <c r="Z1648" i="1"/>
  <c r="W1648" i="1"/>
  <c r="T1648" i="1"/>
  <c r="Q1648" i="1"/>
  <c r="N1648" i="1"/>
  <c r="K1648" i="1"/>
  <c r="H1648" i="1"/>
  <c r="E1648" i="1"/>
  <c r="BJ1647" i="1"/>
  <c r="BD1647" i="1"/>
  <c r="AU1647" i="1"/>
  <c r="AO1647" i="1"/>
  <c r="AL1647" i="1"/>
  <c r="AI1647" i="1"/>
  <c r="AF1647" i="1"/>
  <c r="AC1647" i="1"/>
  <c r="Z1647" i="1"/>
  <c r="W1647" i="1"/>
  <c r="T1647" i="1"/>
  <c r="Q1647" i="1"/>
  <c r="N1647" i="1"/>
  <c r="K1647" i="1"/>
  <c r="H1647" i="1"/>
  <c r="E1647" i="1"/>
  <c r="BJ1646" i="1"/>
  <c r="BD1646" i="1"/>
  <c r="AU1646" i="1"/>
  <c r="AO1646" i="1"/>
  <c r="AL1646" i="1"/>
  <c r="AI1646" i="1"/>
  <c r="AF1646" i="1"/>
  <c r="AC1646" i="1"/>
  <c r="Z1646" i="1"/>
  <c r="W1646" i="1"/>
  <c r="T1646" i="1"/>
  <c r="Q1646" i="1"/>
  <c r="N1646" i="1"/>
  <c r="BE1646" i="1" s="1"/>
  <c r="K1646" i="1"/>
  <c r="H1646" i="1"/>
  <c r="E1646" i="1"/>
  <c r="BJ1645" i="1"/>
  <c r="BD1645" i="1"/>
  <c r="AX1645" i="1"/>
  <c r="AU1645" i="1"/>
  <c r="AO1645" i="1"/>
  <c r="AL1645" i="1"/>
  <c r="AI1645" i="1"/>
  <c r="AF1645" i="1"/>
  <c r="AC1645" i="1"/>
  <c r="Z1645" i="1"/>
  <c r="W1645" i="1"/>
  <c r="T1645" i="1"/>
  <c r="Q1645" i="1"/>
  <c r="N1645" i="1"/>
  <c r="K1645" i="1"/>
  <c r="H1645" i="1"/>
  <c r="E1645" i="1"/>
  <c r="BE1645" i="1" s="1"/>
  <c r="BL1644" i="1"/>
  <c r="BJ1644" i="1"/>
  <c r="BD1644" i="1"/>
  <c r="AX1644" i="1"/>
  <c r="AU1644" i="1"/>
  <c r="AR1644" i="1"/>
  <c r="AO1644" i="1"/>
  <c r="AL1644" i="1"/>
  <c r="AI1644" i="1"/>
  <c r="AF1644" i="1"/>
  <c r="AC1644" i="1"/>
  <c r="Z1644" i="1"/>
  <c r="W1644" i="1"/>
  <c r="T1644" i="1"/>
  <c r="Q1644" i="1"/>
  <c r="N1644" i="1"/>
  <c r="K1644" i="1"/>
  <c r="H1644" i="1"/>
  <c r="E1644" i="1"/>
  <c r="BJ1643" i="1"/>
  <c r="BD1643" i="1"/>
  <c r="AX1643" i="1"/>
  <c r="AU1643" i="1"/>
  <c r="AR1643" i="1"/>
  <c r="AO1643" i="1"/>
  <c r="AL1643" i="1"/>
  <c r="AI1643" i="1"/>
  <c r="AF1643" i="1"/>
  <c r="AC1643" i="1"/>
  <c r="Z1643" i="1"/>
  <c r="W1643" i="1"/>
  <c r="T1643" i="1"/>
  <c r="Q1643" i="1"/>
  <c r="N1643" i="1"/>
  <c r="K1643" i="1"/>
  <c r="H1643" i="1"/>
  <c r="E1643" i="1"/>
  <c r="BJ1642" i="1"/>
  <c r="BD1642" i="1"/>
  <c r="AX1642" i="1"/>
  <c r="AU1642" i="1"/>
  <c r="AR1642" i="1"/>
  <c r="AO1642" i="1"/>
  <c r="AL1642" i="1"/>
  <c r="AI1642" i="1"/>
  <c r="AF1642" i="1"/>
  <c r="AC1642" i="1"/>
  <c r="Z1642" i="1"/>
  <c r="W1642" i="1"/>
  <c r="T1642" i="1"/>
  <c r="Q1642" i="1"/>
  <c r="N1642" i="1"/>
  <c r="K1642" i="1"/>
  <c r="H1642" i="1"/>
  <c r="E1642" i="1"/>
  <c r="BJ1641" i="1"/>
  <c r="BD1641" i="1"/>
  <c r="AX1641" i="1"/>
  <c r="AU1641" i="1"/>
  <c r="AR1641" i="1"/>
  <c r="AO1641" i="1"/>
  <c r="AL1641" i="1"/>
  <c r="AI1641" i="1"/>
  <c r="AF1641" i="1"/>
  <c r="AC1641" i="1"/>
  <c r="Z1641" i="1"/>
  <c r="W1641" i="1"/>
  <c r="T1641" i="1"/>
  <c r="Q1641" i="1"/>
  <c r="N1641" i="1"/>
  <c r="K1641" i="1"/>
  <c r="H1641" i="1"/>
  <c r="E1641" i="1"/>
  <c r="BJ1640" i="1"/>
  <c r="BD1640" i="1"/>
  <c r="AX1640" i="1"/>
  <c r="AU1640" i="1"/>
  <c r="AR1640" i="1"/>
  <c r="AO1640" i="1"/>
  <c r="AL1640" i="1"/>
  <c r="AI1640" i="1"/>
  <c r="AF1640" i="1"/>
  <c r="AC1640" i="1"/>
  <c r="Z1640" i="1"/>
  <c r="W1640" i="1"/>
  <c r="T1640" i="1"/>
  <c r="Q1640" i="1"/>
  <c r="N1640" i="1"/>
  <c r="K1640" i="1"/>
  <c r="H1640" i="1"/>
  <c r="E1640" i="1"/>
  <c r="BJ1639" i="1"/>
  <c r="BD1639" i="1"/>
  <c r="AX1639" i="1"/>
  <c r="AU1639" i="1"/>
  <c r="AR1639" i="1"/>
  <c r="AO1639" i="1"/>
  <c r="AL1639" i="1"/>
  <c r="AI1639" i="1"/>
  <c r="AF1639" i="1"/>
  <c r="AC1639" i="1"/>
  <c r="Z1639" i="1"/>
  <c r="W1639" i="1"/>
  <c r="T1639" i="1"/>
  <c r="Q1639" i="1"/>
  <c r="N1639" i="1"/>
  <c r="K1639" i="1"/>
  <c r="H1639" i="1"/>
  <c r="E1639" i="1"/>
  <c r="BJ1638" i="1"/>
  <c r="BD1638" i="1"/>
  <c r="AX1638" i="1"/>
  <c r="AU1638" i="1"/>
  <c r="AR1638" i="1"/>
  <c r="AO1638" i="1"/>
  <c r="AL1638" i="1"/>
  <c r="AI1638" i="1"/>
  <c r="AF1638" i="1"/>
  <c r="AC1638" i="1"/>
  <c r="Z1638" i="1"/>
  <c r="W1638" i="1"/>
  <c r="T1638" i="1"/>
  <c r="Q1638" i="1"/>
  <c r="N1638" i="1"/>
  <c r="K1638" i="1"/>
  <c r="H1638" i="1"/>
  <c r="E1638" i="1"/>
  <c r="BE1638" i="1" s="1"/>
  <c r="BJ1637" i="1"/>
  <c r="BD1637" i="1"/>
  <c r="AX1637" i="1"/>
  <c r="AU1637" i="1"/>
  <c r="AR1637" i="1"/>
  <c r="AO1637" i="1"/>
  <c r="AL1637" i="1"/>
  <c r="AI1637" i="1"/>
  <c r="AF1637" i="1"/>
  <c r="AC1637" i="1"/>
  <c r="Z1637" i="1"/>
  <c r="W1637" i="1"/>
  <c r="T1637" i="1"/>
  <c r="Q1637" i="1"/>
  <c r="N1637" i="1"/>
  <c r="K1637" i="1"/>
  <c r="H1637" i="1"/>
  <c r="E1637" i="1"/>
  <c r="BJ1636" i="1"/>
  <c r="BD1636" i="1"/>
  <c r="BA1636" i="1"/>
  <c r="AX1636" i="1"/>
  <c r="AU1636" i="1"/>
  <c r="AR1636" i="1"/>
  <c r="AO1636" i="1"/>
  <c r="AL1636" i="1"/>
  <c r="AI1636" i="1"/>
  <c r="AF1636" i="1"/>
  <c r="AC1636" i="1"/>
  <c r="Z1636" i="1"/>
  <c r="W1636" i="1"/>
  <c r="T1636" i="1"/>
  <c r="Q1636" i="1"/>
  <c r="N1636" i="1"/>
  <c r="K1636" i="1"/>
  <c r="H1636" i="1"/>
  <c r="E1636" i="1"/>
  <c r="BJ1635" i="1"/>
  <c r="BD1635" i="1"/>
  <c r="BA1635" i="1"/>
  <c r="AX1635" i="1"/>
  <c r="AU1635" i="1"/>
  <c r="AR1635" i="1"/>
  <c r="AO1635" i="1"/>
  <c r="AL1635" i="1"/>
  <c r="AI1635" i="1"/>
  <c r="AF1635" i="1"/>
  <c r="AC1635" i="1"/>
  <c r="Z1635" i="1"/>
  <c r="W1635" i="1"/>
  <c r="T1635" i="1"/>
  <c r="Q1635" i="1"/>
  <c r="N1635" i="1"/>
  <c r="K1635" i="1"/>
  <c r="H1635" i="1"/>
  <c r="E1635" i="1"/>
  <c r="BJ1634" i="1"/>
  <c r="BD1634" i="1"/>
  <c r="AO1634" i="1"/>
  <c r="AL1634" i="1"/>
  <c r="AI1634" i="1"/>
  <c r="AF1634" i="1"/>
  <c r="AC1634" i="1"/>
  <c r="Z1634" i="1"/>
  <c r="W1634" i="1"/>
  <c r="T1634" i="1"/>
  <c r="Q1634" i="1"/>
  <c r="N1634" i="1"/>
  <c r="K1634" i="1"/>
  <c r="H1634" i="1"/>
  <c r="E1634" i="1"/>
  <c r="BE1634" i="1" s="1"/>
  <c r="BJ1633" i="1"/>
  <c r="BD1633" i="1"/>
  <c r="BA1633" i="1"/>
  <c r="AX1633" i="1"/>
  <c r="AU1633" i="1"/>
  <c r="AR1633" i="1"/>
  <c r="AO1633" i="1"/>
  <c r="AL1633" i="1"/>
  <c r="AI1633" i="1"/>
  <c r="AF1633" i="1"/>
  <c r="AC1633" i="1"/>
  <c r="Z1633" i="1"/>
  <c r="W1633" i="1"/>
  <c r="T1633" i="1"/>
  <c r="Q1633" i="1"/>
  <c r="N1633" i="1"/>
  <c r="K1633" i="1"/>
  <c r="H1633" i="1"/>
  <c r="E1633" i="1"/>
  <c r="BJ1632" i="1"/>
  <c r="BD1632" i="1"/>
  <c r="BA1632" i="1"/>
  <c r="AX1632" i="1"/>
  <c r="AU1632" i="1"/>
  <c r="AR1632" i="1"/>
  <c r="AO1632" i="1"/>
  <c r="AL1632" i="1"/>
  <c r="AI1632" i="1"/>
  <c r="AF1632" i="1"/>
  <c r="AC1632" i="1"/>
  <c r="Z1632" i="1"/>
  <c r="W1632" i="1"/>
  <c r="T1632" i="1"/>
  <c r="Q1632" i="1"/>
  <c r="N1632" i="1"/>
  <c r="K1632" i="1"/>
  <c r="H1632" i="1"/>
  <c r="E1632" i="1"/>
  <c r="BJ1631" i="1"/>
  <c r="BD1631" i="1"/>
  <c r="BA1631" i="1"/>
  <c r="AX1631" i="1"/>
  <c r="AU1631" i="1"/>
  <c r="AR1631" i="1"/>
  <c r="AO1631" i="1"/>
  <c r="AL1631" i="1"/>
  <c r="AI1631" i="1"/>
  <c r="AF1631" i="1"/>
  <c r="AC1631" i="1"/>
  <c r="Z1631" i="1"/>
  <c r="W1631" i="1"/>
  <c r="T1631" i="1"/>
  <c r="BE1631" i="1" s="1"/>
  <c r="Q1631" i="1"/>
  <c r="N1631" i="1"/>
  <c r="K1631" i="1"/>
  <c r="H1631" i="1"/>
  <c r="E1631" i="1"/>
  <c r="BJ1630" i="1"/>
  <c r="BD1630" i="1"/>
  <c r="BA1630" i="1"/>
  <c r="AX1630" i="1"/>
  <c r="AU1630" i="1"/>
  <c r="AR1630" i="1"/>
  <c r="AO1630" i="1"/>
  <c r="AL1630" i="1"/>
  <c r="AI1630" i="1"/>
  <c r="AF1630" i="1"/>
  <c r="AC1630" i="1"/>
  <c r="Z1630" i="1"/>
  <c r="W1630" i="1"/>
  <c r="T1630" i="1"/>
  <c r="Q1630" i="1"/>
  <c r="BE1630" i="1" s="1"/>
  <c r="N1630" i="1"/>
  <c r="K1630" i="1"/>
  <c r="H1630" i="1"/>
  <c r="E1630" i="1"/>
  <c r="BJ1629" i="1"/>
  <c r="BD1629" i="1"/>
  <c r="BA1629" i="1"/>
  <c r="AX1629" i="1"/>
  <c r="AU1629" i="1"/>
  <c r="AR1629" i="1"/>
  <c r="AO1629" i="1"/>
  <c r="AL1629" i="1"/>
  <c r="AI1629" i="1"/>
  <c r="AF1629" i="1"/>
  <c r="AC1629" i="1"/>
  <c r="Z1629" i="1"/>
  <c r="W1629" i="1"/>
  <c r="T1629" i="1"/>
  <c r="Q1629" i="1"/>
  <c r="N1629" i="1"/>
  <c r="K1629" i="1"/>
  <c r="H1629" i="1"/>
  <c r="E1629" i="1"/>
  <c r="BJ1628" i="1"/>
  <c r="BD1628" i="1"/>
  <c r="BA1628" i="1"/>
  <c r="AX1628" i="1"/>
  <c r="AU1628" i="1"/>
  <c r="AR1628" i="1"/>
  <c r="AO1628" i="1"/>
  <c r="AL1628" i="1"/>
  <c r="AI1628" i="1"/>
  <c r="AF1628" i="1"/>
  <c r="AC1628" i="1"/>
  <c r="Z1628" i="1"/>
  <c r="W1628" i="1"/>
  <c r="T1628" i="1"/>
  <c r="Q1628" i="1"/>
  <c r="N1628" i="1"/>
  <c r="K1628" i="1"/>
  <c r="H1628" i="1"/>
  <c r="E1628" i="1"/>
  <c r="BJ1627" i="1"/>
  <c r="BD1627" i="1"/>
  <c r="BA1627" i="1"/>
  <c r="AX1627" i="1"/>
  <c r="AU1627" i="1"/>
  <c r="AR1627" i="1"/>
  <c r="AO1627" i="1"/>
  <c r="AL1627" i="1"/>
  <c r="AI1627" i="1"/>
  <c r="AF1627" i="1"/>
  <c r="AC1627" i="1"/>
  <c r="Z1627" i="1"/>
  <c r="W1627" i="1"/>
  <c r="T1627" i="1"/>
  <c r="Q1627" i="1"/>
  <c r="N1627" i="1"/>
  <c r="K1627" i="1"/>
  <c r="H1627" i="1"/>
  <c r="E1627" i="1"/>
  <c r="BJ1626" i="1"/>
  <c r="BD1626" i="1"/>
  <c r="BA1626" i="1"/>
  <c r="AX1626" i="1"/>
  <c r="AU1626" i="1"/>
  <c r="AO1626" i="1"/>
  <c r="AL1626" i="1"/>
  <c r="AI1626" i="1"/>
  <c r="AF1626" i="1"/>
  <c r="AC1626" i="1"/>
  <c r="Z1626" i="1"/>
  <c r="W1626" i="1"/>
  <c r="T1626" i="1"/>
  <c r="Q1626" i="1"/>
  <c r="N1626" i="1"/>
  <c r="K1626" i="1"/>
  <c r="H1626" i="1"/>
  <c r="E1626" i="1"/>
  <c r="BJ1625" i="1"/>
  <c r="BD1625" i="1"/>
  <c r="BA1625" i="1"/>
  <c r="AX1625" i="1"/>
  <c r="AU1625" i="1"/>
  <c r="AO1625" i="1"/>
  <c r="AL1625" i="1"/>
  <c r="AI1625" i="1"/>
  <c r="AF1625" i="1"/>
  <c r="AC1625" i="1"/>
  <c r="Z1625" i="1"/>
  <c r="W1625" i="1"/>
  <c r="T1625" i="1"/>
  <c r="Q1625" i="1"/>
  <c r="N1625" i="1"/>
  <c r="K1625" i="1"/>
  <c r="H1625" i="1"/>
  <c r="E1625" i="1"/>
  <c r="BJ1624" i="1"/>
  <c r="BD1624" i="1"/>
  <c r="AO1624" i="1"/>
  <c r="AL1624" i="1"/>
  <c r="AI1624" i="1"/>
  <c r="AF1624" i="1"/>
  <c r="AC1624" i="1"/>
  <c r="Z1624" i="1"/>
  <c r="W1624" i="1"/>
  <c r="T1624" i="1"/>
  <c r="Q1624" i="1"/>
  <c r="N1624" i="1"/>
  <c r="K1624" i="1"/>
  <c r="H1624" i="1"/>
  <c r="E1624" i="1"/>
  <c r="BE1624" i="1" s="1"/>
  <c r="BJ1623" i="1"/>
  <c r="BD1623" i="1"/>
  <c r="BA1623" i="1"/>
  <c r="AX1623" i="1"/>
  <c r="AO1623" i="1"/>
  <c r="AL1623" i="1"/>
  <c r="AI1623" i="1"/>
  <c r="AF1623" i="1"/>
  <c r="AC1623" i="1"/>
  <c r="Z1623" i="1"/>
  <c r="W1623" i="1"/>
  <c r="T1623" i="1"/>
  <c r="Q1623" i="1"/>
  <c r="N1623" i="1"/>
  <c r="K1623" i="1"/>
  <c r="H1623" i="1"/>
  <c r="E1623" i="1"/>
  <c r="BJ1622" i="1"/>
  <c r="BD1622" i="1"/>
  <c r="AO1622" i="1"/>
  <c r="AL1622" i="1"/>
  <c r="AI1622" i="1"/>
  <c r="AF1622" i="1"/>
  <c r="AC1622" i="1"/>
  <c r="Z1622" i="1"/>
  <c r="W1622" i="1"/>
  <c r="T1622" i="1"/>
  <c r="Q1622" i="1"/>
  <c r="N1622" i="1"/>
  <c r="K1622" i="1"/>
  <c r="H1622" i="1"/>
  <c r="E1622" i="1"/>
  <c r="BE1622" i="1" s="1"/>
  <c r="BJ1621" i="1"/>
  <c r="BD1621" i="1"/>
  <c r="BA1621" i="1"/>
  <c r="AO1621" i="1"/>
  <c r="AL1621" i="1"/>
  <c r="AI1621" i="1"/>
  <c r="AF1621" i="1"/>
  <c r="AC1621" i="1"/>
  <c r="Z1621" i="1"/>
  <c r="W1621" i="1"/>
  <c r="T1621" i="1"/>
  <c r="Q1621" i="1"/>
  <c r="N1621" i="1"/>
  <c r="K1621" i="1"/>
  <c r="H1621" i="1"/>
  <c r="E1621" i="1"/>
  <c r="BJ1620" i="1"/>
  <c r="BD1620" i="1"/>
  <c r="AO1620" i="1"/>
  <c r="AL1620" i="1"/>
  <c r="AI1620" i="1"/>
  <c r="AF1620" i="1"/>
  <c r="AC1620" i="1"/>
  <c r="Z1620" i="1"/>
  <c r="W1620" i="1"/>
  <c r="T1620" i="1"/>
  <c r="Q1620" i="1"/>
  <c r="N1620" i="1"/>
  <c r="K1620" i="1"/>
  <c r="H1620" i="1"/>
  <c r="E1620" i="1"/>
  <c r="BJ1619" i="1"/>
  <c r="BD1619" i="1"/>
  <c r="AO1619" i="1"/>
  <c r="AL1619" i="1"/>
  <c r="AI1619" i="1"/>
  <c r="AF1619" i="1"/>
  <c r="AC1619" i="1"/>
  <c r="Z1619" i="1"/>
  <c r="W1619" i="1"/>
  <c r="T1619" i="1"/>
  <c r="Q1619" i="1"/>
  <c r="N1619" i="1"/>
  <c r="K1619" i="1"/>
  <c r="H1619" i="1"/>
  <c r="E1619" i="1"/>
  <c r="BJ1618" i="1"/>
  <c r="BD1618" i="1"/>
  <c r="AO1618" i="1"/>
  <c r="AL1618" i="1"/>
  <c r="AI1618" i="1"/>
  <c r="AF1618" i="1"/>
  <c r="AC1618" i="1"/>
  <c r="Z1618" i="1"/>
  <c r="W1618" i="1"/>
  <c r="T1618" i="1"/>
  <c r="Q1618" i="1"/>
  <c r="N1618" i="1"/>
  <c r="K1618" i="1"/>
  <c r="H1618" i="1"/>
  <c r="E1618" i="1"/>
  <c r="BJ1617" i="1"/>
  <c r="BD1617" i="1"/>
  <c r="BA1617" i="1"/>
  <c r="AR1617" i="1"/>
  <c r="AO1617" i="1"/>
  <c r="AL1617" i="1"/>
  <c r="AI1617" i="1"/>
  <c r="AF1617" i="1"/>
  <c r="AC1617" i="1"/>
  <c r="Z1617" i="1"/>
  <c r="W1617" i="1"/>
  <c r="T1617" i="1"/>
  <c r="Q1617" i="1"/>
  <c r="N1617" i="1"/>
  <c r="K1617" i="1"/>
  <c r="H1617" i="1"/>
  <c r="E1617" i="1"/>
  <c r="BE1617" i="1" s="1"/>
  <c r="BJ1616" i="1"/>
  <c r="BD1616" i="1"/>
  <c r="AO1616" i="1"/>
  <c r="AL1616" i="1"/>
  <c r="AI1616" i="1"/>
  <c r="AF1616" i="1"/>
  <c r="AC1616" i="1"/>
  <c r="Z1616" i="1"/>
  <c r="W1616" i="1"/>
  <c r="T1616" i="1"/>
  <c r="Q1616" i="1"/>
  <c r="N1616" i="1"/>
  <c r="K1616" i="1"/>
  <c r="BE1616" i="1" s="1"/>
  <c r="H1616" i="1"/>
  <c r="E1616" i="1"/>
  <c r="BJ1615" i="1"/>
  <c r="BD1615" i="1"/>
  <c r="AO1615" i="1"/>
  <c r="AL1615" i="1"/>
  <c r="AI1615" i="1"/>
  <c r="AF1615" i="1"/>
  <c r="AC1615" i="1"/>
  <c r="Z1615" i="1"/>
  <c r="W1615" i="1"/>
  <c r="T1615" i="1"/>
  <c r="Q1615" i="1"/>
  <c r="N1615" i="1"/>
  <c r="K1615" i="1"/>
  <c r="H1615" i="1"/>
  <c r="E1615" i="1"/>
  <c r="BJ1614" i="1"/>
  <c r="BD1614" i="1"/>
  <c r="AO1614" i="1"/>
  <c r="AL1614" i="1"/>
  <c r="AI1614" i="1"/>
  <c r="AF1614" i="1"/>
  <c r="AC1614" i="1"/>
  <c r="Z1614" i="1"/>
  <c r="W1614" i="1"/>
  <c r="T1614" i="1"/>
  <c r="Q1614" i="1"/>
  <c r="N1614" i="1"/>
  <c r="K1614" i="1"/>
  <c r="BE1614" i="1" s="1"/>
  <c r="H1614" i="1"/>
  <c r="E1614" i="1"/>
  <c r="BJ1613" i="1"/>
  <c r="BD1613" i="1"/>
  <c r="BA1613" i="1"/>
  <c r="AO1613" i="1"/>
  <c r="AL1613" i="1"/>
  <c r="AI1613" i="1"/>
  <c r="AF1613" i="1"/>
  <c r="AC1613" i="1"/>
  <c r="Z1613" i="1"/>
  <c r="W1613" i="1"/>
  <c r="T1613" i="1"/>
  <c r="Q1613" i="1"/>
  <c r="N1613" i="1"/>
  <c r="K1613" i="1"/>
  <c r="H1613" i="1"/>
  <c r="E1613" i="1"/>
  <c r="BJ1612" i="1"/>
  <c r="BD1612" i="1"/>
  <c r="AO1612" i="1"/>
  <c r="AL1612" i="1"/>
  <c r="AI1612" i="1"/>
  <c r="AF1612" i="1"/>
  <c r="AC1612" i="1"/>
  <c r="Z1612" i="1"/>
  <c r="W1612" i="1"/>
  <c r="T1612" i="1"/>
  <c r="Q1612" i="1"/>
  <c r="N1612" i="1"/>
  <c r="K1612" i="1"/>
  <c r="H1612" i="1"/>
  <c r="E1612" i="1"/>
  <c r="BE1612" i="1" s="1"/>
  <c r="BJ1611" i="1"/>
  <c r="BD1611" i="1"/>
  <c r="BA1611" i="1"/>
  <c r="AX1611" i="1"/>
  <c r="AU1611" i="1"/>
  <c r="AR1611" i="1"/>
  <c r="AO1611" i="1"/>
  <c r="AL1611" i="1"/>
  <c r="AI1611" i="1"/>
  <c r="AF1611" i="1"/>
  <c r="AC1611" i="1"/>
  <c r="Z1611" i="1"/>
  <c r="W1611" i="1"/>
  <c r="T1611" i="1"/>
  <c r="Q1611" i="1"/>
  <c r="N1611" i="1"/>
  <c r="K1611" i="1"/>
  <c r="H1611" i="1"/>
  <c r="E1611" i="1"/>
  <c r="BJ1610" i="1"/>
  <c r="BD1610" i="1"/>
  <c r="BA1610" i="1"/>
  <c r="AX1610" i="1"/>
  <c r="AU1610" i="1"/>
  <c r="AR1610" i="1"/>
  <c r="AO1610" i="1"/>
  <c r="AL1610" i="1"/>
  <c r="AI1610" i="1"/>
  <c r="AF1610" i="1"/>
  <c r="AC1610" i="1"/>
  <c r="Z1610" i="1"/>
  <c r="W1610" i="1"/>
  <c r="T1610" i="1"/>
  <c r="Q1610" i="1"/>
  <c r="N1610" i="1"/>
  <c r="K1610" i="1"/>
  <c r="H1610" i="1"/>
  <c r="E1610" i="1"/>
  <c r="BE1610" i="1" s="1"/>
  <c r="BJ1609" i="1"/>
  <c r="BD1609" i="1"/>
  <c r="BA1609" i="1"/>
  <c r="AX1609" i="1"/>
  <c r="AU1609" i="1"/>
  <c r="AR1609" i="1"/>
  <c r="AO1609" i="1"/>
  <c r="AL1609" i="1"/>
  <c r="AI1609" i="1"/>
  <c r="AF1609" i="1"/>
  <c r="AC1609" i="1"/>
  <c r="Z1609" i="1"/>
  <c r="W1609" i="1"/>
  <c r="T1609" i="1"/>
  <c r="Q1609" i="1"/>
  <c r="N1609" i="1"/>
  <c r="K1609" i="1"/>
  <c r="H1609" i="1"/>
  <c r="E1609" i="1"/>
  <c r="BE1609" i="1" s="1"/>
  <c r="BJ1608" i="1"/>
  <c r="BD1608" i="1"/>
  <c r="BA1608" i="1"/>
  <c r="AX1608" i="1"/>
  <c r="AU1608" i="1"/>
  <c r="AR1608" i="1"/>
  <c r="AO1608" i="1"/>
  <c r="AL1608" i="1"/>
  <c r="AI1608" i="1"/>
  <c r="AF1608" i="1"/>
  <c r="AC1608" i="1"/>
  <c r="Z1608" i="1"/>
  <c r="W1608" i="1"/>
  <c r="T1608" i="1"/>
  <c r="Q1608" i="1"/>
  <c r="N1608" i="1"/>
  <c r="K1608" i="1"/>
  <c r="H1608" i="1"/>
  <c r="E1608" i="1"/>
  <c r="BJ1607" i="1"/>
  <c r="BD1607" i="1"/>
  <c r="BA1607" i="1"/>
  <c r="AO1607" i="1"/>
  <c r="AL1607" i="1"/>
  <c r="AI1607" i="1"/>
  <c r="AF1607" i="1"/>
  <c r="AC1607" i="1"/>
  <c r="Z1607" i="1"/>
  <c r="W1607" i="1"/>
  <c r="T1607" i="1"/>
  <c r="Q1607" i="1"/>
  <c r="N1607" i="1"/>
  <c r="K1607" i="1"/>
  <c r="H1607" i="1"/>
  <c r="E1607" i="1"/>
  <c r="BJ1606" i="1"/>
  <c r="BD1606" i="1"/>
  <c r="BA1606" i="1"/>
  <c r="AO1606" i="1"/>
  <c r="AL1606" i="1"/>
  <c r="AI1606" i="1"/>
  <c r="AF1606" i="1"/>
  <c r="AC1606" i="1"/>
  <c r="Z1606" i="1"/>
  <c r="W1606" i="1"/>
  <c r="T1606" i="1"/>
  <c r="Q1606" i="1"/>
  <c r="N1606" i="1"/>
  <c r="K1606" i="1"/>
  <c r="H1606" i="1"/>
  <c r="E1606" i="1"/>
  <c r="BJ1605" i="1"/>
  <c r="BD1605" i="1"/>
  <c r="BA1605" i="1"/>
  <c r="AO1605" i="1"/>
  <c r="AL1605" i="1"/>
  <c r="AI1605" i="1"/>
  <c r="AF1605" i="1"/>
  <c r="AC1605" i="1"/>
  <c r="Z1605" i="1"/>
  <c r="W1605" i="1"/>
  <c r="T1605" i="1"/>
  <c r="Q1605" i="1"/>
  <c r="N1605" i="1"/>
  <c r="K1605" i="1"/>
  <c r="H1605" i="1"/>
  <c r="E1605" i="1"/>
  <c r="BJ1604" i="1"/>
  <c r="BD1604" i="1"/>
  <c r="BA1604" i="1"/>
  <c r="AX1604" i="1"/>
  <c r="AU1604" i="1"/>
  <c r="AR1604" i="1"/>
  <c r="AO1604" i="1"/>
  <c r="AL1604" i="1"/>
  <c r="AI1604" i="1"/>
  <c r="AF1604" i="1"/>
  <c r="AC1604" i="1"/>
  <c r="Z1604" i="1"/>
  <c r="W1604" i="1"/>
  <c r="T1604" i="1"/>
  <c r="Q1604" i="1"/>
  <c r="N1604" i="1"/>
  <c r="BE1604" i="1" s="1"/>
  <c r="K1604" i="1"/>
  <c r="H1604" i="1"/>
  <c r="E1604" i="1"/>
  <c r="BJ1603" i="1"/>
  <c r="BD1603" i="1"/>
  <c r="BA1603" i="1"/>
  <c r="AX1603" i="1"/>
  <c r="AU1603" i="1"/>
  <c r="AR1603" i="1"/>
  <c r="AO1603" i="1"/>
  <c r="AL1603" i="1"/>
  <c r="AI1603" i="1"/>
  <c r="AF1603" i="1"/>
  <c r="AC1603" i="1"/>
  <c r="Z1603" i="1"/>
  <c r="W1603" i="1"/>
  <c r="T1603" i="1"/>
  <c r="Q1603" i="1"/>
  <c r="N1603" i="1"/>
  <c r="K1603" i="1"/>
  <c r="H1603" i="1"/>
  <c r="E1603" i="1"/>
  <c r="BJ1602" i="1"/>
  <c r="BD1602" i="1"/>
  <c r="BA1602" i="1"/>
  <c r="AX1602" i="1"/>
  <c r="AU1602" i="1"/>
  <c r="AR1602" i="1"/>
  <c r="AO1602" i="1"/>
  <c r="AL1602" i="1"/>
  <c r="AI1602" i="1"/>
  <c r="AF1602" i="1"/>
  <c r="AC1602" i="1"/>
  <c r="Z1602" i="1"/>
  <c r="W1602" i="1"/>
  <c r="T1602" i="1"/>
  <c r="Q1602" i="1"/>
  <c r="N1602" i="1"/>
  <c r="K1602" i="1"/>
  <c r="H1602" i="1"/>
  <c r="E1602" i="1"/>
  <c r="BE1602" i="1" s="1"/>
  <c r="BJ1601" i="1"/>
  <c r="BD1601" i="1"/>
  <c r="AO1601" i="1"/>
  <c r="AL1601" i="1"/>
  <c r="AI1601" i="1"/>
  <c r="AF1601" i="1"/>
  <c r="AC1601" i="1"/>
  <c r="Z1601" i="1"/>
  <c r="W1601" i="1"/>
  <c r="T1601" i="1"/>
  <c r="Q1601" i="1"/>
  <c r="N1601" i="1"/>
  <c r="K1601" i="1"/>
  <c r="H1601" i="1"/>
  <c r="BE1601" i="1" s="1"/>
  <c r="E1601" i="1"/>
  <c r="BJ1600" i="1"/>
  <c r="BD1600" i="1"/>
  <c r="BA1600" i="1"/>
  <c r="AX1600" i="1"/>
  <c r="AU1600" i="1"/>
  <c r="AR1600" i="1"/>
  <c r="AO1600" i="1"/>
  <c r="AL1600" i="1"/>
  <c r="AI1600" i="1"/>
  <c r="AF1600" i="1"/>
  <c r="AC1600" i="1"/>
  <c r="Z1600" i="1"/>
  <c r="W1600" i="1"/>
  <c r="T1600" i="1"/>
  <c r="Q1600" i="1"/>
  <c r="N1600" i="1"/>
  <c r="K1600" i="1"/>
  <c r="BE1600" i="1" s="1"/>
  <c r="H1600" i="1"/>
  <c r="E1600" i="1"/>
  <c r="BJ1599" i="1"/>
  <c r="BD1599" i="1"/>
  <c r="BA1599" i="1"/>
  <c r="AX1599" i="1"/>
  <c r="AU1599" i="1"/>
  <c r="AR1599" i="1"/>
  <c r="AO1599" i="1"/>
  <c r="AL1599" i="1"/>
  <c r="AI1599" i="1"/>
  <c r="AF1599" i="1"/>
  <c r="AC1599" i="1"/>
  <c r="Z1599" i="1"/>
  <c r="W1599" i="1"/>
  <c r="T1599" i="1"/>
  <c r="Q1599" i="1"/>
  <c r="N1599" i="1"/>
  <c r="K1599" i="1"/>
  <c r="H1599" i="1"/>
  <c r="E1599" i="1"/>
  <c r="BJ1598" i="1"/>
  <c r="BD1598" i="1"/>
  <c r="BA1598" i="1"/>
  <c r="AX1598" i="1"/>
  <c r="AU1598" i="1"/>
  <c r="AR1598" i="1"/>
  <c r="AO1598" i="1"/>
  <c r="AL1598" i="1"/>
  <c r="AI1598" i="1"/>
  <c r="AF1598" i="1"/>
  <c r="AC1598" i="1"/>
  <c r="Z1598" i="1"/>
  <c r="W1598" i="1"/>
  <c r="T1598" i="1"/>
  <c r="Q1598" i="1"/>
  <c r="N1598" i="1"/>
  <c r="K1598" i="1"/>
  <c r="H1598" i="1"/>
  <c r="E1598" i="1"/>
  <c r="BJ1597" i="1"/>
  <c r="BD1597" i="1"/>
  <c r="BA1597" i="1"/>
  <c r="AX1597" i="1"/>
  <c r="AU1597" i="1"/>
  <c r="AR1597" i="1"/>
  <c r="AO1597" i="1"/>
  <c r="AL1597" i="1"/>
  <c r="AI1597" i="1"/>
  <c r="AF1597" i="1"/>
  <c r="AC1597" i="1"/>
  <c r="Z1597" i="1"/>
  <c r="W1597" i="1"/>
  <c r="T1597" i="1"/>
  <c r="Q1597" i="1"/>
  <c r="N1597" i="1"/>
  <c r="K1597" i="1"/>
  <c r="H1597" i="1"/>
  <c r="E1597" i="1"/>
  <c r="BJ1596" i="1"/>
  <c r="BD1596" i="1"/>
  <c r="BA1596" i="1"/>
  <c r="AX1596" i="1"/>
  <c r="AU1596" i="1"/>
  <c r="AR1596" i="1"/>
  <c r="AO1596" i="1"/>
  <c r="AL1596" i="1"/>
  <c r="AI1596" i="1"/>
  <c r="AF1596" i="1"/>
  <c r="AC1596" i="1"/>
  <c r="Z1596" i="1"/>
  <c r="W1596" i="1"/>
  <c r="T1596" i="1"/>
  <c r="Q1596" i="1"/>
  <c r="N1596" i="1"/>
  <c r="K1596" i="1"/>
  <c r="H1596" i="1"/>
  <c r="E1596" i="1"/>
  <c r="BJ1595" i="1"/>
  <c r="BD1595" i="1"/>
  <c r="BA1595" i="1"/>
  <c r="AX1595" i="1"/>
  <c r="AU1595" i="1"/>
  <c r="AR1595" i="1"/>
  <c r="AO1595" i="1"/>
  <c r="AL1595" i="1"/>
  <c r="AI1595" i="1"/>
  <c r="AF1595" i="1"/>
  <c r="AC1595" i="1"/>
  <c r="Z1595" i="1"/>
  <c r="W1595" i="1"/>
  <c r="T1595" i="1"/>
  <c r="Q1595" i="1"/>
  <c r="N1595" i="1"/>
  <c r="K1595" i="1"/>
  <c r="H1595" i="1"/>
  <c r="E1595" i="1"/>
  <c r="BJ1594" i="1"/>
  <c r="BD1594" i="1"/>
  <c r="BA1594" i="1"/>
  <c r="AX1594" i="1"/>
  <c r="AU1594" i="1"/>
  <c r="AR1594" i="1"/>
  <c r="AO1594" i="1"/>
  <c r="AL1594" i="1"/>
  <c r="AI1594" i="1"/>
  <c r="AF1594" i="1"/>
  <c r="AC1594" i="1"/>
  <c r="Z1594" i="1"/>
  <c r="W1594" i="1"/>
  <c r="T1594" i="1"/>
  <c r="Q1594" i="1"/>
  <c r="N1594" i="1"/>
  <c r="K1594" i="1"/>
  <c r="BE1594" i="1" s="1"/>
  <c r="H1594" i="1"/>
  <c r="E1594" i="1"/>
  <c r="BJ1593" i="1"/>
  <c r="BD1593" i="1"/>
  <c r="BA1593" i="1"/>
  <c r="AX1593" i="1"/>
  <c r="AU1593" i="1"/>
  <c r="AR1593" i="1"/>
  <c r="AO1593" i="1"/>
  <c r="AL1593" i="1"/>
  <c r="AI1593" i="1"/>
  <c r="AF1593" i="1"/>
  <c r="AC1593" i="1"/>
  <c r="Z1593" i="1"/>
  <c r="W1593" i="1"/>
  <c r="T1593" i="1"/>
  <c r="Q1593" i="1"/>
  <c r="N1593" i="1"/>
  <c r="K1593" i="1"/>
  <c r="H1593" i="1"/>
  <c r="E1593" i="1"/>
  <c r="BJ1592" i="1"/>
  <c r="BD1592" i="1"/>
  <c r="BA1592" i="1"/>
  <c r="AX1592" i="1"/>
  <c r="AU1592" i="1"/>
  <c r="AR1592" i="1"/>
  <c r="AO1592" i="1"/>
  <c r="AL1592" i="1"/>
  <c r="AI1592" i="1"/>
  <c r="AF1592" i="1"/>
  <c r="AC1592" i="1"/>
  <c r="Z1592" i="1"/>
  <c r="W1592" i="1"/>
  <c r="T1592" i="1"/>
  <c r="Q1592" i="1"/>
  <c r="N1592" i="1"/>
  <c r="K1592" i="1"/>
  <c r="H1592" i="1"/>
  <c r="E1592" i="1"/>
  <c r="BJ1591" i="1"/>
  <c r="BD1591" i="1"/>
  <c r="BA1591" i="1"/>
  <c r="AX1591" i="1"/>
  <c r="AU1591" i="1"/>
  <c r="AR1591" i="1"/>
  <c r="AO1591" i="1"/>
  <c r="AL1591" i="1"/>
  <c r="AI1591" i="1"/>
  <c r="AF1591" i="1"/>
  <c r="AC1591" i="1"/>
  <c r="Z1591" i="1"/>
  <c r="W1591" i="1"/>
  <c r="T1591" i="1"/>
  <c r="Q1591" i="1"/>
  <c r="N1591" i="1"/>
  <c r="K1591" i="1"/>
  <c r="H1591" i="1"/>
  <c r="E1591" i="1"/>
  <c r="BJ1590" i="1"/>
  <c r="BD1590" i="1"/>
  <c r="AO1590" i="1"/>
  <c r="AL1590" i="1"/>
  <c r="AI1590" i="1"/>
  <c r="AF1590" i="1"/>
  <c r="AC1590" i="1"/>
  <c r="Z1590" i="1"/>
  <c r="W1590" i="1"/>
  <c r="T1590" i="1"/>
  <c r="Q1590" i="1"/>
  <c r="N1590" i="1"/>
  <c r="K1590" i="1"/>
  <c r="BE1590" i="1" s="1"/>
  <c r="H1590" i="1"/>
  <c r="E1590" i="1"/>
  <c r="BJ1589" i="1"/>
  <c r="BD1589" i="1"/>
  <c r="BA1589" i="1"/>
  <c r="AX1589" i="1"/>
  <c r="AU1589" i="1"/>
  <c r="AR1589" i="1"/>
  <c r="AO1589" i="1"/>
  <c r="AL1589" i="1"/>
  <c r="AI1589" i="1"/>
  <c r="AF1589" i="1"/>
  <c r="AC1589" i="1"/>
  <c r="Z1589" i="1"/>
  <c r="W1589" i="1"/>
  <c r="T1589" i="1"/>
  <c r="Q1589" i="1"/>
  <c r="N1589" i="1"/>
  <c r="K1589" i="1"/>
  <c r="H1589" i="1"/>
  <c r="E1589" i="1"/>
  <c r="BE1589" i="1" s="1"/>
  <c r="BJ1588" i="1"/>
  <c r="BD1588" i="1"/>
  <c r="BA1588" i="1"/>
  <c r="AX1588" i="1"/>
  <c r="AU1588" i="1"/>
  <c r="AR1588" i="1"/>
  <c r="AO1588" i="1"/>
  <c r="AL1588" i="1"/>
  <c r="AI1588" i="1"/>
  <c r="AF1588" i="1"/>
  <c r="AC1588" i="1"/>
  <c r="Z1588" i="1"/>
  <c r="W1588" i="1"/>
  <c r="T1588" i="1"/>
  <c r="Q1588" i="1"/>
  <c r="N1588" i="1"/>
  <c r="K1588" i="1"/>
  <c r="H1588" i="1"/>
  <c r="E1588" i="1"/>
  <c r="BJ1587" i="1"/>
  <c r="BD1587" i="1"/>
  <c r="BA1587" i="1"/>
  <c r="AX1587" i="1"/>
  <c r="AU1587" i="1"/>
  <c r="AR1587" i="1"/>
  <c r="AO1587" i="1"/>
  <c r="AL1587" i="1"/>
  <c r="AI1587" i="1"/>
  <c r="AF1587" i="1"/>
  <c r="AC1587" i="1"/>
  <c r="Z1587" i="1"/>
  <c r="W1587" i="1"/>
  <c r="T1587" i="1"/>
  <c r="Q1587" i="1"/>
  <c r="N1587" i="1"/>
  <c r="K1587" i="1"/>
  <c r="H1587" i="1"/>
  <c r="E1587" i="1"/>
  <c r="BJ1586" i="1"/>
  <c r="BD1586" i="1"/>
  <c r="BA1586" i="1"/>
  <c r="AX1586" i="1"/>
  <c r="AU1586" i="1"/>
  <c r="AR1586" i="1"/>
  <c r="AO1586" i="1"/>
  <c r="AL1586" i="1"/>
  <c r="AI1586" i="1"/>
  <c r="AF1586" i="1"/>
  <c r="AC1586" i="1"/>
  <c r="Z1586" i="1"/>
  <c r="W1586" i="1"/>
  <c r="T1586" i="1"/>
  <c r="Q1586" i="1"/>
  <c r="N1586" i="1"/>
  <c r="K1586" i="1"/>
  <c r="H1586" i="1"/>
  <c r="E1586" i="1"/>
  <c r="BJ1585" i="1"/>
  <c r="BD1585" i="1"/>
  <c r="BA1585" i="1"/>
  <c r="AX1585" i="1"/>
  <c r="AU1585" i="1"/>
  <c r="AR1585" i="1"/>
  <c r="AO1585" i="1"/>
  <c r="AL1585" i="1"/>
  <c r="AI1585" i="1"/>
  <c r="AF1585" i="1"/>
  <c r="AC1585" i="1"/>
  <c r="Z1585" i="1"/>
  <c r="W1585" i="1"/>
  <c r="T1585" i="1"/>
  <c r="Q1585" i="1"/>
  <c r="N1585" i="1"/>
  <c r="K1585" i="1"/>
  <c r="H1585" i="1"/>
  <c r="E1585" i="1"/>
  <c r="BJ1584" i="1"/>
  <c r="BD1584" i="1"/>
  <c r="BA1584" i="1"/>
  <c r="AX1584" i="1"/>
  <c r="AU1584" i="1"/>
  <c r="AR1584" i="1"/>
  <c r="AO1584" i="1"/>
  <c r="AL1584" i="1"/>
  <c r="AI1584" i="1"/>
  <c r="AF1584" i="1"/>
  <c r="AC1584" i="1"/>
  <c r="Z1584" i="1"/>
  <c r="W1584" i="1"/>
  <c r="T1584" i="1"/>
  <c r="Q1584" i="1"/>
  <c r="N1584" i="1"/>
  <c r="K1584" i="1"/>
  <c r="BE1584" i="1" s="1"/>
  <c r="H1584" i="1"/>
  <c r="E1584" i="1"/>
  <c r="BJ1583" i="1"/>
  <c r="BD1583" i="1"/>
  <c r="BA1583" i="1"/>
  <c r="AX1583" i="1"/>
  <c r="AU1583" i="1"/>
  <c r="AR1583" i="1"/>
  <c r="AO1583" i="1"/>
  <c r="AL1583" i="1"/>
  <c r="AI1583" i="1"/>
  <c r="AF1583" i="1"/>
  <c r="AC1583" i="1"/>
  <c r="Z1583" i="1"/>
  <c r="W1583" i="1"/>
  <c r="T1583" i="1"/>
  <c r="Q1583" i="1"/>
  <c r="N1583" i="1"/>
  <c r="K1583" i="1"/>
  <c r="H1583" i="1"/>
  <c r="E1583" i="1"/>
  <c r="BE1583" i="1" s="1"/>
  <c r="BJ1582" i="1"/>
  <c r="BD1582" i="1"/>
  <c r="BA1582" i="1"/>
  <c r="AX1582" i="1"/>
  <c r="AU1582" i="1"/>
  <c r="AR1582" i="1"/>
  <c r="AO1582" i="1"/>
  <c r="AL1582" i="1"/>
  <c r="AI1582" i="1"/>
  <c r="AF1582" i="1"/>
  <c r="AC1582" i="1"/>
  <c r="Z1582" i="1"/>
  <c r="W1582" i="1"/>
  <c r="T1582" i="1"/>
  <c r="Q1582" i="1"/>
  <c r="N1582" i="1"/>
  <c r="K1582" i="1"/>
  <c r="H1582" i="1"/>
  <c r="E1582" i="1"/>
  <c r="BJ1581" i="1"/>
  <c r="BD1581" i="1"/>
  <c r="BA1581" i="1"/>
  <c r="AX1581" i="1"/>
  <c r="AU1581" i="1"/>
  <c r="AR1581" i="1"/>
  <c r="AO1581" i="1"/>
  <c r="AL1581" i="1"/>
  <c r="AI1581" i="1"/>
  <c r="AF1581" i="1"/>
  <c r="AC1581" i="1"/>
  <c r="Z1581" i="1"/>
  <c r="W1581" i="1"/>
  <c r="T1581" i="1"/>
  <c r="Q1581" i="1"/>
  <c r="N1581" i="1"/>
  <c r="K1581" i="1"/>
  <c r="H1581" i="1"/>
  <c r="E1581" i="1"/>
  <c r="BJ1580" i="1"/>
  <c r="BD1580" i="1"/>
  <c r="BA1580" i="1"/>
  <c r="AX1580" i="1"/>
  <c r="AU1580" i="1"/>
  <c r="AR1580" i="1"/>
  <c r="AO1580" i="1"/>
  <c r="AL1580" i="1"/>
  <c r="AI1580" i="1"/>
  <c r="AF1580" i="1"/>
  <c r="AC1580" i="1"/>
  <c r="Z1580" i="1"/>
  <c r="W1580" i="1"/>
  <c r="T1580" i="1"/>
  <c r="Q1580" i="1"/>
  <c r="N1580" i="1"/>
  <c r="K1580" i="1"/>
  <c r="H1580" i="1"/>
  <c r="E1580" i="1"/>
  <c r="BE1580" i="1" s="1"/>
  <c r="BJ1579" i="1"/>
  <c r="BD1579" i="1"/>
  <c r="BA1579" i="1"/>
  <c r="AX1579" i="1"/>
  <c r="AU1579" i="1"/>
  <c r="AR1579" i="1"/>
  <c r="AO1579" i="1"/>
  <c r="AL1579" i="1"/>
  <c r="AI1579" i="1"/>
  <c r="AF1579" i="1"/>
  <c r="AC1579" i="1"/>
  <c r="Z1579" i="1"/>
  <c r="W1579" i="1"/>
  <c r="T1579" i="1"/>
  <c r="Q1579" i="1"/>
  <c r="N1579" i="1"/>
  <c r="K1579" i="1"/>
  <c r="H1579" i="1"/>
  <c r="E1579" i="1"/>
  <c r="BJ1578" i="1"/>
  <c r="BD1578" i="1"/>
  <c r="BA1578" i="1"/>
  <c r="AX1578" i="1"/>
  <c r="AU1578" i="1"/>
  <c r="AR1578" i="1"/>
  <c r="AO1578" i="1"/>
  <c r="AL1578" i="1"/>
  <c r="AI1578" i="1"/>
  <c r="AF1578" i="1"/>
  <c r="AC1578" i="1"/>
  <c r="Z1578" i="1"/>
  <c r="W1578" i="1"/>
  <c r="T1578" i="1"/>
  <c r="Q1578" i="1"/>
  <c r="N1578" i="1"/>
  <c r="K1578" i="1"/>
  <c r="H1578" i="1"/>
  <c r="E1578" i="1"/>
  <c r="BJ1577" i="1"/>
  <c r="BD1577" i="1"/>
  <c r="BA1577" i="1"/>
  <c r="AX1577" i="1"/>
  <c r="AU1577" i="1"/>
  <c r="AR1577" i="1"/>
  <c r="AO1577" i="1"/>
  <c r="AL1577" i="1"/>
  <c r="AI1577" i="1"/>
  <c r="AF1577" i="1"/>
  <c r="AC1577" i="1"/>
  <c r="Z1577" i="1"/>
  <c r="W1577" i="1"/>
  <c r="T1577" i="1"/>
  <c r="Q1577" i="1"/>
  <c r="N1577" i="1"/>
  <c r="BE1577" i="1" s="1"/>
  <c r="K1577" i="1"/>
  <c r="H1577" i="1"/>
  <c r="E1577" i="1"/>
  <c r="BJ1576" i="1"/>
  <c r="BD1576" i="1"/>
  <c r="BA1576" i="1"/>
  <c r="AX1576" i="1"/>
  <c r="AU1576" i="1"/>
  <c r="AR1576" i="1"/>
  <c r="AO1576" i="1"/>
  <c r="AL1576" i="1"/>
  <c r="AI1576" i="1"/>
  <c r="AF1576" i="1"/>
  <c r="AC1576" i="1"/>
  <c r="Z1576" i="1"/>
  <c r="W1576" i="1"/>
  <c r="T1576" i="1"/>
  <c r="Q1576" i="1"/>
  <c r="N1576" i="1"/>
  <c r="K1576" i="1"/>
  <c r="H1576" i="1"/>
  <c r="E1576" i="1"/>
  <c r="BJ1575" i="1"/>
  <c r="BD1575" i="1"/>
  <c r="BA1575" i="1"/>
  <c r="AX1575" i="1"/>
  <c r="AU1575" i="1"/>
  <c r="AR1575" i="1"/>
  <c r="AO1575" i="1"/>
  <c r="AL1575" i="1"/>
  <c r="AI1575" i="1"/>
  <c r="AF1575" i="1"/>
  <c r="AC1575" i="1"/>
  <c r="Z1575" i="1"/>
  <c r="W1575" i="1"/>
  <c r="BE1575" i="1" s="1"/>
  <c r="T1575" i="1"/>
  <c r="Q1575" i="1"/>
  <c r="N1575" i="1"/>
  <c r="K1575" i="1"/>
  <c r="H1575" i="1"/>
  <c r="E1575" i="1"/>
  <c r="BJ1574" i="1"/>
  <c r="BD1574" i="1"/>
  <c r="BA1574" i="1"/>
  <c r="AX1574" i="1"/>
  <c r="AU1574" i="1"/>
  <c r="AR1574" i="1"/>
  <c r="AO1574" i="1"/>
  <c r="AL1574" i="1"/>
  <c r="AI1574" i="1"/>
  <c r="AF1574" i="1"/>
  <c r="AC1574" i="1"/>
  <c r="Z1574" i="1"/>
  <c r="W1574" i="1"/>
  <c r="BE1574" i="1" s="1"/>
  <c r="T1574" i="1"/>
  <c r="Q1574" i="1"/>
  <c r="N1574" i="1"/>
  <c r="K1574" i="1"/>
  <c r="H1574" i="1"/>
  <c r="E1574" i="1"/>
  <c r="BJ1573" i="1"/>
  <c r="BD1573" i="1"/>
  <c r="BA1573" i="1"/>
  <c r="AX1573" i="1"/>
  <c r="AU1573" i="1"/>
  <c r="AR1573" i="1"/>
  <c r="AO1573" i="1"/>
  <c r="AL1573" i="1"/>
  <c r="AI1573" i="1"/>
  <c r="AF1573" i="1"/>
  <c r="AC1573" i="1"/>
  <c r="Z1573" i="1"/>
  <c r="W1573" i="1"/>
  <c r="T1573" i="1"/>
  <c r="Q1573" i="1"/>
  <c r="N1573" i="1"/>
  <c r="K1573" i="1"/>
  <c r="H1573" i="1"/>
  <c r="E1573" i="1"/>
  <c r="BJ1572" i="1"/>
  <c r="BD1572" i="1"/>
  <c r="BA1572" i="1"/>
  <c r="AX1572" i="1"/>
  <c r="AU1572" i="1"/>
  <c r="AR1572" i="1"/>
  <c r="AO1572" i="1"/>
  <c r="AL1572" i="1"/>
  <c r="AI1572" i="1"/>
  <c r="AF1572" i="1"/>
  <c r="AC1572" i="1"/>
  <c r="Z1572" i="1"/>
  <c r="W1572" i="1"/>
  <c r="T1572" i="1"/>
  <c r="Q1572" i="1"/>
  <c r="N1572" i="1"/>
  <c r="K1572" i="1"/>
  <c r="BE1572" i="1" s="1"/>
  <c r="H1572" i="1"/>
  <c r="E1572" i="1"/>
  <c r="BJ1571" i="1"/>
  <c r="BD1571" i="1"/>
  <c r="BA1571" i="1"/>
  <c r="AX1571" i="1"/>
  <c r="AU1571" i="1"/>
  <c r="AR1571" i="1"/>
  <c r="AO1571" i="1"/>
  <c r="AL1571" i="1"/>
  <c r="AI1571" i="1"/>
  <c r="AF1571" i="1"/>
  <c r="AC1571" i="1"/>
  <c r="Z1571" i="1"/>
  <c r="W1571" i="1"/>
  <c r="T1571" i="1"/>
  <c r="Q1571" i="1"/>
  <c r="N1571" i="1"/>
  <c r="K1571" i="1"/>
  <c r="H1571" i="1"/>
  <c r="E1571" i="1"/>
  <c r="BJ1570" i="1"/>
  <c r="BD1570" i="1"/>
  <c r="BA1570" i="1"/>
  <c r="AX1570" i="1"/>
  <c r="AU1570" i="1"/>
  <c r="AR1570" i="1"/>
  <c r="AO1570" i="1"/>
  <c r="AL1570" i="1"/>
  <c r="AI1570" i="1"/>
  <c r="AF1570" i="1"/>
  <c r="AC1570" i="1"/>
  <c r="Z1570" i="1"/>
  <c r="W1570" i="1"/>
  <c r="T1570" i="1"/>
  <c r="Q1570" i="1"/>
  <c r="N1570" i="1"/>
  <c r="K1570" i="1"/>
  <c r="H1570" i="1"/>
  <c r="E1570" i="1"/>
  <c r="BJ1569" i="1"/>
  <c r="BD1569" i="1"/>
  <c r="BA1569" i="1"/>
  <c r="AX1569" i="1"/>
  <c r="AU1569" i="1"/>
  <c r="AR1569" i="1"/>
  <c r="AO1569" i="1"/>
  <c r="AL1569" i="1"/>
  <c r="AI1569" i="1"/>
  <c r="AF1569" i="1"/>
  <c r="AC1569" i="1"/>
  <c r="Z1569" i="1"/>
  <c r="W1569" i="1"/>
  <c r="BE1569" i="1" s="1"/>
  <c r="T1569" i="1"/>
  <c r="Q1569" i="1"/>
  <c r="N1569" i="1"/>
  <c r="K1569" i="1"/>
  <c r="H1569" i="1"/>
  <c r="E1569" i="1"/>
  <c r="BJ1568" i="1"/>
  <c r="BD1568" i="1"/>
  <c r="BA1568" i="1"/>
  <c r="AX1568" i="1"/>
  <c r="AU1568" i="1"/>
  <c r="AR1568" i="1"/>
  <c r="AO1568" i="1"/>
  <c r="AL1568" i="1"/>
  <c r="AI1568" i="1"/>
  <c r="AF1568" i="1"/>
  <c r="AC1568" i="1"/>
  <c r="Z1568" i="1"/>
  <c r="W1568" i="1"/>
  <c r="T1568" i="1"/>
  <c r="Q1568" i="1"/>
  <c r="N1568" i="1"/>
  <c r="K1568" i="1"/>
  <c r="H1568" i="1"/>
  <c r="E1568" i="1"/>
  <c r="BJ1567" i="1"/>
  <c r="BD1567" i="1"/>
  <c r="BA1567" i="1"/>
  <c r="AX1567" i="1"/>
  <c r="AU1567" i="1"/>
  <c r="AR1567" i="1"/>
  <c r="AO1567" i="1"/>
  <c r="AL1567" i="1"/>
  <c r="AI1567" i="1"/>
  <c r="AF1567" i="1"/>
  <c r="AC1567" i="1"/>
  <c r="Z1567" i="1"/>
  <c r="W1567" i="1"/>
  <c r="T1567" i="1"/>
  <c r="Q1567" i="1"/>
  <c r="N1567" i="1"/>
  <c r="K1567" i="1"/>
  <c r="H1567" i="1"/>
  <c r="E1567" i="1"/>
  <c r="BE1567" i="1" s="1"/>
  <c r="BJ1566" i="1"/>
  <c r="BD1566" i="1"/>
  <c r="BA1566" i="1"/>
  <c r="AX1566" i="1"/>
  <c r="AU1566" i="1"/>
  <c r="AR1566" i="1"/>
  <c r="AO1566" i="1"/>
  <c r="AL1566" i="1"/>
  <c r="AI1566" i="1"/>
  <c r="AF1566" i="1"/>
  <c r="AC1566" i="1"/>
  <c r="Z1566" i="1"/>
  <c r="W1566" i="1"/>
  <c r="BE1566" i="1" s="1"/>
  <c r="T1566" i="1"/>
  <c r="Q1566" i="1"/>
  <c r="N1566" i="1"/>
  <c r="K1566" i="1"/>
  <c r="H1566" i="1"/>
  <c r="E1566" i="1"/>
  <c r="BJ1565" i="1"/>
  <c r="BD1565" i="1"/>
  <c r="BA1565" i="1"/>
  <c r="AX1565" i="1"/>
  <c r="AU1565" i="1"/>
  <c r="AR1565" i="1"/>
  <c r="AO1565" i="1"/>
  <c r="AL1565" i="1"/>
  <c r="AI1565" i="1"/>
  <c r="AF1565" i="1"/>
  <c r="AC1565" i="1"/>
  <c r="Z1565" i="1"/>
  <c r="W1565" i="1"/>
  <c r="T1565" i="1"/>
  <c r="Q1565" i="1"/>
  <c r="N1565" i="1"/>
  <c r="K1565" i="1"/>
  <c r="H1565" i="1"/>
  <c r="E1565" i="1"/>
  <c r="BJ1564" i="1"/>
  <c r="BD1564" i="1"/>
  <c r="BA1564" i="1"/>
  <c r="AX1564" i="1"/>
  <c r="AU1564" i="1"/>
  <c r="AR1564" i="1"/>
  <c r="AO1564" i="1"/>
  <c r="AL1564" i="1"/>
  <c r="AI1564" i="1"/>
  <c r="AF1564" i="1"/>
  <c r="AC1564" i="1"/>
  <c r="Z1564" i="1"/>
  <c r="W1564" i="1"/>
  <c r="T1564" i="1"/>
  <c r="Q1564" i="1"/>
  <c r="N1564" i="1"/>
  <c r="K1564" i="1"/>
  <c r="H1564" i="1"/>
  <c r="E1564" i="1"/>
  <c r="BJ1563" i="1"/>
  <c r="BD1563" i="1"/>
  <c r="BA1563" i="1"/>
  <c r="AX1563" i="1"/>
  <c r="AU1563" i="1"/>
  <c r="AR1563" i="1"/>
  <c r="AO1563" i="1"/>
  <c r="AL1563" i="1"/>
  <c r="AI1563" i="1"/>
  <c r="AF1563" i="1"/>
  <c r="AC1563" i="1"/>
  <c r="Z1563" i="1"/>
  <c r="W1563" i="1"/>
  <c r="T1563" i="1"/>
  <c r="Q1563" i="1"/>
  <c r="N1563" i="1"/>
  <c r="K1563" i="1"/>
  <c r="BE1563" i="1" s="1"/>
  <c r="H1563" i="1"/>
  <c r="E1563" i="1"/>
  <c r="BJ1562" i="1"/>
  <c r="BD1562" i="1"/>
  <c r="BA1562" i="1"/>
  <c r="AX1562" i="1"/>
  <c r="AU1562" i="1"/>
  <c r="AR1562" i="1"/>
  <c r="AO1562" i="1"/>
  <c r="AL1562" i="1"/>
  <c r="AI1562" i="1"/>
  <c r="AF1562" i="1"/>
  <c r="AC1562" i="1"/>
  <c r="Z1562" i="1"/>
  <c r="W1562" i="1"/>
  <c r="T1562" i="1"/>
  <c r="Q1562" i="1"/>
  <c r="N1562" i="1"/>
  <c r="K1562" i="1"/>
  <c r="H1562" i="1"/>
  <c r="E1562" i="1"/>
  <c r="BE1562" i="1" s="1"/>
  <c r="BJ1561" i="1"/>
  <c r="BD1561" i="1"/>
  <c r="BA1561" i="1"/>
  <c r="AX1561" i="1"/>
  <c r="AU1561" i="1"/>
  <c r="AR1561" i="1"/>
  <c r="AO1561" i="1"/>
  <c r="AL1561" i="1"/>
  <c r="AI1561" i="1"/>
  <c r="AF1561" i="1"/>
  <c r="AC1561" i="1"/>
  <c r="Z1561" i="1"/>
  <c r="W1561" i="1"/>
  <c r="T1561" i="1"/>
  <c r="Q1561" i="1"/>
  <c r="N1561" i="1"/>
  <c r="K1561" i="1"/>
  <c r="H1561" i="1"/>
  <c r="E1561" i="1"/>
  <c r="BJ1560" i="1"/>
  <c r="BD1560" i="1"/>
  <c r="BA1560" i="1"/>
  <c r="AX1560" i="1"/>
  <c r="AU1560" i="1"/>
  <c r="AR1560" i="1"/>
  <c r="AO1560" i="1"/>
  <c r="AL1560" i="1"/>
  <c r="AI1560" i="1"/>
  <c r="AF1560" i="1"/>
  <c r="AC1560" i="1"/>
  <c r="Z1560" i="1"/>
  <c r="W1560" i="1"/>
  <c r="T1560" i="1"/>
  <c r="Q1560" i="1"/>
  <c r="N1560" i="1"/>
  <c r="K1560" i="1"/>
  <c r="H1560" i="1"/>
  <c r="E1560" i="1"/>
  <c r="BE1560" i="1" s="1"/>
  <c r="BJ1559" i="1"/>
  <c r="BD1559" i="1"/>
  <c r="BA1559" i="1"/>
  <c r="AX1559" i="1"/>
  <c r="AU1559" i="1"/>
  <c r="AR1559" i="1"/>
  <c r="AO1559" i="1"/>
  <c r="AL1559" i="1"/>
  <c r="AI1559" i="1"/>
  <c r="AF1559" i="1"/>
  <c r="AC1559" i="1"/>
  <c r="Z1559" i="1"/>
  <c r="W1559" i="1"/>
  <c r="T1559" i="1"/>
  <c r="Q1559" i="1"/>
  <c r="N1559" i="1"/>
  <c r="K1559" i="1"/>
  <c r="H1559" i="1"/>
  <c r="E1559" i="1"/>
  <c r="BE1559" i="1" s="1"/>
  <c r="BJ1558" i="1"/>
  <c r="BD1558" i="1"/>
  <c r="BA1558" i="1"/>
  <c r="AX1558" i="1"/>
  <c r="AU1558" i="1"/>
  <c r="AR1558" i="1"/>
  <c r="AO1558" i="1"/>
  <c r="AL1558" i="1"/>
  <c r="AI1558" i="1"/>
  <c r="AF1558" i="1"/>
  <c r="AC1558" i="1"/>
  <c r="Z1558" i="1"/>
  <c r="W1558" i="1"/>
  <c r="T1558" i="1"/>
  <c r="Q1558" i="1"/>
  <c r="N1558" i="1"/>
  <c r="K1558" i="1"/>
  <c r="H1558" i="1"/>
  <c r="E1558" i="1"/>
  <c r="BJ1557" i="1"/>
  <c r="BD1557" i="1"/>
  <c r="BA1557" i="1"/>
  <c r="AX1557" i="1"/>
  <c r="AU1557" i="1"/>
  <c r="AR1557" i="1"/>
  <c r="AO1557" i="1"/>
  <c r="AL1557" i="1"/>
  <c r="AI1557" i="1"/>
  <c r="AF1557" i="1"/>
  <c r="AC1557" i="1"/>
  <c r="Z1557" i="1"/>
  <c r="W1557" i="1"/>
  <c r="T1557" i="1"/>
  <c r="Q1557" i="1"/>
  <c r="N1557" i="1"/>
  <c r="K1557" i="1"/>
  <c r="H1557" i="1"/>
  <c r="E1557" i="1"/>
  <c r="BJ1556" i="1"/>
  <c r="BD1556" i="1"/>
  <c r="BA1556" i="1"/>
  <c r="AX1556" i="1"/>
  <c r="AU1556" i="1"/>
  <c r="AR1556" i="1"/>
  <c r="AO1556" i="1"/>
  <c r="AL1556" i="1"/>
  <c r="AI1556" i="1"/>
  <c r="AF1556" i="1"/>
  <c r="AC1556" i="1"/>
  <c r="Z1556" i="1"/>
  <c r="W1556" i="1"/>
  <c r="T1556" i="1"/>
  <c r="Q1556" i="1"/>
  <c r="N1556" i="1"/>
  <c r="K1556" i="1"/>
  <c r="H1556" i="1"/>
  <c r="E1556" i="1"/>
  <c r="BJ1555" i="1"/>
  <c r="BD1555" i="1"/>
  <c r="BA1555" i="1"/>
  <c r="AX1555" i="1"/>
  <c r="AU1555" i="1"/>
  <c r="AR1555" i="1"/>
  <c r="AO1555" i="1"/>
  <c r="AL1555" i="1"/>
  <c r="AI1555" i="1"/>
  <c r="AF1555" i="1"/>
  <c r="AC1555" i="1"/>
  <c r="Z1555" i="1"/>
  <c r="W1555" i="1"/>
  <c r="T1555" i="1"/>
  <c r="Q1555" i="1"/>
  <c r="N1555" i="1"/>
  <c r="K1555" i="1"/>
  <c r="H1555" i="1"/>
  <c r="E1555" i="1"/>
  <c r="BJ1554" i="1"/>
  <c r="BD1554" i="1"/>
  <c r="AO1554" i="1"/>
  <c r="AL1554" i="1"/>
  <c r="AI1554" i="1"/>
  <c r="AF1554" i="1"/>
  <c r="AC1554" i="1"/>
  <c r="Z1554" i="1"/>
  <c r="W1554" i="1"/>
  <c r="T1554" i="1"/>
  <c r="Q1554" i="1"/>
  <c r="N1554" i="1"/>
  <c r="K1554" i="1"/>
  <c r="H1554" i="1"/>
  <c r="E1554" i="1"/>
  <c r="BJ1553" i="1"/>
  <c r="BD1553" i="1"/>
  <c r="BA1553" i="1"/>
  <c r="AX1553" i="1"/>
  <c r="AU1553" i="1"/>
  <c r="AR1553" i="1"/>
  <c r="AO1553" i="1"/>
  <c r="AL1553" i="1"/>
  <c r="AI1553" i="1"/>
  <c r="AF1553" i="1"/>
  <c r="AC1553" i="1"/>
  <c r="Z1553" i="1"/>
  <c r="W1553" i="1"/>
  <c r="BE1553" i="1" s="1"/>
  <c r="T1553" i="1"/>
  <c r="Q1553" i="1"/>
  <c r="N1553" i="1"/>
  <c r="K1553" i="1"/>
  <c r="H1553" i="1"/>
  <c r="E1553" i="1"/>
  <c r="BJ1552" i="1"/>
  <c r="BD1552" i="1"/>
  <c r="BA1552" i="1"/>
  <c r="AX1552" i="1"/>
  <c r="AU1552" i="1"/>
  <c r="AR1552" i="1"/>
  <c r="AO1552" i="1"/>
  <c r="AL1552" i="1"/>
  <c r="AI1552" i="1"/>
  <c r="AF1552" i="1"/>
  <c r="AC1552" i="1"/>
  <c r="Z1552" i="1"/>
  <c r="W1552" i="1"/>
  <c r="T1552" i="1"/>
  <c r="Q1552" i="1"/>
  <c r="N1552" i="1"/>
  <c r="K1552" i="1"/>
  <c r="H1552" i="1"/>
  <c r="E1552" i="1"/>
  <c r="BE1552" i="1" s="1"/>
  <c r="BJ1551" i="1"/>
  <c r="BD1551" i="1"/>
  <c r="BA1551" i="1"/>
  <c r="AX1551" i="1"/>
  <c r="AU1551" i="1"/>
  <c r="AR1551" i="1"/>
  <c r="AO1551" i="1"/>
  <c r="AL1551" i="1"/>
  <c r="AI1551" i="1"/>
  <c r="AF1551" i="1"/>
  <c r="AC1551" i="1"/>
  <c r="Z1551" i="1"/>
  <c r="W1551" i="1"/>
  <c r="T1551" i="1"/>
  <c r="Q1551" i="1"/>
  <c r="N1551" i="1"/>
  <c r="K1551" i="1"/>
  <c r="H1551" i="1"/>
  <c r="E1551" i="1"/>
  <c r="BJ1550" i="1"/>
  <c r="BD1550" i="1"/>
  <c r="BA1550" i="1"/>
  <c r="AX1550" i="1"/>
  <c r="AU1550" i="1"/>
  <c r="AR1550" i="1"/>
  <c r="AO1550" i="1"/>
  <c r="AL1550" i="1"/>
  <c r="AI1550" i="1"/>
  <c r="AF1550" i="1"/>
  <c r="AC1550" i="1"/>
  <c r="Z1550" i="1"/>
  <c r="W1550" i="1"/>
  <c r="T1550" i="1"/>
  <c r="Q1550" i="1"/>
  <c r="N1550" i="1"/>
  <c r="BE1550" i="1" s="1"/>
  <c r="K1550" i="1"/>
  <c r="H1550" i="1"/>
  <c r="E1550" i="1"/>
  <c r="BJ1549" i="1"/>
  <c r="BD1549" i="1"/>
  <c r="BA1549" i="1"/>
  <c r="AX1549" i="1"/>
  <c r="AU1549" i="1"/>
  <c r="AR1549" i="1"/>
  <c r="AO1549" i="1"/>
  <c r="AL1549" i="1"/>
  <c r="AI1549" i="1"/>
  <c r="AF1549" i="1"/>
  <c r="AC1549" i="1"/>
  <c r="Z1549" i="1"/>
  <c r="W1549" i="1"/>
  <c r="T1549" i="1"/>
  <c r="Q1549" i="1"/>
  <c r="N1549" i="1"/>
  <c r="K1549" i="1"/>
  <c r="H1549" i="1"/>
  <c r="E1549" i="1"/>
  <c r="BE1549" i="1" s="1"/>
  <c r="BJ1548" i="1"/>
  <c r="BD1548" i="1"/>
  <c r="BA1548" i="1"/>
  <c r="AX1548" i="1"/>
  <c r="AU1548" i="1"/>
  <c r="AR1548" i="1"/>
  <c r="AO1548" i="1"/>
  <c r="AL1548" i="1"/>
  <c r="AI1548" i="1"/>
  <c r="AF1548" i="1"/>
  <c r="AC1548" i="1"/>
  <c r="Z1548" i="1"/>
  <c r="W1548" i="1"/>
  <c r="T1548" i="1"/>
  <c r="Q1548" i="1"/>
  <c r="N1548" i="1"/>
  <c r="K1548" i="1"/>
  <c r="H1548" i="1"/>
  <c r="E1548" i="1"/>
  <c r="BJ1547" i="1"/>
  <c r="BD1547" i="1"/>
  <c r="BA1547" i="1"/>
  <c r="AX1547" i="1"/>
  <c r="AU1547" i="1"/>
  <c r="AR1547" i="1"/>
  <c r="AO1547" i="1"/>
  <c r="AL1547" i="1"/>
  <c r="AI1547" i="1"/>
  <c r="AF1547" i="1"/>
  <c r="AC1547" i="1"/>
  <c r="Z1547" i="1"/>
  <c r="W1547" i="1"/>
  <c r="T1547" i="1"/>
  <c r="Q1547" i="1"/>
  <c r="N1547" i="1"/>
  <c r="K1547" i="1"/>
  <c r="H1547" i="1"/>
  <c r="E1547" i="1"/>
  <c r="BE1547" i="1" s="1"/>
  <c r="BJ1546" i="1"/>
  <c r="BD1546" i="1"/>
  <c r="BA1546" i="1"/>
  <c r="AX1546" i="1"/>
  <c r="AU1546" i="1"/>
  <c r="AR1546" i="1"/>
  <c r="AO1546" i="1"/>
  <c r="AL1546" i="1"/>
  <c r="AI1546" i="1"/>
  <c r="AF1546" i="1"/>
  <c r="AC1546" i="1"/>
  <c r="Z1546" i="1"/>
  <c r="W1546" i="1"/>
  <c r="T1546" i="1"/>
  <c r="Q1546" i="1"/>
  <c r="N1546" i="1"/>
  <c r="K1546" i="1"/>
  <c r="H1546" i="1"/>
  <c r="E1546" i="1"/>
  <c r="BE1546" i="1" s="1"/>
  <c r="BJ1545" i="1"/>
  <c r="BD1545" i="1"/>
  <c r="BA1545" i="1"/>
  <c r="AX1545" i="1"/>
  <c r="AU1545" i="1"/>
  <c r="AR1545" i="1"/>
  <c r="AO1545" i="1"/>
  <c r="AL1545" i="1"/>
  <c r="AI1545" i="1"/>
  <c r="AF1545" i="1"/>
  <c r="AC1545" i="1"/>
  <c r="Z1545" i="1"/>
  <c r="W1545" i="1"/>
  <c r="T1545" i="1"/>
  <c r="Q1545" i="1"/>
  <c r="N1545" i="1"/>
  <c r="K1545" i="1"/>
  <c r="H1545" i="1"/>
  <c r="E1545" i="1"/>
  <c r="BJ1544" i="1"/>
  <c r="BD1544" i="1"/>
  <c r="BA1544" i="1"/>
  <c r="AX1544" i="1"/>
  <c r="AU1544" i="1"/>
  <c r="AR1544" i="1"/>
  <c r="AO1544" i="1"/>
  <c r="AL1544" i="1"/>
  <c r="AI1544" i="1"/>
  <c r="AF1544" i="1"/>
  <c r="AC1544" i="1"/>
  <c r="Z1544" i="1"/>
  <c r="W1544" i="1"/>
  <c r="BE1544" i="1" s="1"/>
  <c r="T1544" i="1"/>
  <c r="Q1544" i="1"/>
  <c r="N1544" i="1"/>
  <c r="K1544" i="1"/>
  <c r="H1544" i="1"/>
  <c r="E1544" i="1"/>
  <c r="BJ1543" i="1"/>
  <c r="BD1543" i="1"/>
  <c r="BA1543" i="1"/>
  <c r="AX1543" i="1"/>
  <c r="AU1543" i="1"/>
  <c r="AR1543" i="1"/>
  <c r="AO1543" i="1"/>
  <c r="AL1543" i="1"/>
  <c r="AI1543" i="1"/>
  <c r="AF1543" i="1"/>
  <c r="AC1543" i="1"/>
  <c r="Z1543" i="1"/>
  <c r="W1543" i="1"/>
  <c r="T1543" i="1"/>
  <c r="Q1543" i="1"/>
  <c r="N1543" i="1"/>
  <c r="K1543" i="1"/>
  <c r="H1543" i="1"/>
  <c r="E1543" i="1"/>
  <c r="BJ1542" i="1"/>
  <c r="BD1542" i="1"/>
  <c r="BA1542" i="1"/>
  <c r="AX1542" i="1"/>
  <c r="AU1542" i="1"/>
  <c r="AR1542" i="1"/>
  <c r="AO1542" i="1"/>
  <c r="AL1542" i="1"/>
  <c r="AI1542" i="1"/>
  <c r="AF1542" i="1"/>
  <c r="AC1542" i="1"/>
  <c r="Z1542" i="1"/>
  <c r="W1542" i="1"/>
  <c r="T1542" i="1"/>
  <c r="Q1542" i="1"/>
  <c r="N1542" i="1"/>
  <c r="K1542" i="1"/>
  <c r="H1542" i="1"/>
  <c r="E1542" i="1"/>
  <c r="BJ1541" i="1"/>
  <c r="BD1541" i="1"/>
  <c r="BA1541" i="1"/>
  <c r="AX1541" i="1"/>
  <c r="AU1541" i="1"/>
  <c r="AR1541" i="1"/>
  <c r="AO1541" i="1"/>
  <c r="AL1541" i="1"/>
  <c r="AI1541" i="1"/>
  <c r="AF1541" i="1"/>
  <c r="AC1541" i="1"/>
  <c r="Z1541" i="1"/>
  <c r="W1541" i="1"/>
  <c r="T1541" i="1"/>
  <c r="Q1541" i="1"/>
  <c r="N1541" i="1"/>
  <c r="K1541" i="1"/>
  <c r="H1541" i="1"/>
  <c r="E1541" i="1"/>
  <c r="BJ1540" i="1"/>
  <c r="BD1540" i="1"/>
  <c r="BA1540" i="1"/>
  <c r="AX1540" i="1"/>
  <c r="AU1540" i="1"/>
  <c r="AR1540" i="1"/>
  <c r="AO1540" i="1"/>
  <c r="AL1540" i="1"/>
  <c r="AI1540" i="1"/>
  <c r="AF1540" i="1"/>
  <c r="AC1540" i="1"/>
  <c r="Z1540" i="1"/>
  <c r="W1540" i="1"/>
  <c r="T1540" i="1"/>
  <c r="Q1540" i="1"/>
  <c r="BE1540" i="1" s="1"/>
  <c r="N1540" i="1"/>
  <c r="K1540" i="1"/>
  <c r="H1540" i="1"/>
  <c r="E1540" i="1"/>
  <c r="BJ1539" i="1"/>
  <c r="BD1539" i="1"/>
  <c r="BA1539" i="1"/>
  <c r="AX1539" i="1"/>
  <c r="AU1539" i="1"/>
  <c r="AR1539" i="1"/>
  <c r="AO1539" i="1"/>
  <c r="AL1539" i="1"/>
  <c r="AI1539" i="1"/>
  <c r="AF1539" i="1"/>
  <c r="AC1539" i="1"/>
  <c r="Z1539" i="1"/>
  <c r="W1539" i="1"/>
  <c r="T1539" i="1"/>
  <c r="Q1539" i="1"/>
  <c r="N1539" i="1"/>
  <c r="K1539" i="1"/>
  <c r="H1539" i="1"/>
  <c r="E1539" i="1"/>
  <c r="BJ1538" i="1"/>
  <c r="BD1538" i="1"/>
  <c r="BA1538" i="1"/>
  <c r="AX1538" i="1"/>
  <c r="AU1538" i="1"/>
  <c r="AR1538" i="1"/>
  <c r="AO1538" i="1"/>
  <c r="AL1538" i="1"/>
  <c r="AI1538" i="1"/>
  <c r="AF1538" i="1"/>
  <c r="AC1538" i="1"/>
  <c r="Z1538" i="1"/>
  <c r="W1538" i="1"/>
  <c r="T1538" i="1"/>
  <c r="Q1538" i="1"/>
  <c r="N1538" i="1"/>
  <c r="K1538" i="1"/>
  <c r="H1538" i="1"/>
  <c r="E1538" i="1"/>
  <c r="BJ1537" i="1"/>
  <c r="BD1537" i="1"/>
  <c r="BA1537" i="1"/>
  <c r="AX1537" i="1"/>
  <c r="AU1537" i="1"/>
  <c r="AR1537" i="1"/>
  <c r="AO1537" i="1"/>
  <c r="AL1537" i="1"/>
  <c r="AI1537" i="1"/>
  <c r="AF1537" i="1"/>
  <c r="AC1537" i="1"/>
  <c r="Z1537" i="1"/>
  <c r="W1537" i="1"/>
  <c r="T1537" i="1"/>
  <c r="Q1537" i="1"/>
  <c r="N1537" i="1"/>
  <c r="K1537" i="1"/>
  <c r="H1537" i="1"/>
  <c r="E1537" i="1"/>
  <c r="BJ1536" i="1"/>
  <c r="BD1536" i="1"/>
  <c r="BA1536" i="1"/>
  <c r="AX1536" i="1"/>
  <c r="AU1536" i="1"/>
  <c r="AR1536" i="1"/>
  <c r="AO1536" i="1"/>
  <c r="AL1536" i="1"/>
  <c r="AI1536" i="1"/>
  <c r="AF1536" i="1"/>
  <c r="AC1536" i="1"/>
  <c r="Z1536" i="1"/>
  <c r="W1536" i="1"/>
  <c r="T1536" i="1"/>
  <c r="Q1536" i="1"/>
  <c r="N1536" i="1"/>
  <c r="K1536" i="1"/>
  <c r="H1536" i="1"/>
  <c r="E1536" i="1"/>
  <c r="BJ1535" i="1"/>
  <c r="BD1535" i="1"/>
  <c r="BA1535" i="1"/>
  <c r="AX1535" i="1"/>
  <c r="AU1535" i="1"/>
  <c r="AR1535" i="1"/>
  <c r="AO1535" i="1"/>
  <c r="AL1535" i="1"/>
  <c r="AI1535" i="1"/>
  <c r="AF1535" i="1"/>
  <c r="AC1535" i="1"/>
  <c r="Z1535" i="1"/>
  <c r="W1535" i="1"/>
  <c r="T1535" i="1"/>
  <c r="Q1535" i="1"/>
  <c r="N1535" i="1"/>
  <c r="K1535" i="1"/>
  <c r="BE1535" i="1" s="1"/>
  <c r="H1535" i="1"/>
  <c r="E1535" i="1"/>
  <c r="BJ1534" i="1"/>
  <c r="BD1534" i="1"/>
  <c r="BA1534" i="1"/>
  <c r="AX1534" i="1"/>
  <c r="AU1534" i="1"/>
  <c r="AR1534" i="1"/>
  <c r="AO1534" i="1"/>
  <c r="AL1534" i="1"/>
  <c r="AI1534" i="1"/>
  <c r="AF1534" i="1"/>
  <c r="AC1534" i="1"/>
  <c r="Z1534" i="1"/>
  <c r="W1534" i="1"/>
  <c r="T1534" i="1"/>
  <c r="Q1534" i="1"/>
  <c r="N1534" i="1"/>
  <c r="K1534" i="1"/>
  <c r="H1534" i="1"/>
  <c r="E1534" i="1"/>
  <c r="BJ1533" i="1"/>
  <c r="BD1533" i="1"/>
  <c r="BA1533" i="1"/>
  <c r="AX1533" i="1"/>
  <c r="AU1533" i="1"/>
  <c r="AR1533" i="1"/>
  <c r="AO1533" i="1"/>
  <c r="AL1533" i="1"/>
  <c r="AI1533" i="1"/>
  <c r="AF1533" i="1"/>
  <c r="AC1533" i="1"/>
  <c r="Z1533" i="1"/>
  <c r="W1533" i="1"/>
  <c r="T1533" i="1"/>
  <c r="Q1533" i="1"/>
  <c r="N1533" i="1"/>
  <c r="K1533" i="1"/>
  <c r="H1533" i="1"/>
  <c r="E1533" i="1"/>
  <c r="BE1533" i="1" s="1"/>
  <c r="BJ1532" i="1"/>
  <c r="BD1532" i="1"/>
  <c r="BA1532" i="1"/>
  <c r="AX1532" i="1"/>
  <c r="AU1532" i="1"/>
  <c r="AR1532" i="1"/>
  <c r="AO1532" i="1"/>
  <c r="AL1532" i="1"/>
  <c r="AI1532" i="1"/>
  <c r="AF1532" i="1"/>
  <c r="AC1532" i="1"/>
  <c r="Z1532" i="1"/>
  <c r="W1532" i="1"/>
  <c r="T1532" i="1"/>
  <c r="Q1532" i="1"/>
  <c r="N1532" i="1"/>
  <c r="K1532" i="1"/>
  <c r="H1532" i="1"/>
  <c r="E1532" i="1"/>
  <c r="BJ1531" i="1"/>
  <c r="BD1531" i="1"/>
  <c r="BA1531" i="1"/>
  <c r="AX1531" i="1"/>
  <c r="AU1531" i="1"/>
  <c r="AR1531" i="1"/>
  <c r="AO1531" i="1"/>
  <c r="AL1531" i="1"/>
  <c r="AI1531" i="1"/>
  <c r="AF1531" i="1"/>
  <c r="AC1531" i="1"/>
  <c r="Z1531" i="1"/>
  <c r="W1531" i="1"/>
  <c r="T1531" i="1"/>
  <c r="Q1531" i="1"/>
  <c r="N1531" i="1"/>
  <c r="K1531" i="1"/>
  <c r="H1531" i="1"/>
  <c r="E1531" i="1"/>
  <c r="BJ1530" i="1"/>
  <c r="BD1530" i="1"/>
  <c r="AO1530" i="1"/>
  <c r="AL1530" i="1"/>
  <c r="AI1530" i="1"/>
  <c r="AF1530" i="1"/>
  <c r="AC1530" i="1"/>
  <c r="Z1530" i="1"/>
  <c r="W1530" i="1"/>
  <c r="T1530" i="1"/>
  <c r="Q1530" i="1"/>
  <c r="N1530" i="1"/>
  <c r="K1530" i="1"/>
  <c r="H1530" i="1"/>
  <c r="E1530" i="1"/>
  <c r="BJ1529" i="1"/>
  <c r="BD1529" i="1"/>
  <c r="BA1529" i="1"/>
  <c r="AX1529" i="1"/>
  <c r="AU1529" i="1"/>
  <c r="AR1529" i="1"/>
  <c r="AO1529" i="1"/>
  <c r="AL1529" i="1"/>
  <c r="AI1529" i="1"/>
  <c r="AF1529" i="1"/>
  <c r="AC1529" i="1"/>
  <c r="Z1529" i="1"/>
  <c r="W1529" i="1"/>
  <c r="T1529" i="1"/>
  <c r="Q1529" i="1"/>
  <c r="N1529" i="1"/>
  <c r="K1529" i="1"/>
  <c r="H1529" i="1"/>
  <c r="E1529" i="1"/>
  <c r="BJ1528" i="1"/>
  <c r="BD1528" i="1"/>
  <c r="BA1528" i="1"/>
  <c r="AX1528" i="1"/>
  <c r="AU1528" i="1"/>
  <c r="AR1528" i="1"/>
  <c r="AO1528" i="1"/>
  <c r="AL1528" i="1"/>
  <c r="AI1528" i="1"/>
  <c r="AF1528" i="1"/>
  <c r="AC1528" i="1"/>
  <c r="Z1528" i="1"/>
  <c r="W1528" i="1"/>
  <c r="T1528" i="1"/>
  <c r="Q1528" i="1"/>
  <c r="N1528" i="1"/>
  <c r="K1528" i="1"/>
  <c r="H1528" i="1"/>
  <c r="BE1528" i="1" s="1"/>
  <c r="E1528" i="1"/>
  <c r="BJ1527" i="1"/>
  <c r="BD1527" i="1"/>
  <c r="BA1527" i="1"/>
  <c r="AX1527" i="1"/>
  <c r="AU1527" i="1"/>
  <c r="AR1527" i="1"/>
  <c r="AO1527" i="1"/>
  <c r="AL1527" i="1"/>
  <c r="AI1527" i="1"/>
  <c r="AF1527" i="1"/>
  <c r="AC1527" i="1"/>
  <c r="Z1527" i="1"/>
  <c r="W1527" i="1"/>
  <c r="T1527" i="1"/>
  <c r="Q1527" i="1"/>
  <c r="N1527" i="1"/>
  <c r="K1527" i="1"/>
  <c r="H1527" i="1"/>
  <c r="E1527" i="1"/>
  <c r="BJ1526" i="1"/>
  <c r="BD1526" i="1"/>
  <c r="BA1526" i="1"/>
  <c r="AX1526" i="1"/>
  <c r="AU1526" i="1"/>
  <c r="AR1526" i="1"/>
  <c r="AO1526" i="1"/>
  <c r="AL1526" i="1"/>
  <c r="AI1526" i="1"/>
  <c r="AF1526" i="1"/>
  <c r="AC1526" i="1"/>
  <c r="Z1526" i="1"/>
  <c r="W1526" i="1"/>
  <c r="T1526" i="1"/>
  <c r="Q1526" i="1"/>
  <c r="N1526" i="1"/>
  <c r="K1526" i="1"/>
  <c r="H1526" i="1"/>
  <c r="E1526" i="1"/>
  <c r="BJ1525" i="1"/>
  <c r="BD1525" i="1"/>
  <c r="BA1525" i="1"/>
  <c r="AX1525" i="1"/>
  <c r="AU1525" i="1"/>
  <c r="AR1525" i="1"/>
  <c r="AO1525" i="1"/>
  <c r="AL1525" i="1"/>
  <c r="AI1525" i="1"/>
  <c r="AF1525" i="1"/>
  <c r="AC1525" i="1"/>
  <c r="Z1525" i="1"/>
  <c r="W1525" i="1"/>
  <c r="BE1525" i="1" s="1"/>
  <c r="T1525" i="1"/>
  <c r="Q1525" i="1"/>
  <c r="N1525" i="1"/>
  <c r="K1525" i="1"/>
  <c r="H1525" i="1"/>
  <c r="E1525" i="1"/>
  <c r="BJ1524" i="1"/>
  <c r="BD1524" i="1"/>
  <c r="BA1524" i="1"/>
  <c r="AX1524" i="1"/>
  <c r="AU1524" i="1"/>
  <c r="AR1524" i="1"/>
  <c r="AO1524" i="1"/>
  <c r="AL1524" i="1"/>
  <c r="AI1524" i="1"/>
  <c r="AF1524" i="1"/>
  <c r="AC1524" i="1"/>
  <c r="Z1524" i="1"/>
  <c r="W1524" i="1"/>
  <c r="BE1524" i="1" s="1"/>
  <c r="T1524" i="1"/>
  <c r="Q1524" i="1"/>
  <c r="N1524" i="1"/>
  <c r="K1524" i="1"/>
  <c r="H1524" i="1"/>
  <c r="E1524" i="1"/>
  <c r="BJ1523" i="1"/>
  <c r="BD1523" i="1"/>
  <c r="BA1523" i="1"/>
  <c r="AX1523" i="1"/>
  <c r="AU1523" i="1"/>
  <c r="AR1523" i="1"/>
  <c r="AO1523" i="1"/>
  <c r="AL1523" i="1"/>
  <c r="AI1523" i="1"/>
  <c r="AF1523" i="1"/>
  <c r="AC1523" i="1"/>
  <c r="Z1523" i="1"/>
  <c r="W1523" i="1"/>
  <c r="T1523" i="1"/>
  <c r="Q1523" i="1"/>
  <c r="N1523" i="1"/>
  <c r="K1523" i="1"/>
  <c r="H1523" i="1"/>
  <c r="E1523" i="1"/>
  <c r="BE1523" i="1" s="1"/>
  <c r="BJ1522" i="1"/>
  <c r="BD1522" i="1"/>
  <c r="BA1522" i="1"/>
  <c r="AX1522" i="1"/>
  <c r="AU1522" i="1"/>
  <c r="AR1522" i="1"/>
  <c r="AO1522" i="1"/>
  <c r="AL1522" i="1"/>
  <c r="AI1522" i="1"/>
  <c r="AF1522" i="1"/>
  <c r="AC1522" i="1"/>
  <c r="Z1522" i="1"/>
  <c r="W1522" i="1"/>
  <c r="T1522" i="1"/>
  <c r="Q1522" i="1"/>
  <c r="N1522" i="1"/>
  <c r="K1522" i="1"/>
  <c r="H1522" i="1"/>
  <c r="BE1522" i="1" s="1"/>
  <c r="E1522" i="1"/>
  <c r="BJ1521" i="1"/>
  <c r="BD1521" i="1"/>
  <c r="BA1521" i="1"/>
  <c r="AX1521" i="1"/>
  <c r="AU1521" i="1"/>
  <c r="AR1521" i="1"/>
  <c r="AO1521" i="1"/>
  <c r="AL1521" i="1"/>
  <c r="AI1521" i="1"/>
  <c r="AF1521" i="1"/>
  <c r="AC1521" i="1"/>
  <c r="Z1521" i="1"/>
  <c r="W1521" i="1"/>
  <c r="T1521" i="1"/>
  <c r="Q1521" i="1"/>
  <c r="N1521" i="1"/>
  <c r="K1521" i="1"/>
  <c r="H1521" i="1"/>
  <c r="E1521" i="1"/>
  <c r="BE1521" i="1" s="1"/>
  <c r="BJ1520" i="1"/>
  <c r="BD1520" i="1"/>
  <c r="BA1520" i="1"/>
  <c r="AX1520" i="1"/>
  <c r="AU1520" i="1"/>
  <c r="AR1520" i="1"/>
  <c r="AO1520" i="1"/>
  <c r="AL1520" i="1"/>
  <c r="AI1520" i="1"/>
  <c r="AF1520" i="1"/>
  <c r="AC1520" i="1"/>
  <c r="Z1520" i="1"/>
  <c r="W1520" i="1"/>
  <c r="T1520" i="1"/>
  <c r="Q1520" i="1"/>
  <c r="N1520" i="1"/>
  <c r="K1520" i="1"/>
  <c r="H1520" i="1"/>
  <c r="E1520" i="1"/>
  <c r="BJ1519" i="1"/>
  <c r="BD1519" i="1"/>
  <c r="BA1519" i="1"/>
  <c r="AX1519" i="1"/>
  <c r="AU1519" i="1"/>
  <c r="AR1519" i="1"/>
  <c r="AO1519" i="1"/>
  <c r="AL1519" i="1"/>
  <c r="AI1519" i="1"/>
  <c r="AF1519" i="1"/>
  <c r="AC1519" i="1"/>
  <c r="Z1519" i="1"/>
  <c r="W1519" i="1"/>
  <c r="BE1519" i="1" s="1"/>
  <c r="T1519" i="1"/>
  <c r="Q1519" i="1"/>
  <c r="N1519" i="1"/>
  <c r="K1519" i="1"/>
  <c r="H1519" i="1"/>
  <c r="E1519" i="1"/>
  <c r="BJ1518" i="1"/>
  <c r="BD1518" i="1"/>
  <c r="BA1518" i="1"/>
  <c r="AX1518" i="1"/>
  <c r="AU1518" i="1"/>
  <c r="AR1518" i="1"/>
  <c r="AO1518" i="1"/>
  <c r="AL1518" i="1"/>
  <c r="AI1518" i="1"/>
  <c r="AF1518" i="1"/>
  <c r="AC1518" i="1"/>
  <c r="Z1518" i="1"/>
  <c r="W1518" i="1"/>
  <c r="T1518" i="1"/>
  <c r="Q1518" i="1"/>
  <c r="N1518" i="1"/>
  <c r="K1518" i="1"/>
  <c r="H1518" i="1"/>
  <c r="E1518" i="1"/>
  <c r="BJ1517" i="1"/>
  <c r="BD1517" i="1"/>
  <c r="BA1517" i="1"/>
  <c r="AX1517" i="1"/>
  <c r="AU1517" i="1"/>
  <c r="AR1517" i="1"/>
  <c r="AO1517" i="1"/>
  <c r="AL1517" i="1"/>
  <c r="AI1517" i="1"/>
  <c r="AF1517" i="1"/>
  <c r="AC1517" i="1"/>
  <c r="Z1517" i="1"/>
  <c r="W1517" i="1"/>
  <c r="T1517" i="1"/>
  <c r="Q1517" i="1"/>
  <c r="N1517" i="1"/>
  <c r="K1517" i="1"/>
  <c r="H1517" i="1"/>
  <c r="E1517" i="1"/>
  <c r="BJ1516" i="1"/>
  <c r="BD1516" i="1"/>
  <c r="BA1516" i="1"/>
  <c r="AX1516" i="1"/>
  <c r="AU1516" i="1"/>
  <c r="AR1516" i="1"/>
  <c r="AO1516" i="1"/>
  <c r="AL1516" i="1"/>
  <c r="AI1516" i="1"/>
  <c r="AF1516" i="1"/>
  <c r="AC1516" i="1"/>
  <c r="Z1516" i="1"/>
  <c r="W1516" i="1"/>
  <c r="T1516" i="1"/>
  <c r="Q1516" i="1"/>
  <c r="N1516" i="1"/>
  <c r="BE1516" i="1" s="1"/>
  <c r="K1516" i="1"/>
  <c r="H1516" i="1"/>
  <c r="E1516" i="1"/>
  <c r="BJ1515" i="1"/>
  <c r="BD1515" i="1"/>
  <c r="BA1515" i="1"/>
  <c r="AX1515" i="1"/>
  <c r="AU1515" i="1"/>
  <c r="AR1515" i="1"/>
  <c r="AO1515" i="1"/>
  <c r="AL1515" i="1"/>
  <c r="AI1515" i="1"/>
  <c r="AF1515" i="1"/>
  <c r="AC1515" i="1"/>
  <c r="Z1515" i="1"/>
  <c r="W1515" i="1"/>
  <c r="T1515" i="1"/>
  <c r="Q1515" i="1"/>
  <c r="N1515" i="1"/>
  <c r="K1515" i="1"/>
  <c r="H1515" i="1"/>
  <c r="E1515" i="1"/>
  <c r="BJ1514" i="1"/>
  <c r="BD1514" i="1"/>
  <c r="BA1514" i="1"/>
  <c r="AX1514" i="1"/>
  <c r="AU1514" i="1"/>
  <c r="AR1514" i="1"/>
  <c r="AO1514" i="1"/>
  <c r="AL1514" i="1"/>
  <c r="AI1514" i="1"/>
  <c r="AF1514" i="1"/>
  <c r="AC1514" i="1"/>
  <c r="Z1514" i="1"/>
  <c r="W1514" i="1"/>
  <c r="T1514" i="1"/>
  <c r="Q1514" i="1"/>
  <c r="N1514" i="1"/>
  <c r="K1514" i="1"/>
  <c r="H1514" i="1"/>
  <c r="E1514" i="1"/>
  <c r="BJ1513" i="1"/>
  <c r="BD1513" i="1"/>
  <c r="BA1513" i="1"/>
  <c r="AX1513" i="1"/>
  <c r="AU1513" i="1"/>
  <c r="AR1513" i="1"/>
  <c r="AO1513" i="1"/>
  <c r="AL1513" i="1"/>
  <c r="AI1513" i="1"/>
  <c r="AF1513" i="1"/>
  <c r="AC1513" i="1"/>
  <c r="Z1513" i="1"/>
  <c r="W1513" i="1"/>
  <c r="T1513" i="1"/>
  <c r="Q1513" i="1"/>
  <c r="N1513" i="1"/>
  <c r="K1513" i="1"/>
  <c r="H1513" i="1"/>
  <c r="E1513" i="1"/>
  <c r="BJ1512" i="1"/>
  <c r="BD1512" i="1"/>
  <c r="BA1512" i="1"/>
  <c r="AX1512" i="1"/>
  <c r="AU1512" i="1"/>
  <c r="AR1512" i="1"/>
  <c r="AO1512" i="1"/>
  <c r="AL1512" i="1"/>
  <c r="AI1512" i="1"/>
  <c r="AF1512" i="1"/>
  <c r="AC1512" i="1"/>
  <c r="Z1512" i="1"/>
  <c r="W1512" i="1"/>
  <c r="T1512" i="1"/>
  <c r="Q1512" i="1"/>
  <c r="N1512" i="1"/>
  <c r="K1512" i="1"/>
  <c r="H1512" i="1"/>
  <c r="E1512" i="1"/>
  <c r="BE1512" i="1" s="1"/>
  <c r="BJ1511" i="1"/>
  <c r="BD1511" i="1"/>
  <c r="BA1511" i="1"/>
  <c r="AX1511" i="1"/>
  <c r="AU1511" i="1"/>
  <c r="AR1511" i="1"/>
  <c r="AO1511" i="1"/>
  <c r="AL1511" i="1"/>
  <c r="AI1511" i="1"/>
  <c r="AF1511" i="1"/>
  <c r="AC1511" i="1"/>
  <c r="Z1511" i="1"/>
  <c r="W1511" i="1"/>
  <c r="T1511" i="1"/>
  <c r="Q1511" i="1"/>
  <c r="N1511" i="1"/>
  <c r="K1511" i="1"/>
  <c r="H1511" i="1"/>
  <c r="E1511" i="1"/>
  <c r="BJ1510" i="1"/>
  <c r="BD1510" i="1"/>
  <c r="BA1510" i="1"/>
  <c r="AO1510" i="1"/>
  <c r="AL1510" i="1"/>
  <c r="AI1510" i="1"/>
  <c r="AF1510" i="1"/>
  <c r="AC1510" i="1"/>
  <c r="Z1510" i="1"/>
  <c r="W1510" i="1"/>
  <c r="T1510" i="1"/>
  <c r="Q1510" i="1"/>
  <c r="N1510" i="1"/>
  <c r="K1510" i="1"/>
  <c r="H1510" i="1"/>
  <c r="E1510" i="1"/>
  <c r="BJ1509" i="1"/>
  <c r="BD1509" i="1"/>
  <c r="BA1509" i="1"/>
  <c r="AO1509" i="1"/>
  <c r="AL1509" i="1"/>
  <c r="AI1509" i="1"/>
  <c r="AF1509" i="1"/>
  <c r="AC1509" i="1"/>
  <c r="Z1509" i="1"/>
  <c r="W1509" i="1"/>
  <c r="T1509" i="1"/>
  <c r="Q1509" i="1"/>
  <c r="N1509" i="1"/>
  <c r="K1509" i="1"/>
  <c r="H1509" i="1"/>
  <c r="E1509" i="1"/>
  <c r="BJ1508" i="1"/>
  <c r="BD1508" i="1"/>
  <c r="BA1508" i="1"/>
  <c r="AO1508" i="1"/>
  <c r="AL1508" i="1"/>
  <c r="AI1508" i="1"/>
  <c r="AF1508" i="1"/>
  <c r="AC1508" i="1"/>
  <c r="Z1508" i="1"/>
  <c r="W1508" i="1"/>
  <c r="T1508" i="1"/>
  <c r="Q1508" i="1"/>
  <c r="N1508" i="1"/>
  <c r="K1508" i="1"/>
  <c r="H1508" i="1"/>
  <c r="E1508" i="1"/>
  <c r="BJ1507" i="1"/>
  <c r="BD1507" i="1"/>
  <c r="BA1507" i="1"/>
  <c r="AO1507" i="1"/>
  <c r="AL1507" i="1"/>
  <c r="AI1507" i="1"/>
  <c r="AF1507" i="1"/>
  <c r="AC1507" i="1"/>
  <c r="Z1507" i="1"/>
  <c r="W1507" i="1"/>
  <c r="T1507" i="1"/>
  <c r="Q1507" i="1"/>
  <c r="N1507" i="1"/>
  <c r="K1507" i="1"/>
  <c r="H1507" i="1"/>
  <c r="E1507" i="1"/>
  <c r="BJ1506" i="1"/>
  <c r="BD1506" i="1"/>
  <c r="BA1506" i="1"/>
  <c r="AO1506" i="1"/>
  <c r="AL1506" i="1"/>
  <c r="AI1506" i="1"/>
  <c r="AF1506" i="1"/>
  <c r="AC1506" i="1"/>
  <c r="Z1506" i="1"/>
  <c r="W1506" i="1"/>
  <c r="T1506" i="1"/>
  <c r="Q1506" i="1"/>
  <c r="N1506" i="1"/>
  <c r="K1506" i="1"/>
  <c r="H1506" i="1"/>
  <c r="E1506" i="1"/>
  <c r="BJ1505" i="1"/>
  <c r="BD1505" i="1"/>
  <c r="BA1505" i="1"/>
  <c r="AO1505" i="1"/>
  <c r="AL1505" i="1"/>
  <c r="AI1505" i="1"/>
  <c r="AF1505" i="1"/>
  <c r="AC1505" i="1"/>
  <c r="Z1505" i="1"/>
  <c r="W1505" i="1"/>
  <c r="T1505" i="1"/>
  <c r="Q1505" i="1"/>
  <c r="N1505" i="1"/>
  <c r="K1505" i="1"/>
  <c r="H1505" i="1"/>
  <c r="E1505" i="1"/>
  <c r="BJ1504" i="1"/>
  <c r="BD1504" i="1"/>
  <c r="BA1504" i="1"/>
  <c r="AO1504" i="1"/>
  <c r="AL1504" i="1"/>
  <c r="AI1504" i="1"/>
  <c r="AF1504" i="1"/>
  <c r="AC1504" i="1"/>
  <c r="Z1504" i="1"/>
  <c r="W1504" i="1"/>
  <c r="T1504" i="1"/>
  <c r="Q1504" i="1"/>
  <c r="N1504" i="1"/>
  <c r="BE1504" i="1" s="1"/>
  <c r="K1504" i="1"/>
  <c r="H1504" i="1"/>
  <c r="E1504" i="1"/>
  <c r="BJ1503" i="1"/>
  <c r="BD1503" i="1"/>
  <c r="BA1503" i="1"/>
  <c r="AO1503" i="1"/>
  <c r="AL1503" i="1"/>
  <c r="AI1503" i="1"/>
  <c r="AF1503" i="1"/>
  <c r="AC1503" i="1"/>
  <c r="Z1503" i="1"/>
  <c r="W1503" i="1"/>
  <c r="T1503" i="1"/>
  <c r="Q1503" i="1"/>
  <c r="N1503" i="1"/>
  <c r="K1503" i="1"/>
  <c r="H1503" i="1"/>
  <c r="E1503" i="1"/>
  <c r="BE1503" i="1" s="1"/>
  <c r="BJ1502" i="1"/>
  <c r="BD1502" i="1"/>
  <c r="BA1502" i="1"/>
  <c r="AO1502" i="1"/>
  <c r="AL1502" i="1"/>
  <c r="AI1502" i="1"/>
  <c r="AF1502" i="1"/>
  <c r="AC1502" i="1"/>
  <c r="Z1502" i="1"/>
  <c r="W1502" i="1"/>
  <c r="T1502" i="1"/>
  <c r="Q1502" i="1"/>
  <c r="N1502" i="1"/>
  <c r="K1502" i="1"/>
  <c r="H1502" i="1"/>
  <c r="E1502" i="1"/>
  <c r="BJ1501" i="1"/>
  <c r="BD1501" i="1"/>
  <c r="BA1501" i="1"/>
  <c r="AO1501" i="1"/>
  <c r="AL1501" i="1"/>
  <c r="AI1501" i="1"/>
  <c r="AF1501" i="1"/>
  <c r="AC1501" i="1"/>
  <c r="Z1501" i="1"/>
  <c r="W1501" i="1"/>
  <c r="T1501" i="1"/>
  <c r="Q1501" i="1"/>
  <c r="N1501" i="1"/>
  <c r="BE1501" i="1" s="1"/>
  <c r="K1501" i="1"/>
  <c r="H1501" i="1"/>
  <c r="E1501" i="1"/>
  <c r="BJ1500" i="1"/>
  <c r="BD1500" i="1"/>
  <c r="BA1500" i="1"/>
  <c r="AO1500" i="1"/>
  <c r="AL1500" i="1"/>
  <c r="AI1500" i="1"/>
  <c r="AF1500" i="1"/>
  <c r="AC1500" i="1"/>
  <c r="Z1500" i="1"/>
  <c r="W1500" i="1"/>
  <c r="T1500" i="1"/>
  <c r="Q1500" i="1"/>
  <c r="N1500" i="1"/>
  <c r="BE1500" i="1" s="1"/>
  <c r="K1500" i="1"/>
  <c r="H1500" i="1"/>
  <c r="E1500" i="1"/>
  <c r="BJ1499" i="1"/>
  <c r="BD1499" i="1"/>
  <c r="BA1499" i="1"/>
  <c r="AX1499" i="1"/>
  <c r="AU1499" i="1"/>
  <c r="AR1499" i="1"/>
  <c r="AO1499" i="1"/>
  <c r="AL1499" i="1"/>
  <c r="AI1499" i="1"/>
  <c r="AF1499" i="1"/>
  <c r="AC1499" i="1"/>
  <c r="Z1499" i="1"/>
  <c r="W1499" i="1"/>
  <c r="T1499" i="1"/>
  <c r="Q1499" i="1"/>
  <c r="N1499" i="1"/>
  <c r="K1499" i="1"/>
  <c r="H1499" i="1"/>
  <c r="E1499" i="1"/>
  <c r="BE1499" i="1" s="1"/>
  <c r="BJ1498" i="1"/>
  <c r="BD1498" i="1"/>
  <c r="BA1498" i="1"/>
  <c r="AX1498" i="1"/>
  <c r="AU1498" i="1"/>
  <c r="AR1498" i="1"/>
  <c r="AO1498" i="1"/>
  <c r="AL1498" i="1"/>
  <c r="AI1498" i="1"/>
  <c r="AF1498" i="1"/>
  <c r="AC1498" i="1"/>
  <c r="Z1498" i="1"/>
  <c r="W1498" i="1"/>
  <c r="T1498" i="1"/>
  <c r="Q1498" i="1"/>
  <c r="N1498" i="1"/>
  <c r="K1498" i="1"/>
  <c r="H1498" i="1"/>
  <c r="E1498" i="1"/>
  <c r="BE1498" i="1" s="1"/>
  <c r="BJ1497" i="1"/>
  <c r="BD1497" i="1"/>
  <c r="BA1497" i="1"/>
  <c r="AX1497" i="1"/>
  <c r="AU1497" i="1"/>
  <c r="AR1497" i="1"/>
  <c r="AO1497" i="1"/>
  <c r="AL1497" i="1"/>
  <c r="AI1497" i="1"/>
  <c r="AF1497" i="1"/>
  <c r="AC1497" i="1"/>
  <c r="Z1497" i="1"/>
  <c r="W1497" i="1"/>
  <c r="T1497" i="1"/>
  <c r="Q1497" i="1"/>
  <c r="N1497" i="1"/>
  <c r="K1497" i="1"/>
  <c r="H1497" i="1"/>
  <c r="E1497" i="1"/>
  <c r="BJ1496" i="1"/>
  <c r="BD1496" i="1"/>
  <c r="BA1496" i="1"/>
  <c r="AX1496" i="1"/>
  <c r="AU1496" i="1"/>
  <c r="AR1496" i="1"/>
  <c r="AO1496" i="1"/>
  <c r="AL1496" i="1"/>
  <c r="AI1496" i="1"/>
  <c r="AF1496" i="1"/>
  <c r="AC1496" i="1"/>
  <c r="Z1496" i="1"/>
  <c r="W1496" i="1"/>
  <c r="BE1496" i="1" s="1"/>
  <c r="T1496" i="1"/>
  <c r="Q1496" i="1"/>
  <c r="N1496" i="1"/>
  <c r="K1496" i="1"/>
  <c r="H1496" i="1"/>
  <c r="E1496" i="1"/>
  <c r="BJ1495" i="1"/>
  <c r="BD1495" i="1"/>
  <c r="BA1495" i="1"/>
  <c r="AX1495" i="1"/>
  <c r="AU1495" i="1"/>
  <c r="AR1495" i="1"/>
  <c r="AO1495" i="1"/>
  <c r="AL1495" i="1"/>
  <c r="AI1495" i="1"/>
  <c r="AF1495" i="1"/>
  <c r="AC1495" i="1"/>
  <c r="Z1495" i="1"/>
  <c r="W1495" i="1"/>
  <c r="BE1495" i="1" s="1"/>
  <c r="T1495" i="1"/>
  <c r="Q1495" i="1"/>
  <c r="N1495" i="1"/>
  <c r="K1495" i="1"/>
  <c r="H1495" i="1"/>
  <c r="E1495" i="1"/>
  <c r="BJ1494" i="1"/>
  <c r="BD1494" i="1"/>
  <c r="BA1494" i="1"/>
  <c r="AX1494" i="1"/>
  <c r="AU1494" i="1"/>
  <c r="AR1494" i="1"/>
  <c r="AO1494" i="1"/>
  <c r="AL1494" i="1"/>
  <c r="AI1494" i="1"/>
  <c r="AF1494" i="1"/>
  <c r="AC1494" i="1"/>
  <c r="Z1494" i="1"/>
  <c r="W1494" i="1"/>
  <c r="T1494" i="1"/>
  <c r="Q1494" i="1"/>
  <c r="N1494" i="1"/>
  <c r="K1494" i="1"/>
  <c r="BE1494" i="1" s="1"/>
  <c r="H1494" i="1"/>
  <c r="E1494" i="1"/>
  <c r="BJ1493" i="1"/>
  <c r="BD1493" i="1"/>
  <c r="BA1493" i="1"/>
  <c r="AX1493" i="1"/>
  <c r="AU1493" i="1"/>
  <c r="AR1493" i="1"/>
  <c r="AO1493" i="1"/>
  <c r="AL1493" i="1"/>
  <c r="AI1493" i="1"/>
  <c r="AF1493" i="1"/>
  <c r="AC1493" i="1"/>
  <c r="Z1493" i="1"/>
  <c r="W1493" i="1"/>
  <c r="T1493" i="1"/>
  <c r="Q1493" i="1"/>
  <c r="N1493" i="1"/>
  <c r="K1493" i="1"/>
  <c r="H1493" i="1"/>
  <c r="E1493" i="1"/>
  <c r="BJ1492" i="1"/>
  <c r="BD1492" i="1"/>
  <c r="BA1492" i="1"/>
  <c r="AX1492" i="1"/>
  <c r="AU1492" i="1"/>
  <c r="AR1492" i="1"/>
  <c r="AO1492" i="1"/>
  <c r="AL1492" i="1"/>
  <c r="AI1492" i="1"/>
  <c r="AF1492" i="1"/>
  <c r="AC1492" i="1"/>
  <c r="Z1492" i="1"/>
  <c r="W1492" i="1"/>
  <c r="T1492" i="1"/>
  <c r="Q1492" i="1"/>
  <c r="N1492" i="1"/>
  <c r="K1492" i="1"/>
  <c r="H1492" i="1"/>
  <c r="E1492" i="1"/>
  <c r="BJ1491" i="1"/>
  <c r="BD1491" i="1"/>
  <c r="BA1491" i="1"/>
  <c r="AX1491" i="1"/>
  <c r="AU1491" i="1"/>
  <c r="AR1491" i="1"/>
  <c r="AO1491" i="1"/>
  <c r="AL1491" i="1"/>
  <c r="AI1491" i="1"/>
  <c r="AF1491" i="1"/>
  <c r="AC1491" i="1"/>
  <c r="Z1491" i="1"/>
  <c r="W1491" i="1"/>
  <c r="T1491" i="1"/>
  <c r="Q1491" i="1"/>
  <c r="N1491" i="1"/>
  <c r="K1491" i="1"/>
  <c r="H1491" i="1"/>
  <c r="E1491" i="1"/>
  <c r="BJ1490" i="1"/>
  <c r="BD1490" i="1"/>
  <c r="BA1490" i="1"/>
  <c r="AX1490" i="1"/>
  <c r="AU1490" i="1"/>
  <c r="AR1490" i="1"/>
  <c r="AO1490" i="1"/>
  <c r="AL1490" i="1"/>
  <c r="AI1490" i="1"/>
  <c r="AF1490" i="1"/>
  <c r="AC1490" i="1"/>
  <c r="Z1490" i="1"/>
  <c r="W1490" i="1"/>
  <c r="BE1490" i="1" s="1"/>
  <c r="T1490" i="1"/>
  <c r="Q1490" i="1"/>
  <c r="N1490" i="1"/>
  <c r="K1490" i="1"/>
  <c r="H1490" i="1"/>
  <c r="E1490" i="1"/>
  <c r="BJ1489" i="1"/>
  <c r="BD1489" i="1"/>
  <c r="BA1489" i="1"/>
  <c r="AX1489" i="1"/>
  <c r="AU1489" i="1"/>
  <c r="AR1489" i="1"/>
  <c r="AO1489" i="1"/>
  <c r="AL1489" i="1"/>
  <c r="AI1489" i="1"/>
  <c r="AF1489" i="1"/>
  <c r="AC1489" i="1"/>
  <c r="Z1489" i="1"/>
  <c r="W1489" i="1"/>
  <c r="T1489" i="1"/>
  <c r="Q1489" i="1"/>
  <c r="BE1489" i="1" s="1"/>
  <c r="N1489" i="1"/>
  <c r="K1489" i="1"/>
  <c r="H1489" i="1"/>
  <c r="E1489" i="1"/>
  <c r="BJ1488" i="1"/>
  <c r="BD1488" i="1"/>
  <c r="BA1488" i="1"/>
  <c r="AX1488" i="1"/>
  <c r="AU1488" i="1"/>
  <c r="AR1488" i="1"/>
  <c r="AO1488" i="1"/>
  <c r="AL1488" i="1"/>
  <c r="AI1488" i="1"/>
  <c r="AF1488" i="1"/>
  <c r="AC1488" i="1"/>
  <c r="Z1488" i="1"/>
  <c r="W1488" i="1"/>
  <c r="BE1488" i="1" s="1"/>
  <c r="T1488" i="1"/>
  <c r="Q1488" i="1"/>
  <c r="N1488" i="1"/>
  <c r="K1488" i="1"/>
  <c r="H1488" i="1"/>
  <c r="E1488" i="1"/>
  <c r="BJ1487" i="1"/>
  <c r="BD1487" i="1"/>
  <c r="BA1487" i="1"/>
  <c r="AX1487" i="1"/>
  <c r="AU1487" i="1"/>
  <c r="AR1487" i="1"/>
  <c r="AO1487" i="1"/>
  <c r="AL1487" i="1"/>
  <c r="AI1487" i="1"/>
  <c r="AF1487" i="1"/>
  <c r="AC1487" i="1"/>
  <c r="Z1487" i="1"/>
  <c r="W1487" i="1"/>
  <c r="T1487" i="1"/>
  <c r="Q1487" i="1"/>
  <c r="N1487" i="1"/>
  <c r="BE1487" i="1" s="1"/>
  <c r="K1487" i="1"/>
  <c r="H1487" i="1"/>
  <c r="E1487" i="1"/>
  <c r="BJ1486" i="1"/>
  <c r="BD1486" i="1"/>
  <c r="BA1486" i="1"/>
  <c r="AX1486" i="1"/>
  <c r="AU1486" i="1"/>
  <c r="AR1486" i="1"/>
  <c r="AO1486" i="1"/>
  <c r="AL1486" i="1"/>
  <c r="AI1486" i="1"/>
  <c r="AF1486" i="1"/>
  <c r="AC1486" i="1"/>
  <c r="Z1486" i="1"/>
  <c r="W1486" i="1"/>
  <c r="T1486" i="1"/>
  <c r="Q1486" i="1"/>
  <c r="N1486" i="1"/>
  <c r="K1486" i="1"/>
  <c r="H1486" i="1"/>
  <c r="E1486" i="1"/>
  <c r="BJ1485" i="1"/>
  <c r="BD1485" i="1"/>
  <c r="BA1485" i="1"/>
  <c r="AX1485" i="1"/>
  <c r="AU1485" i="1"/>
  <c r="AR1485" i="1"/>
  <c r="AO1485" i="1"/>
  <c r="AL1485" i="1"/>
  <c r="AI1485" i="1"/>
  <c r="AF1485" i="1"/>
  <c r="AC1485" i="1"/>
  <c r="Z1485" i="1"/>
  <c r="W1485" i="1"/>
  <c r="T1485" i="1"/>
  <c r="Q1485" i="1"/>
  <c r="N1485" i="1"/>
  <c r="K1485" i="1"/>
  <c r="H1485" i="1"/>
  <c r="E1485" i="1"/>
  <c r="BJ1484" i="1"/>
  <c r="BD1484" i="1"/>
  <c r="BA1484" i="1"/>
  <c r="AX1484" i="1"/>
  <c r="AU1484" i="1"/>
  <c r="AR1484" i="1"/>
  <c r="AO1484" i="1"/>
  <c r="AL1484" i="1"/>
  <c r="AI1484" i="1"/>
  <c r="AF1484" i="1"/>
  <c r="AC1484" i="1"/>
  <c r="Z1484" i="1"/>
  <c r="W1484" i="1"/>
  <c r="T1484" i="1"/>
  <c r="Q1484" i="1"/>
  <c r="N1484" i="1"/>
  <c r="K1484" i="1"/>
  <c r="H1484" i="1"/>
  <c r="E1484" i="1"/>
  <c r="BE1484" i="1" s="1"/>
  <c r="BJ1483" i="1"/>
  <c r="BD1483" i="1"/>
  <c r="BA1483" i="1"/>
  <c r="AX1483" i="1"/>
  <c r="AU1483" i="1"/>
  <c r="AR1483" i="1"/>
  <c r="AO1483" i="1"/>
  <c r="AL1483" i="1"/>
  <c r="AI1483" i="1"/>
  <c r="AF1483" i="1"/>
  <c r="AC1483" i="1"/>
  <c r="Z1483" i="1"/>
  <c r="W1483" i="1"/>
  <c r="BE1483" i="1" s="1"/>
  <c r="T1483" i="1"/>
  <c r="Q1483" i="1"/>
  <c r="N1483" i="1"/>
  <c r="K1483" i="1"/>
  <c r="H1483" i="1"/>
  <c r="E1483" i="1"/>
  <c r="BJ1482" i="1"/>
  <c r="BD1482" i="1"/>
  <c r="BA1482" i="1"/>
  <c r="AX1482" i="1"/>
  <c r="AU1482" i="1"/>
  <c r="AR1482" i="1"/>
  <c r="AO1482" i="1"/>
  <c r="AL1482" i="1"/>
  <c r="AI1482" i="1"/>
  <c r="AF1482" i="1"/>
  <c r="AC1482" i="1"/>
  <c r="Z1482" i="1"/>
  <c r="W1482" i="1"/>
  <c r="T1482" i="1"/>
  <c r="Q1482" i="1"/>
  <c r="N1482" i="1"/>
  <c r="K1482" i="1"/>
  <c r="BE1482" i="1" s="1"/>
  <c r="H1482" i="1"/>
  <c r="E1482" i="1"/>
  <c r="BJ1481" i="1"/>
  <c r="BD1481" i="1"/>
  <c r="BA1481" i="1"/>
  <c r="AX1481" i="1"/>
  <c r="AU1481" i="1"/>
  <c r="AR1481" i="1"/>
  <c r="AO1481" i="1"/>
  <c r="AL1481" i="1"/>
  <c r="AI1481" i="1"/>
  <c r="AF1481" i="1"/>
  <c r="AC1481" i="1"/>
  <c r="Z1481" i="1"/>
  <c r="W1481" i="1"/>
  <c r="BE1481" i="1" s="1"/>
  <c r="T1481" i="1"/>
  <c r="Q1481" i="1"/>
  <c r="N1481" i="1"/>
  <c r="K1481" i="1"/>
  <c r="H1481" i="1"/>
  <c r="E1481" i="1"/>
  <c r="BJ1480" i="1"/>
  <c r="BD1480" i="1"/>
  <c r="BA1480" i="1"/>
  <c r="AX1480" i="1"/>
  <c r="AU1480" i="1"/>
  <c r="AR1480" i="1"/>
  <c r="AO1480" i="1"/>
  <c r="AL1480" i="1"/>
  <c r="AI1480" i="1"/>
  <c r="AF1480" i="1"/>
  <c r="AC1480" i="1"/>
  <c r="Z1480" i="1"/>
  <c r="W1480" i="1"/>
  <c r="T1480" i="1"/>
  <c r="Q1480" i="1"/>
  <c r="N1480" i="1"/>
  <c r="K1480" i="1"/>
  <c r="H1480" i="1"/>
  <c r="E1480" i="1"/>
  <c r="BJ1479" i="1"/>
  <c r="BD1479" i="1"/>
  <c r="BA1479" i="1"/>
  <c r="AX1479" i="1"/>
  <c r="AU1479" i="1"/>
  <c r="AR1479" i="1"/>
  <c r="AO1479" i="1"/>
  <c r="AL1479" i="1"/>
  <c r="AI1479" i="1"/>
  <c r="AF1479" i="1"/>
  <c r="AC1479" i="1"/>
  <c r="Z1479" i="1"/>
  <c r="W1479" i="1"/>
  <c r="T1479" i="1"/>
  <c r="Q1479" i="1"/>
  <c r="N1479" i="1"/>
  <c r="K1479" i="1"/>
  <c r="H1479" i="1"/>
  <c r="E1479" i="1"/>
  <c r="BJ1478" i="1"/>
  <c r="BD1478" i="1"/>
  <c r="BA1478" i="1"/>
  <c r="AX1478" i="1"/>
  <c r="AU1478" i="1"/>
  <c r="AR1478" i="1"/>
  <c r="AO1478" i="1"/>
  <c r="AL1478" i="1"/>
  <c r="AI1478" i="1"/>
  <c r="AF1478" i="1"/>
  <c r="AC1478" i="1"/>
  <c r="Z1478" i="1"/>
  <c r="W1478" i="1"/>
  <c r="T1478" i="1"/>
  <c r="Q1478" i="1"/>
  <c r="N1478" i="1"/>
  <c r="K1478" i="1"/>
  <c r="H1478" i="1"/>
  <c r="E1478" i="1"/>
  <c r="BE1478" i="1" s="1"/>
  <c r="BJ1477" i="1"/>
  <c r="BD1477" i="1"/>
  <c r="BA1477" i="1"/>
  <c r="AX1477" i="1"/>
  <c r="AU1477" i="1"/>
  <c r="AR1477" i="1"/>
  <c r="AO1477" i="1"/>
  <c r="AL1477" i="1"/>
  <c r="AI1477" i="1"/>
  <c r="AF1477" i="1"/>
  <c r="AC1477" i="1"/>
  <c r="Z1477" i="1"/>
  <c r="W1477" i="1"/>
  <c r="T1477" i="1"/>
  <c r="Q1477" i="1"/>
  <c r="N1477" i="1"/>
  <c r="K1477" i="1"/>
  <c r="H1477" i="1"/>
  <c r="E1477" i="1"/>
  <c r="BJ1476" i="1"/>
  <c r="BD1476" i="1"/>
  <c r="BA1476" i="1"/>
  <c r="AX1476" i="1"/>
  <c r="AU1476" i="1"/>
  <c r="AR1476" i="1"/>
  <c r="AO1476" i="1"/>
  <c r="AL1476" i="1"/>
  <c r="AI1476" i="1"/>
  <c r="AF1476" i="1"/>
  <c r="AC1476" i="1"/>
  <c r="Z1476" i="1"/>
  <c r="W1476" i="1"/>
  <c r="T1476" i="1"/>
  <c r="Q1476" i="1"/>
  <c r="BE1476" i="1" s="1"/>
  <c r="N1476" i="1"/>
  <c r="K1476" i="1"/>
  <c r="H1476" i="1"/>
  <c r="E1476" i="1"/>
  <c r="BJ1475" i="1"/>
  <c r="BD1475" i="1"/>
  <c r="BA1475" i="1"/>
  <c r="AX1475" i="1"/>
  <c r="AU1475" i="1"/>
  <c r="AR1475" i="1"/>
  <c r="AO1475" i="1"/>
  <c r="AL1475" i="1"/>
  <c r="AI1475" i="1"/>
  <c r="AF1475" i="1"/>
  <c r="AC1475" i="1"/>
  <c r="Z1475" i="1"/>
  <c r="W1475" i="1"/>
  <c r="T1475" i="1"/>
  <c r="Q1475" i="1"/>
  <c r="N1475" i="1"/>
  <c r="BE1475" i="1" s="1"/>
  <c r="K1475" i="1"/>
  <c r="H1475" i="1"/>
  <c r="E1475" i="1"/>
  <c r="BJ1474" i="1"/>
  <c r="BD1474" i="1"/>
  <c r="BA1474" i="1"/>
  <c r="AX1474" i="1"/>
  <c r="AU1474" i="1"/>
  <c r="AR1474" i="1"/>
  <c r="AO1474" i="1"/>
  <c r="AL1474" i="1"/>
  <c r="AI1474" i="1"/>
  <c r="AF1474" i="1"/>
  <c r="AC1474" i="1"/>
  <c r="Z1474" i="1"/>
  <c r="W1474" i="1"/>
  <c r="T1474" i="1"/>
  <c r="Q1474" i="1"/>
  <c r="N1474" i="1"/>
  <c r="K1474" i="1"/>
  <c r="H1474" i="1"/>
  <c r="E1474" i="1"/>
  <c r="BJ1473" i="1"/>
  <c r="BD1473" i="1"/>
  <c r="BA1473" i="1"/>
  <c r="AX1473" i="1"/>
  <c r="AU1473" i="1"/>
  <c r="AR1473" i="1"/>
  <c r="AO1473" i="1"/>
  <c r="AL1473" i="1"/>
  <c r="AI1473" i="1"/>
  <c r="AF1473" i="1"/>
  <c r="AC1473" i="1"/>
  <c r="Z1473" i="1"/>
  <c r="W1473" i="1"/>
  <c r="T1473" i="1"/>
  <c r="Q1473" i="1"/>
  <c r="N1473" i="1"/>
  <c r="K1473" i="1"/>
  <c r="H1473" i="1"/>
  <c r="E1473" i="1"/>
  <c r="BJ1472" i="1"/>
  <c r="BD1472" i="1"/>
  <c r="AO1472" i="1"/>
  <c r="AL1472" i="1"/>
  <c r="AI1472" i="1"/>
  <c r="AF1472" i="1"/>
  <c r="AC1472" i="1"/>
  <c r="Z1472" i="1"/>
  <c r="W1472" i="1"/>
  <c r="T1472" i="1"/>
  <c r="Q1472" i="1"/>
  <c r="N1472" i="1"/>
  <c r="K1472" i="1"/>
  <c r="H1472" i="1"/>
  <c r="E1472" i="1"/>
  <c r="BJ1471" i="1"/>
  <c r="BD1471" i="1"/>
  <c r="BA1471" i="1"/>
  <c r="AX1471" i="1"/>
  <c r="AU1471" i="1"/>
  <c r="AR1471" i="1"/>
  <c r="AO1471" i="1"/>
  <c r="AL1471" i="1"/>
  <c r="AI1471" i="1"/>
  <c r="AF1471" i="1"/>
  <c r="AC1471" i="1"/>
  <c r="Z1471" i="1"/>
  <c r="W1471" i="1"/>
  <c r="T1471" i="1"/>
  <c r="Q1471" i="1"/>
  <c r="N1471" i="1"/>
  <c r="K1471" i="1"/>
  <c r="H1471" i="1"/>
  <c r="E1471" i="1"/>
  <c r="BE1471" i="1" s="1"/>
  <c r="BJ1470" i="1"/>
  <c r="BD1470" i="1"/>
  <c r="BA1470" i="1"/>
  <c r="AX1470" i="1"/>
  <c r="AU1470" i="1"/>
  <c r="AR1470" i="1"/>
  <c r="AO1470" i="1"/>
  <c r="AL1470" i="1"/>
  <c r="AI1470" i="1"/>
  <c r="AF1470" i="1"/>
  <c r="AC1470" i="1"/>
  <c r="Z1470" i="1"/>
  <c r="W1470" i="1"/>
  <c r="T1470" i="1"/>
  <c r="Q1470" i="1"/>
  <c r="N1470" i="1"/>
  <c r="K1470" i="1"/>
  <c r="H1470" i="1"/>
  <c r="E1470" i="1"/>
  <c r="BE1470" i="1" s="1"/>
  <c r="BJ1469" i="1"/>
  <c r="BD1469" i="1"/>
  <c r="BA1469" i="1"/>
  <c r="AX1469" i="1"/>
  <c r="AU1469" i="1"/>
  <c r="AR1469" i="1"/>
  <c r="AO1469" i="1"/>
  <c r="AL1469" i="1"/>
  <c r="AI1469" i="1"/>
  <c r="AF1469" i="1"/>
  <c r="AC1469" i="1"/>
  <c r="Z1469" i="1"/>
  <c r="W1469" i="1"/>
  <c r="T1469" i="1"/>
  <c r="Q1469" i="1"/>
  <c r="N1469" i="1"/>
  <c r="K1469" i="1"/>
  <c r="H1469" i="1"/>
  <c r="E1469" i="1"/>
  <c r="BJ1468" i="1"/>
  <c r="BD1468" i="1"/>
  <c r="BA1468" i="1"/>
  <c r="AX1468" i="1"/>
  <c r="AU1468" i="1"/>
  <c r="AR1468" i="1"/>
  <c r="AO1468" i="1"/>
  <c r="AL1468" i="1"/>
  <c r="AI1468" i="1"/>
  <c r="AF1468" i="1"/>
  <c r="AC1468" i="1"/>
  <c r="Z1468" i="1"/>
  <c r="W1468" i="1"/>
  <c r="BE1468" i="1" s="1"/>
  <c r="T1468" i="1"/>
  <c r="Q1468" i="1"/>
  <c r="N1468" i="1"/>
  <c r="K1468" i="1"/>
  <c r="H1468" i="1"/>
  <c r="E1468" i="1"/>
  <c r="BJ1467" i="1"/>
  <c r="BD1467" i="1"/>
  <c r="BA1467" i="1"/>
  <c r="AX1467" i="1"/>
  <c r="AU1467" i="1"/>
  <c r="AR1467" i="1"/>
  <c r="AO1467" i="1"/>
  <c r="AL1467" i="1"/>
  <c r="AI1467" i="1"/>
  <c r="AF1467" i="1"/>
  <c r="AC1467" i="1"/>
  <c r="Z1467" i="1"/>
  <c r="W1467" i="1"/>
  <c r="BE1467" i="1" s="1"/>
  <c r="T1467" i="1"/>
  <c r="Q1467" i="1"/>
  <c r="N1467" i="1"/>
  <c r="K1467" i="1"/>
  <c r="H1467" i="1"/>
  <c r="E1467" i="1"/>
  <c r="BJ1466" i="1"/>
  <c r="BD1466" i="1"/>
  <c r="BA1466" i="1"/>
  <c r="AX1466" i="1"/>
  <c r="AU1466" i="1"/>
  <c r="AR1466" i="1"/>
  <c r="AO1466" i="1"/>
  <c r="AL1466" i="1"/>
  <c r="AI1466" i="1"/>
  <c r="AF1466" i="1"/>
  <c r="AC1466" i="1"/>
  <c r="Z1466" i="1"/>
  <c r="W1466" i="1"/>
  <c r="T1466" i="1"/>
  <c r="Q1466" i="1"/>
  <c r="N1466" i="1"/>
  <c r="K1466" i="1"/>
  <c r="H1466" i="1"/>
  <c r="E1466" i="1"/>
  <c r="BE1466" i="1" s="1"/>
  <c r="BJ1465" i="1"/>
  <c r="BD1465" i="1"/>
  <c r="BA1465" i="1"/>
  <c r="AX1465" i="1"/>
  <c r="AU1465" i="1"/>
  <c r="AR1465" i="1"/>
  <c r="AO1465" i="1"/>
  <c r="AL1465" i="1"/>
  <c r="AI1465" i="1"/>
  <c r="AF1465" i="1"/>
  <c r="AC1465" i="1"/>
  <c r="Z1465" i="1"/>
  <c r="W1465" i="1"/>
  <c r="T1465" i="1"/>
  <c r="Q1465" i="1"/>
  <c r="N1465" i="1"/>
  <c r="K1465" i="1"/>
  <c r="H1465" i="1"/>
  <c r="E1465" i="1"/>
  <c r="BE1465" i="1" s="1"/>
  <c r="BJ1464" i="1"/>
  <c r="BD1464" i="1"/>
  <c r="BA1464" i="1"/>
  <c r="AX1464" i="1"/>
  <c r="AU1464" i="1"/>
  <c r="AR1464" i="1"/>
  <c r="AO1464" i="1"/>
  <c r="AL1464" i="1"/>
  <c r="AI1464" i="1"/>
  <c r="AF1464" i="1"/>
  <c r="AC1464" i="1"/>
  <c r="Z1464" i="1"/>
  <c r="W1464" i="1"/>
  <c r="T1464" i="1"/>
  <c r="Q1464" i="1"/>
  <c r="N1464" i="1"/>
  <c r="K1464" i="1"/>
  <c r="H1464" i="1"/>
  <c r="E1464" i="1"/>
  <c r="BJ1463" i="1"/>
  <c r="BD1463" i="1"/>
  <c r="BA1463" i="1"/>
  <c r="AX1463" i="1"/>
  <c r="AU1463" i="1"/>
  <c r="AR1463" i="1"/>
  <c r="AO1463" i="1"/>
  <c r="AL1463" i="1"/>
  <c r="AI1463" i="1"/>
  <c r="AF1463" i="1"/>
  <c r="AC1463" i="1"/>
  <c r="Z1463" i="1"/>
  <c r="W1463" i="1"/>
  <c r="T1463" i="1"/>
  <c r="Q1463" i="1"/>
  <c r="N1463" i="1"/>
  <c r="K1463" i="1"/>
  <c r="H1463" i="1"/>
  <c r="E1463" i="1"/>
  <c r="BJ1462" i="1"/>
  <c r="BD1462" i="1"/>
  <c r="AO1462" i="1"/>
  <c r="AL1462" i="1"/>
  <c r="AI1462" i="1"/>
  <c r="AF1462" i="1"/>
  <c r="AC1462" i="1"/>
  <c r="Z1462" i="1"/>
  <c r="W1462" i="1"/>
  <c r="T1462" i="1"/>
  <c r="Q1462" i="1"/>
  <c r="N1462" i="1"/>
  <c r="K1462" i="1"/>
  <c r="H1462" i="1"/>
  <c r="E1462" i="1"/>
  <c r="BE1462" i="1" s="1"/>
  <c r="BJ1461" i="1"/>
  <c r="BD1461" i="1"/>
  <c r="BA1461" i="1"/>
  <c r="AX1461" i="1"/>
  <c r="AU1461" i="1"/>
  <c r="AR1461" i="1"/>
  <c r="AO1461" i="1"/>
  <c r="AL1461" i="1"/>
  <c r="AI1461" i="1"/>
  <c r="AF1461" i="1"/>
  <c r="AC1461" i="1"/>
  <c r="Z1461" i="1"/>
  <c r="W1461" i="1"/>
  <c r="T1461" i="1"/>
  <c r="Q1461" i="1"/>
  <c r="N1461" i="1"/>
  <c r="K1461" i="1"/>
  <c r="H1461" i="1"/>
  <c r="E1461" i="1"/>
  <c r="BE1461" i="1" s="1"/>
  <c r="BJ1460" i="1"/>
  <c r="BD1460" i="1"/>
  <c r="BA1460" i="1"/>
  <c r="AX1460" i="1"/>
  <c r="AU1460" i="1"/>
  <c r="AR1460" i="1"/>
  <c r="AO1460" i="1"/>
  <c r="AL1460" i="1"/>
  <c r="AI1460" i="1"/>
  <c r="AF1460" i="1"/>
  <c r="AC1460" i="1"/>
  <c r="Z1460" i="1"/>
  <c r="W1460" i="1"/>
  <c r="T1460" i="1"/>
  <c r="Q1460" i="1"/>
  <c r="N1460" i="1"/>
  <c r="K1460" i="1"/>
  <c r="H1460" i="1"/>
  <c r="E1460" i="1"/>
  <c r="BJ1459" i="1"/>
  <c r="BD1459" i="1"/>
  <c r="BA1459" i="1"/>
  <c r="AX1459" i="1"/>
  <c r="AU1459" i="1"/>
  <c r="AR1459" i="1"/>
  <c r="AO1459" i="1"/>
  <c r="AL1459" i="1"/>
  <c r="AI1459" i="1"/>
  <c r="AF1459" i="1"/>
  <c r="AC1459" i="1"/>
  <c r="Z1459" i="1"/>
  <c r="W1459" i="1"/>
  <c r="T1459" i="1"/>
  <c r="Q1459" i="1"/>
  <c r="N1459" i="1"/>
  <c r="K1459" i="1"/>
  <c r="H1459" i="1"/>
  <c r="E1459" i="1"/>
  <c r="BE1459" i="1" s="1"/>
  <c r="BJ1458" i="1"/>
  <c r="BD1458" i="1"/>
  <c r="BA1458" i="1"/>
  <c r="AX1458" i="1"/>
  <c r="AU1458" i="1"/>
  <c r="AR1458" i="1"/>
  <c r="AO1458" i="1"/>
  <c r="AL1458" i="1"/>
  <c r="AI1458" i="1"/>
  <c r="AF1458" i="1"/>
  <c r="AC1458" i="1"/>
  <c r="Z1458" i="1"/>
  <c r="W1458" i="1"/>
  <c r="T1458" i="1"/>
  <c r="Q1458" i="1"/>
  <c r="N1458" i="1"/>
  <c r="K1458" i="1"/>
  <c r="H1458" i="1"/>
  <c r="E1458" i="1"/>
  <c r="BE1458" i="1" s="1"/>
  <c r="BJ1457" i="1"/>
  <c r="BD1457" i="1"/>
  <c r="BA1457" i="1"/>
  <c r="AX1457" i="1"/>
  <c r="AU1457" i="1"/>
  <c r="AR1457" i="1"/>
  <c r="AO1457" i="1"/>
  <c r="AL1457" i="1"/>
  <c r="AI1457" i="1"/>
  <c r="AF1457" i="1"/>
  <c r="AC1457" i="1"/>
  <c r="Z1457" i="1"/>
  <c r="W1457" i="1"/>
  <c r="T1457" i="1"/>
  <c r="Q1457" i="1"/>
  <c r="BE1457" i="1" s="1"/>
  <c r="N1457" i="1"/>
  <c r="K1457" i="1"/>
  <c r="H1457" i="1"/>
  <c r="E1457" i="1"/>
  <c r="BJ1456" i="1"/>
  <c r="BD1456" i="1"/>
  <c r="BA1456" i="1"/>
  <c r="AX1456" i="1"/>
  <c r="AU1456" i="1"/>
  <c r="AR1456" i="1"/>
  <c r="AO1456" i="1"/>
  <c r="AL1456" i="1"/>
  <c r="AI1456" i="1"/>
  <c r="AF1456" i="1"/>
  <c r="AC1456" i="1"/>
  <c r="Z1456" i="1"/>
  <c r="W1456" i="1"/>
  <c r="BE1456" i="1" s="1"/>
  <c r="T1456" i="1"/>
  <c r="Q1456" i="1"/>
  <c r="N1456" i="1"/>
  <c r="K1456" i="1"/>
  <c r="H1456" i="1"/>
  <c r="E1456" i="1"/>
  <c r="BJ1455" i="1"/>
  <c r="BD1455" i="1"/>
  <c r="AO1455" i="1"/>
  <c r="AL1455" i="1"/>
  <c r="AI1455" i="1"/>
  <c r="AF1455" i="1"/>
  <c r="AC1455" i="1"/>
  <c r="Z1455" i="1"/>
  <c r="W1455" i="1"/>
  <c r="T1455" i="1"/>
  <c r="Q1455" i="1"/>
  <c r="N1455" i="1"/>
  <c r="K1455" i="1"/>
  <c r="H1455" i="1"/>
  <c r="E1455" i="1"/>
  <c r="BE1455" i="1" s="1"/>
  <c r="BJ1454" i="1"/>
  <c r="BD1454" i="1"/>
  <c r="BA1454" i="1"/>
  <c r="AX1454" i="1"/>
  <c r="AU1454" i="1"/>
  <c r="AR1454" i="1"/>
  <c r="AO1454" i="1"/>
  <c r="AL1454" i="1"/>
  <c r="AI1454" i="1"/>
  <c r="AF1454" i="1"/>
  <c r="AC1454" i="1"/>
  <c r="Z1454" i="1"/>
  <c r="W1454" i="1"/>
  <c r="T1454" i="1"/>
  <c r="Q1454" i="1"/>
  <c r="N1454" i="1"/>
  <c r="K1454" i="1"/>
  <c r="H1454" i="1"/>
  <c r="E1454" i="1"/>
  <c r="BJ1453" i="1"/>
  <c r="BD1453" i="1"/>
  <c r="BA1453" i="1"/>
  <c r="AX1453" i="1"/>
  <c r="AU1453" i="1"/>
  <c r="AR1453" i="1"/>
  <c r="AO1453" i="1"/>
  <c r="AL1453" i="1"/>
  <c r="AI1453" i="1"/>
  <c r="AF1453" i="1"/>
  <c r="AC1453" i="1"/>
  <c r="Z1453" i="1"/>
  <c r="W1453" i="1"/>
  <c r="T1453" i="1"/>
  <c r="Q1453" i="1"/>
  <c r="N1453" i="1"/>
  <c r="K1453" i="1"/>
  <c r="BE1453" i="1" s="1"/>
  <c r="H1453" i="1"/>
  <c r="E1453" i="1"/>
  <c r="BJ1452" i="1"/>
  <c r="BD1452" i="1"/>
  <c r="BA1452" i="1"/>
  <c r="AX1452" i="1"/>
  <c r="AU1452" i="1"/>
  <c r="AR1452" i="1"/>
  <c r="AO1452" i="1"/>
  <c r="AL1452" i="1"/>
  <c r="AI1452" i="1"/>
  <c r="AF1452" i="1"/>
  <c r="AC1452" i="1"/>
  <c r="Z1452" i="1"/>
  <c r="W1452" i="1"/>
  <c r="T1452" i="1"/>
  <c r="Q1452" i="1"/>
  <c r="N1452" i="1"/>
  <c r="K1452" i="1"/>
  <c r="BE1452" i="1" s="1"/>
  <c r="H1452" i="1"/>
  <c r="E1452" i="1"/>
  <c r="BJ1451" i="1"/>
  <c r="BD1451" i="1"/>
  <c r="BA1451" i="1"/>
  <c r="AX1451" i="1"/>
  <c r="AU1451" i="1"/>
  <c r="AR1451" i="1"/>
  <c r="AO1451" i="1"/>
  <c r="AL1451" i="1"/>
  <c r="AI1451" i="1"/>
  <c r="AF1451" i="1"/>
  <c r="AC1451" i="1"/>
  <c r="Z1451" i="1"/>
  <c r="W1451" i="1"/>
  <c r="BE1451" i="1" s="1"/>
  <c r="T1451" i="1"/>
  <c r="Q1451" i="1"/>
  <c r="N1451" i="1"/>
  <c r="K1451" i="1"/>
  <c r="H1451" i="1"/>
  <c r="E1451" i="1"/>
  <c r="BJ1450" i="1"/>
  <c r="BD1450" i="1"/>
  <c r="BA1450" i="1"/>
  <c r="AX1450" i="1"/>
  <c r="AU1450" i="1"/>
  <c r="AR1450" i="1"/>
  <c r="AO1450" i="1"/>
  <c r="AL1450" i="1"/>
  <c r="AI1450" i="1"/>
  <c r="AF1450" i="1"/>
  <c r="AC1450" i="1"/>
  <c r="Z1450" i="1"/>
  <c r="W1450" i="1"/>
  <c r="T1450" i="1"/>
  <c r="Q1450" i="1"/>
  <c r="N1450" i="1"/>
  <c r="K1450" i="1"/>
  <c r="H1450" i="1"/>
  <c r="E1450" i="1"/>
  <c r="BJ1449" i="1"/>
  <c r="BD1449" i="1"/>
  <c r="BA1449" i="1"/>
  <c r="AX1449" i="1"/>
  <c r="AU1449" i="1"/>
  <c r="AR1449" i="1"/>
  <c r="AO1449" i="1"/>
  <c r="AL1449" i="1"/>
  <c r="AI1449" i="1"/>
  <c r="AF1449" i="1"/>
  <c r="AC1449" i="1"/>
  <c r="Z1449" i="1"/>
  <c r="W1449" i="1"/>
  <c r="T1449" i="1"/>
  <c r="Q1449" i="1"/>
  <c r="N1449" i="1"/>
  <c r="K1449" i="1"/>
  <c r="BE1449" i="1" s="1"/>
  <c r="H1449" i="1"/>
  <c r="E1449" i="1"/>
  <c r="BJ1448" i="1"/>
  <c r="BD1448" i="1"/>
  <c r="AO1448" i="1"/>
  <c r="AL1448" i="1"/>
  <c r="AI1448" i="1"/>
  <c r="AF1448" i="1"/>
  <c r="AC1448" i="1"/>
  <c r="Z1448" i="1"/>
  <c r="W1448" i="1"/>
  <c r="T1448" i="1"/>
  <c r="Q1448" i="1"/>
  <c r="N1448" i="1"/>
  <c r="K1448" i="1"/>
  <c r="BE1448" i="1" s="1"/>
  <c r="H1448" i="1"/>
  <c r="E1448" i="1"/>
  <c r="BJ1447" i="1"/>
  <c r="BD1447" i="1"/>
  <c r="BA1447" i="1"/>
  <c r="AX1447" i="1"/>
  <c r="AU1447" i="1"/>
  <c r="AR1447" i="1"/>
  <c r="AO1447" i="1"/>
  <c r="AL1447" i="1"/>
  <c r="AI1447" i="1"/>
  <c r="AF1447" i="1"/>
  <c r="AC1447" i="1"/>
  <c r="Z1447" i="1"/>
  <c r="W1447" i="1"/>
  <c r="T1447" i="1"/>
  <c r="Q1447" i="1"/>
  <c r="N1447" i="1"/>
  <c r="K1447" i="1"/>
  <c r="H1447" i="1"/>
  <c r="E1447" i="1"/>
  <c r="BE1447" i="1" s="1"/>
  <c r="BJ1446" i="1"/>
  <c r="BD1446" i="1"/>
  <c r="BA1446" i="1"/>
  <c r="AX1446" i="1"/>
  <c r="AU1446" i="1"/>
  <c r="AR1446" i="1"/>
  <c r="AO1446" i="1"/>
  <c r="AL1446" i="1"/>
  <c r="AI1446" i="1"/>
  <c r="AF1446" i="1"/>
  <c r="AC1446" i="1"/>
  <c r="Z1446" i="1"/>
  <c r="W1446" i="1"/>
  <c r="T1446" i="1"/>
  <c r="Q1446" i="1"/>
  <c r="N1446" i="1"/>
  <c r="K1446" i="1"/>
  <c r="H1446" i="1"/>
  <c r="E1446" i="1"/>
  <c r="BJ1445" i="1"/>
  <c r="BD1445" i="1"/>
  <c r="BA1445" i="1"/>
  <c r="AX1445" i="1"/>
  <c r="AU1445" i="1"/>
  <c r="AR1445" i="1"/>
  <c r="AO1445" i="1"/>
  <c r="AL1445" i="1"/>
  <c r="AI1445" i="1"/>
  <c r="AF1445" i="1"/>
  <c r="AC1445" i="1"/>
  <c r="Z1445" i="1"/>
  <c r="W1445" i="1"/>
  <c r="T1445" i="1"/>
  <c r="Q1445" i="1"/>
  <c r="N1445" i="1"/>
  <c r="BE1445" i="1" s="1"/>
  <c r="K1445" i="1"/>
  <c r="H1445" i="1"/>
  <c r="E1445" i="1"/>
  <c r="BJ1444" i="1"/>
  <c r="BD1444" i="1"/>
  <c r="BA1444" i="1"/>
  <c r="AX1444" i="1"/>
  <c r="AU1444" i="1"/>
  <c r="AR1444" i="1"/>
  <c r="AO1444" i="1"/>
  <c r="AL1444" i="1"/>
  <c r="AI1444" i="1"/>
  <c r="AF1444" i="1"/>
  <c r="AC1444" i="1"/>
  <c r="Z1444" i="1"/>
  <c r="W1444" i="1"/>
  <c r="BE1444" i="1" s="1"/>
  <c r="T1444" i="1"/>
  <c r="Q1444" i="1"/>
  <c r="N1444" i="1"/>
  <c r="K1444" i="1"/>
  <c r="H1444" i="1"/>
  <c r="E1444" i="1"/>
  <c r="BJ1443" i="1"/>
  <c r="BD1443" i="1"/>
  <c r="BA1443" i="1"/>
  <c r="AX1443" i="1"/>
  <c r="AU1443" i="1"/>
  <c r="AR1443" i="1"/>
  <c r="AO1443" i="1"/>
  <c r="AL1443" i="1"/>
  <c r="AI1443" i="1"/>
  <c r="AF1443" i="1"/>
  <c r="AC1443" i="1"/>
  <c r="Z1443" i="1"/>
  <c r="W1443" i="1"/>
  <c r="T1443" i="1"/>
  <c r="Q1443" i="1"/>
  <c r="N1443" i="1"/>
  <c r="K1443" i="1"/>
  <c r="H1443" i="1"/>
  <c r="BE1443" i="1" s="1"/>
  <c r="E1443" i="1"/>
  <c r="BJ1442" i="1"/>
  <c r="BD1442" i="1"/>
  <c r="BA1442" i="1"/>
  <c r="AX1442" i="1"/>
  <c r="AU1442" i="1"/>
  <c r="AR1442" i="1"/>
  <c r="AO1442" i="1"/>
  <c r="AL1442" i="1"/>
  <c r="AI1442" i="1"/>
  <c r="AF1442" i="1"/>
  <c r="AC1442" i="1"/>
  <c r="Z1442" i="1"/>
  <c r="W1442" i="1"/>
  <c r="T1442" i="1"/>
  <c r="Q1442" i="1"/>
  <c r="N1442" i="1"/>
  <c r="K1442" i="1"/>
  <c r="H1442" i="1"/>
  <c r="E1442" i="1"/>
  <c r="BE1442" i="1" s="1"/>
  <c r="BJ1441" i="1"/>
  <c r="BD1441" i="1"/>
  <c r="BA1441" i="1"/>
  <c r="AX1441" i="1"/>
  <c r="AU1441" i="1"/>
  <c r="AR1441" i="1"/>
  <c r="AO1441" i="1"/>
  <c r="AL1441" i="1"/>
  <c r="AI1441" i="1"/>
  <c r="AF1441" i="1"/>
  <c r="AC1441" i="1"/>
  <c r="Z1441" i="1"/>
  <c r="W1441" i="1"/>
  <c r="T1441" i="1"/>
  <c r="Q1441" i="1"/>
  <c r="N1441" i="1"/>
  <c r="K1441" i="1"/>
  <c r="H1441" i="1"/>
  <c r="E1441" i="1"/>
  <c r="BE1441" i="1" s="1"/>
  <c r="BJ1440" i="1"/>
  <c r="BD1440" i="1"/>
  <c r="BA1440" i="1"/>
  <c r="AX1440" i="1"/>
  <c r="AU1440" i="1"/>
  <c r="AR1440" i="1"/>
  <c r="AO1440" i="1"/>
  <c r="AL1440" i="1"/>
  <c r="AI1440" i="1"/>
  <c r="AF1440" i="1"/>
  <c r="AC1440" i="1"/>
  <c r="Z1440" i="1"/>
  <c r="W1440" i="1"/>
  <c r="T1440" i="1"/>
  <c r="Q1440" i="1"/>
  <c r="N1440" i="1"/>
  <c r="K1440" i="1"/>
  <c r="H1440" i="1"/>
  <c r="E1440" i="1"/>
  <c r="BJ1439" i="1"/>
  <c r="BD1439" i="1"/>
  <c r="BA1439" i="1"/>
  <c r="AX1439" i="1"/>
  <c r="AU1439" i="1"/>
  <c r="AR1439" i="1"/>
  <c r="AO1439" i="1"/>
  <c r="AL1439" i="1"/>
  <c r="AI1439" i="1"/>
  <c r="AF1439" i="1"/>
  <c r="AC1439" i="1"/>
  <c r="Z1439" i="1"/>
  <c r="W1439" i="1"/>
  <c r="T1439" i="1"/>
  <c r="Q1439" i="1"/>
  <c r="N1439" i="1"/>
  <c r="K1439" i="1"/>
  <c r="BE1439" i="1" s="1"/>
  <c r="H1439" i="1"/>
  <c r="E1439" i="1"/>
  <c r="BJ1438" i="1"/>
  <c r="BD1438" i="1"/>
  <c r="BA1438" i="1"/>
  <c r="AX1438" i="1"/>
  <c r="AU1438" i="1"/>
  <c r="AR1438" i="1"/>
  <c r="AO1438" i="1"/>
  <c r="AL1438" i="1"/>
  <c r="AI1438" i="1"/>
  <c r="AF1438" i="1"/>
  <c r="AC1438" i="1"/>
  <c r="Z1438" i="1"/>
  <c r="W1438" i="1"/>
  <c r="BE1438" i="1" s="1"/>
  <c r="T1438" i="1"/>
  <c r="Q1438" i="1"/>
  <c r="N1438" i="1"/>
  <c r="K1438" i="1"/>
  <c r="H1438" i="1"/>
  <c r="E1438" i="1"/>
  <c r="BJ1437" i="1"/>
  <c r="BD1437" i="1"/>
  <c r="BA1437" i="1"/>
  <c r="AX1437" i="1"/>
  <c r="AU1437" i="1"/>
  <c r="AR1437" i="1"/>
  <c r="AO1437" i="1"/>
  <c r="AL1437" i="1"/>
  <c r="AI1437" i="1"/>
  <c r="AF1437" i="1"/>
  <c r="AC1437" i="1"/>
  <c r="Z1437" i="1"/>
  <c r="W1437" i="1"/>
  <c r="T1437" i="1"/>
  <c r="Q1437" i="1"/>
  <c r="N1437" i="1"/>
  <c r="K1437" i="1"/>
  <c r="H1437" i="1"/>
  <c r="BE1437" i="1" s="1"/>
  <c r="E1437" i="1"/>
  <c r="BJ1436" i="1"/>
  <c r="BD1436" i="1"/>
  <c r="BA1436" i="1"/>
  <c r="AX1436" i="1"/>
  <c r="AU1436" i="1"/>
  <c r="AR1436" i="1"/>
  <c r="AO1436" i="1"/>
  <c r="AL1436" i="1"/>
  <c r="AI1436" i="1"/>
  <c r="AF1436" i="1"/>
  <c r="AC1436" i="1"/>
  <c r="Z1436" i="1"/>
  <c r="W1436" i="1"/>
  <c r="T1436" i="1"/>
  <c r="Q1436" i="1"/>
  <c r="N1436" i="1"/>
  <c r="K1436" i="1"/>
  <c r="H1436" i="1"/>
  <c r="E1436" i="1"/>
  <c r="BE1436" i="1" s="1"/>
  <c r="BJ1435" i="1"/>
  <c r="BD1435" i="1"/>
  <c r="BA1435" i="1"/>
  <c r="AX1435" i="1"/>
  <c r="AU1435" i="1"/>
  <c r="AR1435" i="1"/>
  <c r="AO1435" i="1"/>
  <c r="AL1435" i="1"/>
  <c r="AI1435" i="1"/>
  <c r="AF1435" i="1"/>
  <c r="AC1435" i="1"/>
  <c r="Z1435" i="1"/>
  <c r="W1435" i="1"/>
  <c r="T1435" i="1"/>
  <c r="Q1435" i="1"/>
  <c r="N1435" i="1"/>
  <c r="K1435" i="1"/>
  <c r="H1435" i="1"/>
  <c r="E1435" i="1"/>
  <c r="BJ1434" i="1"/>
  <c r="BD1434" i="1"/>
  <c r="BA1434" i="1"/>
  <c r="AX1434" i="1"/>
  <c r="AU1434" i="1"/>
  <c r="AR1434" i="1"/>
  <c r="AO1434" i="1"/>
  <c r="AL1434" i="1"/>
  <c r="AI1434" i="1"/>
  <c r="AF1434" i="1"/>
  <c r="AC1434" i="1"/>
  <c r="Z1434" i="1"/>
  <c r="W1434" i="1"/>
  <c r="T1434" i="1"/>
  <c r="Q1434" i="1"/>
  <c r="N1434" i="1"/>
  <c r="K1434" i="1"/>
  <c r="H1434" i="1"/>
  <c r="E1434" i="1"/>
  <c r="BJ1433" i="1"/>
  <c r="BD1433" i="1"/>
  <c r="BA1433" i="1"/>
  <c r="AX1433" i="1"/>
  <c r="AU1433" i="1"/>
  <c r="AR1433" i="1"/>
  <c r="AO1433" i="1"/>
  <c r="AL1433" i="1"/>
  <c r="AI1433" i="1"/>
  <c r="AF1433" i="1"/>
  <c r="AC1433" i="1"/>
  <c r="Z1433" i="1"/>
  <c r="W1433" i="1"/>
  <c r="T1433" i="1"/>
  <c r="Q1433" i="1"/>
  <c r="N1433" i="1"/>
  <c r="K1433" i="1"/>
  <c r="H1433" i="1"/>
  <c r="E1433" i="1"/>
  <c r="BE1433" i="1" s="1"/>
  <c r="BJ1432" i="1"/>
  <c r="BD1432" i="1"/>
  <c r="BA1432" i="1"/>
  <c r="AX1432" i="1"/>
  <c r="AU1432" i="1"/>
  <c r="AR1432" i="1"/>
  <c r="AO1432" i="1"/>
  <c r="AL1432" i="1"/>
  <c r="AI1432" i="1"/>
  <c r="AF1432" i="1"/>
  <c r="AC1432" i="1"/>
  <c r="Z1432" i="1"/>
  <c r="W1432" i="1"/>
  <c r="T1432" i="1"/>
  <c r="Q1432" i="1"/>
  <c r="N1432" i="1"/>
  <c r="K1432" i="1"/>
  <c r="H1432" i="1"/>
  <c r="E1432" i="1"/>
  <c r="BJ1431" i="1"/>
  <c r="BD1431" i="1"/>
  <c r="BA1431" i="1"/>
  <c r="AX1431" i="1"/>
  <c r="AU1431" i="1"/>
  <c r="AR1431" i="1"/>
  <c r="AO1431" i="1"/>
  <c r="AL1431" i="1"/>
  <c r="AI1431" i="1"/>
  <c r="AF1431" i="1"/>
  <c r="AC1431" i="1"/>
  <c r="Z1431" i="1"/>
  <c r="W1431" i="1"/>
  <c r="T1431" i="1"/>
  <c r="Q1431" i="1"/>
  <c r="N1431" i="1"/>
  <c r="K1431" i="1"/>
  <c r="H1431" i="1"/>
  <c r="BE1431" i="1" s="1"/>
  <c r="E1431" i="1"/>
  <c r="BJ1430" i="1"/>
  <c r="BD1430" i="1"/>
  <c r="BA1430" i="1"/>
  <c r="AX1430" i="1"/>
  <c r="AU1430" i="1"/>
  <c r="AR1430" i="1"/>
  <c r="AO1430" i="1"/>
  <c r="AL1430" i="1"/>
  <c r="AI1430" i="1"/>
  <c r="AF1430" i="1"/>
  <c r="AC1430" i="1"/>
  <c r="Z1430" i="1"/>
  <c r="W1430" i="1"/>
  <c r="T1430" i="1"/>
  <c r="Q1430" i="1"/>
  <c r="N1430" i="1"/>
  <c r="K1430" i="1"/>
  <c r="H1430" i="1"/>
  <c r="E1430" i="1"/>
  <c r="BE1430" i="1" s="1"/>
  <c r="BJ1429" i="1"/>
  <c r="BD1429" i="1"/>
  <c r="BA1429" i="1"/>
  <c r="AX1429" i="1"/>
  <c r="AU1429" i="1"/>
  <c r="AR1429" i="1"/>
  <c r="AO1429" i="1"/>
  <c r="AL1429" i="1"/>
  <c r="AI1429" i="1"/>
  <c r="AF1429" i="1"/>
  <c r="AC1429" i="1"/>
  <c r="Z1429" i="1"/>
  <c r="W1429" i="1"/>
  <c r="T1429" i="1"/>
  <c r="Q1429" i="1"/>
  <c r="N1429" i="1"/>
  <c r="K1429" i="1"/>
  <c r="H1429" i="1"/>
  <c r="E1429" i="1"/>
  <c r="BE1429" i="1" s="1"/>
  <c r="BJ1428" i="1"/>
  <c r="BD1428" i="1"/>
  <c r="BA1428" i="1"/>
  <c r="AX1428" i="1"/>
  <c r="AU1428" i="1"/>
  <c r="AR1428" i="1"/>
  <c r="AO1428" i="1"/>
  <c r="AL1428" i="1"/>
  <c r="AI1428" i="1"/>
  <c r="AF1428" i="1"/>
  <c r="AC1428" i="1"/>
  <c r="Z1428" i="1"/>
  <c r="W1428" i="1"/>
  <c r="T1428" i="1"/>
  <c r="Q1428" i="1"/>
  <c r="N1428" i="1"/>
  <c r="K1428" i="1"/>
  <c r="H1428" i="1"/>
  <c r="E1428" i="1"/>
  <c r="BJ1427" i="1"/>
  <c r="BD1427" i="1"/>
  <c r="BA1427" i="1"/>
  <c r="AX1427" i="1"/>
  <c r="AU1427" i="1"/>
  <c r="AR1427" i="1"/>
  <c r="AO1427" i="1"/>
  <c r="AL1427" i="1"/>
  <c r="AI1427" i="1"/>
  <c r="AF1427" i="1"/>
  <c r="AC1427" i="1"/>
  <c r="Z1427" i="1"/>
  <c r="W1427" i="1"/>
  <c r="T1427" i="1"/>
  <c r="Q1427" i="1"/>
  <c r="N1427" i="1"/>
  <c r="K1427" i="1"/>
  <c r="BE1427" i="1" s="1"/>
  <c r="H1427" i="1"/>
  <c r="E1427" i="1"/>
  <c r="BJ1426" i="1"/>
  <c r="BD1426" i="1"/>
  <c r="BA1426" i="1"/>
  <c r="AX1426" i="1"/>
  <c r="AU1426" i="1"/>
  <c r="AR1426" i="1"/>
  <c r="AO1426" i="1"/>
  <c r="AL1426" i="1"/>
  <c r="AI1426" i="1"/>
  <c r="AF1426" i="1"/>
  <c r="AC1426" i="1"/>
  <c r="Z1426" i="1"/>
  <c r="W1426" i="1"/>
  <c r="BE1426" i="1" s="1"/>
  <c r="T1426" i="1"/>
  <c r="Q1426" i="1"/>
  <c r="N1426" i="1"/>
  <c r="K1426" i="1"/>
  <c r="H1426" i="1"/>
  <c r="E1426" i="1"/>
  <c r="BJ1425" i="1"/>
  <c r="BD1425" i="1"/>
  <c r="BA1425" i="1"/>
  <c r="AX1425" i="1"/>
  <c r="AU1425" i="1"/>
  <c r="AR1425" i="1"/>
  <c r="AO1425" i="1"/>
  <c r="AL1425" i="1"/>
  <c r="AI1425" i="1"/>
  <c r="AF1425" i="1"/>
  <c r="AC1425" i="1"/>
  <c r="Z1425" i="1"/>
  <c r="W1425" i="1"/>
  <c r="T1425" i="1"/>
  <c r="Q1425" i="1"/>
  <c r="N1425" i="1"/>
  <c r="K1425" i="1"/>
  <c r="H1425" i="1"/>
  <c r="BE1425" i="1" s="1"/>
  <c r="E1425" i="1"/>
  <c r="BJ1424" i="1"/>
  <c r="BD1424" i="1"/>
  <c r="BA1424" i="1"/>
  <c r="AX1424" i="1"/>
  <c r="AU1424" i="1"/>
  <c r="AR1424" i="1"/>
  <c r="AO1424" i="1"/>
  <c r="AL1424" i="1"/>
  <c r="AI1424" i="1"/>
  <c r="AF1424" i="1"/>
  <c r="AC1424" i="1"/>
  <c r="Z1424" i="1"/>
  <c r="W1424" i="1"/>
  <c r="T1424" i="1"/>
  <c r="Q1424" i="1"/>
  <c r="N1424" i="1"/>
  <c r="K1424" i="1"/>
  <c r="H1424" i="1"/>
  <c r="E1424" i="1"/>
  <c r="BE1424" i="1" s="1"/>
  <c r="BJ1423" i="1"/>
  <c r="BD1423" i="1"/>
  <c r="BA1423" i="1"/>
  <c r="AX1423" i="1"/>
  <c r="AU1423" i="1"/>
  <c r="AR1423" i="1"/>
  <c r="AO1423" i="1"/>
  <c r="AL1423" i="1"/>
  <c r="AI1423" i="1"/>
  <c r="AF1423" i="1"/>
  <c r="AC1423" i="1"/>
  <c r="Z1423" i="1"/>
  <c r="W1423" i="1"/>
  <c r="T1423" i="1"/>
  <c r="Q1423" i="1"/>
  <c r="N1423" i="1"/>
  <c r="K1423" i="1"/>
  <c r="H1423" i="1"/>
  <c r="E1423" i="1"/>
  <c r="BJ1422" i="1"/>
  <c r="BD1422" i="1"/>
  <c r="BA1422" i="1"/>
  <c r="AX1422" i="1"/>
  <c r="AU1422" i="1"/>
  <c r="AR1422" i="1"/>
  <c r="AO1422" i="1"/>
  <c r="AL1422" i="1"/>
  <c r="AI1422" i="1"/>
  <c r="AF1422" i="1"/>
  <c r="AC1422" i="1"/>
  <c r="Z1422" i="1"/>
  <c r="W1422" i="1"/>
  <c r="T1422" i="1"/>
  <c r="Q1422" i="1"/>
  <c r="N1422" i="1"/>
  <c r="K1422" i="1"/>
  <c r="H1422" i="1"/>
  <c r="E1422" i="1"/>
  <c r="BE1422" i="1" s="1"/>
  <c r="BJ1421" i="1"/>
  <c r="BD1421" i="1"/>
  <c r="BA1421" i="1"/>
  <c r="AX1421" i="1"/>
  <c r="AU1421" i="1"/>
  <c r="AR1421" i="1"/>
  <c r="AO1421" i="1"/>
  <c r="AL1421" i="1"/>
  <c r="AI1421" i="1"/>
  <c r="AF1421" i="1"/>
  <c r="AC1421" i="1"/>
  <c r="Z1421" i="1"/>
  <c r="W1421" i="1"/>
  <c r="T1421" i="1"/>
  <c r="Q1421" i="1"/>
  <c r="N1421" i="1"/>
  <c r="BE1421" i="1" s="1"/>
  <c r="K1421" i="1"/>
  <c r="H1421" i="1"/>
  <c r="E1421" i="1"/>
  <c r="BJ1420" i="1"/>
  <c r="BD1420" i="1"/>
  <c r="BA1420" i="1"/>
  <c r="AX1420" i="1"/>
  <c r="AU1420" i="1"/>
  <c r="AR1420" i="1"/>
  <c r="AO1420" i="1"/>
  <c r="AL1420" i="1"/>
  <c r="AI1420" i="1"/>
  <c r="AF1420" i="1"/>
  <c r="AC1420" i="1"/>
  <c r="Z1420" i="1"/>
  <c r="W1420" i="1"/>
  <c r="BE1420" i="1" s="1"/>
  <c r="T1420" i="1"/>
  <c r="Q1420" i="1"/>
  <c r="N1420" i="1"/>
  <c r="K1420" i="1"/>
  <c r="H1420" i="1"/>
  <c r="E1420" i="1"/>
  <c r="BJ1419" i="1"/>
  <c r="BD1419" i="1"/>
  <c r="BA1419" i="1"/>
  <c r="AX1419" i="1"/>
  <c r="AU1419" i="1"/>
  <c r="AR1419" i="1"/>
  <c r="AO1419" i="1"/>
  <c r="AL1419" i="1"/>
  <c r="AI1419" i="1"/>
  <c r="AF1419" i="1"/>
  <c r="AC1419" i="1"/>
  <c r="Z1419" i="1"/>
  <c r="W1419" i="1"/>
  <c r="T1419" i="1"/>
  <c r="Q1419" i="1"/>
  <c r="N1419" i="1"/>
  <c r="K1419" i="1"/>
  <c r="H1419" i="1"/>
  <c r="E1419" i="1"/>
  <c r="BE1419" i="1" s="1"/>
  <c r="BJ1418" i="1"/>
  <c r="BD1418" i="1"/>
  <c r="BA1418" i="1"/>
  <c r="AX1418" i="1"/>
  <c r="AU1418" i="1"/>
  <c r="AR1418" i="1"/>
  <c r="AO1418" i="1"/>
  <c r="AL1418" i="1"/>
  <c r="AI1418" i="1"/>
  <c r="AF1418" i="1"/>
  <c r="AC1418" i="1"/>
  <c r="Z1418" i="1"/>
  <c r="W1418" i="1"/>
  <c r="T1418" i="1"/>
  <c r="Q1418" i="1"/>
  <c r="N1418" i="1"/>
  <c r="K1418" i="1"/>
  <c r="H1418" i="1"/>
  <c r="E1418" i="1"/>
  <c r="BE1418" i="1" s="1"/>
  <c r="BJ1417" i="1"/>
  <c r="BD1417" i="1"/>
  <c r="BA1417" i="1"/>
  <c r="AX1417" i="1"/>
  <c r="AU1417" i="1"/>
  <c r="AR1417" i="1"/>
  <c r="AO1417" i="1"/>
  <c r="AL1417" i="1"/>
  <c r="AI1417" i="1"/>
  <c r="AF1417" i="1"/>
  <c r="AC1417" i="1"/>
  <c r="Z1417" i="1"/>
  <c r="W1417" i="1"/>
  <c r="T1417" i="1"/>
  <c r="Q1417" i="1"/>
  <c r="N1417" i="1"/>
  <c r="K1417" i="1"/>
  <c r="H1417" i="1"/>
  <c r="E1417" i="1"/>
  <c r="BJ1416" i="1"/>
  <c r="BD1416" i="1"/>
  <c r="BA1416" i="1"/>
  <c r="AX1416" i="1"/>
  <c r="AU1416" i="1"/>
  <c r="AR1416" i="1"/>
  <c r="AO1416" i="1"/>
  <c r="AL1416" i="1"/>
  <c r="AI1416" i="1"/>
  <c r="AF1416" i="1"/>
  <c r="AC1416" i="1"/>
  <c r="Z1416" i="1"/>
  <c r="W1416" i="1"/>
  <c r="T1416" i="1"/>
  <c r="Q1416" i="1"/>
  <c r="N1416" i="1"/>
  <c r="K1416" i="1"/>
  <c r="H1416" i="1"/>
  <c r="E1416" i="1"/>
  <c r="BJ1415" i="1"/>
  <c r="BD1415" i="1"/>
  <c r="BA1415" i="1"/>
  <c r="AX1415" i="1"/>
  <c r="AU1415" i="1"/>
  <c r="AR1415" i="1"/>
  <c r="AO1415" i="1"/>
  <c r="AL1415" i="1"/>
  <c r="AI1415" i="1"/>
  <c r="AF1415" i="1"/>
  <c r="AC1415" i="1"/>
  <c r="Z1415" i="1"/>
  <c r="W1415" i="1"/>
  <c r="BE1415" i="1" s="1"/>
  <c r="T1415" i="1"/>
  <c r="Q1415" i="1"/>
  <c r="N1415" i="1"/>
  <c r="K1415" i="1"/>
  <c r="H1415" i="1"/>
  <c r="E1415" i="1"/>
  <c r="BJ1414" i="1"/>
  <c r="BD1414" i="1"/>
  <c r="BA1414" i="1"/>
  <c r="AX1414" i="1"/>
  <c r="AU1414" i="1"/>
  <c r="AR1414" i="1"/>
  <c r="AO1414" i="1"/>
  <c r="AL1414" i="1"/>
  <c r="AI1414" i="1"/>
  <c r="AF1414" i="1"/>
  <c r="AC1414" i="1"/>
  <c r="Z1414" i="1"/>
  <c r="W1414" i="1"/>
  <c r="T1414" i="1"/>
  <c r="Q1414" i="1"/>
  <c r="N1414" i="1"/>
  <c r="K1414" i="1"/>
  <c r="H1414" i="1"/>
  <c r="BE1414" i="1" s="1"/>
  <c r="E1414" i="1"/>
  <c r="BJ1413" i="1"/>
  <c r="BD1413" i="1"/>
  <c r="BA1413" i="1"/>
  <c r="AX1413" i="1"/>
  <c r="AU1413" i="1"/>
  <c r="AR1413" i="1"/>
  <c r="AO1413" i="1"/>
  <c r="AL1413" i="1"/>
  <c r="AI1413" i="1"/>
  <c r="AF1413" i="1"/>
  <c r="AC1413" i="1"/>
  <c r="Z1413" i="1"/>
  <c r="W1413" i="1"/>
  <c r="T1413" i="1"/>
  <c r="Q1413" i="1"/>
  <c r="N1413" i="1"/>
  <c r="K1413" i="1"/>
  <c r="BE1413" i="1" s="1"/>
  <c r="H1413" i="1"/>
  <c r="E1413" i="1"/>
  <c r="BJ1412" i="1"/>
  <c r="BD1412" i="1"/>
  <c r="BA1412" i="1"/>
  <c r="AX1412" i="1"/>
  <c r="AU1412" i="1"/>
  <c r="AR1412" i="1"/>
  <c r="AO1412" i="1"/>
  <c r="AL1412" i="1"/>
  <c r="AI1412" i="1"/>
  <c r="AF1412" i="1"/>
  <c r="AC1412" i="1"/>
  <c r="Z1412" i="1"/>
  <c r="W1412" i="1"/>
  <c r="T1412" i="1"/>
  <c r="Q1412" i="1"/>
  <c r="N1412" i="1"/>
  <c r="K1412" i="1"/>
  <c r="H1412" i="1"/>
  <c r="E1412" i="1"/>
  <c r="BE1412" i="1" s="1"/>
  <c r="BJ1411" i="1"/>
  <c r="BD1411" i="1"/>
  <c r="AO1411" i="1"/>
  <c r="AL1411" i="1"/>
  <c r="AI1411" i="1"/>
  <c r="AF1411" i="1"/>
  <c r="AC1411" i="1"/>
  <c r="Z1411" i="1"/>
  <c r="W1411" i="1"/>
  <c r="T1411" i="1"/>
  <c r="Q1411" i="1"/>
  <c r="N1411" i="1"/>
  <c r="K1411" i="1"/>
  <c r="H1411" i="1"/>
  <c r="E1411" i="1"/>
  <c r="BE1411" i="1" s="1"/>
  <c r="BJ1410" i="1"/>
  <c r="BD1410" i="1"/>
  <c r="BA1410" i="1"/>
  <c r="AX1410" i="1"/>
  <c r="AU1410" i="1"/>
  <c r="AR1410" i="1"/>
  <c r="AO1410" i="1"/>
  <c r="AL1410" i="1"/>
  <c r="AI1410" i="1"/>
  <c r="AF1410" i="1"/>
  <c r="AC1410" i="1"/>
  <c r="Z1410" i="1"/>
  <c r="W1410" i="1"/>
  <c r="T1410" i="1"/>
  <c r="Q1410" i="1"/>
  <c r="N1410" i="1"/>
  <c r="K1410" i="1"/>
  <c r="H1410" i="1"/>
  <c r="BE1410" i="1" s="1"/>
  <c r="E1410" i="1"/>
  <c r="BJ1409" i="1"/>
  <c r="BD1409" i="1"/>
  <c r="BA1409" i="1"/>
  <c r="AX1409" i="1"/>
  <c r="AU1409" i="1"/>
  <c r="AR1409" i="1"/>
  <c r="AO1409" i="1"/>
  <c r="AL1409" i="1"/>
  <c r="AI1409" i="1"/>
  <c r="AF1409" i="1"/>
  <c r="AC1409" i="1"/>
  <c r="Z1409" i="1"/>
  <c r="W1409" i="1"/>
  <c r="T1409" i="1"/>
  <c r="Q1409" i="1"/>
  <c r="N1409" i="1"/>
  <c r="K1409" i="1"/>
  <c r="BE1409" i="1" s="1"/>
  <c r="H1409" i="1"/>
  <c r="E1409" i="1"/>
  <c r="BJ1408" i="1"/>
  <c r="BD1408" i="1"/>
  <c r="BA1408" i="1"/>
  <c r="AX1408" i="1"/>
  <c r="AU1408" i="1"/>
  <c r="AR1408" i="1"/>
  <c r="AO1408" i="1"/>
  <c r="AL1408" i="1"/>
  <c r="AI1408" i="1"/>
  <c r="AF1408" i="1"/>
  <c r="AC1408" i="1"/>
  <c r="Z1408" i="1"/>
  <c r="W1408" i="1"/>
  <c r="T1408" i="1"/>
  <c r="Q1408" i="1"/>
  <c r="N1408" i="1"/>
  <c r="K1408" i="1"/>
  <c r="H1408" i="1"/>
  <c r="E1408" i="1"/>
  <c r="BE1408" i="1" s="1"/>
  <c r="BJ1407" i="1"/>
  <c r="BD1407" i="1"/>
  <c r="BA1407" i="1"/>
  <c r="AX1407" i="1"/>
  <c r="AU1407" i="1"/>
  <c r="AR1407" i="1"/>
  <c r="AO1407" i="1"/>
  <c r="AL1407" i="1"/>
  <c r="AI1407" i="1"/>
  <c r="AF1407" i="1"/>
  <c r="AC1407" i="1"/>
  <c r="Z1407" i="1"/>
  <c r="W1407" i="1"/>
  <c r="T1407" i="1"/>
  <c r="Q1407" i="1"/>
  <c r="N1407" i="1"/>
  <c r="K1407" i="1"/>
  <c r="H1407" i="1"/>
  <c r="E1407" i="1"/>
  <c r="BE1407" i="1" s="1"/>
  <c r="BJ1406" i="1"/>
  <c r="BD1406" i="1"/>
  <c r="BA1406" i="1"/>
  <c r="AX1406" i="1"/>
  <c r="AU1406" i="1"/>
  <c r="AR1406" i="1"/>
  <c r="AO1406" i="1"/>
  <c r="AL1406" i="1"/>
  <c r="AI1406" i="1"/>
  <c r="AF1406" i="1"/>
  <c r="AC1406" i="1"/>
  <c r="Z1406" i="1"/>
  <c r="W1406" i="1"/>
  <c r="T1406" i="1"/>
  <c r="Q1406" i="1"/>
  <c r="N1406" i="1"/>
  <c r="K1406" i="1"/>
  <c r="H1406" i="1"/>
  <c r="E1406" i="1"/>
  <c r="BE1406" i="1" s="1"/>
  <c r="BJ1405" i="1"/>
  <c r="BD1405" i="1"/>
  <c r="BA1405" i="1"/>
  <c r="AX1405" i="1"/>
  <c r="AU1405" i="1"/>
  <c r="AR1405" i="1"/>
  <c r="AO1405" i="1"/>
  <c r="AL1405" i="1"/>
  <c r="AI1405" i="1"/>
  <c r="AF1405" i="1"/>
  <c r="AC1405" i="1"/>
  <c r="Z1405" i="1"/>
  <c r="W1405" i="1"/>
  <c r="BE1405" i="1" s="1"/>
  <c r="T1405" i="1"/>
  <c r="Q1405" i="1"/>
  <c r="N1405" i="1"/>
  <c r="K1405" i="1"/>
  <c r="H1405" i="1"/>
  <c r="E1405" i="1"/>
  <c r="BJ1404" i="1"/>
  <c r="BD1404" i="1"/>
  <c r="AX1404" i="1"/>
  <c r="AU1404" i="1"/>
  <c r="AO1404" i="1"/>
  <c r="AL1404" i="1"/>
  <c r="AI1404" i="1"/>
  <c r="AF1404" i="1"/>
  <c r="AC1404" i="1"/>
  <c r="Z1404" i="1"/>
  <c r="W1404" i="1"/>
  <c r="T1404" i="1"/>
  <c r="Q1404" i="1"/>
  <c r="N1404" i="1"/>
  <c r="K1404" i="1"/>
  <c r="BE1404" i="1" s="1"/>
  <c r="H1404" i="1"/>
  <c r="E1404" i="1"/>
  <c r="BJ1403" i="1"/>
  <c r="BD1403" i="1"/>
  <c r="BA1403" i="1"/>
  <c r="AX1403" i="1"/>
  <c r="AU1403" i="1"/>
  <c r="AR1403" i="1"/>
  <c r="AO1403" i="1"/>
  <c r="AL1403" i="1"/>
  <c r="AI1403" i="1"/>
  <c r="AF1403" i="1"/>
  <c r="AC1403" i="1"/>
  <c r="Z1403" i="1"/>
  <c r="W1403" i="1"/>
  <c r="T1403" i="1"/>
  <c r="Q1403" i="1"/>
  <c r="N1403" i="1"/>
  <c r="K1403" i="1"/>
  <c r="H1403" i="1"/>
  <c r="E1403" i="1"/>
  <c r="BE1403" i="1" s="1"/>
  <c r="BJ1402" i="1"/>
  <c r="BD1402" i="1"/>
  <c r="BA1402" i="1"/>
  <c r="AX1402" i="1"/>
  <c r="AU1402" i="1"/>
  <c r="AR1402" i="1"/>
  <c r="AO1402" i="1"/>
  <c r="AL1402" i="1"/>
  <c r="AI1402" i="1"/>
  <c r="AF1402" i="1"/>
  <c r="AC1402" i="1"/>
  <c r="Z1402" i="1"/>
  <c r="W1402" i="1"/>
  <c r="T1402" i="1"/>
  <c r="Q1402" i="1"/>
  <c r="N1402" i="1"/>
  <c r="K1402" i="1"/>
  <c r="H1402" i="1"/>
  <c r="E1402" i="1"/>
  <c r="BE1402" i="1" s="1"/>
  <c r="BJ1401" i="1"/>
  <c r="BD1401" i="1"/>
  <c r="BA1401" i="1"/>
  <c r="AX1401" i="1"/>
  <c r="AU1401" i="1"/>
  <c r="AR1401" i="1"/>
  <c r="AO1401" i="1"/>
  <c r="AL1401" i="1"/>
  <c r="AI1401" i="1"/>
  <c r="AF1401" i="1"/>
  <c r="AC1401" i="1"/>
  <c r="Z1401" i="1"/>
  <c r="W1401" i="1"/>
  <c r="T1401" i="1"/>
  <c r="Q1401" i="1"/>
  <c r="N1401" i="1"/>
  <c r="K1401" i="1"/>
  <c r="H1401" i="1"/>
  <c r="E1401" i="1"/>
  <c r="BE1401" i="1" s="1"/>
  <c r="BJ1400" i="1"/>
  <c r="BD1400" i="1"/>
  <c r="BA1400" i="1"/>
  <c r="AX1400" i="1"/>
  <c r="AU1400" i="1"/>
  <c r="AR1400" i="1"/>
  <c r="AO1400" i="1"/>
  <c r="AL1400" i="1"/>
  <c r="AI1400" i="1"/>
  <c r="AF1400" i="1"/>
  <c r="AC1400" i="1"/>
  <c r="Z1400" i="1"/>
  <c r="W1400" i="1"/>
  <c r="BE1400" i="1" s="1"/>
  <c r="T1400" i="1"/>
  <c r="Q1400" i="1"/>
  <c r="N1400" i="1"/>
  <c r="K1400" i="1"/>
  <c r="H1400" i="1"/>
  <c r="E1400" i="1"/>
  <c r="BJ1399" i="1"/>
  <c r="BD1399" i="1"/>
  <c r="BA1399" i="1"/>
  <c r="AX1399" i="1"/>
  <c r="AU1399" i="1"/>
  <c r="AR1399" i="1"/>
  <c r="AO1399" i="1"/>
  <c r="AL1399" i="1"/>
  <c r="AI1399" i="1"/>
  <c r="AF1399" i="1"/>
  <c r="AC1399" i="1"/>
  <c r="Z1399" i="1"/>
  <c r="W1399" i="1"/>
  <c r="T1399" i="1"/>
  <c r="Q1399" i="1"/>
  <c r="N1399" i="1"/>
  <c r="K1399" i="1"/>
  <c r="H1399" i="1"/>
  <c r="BE1399" i="1" s="1"/>
  <c r="E1399" i="1"/>
  <c r="BJ1398" i="1"/>
  <c r="BD1398" i="1"/>
  <c r="BA1398" i="1"/>
  <c r="AX1398" i="1"/>
  <c r="AU1398" i="1"/>
  <c r="AR1398" i="1"/>
  <c r="AO1398" i="1"/>
  <c r="AL1398" i="1"/>
  <c r="AI1398" i="1"/>
  <c r="AF1398" i="1"/>
  <c r="AC1398" i="1"/>
  <c r="Z1398" i="1"/>
  <c r="W1398" i="1"/>
  <c r="T1398" i="1"/>
  <c r="Q1398" i="1"/>
  <c r="N1398" i="1"/>
  <c r="K1398" i="1"/>
  <c r="BE1398" i="1" s="1"/>
  <c r="H1398" i="1"/>
  <c r="E1398" i="1"/>
  <c r="BJ1397" i="1"/>
  <c r="BD1397" i="1"/>
  <c r="BA1397" i="1"/>
  <c r="AX1397" i="1"/>
  <c r="AU1397" i="1"/>
  <c r="AR1397" i="1"/>
  <c r="AO1397" i="1"/>
  <c r="AL1397" i="1"/>
  <c r="AI1397" i="1"/>
  <c r="AF1397" i="1"/>
  <c r="AC1397" i="1"/>
  <c r="Z1397" i="1"/>
  <c r="W1397" i="1"/>
  <c r="T1397" i="1"/>
  <c r="Q1397" i="1"/>
  <c r="N1397" i="1"/>
  <c r="K1397" i="1"/>
  <c r="H1397" i="1"/>
  <c r="E1397" i="1"/>
  <c r="BE1397" i="1" s="1"/>
  <c r="BJ1396" i="1"/>
  <c r="BD1396" i="1"/>
  <c r="BA1396" i="1"/>
  <c r="AX1396" i="1"/>
  <c r="AU1396" i="1"/>
  <c r="AR1396" i="1"/>
  <c r="AO1396" i="1"/>
  <c r="AL1396" i="1"/>
  <c r="AI1396" i="1"/>
  <c r="AF1396" i="1"/>
  <c r="AC1396" i="1"/>
  <c r="Z1396" i="1"/>
  <c r="W1396" i="1"/>
  <c r="T1396" i="1"/>
  <c r="Q1396" i="1"/>
  <c r="N1396" i="1"/>
  <c r="K1396" i="1"/>
  <c r="H1396" i="1"/>
  <c r="E1396" i="1"/>
  <c r="BJ1395" i="1"/>
  <c r="BD1395" i="1"/>
  <c r="BA1395" i="1"/>
  <c r="AX1395" i="1"/>
  <c r="AU1395" i="1"/>
  <c r="AR1395" i="1"/>
  <c r="AO1395" i="1"/>
  <c r="AL1395" i="1"/>
  <c r="AI1395" i="1"/>
  <c r="AF1395" i="1"/>
  <c r="AC1395" i="1"/>
  <c r="Z1395" i="1"/>
  <c r="W1395" i="1"/>
  <c r="T1395" i="1"/>
  <c r="Q1395" i="1"/>
  <c r="N1395" i="1"/>
  <c r="K1395" i="1"/>
  <c r="H1395" i="1"/>
  <c r="E1395" i="1"/>
  <c r="BJ1394" i="1"/>
  <c r="BG1394" i="1"/>
  <c r="BD1394" i="1"/>
  <c r="BA1394" i="1"/>
  <c r="AX1394" i="1"/>
  <c r="AU1394" i="1"/>
  <c r="AR1394" i="1"/>
  <c r="AO1394" i="1"/>
  <c r="AL1394" i="1"/>
  <c r="AI1394" i="1"/>
  <c r="AF1394" i="1"/>
  <c r="AC1394" i="1"/>
  <c r="Z1394" i="1"/>
  <c r="W1394" i="1"/>
  <c r="T1394" i="1"/>
  <c r="Q1394" i="1"/>
  <c r="N1394" i="1"/>
  <c r="K1394" i="1"/>
  <c r="H1394" i="1"/>
  <c r="E1394" i="1"/>
  <c r="BJ1393" i="1"/>
  <c r="BD1393" i="1"/>
  <c r="BA1393" i="1"/>
  <c r="AX1393" i="1"/>
  <c r="AU1393" i="1"/>
  <c r="AR1393" i="1"/>
  <c r="AO1393" i="1"/>
  <c r="AL1393" i="1"/>
  <c r="AI1393" i="1"/>
  <c r="AF1393" i="1"/>
  <c r="AC1393" i="1"/>
  <c r="Z1393" i="1"/>
  <c r="W1393" i="1"/>
  <c r="T1393" i="1"/>
  <c r="Q1393" i="1"/>
  <c r="N1393" i="1"/>
  <c r="K1393" i="1"/>
  <c r="H1393" i="1"/>
  <c r="E1393" i="1"/>
  <c r="BE1393" i="1" s="1"/>
  <c r="BJ1392" i="1"/>
  <c r="BD1392" i="1"/>
  <c r="BA1392" i="1"/>
  <c r="AX1392" i="1"/>
  <c r="AU1392" i="1"/>
  <c r="AR1392" i="1"/>
  <c r="AO1392" i="1"/>
  <c r="AL1392" i="1"/>
  <c r="AI1392" i="1"/>
  <c r="AF1392" i="1"/>
  <c r="AC1392" i="1"/>
  <c r="Z1392" i="1"/>
  <c r="W1392" i="1"/>
  <c r="T1392" i="1"/>
  <c r="Q1392" i="1"/>
  <c r="N1392" i="1"/>
  <c r="K1392" i="1"/>
  <c r="H1392" i="1"/>
  <c r="E1392" i="1"/>
  <c r="BJ1391" i="1"/>
  <c r="BD1391" i="1"/>
  <c r="BA1391" i="1"/>
  <c r="AX1391" i="1"/>
  <c r="AU1391" i="1"/>
  <c r="AR1391" i="1"/>
  <c r="AO1391" i="1"/>
  <c r="AL1391" i="1"/>
  <c r="AI1391" i="1"/>
  <c r="AF1391" i="1"/>
  <c r="AC1391" i="1"/>
  <c r="Z1391" i="1"/>
  <c r="W1391" i="1"/>
  <c r="T1391" i="1"/>
  <c r="Q1391" i="1"/>
  <c r="N1391" i="1"/>
  <c r="K1391" i="1"/>
  <c r="H1391" i="1"/>
  <c r="BE1391" i="1" s="1"/>
  <c r="E1391" i="1"/>
  <c r="BJ1390" i="1"/>
  <c r="BD1390" i="1"/>
  <c r="BA1390" i="1"/>
  <c r="AX1390" i="1"/>
  <c r="AU1390" i="1"/>
  <c r="AR1390" i="1"/>
  <c r="AO1390" i="1"/>
  <c r="AL1390" i="1"/>
  <c r="AI1390" i="1"/>
  <c r="AF1390" i="1"/>
  <c r="AC1390" i="1"/>
  <c r="Z1390" i="1"/>
  <c r="W1390" i="1"/>
  <c r="T1390" i="1"/>
  <c r="BE1390" i="1" s="1"/>
  <c r="Q1390" i="1"/>
  <c r="N1390" i="1"/>
  <c r="K1390" i="1"/>
  <c r="H1390" i="1"/>
  <c r="E1390" i="1"/>
  <c r="BJ1389" i="1"/>
  <c r="BD1389" i="1"/>
  <c r="BA1389" i="1"/>
  <c r="AX1389" i="1"/>
  <c r="AU1389" i="1"/>
  <c r="AR1389" i="1"/>
  <c r="AO1389" i="1"/>
  <c r="AL1389" i="1"/>
  <c r="AI1389" i="1"/>
  <c r="AF1389" i="1"/>
  <c r="AC1389" i="1"/>
  <c r="Z1389" i="1"/>
  <c r="W1389" i="1"/>
  <c r="T1389" i="1"/>
  <c r="Q1389" i="1"/>
  <c r="N1389" i="1"/>
  <c r="K1389" i="1"/>
  <c r="H1389" i="1"/>
  <c r="E1389" i="1"/>
  <c r="BJ1388" i="1"/>
  <c r="BD1388" i="1"/>
  <c r="BA1388" i="1"/>
  <c r="AX1388" i="1"/>
  <c r="AU1388" i="1"/>
  <c r="AR1388" i="1"/>
  <c r="AO1388" i="1"/>
  <c r="AL1388" i="1"/>
  <c r="AI1388" i="1"/>
  <c r="AF1388" i="1"/>
  <c r="AC1388" i="1"/>
  <c r="Z1388" i="1"/>
  <c r="W1388" i="1"/>
  <c r="T1388" i="1"/>
  <c r="Q1388" i="1"/>
  <c r="N1388" i="1"/>
  <c r="K1388" i="1"/>
  <c r="H1388" i="1"/>
  <c r="E1388" i="1"/>
  <c r="BJ1387" i="1"/>
  <c r="BD1387" i="1"/>
  <c r="BA1387" i="1"/>
  <c r="AX1387" i="1"/>
  <c r="AU1387" i="1"/>
  <c r="AR1387" i="1"/>
  <c r="AO1387" i="1"/>
  <c r="AL1387" i="1"/>
  <c r="AI1387" i="1"/>
  <c r="AF1387" i="1"/>
  <c r="AC1387" i="1"/>
  <c r="Z1387" i="1"/>
  <c r="W1387" i="1"/>
  <c r="T1387" i="1"/>
  <c r="Q1387" i="1"/>
  <c r="N1387" i="1"/>
  <c r="K1387" i="1"/>
  <c r="H1387" i="1"/>
  <c r="E1387" i="1"/>
  <c r="BJ1386" i="1"/>
  <c r="BD1386" i="1"/>
  <c r="BA1386" i="1"/>
  <c r="AX1386" i="1"/>
  <c r="AU1386" i="1"/>
  <c r="AR1386" i="1"/>
  <c r="AO1386" i="1"/>
  <c r="AL1386" i="1"/>
  <c r="AI1386" i="1"/>
  <c r="AF1386" i="1"/>
  <c r="AC1386" i="1"/>
  <c r="Z1386" i="1"/>
  <c r="W1386" i="1"/>
  <c r="T1386" i="1"/>
  <c r="Q1386" i="1"/>
  <c r="N1386" i="1"/>
  <c r="K1386" i="1"/>
  <c r="H1386" i="1"/>
  <c r="E1386" i="1"/>
  <c r="BE1386" i="1" s="1"/>
  <c r="BJ1385" i="1"/>
  <c r="BD1385" i="1"/>
  <c r="BA1385" i="1"/>
  <c r="AX1385" i="1"/>
  <c r="AU1385" i="1"/>
  <c r="AR1385" i="1"/>
  <c r="AO1385" i="1"/>
  <c r="AL1385" i="1"/>
  <c r="AI1385" i="1"/>
  <c r="AF1385" i="1"/>
  <c r="AC1385" i="1"/>
  <c r="Z1385" i="1"/>
  <c r="W1385" i="1"/>
  <c r="T1385" i="1"/>
  <c r="Q1385" i="1"/>
  <c r="N1385" i="1"/>
  <c r="K1385" i="1"/>
  <c r="H1385" i="1"/>
  <c r="BE1385" i="1" s="1"/>
  <c r="E1385" i="1"/>
  <c r="BJ1384" i="1"/>
  <c r="BD1384" i="1"/>
  <c r="BA1384" i="1"/>
  <c r="AX1384" i="1"/>
  <c r="AU1384" i="1"/>
  <c r="AR1384" i="1"/>
  <c r="AO1384" i="1"/>
  <c r="AL1384" i="1"/>
  <c r="AI1384" i="1"/>
  <c r="AF1384" i="1"/>
  <c r="AC1384" i="1"/>
  <c r="Z1384" i="1"/>
  <c r="W1384" i="1"/>
  <c r="T1384" i="1"/>
  <c r="BE1384" i="1" s="1"/>
  <c r="Q1384" i="1"/>
  <c r="N1384" i="1"/>
  <c r="K1384" i="1"/>
  <c r="H1384" i="1"/>
  <c r="E1384" i="1"/>
  <c r="BJ1383" i="1"/>
  <c r="BD1383" i="1"/>
  <c r="BA1383" i="1"/>
  <c r="AX1383" i="1"/>
  <c r="AU1383" i="1"/>
  <c r="AR1383" i="1"/>
  <c r="AO1383" i="1"/>
  <c r="AL1383" i="1"/>
  <c r="AI1383" i="1"/>
  <c r="AF1383" i="1"/>
  <c r="AC1383" i="1"/>
  <c r="Z1383" i="1"/>
  <c r="W1383" i="1"/>
  <c r="T1383" i="1"/>
  <c r="Q1383" i="1"/>
  <c r="N1383" i="1"/>
  <c r="K1383" i="1"/>
  <c r="H1383" i="1"/>
  <c r="E1383" i="1"/>
  <c r="BJ1382" i="1"/>
  <c r="BD1382" i="1"/>
  <c r="BA1382" i="1"/>
  <c r="AX1382" i="1"/>
  <c r="AU1382" i="1"/>
  <c r="AR1382" i="1"/>
  <c r="AO1382" i="1"/>
  <c r="AL1382" i="1"/>
  <c r="AI1382" i="1"/>
  <c r="AF1382" i="1"/>
  <c r="AC1382" i="1"/>
  <c r="Z1382" i="1"/>
  <c r="W1382" i="1"/>
  <c r="T1382" i="1"/>
  <c r="Q1382" i="1"/>
  <c r="N1382" i="1"/>
  <c r="K1382" i="1"/>
  <c r="H1382" i="1"/>
  <c r="E1382" i="1"/>
  <c r="BE1382" i="1" s="1"/>
  <c r="BJ1381" i="1"/>
  <c r="BD1381" i="1"/>
  <c r="BA1381" i="1"/>
  <c r="AX1381" i="1"/>
  <c r="AU1381" i="1"/>
  <c r="AR1381" i="1"/>
  <c r="AO1381" i="1"/>
  <c r="AL1381" i="1"/>
  <c r="AI1381" i="1"/>
  <c r="AF1381" i="1"/>
  <c r="AC1381" i="1"/>
  <c r="Z1381" i="1"/>
  <c r="W1381" i="1"/>
  <c r="T1381" i="1"/>
  <c r="Q1381" i="1"/>
  <c r="N1381" i="1"/>
  <c r="K1381" i="1"/>
  <c r="H1381" i="1"/>
  <c r="E1381" i="1"/>
  <c r="BJ1380" i="1"/>
  <c r="BD1380" i="1"/>
  <c r="BA1380" i="1"/>
  <c r="AX1380" i="1"/>
  <c r="AU1380" i="1"/>
  <c r="AR1380" i="1"/>
  <c r="AO1380" i="1"/>
  <c r="AL1380" i="1"/>
  <c r="AI1380" i="1"/>
  <c r="AF1380" i="1"/>
  <c r="AC1380" i="1"/>
  <c r="Z1380" i="1"/>
  <c r="W1380" i="1"/>
  <c r="T1380" i="1"/>
  <c r="Q1380" i="1"/>
  <c r="N1380" i="1"/>
  <c r="K1380" i="1"/>
  <c r="H1380" i="1"/>
  <c r="E1380" i="1"/>
  <c r="BE1380" i="1" s="1"/>
  <c r="BJ1379" i="1"/>
  <c r="BD1379" i="1"/>
  <c r="BA1379" i="1"/>
  <c r="AX1379" i="1"/>
  <c r="AU1379" i="1"/>
  <c r="AR1379" i="1"/>
  <c r="AO1379" i="1"/>
  <c r="AL1379" i="1"/>
  <c r="AI1379" i="1"/>
  <c r="AF1379" i="1"/>
  <c r="AC1379" i="1"/>
  <c r="Z1379" i="1"/>
  <c r="W1379" i="1"/>
  <c r="T1379" i="1"/>
  <c r="Q1379" i="1"/>
  <c r="N1379" i="1"/>
  <c r="K1379" i="1"/>
  <c r="H1379" i="1"/>
  <c r="BE1379" i="1" s="1"/>
  <c r="E1379" i="1"/>
  <c r="BJ1378" i="1"/>
  <c r="BD1378" i="1"/>
  <c r="BA1378" i="1"/>
  <c r="AX1378" i="1"/>
  <c r="AU1378" i="1"/>
  <c r="AR1378" i="1"/>
  <c r="AO1378" i="1"/>
  <c r="AL1378" i="1"/>
  <c r="AI1378" i="1"/>
  <c r="AF1378" i="1"/>
  <c r="AC1378" i="1"/>
  <c r="Z1378" i="1"/>
  <c r="W1378" i="1"/>
  <c r="T1378" i="1"/>
  <c r="BE1378" i="1" s="1"/>
  <c r="Q1378" i="1"/>
  <c r="N1378" i="1"/>
  <c r="K1378" i="1"/>
  <c r="H1378" i="1"/>
  <c r="E1378" i="1"/>
  <c r="BJ1377" i="1"/>
  <c r="BD1377" i="1"/>
  <c r="BA1377" i="1"/>
  <c r="AX1377" i="1"/>
  <c r="AU1377" i="1"/>
  <c r="AR1377" i="1"/>
  <c r="AO1377" i="1"/>
  <c r="AL1377" i="1"/>
  <c r="AI1377" i="1"/>
  <c r="AF1377" i="1"/>
  <c r="AC1377" i="1"/>
  <c r="Z1377" i="1"/>
  <c r="W1377" i="1"/>
  <c r="T1377" i="1"/>
  <c r="Q1377" i="1"/>
  <c r="N1377" i="1"/>
  <c r="K1377" i="1"/>
  <c r="H1377" i="1"/>
  <c r="E1377" i="1"/>
  <c r="BJ1376" i="1"/>
  <c r="BD1376" i="1"/>
  <c r="BA1376" i="1"/>
  <c r="AX1376" i="1"/>
  <c r="AU1376" i="1"/>
  <c r="AR1376" i="1"/>
  <c r="AO1376" i="1"/>
  <c r="AL1376" i="1"/>
  <c r="AI1376" i="1"/>
  <c r="AF1376" i="1"/>
  <c r="AC1376" i="1"/>
  <c r="Z1376" i="1"/>
  <c r="W1376" i="1"/>
  <c r="T1376" i="1"/>
  <c r="Q1376" i="1"/>
  <c r="N1376" i="1"/>
  <c r="K1376" i="1"/>
  <c r="H1376" i="1"/>
  <c r="E1376" i="1"/>
  <c r="BE1376" i="1" s="1"/>
  <c r="BJ1375" i="1"/>
  <c r="BD1375" i="1"/>
  <c r="BA1375" i="1"/>
  <c r="AX1375" i="1"/>
  <c r="AU1375" i="1"/>
  <c r="AR1375" i="1"/>
  <c r="AO1375" i="1"/>
  <c r="AL1375" i="1"/>
  <c r="AI1375" i="1"/>
  <c r="AF1375" i="1"/>
  <c r="AC1375" i="1"/>
  <c r="Z1375" i="1"/>
  <c r="W1375" i="1"/>
  <c r="T1375" i="1"/>
  <c r="Q1375" i="1"/>
  <c r="N1375" i="1"/>
  <c r="K1375" i="1"/>
  <c r="H1375" i="1"/>
  <c r="E1375" i="1"/>
  <c r="BE1375" i="1" s="1"/>
  <c r="BJ1374" i="1"/>
  <c r="BD1374" i="1"/>
  <c r="BA1374" i="1"/>
  <c r="AX1374" i="1"/>
  <c r="AU1374" i="1"/>
  <c r="AR1374" i="1"/>
  <c r="AO1374" i="1"/>
  <c r="AL1374" i="1"/>
  <c r="AI1374" i="1"/>
  <c r="AF1374" i="1"/>
  <c r="AC1374" i="1"/>
  <c r="Z1374" i="1"/>
  <c r="W1374" i="1"/>
  <c r="T1374" i="1"/>
  <c r="Q1374" i="1"/>
  <c r="N1374" i="1"/>
  <c r="K1374" i="1"/>
  <c r="H1374" i="1"/>
  <c r="E1374" i="1"/>
  <c r="BJ1373" i="1"/>
  <c r="BD1373" i="1"/>
  <c r="BA1373" i="1"/>
  <c r="AX1373" i="1"/>
  <c r="AU1373" i="1"/>
  <c r="AR1373" i="1"/>
  <c r="AO1373" i="1"/>
  <c r="AL1373" i="1"/>
  <c r="AI1373" i="1"/>
  <c r="AF1373" i="1"/>
  <c r="AC1373" i="1"/>
  <c r="Z1373" i="1"/>
  <c r="W1373" i="1"/>
  <c r="T1373" i="1"/>
  <c r="Q1373" i="1"/>
  <c r="N1373" i="1"/>
  <c r="K1373" i="1"/>
  <c r="H1373" i="1"/>
  <c r="BE1373" i="1" s="1"/>
  <c r="E1373" i="1"/>
  <c r="BJ1372" i="1"/>
  <c r="BD1372" i="1"/>
  <c r="BA1372" i="1"/>
  <c r="AX1372" i="1"/>
  <c r="AU1372" i="1"/>
  <c r="AR1372" i="1"/>
  <c r="AO1372" i="1"/>
  <c r="AL1372" i="1"/>
  <c r="AI1372" i="1"/>
  <c r="AF1372" i="1"/>
  <c r="AC1372" i="1"/>
  <c r="Z1372" i="1"/>
  <c r="W1372" i="1"/>
  <c r="T1372" i="1"/>
  <c r="BE1372" i="1" s="1"/>
  <c r="Q1372" i="1"/>
  <c r="N1372" i="1"/>
  <c r="K1372" i="1"/>
  <c r="H1372" i="1"/>
  <c r="E1372" i="1"/>
  <c r="BJ1371" i="1"/>
  <c r="BD1371" i="1"/>
  <c r="BA1371" i="1"/>
  <c r="AX1371" i="1"/>
  <c r="AU1371" i="1"/>
  <c r="AR1371" i="1"/>
  <c r="AO1371" i="1"/>
  <c r="AL1371" i="1"/>
  <c r="AI1371" i="1"/>
  <c r="AF1371" i="1"/>
  <c r="AC1371" i="1"/>
  <c r="Z1371" i="1"/>
  <c r="W1371" i="1"/>
  <c r="T1371" i="1"/>
  <c r="Q1371" i="1"/>
  <c r="N1371" i="1"/>
  <c r="K1371" i="1"/>
  <c r="H1371" i="1"/>
  <c r="E1371" i="1"/>
  <c r="BJ1370" i="1"/>
  <c r="BD1370" i="1"/>
  <c r="BA1370" i="1"/>
  <c r="AX1370" i="1"/>
  <c r="AU1370" i="1"/>
  <c r="AR1370" i="1"/>
  <c r="AO1370" i="1"/>
  <c r="AL1370" i="1"/>
  <c r="AI1370" i="1"/>
  <c r="AF1370" i="1"/>
  <c r="AC1370" i="1"/>
  <c r="Z1370" i="1"/>
  <c r="W1370" i="1"/>
  <c r="T1370" i="1"/>
  <c r="Q1370" i="1"/>
  <c r="N1370" i="1"/>
  <c r="K1370" i="1"/>
  <c r="H1370" i="1"/>
  <c r="E1370" i="1"/>
  <c r="BJ1369" i="1"/>
  <c r="BD1369" i="1"/>
  <c r="BA1369" i="1"/>
  <c r="AX1369" i="1"/>
  <c r="AU1369" i="1"/>
  <c r="AR1369" i="1"/>
  <c r="AO1369" i="1"/>
  <c r="AL1369" i="1"/>
  <c r="AI1369" i="1"/>
  <c r="AF1369" i="1"/>
  <c r="AC1369" i="1"/>
  <c r="Z1369" i="1"/>
  <c r="W1369" i="1"/>
  <c r="T1369" i="1"/>
  <c r="Q1369" i="1"/>
  <c r="N1369" i="1"/>
  <c r="K1369" i="1"/>
  <c r="H1369" i="1"/>
  <c r="E1369" i="1"/>
  <c r="BJ1368" i="1"/>
  <c r="BD1368" i="1"/>
  <c r="BA1368" i="1"/>
  <c r="AX1368" i="1"/>
  <c r="AU1368" i="1"/>
  <c r="AR1368" i="1"/>
  <c r="AO1368" i="1"/>
  <c r="AL1368" i="1"/>
  <c r="AI1368" i="1"/>
  <c r="AF1368" i="1"/>
  <c r="AC1368" i="1"/>
  <c r="Z1368" i="1"/>
  <c r="W1368" i="1"/>
  <c r="T1368" i="1"/>
  <c r="Q1368" i="1"/>
  <c r="N1368" i="1"/>
  <c r="K1368" i="1"/>
  <c r="H1368" i="1"/>
  <c r="E1368" i="1"/>
  <c r="BE1368" i="1" s="1"/>
  <c r="BJ1367" i="1"/>
  <c r="BD1367" i="1"/>
  <c r="BA1367" i="1"/>
  <c r="AX1367" i="1"/>
  <c r="AU1367" i="1"/>
  <c r="AR1367" i="1"/>
  <c r="AO1367" i="1"/>
  <c r="AL1367" i="1"/>
  <c r="AI1367" i="1"/>
  <c r="AF1367" i="1"/>
  <c r="AC1367" i="1"/>
  <c r="Z1367" i="1"/>
  <c r="W1367" i="1"/>
  <c r="T1367" i="1"/>
  <c r="Q1367" i="1"/>
  <c r="N1367" i="1"/>
  <c r="K1367" i="1"/>
  <c r="H1367" i="1"/>
  <c r="BE1367" i="1" s="1"/>
  <c r="E1367" i="1"/>
  <c r="BJ1366" i="1"/>
  <c r="BD1366" i="1"/>
  <c r="BA1366" i="1"/>
  <c r="AX1366" i="1"/>
  <c r="AU1366" i="1"/>
  <c r="AR1366" i="1"/>
  <c r="AO1366" i="1"/>
  <c r="AL1366" i="1"/>
  <c r="AI1366" i="1"/>
  <c r="AF1366" i="1"/>
  <c r="AC1366" i="1"/>
  <c r="Z1366" i="1"/>
  <c r="W1366" i="1"/>
  <c r="T1366" i="1"/>
  <c r="BE1366" i="1" s="1"/>
  <c r="Q1366" i="1"/>
  <c r="N1366" i="1"/>
  <c r="K1366" i="1"/>
  <c r="H1366" i="1"/>
  <c r="E1366" i="1"/>
  <c r="BJ1365" i="1"/>
  <c r="BD1365" i="1"/>
  <c r="BA1365" i="1"/>
  <c r="AX1365" i="1"/>
  <c r="AU1365" i="1"/>
  <c r="AR1365" i="1"/>
  <c r="AO1365" i="1"/>
  <c r="AL1365" i="1"/>
  <c r="AI1365" i="1"/>
  <c r="AF1365" i="1"/>
  <c r="AC1365" i="1"/>
  <c r="Z1365" i="1"/>
  <c r="W1365" i="1"/>
  <c r="T1365" i="1"/>
  <c r="Q1365" i="1"/>
  <c r="N1365" i="1"/>
  <c r="K1365" i="1"/>
  <c r="H1365" i="1"/>
  <c r="E1365" i="1"/>
  <c r="BJ1364" i="1"/>
  <c r="BD1364" i="1"/>
  <c r="BA1364" i="1"/>
  <c r="AX1364" i="1"/>
  <c r="AU1364" i="1"/>
  <c r="AR1364" i="1"/>
  <c r="AO1364" i="1"/>
  <c r="AL1364" i="1"/>
  <c r="AI1364" i="1"/>
  <c r="AF1364" i="1"/>
  <c r="AC1364" i="1"/>
  <c r="Z1364" i="1"/>
  <c r="W1364" i="1"/>
  <c r="T1364" i="1"/>
  <c r="Q1364" i="1"/>
  <c r="N1364" i="1"/>
  <c r="K1364" i="1"/>
  <c r="H1364" i="1"/>
  <c r="E1364" i="1"/>
  <c r="BE1364" i="1" s="1"/>
  <c r="BJ1363" i="1"/>
  <c r="BD1363" i="1"/>
  <c r="BA1363" i="1"/>
  <c r="AX1363" i="1"/>
  <c r="AU1363" i="1"/>
  <c r="AR1363" i="1"/>
  <c r="AO1363" i="1"/>
  <c r="AL1363" i="1"/>
  <c r="AI1363" i="1"/>
  <c r="AF1363" i="1"/>
  <c r="AC1363" i="1"/>
  <c r="Z1363" i="1"/>
  <c r="W1363" i="1"/>
  <c r="T1363" i="1"/>
  <c r="Q1363" i="1"/>
  <c r="N1363" i="1"/>
  <c r="K1363" i="1"/>
  <c r="H1363" i="1"/>
  <c r="E1363" i="1"/>
  <c r="BJ1362" i="1"/>
  <c r="BD1362" i="1"/>
  <c r="BA1362" i="1"/>
  <c r="AX1362" i="1"/>
  <c r="AU1362" i="1"/>
  <c r="AR1362" i="1"/>
  <c r="AO1362" i="1"/>
  <c r="AL1362" i="1"/>
  <c r="AI1362" i="1"/>
  <c r="AF1362" i="1"/>
  <c r="AC1362" i="1"/>
  <c r="Z1362" i="1"/>
  <c r="W1362" i="1"/>
  <c r="T1362" i="1"/>
  <c r="Q1362" i="1"/>
  <c r="N1362" i="1"/>
  <c r="K1362" i="1"/>
  <c r="H1362" i="1"/>
  <c r="E1362" i="1"/>
  <c r="BE1362" i="1" s="1"/>
  <c r="BJ1361" i="1"/>
  <c r="BD1361" i="1"/>
  <c r="BA1361" i="1"/>
  <c r="AX1361" i="1"/>
  <c r="AU1361" i="1"/>
  <c r="AR1361" i="1"/>
  <c r="AO1361" i="1"/>
  <c r="AL1361" i="1"/>
  <c r="AI1361" i="1"/>
  <c r="AF1361" i="1"/>
  <c r="AC1361" i="1"/>
  <c r="Z1361" i="1"/>
  <c r="W1361" i="1"/>
  <c r="T1361" i="1"/>
  <c r="Q1361" i="1"/>
  <c r="N1361" i="1"/>
  <c r="K1361" i="1"/>
  <c r="H1361" i="1"/>
  <c r="BE1361" i="1" s="1"/>
  <c r="E1361" i="1"/>
  <c r="BJ1360" i="1"/>
  <c r="BD1360" i="1"/>
  <c r="BA1360" i="1"/>
  <c r="AX1360" i="1"/>
  <c r="AU1360" i="1"/>
  <c r="AR1360" i="1"/>
  <c r="AO1360" i="1"/>
  <c r="AL1360" i="1"/>
  <c r="AI1360" i="1"/>
  <c r="AF1360" i="1"/>
  <c r="AC1360" i="1"/>
  <c r="Z1360" i="1"/>
  <c r="W1360" i="1"/>
  <c r="BE1360" i="1" s="1"/>
  <c r="T1360" i="1"/>
  <c r="Q1360" i="1"/>
  <c r="N1360" i="1"/>
  <c r="K1360" i="1"/>
  <c r="H1360" i="1"/>
  <c r="E1360" i="1"/>
  <c r="BJ1359" i="1"/>
  <c r="BD1359" i="1"/>
  <c r="BA1359" i="1"/>
  <c r="AX1359" i="1"/>
  <c r="AU1359" i="1"/>
  <c r="AR1359" i="1"/>
  <c r="AO1359" i="1"/>
  <c r="AL1359" i="1"/>
  <c r="AI1359" i="1"/>
  <c r="AF1359" i="1"/>
  <c r="AC1359" i="1"/>
  <c r="Z1359" i="1"/>
  <c r="W1359" i="1"/>
  <c r="T1359" i="1"/>
  <c r="Q1359" i="1"/>
  <c r="N1359" i="1"/>
  <c r="K1359" i="1"/>
  <c r="H1359" i="1"/>
  <c r="E1359" i="1"/>
  <c r="BJ1358" i="1"/>
  <c r="BD1358" i="1"/>
  <c r="BA1358" i="1"/>
  <c r="AX1358" i="1"/>
  <c r="AU1358" i="1"/>
  <c r="AR1358" i="1"/>
  <c r="AO1358" i="1"/>
  <c r="AL1358" i="1"/>
  <c r="AI1358" i="1"/>
  <c r="AF1358" i="1"/>
  <c r="AC1358" i="1"/>
  <c r="Z1358" i="1"/>
  <c r="W1358" i="1"/>
  <c r="T1358" i="1"/>
  <c r="Q1358" i="1"/>
  <c r="N1358" i="1"/>
  <c r="K1358" i="1"/>
  <c r="H1358" i="1"/>
  <c r="E1358" i="1"/>
  <c r="BE1358" i="1" s="1"/>
  <c r="BJ1357" i="1"/>
  <c r="BD1357" i="1"/>
  <c r="BA1357" i="1"/>
  <c r="AX1357" i="1"/>
  <c r="AU1357" i="1"/>
  <c r="AR1357" i="1"/>
  <c r="AO1357" i="1"/>
  <c r="AL1357" i="1"/>
  <c r="AI1357" i="1"/>
  <c r="AF1357" i="1"/>
  <c r="AC1357" i="1"/>
  <c r="Z1357" i="1"/>
  <c r="W1357" i="1"/>
  <c r="T1357" i="1"/>
  <c r="Q1357" i="1"/>
  <c r="N1357" i="1"/>
  <c r="K1357" i="1"/>
  <c r="H1357" i="1"/>
  <c r="E1357" i="1"/>
  <c r="BE1357" i="1" s="1"/>
  <c r="BJ1356" i="1"/>
  <c r="BD1356" i="1"/>
  <c r="BA1356" i="1"/>
  <c r="AX1356" i="1"/>
  <c r="AU1356" i="1"/>
  <c r="AR1356" i="1"/>
  <c r="AO1356" i="1"/>
  <c r="AL1356" i="1"/>
  <c r="AI1356" i="1"/>
  <c r="AF1356" i="1"/>
  <c r="AC1356" i="1"/>
  <c r="Z1356" i="1"/>
  <c r="W1356" i="1"/>
  <c r="T1356" i="1"/>
  <c r="Q1356" i="1"/>
  <c r="N1356" i="1"/>
  <c r="K1356" i="1"/>
  <c r="H1356" i="1"/>
  <c r="E1356" i="1"/>
  <c r="BJ1355" i="1"/>
  <c r="BD1355" i="1"/>
  <c r="BA1355" i="1"/>
  <c r="AX1355" i="1"/>
  <c r="AU1355" i="1"/>
  <c r="AR1355" i="1"/>
  <c r="AO1355" i="1"/>
  <c r="AL1355" i="1"/>
  <c r="AI1355" i="1"/>
  <c r="AF1355" i="1"/>
  <c r="AC1355" i="1"/>
  <c r="Z1355" i="1"/>
  <c r="W1355" i="1"/>
  <c r="T1355" i="1"/>
  <c r="Q1355" i="1"/>
  <c r="N1355" i="1"/>
  <c r="K1355" i="1"/>
  <c r="H1355" i="1"/>
  <c r="BE1355" i="1" s="1"/>
  <c r="E1355" i="1"/>
  <c r="BJ1354" i="1"/>
  <c r="BD1354" i="1"/>
  <c r="BA1354" i="1"/>
  <c r="AX1354" i="1"/>
  <c r="AU1354" i="1"/>
  <c r="AR1354" i="1"/>
  <c r="AO1354" i="1"/>
  <c r="AL1354" i="1"/>
  <c r="AI1354" i="1"/>
  <c r="AF1354" i="1"/>
  <c r="AC1354" i="1"/>
  <c r="Z1354" i="1"/>
  <c r="W1354" i="1"/>
  <c r="BE1354" i="1" s="1"/>
  <c r="T1354" i="1"/>
  <c r="Q1354" i="1"/>
  <c r="N1354" i="1"/>
  <c r="K1354" i="1"/>
  <c r="H1354" i="1"/>
  <c r="E1354" i="1"/>
  <c r="BJ1353" i="1"/>
  <c r="BD1353" i="1"/>
  <c r="BA1353" i="1"/>
  <c r="AX1353" i="1"/>
  <c r="AU1353" i="1"/>
  <c r="AR1353" i="1"/>
  <c r="AO1353" i="1"/>
  <c r="AL1353" i="1"/>
  <c r="AI1353" i="1"/>
  <c r="AF1353" i="1"/>
  <c r="AC1353" i="1"/>
  <c r="Z1353" i="1"/>
  <c r="W1353" i="1"/>
  <c r="T1353" i="1"/>
  <c r="Q1353" i="1"/>
  <c r="N1353" i="1"/>
  <c r="K1353" i="1"/>
  <c r="H1353" i="1"/>
  <c r="E1353" i="1"/>
  <c r="BJ1352" i="1"/>
  <c r="BD1352" i="1"/>
  <c r="BA1352" i="1"/>
  <c r="AX1352" i="1"/>
  <c r="AU1352" i="1"/>
  <c r="AR1352" i="1"/>
  <c r="AO1352" i="1"/>
  <c r="AL1352" i="1"/>
  <c r="AI1352" i="1"/>
  <c r="AF1352" i="1"/>
  <c r="AC1352" i="1"/>
  <c r="Z1352" i="1"/>
  <c r="W1352" i="1"/>
  <c r="T1352" i="1"/>
  <c r="Q1352" i="1"/>
  <c r="N1352" i="1"/>
  <c r="K1352" i="1"/>
  <c r="H1352" i="1"/>
  <c r="E1352" i="1"/>
  <c r="BJ1351" i="1"/>
  <c r="BD1351" i="1"/>
  <c r="BA1351" i="1"/>
  <c r="AX1351" i="1"/>
  <c r="AU1351" i="1"/>
  <c r="AR1351" i="1"/>
  <c r="AO1351" i="1"/>
  <c r="AL1351" i="1"/>
  <c r="AI1351" i="1"/>
  <c r="AF1351" i="1"/>
  <c r="AC1351" i="1"/>
  <c r="Z1351" i="1"/>
  <c r="W1351" i="1"/>
  <c r="T1351" i="1"/>
  <c r="Q1351" i="1"/>
  <c r="N1351" i="1"/>
  <c r="K1351" i="1"/>
  <c r="H1351" i="1"/>
  <c r="E1351" i="1"/>
  <c r="BJ1350" i="1"/>
  <c r="BD1350" i="1"/>
  <c r="BA1350" i="1"/>
  <c r="AX1350" i="1"/>
  <c r="AU1350" i="1"/>
  <c r="AR1350" i="1"/>
  <c r="AO1350" i="1"/>
  <c r="AL1350" i="1"/>
  <c r="AI1350" i="1"/>
  <c r="AF1350" i="1"/>
  <c r="AC1350" i="1"/>
  <c r="Z1350" i="1"/>
  <c r="W1350" i="1"/>
  <c r="T1350" i="1"/>
  <c r="Q1350" i="1"/>
  <c r="N1350" i="1"/>
  <c r="K1350" i="1"/>
  <c r="H1350" i="1"/>
  <c r="E1350" i="1"/>
  <c r="BE1350" i="1" s="1"/>
  <c r="BJ1349" i="1"/>
  <c r="BD1349" i="1"/>
  <c r="BA1349" i="1"/>
  <c r="AX1349" i="1"/>
  <c r="AU1349" i="1"/>
  <c r="AR1349" i="1"/>
  <c r="AO1349" i="1"/>
  <c r="AL1349" i="1"/>
  <c r="AI1349" i="1"/>
  <c r="AF1349" i="1"/>
  <c r="AC1349" i="1"/>
  <c r="Z1349" i="1"/>
  <c r="W1349" i="1"/>
  <c r="T1349" i="1"/>
  <c r="Q1349" i="1"/>
  <c r="N1349" i="1"/>
  <c r="K1349" i="1"/>
  <c r="H1349" i="1"/>
  <c r="BE1349" i="1" s="1"/>
  <c r="E1349" i="1"/>
  <c r="BJ1348" i="1"/>
  <c r="BD1348" i="1"/>
  <c r="BA1348" i="1"/>
  <c r="AX1348" i="1"/>
  <c r="AU1348" i="1"/>
  <c r="AR1348" i="1"/>
  <c r="AO1348" i="1"/>
  <c r="AL1348" i="1"/>
  <c r="AI1348" i="1"/>
  <c r="AF1348" i="1"/>
  <c r="AC1348" i="1"/>
  <c r="Z1348" i="1"/>
  <c r="W1348" i="1"/>
  <c r="BE1348" i="1" s="1"/>
  <c r="T1348" i="1"/>
  <c r="Q1348" i="1"/>
  <c r="N1348" i="1"/>
  <c r="K1348" i="1"/>
  <c r="H1348" i="1"/>
  <c r="E1348" i="1"/>
  <c r="BJ1347" i="1"/>
  <c r="BD1347" i="1"/>
  <c r="BA1347" i="1"/>
  <c r="AX1347" i="1"/>
  <c r="AU1347" i="1"/>
  <c r="AR1347" i="1"/>
  <c r="AO1347" i="1"/>
  <c r="AL1347" i="1"/>
  <c r="AI1347" i="1"/>
  <c r="AF1347" i="1"/>
  <c r="AC1347" i="1"/>
  <c r="Z1347" i="1"/>
  <c r="W1347" i="1"/>
  <c r="T1347" i="1"/>
  <c r="Q1347" i="1"/>
  <c r="N1347" i="1"/>
  <c r="BE1347" i="1" s="1"/>
  <c r="K1347" i="1"/>
  <c r="H1347" i="1"/>
  <c r="E1347" i="1"/>
  <c r="BJ1346" i="1"/>
  <c r="BD1346" i="1"/>
  <c r="BA1346" i="1"/>
  <c r="AX1346" i="1"/>
  <c r="AU1346" i="1"/>
  <c r="AR1346" i="1"/>
  <c r="AO1346" i="1"/>
  <c r="AL1346" i="1"/>
  <c r="AI1346" i="1"/>
  <c r="AF1346" i="1"/>
  <c r="AC1346" i="1"/>
  <c r="Z1346" i="1"/>
  <c r="W1346" i="1"/>
  <c r="T1346" i="1"/>
  <c r="Q1346" i="1"/>
  <c r="N1346" i="1"/>
  <c r="K1346" i="1"/>
  <c r="H1346" i="1"/>
  <c r="E1346" i="1"/>
  <c r="BE1346" i="1" s="1"/>
  <c r="BJ1345" i="1"/>
  <c r="BD1345" i="1"/>
  <c r="BA1345" i="1"/>
  <c r="AX1345" i="1"/>
  <c r="AU1345" i="1"/>
  <c r="AR1345" i="1"/>
  <c r="AO1345" i="1"/>
  <c r="AL1345" i="1"/>
  <c r="AI1345" i="1"/>
  <c r="AF1345" i="1"/>
  <c r="AC1345" i="1"/>
  <c r="Z1345" i="1"/>
  <c r="W1345" i="1"/>
  <c r="T1345" i="1"/>
  <c r="Q1345" i="1"/>
  <c r="N1345" i="1"/>
  <c r="K1345" i="1"/>
  <c r="H1345" i="1"/>
  <c r="E1345" i="1"/>
  <c r="BJ1344" i="1"/>
  <c r="BD1344" i="1"/>
  <c r="BA1344" i="1"/>
  <c r="AX1344" i="1"/>
  <c r="AU1344" i="1"/>
  <c r="AR1344" i="1"/>
  <c r="AO1344" i="1"/>
  <c r="AL1344" i="1"/>
  <c r="AI1344" i="1"/>
  <c r="AF1344" i="1"/>
  <c r="AC1344" i="1"/>
  <c r="Z1344" i="1"/>
  <c r="W1344" i="1"/>
  <c r="T1344" i="1"/>
  <c r="Q1344" i="1"/>
  <c r="N1344" i="1"/>
  <c r="K1344" i="1"/>
  <c r="H1344" i="1"/>
  <c r="E1344" i="1"/>
  <c r="BE1344" i="1" s="1"/>
  <c r="BJ1343" i="1"/>
  <c r="BD1343" i="1"/>
  <c r="BA1343" i="1"/>
  <c r="AX1343" i="1"/>
  <c r="AU1343" i="1"/>
  <c r="AR1343" i="1"/>
  <c r="AO1343" i="1"/>
  <c r="AL1343" i="1"/>
  <c r="AI1343" i="1"/>
  <c r="AF1343" i="1"/>
  <c r="AC1343" i="1"/>
  <c r="Z1343" i="1"/>
  <c r="W1343" i="1"/>
  <c r="T1343" i="1"/>
  <c r="Q1343" i="1"/>
  <c r="N1343" i="1"/>
  <c r="K1343" i="1"/>
  <c r="H1343" i="1"/>
  <c r="BE1343" i="1" s="1"/>
  <c r="E1343" i="1"/>
  <c r="BJ1342" i="1"/>
  <c r="BD1342" i="1"/>
  <c r="BA1342" i="1"/>
  <c r="AX1342" i="1"/>
  <c r="AU1342" i="1"/>
  <c r="AR1342" i="1"/>
  <c r="AO1342" i="1"/>
  <c r="AL1342" i="1"/>
  <c r="AI1342" i="1"/>
  <c r="AF1342" i="1"/>
  <c r="AC1342" i="1"/>
  <c r="Z1342" i="1"/>
  <c r="W1342" i="1"/>
  <c r="BE1342" i="1" s="1"/>
  <c r="T1342" i="1"/>
  <c r="Q1342" i="1"/>
  <c r="N1342" i="1"/>
  <c r="K1342" i="1"/>
  <c r="H1342" i="1"/>
  <c r="E1342" i="1"/>
  <c r="BJ1341" i="1"/>
  <c r="BD1341" i="1"/>
  <c r="BA1341" i="1"/>
  <c r="AX1341" i="1"/>
  <c r="AU1341" i="1"/>
  <c r="AR1341" i="1"/>
  <c r="AO1341" i="1"/>
  <c r="AL1341" i="1"/>
  <c r="AI1341" i="1"/>
  <c r="AF1341" i="1"/>
  <c r="AC1341" i="1"/>
  <c r="Z1341" i="1"/>
  <c r="W1341" i="1"/>
  <c r="T1341" i="1"/>
  <c r="Q1341" i="1"/>
  <c r="N1341" i="1"/>
  <c r="K1341" i="1"/>
  <c r="H1341" i="1"/>
  <c r="E1341" i="1"/>
  <c r="BJ1340" i="1"/>
  <c r="BD1340" i="1"/>
  <c r="BA1340" i="1"/>
  <c r="AX1340" i="1"/>
  <c r="AU1340" i="1"/>
  <c r="AR1340" i="1"/>
  <c r="AO1340" i="1"/>
  <c r="AL1340" i="1"/>
  <c r="AI1340" i="1"/>
  <c r="AF1340" i="1"/>
  <c r="AC1340" i="1"/>
  <c r="Z1340" i="1"/>
  <c r="W1340" i="1"/>
  <c r="T1340" i="1"/>
  <c r="Q1340" i="1"/>
  <c r="N1340" i="1"/>
  <c r="K1340" i="1"/>
  <c r="H1340" i="1"/>
  <c r="E1340" i="1"/>
  <c r="BE1340" i="1" s="1"/>
  <c r="BJ1339" i="1"/>
  <c r="BD1339" i="1"/>
  <c r="BA1339" i="1"/>
  <c r="AX1339" i="1"/>
  <c r="AU1339" i="1"/>
  <c r="AR1339" i="1"/>
  <c r="AO1339" i="1"/>
  <c r="AL1339" i="1"/>
  <c r="AI1339" i="1"/>
  <c r="AF1339" i="1"/>
  <c r="AC1339" i="1"/>
  <c r="Z1339" i="1"/>
  <c r="W1339" i="1"/>
  <c r="T1339" i="1"/>
  <c r="Q1339" i="1"/>
  <c r="N1339" i="1"/>
  <c r="K1339" i="1"/>
  <c r="H1339" i="1"/>
  <c r="E1339" i="1"/>
  <c r="BE1339" i="1" s="1"/>
  <c r="BJ1338" i="1"/>
  <c r="BD1338" i="1"/>
  <c r="BA1338" i="1"/>
  <c r="AX1338" i="1"/>
  <c r="AU1338" i="1"/>
  <c r="AR1338" i="1"/>
  <c r="AO1338" i="1"/>
  <c r="AL1338" i="1"/>
  <c r="AI1338" i="1"/>
  <c r="AF1338" i="1"/>
  <c r="AC1338" i="1"/>
  <c r="Z1338" i="1"/>
  <c r="W1338" i="1"/>
  <c r="T1338" i="1"/>
  <c r="Q1338" i="1"/>
  <c r="N1338" i="1"/>
  <c r="K1338" i="1"/>
  <c r="H1338" i="1"/>
  <c r="E1338" i="1"/>
  <c r="BJ1337" i="1"/>
  <c r="BD1337" i="1"/>
  <c r="BA1337" i="1"/>
  <c r="AX1337" i="1"/>
  <c r="AU1337" i="1"/>
  <c r="AR1337" i="1"/>
  <c r="AO1337" i="1"/>
  <c r="AL1337" i="1"/>
  <c r="AI1337" i="1"/>
  <c r="AF1337" i="1"/>
  <c r="AC1337" i="1"/>
  <c r="Z1337" i="1"/>
  <c r="W1337" i="1"/>
  <c r="T1337" i="1"/>
  <c r="Q1337" i="1"/>
  <c r="N1337" i="1"/>
  <c r="K1337" i="1"/>
  <c r="H1337" i="1"/>
  <c r="BE1337" i="1" s="1"/>
  <c r="E1337" i="1"/>
  <c r="BJ1336" i="1"/>
  <c r="BD1336" i="1"/>
  <c r="BA1336" i="1"/>
  <c r="AX1336" i="1"/>
  <c r="AU1336" i="1"/>
  <c r="AR1336" i="1"/>
  <c r="AO1336" i="1"/>
  <c r="AL1336" i="1"/>
  <c r="AI1336" i="1"/>
  <c r="AF1336" i="1"/>
  <c r="AC1336" i="1"/>
  <c r="Z1336" i="1"/>
  <c r="W1336" i="1"/>
  <c r="BE1336" i="1" s="1"/>
  <c r="T1336" i="1"/>
  <c r="Q1336" i="1"/>
  <c r="N1336" i="1"/>
  <c r="K1336" i="1"/>
  <c r="H1336" i="1"/>
  <c r="E1336" i="1"/>
  <c r="BJ1335" i="1"/>
  <c r="BD1335" i="1"/>
  <c r="BA1335" i="1"/>
  <c r="AX1335" i="1"/>
  <c r="AU1335" i="1"/>
  <c r="AR1335" i="1"/>
  <c r="AO1335" i="1"/>
  <c r="AL1335" i="1"/>
  <c r="AI1335" i="1"/>
  <c r="AF1335" i="1"/>
  <c r="AC1335" i="1"/>
  <c r="Z1335" i="1"/>
  <c r="W1335" i="1"/>
  <c r="T1335" i="1"/>
  <c r="Q1335" i="1"/>
  <c r="N1335" i="1"/>
  <c r="K1335" i="1"/>
  <c r="H1335" i="1"/>
  <c r="E1335" i="1"/>
  <c r="BJ1334" i="1"/>
  <c r="BD1334" i="1"/>
  <c r="BA1334" i="1"/>
  <c r="AX1334" i="1"/>
  <c r="AU1334" i="1"/>
  <c r="AR1334" i="1"/>
  <c r="AO1334" i="1"/>
  <c r="AL1334" i="1"/>
  <c r="AI1334" i="1"/>
  <c r="AF1334" i="1"/>
  <c r="AC1334" i="1"/>
  <c r="Z1334" i="1"/>
  <c r="W1334" i="1"/>
  <c r="T1334" i="1"/>
  <c r="Q1334" i="1"/>
  <c r="N1334" i="1"/>
  <c r="K1334" i="1"/>
  <c r="H1334" i="1"/>
  <c r="E1334" i="1"/>
  <c r="BJ1333" i="1"/>
  <c r="BD1333" i="1"/>
  <c r="BA1333" i="1"/>
  <c r="AX1333" i="1"/>
  <c r="AU1333" i="1"/>
  <c r="AR1333" i="1"/>
  <c r="AO1333" i="1"/>
  <c r="AL1333" i="1"/>
  <c r="AI1333" i="1"/>
  <c r="AF1333" i="1"/>
  <c r="AC1333" i="1"/>
  <c r="Z1333" i="1"/>
  <c r="W1333" i="1"/>
  <c r="T1333" i="1"/>
  <c r="Q1333" i="1"/>
  <c r="N1333" i="1"/>
  <c r="K1333" i="1"/>
  <c r="H1333" i="1"/>
  <c r="E1333" i="1"/>
  <c r="BJ1332" i="1"/>
  <c r="BD1332" i="1"/>
  <c r="BA1332" i="1"/>
  <c r="AX1332" i="1"/>
  <c r="AU1332" i="1"/>
  <c r="AR1332" i="1"/>
  <c r="AO1332" i="1"/>
  <c r="AL1332" i="1"/>
  <c r="AI1332" i="1"/>
  <c r="AF1332" i="1"/>
  <c r="AC1332" i="1"/>
  <c r="Z1332" i="1"/>
  <c r="W1332" i="1"/>
  <c r="T1332" i="1"/>
  <c r="Q1332" i="1"/>
  <c r="N1332" i="1"/>
  <c r="K1332" i="1"/>
  <c r="H1332" i="1"/>
  <c r="E1332" i="1"/>
  <c r="BE1332" i="1" s="1"/>
  <c r="BJ1331" i="1"/>
  <c r="BD1331" i="1"/>
  <c r="BA1331" i="1"/>
  <c r="AX1331" i="1"/>
  <c r="AU1331" i="1"/>
  <c r="AR1331" i="1"/>
  <c r="AO1331" i="1"/>
  <c r="AL1331" i="1"/>
  <c r="AI1331" i="1"/>
  <c r="AF1331" i="1"/>
  <c r="AC1331" i="1"/>
  <c r="Z1331" i="1"/>
  <c r="W1331" i="1"/>
  <c r="T1331" i="1"/>
  <c r="Q1331" i="1"/>
  <c r="N1331" i="1"/>
  <c r="K1331" i="1"/>
  <c r="H1331" i="1"/>
  <c r="BE1331" i="1" s="1"/>
  <c r="E1331" i="1"/>
  <c r="BJ1330" i="1"/>
  <c r="BD1330" i="1"/>
  <c r="BA1330" i="1"/>
  <c r="AX1330" i="1"/>
  <c r="AU1330" i="1"/>
  <c r="AR1330" i="1"/>
  <c r="AO1330" i="1"/>
  <c r="AL1330" i="1"/>
  <c r="AI1330" i="1"/>
  <c r="AF1330" i="1"/>
  <c r="AC1330" i="1"/>
  <c r="Z1330" i="1"/>
  <c r="W1330" i="1"/>
  <c r="BE1330" i="1" s="1"/>
  <c r="T1330" i="1"/>
  <c r="Q1330" i="1"/>
  <c r="N1330" i="1"/>
  <c r="K1330" i="1"/>
  <c r="H1330" i="1"/>
  <c r="E1330" i="1"/>
  <c r="BJ1329" i="1"/>
  <c r="BD1329" i="1"/>
  <c r="BA1329" i="1"/>
  <c r="AX1329" i="1"/>
  <c r="AU1329" i="1"/>
  <c r="AR1329" i="1"/>
  <c r="AO1329" i="1"/>
  <c r="AL1329" i="1"/>
  <c r="AI1329" i="1"/>
  <c r="AF1329" i="1"/>
  <c r="AC1329" i="1"/>
  <c r="Z1329" i="1"/>
  <c r="W1329" i="1"/>
  <c r="T1329" i="1"/>
  <c r="Q1329" i="1"/>
  <c r="N1329" i="1"/>
  <c r="BE1329" i="1" s="1"/>
  <c r="K1329" i="1"/>
  <c r="H1329" i="1"/>
  <c r="E1329" i="1"/>
  <c r="BJ1328" i="1"/>
  <c r="BD1328" i="1"/>
  <c r="BA1328" i="1"/>
  <c r="AX1328" i="1"/>
  <c r="AU1328" i="1"/>
  <c r="AR1328" i="1"/>
  <c r="AO1328" i="1"/>
  <c r="AL1328" i="1"/>
  <c r="AI1328" i="1"/>
  <c r="AF1328" i="1"/>
  <c r="AC1328" i="1"/>
  <c r="Z1328" i="1"/>
  <c r="W1328" i="1"/>
  <c r="T1328" i="1"/>
  <c r="Q1328" i="1"/>
  <c r="N1328" i="1"/>
  <c r="K1328" i="1"/>
  <c r="H1328" i="1"/>
  <c r="E1328" i="1"/>
  <c r="BE1328" i="1" s="1"/>
  <c r="BJ1327" i="1"/>
  <c r="BD1327" i="1"/>
  <c r="BA1327" i="1"/>
  <c r="AX1327" i="1"/>
  <c r="AU1327" i="1"/>
  <c r="AR1327" i="1"/>
  <c r="AO1327" i="1"/>
  <c r="AL1327" i="1"/>
  <c r="AI1327" i="1"/>
  <c r="AF1327" i="1"/>
  <c r="AC1327" i="1"/>
  <c r="Z1327" i="1"/>
  <c r="W1327" i="1"/>
  <c r="T1327" i="1"/>
  <c r="Q1327" i="1"/>
  <c r="N1327" i="1"/>
  <c r="K1327" i="1"/>
  <c r="H1327" i="1"/>
  <c r="E1327" i="1"/>
  <c r="BJ1326" i="1"/>
  <c r="BD1326" i="1"/>
  <c r="BA1326" i="1"/>
  <c r="AX1326" i="1"/>
  <c r="AU1326" i="1"/>
  <c r="AR1326" i="1"/>
  <c r="AO1326" i="1"/>
  <c r="AL1326" i="1"/>
  <c r="AI1326" i="1"/>
  <c r="AF1326" i="1"/>
  <c r="AC1326" i="1"/>
  <c r="Z1326" i="1"/>
  <c r="W1326" i="1"/>
  <c r="T1326" i="1"/>
  <c r="Q1326" i="1"/>
  <c r="N1326" i="1"/>
  <c r="K1326" i="1"/>
  <c r="H1326" i="1"/>
  <c r="E1326" i="1"/>
  <c r="BE1326" i="1" s="1"/>
  <c r="BJ1325" i="1"/>
  <c r="BD1325" i="1"/>
  <c r="BA1325" i="1"/>
  <c r="AX1325" i="1"/>
  <c r="AU1325" i="1"/>
  <c r="AR1325" i="1"/>
  <c r="AO1325" i="1"/>
  <c r="AL1325" i="1"/>
  <c r="AI1325" i="1"/>
  <c r="AF1325" i="1"/>
  <c r="AC1325" i="1"/>
  <c r="Z1325" i="1"/>
  <c r="W1325" i="1"/>
  <c r="T1325" i="1"/>
  <c r="Q1325" i="1"/>
  <c r="N1325" i="1"/>
  <c r="K1325" i="1"/>
  <c r="H1325" i="1"/>
  <c r="BE1325" i="1" s="1"/>
  <c r="E1325" i="1"/>
  <c r="BJ1324" i="1"/>
  <c r="BD1324" i="1"/>
  <c r="BA1324" i="1"/>
  <c r="AX1324" i="1"/>
  <c r="AU1324" i="1"/>
  <c r="AR1324" i="1"/>
  <c r="AO1324" i="1"/>
  <c r="AL1324" i="1"/>
  <c r="AI1324" i="1"/>
  <c r="AF1324" i="1"/>
  <c r="AC1324" i="1"/>
  <c r="Z1324" i="1"/>
  <c r="W1324" i="1"/>
  <c r="T1324" i="1"/>
  <c r="BE1324" i="1" s="1"/>
  <c r="Q1324" i="1"/>
  <c r="N1324" i="1"/>
  <c r="K1324" i="1"/>
  <c r="H1324" i="1"/>
  <c r="E1324" i="1"/>
  <c r="BJ1323" i="1"/>
  <c r="BD1323" i="1"/>
  <c r="BA1323" i="1"/>
  <c r="AX1323" i="1"/>
  <c r="AU1323" i="1"/>
  <c r="AR1323" i="1"/>
  <c r="AO1323" i="1"/>
  <c r="AL1323" i="1"/>
  <c r="AI1323" i="1"/>
  <c r="AF1323" i="1"/>
  <c r="AC1323" i="1"/>
  <c r="Z1323" i="1"/>
  <c r="W1323" i="1"/>
  <c r="T1323" i="1"/>
  <c r="Q1323" i="1"/>
  <c r="N1323" i="1"/>
  <c r="K1323" i="1"/>
  <c r="H1323" i="1"/>
  <c r="E1323" i="1"/>
  <c r="BJ1322" i="1"/>
  <c r="BD1322" i="1"/>
  <c r="BA1322" i="1"/>
  <c r="AX1322" i="1"/>
  <c r="AU1322" i="1"/>
  <c r="AR1322" i="1"/>
  <c r="AO1322" i="1"/>
  <c r="AL1322" i="1"/>
  <c r="AI1322" i="1"/>
  <c r="AF1322" i="1"/>
  <c r="AC1322" i="1"/>
  <c r="Z1322" i="1"/>
  <c r="W1322" i="1"/>
  <c r="T1322" i="1"/>
  <c r="Q1322" i="1"/>
  <c r="N1322" i="1"/>
  <c r="K1322" i="1"/>
  <c r="H1322" i="1"/>
  <c r="E1322" i="1"/>
  <c r="BE1322" i="1" s="1"/>
  <c r="BJ1321" i="1"/>
  <c r="BD1321" i="1"/>
  <c r="BA1321" i="1"/>
  <c r="AX1321" i="1"/>
  <c r="AU1321" i="1"/>
  <c r="AR1321" i="1"/>
  <c r="AO1321" i="1"/>
  <c r="AL1321" i="1"/>
  <c r="AI1321" i="1"/>
  <c r="AF1321" i="1"/>
  <c r="AC1321" i="1"/>
  <c r="Z1321" i="1"/>
  <c r="W1321" i="1"/>
  <c r="T1321" i="1"/>
  <c r="Q1321" i="1"/>
  <c r="N1321" i="1"/>
  <c r="K1321" i="1"/>
  <c r="H1321" i="1"/>
  <c r="E1321" i="1"/>
  <c r="BE1321" i="1" s="1"/>
  <c r="BJ1320" i="1"/>
  <c r="BD1320" i="1"/>
  <c r="BA1320" i="1"/>
  <c r="AX1320" i="1"/>
  <c r="AU1320" i="1"/>
  <c r="AR1320" i="1"/>
  <c r="AO1320" i="1"/>
  <c r="AL1320" i="1"/>
  <c r="AI1320" i="1"/>
  <c r="AF1320" i="1"/>
  <c r="AC1320" i="1"/>
  <c r="Z1320" i="1"/>
  <c r="W1320" i="1"/>
  <c r="T1320" i="1"/>
  <c r="Q1320" i="1"/>
  <c r="N1320" i="1"/>
  <c r="K1320" i="1"/>
  <c r="H1320" i="1"/>
  <c r="E1320" i="1"/>
  <c r="BJ1319" i="1"/>
  <c r="BD1319" i="1"/>
  <c r="BA1319" i="1"/>
  <c r="AX1319" i="1"/>
  <c r="AU1319" i="1"/>
  <c r="AR1319" i="1"/>
  <c r="AO1319" i="1"/>
  <c r="AL1319" i="1"/>
  <c r="AI1319" i="1"/>
  <c r="AF1319" i="1"/>
  <c r="AC1319" i="1"/>
  <c r="Z1319" i="1"/>
  <c r="W1319" i="1"/>
  <c r="T1319" i="1"/>
  <c r="Q1319" i="1"/>
  <c r="N1319" i="1"/>
  <c r="K1319" i="1"/>
  <c r="H1319" i="1"/>
  <c r="BE1319" i="1" s="1"/>
  <c r="E1319" i="1"/>
  <c r="BJ1318" i="1"/>
  <c r="BD1318" i="1"/>
  <c r="BA1318" i="1"/>
  <c r="AX1318" i="1"/>
  <c r="AU1318" i="1"/>
  <c r="AR1318" i="1"/>
  <c r="AO1318" i="1"/>
  <c r="AL1318" i="1"/>
  <c r="AI1318" i="1"/>
  <c r="AF1318" i="1"/>
  <c r="AC1318" i="1"/>
  <c r="Z1318" i="1"/>
  <c r="W1318" i="1"/>
  <c r="T1318" i="1"/>
  <c r="Q1318" i="1"/>
  <c r="N1318" i="1"/>
  <c r="K1318" i="1"/>
  <c r="H1318" i="1"/>
  <c r="E1318" i="1"/>
  <c r="BJ1317" i="1"/>
  <c r="BD1317" i="1"/>
  <c r="BA1317" i="1"/>
  <c r="AX1317" i="1"/>
  <c r="AU1317" i="1"/>
  <c r="AR1317" i="1"/>
  <c r="AO1317" i="1"/>
  <c r="AL1317" i="1"/>
  <c r="AI1317" i="1"/>
  <c r="AF1317" i="1"/>
  <c r="AC1317" i="1"/>
  <c r="Z1317" i="1"/>
  <c r="W1317" i="1"/>
  <c r="T1317" i="1"/>
  <c r="Q1317" i="1"/>
  <c r="N1317" i="1"/>
  <c r="K1317" i="1"/>
  <c r="H1317" i="1"/>
  <c r="E1317" i="1"/>
  <c r="BJ1316" i="1"/>
  <c r="BD1316" i="1"/>
  <c r="BA1316" i="1"/>
  <c r="AX1316" i="1"/>
  <c r="AU1316" i="1"/>
  <c r="AR1316" i="1"/>
  <c r="AO1316" i="1"/>
  <c r="AL1316" i="1"/>
  <c r="AI1316" i="1"/>
  <c r="AF1316" i="1"/>
  <c r="AC1316" i="1"/>
  <c r="Z1316" i="1"/>
  <c r="W1316" i="1"/>
  <c r="T1316" i="1"/>
  <c r="Q1316" i="1"/>
  <c r="N1316" i="1"/>
  <c r="K1316" i="1"/>
  <c r="H1316" i="1"/>
  <c r="E1316" i="1"/>
  <c r="BE1316" i="1" s="1"/>
  <c r="BJ1315" i="1"/>
  <c r="BD1315" i="1"/>
  <c r="BA1315" i="1"/>
  <c r="AX1315" i="1"/>
  <c r="AU1315" i="1"/>
  <c r="AR1315" i="1"/>
  <c r="AO1315" i="1"/>
  <c r="AL1315" i="1"/>
  <c r="AI1315" i="1"/>
  <c r="AF1315" i="1"/>
  <c r="AC1315" i="1"/>
  <c r="Z1315" i="1"/>
  <c r="W1315" i="1"/>
  <c r="T1315" i="1"/>
  <c r="Q1315" i="1"/>
  <c r="N1315" i="1"/>
  <c r="K1315" i="1"/>
  <c r="H1315" i="1"/>
  <c r="E1315" i="1"/>
  <c r="BJ1314" i="1"/>
  <c r="BD1314" i="1"/>
  <c r="BA1314" i="1"/>
  <c r="AX1314" i="1"/>
  <c r="AU1314" i="1"/>
  <c r="AR1314" i="1"/>
  <c r="AO1314" i="1"/>
  <c r="AL1314" i="1"/>
  <c r="AI1314" i="1"/>
  <c r="AF1314" i="1"/>
  <c r="AC1314" i="1"/>
  <c r="Z1314" i="1"/>
  <c r="W1314" i="1"/>
  <c r="T1314" i="1"/>
  <c r="Q1314" i="1"/>
  <c r="N1314" i="1"/>
  <c r="K1314" i="1"/>
  <c r="H1314" i="1"/>
  <c r="E1314" i="1"/>
  <c r="BJ1313" i="1"/>
  <c r="BD1313" i="1"/>
  <c r="BA1313" i="1"/>
  <c r="AX1313" i="1"/>
  <c r="AU1313" i="1"/>
  <c r="AR1313" i="1"/>
  <c r="AO1313" i="1"/>
  <c r="AL1313" i="1"/>
  <c r="AI1313" i="1"/>
  <c r="AF1313" i="1"/>
  <c r="AC1313" i="1"/>
  <c r="Z1313" i="1"/>
  <c r="W1313" i="1"/>
  <c r="T1313" i="1"/>
  <c r="Q1313" i="1"/>
  <c r="N1313" i="1"/>
  <c r="K1313" i="1"/>
  <c r="H1313" i="1"/>
  <c r="E1313" i="1"/>
  <c r="BJ1312" i="1"/>
  <c r="BD1312" i="1"/>
  <c r="BA1312" i="1"/>
  <c r="AX1312" i="1"/>
  <c r="AU1312" i="1"/>
  <c r="AR1312" i="1"/>
  <c r="AO1312" i="1"/>
  <c r="AL1312" i="1"/>
  <c r="AI1312" i="1"/>
  <c r="AF1312" i="1"/>
  <c r="AC1312" i="1"/>
  <c r="Z1312" i="1"/>
  <c r="W1312" i="1"/>
  <c r="T1312" i="1"/>
  <c r="BE1312" i="1" s="1"/>
  <c r="Q1312" i="1"/>
  <c r="N1312" i="1"/>
  <c r="K1312" i="1"/>
  <c r="H1312" i="1"/>
  <c r="E1312" i="1"/>
  <c r="BJ1311" i="1"/>
  <c r="BD1311" i="1"/>
  <c r="BA1311" i="1"/>
  <c r="AX1311" i="1"/>
  <c r="AU1311" i="1"/>
  <c r="AR1311" i="1"/>
  <c r="AO1311" i="1"/>
  <c r="AL1311" i="1"/>
  <c r="AI1311" i="1"/>
  <c r="AF1311" i="1"/>
  <c r="AC1311" i="1"/>
  <c r="Z1311" i="1"/>
  <c r="W1311" i="1"/>
  <c r="T1311" i="1"/>
  <c r="Q1311" i="1"/>
  <c r="N1311" i="1"/>
  <c r="BE1311" i="1" s="1"/>
  <c r="K1311" i="1"/>
  <c r="H1311" i="1"/>
  <c r="E1311" i="1"/>
  <c r="BJ1310" i="1"/>
  <c r="BD1310" i="1"/>
  <c r="BA1310" i="1"/>
  <c r="AX1310" i="1"/>
  <c r="AU1310" i="1"/>
  <c r="AR1310" i="1"/>
  <c r="AO1310" i="1"/>
  <c r="AL1310" i="1"/>
  <c r="AI1310" i="1"/>
  <c r="AF1310" i="1"/>
  <c r="AC1310" i="1"/>
  <c r="Z1310" i="1"/>
  <c r="W1310" i="1"/>
  <c r="T1310" i="1"/>
  <c r="Q1310" i="1"/>
  <c r="N1310" i="1"/>
  <c r="K1310" i="1"/>
  <c r="H1310" i="1"/>
  <c r="E1310" i="1"/>
  <c r="BJ1309" i="1"/>
  <c r="BD1309" i="1"/>
  <c r="BA1309" i="1"/>
  <c r="AX1309" i="1"/>
  <c r="AU1309" i="1"/>
  <c r="AR1309" i="1"/>
  <c r="AO1309" i="1"/>
  <c r="AL1309" i="1"/>
  <c r="AI1309" i="1"/>
  <c r="AF1309" i="1"/>
  <c r="AC1309" i="1"/>
  <c r="Z1309" i="1"/>
  <c r="W1309" i="1"/>
  <c r="T1309" i="1"/>
  <c r="Q1309" i="1"/>
  <c r="N1309" i="1"/>
  <c r="K1309" i="1"/>
  <c r="H1309" i="1"/>
  <c r="E1309" i="1"/>
  <c r="BE1309" i="1" s="1"/>
  <c r="BJ1308" i="1"/>
  <c r="BD1308" i="1"/>
  <c r="BA1308" i="1"/>
  <c r="AX1308" i="1"/>
  <c r="AU1308" i="1"/>
  <c r="AR1308" i="1"/>
  <c r="AO1308" i="1"/>
  <c r="AL1308" i="1"/>
  <c r="AI1308" i="1"/>
  <c r="AF1308" i="1"/>
  <c r="AC1308" i="1"/>
  <c r="Z1308" i="1"/>
  <c r="W1308" i="1"/>
  <c r="T1308" i="1"/>
  <c r="Q1308" i="1"/>
  <c r="N1308" i="1"/>
  <c r="K1308" i="1"/>
  <c r="H1308" i="1"/>
  <c r="E1308" i="1"/>
  <c r="BJ1307" i="1"/>
  <c r="BD1307" i="1"/>
  <c r="BA1307" i="1"/>
  <c r="AX1307" i="1"/>
  <c r="AU1307" i="1"/>
  <c r="AR1307" i="1"/>
  <c r="AO1307" i="1"/>
  <c r="AL1307" i="1"/>
  <c r="AI1307" i="1"/>
  <c r="AF1307" i="1"/>
  <c r="AC1307" i="1"/>
  <c r="Z1307" i="1"/>
  <c r="W1307" i="1"/>
  <c r="T1307" i="1"/>
  <c r="Q1307" i="1"/>
  <c r="N1307" i="1"/>
  <c r="K1307" i="1"/>
  <c r="H1307" i="1"/>
  <c r="BE1307" i="1" s="1"/>
  <c r="E1307" i="1"/>
  <c r="BJ1306" i="1"/>
  <c r="BD1306" i="1"/>
  <c r="BA1306" i="1"/>
  <c r="AX1306" i="1"/>
  <c r="AU1306" i="1"/>
  <c r="AR1306" i="1"/>
  <c r="AO1306" i="1"/>
  <c r="AL1306" i="1"/>
  <c r="AI1306" i="1"/>
  <c r="AF1306" i="1"/>
  <c r="AC1306" i="1"/>
  <c r="Z1306" i="1"/>
  <c r="W1306" i="1"/>
  <c r="BE1306" i="1" s="1"/>
  <c r="T1306" i="1"/>
  <c r="Q1306" i="1"/>
  <c r="N1306" i="1"/>
  <c r="K1306" i="1"/>
  <c r="H1306" i="1"/>
  <c r="E1306" i="1"/>
  <c r="BJ1305" i="1"/>
  <c r="BD1305" i="1"/>
  <c r="BA1305" i="1"/>
  <c r="AX1305" i="1"/>
  <c r="AU1305" i="1"/>
  <c r="AR1305" i="1"/>
  <c r="AO1305" i="1"/>
  <c r="AL1305" i="1"/>
  <c r="AI1305" i="1"/>
  <c r="AF1305" i="1"/>
  <c r="AC1305" i="1"/>
  <c r="Z1305" i="1"/>
  <c r="W1305" i="1"/>
  <c r="T1305" i="1"/>
  <c r="Q1305" i="1"/>
  <c r="N1305" i="1"/>
  <c r="K1305" i="1"/>
  <c r="H1305" i="1"/>
  <c r="E1305" i="1"/>
  <c r="BJ1304" i="1"/>
  <c r="BD1304" i="1"/>
  <c r="BA1304" i="1"/>
  <c r="AX1304" i="1"/>
  <c r="AU1304" i="1"/>
  <c r="AR1304" i="1"/>
  <c r="AO1304" i="1"/>
  <c r="AL1304" i="1"/>
  <c r="AI1304" i="1"/>
  <c r="AF1304" i="1"/>
  <c r="AC1304" i="1"/>
  <c r="Z1304" i="1"/>
  <c r="W1304" i="1"/>
  <c r="T1304" i="1"/>
  <c r="Q1304" i="1"/>
  <c r="N1304" i="1"/>
  <c r="K1304" i="1"/>
  <c r="H1304" i="1"/>
  <c r="E1304" i="1"/>
  <c r="BI1303" i="1"/>
  <c r="BI1773" i="1" s="1"/>
  <c r="BI1774" i="1" s="1"/>
  <c r="BI1775" i="1" s="1"/>
  <c r="BD1303" i="1"/>
  <c r="AO1303" i="1"/>
  <c r="AL1303" i="1"/>
  <c r="AI1303" i="1"/>
  <c r="AF1303" i="1"/>
  <c r="AC1303" i="1"/>
  <c r="Z1303" i="1"/>
  <c r="W1303" i="1"/>
  <c r="T1303" i="1"/>
  <c r="Q1303" i="1"/>
  <c r="N1303" i="1"/>
  <c r="K1303" i="1"/>
  <c r="BE1303" i="1" s="1"/>
  <c r="H1303" i="1"/>
  <c r="E1303" i="1"/>
  <c r="BJ1302" i="1"/>
  <c r="BD1302" i="1"/>
  <c r="AO1302" i="1"/>
  <c r="AL1302" i="1"/>
  <c r="AI1302" i="1"/>
  <c r="AF1302" i="1"/>
  <c r="AC1302" i="1"/>
  <c r="Z1302" i="1"/>
  <c r="W1302" i="1"/>
  <c r="T1302" i="1"/>
  <c r="Q1302" i="1"/>
  <c r="N1302" i="1"/>
  <c r="K1302" i="1"/>
  <c r="BE1302" i="1" s="1"/>
  <c r="H1302" i="1"/>
  <c r="E1302" i="1"/>
  <c r="BJ1301" i="1"/>
  <c r="BD1301" i="1"/>
  <c r="BA1301" i="1"/>
  <c r="AX1301" i="1"/>
  <c r="AU1301" i="1"/>
  <c r="AR1301" i="1"/>
  <c r="AO1301" i="1"/>
  <c r="AL1301" i="1"/>
  <c r="AI1301" i="1"/>
  <c r="AF1301" i="1"/>
  <c r="AC1301" i="1"/>
  <c r="Z1301" i="1"/>
  <c r="W1301" i="1"/>
  <c r="BE1301" i="1" s="1"/>
  <c r="T1301" i="1"/>
  <c r="Q1301" i="1"/>
  <c r="N1301" i="1"/>
  <c r="K1301" i="1"/>
  <c r="H1301" i="1"/>
  <c r="E1301" i="1"/>
  <c r="BJ1300" i="1"/>
  <c r="BD1300" i="1"/>
  <c r="BA1300" i="1"/>
  <c r="AX1300" i="1"/>
  <c r="AU1300" i="1"/>
  <c r="AR1300" i="1"/>
  <c r="AO1300" i="1"/>
  <c r="AL1300" i="1"/>
  <c r="AI1300" i="1"/>
  <c r="AF1300" i="1"/>
  <c r="AC1300" i="1"/>
  <c r="Z1300" i="1"/>
  <c r="W1300" i="1"/>
  <c r="T1300" i="1"/>
  <c r="Q1300" i="1"/>
  <c r="N1300" i="1"/>
  <c r="K1300" i="1"/>
  <c r="H1300" i="1"/>
  <c r="E1300" i="1"/>
  <c r="BJ1299" i="1"/>
  <c r="BD1299" i="1"/>
  <c r="BA1299" i="1"/>
  <c r="AX1299" i="1"/>
  <c r="AU1299" i="1"/>
  <c r="AR1299" i="1"/>
  <c r="AO1299" i="1"/>
  <c r="AL1299" i="1"/>
  <c r="AI1299" i="1"/>
  <c r="AF1299" i="1"/>
  <c r="AC1299" i="1"/>
  <c r="Z1299" i="1"/>
  <c r="W1299" i="1"/>
  <c r="T1299" i="1"/>
  <c r="Q1299" i="1"/>
  <c r="N1299" i="1"/>
  <c r="K1299" i="1"/>
  <c r="H1299" i="1"/>
  <c r="E1299" i="1"/>
  <c r="BE1299" i="1" s="1"/>
  <c r="BJ1298" i="1"/>
  <c r="BD1298" i="1"/>
  <c r="BA1298" i="1"/>
  <c r="AX1298" i="1"/>
  <c r="AU1298" i="1"/>
  <c r="AR1298" i="1"/>
  <c r="AO1298" i="1"/>
  <c r="AL1298" i="1"/>
  <c r="AI1298" i="1"/>
  <c r="AF1298" i="1"/>
  <c r="AC1298" i="1"/>
  <c r="Z1298" i="1"/>
  <c r="W1298" i="1"/>
  <c r="BE1298" i="1" s="1"/>
  <c r="T1298" i="1"/>
  <c r="Q1298" i="1"/>
  <c r="N1298" i="1"/>
  <c r="K1298" i="1"/>
  <c r="H1298" i="1"/>
  <c r="E1298" i="1"/>
  <c r="BJ1297" i="1"/>
  <c r="BD1297" i="1"/>
  <c r="BA1297" i="1"/>
  <c r="AX1297" i="1"/>
  <c r="AU1297" i="1"/>
  <c r="AR1297" i="1"/>
  <c r="AO1297" i="1"/>
  <c r="AL1297" i="1"/>
  <c r="AI1297" i="1"/>
  <c r="AF1297" i="1"/>
  <c r="AC1297" i="1"/>
  <c r="Z1297" i="1"/>
  <c r="W1297" i="1"/>
  <c r="T1297" i="1"/>
  <c r="Q1297" i="1"/>
  <c r="N1297" i="1"/>
  <c r="K1297" i="1"/>
  <c r="H1297" i="1"/>
  <c r="E1297" i="1"/>
  <c r="BJ1296" i="1"/>
  <c r="BD1296" i="1"/>
  <c r="BA1296" i="1"/>
  <c r="AX1296" i="1"/>
  <c r="AU1296" i="1"/>
  <c r="AR1296" i="1"/>
  <c r="AO1296" i="1"/>
  <c r="AL1296" i="1"/>
  <c r="AI1296" i="1"/>
  <c r="AF1296" i="1"/>
  <c r="AC1296" i="1"/>
  <c r="Z1296" i="1"/>
  <c r="W1296" i="1"/>
  <c r="T1296" i="1"/>
  <c r="Q1296" i="1"/>
  <c r="N1296" i="1"/>
  <c r="K1296" i="1"/>
  <c r="H1296" i="1"/>
  <c r="E1296" i="1"/>
  <c r="BJ1295" i="1"/>
  <c r="BD1295" i="1"/>
  <c r="BA1295" i="1"/>
  <c r="AX1295" i="1"/>
  <c r="AU1295" i="1"/>
  <c r="AR1295" i="1"/>
  <c r="AO1295" i="1"/>
  <c r="AL1295" i="1"/>
  <c r="AI1295" i="1"/>
  <c r="AF1295" i="1"/>
  <c r="AC1295" i="1"/>
  <c r="Z1295" i="1"/>
  <c r="W1295" i="1"/>
  <c r="T1295" i="1"/>
  <c r="Q1295" i="1"/>
  <c r="N1295" i="1"/>
  <c r="K1295" i="1"/>
  <c r="H1295" i="1"/>
  <c r="E1295" i="1"/>
  <c r="BE1295" i="1" s="1"/>
  <c r="BJ1294" i="1"/>
  <c r="BD1294" i="1"/>
  <c r="BA1294" i="1"/>
  <c r="AX1294" i="1"/>
  <c r="AU1294" i="1"/>
  <c r="AR1294" i="1"/>
  <c r="AO1294" i="1"/>
  <c r="AL1294" i="1"/>
  <c r="AI1294" i="1"/>
  <c r="AF1294" i="1"/>
  <c r="AC1294" i="1"/>
  <c r="Z1294" i="1"/>
  <c r="W1294" i="1"/>
  <c r="T1294" i="1"/>
  <c r="Q1294" i="1"/>
  <c r="N1294" i="1"/>
  <c r="K1294" i="1"/>
  <c r="H1294" i="1"/>
  <c r="E1294" i="1"/>
  <c r="BJ1293" i="1"/>
  <c r="BD1293" i="1"/>
  <c r="BA1293" i="1"/>
  <c r="AX1293" i="1"/>
  <c r="AU1293" i="1"/>
  <c r="AR1293" i="1"/>
  <c r="AO1293" i="1"/>
  <c r="AL1293" i="1"/>
  <c r="AI1293" i="1"/>
  <c r="AF1293" i="1"/>
  <c r="AC1293" i="1"/>
  <c r="Z1293" i="1"/>
  <c r="W1293" i="1"/>
  <c r="T1293" i="1"/>
  <c r="Q1293" i="1"/>
  <c r="N1293" i="1"/>
  <c r="K1293" i="1"/>
  <c r="H1293" i="1"/>
  <c r="E1293" i="1"/>
  <c r="BJ1292" i="1"/>
  <c r="BD1292" i="1"/>
  <c r="BA1292" i="1"/>
  <c r="AX1292" i="1"/>
  <c r="AU1292" i="1"/>
  <c r="AR1292" i="1"/>
  <c r="AO1292" i="1"/>
  <c r="AL1292" i="1"/>
  <c r="AI1292" i="1"/>
  <c r="AF1292" i="1"/>
  <c r="AC1292" i="1"/>
  <c r="Z1292" i="1"/>
  <c r="W1292" i="1"/>
  <c r="T1292" i="1"/>
  <c r="Q1292" i="1"/>
  <c r="N1292" i="1"/>
  <c r="K1292" i="1"/>
  <c r="H1292" i="1"/>
  <c r="E1292" i="1"/>
  <c r="BE1292" i="1" s="1"/>
  <c r="BJ1291" i="1"/>
  <c r="BD1291" i="1"/>
  <c r="BA1291" i="1"/>
  <c r="AX1291" i="1"/>
  <c r="AU1291" i="1"/>
  <c r="AR1291" i="1"/>
  <c r="AO1291" i="1"/>
  <c r="AL1291" i="1"/>
  <c r="AI1291" i="1"/>
  <c r="AF1291" i="1"/>
  <c r="AC1291" i="1"/>
  <c r="Z1291" i="1"/>
  <c r="W1291" i="1"/>
  <c r="T1291" i="1"/>
  <c r="Q1291" i="1"/>
  <c r="N1291" i="1"/>
  <c r="K1291" i="1"/>
  <c r="H1291" i="1"/>
  <c r="E1291" i="1"/>
  <c r="BE1291" i="1" s="1"/>
  <c r="BJ1290" i="1"/>
  <c r="BD1290" i="1"/>
  <c r="BA1290" i="1"/>
  <c r="AX1290" i="1"/>
  <c r="AU1290" i="1"/>
  <c r="AR1290" i="1"/>
  <c r="AO1290" i="1"/>
  <c r="AL1290" i="1"/>
  <c r="AI1290" i="1"/>
  <c r="AF1290" i="1"/>
  <c r="AC1290" i="1"/>
  <c r="Z1290" i="1"/>
  <c r="W1290" i="1"/>
  <c r="T1290" i="1"/>
  <c r="Q1290" i="1"/>
  <c r="N1290" i="1"/>
  <c r="K1290" i="1"/>
  <c r="H1290" i="1"/>
  <c r="E1290" i="1"/>
  <c r="BJ1289" i="1"/>
  <c r="BD1289" i="1"/>
  <c r="BA1289" i="1"/>
  <c r="AX1289" i="1"/>
  <c r="AU1289" i="1"/>
  <c r="AR1289" i="1"/>
  <c r="AO1289" i="1"/>
  <c r="AL1289" i="1"/>
  <c r="AI1289" i="1"/>
  <c r="AF1289" i="1"/>
  <c r="AC1289" i="1"/>
  <c r="Z1289" i="1"/>
  <c r="W1289" i="1"/>
  <c r="T1289" i="1"/>
  <c r="Q1289" i="1"/>
  <c r="N1289" i="1"/>
  <c r="K1289" i="1"/>
  <c r="H1289" i="1"/>
  <c r="BE1289" i="1" s="1"/>
  <c r="E1289" i="1"/>
  <c r="BJ1288" i="1"/>
  <c r="BD1288" i="1"/>
  <c r="BA1288" i="1"/>
  <c r="AX1288" i="1"/>
  <c r="AU1288" i="1"/>
  <c r="AR1288" i="1"/>
  <c r="AO1288" i="1"/>
  <c r="AL1288" i="1"/>
  <c r="AI1288" i="1"/>
  <c r="AF1288" i="1"/>
  <c r="AC1288" i="1"/>
  <c r="Z1288" i="1"/>
  <c r="W1288" i="1"/>
  <c r="T1288" i="1"/>
  <c r="Q1288" i="1"/>
  <c r="N1288" i="1"/>
  <c r="K1288" i="1"/>
  <c r="H1288" i="1"/>
  <c r="E1288" i="1"/>
  <c r="BJ1287" i="1"/>
  <c r="BD1287" i="1"/>
  <c r="BA1287" i="1"/>
  <c r="AX1287" i="1"/>
  <c r="AU1287" i="1"/>
  <c r="AR1287" i="1"/>
  <c r="AO1287" i="1"/>
  <c r="AL1287" i="1"/>
  <c r="AI1287" i="1"/>
  <c r="AF1287" i="1"/>
  <c r="AC1287" i="1"/>
  <c r="Z1287" i="1"/>
  <c r="W1287" i="1"/>
  <c r="T1287" i="1"/>
  <c r="Q1287" i="1"/>
  <c r="N1287" i="1"/>
  <c r="K1287" i="1"/>
  <c r="H1287" i="1"/>
  <c r="E1287" i="1"/>
  <c r="BJ1286" i="1"/>
  <c r="BD1286" i="1"/>
  <c r="BA1286" i="1"/>
  <c r="AX1286" i="1"/>
  <c r="AU1286" i="1"/>
  <c r="AR1286" i="1"/>
  <c r="AO1286" i="1"/>
  <c r="AL1286" i="1"/>
  <c r="AI1286" i="1"/>
  <c r="AF1286" i="1"/>
  <c r="AC1286" i="1"/>
  <c r="Z1286" i="1"/>
  <c r="W1286" i="1"/>
  <c r="T1286" i="1"/>
  <c r="Q1286" i="1"/>
  <c r="N1286" i="1"/>
  <c r="K1286" i="1"/>
  <c r="BE1286" i="1" s="1"/>
  <c r="H1286" i="1"/>
  <c r="E1286" i="1"/>
  <c r="BJ1285" i="1"/>
  <c r="BD1285" i="1"/>
  <c r="BA1285" i="1"/>
  <c r="AX1285" i="1"/>
  <c r="AU1285" i="1"/>
  <c r="AR1285" i="1"/>
  <c r="AO1285" i="1"/>
  <c r="AL1285" i="1"/>
  <c r="AI1285" i="1"/>
  <c r="AF1285" i="1"/>
  <c r="AC1285" i="1"/>
  <c r="Z1285" i="1"/>
  <c r="W1285" i="1"/>
  <c r="T1285" i="1"/>
  <c r="Q1285" i="1"/>
  <c r="N1285" i="1"/>
  <c r="K1285" i="1"/>
  <c r="H1285" i="1"/>
  <c r="E1285" i="1"/>
  <c r="BJ1284" i="1"/>
  <c r="BD1284" i="1"/>
  <c r="BA1284" i="1"/>
  <c r="AX1284" i="1"/>
  <c r="AU1284" i="1"/>
  <c r="AR1284" i="1"/>
  <c r="AO1284" i="1"/>
  <c r="AL1284" i="1"/>
  <c r="AI1284" i="1"/>
  <c r="AF1284" i="1"/>
  <c r="AC1284" i="1"/>
  <c r="Z1284" i="1"/>
  <c r="W1284" i="1"/>
  <c r="T1284" i="1"/>
  <c r="Q1284" i="1"/>
  <c r="N1284" i="1"/>
  <c r="K1284" i="1"/>
  <c r="H1284" i="1"/>
  <c r="BE1284" i="1" s="1"/>
  <c r="E1284" i="1"/>
  <c r="BJ1283" i="1"/>
  <c r="BD1283" i="1"/>
  <c r="BA1283" i="1"/>
  <c r="AX1283" i="1"/>
  <c r="AU1283" i="1"/>
  <c r="AR1283" i="1"/>
  <c r="AO1283" i="1"/>
  <c r="AL1283" i="1"/>
  <c r="AI1283" i="1"/>
  <c r="AF1283" i="1"/>
  <c r="AC1283" i="1"/>
  <c r="Z1283" i="1"/>
  <c r="W1283" i="1"/>
  <c r="T1283" i="1"/>
  <c r="Q1283" i="1"/>
  <c r="N1283" i="1"/>
  <c r="K1283" i="1"/>
  <c r="H1283" i="1"/>
  <c r="E1283" i="1"/>
  <c r="BE1283" i="1" s="1"/>
  <c r="BJ1282" i="1"/>
  <c r="BD1282" i="1"/>
  <c r="BA1282" i="1"/>
  <c r="AX1282" i="1"/>
  <c r="AU1282" i="1"/>
  <c r="AR1282" i="1"/>
  <c r="AO1282" i="1"/>
  <c r="AL1282" i="1"/>
  <c r="AI1282" i="1"/>
  <c r="AF1282" i="1"/>
  <c r="AC1282" i="1"/>
  <c r="Z1282" i="1"/>
  <c r="W1282" i="1"/>
  <c r="T1282" i="1"/>
  <c r="Q1282" i="1"/>
  <c r="BE1282" i="1" s="1"/>
  <c r="N1282" i="1"/>
  <c r="K1282" i="1"/>
  <c r="H1282" i="1"/>
  <c r="E1282" i="1"/>
  <c r="BJ1281" i="1"/>
  <c r="BD1281" i="1"/>
  <c r="BA1281" i="1"/>
  <c r="AX1281" i="1"/>
  <c r="AU1281" i="1"/>
  <c r="AR1281" i="1"/>
  <c r="AO1281" i="1"/>
  <c r="AL1281" i="1"/>
  <c r="AI1281" i="1"/>
  <c r="AF1281" i="1"/>
  <c r="AC1281" i="1"/>
  <c r="Z1281" i="1"/>
  <c r="W1281" i="1"/>
  <c r="T1281" i="1"/>
  <c r="Q1281" i="1"/>
  <c r="N1281" i="1"/>
  <c r="K1281" i="1"/>
  <c r="H1281" i="1"/>
  <c r="E1281" i="1"/>
  <c r="BJ1280" i="1"/>
  <c r="BD1280" i="1"/>
  <c r="BA1280" i="1"/>
  <c r="AX1280" i="1"/>
  <c r="AU1280" i="1"/>
  <c r="AR1280" i="1"/>
  <c r="AO1280" i="1"/>
  <c r="AL1280" i="1"/>
  <c r="AI1280" i="1"/>
  <c r="AF1280" i="1"/>
  <c r="AC1280" i="1"/>
  <c r="Z1280" i="1"/>
  <c r="W1280" i="1"/>
  <c r="T1280" i="1"/>
  <c r="Q1280" i="1"/>
  <c r="N1280" i="1"/>
  <c r="K1280" i="1"/>
  <c r="H1280" i="1"/>
  <c r="E1280" i="1"/>
  <c r="BE1280" i="1" s="1"/>
  <c r="BJ1279" i="1"/>
  <c r="BD1279" i="1"/>
  <c r="BA1279" i="1"/>
  <c r="AX1279" i="1"/>
  <c r="AU1279" i="1"/>
  <c r="AR1279" i="1"/>
  <c r="AO1279" i="1"/>
  <c r="AL1279" i="1"/>
  <c r="AI1279" i="1"/>
  <c r="AF1279" i="1"/>
  <c r="AC1279" i="1"/>
  <c r="Z1279" i="1"/>
  <c r="W1279" i="1"/>
  <c r="T1279" i="1"/>
  <c r="Q1279" i="1"/>
  <c r="N1279" i="1"/>
  <c r="K1279" i="1"/>
  <c r="H1279" i="1"/>
  <c r="E1279" i="1"/>
  <c r="BJ1278" i="1"/>
  <c r="BD1278" i="1"/>
  <c r="BA1278" i="1"/>
  <c r="AX1278" i="1"/>
  <c r="AU1278" i="1"/>
  <c r="AR1278" i="1"/>
  <c r="AO1278" i="1"/>
  <c r="AL1278" i="1"/>
  <c r="AI1278" i="1"/>
  <c r="AF1278" i="1"/>
  <c r="AC1278" i="1"/>
  <c r="Z1278" i="1"/>
  <c r="W1278" i="1"/>
  <c r="T1278" i="1"/>
  <c r="Q1278" i="1"/>
  <c r="N1278" i="1"/>
  <c r="K1278" i="1"/>
  <c r="H1278" i="1"/>
  <c r="E1278" i="1"/>
  <c r="BJ1277" i="1"/>
  <c r="BD1277" i="1"/>
  <c r="BA1277" i="1"/>
  <c r="AX1277" i="1"/>
  <c r="AU1277" i="1"/>
  <c r="AR1277" i="1"/>
  <c r="AO1277" i="1"/>
  <c r="AL1277" i="1"/>
  <c r="AI1277" i="1"/>
  <c r="AF1277" i="1"/>
  <c r="AC1277" i="1"/>
  <c r="Z1277" i="1"/>
  <c r="W1277" i="1"/>
  <c r="T1277" i="1"/>
  <c r="Q1277" i="1"/>
  <c r="N1277" i="1"/>
  <c r="K1277" i="1"/>
  <c r="H1277" i="1"/>
  <c r="E1277" i="1"/>
  <c r="BE1277" i="1" s="1"/>
  <c r="BJ1276" i="1"/>
  <c r="BD1276" i="1"/>
  <c r="BA1276" i="1"/>
  <c r="AX1276" i="1"/>
  <c r="AU1276" i="1"/>
  <c r="AR1276" i="1"/>
  <c r="AO1276" i="1"/>
  <c r="AL1276" i="1"/>
  <c r="AI1276" i="1"/>
  <c r="AF1276" i="1"/>
  <c r="AC1276" i="1"/>
  <c r="Z1276" i="1"/>
  <c r="W1276" i="1"/>
  <c r="T1276" i="1"/>
  <c r="Q1276" i="1"/>
  <c r="BE1276" i="1" s="1"/>
  <c r="N1276" i="1"/>
  <c r="K1276" i="1"/>
  <c r="H1276" i="1"/>
  <c r="E1276" i="1"/>
  <c r="BJ1275" i="1"/>
  <c r="BD1275" i="1"/>
  <c r="BA1275" i="1"/>
  <c r="AX1275" i="1"/>
  <c r="AU1275" i="1"/>
  <c r="AR1275" i="1"/>
  <c r="AO1275" i="1"/>
  <c r="AL1275" i="1"/>
  <c r="AI1275" i="1"/>
  <c r="AF1275" i="1"/>
  <c r="AC1275" i="1"/>
  <c r="Z1275" i="1"/>
  <c r="W1275" i="1"/>
  <c r="T1275" i="1"/>
  <c r="Q1275" i="1"/>
  <c r="N1275" i="1"/>
  <c r="K1275" i="1"/>
  <c r="H1275" i="1"/>
  <c r="E1275" i="1"/>
  <c r="BJ1274" i="1"/>
  <c r="BD1274" i="1"/>
  <c r="BA1274" i="1"/>
  <c r="AX1274" i="1"/>
  <c r="AU1274" i="1"/>
  <c r="AR1274" i="1"/>
  <c r="AO1274" i="1"/>
  <c r="AL1274" i="1"/>
  <c r="AI1274" i="1"/>
  <c r="AF1274" i="1"/>
  <c r="AC1274" i="1"/>
  <c r="Z1274" i="1"/>
  <c r="W1274" i="1"/>
  <c r="T1274" i="1"/>
  <c r="Q1274" i="1"/>
  <c r="N1274" i="1"/>
  <c r="K1274" i="1"/>
  <c r="H1274" i="1"/>
  <c r="E1274" i="1"/>
  <c r="BE1274" i="1" s="1"/>
  <c r="BJ1273" i="1"/>
  <c r="BD1273" i="1"/>
  <c r="BA1273" i="1"/>
  <c r="AX1273" i="1"/>
  <c r="AU1273" i="1"/>
  <c r="AR1273" i="1"/>
  <c r="AO1273" i="1"/>
  <c r="AL1273" i="1"/>
  <c r="AI1273" i="1"/>
  <c r="AF1273" i="1"/>
  <c r="AC1273" i="1"/>
  <c r="Z1273" i="1"/>
  <c r="W1273" i="1"/>
  <c r="T1273" i="1"/>
  <c r="Q1273" i="1"/>
  <c r="N1273" i="1"/>
  <c r="K1273" i="1"/>
  <c r="H1273" i="1"/>
  <c r="E1273" i="1"/>
  <c r="BJ1272" i="1"/>
  <c r="BD1272" i="1"/>
  <c r="BA1272" i="1"/>
  <c r="AX1272" i="1"/>
  <c r="AU1272" i="1"/>
  <c r="AR1272" i="1"/>
  <c r="AO1272" i="1"/>
  <c r="AL1272" i="1"/>
  <c r="AI1272" i="1"/>
  <c r="AF1272" i="1"/>
  <c r="AC1272" i="1"/>
  <c r="Z1272" i="1"/>
  <c r="W1272" i="1"/>
  <c r="T1272" i="1"/>
  <c r="Q1272" i="1"/>
  <c r="N1272" i="1"/>
  <c r="K1272" i="1"/>
  <c r="H1272" i="1"/>
  <c r="E1272" i="1"/>
  <c r="BJ1271" i="1"/>
  <c r="BD1271" i="1"/>
  <c r="BA1271" i="1"/>
  <c r="AX1271" i="1"/>
  <c r="AU1271" i="1"/>
  <c r="AR1271" i="1"/>
  <c r="AO1271" i="1"/>
  <c r="AL1271" i="1"/>
  <c r="AI1271" i="1"/>
  <c r="AF1271" i="1"/>
  <c r="AC1271" i="1"/>
  <c r="Z1271" i="1"/>
  <c r="W1271" i="1"/>
  <c r="T1271" i="1"/>
  <c r="Q1271" i="1"/>
  <c r="N1271" i="1"/>
  <c r="K1271" i="1"/>
  <c r="H1271" i="1"/>
  <c r="BE1271" i="1" s="1"/>
  <c r="E1271" i="1"/>
  <c r="BJ1270" i="1"/>
  <c r="BD1270" i="1"/>
  <c r="BA1270" i="1"/>
  <c r="AX1270" i="1"/>
  <c r="AU1270" i="1"/>
  <c r="AR1270" i="1"/>
  <c r="AO1270" i="1"/>
  <c r="AL1270" i="1"/>
  <c r="AI1270" i="1"/>
  <c r="AF1270" i="1"/>
  <c r="AC1270" i="1"/>
  <c r="Z1270" i="1"/>
  <c r="W1270" i="1"/>
  <c r="BE1270" i="1" s="1"/>
  <c r="T1270" i="1"/>
  <c r="Q1270" i="1"/>
  <c r="N1270" i="1"/>
  <c r="K1270" i="1"/>
  <c r="H1270" i="1"/>
  <c r="E1270" i="1"/>
  <c r="BJ1269" i="1"/>
  <c r="BD1269" i="1"/>
  <c r="BA1269" i="1"/>
  <c r="AX1269" i="1"/>
  <c r="AU1269" i="1"/>
  <c r="AR1269" i="1"/>
  <c r="AO1269" i="1"/>
  <c r="AL1269" i="1"/>
  <c r="AI1269" i="1"/>
  <c r="AF1269" i="1"/>
  <c r="AC1269" i="1"/>
  <c r="Z1269" i="1"/>
  <c r="W1269" i="1"/>
  <c r="T1269" i="1"/>
  <c r="Q1269" i="1"/>
  <c r="N1269" i="1"/>
  <c r="K1269" i="1"/>
  <c r="H1269" i="1"/>
  <c r="E1269" i="1"/>
  <c r="BJ1268" i="1"/>
  <c r="BD1268" i="1"/>
  <c r="BA1268" i="1"/>
  <c r="AX1268" i="1"/>
  <c r="AU1268" i="1"/>
  <c r="AR1268" i="1"/>
  <c r="AO1268" i="1"/>
  <c r="AL1268" i="1"/>
  <c r="AI1268" i="1"/>
  <c r="AF1268" i="1"/>
  <c r="AC1268" i="1"/>
  <c r="Z1268" i="1"/>
  <c r="W1268" i="1"/>
  <c r="T1268" i="1"/>
  <c r="Q1268" i="1"/>
  <c r="N1268" i="1"/>
  <c r="K1268" i="1"/>
  <c r="H1268" i="1"/>
  <c r="E1268" i="1"/>
  <c r="BE1268" i="1" s="1"/>
  <c r="BJ1267" i="1"/>
  <c r="BD1267" i="1"/>
  <c r="BA1267" i="1"/>
  <c r="AX1267" i="1"/>
  <c r="AU1267" i="1"/>
  <c r="AR1267" i="1"/>
  <c r="AO1267" i="1"/>
  <c r="AL1267" i="1"/>
  <c r="AI1267" i="1"/>
  <c r="AF1267" i="1"/>
  <c r="AC1267" i="1"/>
  <c r="Z1267" i="1"/>
  <c r="W1267" i="1"/>
  <c r="T1267" i="1"/>
  <c r="Q1267" i="1"/>
  <c r="N1267" i="1"/>
  <c r="K1267" i="1"/>
  <c r="H1267" i="1"/>
  <c r="E1267" i="1"/>
  <c r="BJ1266" i="1"/>
  <c r="BD1266" i="1"/>
  <c r="BA1266" i="1"/>
  <c r="AX1266" i="1"/>
  <c r="AU1266" i="1"/>
  <c r="AR1266" i="1"/>
  <c r="AO1266" i="1"/>
  <c r="AL1266" i="1"/>
  <c r="AI1266" i="1"/>
  <c r="AF1266" i="1"/>
  <c r="AC1266" i="1"/>
  <c r="Z1266" i="1"/>
  <c r="W1266" i="1"/>
  <c r="T1266" i="1"/>
  <c r="Q1266" i="1"/>
  <c r="N1266" i="1"/>
  <c r="K1266" i="1"/>
  <c r="H1266" i="1"/>
  <c r="E1266" i="1"/>
  <c r="BJ1265" i="1"/>
  <c r="BD1265" i="1"/>
  <c r="BA1265" i="1"/>
  <c r="AX1265" i="1"/>
  <c r="AU1265" i="1"/>
  <c r="AR1265" i="1"/>
  <c r="AO1265" i="1"/>
  <c r="AL1265" i="1"/>
  <c r="AI1265" i="1"/>
  <c r="AF1265" i="1"/>
  <c r="AC1265" i="1"/>
  <c r="Z1265" i="1"/>
  <c r="W1265" i="1"/>
  <c r="T1265" i="1"/>
  <c r="Q1265" i="1"/>
  <c r="N1265" i="1"/>
  <c r="K1265" i="1"/>
  <c r="H1265" i="1"/>
  <c r="E1265" i="1"/>
  <c r="BE1265" i="1" s="1"/>
  <c r="BJ1264" i="1"/>
  <c r="BD1264" i="1"/>
  <c r="BA1264" i="1"/>
  <c r="AX1264" i="1"/>
  <c r="AU1264" i="1"/>
  <c r="AR1264" i="1"/>
  <c r="AO1264" i="1"/>
  <c r="AL1264" i="1"/>
  <c r="AI1264" i="1"/>
  <c r="AF1264" i="1"/>
  <c r="AC1264" i="1"/>
  <c r="Z1264" i="1"/>
  <c r="W1264" i="1"/>
  <c r="T1264" i="1"/>
  <c r="Q1264" i="1"/>
  <c r="N1264" i="1"/>
  <c r="K1264" i="1"/>
  <c r="H1264" i="1"/>
  <c r="BE1264" i="1" s="1"/>
  <c r="E1264" i="1"/>
  <c r="BJ1263" i="1"/>
  <c r="BD1263" i="1"/>
  <c r="BA1263" i="1"/>
  <c r="AX1263" i="1"/>
  <c r="AU1263" i="1"/>
  <c r="AR1263" i="1"/>
  <c r="AO1263" i="1"/>
  <c r="AL1263" i="1"/>
  <c r="AI1263" i="1"/>
  <c r="AF1263" i="1"/>
  <c r="AC1263" i="1"/>
  <c r="Z1263" i="1"/>
  <c r="W1263" i="1"/>
  <c r="T1263" i="1"/>
  <c r="Q1263" i="1"/>
  <c r="N1263" i="1"/>
  <c r="K1263" i="1"/>
  <c r="H1263" i="1"/>
  <c r="E1263" i="1"/>
  <c r="BJ1262" i="1"/>
  <c r="BD1262" i="1"/>
  <c r="BA1262" i="1"/>
  <c r="AX1262" i="1"/>
  <c r="AU1262" i="1"/>
  <c r="AR1262" i="1"/>
  <c r="AO1262" i="1"/>
  <c r="AL1262" i="1"/>
  <c r="AI1262" i="1"/>
  <c r="AF1262" i="1"/>
  <c r="AC1262" i="1"/>
  <c r="Z1262" i="1"/>
  <c r="W1262" i="1"/>
  <c r="T1262" i="1"/>
  <c r="Q1262" i="1"/>
  <c r="N1262" i="1"/>
  <c r="K1262" i="1"/>
  <c r="H1262" i="1"/>
  <c r="E1262" i="1"/>
  <c r="BE1262" i="1" s="1"/>
  <c r="BJ1261" i="1"/>
  <c r="BD1261" i="1"/>
  <c r="AO1261" i="1"/>
  <c r="AL1261" i="1"/>
  <c r="AI1261" i="1"/>
  <c r="AF1261" i="1"/>
  <c r="AC1261" i="1"/>
  <c r="Z1261" i="1"/>
  <c r="W1261" i="1"/>
  <c r="T1261" i="1"/>
  <c r="Q1261" i="1"/>
  <c r="N1261" i="1"/>
  <c r="K1261" i="1"/>
  <c r="H1261" i="1"/>
  <c r="E1261" i="1"/>
  <c r="BJ1260" i="1"/>
  <c r="BD1260" i="1"/>
  <c r="BA1260" i="1"/>
  <c r="AX1260" i="1"/>
  <c r="AU1260" i="1"/>
  <c r="AR1260" i="1"/>
  <c r="AO1260" i="1"/>
  <c r="AL1260" i="1"/>
  <c r="AI1260" i="1"/>
  <c r="AF1260" i="1"/>
  <c r="AC1260" i="1"/>
  <c r="Z1260" i="1"/>
  <c r="W1260" i="1"/>
  <c r="T1260" i="1"/>
  <c r="Q1260" i="1"/>
  <c r="N1260" i="1"/>
  <c r="K1260" i="1"/>
  <c r="H1260" i="1"/>
  <c r="BE1260" i="1" s="1"/>
  <c r="E1260" i="1"/>
  <c r="BJ1259" i="1"/>
  <c r="BD1259" i="1"/>
  <c r="BA1259" i="1"/>
  <c r="AX1259" i="1"/>
  <c r="AU1259" i="1"/>
  <c r="AR1259" i="1"/>
  <c r="AO1259" i="1"/>
  <c r="AL1259" i="1"/>
  <c r="AI1259" i="1"/>
  <c r="AF1259" i="1"/>
  <c r="AC1259" i="1"/>
  <c r="Z1259" i="1"/>
  <c r="W1259" i="1"/>
  <c r="T1259" i="1"/>
  <c r="Q1259" i="1"/>
  <c r="N1259" i="1"/>
  <c r="K1259" i="1"/>
  <c r="H1259" i="1"/>
  <c r="E1259" i="1"/>
  <c r="BE1259" i="1" s="1"/>
  <c r="BJ1258" i="1"/>
  <c r="BD1258" i="1"/>
  <c r="BA1258" i="1"/>
  <c r="AX1258" i="1"/>
  <c r="AU1258" i="1"/>
  <c r="AR1258" i="1"/>
  <c r="AO1258" i="1"/>
  <c r="AL1258" i="1"/>
  <c r="AI1258" i="1"/>
  <c r="AF1258" i="1"/>
  <c r="AC1258" i="1"/>
  <c r="Z1258" i="1"/>
  <c r="W1258" i="1"/>
  <c r="BE1258" i="1" s="1"/>
  <c r="T1258" i="1"/>
  <c r="Q1258" i="1"/>
  <c r="N1258" i="1"/>
  <c r="K1258" i="1"/>
  <c r="H1258" i="1"/>
  <c r="E1258" i="1"/>
  <c r="BJ1257" i="1"/>
  <c r="BD1257" i="1"/>
  <c r="BA1257" i="1"/>
  <c r="AX1257" i="1"/>
  <c r="AU1257" i="1"/>
  <c r="AR1257" i="1"/>
  <c r="AO1257" i="1"/>
  <c r="AL1257" i="1"/>
  <c r="AI1257" i="1"/>
  <c r="AF1257" i="1"/>
  <c r="AC1257" i="1"/>
  <c r="Z1257" i="1"/>
  <c r="W1257" i="1"/>
  <c r="T1257" i="1"/>
  <c r="Q1257" i="1"/>
  <c r="N1257" i="1"/>
  <c r="K1257" i="1"/>
  <c r="H1257" i="1"/>
  <c r="E1257" i="1"/>
  <c r="BJ1256" i="1"/>
  <c r="BD1256" i="1"/>
  <c r="BA1256" i="1"/>
  <c r="AX1256" i="1"/>
  <c r="AU1256" i="1"/>
  <c r="AR1256" i="1"/>
  <c r="AO1256" i="1"/>
  <c r="AL1256" i="1"/>
  <c r="AI1256" i="1"/>
  <c r="AF1256" i="1"/>
  <c r="AC1256" i="1"/>
  <c r="Z1256" i="1"/>
  <c r="W1256" i="1"/>
  <c r="T1256" i="1"/>
  <c r="Q1256" i="1"/>
  <c r="N1256" i="1"/>
  <c r="K1256" i="1"/>
  <c r="H1256" i="1"/>
  <c r="BE1256" i="1" s="1"/>
  <c r="E1256" i="1"/>
  <c r="BJ1255" i="1"/>
  <c r="BD1255" i="1"/>
  <c r="BA1255" i="1"/>
  <c r="AX1255" i="1"/>
  <c r="AU1255" i="1"/>
  <c r="AR1255" i="1"/>
  <c r="AO1255" i="1"/>
  <c r="AL1255" i="1"/>
  <c r="AI1255" i="1"/>
  <c r="AF1255" i="1"/>
  <c r="AC1255" i="1"/>
  <c r="Z1255" i="1"/>
  <c r="W1255" i="1"/>
  <c r="T1255" i="1"/>
  <c r="Q1255" i="1"/>
  <c r="N1255" i="1"/>
  <c r="K1255" i="1"/>
  <c r="H1255" i="1"/>
  <c r="E1255" i="1"/>
  <c r="BE1255" i="1" s="1"/>
  <c r="BJ1254" i="1"/>
  <c r="BD1254" i="1"/>
  <c r="BA1254" i="1"/>
  <c r="AX1254" i="1"/>
  <c r="AU1254" i="1"/>
  <c r="AR1254" i="1"/>
  <c r="AO1254" i="1"/>
  <c r="AL1254" i="1"/>
  <c r="AI1254" i="1"/>
  <c r="AF1254" i="1"/>
  <c r="AC1254" i="1"/>
  <c r="Z1254" i="1"/>
  <c r="W1254" i="1"/>
  <c r="T1254" i="1"/>
  <c r="Q1254" i="1"/>
  <c r="N1254" i="1"/>
  <c r="K1254" i="1"/>
  <c r="H1254" i="1"/>
  <c r="BE1254" i="1" s="1"/>
  <c r="E1254" i="1"/>
  <c r="BJ1253" i="1"/>
  <c r="BD1253" i="1"/>
  <c r="BA1253" i="1"/>
  <c r="AX1253" i="1"/>
  <c r="AU1253" i="1"/>
  <c r="AR1253" i="1"/>
  <c r="AO1253" i="1"/>
  <c r="AL1253" i="1"/>
  <c r="AI1253" i="1"/>
  <c r="AF1253" i="1"/>
  <c r="AC1253" i="1"/>
  <c r="Z1253" i="1"/>
  <c r="W1253" i="1"/>
  <c r="T1253" i="1"/>
  <c r="Q1253" i="1"/>
  <c r="N1253" i="1"/>
  <c r="K1253" i="1"/>
  <c r="H1253" i="1"/>
  <c r="E1253" i="1"/>
  <c r="BJ1252" i="1"/>
  <c r="BD1252" i="1"/>
  <c r="BA1252" i="1"/>
  <c r="AX1252" i="1"/>
  <c r="AU1252" i="1"/>
  <c r="AR1252" i="1"/>
  <c r="AO1252" i="1"/>
  <c r="AL1252" i="1"/>
  <c r="AI1252" i="1"/>
  <c r="AF1252" i="1"/>
  <c r="AC1252" i="1"/>
  <c r="Z1252" i="1"/>
  <c r="W1252" i="1"/>
  <c r="T1252" i="1"/>
  <c r="Q1252" i="1"/>
  <c r="N1252" i="1"/>
  <c r="K1252" i="1"/>
  <c r="H1252" i="1"/>
  <c r="E1252" i="1"/>
  <c r="BE1252" i="1" s="1"/>
  <c r="BJ1251" i="1"/>
  <c r="BD1251" i="1"/>
  <c r="BA1251" i="1"/>
  <c r="AX1251" i="1"/>
  <c r="AU1251" i="1"/>
  <c r="AR1251" i="1"/>
  <c r="AO1251" i="1"/>
  <c r="AL1251" i="1"/>
  <c r="AI1251" i="1"/>
  <c r="AF1251" i="1"/>
  <c r="AC1251" i="1"/>
  <c r="Z1251" i="1"/>
  <c r="W1251" i="1"/>
  <c r="T1251" i="1"/>
  <c r="Q1251" i="1"/>
  <c r="N1251" i="1"/>
  <c r="K1251" i="1"/>
  <c r="H1251" i="1"/>
  <c r="E1251" i="1"/>
  <c r="BJ1250" i="1"/>
  <c r="BD1250" i="1"/>
  <c r="BA1250" i="1"/>
  <c r="AX1250" i="1"/>
  <c r="AU1250" i="1"/>
  <c r="AR1250" i="1"/>
  <c r="AO1250" i="1"/>
  <c r="AL1250" i="1"/>
  <c r="AI1250" i="1"/>
  <c r="AF1250" i="1"/>
  <c r="AC1250" i="1"/>
  <c r="Z1250" i="1"/>
  <c r="W1250" i="1"/>
  <c r="T1250" i="1"/>
  <c r="Q1250" i="1"/>
  <c r="N1250" i="1"/>
  <c r="K1250" i="1"/>
  <c r="H1250" i="1"/>
  <c r="E1250" i="1"/>
  <c r="BJ1249" i="1"/>
  <c r="BD1249" i="1"/>
  <c r="BA1249" i="1"/>
  <c r="AX1249" i="1"/>
  <c r="AU1249" i="1"/>
  <c r="AR1249" i="1"/>
  <c r="AO1249" i="1"/>
  <c r="AL1249" i="1"/>
  <c r="AI1249" i="1"/>
  <c r="AF1249" i="1"/>
  <c r="AC1249" i="1"/>
  <c r="Z1249" i="1"/>
  <c r="W1249" i="1"/>
  <c r="T1249" i="1"/>
  <c r="Q1249" i="1"/>
  <c r="N1249" i="1"/>
  <c r="K1249" i="1"/>
  <c r="H1249" i="1"/>
  <c r="BE1249" i="1" s="1"/>
  <c r="E1249" i="1"/>
  <c r="BJ1248" i="1"/>
  <c r="BD1248" i="1"/>
  <c r="BA1248" i="1"/>
  <c r="AX1248" i="1"/>
  <c r="AU1248" i="1"/>
  <c r="AR1248" i="1"/>
  <c r="AO1248" i="1"/>
  <c r="AL1248" i="1"/>
  <c r="AI1248" i="1"/>
  <c r="AF1248" i="1"/>
  <c r="AC1248" i="1"/>
  <c r="Z1248" i="1"/>
  <c r="W1248" i="1"/>
  <c r="T1248" i="1"/>
  <c r="Q1248" i="1"/>
  <c r="BE1248" i="1" s="1"/>
  <c r="N1248" i="1"/>
  <c r="K1248" i="1"/>
  <c r="H1248" i="1"/>
  <c r="E1248" i="1"/>
  <c r="BJ1247" i="1"/>
  <c r="BD1247" i="1"/>
  <c r="BA1247" i="1"/>
  <c r="AX1247" i="1"/>
  <c r="AU1247" i="1"/>
  <c r="AR1247" i="1"/>
  <c r="AO1247" i="1"/>
  <c r="AL1247" i="1"/>
  <c r="AI1247" i="1"/>
  <c r="AF1247" i="1"/>
  <c r="AC1247" i="1"/>
  <c r="Z1247" i="1"/>
  <c r="W1247" i="1"/>
  <c r="T1247" i="1"/>
  <c r="Q1247" i="1"/>
  <c r="N1247" i="1"/>
  <c r="K1247" i="1"/>
  <c r="H1247" i="1"/>
  <c r="E1247" i="1"/>
  <c r="BE1247" i="1" s="1"/>
  <c r="BJ1246" i="1"/>
  <c r="BD1246" i="1"/>
  <c r="BA1246" i="1"/>
  <c r="AX1246" i="1"/>
  <c r="AU1246" i="1"/>
  <c r="AR1246" i="1"/>
  <c r="AO1246" i="1"/>
  <c r="AL1246" i="1"/>
  <c r="AI1246" i="1"/>
  <c r="AF1246" i="1"/>
  <c r="AC1246" i="1"/>
  <c r="Z1246" i="1"/>
  <c r="W1246" i="1"/>
  <c r="T1246" i="1"/>
  <c r="Q1246" i="1"/>
  <c r="N1246" i="1"/>
  <c r="K1246" i="1"/>
  <c r="H1246" i="1"/>
  <c r="E1246" i="1"/>
  <c r="BE1246" i="1" s="1"/>
  <c r="BJ1245" i="1"/>
  <c r="BD1245" i="1"/>
  <c r="BA1245" i="1"/>
  <c r="AX1245" i="1"/>
  <c r="AU1245" i="1"/>
  <c r="AR1245" i="1"/>
  <c r="AO1245" i="1"/>
  <c r="AL1245" i="1"/>
  <c r="AI1245" i="1"/>
  <c r="AF1245" i="1"/>
  <c r="AC1245" i="1"/>
  <c r="Z1245" i="1"/>
  <c r="W1245" i="1"/>
  <c r="T1245" i="1"/>
  <c r="Q1245" i="1"/>
  <c r="N1245" i="1"/>
  <c r="K1245" i="1"/>
  <c r="H1245" i="1"/>
  <c r="E1245" i="1"/>
  <c r="BJ1244" i="1"/>
  <c r="BD1244" i="1"/>
  <c r="BA1244" i="1"/>
  <c r="AX1244" i="1"/>
  <c r="AU1244" i="1"/>
  <c r="AR1244" i="1"/>
  <c r="AO1244" i="1"/>
  <c r="AL1244" i="1"/>
  <c r="AI1244" i="1"/>
  <c r="AF1244" i="1"/>
  <c r="AC1244" i="1"/>
  <c r="Z1244" i="1"/>
  <c r="W1244" i="1"/>
  <c r="T1244" i="1"/>
  <c r="Q1244" i="1"/>
  <c r="N1244" i="1"/>
  <c r="K1244" i="1"/>
  <c r="H1244" i="1"/>
  <c r="BE1244" i="1" s="1"/>
  <c r="E1244" i="1"/>
  <c r="BJ1243" i="1"/>
  <c r="BD1243" i="1"/>
  <c r="BA1243" i="1"/>
  <c r="AX1243" i="1"/>
  <c r="AU1243" i="1"/>
  <c r="AR1243" i="1"/>
  <c r="AO1243" i="1"/>
  <c r="AL1243" i="1"/>
  <c r="AI1243" i="1"/>
  <c r="AF1243" i="1"/>
  <c r="AC1243" i="1"/>
  <c r="Z1243" i="1"/>
  <c r="W1243" i="1"/>
  <c r="T1243" i="1"/>
  <c r="Q1243" i="1"/>
  <c r="N1243" i="1"/>
  <c r="K1243" i="1"/>
  <c r="H1243" i="1"/>
  <c r="E1243" i="1"/>
  <c r="BE1243" i="1" s="1"/>
  <c r="BJ1242" i="1"/>
  <c r="BD1242" i="1"/>
  <c r="BA1242" i="1"/>
  <c r="AX1242" i="1"/>
  <c r="AU1242" i="1"/>
  <c r="AR1242" i="1"/>
  <c r="AO1242" i="1"/>
  <c r="AL1242" i="1"/>
  <c r="AI1242" i="1"/>
  <c r="AF1242" i="1"/>
  <c r="AC1242" i="1"/>
  <c r="Z1242" i="1"/>
  <c r="W1242" i="1"/>
  <c r="T1242" i="1"/>
  <c r="Q1242" i="1"/>
  <c r="N1242" i="1"/>
  <c r="K1242" i="1"/>
  <c r="H1242" i="1"/>
  <c r="BE1242" i="1" s="1"/>
  <c r="E1242" i="1"/>
  <c r="BJ1241" i="1"/>
  <c r="BD1241" i="1"/>
  <c r="BA1241" i="1"/>
  <c r="AX1241" i="1"/>
  <c r="AU1241" i="1"/>
  <c r="AR1241" i="1"/>
  <c r="AO1241" i="1"/>
  <c r="AL1241" i="1"/>
  <c r="AI1241" i="1"/>
  <c r="AF1241" i="1"/>
  <c r="AC1241" i="1"/>
  <c r="Z1241" i="1"/>
  <c r="W1241" i="1"/>
  <c r="T1241" i="1"/>
  <c r="Q1241" i="1"/>
  <c r="N1241" i="1"/>
  <c r="K1241" i="1"/>
  <c r="H1241" i="1"/>
  <c r="E1241" i="1"/>
  <c r="BJ1240" i="1"/>
  <c r="BD1240" i="1"/>
  <c r="BA1240" i="1"/>
  <c r="AX1240" i="1"/>
  <c r="AU1240" i="1"/>
  <c r="AR1240" i="1"/>
  <c r="AO1240" i="1"/>
  <c r="AL1240" i="1"/>
  <c r="AI1240" i="1"/>
  <c r="AF1240" i="1"/>
  <c r="AC1240" i="1"/>
  <c r="Z1240" i="1"/>
  <c r="W1240" i="1"/>
  <c r="T1240" i="1"/>
  <c r="Q1240" i="1"/>
  <c r="N1240" i="1"/>
  <c r="K1240" i="1"/>
  <c r="BE1240" i="1" s="1"/>
  <c r="H1240" i="1"/>
  <c r="E1240" i="1"/>
  <c r="BJ1239" i="1"/>
  <c r="BD1239" i="1"/>
  <c r="BA1239" i="1"/>
  <c r="AX1239" i="1"/>
  <c r="AU1239" i="1"/>
  <c r="AR1239" i="1"/>
  <c r="AO1239" i="1"/>
  <c r="AL1239" i="1"/>
  <c r="AI1239" i="1"/>
  <c r="AF1239" i="1"/>
  <c r="AC1239" i="1"/>
  <c r="Z1239" i="1"/>
  <c r="W1239" i="1"/>
  <c r="T1239" i="1"/>
  <c r="Q1239" i="1"/>
  <c r="N1239" i="1"/>
  <c r="K1239" i="1"/>
  <c r="H1239" i="1"/>
  <c r="E1239" i="1"/>
  <c r="BJ1238" i="1"/>
  <c r="BD1238" i="1"/>
  <c r="BA1238" i="1"/>
  <c r="AX1238" i="1"/>
  <c r="AU1238" i="1"/>
  <c r="AR1238" i="1"/>
  <c r="AO1238" i="1"/>
  <c r="AL1238" i="1"/>
  <c r="AI1238" i="1"/>
  <c r="AF1238" i="1"/>
  <c r="AC1238" i="1"/>
  <c r="Z1238" i="1"/>
  <c r="W1238" i="1"/>
  <c r="T1238" i="1"/>
  <c r="Q1238" i="1"/>
  <c r="N1238" i="1"/>
  <c r="K1238" i="1"/>
  <c r="H1238" i="1"/>
  <c r="E1238" i="1"/>
  <c r="BJ1237" i="1"/>
  <c r="BD1237" i="1"/>
  <c r="BA1237" i="1"/>
  <c r="AX1237" i="1"/>
  <c r="AU1237" i="1"/>
  <c r="AR1237" i="1"/>
  <c r="AO1237" i="1"/>
  <c r="AL1237" i="1"/>
  <c r="AI1237" i="1"/>
  <c r="AF1237" i="1"/>
  <c r="AC1237" i="1"/>
  <c r="Z1237" i="1"/>
  <c r="W1237" i="1"/>
  <c r="T1237" i="1"/>
  <c r="Q1237" i="1"/>
  <c r="N1237" i="1"/>
  <c r="K1237" i="1"/>
  <c r="H1237" i="1"/>
  <c r="E1237" i="1"/>
  <c r="BE1237" i="1" s="1"/>
  <c r="BJ1236" i="1"/>
  <c r="BD1236" i="1"/>
  <c r="BA1236" i="1"/>
  <c r="AX1236" i="1"/>
  <c r="AU1236" i="1"/>
  <c r="AR1236" i="1"/>
  <c r="AO1236" i="1"/>
  <c r="AL1236" i="1"/>
  <c r="AI1236" i="1"/>
  <c r="AF1236" i="1"/>
  <c r="AC1236" i="1"/>
  <c r="Z1236" i="1"/>
  <c r="W1236" i="1"/>
  <c r="BE1236" i="1" s="1"/>
  <c r="T1236" i="1"/>
  <c r="Q1236" i="1"/>
  <c r="N1236" i="1"/>
  <c r="K1236" i="1"/>
  <c r="H1236" i="1"/>
  <c r="E1236" i="1"/>
  <c r="BJ1235" i="1"/>
  <c r="BD1235" i="1"/>
  <c r="BA1235" i="1"/>
  <c r="AX1235" i="1"/>
  <c r="AU1235" i="1"/>
  <c r="AR1235" i="1"/>
  <c r="AO1235" i="1"/>
  <c r="AL1235" i="1"/>
  <c r="AI1235" i="1"/>
  <c r="AF1235" i="1"/>
  <c r="AC1235" i="1"/>
  <c r="Z1235" i="1"/>
  <c r="W1235" i="1"/>
  <c r="T1235" i="1"/>
  <c r="Q1235" i="1"/>
  <c r="N1235" i="1"/>
  <c r="K1235" i="1"/>
  <c r="H1235" i="1"/>
  <c r="E1235" i="1"/>
  <c r="BJ1234" i="1"/>
  <c r="BD1234" i="1"/>
  <c r="BA1234" i="1"/>
  <c r="AX1234" i="1"/>
  <c r="AU1234" i="1"/>
  <c r="AR1234" i="1"/>
  <c r="AO1234" i="1"/>
  <c r="AL1234" i="1"/>
  <c r="AI1234" i="1"/>
  <c r="AF1234" i="1"/>
  <c r="AC1234" i="1"/>
  <c r="Z1234" i="1"/>
  <c r="W1234" i="1"/>
  <c r="T1234" i="1"/>
  <c r="Q1234" i="1"/>
  <c r="N1234" i="1"/>
  <c r="K1234" i="1"/>
  <c r="H1234" i="1"/>
  <c r="E1234" i="1"/>
  <c r="BE1234" i="1" s="1"/>
  <c r="BJ1233" i="1"/>
  <c r="BD1233" i="1"/>
  <c r="BA1233" i="1"/>
  <c r="AX1233" i="1"/>
  <c r="AU1233" i="1"/>
  <c r="AR1233" i="1"/>
  <c r="AO1233" i="1"/>
  <c r="AL1233" i="1"/>
  <c r="AI1233" i="1"/>
  <c r="AF1233" i="1"/>
  <c r="AC1233" i="1"/>
  <c r="Z1233" i="1"/>
  <c r="W1233" i="1"/>
  <c r="T1233" i="1"/>
  <c r="Q1233" i="1"/>
  <c r="N1233" i="1"/>
  <c r="K1233" i="1"/>
  <c r="H1233" i="1"/>
  <c r="E1233" i="1"/>
  <c r="BJ1232" i="1"/>
  <c r="BD1232" i="1"/>
  <c r="BA1232" i="1"/>
  <c r="AX1232" i="1"/>
  <c r="AU1232" i="1"/>
  <c r="AR1232" i="1"/>
  <c r="AO1232" i="1"/>
  <c r="AL1232" i="1"/>
  <c r="AI1232" i="1"/>
  <c r="AF1232" i="1"/>
  <c r="AC1232" i="1"/>
  <c r="Z1232" i="1"/>
  <c r="W1232" i="1"/>
  <c r="T1232" i="1"/>
  <c r="Q1232" i="1"/>
  <c r="N1232" i="1"/>
  <c r="K1232" i="1"/>
  <c r="H1232" i="1"/>
  <c r="E1232" i="1"/>
  <c r="BJ1231" i="1"/>
  <c r="BD1231" i="1"/>
  <c r="BA1231" i="1"/>
  <c r="AX1231" i="1"/>
  <c r="AU1231" i="1"/>
  <c r="AR1231" i="1"/>
  <c r="AO1231" i="1"/>
  <c r="AL1231" i="1"/>
  <c r="AI1231" i="1"/>
  <c r="AF1231" i="1"/>
  <c r="AC1231" i="1"/>
  <c r="Z1231" i="1"/>
  <c r="W1231" i="1"/>
  <c r="T1231" i="1"/>
  <c r="Q1231" i="1"/>
  <c r="N1231" i="1"/>
  <c r="K1231" i="1"/>
  <c r="H1231" i="1"/>
  <c r="E1231" i="1"/>
  <c r="BJ1230" i="1"/>
  <c r="BD1230" i="1"/>
  <c r="BA1230" i="1"/>
  <c r="AX1230" i="1"/>
  <c r="AU1230" i="1"/>
  <c r="AR1230" i="1"/>
  <c r="AO1230" i="1"/>
  <c r="AL1230" i="1"/>
  <c r="AI1230" i="1"/>
  <c r="AF1230" i="1"/>
  <c r="AC1230" i="1"/>
  <c r="Z1230" i="1"/>
  <c r="W1230" i="1"/>
  <c r="T1230" i="1"/>
  <c r="Q1230" i="1"/>
  <c r="N1230" i="1"/>
  <c r="K1230" i="1"/>
  <c r="H1230" i="1"/>
  <c r="BE1230" i="1" s="1"/>
  <c r="E1230" i="1"/>
  <c r="BJ1229" i="1"/>
  <c r="BD1229" i="1"/>
  <c r="BA1229" i="1"/>
  <c r="AX1229" i="1"/>
  <c r="AU1229" i="1"/>
  <c r="AR1229" i="1"/>
  <c r="AO1229" i="1"/>
  <c r="AL1229" i="1"/>
  <c r="AI1229" i="1"/>
  <c r="AF1229" i="1"/>
  <c r="AC1229" i="1"/>
  <c r="Z1229" i="1"/>
  <c r="W1229" i="1"/>
  <c r="T1229" i="1"/>
  <c r="Q1229" i="1"/>
  <c r="N1229" i="1"/>
  <c r="K1229" i="1"/>
  <c r="H1229" i="1"/>
  <c r="E1229" i="1"/>
  <c r="BJ1228" i="1"/>
  <c r="BD1228" i="1"/>
  <c r="BA1228" i="1"/>
  <c r="AX1228" i="1"/>
  <c r="AU1228" i="1"/>
  <c r="AR1228" i="1"/>
  <c r="AO1228" i="1"/>
  <c r="AL1228" i="1"/>
  <c r="AI1228" i="1"/>
  <c r="AF1228" i="1"/>
  <c r="AC1228" i="1"/>
  <c r="Z1228" i="1"/>
  <c r="W1228" i="1"/>
  <c r="T1228" i="1"/>
  <c r="Q1228" i="1"/>
  <c r="N1228" i="1"/>
  <c r="K1228" i="1"/>
  <c r="BE1228" i="1" s="1"/>
  <c r="H1228" i="1"/>
  <c r="E1228" i="1"/>
  <c r="BJ1227" i="1"/>
  <c r="BD1227" i="1"/>
  <c r="BA1227" i="1"/>
  <c r="AX1227" i="1"/>
  <c r="AU1227" i="1"/>
  <c r="AR1227" i="1"/>
  <c r="AO1227" i="1"/>
  <c r="AL1227" i="1"/>
  <c r="AI1227" i="1"/>
  <c r="AF1227" i="1"/>
  <c r="AC1227" i="1"/>
  <c r="Z1227" i="1"/>
  <c r="W1227" i="1"/>
  <c r="T1227" i="1"/>
  <c r="Q1227" i="1"/>
  <c r="N1227" i="1"/>
  <c r="K1227" i="1"/>
  <c r="H1227" i="1"/>
  <c r="E1227" i="1"/>
  <c r="BJ1226" i="1"/>
  <c r="BD1226" i="1"/>
  <c r="BA1226" i="1"/>
  <c r="AX1226" i="1"/>
  <c r="AU1226" i="1"/>
  <c r="AR1226" i="1"/>
  <c r="AO1226" i="1"/>
  <c r="AL1226" i="1"/>
  <c r="AI1226" i="1"/>
  <c r="AF1226" i="1"/>
  <c r="AC1226" i="1"/>
  <c r="Z1226" i="1"/>
  <c r="W1226" i="1"/>
  <c r="T1226" i="1"/>
  <c r="Q1226" i="1"/>
  <c r="N1226" i="1"/>
  <c r="K1226" i="1"/>
  <c r="H1226" i="1"/>
  <c r="E1226" i="1"/>
  <c r="BJ1225" i="1"/>
  <c r="BD1225" i="1"/>
  <c r="BA1225" i="1"/>
  <c r="AX1225" i="1"/>
  <c r="AU1225" i="1"/>
  <c r="AR1225" i="1"/>
  <c r="AO1225" i="1"/>
  <c r="AL1225" i="1"/>
  <c r="AI1225" i="1"/>
  <c r="AF1225" i="1"/>
  <c r="AC1225" i="1"/>
  <c r="Z1225" i="1"/>
  <c r="W1225" i="1"/>
  <c r="T1225" i="1"/>
  <c r="Q1225" i="1"/>
  <c r="N1225" i="1"/>
  <c r="K1225" i="1"/>
  <c r="H1225" i="1"/>
  <c r="E1225" i="1"/>
  <c r="BE1225" i="1" s="1"/>
  <c r="BJ1224" i="1"/>
  <c r="BD1224" i="1"/>
  <c r="BA1224" i="1"/>
  <c r="AX1224" i="1"/>
  <c r="AU1224" i="1"/>
  <c r="AR1224" i="1"/>
  <c r="AO1224" i="1"/>
  <c r="AL1224" i="1"/>
  <c r="AI1224" i="1"/>
  <c r="AF1224" i="1"/>
  <c r="AC1224" i="1"/>
  <c r="Z1224" i="1"/>
  <c r="W1224" i="1"/>
  <c r="T1224" i="1"/>
  <c r="Q1224" i="1"/>
  <c r="N1224" i="1"/>
  <c r="K1224" i="1"/>
  <c r="H1224" i="1"/>
  <c r="E1224" i="1"/>
  <c r="BJ1223" i="1"/>
  <c r="BD1223" i="1"/>
  <c r="BA1223" i="1"/>
  <c r="AX1223" i="1"/>
  <c r="AU1223" i="1"/>
  <c r="AR1223" i="1"/>
  <c r="AO1223" i="1"/>
  <c r="AL1223" i="1"/>
  <c r="AI1223" i="1"/>
  <c r="AF1223" i="1"/>
  <c r="AC1223" i="1"/>
  <c r="Z1223" i="1"/>
  <c r="W1223" i="1"/>
  <c r="T1223" i="1"/>
  <c r="Q1223" i="1"/>
  <c r="N1223" i="1"/>
  <c r="K1223" i="1"/>
  <c r="H1223" i="1"/>
  <c r="E1223" i="1"/>
  <c r="BJ1222" i="1"/>
  <c r="BD1222" i="1"/>
  <c r="BA1222" i="1"/>
  <c r="AX1222" i="1"/>
  <c r="AU1222" i="1"/>
  <c r="AR1222" i="1"/>
  <c r="AO1222" i="1"/>
  <c r="AL1222" i="1"/>
  <c r="AI1222" i="1"/>
  <c r="AF1222" i="1"/>
  <c r="AC1222" i="1"/>
  <c r="Z1222" i="1"/>
  <c r="W1222" i="1"/>
  <c r="BE1222" i="1" s="1"/>
  <c r="T1222" i="1"/>
  <c r="Q1222" i="1"/>
  <c r="N1222" i="1"/>
  <c r="K1222" i="1"/>
  <c r="H1222" i="1"/>
  <c r="E1222" i="1"/>
  <c r="BJ1221" i="1"/>
  <c r="BD1221" i="1"/>
  <c r="BA1221" i="1"/>
  <c r="AX1221" i="1"/>
  <c r="AU1221" i="1"/>
  <c r="AR1221" i="1"/>
  <c r="AO1221" i="1"/>
  <c r="AL1221" i="1"/>
  <c r="AI1221" i="1"/>
  <c r="AF1221" i="1"/>
  <c r="AC1221" i="1"/>
  <c r="Z1221" i="1"/>
  <c r="W1221" i="1"/>
  <c r="T1221" i="1"/>
  <c r="Q1221" i="1"/>
  <c r="N1221" i="1"/>
  <c r="K1221" i="1"/>
  <c r="H1221" i="1"/>
  <c r="E1221" i="1"/>
  <c r="BJ1220" i="1"/>
  <c r="BD1220" i="1"/>
  <c r="BA1220" i="1"/>
  <c r="AX1220" i="1"/>
  <c r="AU1220" i="1"/>
  <c r="AR1220" i="1"/>
  <c r="AO1220" i="1"/>
  <c r="AL1220" i="1"/>
  <c r="AI1220" i="1"/>
  <c r="AF1220" i="1"/>
  <c r="AC1220" i="1"/>
  <c r="Z1220" i="1"/>
  <c r="W1220" i="1"/>
  <c r="T1220" i="1"/>
  <c r="Q1220" i="1"/>
  <c r="N1220" i="1"/>
  <c r="K1220" i="1"/>
  <c r="H1220" i="1"/>
  <c r="E1220" i="1"/>
  <c r="BJ1219" i="1"/>
  <c r="BD1219" i="1"/>
  <c r="BA1219" i="1"/>
  <c r="AX1219" i="1"/>
  <c r="AU1219" i="1"/>
  <c r="AR1219" i="1"/>
  <c r="AO1219" i="1"/>
  <c r="AL1219" i="1"/>
  <c r="AI1219" i="1"/>
  <c r="AF1219" i="1"/>
  <c r="AC1219" i="1"/>
  <c r="Z1219" i="1"/>
  <c r="W1219" i="1"/>
  <c r="T1219" i="1"/>
  <c r="Q1219" i="1"/>
  <c r="N1219" i="1"/>
  <c r="K1219" i="1"/>
  <c r="H1219" i="1"/>
  <c r="E1219" i="1"/>
  <c r="BE1219" i="1" s="1"/>
  <c r="BJ1218" i="1"/>
  <c r="BD1218" i="1"/>
  <c r="BA1218" i="1"/>
  <c r="AX1218" i="1"/>
  <c r="AU1218" i="1"/>
  <c r="AR1218" i="1"/>
  <c r="AO1218" i="1"/>
  <c r="AL1218" i="1"/>
  <c r="AI1218" i="1"/>
  <c r="AF1218" i="1"/>
  <c r="AC1218" i="1"/>
  <c r="Z1218" i="1"/>
  <c r="W1218" i="1"/>
  <c r="T1218" i="1"/>
  <c r="Q1218" i="1"/>
  <c r="N1218" i="1"/>
  <c r="K1218" i="1"/>
  <c r="H1218" i="1"/>
  <c r="BE1218" i="1" s="1"/>
  <c r="E1218" i="1"/>
  <c r="BJ1217" i="1"/>
  <c r="BD1217" i="1"/>
  <c r="BA1217" i="1"/>
  <c r="AX1217" i="1"/>
  <c r="AU1217" i="1"/>
  <c r="AR1217" i="1"/>
  <c r="AO1217" i="1"/>
  <c r="AL1217" i="1"/>
  <c r="AI1217" i="1"/>
  <c r="AF1217" i="1"/>
  <c r="AC1217" i="1"/>
  <c r="Z1217" i="1"/>
  <c r="W1217" i="1"/>
  <c r="T1217" i="1"/>
  <c r="Q1217" i="1"/>
  <c r="N1217" i="1"/>
  <c r="K1217" i="1"/>
  <c r="H1217" i="1"/>
  <c r="E1217" i="1"/>
  <c r="BJ1216" i="1"/>
  <c r="BD1216" i="1"/>
  <c r="AO1216" i="1"/>
  <c r="AL1216" i="1"/>
  <c r="AI1216" i="1"/>
  <c r="AF1216" i="1"/>
  <c r="AC1216" i="1"/>
  <c r="Z1216" i="1"/>
  <c r="W1216" i="1"/>
  <c r="T1216" i="1"/>
  <c r="Q1216" i="1"/>
  <c r="N1216" i="1"/>
  <c r="K1216" i="1"/>
  <c r="H1216" i="1"/>
  <c r="BE1216" i="1" s="1"/>
  <c r="E1216" i="1"/>
  <c r="BJ1215" i="1"/>
  <c r="BD1215" i="1"/>
  <c r="BA1215" i="1"/>
  <c r="AX1215" i="1"/>
  <c r="AU1215" i="1"/>
  <c r="AR1215" i="1"/>
  <c r="AO1215" i="1"/>
  <c r="AL1215" i="1"/>
  <c r="AI1215" i="1"/>
  <c r="AF1215" i="1"/>
  <c r="AC1215" i="1"/>
  <c r="Z1215" i="1"/>
  <c r="W1215" i="1"/>
  <c r="T1215" i="1"/>
  <c r="Q1215" i="1"/>
  <c r="N1215" i="1"/>
  <c r="K1215" i="1"/>
  <c r="H1215" i="1"/>
  <c r="E1215" i="1"/>
  <c r="BJ1214" i="1"/>
  <c r="BD1214" i="1"/>
  <c r="BA1214" i="1"/>
  <c r="AX1214" i="1"/>
  <c r="AU1214" i="1"/>
  <c r="AR1214" i="1"/>
  <c r="AO1214" i="1"/>
  <c r="AL1214" i="1"/>
  <c r="AI1214" i="1"/>
  <c r="AF1214" i="1"/>
  <c r="AC1214" i="1"/>
  <c r="Z1214" i="1"/>
  <c r="W1214" i="1"/>
  <c r="BE1214" i="1" s="1"/>
  <c r="T1214" i="1"/>
  <c r="Q1214" i="1"/>
  <c r="N1214" i="1"/>
  <c r="K1214" i="1"/>
  <c r="H1214" i="1"/>
  <c r="E1214" i="1"/>
  <c r="BJ1213" i="1"/>
  <c r="BD1213" i="1"/>
  <c r="BA1213" i="1"/>
  <c r="AX1213" i="1"/>
  <c r="AU1213" i="1"/>
  <c r="AR1213" i="1"/>
  <c r="AO1213" i="1"/>
  <c r="AL1213" i="1"/>
  <c r="AI1213" i="1"/>
  <c r="AF1213" i="1"/>
  <c r="AC1213" i="1"/>
  <c r="Z1213" i="1"/>
  <c r="W1213" i="1"/>
  <c r="T1213" i="1"/>
  <c r="Q1213" i="1"/>
  <c r="N1213" i="1"/>
  <c r="K1213" i="1"/>
  <c r="H1213" i="1"/>
  <c r="E1213" i="1"/>
  <c r="BJ1212" i="1"/>
  <c r="BD1212" i="1"/>
  <c r="BA1212" i="1"/>
  <c r="AX1212" i="1"/>
  <c r="AU1212" i="1"/>
  <c r="AR1212" i="1"/>
  <c r="AO1212" i="1"/>
  <c r="AL1212" i="1"/>
  <c r="AI1212" i="1"/>
  <c r="AF1212" i="1"/>
  <c r="AC1212" i="1"/>
  <c r="Z1212" i="1"/>
  <c r="W1212" i="1"/>
  <c r="T1212" i="1"/>
  <c r="Q1212" i="1"/>
  <c r="N1212" i="1"/>
  <c r="K1212" i="1"/>
  <c r="H1212" i="1"/>
  <c r="E1212" i="1"/>
  <c r="BJ1211" i="1"/>
  <c r="BD1211" i="1"/>
  <c r="BA1211" i="1"/>
  <c r="AX1211" i="1"/>
  <c r="AU1211" i="1"/>
  <c r="AR1211" i="1"/>
  <c r="AO1211" i="1"/>
  <c r="AL1211" i="1"/>
  <c r="AI1211" i="1"/>
  <c r="AF1211" i="1"/>
  <c r="AC1211" i="1"/>
  <c r="Z1211" i="1"/>
  <c r="W1211" i="1"/>
  <c r="T1211" i="1"/>
  <c r="Q1211" i="1"/>
  <c r="N1211" i="1"/>
  <c r="K1211" i="1"/>
  <c r="H1211" i="1"/>
  <c r="E1211" i="1"/>
  <c r="BJ1210" i="1"/>
  <c r="BD1210" i="1"/>
  <c r="BA1210" i="1"/>
  <c r="AX1210" i="1"/>
  <c r="AU1210" i="1"/>
  <c r="AR1210" i="1"/>
  <c r="AO1210" i="1"/>
  <c r="AL1210" i="1"/>
  <c r="AI1210" i="1"/>
  <c r="AF1210" i="1"/>
  <c r="AC1210" i="1"/>
  <c r="Z1210" i="1"/>
  <c r="W1210" i="1"/>
  <c r="T1210" i="1"/>
  <c r="Q1210" i="1"/>
  <c r="N1210" i="1"/>
  <c r="K1210" i="1"/>
  <c r="H1210" i="1"/>
  <c r="E1210" i="1"/>
  <c r="BJ1209" i="1"/>
  <c r="BD1209" i="1"/>
  <c r="BA1209" i="1"/>
  <c r="AX1209" i="1"/>
  <c r="AU1209" i="1"/>
  <c r="AR1209" i="1"/>
  <c r="AO1209" i="1"/>
  <c r="AL1209" i="1"/>
  <c r="AI1209" i="1"/>
  <c r="AF1209" i="1"/>
  <c r="AC1209" i="1"/>
  <c r="Z1209" i="1"/>
  <c r="W1209" i="1"/>
  <c r="T1209" i="1"/>
  <c r="Q1209" i="1"/>
  <c r="N1209" i="1"/>
  <c r="K1209" i="1"/>
  <c r="H1209" i="1"/>
  <c r="E1209" i="1"/>
  <c r="BE1209" i="1" s="1"/>
  <c r="BJ1208" i="1"/>
  <c r="BD1208" i="1"/>
  <c r="BA1208" i="1"/>
  <c r="AX1208" i="1"/>
  <c r="AU1208" i="1"/>
  <c r="AR1208" i="1"/>
  <c r="AO1208" i="1"/>
  <c r="AL1208" i="1"/>
  <c r="AI1208" i="1"/>
  <c r="AF1208" i="1"/>
  <c r="AC1208" i="1"/>
  <c r="Z1208" i="1"/>
  <c r="W1208" i="1"/>
  <c r="T1208" i="1"/>
  <c r="Q1208" i="1"/>
  <c r="N1208" i="1"/>
  <c r="K1208" i="1"/>
  <c r="H1208" i="1"/>
  <c r="BE1208" i="1" s="1"/>
  <c r="E1208" i="1"/>
  <c r="BJ1207" i="1"/>
  <c r="BD1207" i="1"/>
  <c r="BA1207" i="1"/>
  <c r="AX1207" i="1"/>
  <c r="AU1207" i="1"/>
  <c r="AR1207" i="1"/>
  <c r="AO1207" i="1"/>
  <c r="AL1207" i="1"/>
  <c r="AI1207" i="1"/>
  <c r="AF1207" i="1"/>
  <c r="AC1207" i="1"/>
  <c r="Z1207" i="1"/>
  <c r="W1207" i="1"/>
  <c r="T1207" i="1"/>
  <c r="Q1207" i="1"/>
  <c r="N1207" i="1"/>
  <c r="K1207" i="1"/>
  <c r="H1207" i="1"/>
  <c r="E1207" i="1"/>
  <c r="BE1207" i="1" s="1"/>
  <c r="BJ1206" i="1"/>
  <c r="BD1206" i="1"/>
  <c r="BA1206" i="1"/>
  <c r="AX1206" i="1"/>
  <c r="AU1206" i="1"/>
  <c r="AR1206" i="1"/>
  <c r="AO1206" i="1"/>
  <c r="AL1206" i="1"/>
  <c r="AI1206" i="1"/>
  <c r="AF1206" i="1"/>
  <c r="AC1206" i="1"/>
  <c r="Z1206" i="1"/>
  <c r="W1206" i="1"/>
  <c r="BE1206" i="1" s="1"/>
  <c r="T1206" i="1"/>
  <c r="Q1206" i="1"/>
  <c r="N1206" i="1"/>
  <c r="K1206" i="1"/>
  <c r="H1206" i="1"/>
  <c r="E1206" i="1"/>
  <c r="BJ1205" i="1"/>
  <c r="BD1205" i="1"/>
  <c r="BA1205" i="1"/>
  <c r="AX1205" i="1"/>
  <c r="AU1205" i="1"/>
  <c r="AR1205" i="1"/>
  <c r="AO1205" i="1"/>
  <c r="AL1205" i="1"/>
  <c r="AI1205" i="1"/>
  <c r="AF1205" i="1"/>
  <c r="AC1205" i="1"/>
  <c r="Z1205" i="1"/>
  <c r="W1205" i="1"/>
  <c r="T1205" i="1"/>
  <c r="Q1205" i="1"/>
  <c r="N1205" i="1"/>
  <c r="K1205" i="1"/>
  <c r="H1205" i="1"/>
  <c r="E1205" i="1"/>
  <c r="BJ1204" i="1"/>
  <c r="BD1204" i="1"/>
  <c r="BA1204" i="1"/>
  <c r="AX1204" i="1"/>
  <c r="AU1204" i="1"/>
  <c r="AR1204" i="1"/>
  <c r="AO1204" i="1"/>
  <c r="AL1204" i="1"/>
  <c r="AI1204" i="1"/>
  <c r="AF1204" i="1"/>
  <c r="AC1204" i="1"/>
  <c r="Z1204" i="1"/>
  <c r="W1204" i="1"/>
  <c r="T1204" i="1"/>
  <c r="Q1204" i="1"/>
  <c r="N1204" i="1"/>
  <c r="K1204" i="1"/>
  <c r="H1204" i="1"/>
  <c r="BE1204" i="1" s="1"/>
  <c r="E1204" i="1"/>
  <c r="BJ1203" i="1"/>
  <c r="BD1203" i="1"/>
  <c r="BA1203" i="1"/>
  <c r="AX1203" i="1"/>
  <c r="AU1203" i="1"/>
  <c r="AR1203" i="1"/>
  <c r="AO1203" i="1"/>
  <c r="AL1203" i="1"/>
  <c r="AI1203" i="1"/>
  <c r="AF1203" i="1"/>
  <c r="AC1203" i="1"/>
  <c r="Z1203" i="1"/>
  <c r="W1203" i="1"/>
  <c r="T1203" i="1"/>
  <c r="Q1203" i="1"/>
  <c r="N1203" i="1"/>
  <c r="BE1203" i="1" s="1"/>
  <c r="K1203" i="1"/>
  <c r="H1203" i="1"/>
  <c r="E1203" i="1"/>
  <c r="BJ1202" i="1"/>
  <c r="BD1202" i="1"/>
  <c r="BA1202" i="1"/>
  <c r="AX1202" i="1"/>
  <c r="AU1202" i="1"/>
  <c r="AR1202" i="1"/>
  <c r="AO1202" i="1"/>
  <c r="AL1202" i="1"/>
  <c r="AI1202" i="1"/>
  <c r="AF1202" i="1"/>
  <c r="AC1202" i="1"/>
  <c r="Z1202" i="1"/>
  <c r="W1202" i="1"/>
  <c r="T1202" i="1"/>
  <c r="Q1202" i="1"/>
  <c r="BE1202" i="1" s="1"/>
  <c r="N1202" i="1"/>
  <c r="K1202" i="1"/>
  <c r="H1202" i="1"/>
  <c r="E1202" i="1"/>
  <c r="BJ1201" i="1"/>
  <c r="BD1201" i="1"/>
  <c r="BA1201" i="1"/>
  <c r="AX1201" i="1"/>
  <c r="AU1201" i="1"/>
  <c r="AR1201" i="1"/>
  <c r="AO1201" i="1"/>
  <c r="AL1201" i="1"/>
  <c r="AI1201" i="1"/>
  <c r="AF1201" i="1"/>
  <c r="AC1201" i="1"/>
  <c r="Z1201" i="1"/>
  <c r="W1201" i="1"/>
  <c r="T1201" i="1"/>
  <c r="Q1201" i="1"/>
  <c r="N1201" i="1"/>
  <c r="K1201" i="1"/>
  <c r="H1201" i="1"/>
  <c r="E1201" i="1"/>
  <c r="BJ1200" i="1"/>
  <c r="BD1200" i="1"/>
  <c r="BA1200" i="1"/>
  <c r="AX1200" i="1"/>
  <c r="AU1200" i="1"/>
  <c r="AR1200" i="1"/>
  <c r="AO1200" i="1"/>
  <c r="AL1200" i="1"/>
  <c r="AI1200" i="1"/>
  <c r="AF1200" i="1"/>
  <c r="AC1200" i="1"/>
  <c r="Z1200" i="1"/>
  <c r="W1200" i="1"/>
  <c r="T1200" i="1"/>
  <c r="Q1200" i="1"/>
  <c r="N1200" i="1"/>
  <c r="K1200" i="1"/>
  <c r="BE1200" i="1" s="1"/>
  <c r="H1200" i="1"/>
  <c r="E1200" i="1"/>
  <c r="BJ1199" i="1"/>
  <c r="BD1199" i="1"/>
  <c r="BA1199" i="1"/>
  <c r="AX1199" i="1"/>
  <c r="AU1199" i="1"/>
  <c r="AR1199" i="1"/>
  <c r="AO1199" i="1"/>
  <c r="AL1199" i="1"/>
  <c r="AI1199" i="1"/>
  <c r="AF1199" i="1"/>
  <c r="AC1199" i="1"/>
  <c r="Z1199" i="1"/>
  <c r="W1199" i="1"/>
  <c r="T1199" i="1"/>
  <c r="Q1199" i="1"/>
  <c r="N1199" i="1"/>
  <c r="K1199" i="1"/>
  <c r="H1199" i="1"/>
  <c r="E1199" i="1"/>
  <c r="BJ1198" i="1"/>
  <c r="BD1198" i="1"/>
  <c r="BA1198" i="1"/>
  <c r="AX1198" i="1"/>
  <c r="AU1198" i="1"/>
  <c r="AR1198" i="1"/>
  <c r="AO1198" i="1"/>
  <c r="AL1198" i="1"/>
  <c r="AI1198" i="1"/>
  <c r="AF1198" i="1"/>
  <c r="AC1198" i="1"/>
  <c r="Z1198" i="1"/>
  <c r="W1198" i="1"/>
  <c r="T1198" i="1"/>
  <c r="Q1198" i="1"/>
  <c r="N1198" i="1"/>
  <c r="K1198" i="1"/>
  <c r="H1198" i="1"/>
  <c r="E1198" i="1"/>
  <c r="BJ1197" i="1"/>
  <c r="BD1197" i="1"/>
  <c r="BA1197" i="1"/>
  <c r="AX1197" i="1"/>
  <c r="AU1197" i="1"/>
  <c r="AR1197" i="1"/>
  <c r="AO1197" i="1"/>
  <c r="AL1197" i="1"/>
  <c r="AI1197" i="1"/>
  <c r="AF1197" i="1"/>
  <c r="AC1197" i="1"/>
  <c r="Z1197" i="1"/>
  <c r="W1197" i="1"/>
  <c r="T1197" i="1"/>
  <c r="Q1197" i="1"/>
  <c r="N1197" i="1"/>
  <c r="K1197" i="1"/>
  <c r="H1197" i="1"/>
  <c r="E1197" i="1"/>
  <c r="BE1197" i="1" s="1"/>
  <c r="BJ1196" i="1"/>
  <c r="BD1196" i="1"/>
  <c r="BA1196" i="1"/>
  <c r="AX1196" i="1"/>
  <c r="AU1196" i="1"/>
  <c r="AR1196" i="1"/>
  <c r="AO1196" i="1"/>
  <c r="AL1196" i="1"/>
  <c r="AI1196" i="1"/>
  <c r="AF1196" i="1"/>
  <c r="AC1196" i="1"/>
  <c r="Z1196" i="1"/>
  <c r="W1196" i="1"/>
  <c r="BE1196" i="1" s="1"/>
  <c r="T1196" i="1"/>
  <c r="Q1196" i="1"/>
  <c r="N1196" i="1"/>
  <c r="K1196" i="1"/>
  <c r="H1196" i="1"/>
  <c r="E1196" i="1"/>
  <c r="BJ1195" i="1"/>
  <c r="BD1195" i="1"/>
  <c r="BA1195" i="1"/>
  <c r="AX1195" i="1"/>
  <c r="AU1195" i="1"/>
  <c r="AR1195" i="1"/>
  <c r="AO1195" i="1"/>
  <c r="AL1195" i="1"/>
  <c r="AI1195" i="1"/>
  <c r="AF1195" i="1"/>
  <c r="AC1195" i="1"/>
  <c r="Z1195" i="1"/>
  <c r="W1195" i="1"/>
  <c r="T1195" i="1"/>
  <c r="Q1195" i="1"/>
  <c r="N1195" i="1"/>
  <c r="K1195" i="1"/>
  <c r="H1195" i="1"/>
  <c r="E1195" i="1"/>
  <c r="BJ1194" i="1"/>
  <c r="BD1194" i="1"/>
  <c r="BA1194" i="1"/>
  <c r="AX1194" i="1"/>
  <c r="AU1194" i="1"/>
  <c r="AR1194" i="1"/>
  <c r="AO1194" i="1"/>
  <c r="AL1194" i="1"/>
  <c r="AI1194" i="1"/>
  <c r="AF1194" i="1"/>
  <c r="AC1194" i="1"/>
  <c r="Z1194" i="1"/>
  <c r="W1194" i="1"/>
  <c r="T1194" i="1"/>
  <c r="Q1194" i="1"/>
  <c r="N1194" i="1"/>
  <c r="K1194" i="1"/>
  <c r="H1194" i="1"/>
  <c r="E1194" i="1"/>
  <c r="BJ1193" i="1"/>
  <c r="BD1193" i="1"/>
  <c r="BA1193" i="1"/>
  <c r="AX1193" i="1"/>
  <c r="AU1193" i="1"/>
  <c r="AR1193" i="1"/>
  <c r="AO1193" i="1"/>
  <c r="AL1193" i="1"/>
  <c r="AI1193" i="1"/>
  <c r="AF1193" i="1"/>
  <c r="AC1193" i="1"/>
  <c r="Z1193" i="1"/>
  <c r="W1193" i="1"/>
  <c r="T1193" i="1"/>
  <c r="Q1193" i="1"/>
  <c r="N1193" i="1"/>
  <c r="K1193" i="1"/>
  <c r="H1193" i="1"/>
  <c r="E1193" i="1"/>
  <c r="BJ1192" i="1"/>
  <c r="BD1192" i="1"/>
  <c r="BA1192" i="1"/>
  <c r="AX1192" i="1"/>
  <c r="AU1192" i="1"/>
  <c r="AR1192" i="1"/>
  <c r="AO1192" i="1"/>
  <c r="AL1192" i="1"/>
  <c r="AI1192" i="1"/>
  <c r="AF1192" i="1"/>
  <c r="AC1192" i="1"/>
  <c r="Z1192" i="1"/>
  <c r="W1192" i="1"/>
  <c r="T1192" i="1"/>
  <c r="Q1192" i="1"/>
  <c r="N1192" i="1"/>
  <c r="BE1192" i="1" s="1"/>
  <c r="K1192" i="1"/>
  <c r="H1192" i="1"/>
  <c r="E1192" i="1"/>
  <c r="BJ1191" i="1"/>
  <c r="BD1191" i="1"/>
  <c r="BA1191" i="1"/>
  <c r="AX1191" i="1"/>
  <c r="AU1191" i="1"/>
  <c r="AR1191" i="1"/>
  <c r="AO1191" i="1"/>
  <c r="AL1191" i="1"/>
  <c r="AI1191" i="1"/>
  <c r="AF1191" i="1"/>
  <c r="AC1191" i="1"/>
  <c r="Z1191" i="1"/>
  <c r="W1191" i="1"/>
  <c r="T1191" i="1"/>
  <c r="Q1191" i="1"/>
  <c r="N1191" i="1"/>
  <c r="K1191" i="1"/>
  <c r="H1191" i="1"/>
  <c r="E1191" i="1"/>
  <c r="BE1191" i="1" s="1"/>
  <c r="BJ1190" i="1"/>
  <c r="BG1190" i="1"/>
  <c r="BG1773" i="1" s="1"/>
  <c r="BD1190" i="1"/>
  <c r="BA1190" i="1"/>
  <c r="AX1190" i="1"/>
  <c r="AU1190" i="1"/>
  <c r="AR1190" i="1"/>
  <c r="AO1190" i="1"/>
  <c r="AL1190" i="1"/>
  <c r="AI1190" i="1"/>
  <c r="AF1190" i="1"/>
  <c r="AC1190" i="1"/>
  <c r="Z1190" i="1"/>
  <c r="W1190" i="1"/>
  <c r="T1190" i="1"/>
  <c r="Q1190" i="1"/>
  <c r="N1190" i="1"/>
  <c r="K1190" i="1"/>
  <c r="H1190" i="1"/>
  <c r="E1190" i="1"/>
  <c r="BJ1189" i="1"/>
  <c r="BD1189" i="1"/>
  <c r="BA1189" i="1"/>
  <c r="AX1189" i="1"/>
  <c r="AU1189" i="1"/>
  <c r="AR1189" i="1"/>
  <c r="AO1189" i="1"/>
  <c r="AL1189" i="1"/>
  <c r="AI1189" i="1"/>
  <c r="AF1189" i="1"/>
  <c r="AC1189" i="1"/>
  <c r="Z1189" i="1"/>
  <c r="W1189" i="1"/>
  <c r="T1189" i="1"/>
  <c r="Q1189" i="1"/>
  <c r="N1189" i="1"/>
  <c r="K1189" i="1"/>
  <c r="H1189" i="1"/>
  <c r="E1189" i="1"/>
  <c r="BB1183" i="1"/>
  <c r="AS1183" i="1"/>
  <c r="AM1183" i="1"/>
  <c r="F1183" i="1"/>
  <c r="BD1182" i="1"/>
  <c r="BA1182" i="1"/>
  <c r="AX1182" i="1"/>
  <c r="AU1182" i="1"/>
  <c r="AR1182" i="1"/>
  <c r="AO1182" i="1"/>
  <c r="AL1182" i="1"/>
  <c r="AI1182" i="1"/>
  <c r="AF1182" i="1"/>
  <c r="AC1182" i="1"/>
  <c r="Z1182" i="1"/>
  <c r="W1182" i="1"/>
  <c r="T1182" i="1"/>
  <c r="Q1182" i="1"/>
  <c r="N1182" i="1"/>
  <c r="K1182" i="1"/>
  <c r="H1182" i="1"/>
  <c r="E1182" i="1"/>
  <c r="BE1182" i="1" s="1"/>
  <c r="BH1181" i="1"/>
  <c r="BH1182" i="1" s="1"/>
  <c r="BH1183" i="1" s="1"/>
  <c r="BC1181" i="1"/>
  <c r="BB1181" i="1"/>
  <c r="AZ1181" i="1"/>
  <c r="AY1181" i="1"/>
  <c r="AY1183" i="1" s="1"/>
  <c r="AW1181" i="1"/>
  <c r="AV1181" i="1"/>
  <c r="AV1183" i="1" s="1"/>
  <c r="AT1181" i="1"/>
  <c r="AS1181" i="1"/>
  <c r="AQ1181" i="1"/>
  <c r="AP1181" i="1"/>
  <c r="AP1183" i="1" s="1"/>
  <c r="AN1181" i="1"/>
  <c r="AM1181" i="1"/>
  <c r="AK1181" i="1"/>
  <c r="AJ1181" i="1"/>
  <c r="AJ1183" i="1" s="1"/>
  <c r="AH1181" i="1"/>
  <c r="AG1181" i="1"/>
  <c r="AG1183" i="1" s="1"/>
  <c r="AE1181" i="1"/>
  <c r="AD1181" i="1"/>
  <c r="AD1183" i="1" s="1"/>
  <c r="AB1181" i="1"/>
  <c r="AA1181" i="1"/>
  <c r="AA1183" i="1" s="1"/>
  <c r="Y1181" i="1"/>
  <c r="X1181" i="1"/>
  <c r="X1183" i="1" s="1"/>
  <c r="V1181" i="1"/>
  <c r="U1181" i="1"/>
  <c r="U1183" i="1" s="1"/>
  <c r="S1181" i="1"/>
  <c r="R1181" i="1"/>
  <c r="R1183" i="1" s="1"/>
  <c r="P1181" i="1"/>
  <c r="O1181" i="1"/>
  <c r="O1183" i="1" s="1"/>
  <c r="M1181" i="1"/>
  <c r="L1181" i="1"/>
  <c r="L1183" i="1" s="1"/>
  <c r="J1181" i="1"/>
  <c r="I1181" i="1"/>
  <c r="I1183" i="1" s="1"/>
  <c r="G1181" i="1"/>
  <c r="F1181" i="1"/>
  <c r="D1181" i="1"/>
  <c r="C1181" i="1"/>
  <c r="C1183" i="1" s="1"/>
  <c r="E1183" i="1" s="1"/>
  <c r="BJ1180" i="1"/>
  <c r="BD1180" i="1"/>
  <c r="BA1180" i="1"/>
  <c r="AX1180" i="1"/>
  <c r="AU1180" i="1"/>
  <c r="AR1180" i="1"/>
  <c r="AO1180" i="1"/>
  <c r="AL1180" i="1"/>
  <c r="AI1180" i="1"/>
  <c r="AF1180" i="1"/>
  <c r="AC1180" i="1"/>
  <c r="Z1180" i="1"/>
  <c r="W1180" i="1"/>
  <c r="T1180" i="1"/>
  <c r="Q1180" i="1"/>
  <c r="N1180" i="1"/>
  <c r="K1180" i="1"/>
  <c r="H1180" i="1"/>
  <c r="E1180" i="1"/>
  <c r="BJ1179" i="1"/>
  <c r="BD1179" i="1"/>
  <c r="BA1179" i="1"/>
  <c r="AX1179" i="1"/>
  <c r="AU1179" i="1"/>
  <c r="AR1179" i="1"/>
  <c r="AO1179" i="1"/>
  <c r="AL1179" i="1"/>
  <c r="AI1179" i="1"/>
  <c r="AF1179" i="1"/>
  <c r="AC1179" i="1"/>
  <c r="Z1179" i="1"/>
  <c r="W1179" i="1"/>
  <c r="T1179" i="1"/>
  <c r="Q1179" i="1"/>
  <c r="N1179" i="1"/>
  <c r="K1179" i="1"/>
  <c r="H1179" i="1"/>
  <c r="E1179" i="1"/>
  <c r="BE1179" i="1" s="1"/>
  <c r="BJ1178" i="1"/>
  <c r="BD1178" i="1"/>
  <c r="BA1178" i="1"/>
  <c r="AX1178" i="1"/>
  <c r="AU1178" i="1"/>
  <c r="AR1178" i="1"/>
  <c r="AO1178" i="1"/>
  <c r="AL1178" i="1"/>
  <c r="AI1178" i="1"/>
  <c r="AF1178" i="1"/>
  <c r="AC1178" i="1"/>
  <c r="Z1178" i="1"/>
  <c r="W1178" i="1"/>
  <c r="T1178" i="1"/>
  <c r="Q1178" i="1"/>
  <c r="BE1178" i="1" s="1"/>
  <c r="N1178" i="1"/>
  <c r="K1178" i="1"/>
  <c r="H1178" i="1"/>
  <c r="E1178" i="1"/>
  <c r="BJ1177" i="1"/>
  <c r="BD1177" i="1"/>
  <c r="BA1177" i="1"/>
  <c r="AX1177" i="1"/>
  <c r="AU1177" i="1"/>
  <c r="AR1177" i="1"/>
  <c r="AO1177" i="1"/>
  <c r="AL1177" i="1"/>
  <c r="AI1177" i="1"/>
  <c r="AF1177" i="1"/>
  <c r="AC1177" i="1"/>
  <c r="Z1177" i="1"/>
  <c r="W1177" i="1"/>
  <c r="BE1177" i="1" s="1"/>
  <c r="T1177" i="1"/>
  <c r="Q1177" i="1"/>
  <c r="N1177" i="1"/>
  <c r="K1177" i="1"/>
  <c r="H1177" i="1"/>
  <c r="E1177" i="1"/>
  <c r="BJ1176" i="1"/>
  <c r="BD1176" i="1"/>
  <c r="BA1176" i="1"/>
  <c r="AX1176" i="1"/>
  <c r="AU1176" i="1"/>
  <c r="AR1176" i="1"/>
  <c r="AO1176" i="1"/>
  <c r="AL1176" i="1"/>
  <c r="AI1176" i="1"/>
  <c r="AF1176" i="1"/>
  <c r="AC1176" i="1"/>
  <c r="Z1176" i="1"/>
  <c r="W1176" i="1"/>
  <c r="T1176" i="1"/>
  <c r="Q1176" i="1"/>
  <c r="BE1176" i="1" s="1"/>
  <c r="N1176" i="1"/>
  <c r="K1176" i="1"/>
  <c r="H1176" i="1"/>
  <c r="E1176" i="1"/>
  <c r="BJ1175" i="1"/>
  <c r="BD1175" i="1"/>
  <c r="BA1175" i="1"/>
  <c r="AX1175" i="1"/>
  <c r="AU1175" i="1"/>
  <c r="AR1175" i="1"/>
  <c r="AO1175" i="1"/>
  <c r="AL1175" i="1"/>
  <c r="AI1175" i="1"/>
  <c r="AF1175" i="1"/>
  <c r="AC1175" i="1"/>
  <c r="Z1175" i="1"/>
  <c r="W1175" i="1"/>
  <c r="T1175" i="1"/>
  <c r="Q1175" i="1"/>
  <c r="N1175" i="1"/>
  <c r="K1175" i="1"/>
  <c r="H1175" i="1"/>
  <c r="E1175" i="1"/>
  <c r="BE1175" i="1" s="1"/>
  <c r="BJ1174" i="1"/>
  <c r="BD1174" i="1"/>
  <c r="BA1174" i="1"/>
  <c r="AX1174" i="1"/>
  <c r="AU1174" i="1"/>
  <c r="AR1174" i="1"/>
  <c r="AO1174" i="1"/>
  <c r="AL1174" i="1"/>
  <c r="AI1174" i="1"/>
  <c r="AF1174" i="1"/>
  <c r="AC1174" i="1"/>
  <c r="Z1174" i="1"/>
  <c r="W1174" i="1"/>
  <c r="T1174" i="1"/>
  <c r="Q1174" i="1"/>
  <c r="N1174" i="1"/>
  <c r="K1174" i="1"/>
  <c r="H1174" i="1"/>
  <c r="E1174" i="1"/>
  <c r="BE1174" i="1" s="1"/>
  <c r="BJ1173" i="1"/>
  <c r="BD1173" i="1"/>
  <c r="BA1173" i="1"/>
  <c r="AX1173" i="1"/>
  <c r="AU1173" i="1"/>
  <c r="AR1173" i="1"/>
  <c r="AO1173" i="1"/>
  <c r="AL1173" i="1"/>
  <c r="AI1173" i="1"/>
  <c r="AF1173" i="1"/>
  <c r="AC1173" i="1"/>
  <c r="Z1173" i="1"/>
  <c r="W1173" i="1"/>
  <c r="T1173" i="1"/>
  <c r="Q1173" i="1"/>
  <c r="N1173" i="1"/>
  <c r="K1173" i="1"/>
  <c r="H1173" i="1"/>
  <c r="E1173" i="1"/>
  <c r="BJ1172" i="1"/>
  <c r="BD1172" i="1"/>
  <c r="BA1172" i="1"/>
  <c r="AX1172" i="1"/>
  <c r="AU1172" i="1"/>
  <c r="AR1172" i="1"/>
  <c r="AO1172" i="1"/>
  <c r="AL1172" i="1"/>
  <c r="AI1172" i="1"/>
  <c r="AF1172" i="1"/>
  <c r="AC1172" i="1"/>
  <c r="Z1172" i="1"/>
  <c r="W1172" i="1"/>
  <c r="T1172" i="1"/>
  <c r="Q1172" i="1"/>
  <c r="N1172" i="1"/>
  <c r="K1172" i="1"/>
  <c r="H1172" i="1"/>
  <c r="E1172" i="1"/>
  <c r="BJ1171" i="1"/>
  <c r="BD1171" i="1"/>
  <c r="BA1171" i="1"/>
  <c r="AX1171" i="1"/>
  <c r="AU1171" i="1"/>
  <c r="AR1171" i="1"/>
  <c r="AO1171" i="1"/>
  <c r="AL1171" i="1"/>
  <c r="AI1171" i="1"/>
  <c r="AF1171" i="1"/>
  <c r="AC1171" i="1"/>
  <c r="Z1171" i="1"/>
  <c r="W1171" i="1"/>
  <c r="BE1171" i="1" s="1"/>
  <c r="T1171" i="1"/>
  <c r="Q1171" i="1"/>
  <c r="N1171" i="1"/>
  <c r="K1171" i="1"/>
  <c r="H1171" i="1"/>
  <c r="E1171" i="1"/>
  <c r="BJ1170" i="1"/>
  <c r="BD1170" i="1"/>
  <c r="BA1170" i="1"/>
  <c r="AX1170" i="1"/>
  <c r="AU1170" i="1"/>
  <c r="AR1170" i="1"/>
  <c r="AO1170" i="1"/>
  <c r="AL1170" i="1"/>
  <c r="AI1170" i="1"/>
  <c r="AF1170" i="1"/>
  <c r="AC1170" i="1"/>
  <c r="Z1170" i="1"/>
  <c r="W1170" i="1"/>
  <c r="BE1170" i="1" s="1"/>
  <c r="T1170" i="1"/>
  <c r="Q1170" i="1"/>
  <c r="N1170" i="1"/>
  <c r="K1170" i="1"/>
  <c r="H1170" i="1"/>
  <c r="E1170" i="1"/>
  <c r="BJ1169" i="1"/>
  <c r="BD1169" i="1"/>
  <c r="BA1169" i="1"/>
  <c r="AX1169" i="1"/>
  <c r="AU1169" i="1"/>
  <c r="AR1169" i="1"/>
  <c r="AO1169" i="1"/>
  <c r="AL1169" i="1"/>
  <c r="AI1169" i="1"/>
  <c r="AF1169" i="1"/>
  <c r="AC1169" i="1"/>
  <c r="Z1169" i="1"/>
  <c r="W1169" i="1"/>
  <c r="T1169" i="1"/>
  <c r="Q1169" i="1"/>
  <c r="N1169" i="1"/>
  <c r="K1169" i="1"/>
  <c r="H1169" i="1"/>
  <c r="E1169" i="1"/>
  <c r="BJ1168" i="1"/>
  <c r="BD1168" i="1"/>
  <c r="BA1168" i="1"/>
  <c r="AX1168" i="1"/>
  <c r="AU1168" i="1"/>
  <c r="AR1168" i="1"/>
  <c r="AO1168" i="1"/>
  <c r="AL1168" i="1"/>
  <c r="AI1168" i="1"/>
  <c r="AF1168" i="1"/>
  <c r="AC1168" i="1"/>
  <c r="Z1168" i="1"/>
  <c r="W1168" i="1"/>
  <c r="T1168" i="1"/>
  <c r="Q1168" i="1"/>
  <c r="N1168" i="1"/>
  <c r="K1168" i="1"/>
  <c r="H1168" i="1"/>
  <c r="E1168" i="1"/>
  <c r="BJ1167" i="1"/>
  <c r="BD1167" i="1"/>
  <c r="BA1167" i="1"/>
  <c r="AX1167" i="1"/>
  <c r="AU1167" i="1"/>
  <c r="AR1167" i="1"/>
  <c r="AO1167" i="1"/>
  <c r="AL1167" i="1"/>
  <c r="AI1167" i="1"/>
  <c r="AF1167" i="1"/>
  <c r="AC1167" i="1"/>
  <c r="Z1167" i="1"/>
  <c r="W1167" i="1"/>
  <c r="BE1167" i="1" s="1"/>
  <c r="T1167" i="1"/>
  <c r="Q1167" i="1"/>
  <c r="N1167" i="1"/>
  <c r="K1167" i="1"/>
  <c r="H1167" i="1"/>
  <c r="E1167" i="1"/>
  <c r="BJ1166" i="1"/>
  <c r="BD1166" i="1"/>
  <c r="BA1166" i="1"/>
  <c r="AX1166" i="1"/>
  <c r="AU1166" i="1"/>
  <c r="AR1166" i="1"/>
  <c r="AO1166" i="1"/>
  <c r="AL1166" i="1"/>
  <c r="AI1166" i="1"/>
  <c r="AF1166" i="1"/>
  <c r="AC1166" i="1"/>
  <c r="Z1166" i="1"/>
  <c r="W1166" i="1"/>
  <c r="T1166" i="1"/>
  <c r="Q1166" i="1"/>
  <c r="N1166" i="1"/>
  <c r="K1166" i="1"/>
  <c r="H1166" i="1"/>
  <c r="E1166" i="1"/>
  <c r="BJ1165" i="1"/>
  <c r="BD1165" i="1"/>
  <c r="BA1165" i="1"/>
  <c r="AX1165" i="1"/>
  <c r="AU1165" i="1"/>
  <c r="AR1165" i="1"/>
  <c r="AO1165" i="1"/>
  <c r="AL1165" i="1"/>
  <c r="AI1165" i="1"/>
  <c r="AF1165" i="1"/>
  <c r="AC1165" i="1"/>
  <c r="Z1165" i="1"/>
  <c r="W1165" i="1"/>
  <c r="BE1165" i="1" s="1"/>
  <c r="T1165" i="1"/>
  <c r="Q1165" i="1"/>
  <c r="N1165" i="1"/>
  <c r="K1165" i="1"/>
  <c r="H1165" i="1"/>
  <c r="E1165" i="1"/>
  <c r="BJ1164" i="1"/>
  <c r="BD1164" i="1"/>
  <c r="BA1164" i="1"/>
  <c r="AX1164" i="1"/>
  <c r="AU1164" i="1"/>
  <c r="AR1164" i="1"/>
  <c r="AO1164" i="1"/>
  <c r="AL1164" i="1"/>
  <c r="AI1164" i="1"/>
  <c r="AF1164" i="1"/>
  <c r="AC1164" i="1"/>
  <c r="Z1164" i="1"/>
  <c r="W1164" i="1"/>
  <c r="T1164" i="1"/>
  <c r="Q1164" i="1"/>
  <c r="N1164" i="1"/>
  <c r="K1164" i="1"/>
  <c r="H1164" i="1"/>
  <c r="E1164" i="1"/>
  <c r="BE1164" i="1" s="1"/>
  <c r="BJ1163" i="1"/>
  <c r="BD1163" i="1"/>
  <c r="BA1163" i="1"/>
  <c r="AX1163" i="1"/>
  <c r="AU1163" i="1"/>
  <c r="AR1163" i="1"/>
  <c r="AO1163" i="1"/>
  <c r="AL1163" i="1"/>
  <c r="AI1163" i="1"/>
  <c r="AF1163" i="1"/>
  <c r="AC1163" i="1"/>
  <c r="Z1163" i="1"/>
  <c r="W1163" i="1"/>
  <c r="T1163" i="1"/>
  <c r="Q1163" i="1"/>
  <c r="N1163" i="1"/>
  <c r="K1163" i="1"/>
  <c r="H1163" i="1"/>
  <c r="E1163" i="1"/>
  <c r="BJ1162" i="1"/>
  <c r="BD1162" i="1"/>
  <c r="BA1162" i="1"/>
  <c r="AX1162" i="1"/>
  <c r="AU1162" i="1"/>
  <c r="AR1162" i="1"/>
  <c r="AO1162" i="1"/>
  <c r="AL1162" i="1"/>
  <c r="AI1162" i="1"/>
  <c r="AF1162" i="1"/>
  <c r="AC1162" i="1"/>
  <c r="Z1162" i="1"/>
  <c r="W1162" i="1"/>
  <c r="T1162" i="1"/>
  <c r="Q1162" i="1"/>
  <c r="N1162" i="1"/>
  <c r="K1162" i="1"/>
  <c r="H1162" i="1"/>
  <c r="E1162" i="1"/>
  <c r="BJ1161" i="1"/>
  <c r="BD1161" i="1"/>
  <c r="BA1161" i="1"/>
  <c r="AX1161" i="1"/>
  <c r="AU1161" i="1"/>
  <c r="AR1161" i="1"/>
  <c r="AO1161" i="1"/>
  <c r="AL1161" i="1"/>
  <c r="AI1161" i="1"/>
  <c r="AF1161" i="1"/>
  <c r="AC1161" i="1"/>
  <c r="Z1161" i="1"/>
  <c r="W1161" i="1"/>
  <c r="T1161" i="1"/>
  <c r="Q1161" i="1"/>
  <c r="N1161" i="1"/>
  <c r="K1161" i="1"/>
  <c r="H1161" i="1"/>
  <c r="E1161" i="1"/>
  <c r="BE1161" i="1" s="1"/>
  <c r="BJ1160" i="1"/>
  <c r="BD1160" i="1"/>
  <c r="BA1160" i="1"/>
  <c r="AX1160" i="1"/>
  <c r="AU1160" i="1"/>
  <c r="AR1160" i="1"/>
  <c r="AO1160" i="1"/>
  <c r="AL1160" i="1"/>
  <c r="AI1160" i="1"/>
  <c r="AF1160" i="1"/>
  <c r="AC1160" i="1"/>
  <c r="Z1160" i="1"/>
  <c r="W1160" i="1"/>
  <c r="T1160" i="1"/>
  <c r="Q1160" i="1"/>
  <c r="N1160" i="1"/>
  <c r="K1160" i="1"/>
  <c r="H1160" i="1"/>
  <c r="E1160" i="1"/>
  <c r="BJ1159" i="1"/>
  <c r="BD1159" i="1"/>
  <c r="BA1159" i="1"/>
  <c r="AX1159" i="1"/>
  <c r="AU1159" i="1"/>
  <c r="AR1159" i="1"/>
  <c r="AO1159" i="1"/>
  <c r="AL1159" i="1"/>
  <c r="AI1159" i="1"/>
  <c r="AF1159" i="1"/>
  <c r="AC1159" i="1"/>
  <c r="Z1159" i="1"/>
  <c r="W1159" i="1"/>
  <c r="T1159" i="1"/>
  <c r="Q1159" i="1"/>
  <c r="N1159" i="1"/>
  <c r="K1159" i="1"/>
  <c r="BE1159" i="1" s="1"/>
  <c r="H1159" i="1"/>
  <c r="E1159" i="1"/>
  <c r="BJ1158" i="1"/>
  <c r="BD1158" i="1"/>
  <c r="BA1158" i="1"/>
  <c r="AX1158" i="1"/>
  <c r="AU1158" i="1"/>
  <c r="AR1158" i="1"/>
  <c r="AO1158" i="1"/>
  <c r="AL1158" i="1"/>
  <c r="AI1158" i="1"/>
  <c r="AF1158" i="1"/>
  <c r="AC1158" i="1"/>
  <c r="Z1158" i="1"/>
  <c r="W1158" i="1"/>
  <c r="T1158" i="1"/>
  <c r="Q1158" i="1"/>
  <c r="BE1158" i="1" s="1"/>
  <c r="N1158" i="1"/>
  <c r="K1158" i="1"/>
  <c r="H1158" i="1"/>
  <c r="E1158" i="1"/>
  <c r="BJ1157" i="1"/>
  <c r="BD1157" i="1"/>
  <c r="BA1157" i="1"/>
  <c r="AX1157" i="1"/>
  <c r="AU1157" i="1"/>
  <c r="AR1157" i="1"/>
  <c r="AO1157" i="1"/>
  <c r="AL1157" i="1"/>
  <c r="AI1157" i="1"/>
  <c r="AF1157" i="1"/>
  <c r="AC1157" i="1"/>
  <c r="Z1157" i="1"/>
  <c r="W1157" i="1"/>
  <c r="T1157" i="1"/>
  <c r="Q1157" i="1"/>
  <c r="N1157" i="1"/>
  <c r="K1157" i="1"/>
  <c r="H1157" i="1"/>
  <c r="E1157" i="1"/>
  <c r="BJ1156" i="1"/>
  <c r="BG1156" i="1"/>
  <c r="BD1156" i="1"/>
  <c r="BA1156" i="1"/>
  <c r="AX1156" i="1"/>
  <c r="AU1156" i="1"/>
  <c r="AR1156" i="1"/>
  <c r="AO1156" i="1"/>
  <c r="AL1156" i="1"/>
  <c r="AI1156" i="1"/>
  <c r="AF1156" i="1"/>
  <c r="AC1156" i="1"/>
  <c r="Z1156" i="1"/>
  <c r="W1156" i="1"/>
  <c r="T1156" i="1"/>
  <c r="Q1156" i="1"/>
  <c r="N1156" i="1"/>
  <c r="K1156" i="1"/>
  <c r="H1156" i="1"/>
  <c r="E1156" i="1"/>
  <c r="BJ1155" i="1"/>
  <c r="BD1155" i="1"/>
  <c r="BA1155" i="1"/>
  <c r="AX1155" i="1"/>
  <c r="AU1155" i="1"/>
  <c r="AR1155" i="1"/>
  <c r="AO1155" i="1"/>
  <c r="AL1155" i="1"/>
  <c r="AI1155" i="1"/>
  <c r="AF1155" i="1"/>
  <c r="AC1155" i="1"/>
  <c r="Z1155" i="1"/>
  <c r="W1155" i="1"/>
  <c r="T1155" i="1"/>
  <c r="Q1155" i="1"/>
  <c r="N1155" i="1"/>
  <c r="K1155" i="1"/>
  <c r="H1155" i="1"/>
  <c r="E1155" i="1"/>
  <c r="BE1155" i="1" s="1"/>
  <c r="BJ1154" i="1"/>
  <c r="BD1154" i="1"/>
  <c r="BA1154" i="1"/>
  <c r="AX1154" i="1"/>
  <c r="AU1154" i="1"/>
  <c r="AR1154" i="1"/>
  <c r="AO1154" i="1"/>
  <c r="AL1154" i="1"/>
  <c r="AI1154" i="1"/>
  <c r="AF1154" i="1"/>
  <c r="AC1154" i="1"/>
  <c r="Z1154" i="1"/>
  <c r="W1154" i="1"/>
  <c r="T1154" i="1"/>
  <c r="Q1154" i="1"/>
  <c r="N1154" i="1"/>
  <c r="K1154" i="1"/>
  <c r="H1154" i="1"/>
  <c r="E1154" i="1"/>
  <c r="BJ1153" i="1"/>
  <c r="BD1153" i="1"/>
  <c r="BA1153" i="1"/>
  <c r="AX1153" i="1"/>
  <c r="AU1153" i="1"/>
  <c r="AR1153" i="1"/>
  <c r="AO1153" i="1"/>
  <c r="AL1153" i="1"/>
  <c r="AI1153" i="1"/>
  <c r="AF1153" i="1"/>
  <c r="AC1153" i="1"/>
  <c r="Z1153" i="1"/>
  <c r="W1153" i="1"/>
  <c r="BE1153" i="1" s="1"/>
  <c r="T1153" i="1"/>
  <c r="Q1153" i="1"/>
  <c r="N1153" i="1"/>
  <c r="K1153" i="1"/>
  <c r="H1153" i="1"/>
  <c r="E1153" i="1"/>
  <c r="BJ1152" i="1"/>
  <c r="BD1152" i="1"/>
  <c r="BA1152" i="1"/>
  <c r="AX1152" i="1"/>
  <c r="AU1152" i="1"/>
  <c r="AR1152" i="1"/>
  <c r="AO1152" i="1"/>
  <c r="AL1152" i="1"/>
  <c r="AI1152" i="1"/>
  <c r="AF1152" i="1"/>
  <c r="AC1152" i="1"/>
  <c r="Z1152" i="1"/>
  <c r="W1152" i="1"/>
  <c r="T1152" i="1"/>
  <c r="Q1152" i="1"/>
  <c r="N1152" i="1"/>
  <c r="K1152" i="1"/>
  <c r="H1152" i="1"/>
  <c r="BE1152" i="1" s="1"/>
  <c r="E1152" i="1"/>
  <c r="BJ1151" i="1"/>
  <c r="BD1151" i="1"/>
  <c r="BA1151" i="1"/>
  <c r="AX1151" i="1"/>
  <c r="AU1151" i="1"/>
  <c r="AR1151" i="1"/>
  <c r="AO1151" i="1"/>
  <c r="AL1151" i="1"/>
  <c r="AI1151" i="1"/>
  <c r="AF1151" i="1"/>
  <c r="AC1151" i="1"/>
  <c r="Z1151" i="1"/>
  <c r="W1151" i="1"/>
  <c r="T1151" i="1"/>
  <c r="Q1151" i="1"/>
  <c r="N1151" i="1"/>
  <c r="K1151" i="1"/>
  <c r="H1151" i="1"/>
  <c r="E1151" i="1"/>
  <c r="BJ1150" i="1"/>
  <c r="BD1150" i="1"/>
  <c r="BA1150" i="1"/>
  <c r="AX1150" i="1"/>
  <c r="AU1150" i="1"/>
  <c r="AR1150" i="1"/>
  <c r="AO1150" i="1"/>
  <c r="AL1150" i="1"/>
  <c r="AI1150" i="1"/>
  <c r="AF1150" i="1"/>
  <c r="AC1150" i="1"/>
  <c r="Z1150" i="1"/>
  <c r="W1150" i="1"/>
  <c r="T1150" i="1"/>
  <c r="Q1150" i="1"/>
  <c r="N1150" i="1"/>
  <c r="K1150" i="1"/>
  <c r="H1150" i="1"/>
  <c r="E1150" i="1"/>
  <c r="BE1150" i="1" s="1"/>
  <c r="BI1149" i="1"/>
  <c r="BJ1149" i="1" s="1"/>
  <c r="BD1149" i="1"/>
  <c r="BA1149" i="1"/>
  <c r="AX1149" i="1"/>
  <c r="AU1149" i="1"/>
  <c r="AR1149" i="1"/>
  <c r="AO1149" i="1"/>
  <c r="AL1149" i="1"/>
  <c r="AI1149" i="1"/>
  <c r="AF1149" i="1"/>
  <c r="AC1149" i="1"/>
  <c r="Z1149" i="1"/>
  <c r="W1149" i="1"/>
  <c r="T1149" i="1"/>
  <c r="Q1149" i="1"/>
  <c r="N1149" i="1"/>
  <c r="K1149" i="1"/>
  <c r="H1149" i="1"/>
  <c r="E1149" i="1"/>
  <c r="BJ1148" i="1"/>
  <c r="BD1148" i="1"/>
  <c r="BA1148" i="1"/>
  <c r="AX1148" i="1"/>
  <c r="AU1148" i="1"/>
  <c r="AR1148" i="1"/>
  <c r="AO1148" i="1"/>
  <c r="AL1148" i="1"/>
  <c r="AI1148" i="1"/>
  <c r="AF1148" i="1"/>
  <c r="AC1148" i="1"/>
  <c r="Z1148" i="1"/>
  <c r="W1148" i="1"/>
  <c r="T1148" i="1"/>
  <c r="Q1148" i="1"/>
  <c r="N1148" i="1"/>
  <c r="K1148" i="1"/>
  <c r="H1148" i="1"/>
  <c r="E1148" i="1"/>
  <c r="BE1148" i="1" s="1"/>
  <c r="BJ1147" i="1"/>
  <c r="BD1147" i="1"/>
  <c r="BA1147" i="1"/>
  <c r="AX1147" i="1"/>
  <c r="AU1147" i="1"/>
  <c r="AR1147" i="1"/>
  <c r="AO1147" i="1"/>
  <c r="AL1147" i="1"/>
  <c r="AI1147" i="1"/>
  <c r="AF1147" i="1"/>
  <c r="AC1147" i="1"/>
  <c r="Z1147" i="1"/>
  <c r="W1147" i="1"/>
  <c r="T1147" i="1"/>
  <c r="Q1147" i="1"/>
  <c r="BE1147" i="1" s="1"/>
  <c r="N1147" i="1"/>
  <c r="K1147" i="1"/>
  <c r="H1147" i="1"/>
  <c r="E1147" i="1"/>
  <c r="BJ1146" i="1"/>
  <c r="BD1146" i="1"/>
  <c r="BA1146" i="1"/>
  <c r="AX1146" i="1"/>
  <c r="AU1146" i="1"/>
  <c r="AR1146" i="1"/>
  <c r="AO1146" i="1"/>
  <c r="AL1146" i="1"/>
  <c r="AI1146" i="1"/>
  <c r="AF1146" i="1"/>
  <c r="AC1146" i="1"/>
  <c r="Z1146" i="1"/>
  <c r="W1146" i="1"/>
  <c r="T1146" i="1"/>
  <c r="Q1146" i="1"/>
  <c r="N1146" i="1"/>
  <c r="K1146" i="1"/>
  <c r="BE1146" i="1" s="1"/>
  <c r="H1146" i="1"/>
  <c r="E1146" i="1"/>
  <c r="BJ1145" i="1"/>
  <c r="BD1145" i="1"/>
  <c r="BA1145" i="1"/>
  <c r="AX1145" i="1"/>
  <c r="AU1145" i="1"/>
  <c r="AR1145" i="1"/>
  <c r="AO1145" i="1"/>
  <c r="AL1145" i="1"/>
  <c r="AI1145" i="1"/>
  <c r="AF1145" i="1"/>
  <c r="AC1145" i="1"/>
  <c r="Z1145" i="1"/>
  <c r="W1145" i="1"/>
  <c r="T1145" i="1"/>
  <c r="Q1145" i="1"/>
  <c r="N1145" i="1"/>
  <c r="BE1145" i="1" s="1"/>
  <c r="K1145" i="1"/>
  <c r="H1145" i="1"/>
  <c r="E1145" i="1"/>
  <c r="BJ1144" i="1"/>
  <c r="BD1144" i="1"/>
  <c r="BA1144" i="1"/>
  <c r="AX1144" i="1"/>
  <c r="AU1144" i="1"/>
  <c r="AR1144" i="1"/>
  <c r="AO1144" i="1"/>
  <c r="AL1144" i="1"/>
  <c r="AI1144" i="1"/>
  <c r="AF1144" i="1"/>
  <c r="AC1144" i="1"/>
  <c r="Z1144" i="1"/>
  <c r="W1144" i="1"/>
  <c r="T1144" i="1"/>
  <c r="Q1144" i="1"/>
  <c r="N1144" i="1"/>
  <c r="K1144" i="1"/>
  <c r="H1144" i="1"/>
  <c r="E1144" i="1"/>
  <c r="BJ1143" i="1"/>
  <c r="BI1143" i="1"/>
  <c r="BD1143" i="1"/>
  <c r="BA1143" i="1"/>
  <c r="AX1143" i="1"/>
  <c r="AU1143" i="1"/>
  <c r="AR1143" i="1"/>
  <c r="AO1143" i="1"/>
  <c r="AL1143" i="1"/>
  <c r="AI1143" i="1"/>
  <c r="AF1143" i="1"/>
  <c r="AC1143" i="1"/>
  <c r="Z1143" i="1"/>
  <c r="W1143" i="1"/>
  <c r="T1143" i="1"/>
  <c r="Q1143" i="1"/>
  <c r="N1143" i="1"/>
  <c r="K1143" i="1"/>
  <c r="H1143" i="1"/>
  <c r="E1143" i="1"/>
  <c r="BJ1142" i="1"/>
  <c r="BD1142" i="1"/>
  <c r="BA1142" i="1"/>
  <c r="AX1142" i="1"/>
  <c r="AU1142" i="1"/>
  <c r="AR1142" i="1"/>
  <c r="AO1142" i="1"/>
  <c r="AL1142" i="1"/>
  <c r="AI1142" i="1"/>
  <c r="AF1142" i="1"/>
  <c r="AC1142" i="1"/>
  <c r="Z1142" i="1"/>
  <c r="W1142" i="1"/>
  <c r="T1142" i="1"/>
  <c r="Q1142" i="1"/>
  <c r="N1142" i="1"/>
  <c r="K1142" i="1"/>
  <c r="H1142" i="1"/>
  <c r="E1142" i="1"/>
  <c r="BJ1141" i="1"/>
  <c r="BD1141" i="1"/>
  <c r="BA1141" i="1"/>
  <c r="AX1141" i="1"/>
  <c r="AU1141" i="1"/>
  <c r="AR1141" i="1"/>
  <c r="AO1141" i="1"/>
  <c r="AL1141" i="1"/>
  <c r="AI1141" i="1"/>
  <c r="AF1141" i="1"/>
  <c r="AC1141" i="1"/>
  <c r="Z1141" i="1"/>
  <c r="W1141" i="1"/>
  <c r="T1141" i="1"/>
  <c r="Q1141" i="1"/>
  <c r="N1141" i="1"/>
  <c r="K1141" i="1"/>
  <c r="H1141" i="1"/>
  <c r="E1141" i="1"/>
  <c r="BE1141" i="1" s="1"/>
  <c r="BJ1140" i="1"/>
  <c r="BD1140" i="1"/>
  <c r="BA1140" i="1"/>
  <c r="AX1140" i="1"/>
  <c r="AU1140" i="1"/>
  <c r="AR1140" i="1"/>
  <c r="AO1140" i="1"/>
  <c r="AL1140" i="1"/>
  <c r="AI1140" i="1"/>
  <c r="AF1140" i="1"/>
  <c r="AC1140" i="1"/>
  <c r="Z1140" i="1"/>
  <c r="W1140" i="1"/>
  <c r="T1140" i="1"/>
  <c r="Q1140" i="1"/>
  <c r="N1140" i="1"/>
  <c r="K1140" i="1"/>
  <c r="H1140" i="1"/>
  <c r="E1140" i="1"/>
  <c r="BE1140" i="1" s="1"/>
  <c r="BJ1139" i="1"/>
  <c r="BD1139" i="1"/>
  <c r="BA1139" i="1"/>
  <c r="AX1139" i="1"/>
  <c r="AU1139" i="1"/>
  <c r="AR1139" i="1"/>
  <c r="AO1139" i="1"/>
  <c r="AL1139" i="1"/>
  <c r="AI1139" i="1"/>
  <c r="AF1139" i="1"/>
  <c r="AC1139" i="1"/>
  <c r="Z1139" i="1"/>
  <c r="W1139" i="1"/>
  <c r="T1139" i="1"/>
  <c r="Q1139" i="1"/>
  <c r="N1139" i="1"/>
  <c r="K1139" i="1"/>
  <c r="H1139" i="1"/>
  <c r="BE1139" i="1" s="1"/>
  <c r="E1139" i="1"/>
  <c r="BJ1138" i="1"/>
  <c r="BD1138" i="1"/>
  <c r="BA1138" i="1"/>
  <c r="AX1138" i="1"/>
  <c r="AU1138" i="1"/>
  <c r="AR1138" i="1"/>
  <c r="AO1138" i="1"/>
  <c r="AL1138" i="1"/>
  <c r="AI1138" i="1"/>
  <c r="AF1138" i="1"/>
  <c r="AC1138" i="1"/>
  <c r="Z1138" i="1"/>
  <c r="W1138" i="1"/>
  <c r="T1138" i="1"/>
  <c r="Q1138" i="1"/>
  <c r="N1138" i="1"/>
  <c r="K1138" i="1"/>
  <c r="H1138" i="1"/>
  <c r="E1138" i="1"/>
  <c r="BJ1137" i="1"/>
  <c r="BD1137" i="1"/>
  <c r="BA1137" i="1"/>
  <c r="AX1137" i="1"/>
  <c r="AU1137" i="1"/>
  <c r="AR1137" i="1"/>
  <c r="AO1137" i="1"/>
  <c r="AL1137" i="1"/>
  <c r="AI1137" i="1"/>
  <c r="AF1137" i="1"/>
  <c r="AC1137" i="1"/>
  <c r="Z1137" i="1"/>
  <c r="W1137" i="1"/>
  <c r="T1137" i="1"/>
  <c r="Q1137" i="1"/>
  <c r="N1137" i="1"/>
  <c r="K1137" i="1"/>
  <c r="BE1137" i="1" s="1"/>
  <c r="H1137" i="1"/>
  <c r="E1137" i="1"/>
  <c r="BJ1136" i="1"/>
  <c r="BD1136" i="1"/>
  <c r="BA1136" i="1"/>
  <c r="AX1136" i="1"/>
  <c r="AU1136" i="1"/>
  <c r="AR1136" i="1"/>
  <c r="AO1136" i="1"/>
  <c r="AL1136" i="1"/>
  <c r="AI1136" i="1"/>
  <c r="AF1136" i="1"/>
  <c r="AC1136" i="1"/>
  <c r="Z1136" i="1"/>
  <c r="W1136" i="1"/>
  <c r="T1136" i="1"/>
  <c r="Q1136" i="1"/>
  <c r="N1136" i="1"/>
  <c r="K1136" i="1"/>
  <c r="H1136" i="1"/>
  <c r="E1136" i="1"/>
  <c r="BJ1135" i="1"/>
  <c r="BD1135" i="1"/>
  <c r="BA1135" i="1"/>
  <c r="AX1135" i="1"/>
  <c r="AU1135" i="1"/>
  <c r="AR1135" i="1"/>
  <c r="AO1135" i="1"/>
  <c r="AL1135" i="1"/>
  <c r="AI1135" i="1"/>
  <c r="AF1135" i="1"/>
  <c r="AC1135" i="1"/>
  <c r="Z1135" i="1"/>
  <c r="W1135" i="1"/>
  <c r="T1135" i="1"/>
  <c r="Q1135" i="1"/>
  <c r="N1135" i="1"/>
  <c r="K1135" i="1"/>
  <c r="H1135" i="1"/>
  <c r="E1135" i="1"/>
  <c r="BJ1134" i="1"/>
  <c r="BD1134" i="1"/>
  <c r="BA1134" i="1"/>
  <c r="AX1134" i="1"/>
  <c r="AU1134" i="1"/>
  <c r="AR1134" i="1"/>
  <c r="AO1134" i="1"/>
  <c r="AL1134" i="1"/>
  <c r="AI1134" i="1"/>
  <c r="AF1134" i="1"/>
  <c r="AC1134" i="1"/>
  <c r="Z1134" i="1"/>
  <c r="W1134" i="1"/>
  <c r="T1134" i="1"/>
  <c r="Q1134" i="1"/>
  <c r="N1134" i="1"/>
  <c r="BE1134" i="1" s="1"/>
  <c r="K1134" i="1"/>
  <c r="H1134" i="1"/>
  <c r="E1134" i="1"/>
  <c r="BJ1133" i="1"/>
  <c r="BD1133" i="1"/>
  <c r="BA1133" i="1"/>
  <c r="AX1133" i="1"/>
  <c r="AU1133" i="1"/>
  <c r="AR1133" i="1"/>
  <c r="AO1133" i="1"/>
  <c r="AL1133" i="1"/>
  <c r="AI1133" i="1"/>
  <c r="AF1133" i="1"/>
  <c r="AC1133" i="1"/>
  <c r="Z1133" i="1"/>
  <c r="W1133" i="1"/>
  <c r="T1133" i="1"/>
  <c r="Q1133" i="1"/>
  <c r="N1133" i="1"/>
  <c r="K1133" i="1"/>
  <c r="H1133" i="1"/>
  <c r="E1133" i="1"/>
  <c r="BE1133" i="1" s="1"/>
  <c r="BJ1132" i="1"/>
  <c r="BD1132" i="1"/>
  <c r="BA1132" i="1"/>
  <c r="AX1132" i="1"/>
  <c r="AU1132" i="1"/>
  <c r="AR1132" i="1"/>
  <c r="AO1132" i="1"/>
  <c r="AL1132" i="1"/>
  <c r="AI1132" i="1"/>
  <c r="AF1132" i="1"/>
  <c r="AC1132" i="1"/>
  <c r="Z1132" i="1"/>
  <c r="W1132" i="1"/>
  <c r="T1132" i="1"/>
  <c r="Q1132" i="1"/>
  <c r="N1132" i="1"/>
  <c r="K1132" i="1"/>
  <c r="H1132" i="1"/>
  <c r="E1132" i="1"/>
  <c r="BJ1131" i="1"/>
  <c r="BD1131" i="1"/>
  <c r="BA1131" i="1"/>
  <c r="AX1131" i="1"/>
  <c r="AU1131" i="1"/>
  <c r="AR1131" i="1"/>
  <c r="AO1131" i="1"/>
  <c r="AL1131" i="1"/>
  <c r="AI1131" i="1"/>
  <c r="AF1131" i="1"/>
  <c r="AC1131" i="1"/>
  <c r="Z1131" i="1"/>
  <c r="W1131" i="1"/>
  <c r="T1131" i="1"/>
  <c r="Q1131" i="1"/>
  <c r="N1131" i="1"/>
  <c r="K1131" i="1"/>
  <c r="H1131" i="1"/>
  <c r="BE1131" i="1" s="1"/>
  <c r="E1131" i="1"/>
  <c r="BJ1130" i="1"/>
  <c r="BD1130" i="1"/>
  <c r="BA1130" i="1"/>
  <c r="AX1130" i="1"/>
  <c r="AU1130" i="1"/>
  <c r="AR1130" i="1"/>
  <c r="AO1130" i="1"/>
  <c r="AL1130" i="1"/>
  <c r="AI1130" i="1"/>
  <c r="AF1130" i="1"/>
  <c r="AC1130" i="1"/>
  <c r="Z1130" i="1"/>
  <c r="W1130" i="1"/>
  <c r="T1130" i="1"/>
  <c r="Q1130" i="1"/>
  <c r="N1130" i="1"/>
  <c r="K1130" i="1"/>
  <c r="H1130" i="1"/>
  <c r="E1130" i="1"/>
  <c r="BE1130" i="1" s="1"/>
  <c r="BJ1129" i="1"/>
  <c r="BD1129" i="1"/>
  <c r="BA1129" i="1"/>
  <c r="AX1129" i="1"/>
  <c r="AU1129" i="1"/>
  <c r="AR1129" i="1"/>
  <c r="AO1129" i="1"/>
  <c r="AL1129" i="1"/>
  <c r="AI1129" i="1"/>
  <c r="AF1129" i="1"/>
  <c r="AC1129" i="1"/>
  <c r="Z1129" i="1"/>
  <c r="W1129" i="1"/>
  <c r="T1129" i="1"/>
  <c r="Q1129" i="1"/>
  <c r="N1129" i="1"/>
  <c r="K1129" i="1"/>
  <c r="H1129" i="1"/>
  <c r="E1129" i="1"/>
  <c r="BJ1128" i="1"/>
  <c r="BD1128" i="1"/>
  <c r="BA1128" i="1"/>
  <c r="AX1128" i="1"/>
  <c r="AU1128" i="1"/>
  <c r="AR1128" i="1"/>
  <c r="AO1128" i="1"/>
  <c r="AL1128" i="1"/>
  <c r="AI1128" i="1"/>
  <c r="AF1128" i="1"/>
  <c r="AC1128" i="1"/>
  <c r="Z1128" i="1"/>
  <c r="W1128" i="1"/>
  <c r="T1128" i="1"/>
  <c r="Q1128" i="1"/>
  <c r="N1128" i="1"/>
  <c r="K1128" i="1"/>
  <c r="H1128" i="1"/>
  <c r="E1128" i="1"/>
  <c r="BE1128" i="1" s="1"/>
  <c r="BJ1127" i="1"/>
  <c r="BD1127" i="1"/>
  <c r="BA1127" i="1"/>
  <c r="AX1127" i="1"/>
  <c r="AU1127" i="1"/>
  <c r="AR1127" i="1"/>
  <c r="AO1127" i="1"/>
  <c r="AL1127" i="1"/>
  <c r="AI1127" i="1"/>
  <c r="AF1127" i="1"/>
  <c r="AC1127" i="1"/>
  <c r="Z1127" i="1"/>
  <c r="W1127" i="1"/>
  <c r="BE1127" i="1" s="1"/>
  <c r="T1127" i="1"/>
  <c r="Q1127" i="1"/>
  <c r="N1127" i="1"/>
  <c r="K1127" i="1"/>
  <c r="H1127" i="1"/>
  <c r="E1127" i="1"/>
  <c r="BJ1126" i="1"/>
  <c r="BD1126" i="1"/>
  <c r="BA1126" i="1"/>
  <c r="AX1126" i="1"/>
  <c r="AU1126" i="1"/>
  <c r="AR1126" i="1"/>
  <c r="AO1126" i="1"/>
  <c r="AL1126" i="1"/>
  <c r="AI1126" i="1"/>
  <c r="AF1126" i="1"/>
  <c r="AC1126" i="1"/>
  <c r="Z1126" i="1"/>
  <c r="W1126" i="1"/>
  <c r="T1126" i="1"/>
  <c r="Q1126" i="1"/>
  <c r="N1126" i="1"/>
  <c r="K1126" i="1"/>
  <c r="H1126" i="1"/>
  <c r="BE1126" i="1" s="1"/>
  <c r="E1126" i="1"/>
  <c r="BJ1125" i="1"/>
  <c r="BD1125" i="1"/>
  <c r="BA1125" i="1"/>
  <c r="AX1125" i="1"/>
  <c r="AU1125" i="1"/>
  <c r="AR1125" i="1"/>
  <c r="AO1125" i="1"/>
  <c r="AL1125" i="1"/>
  <c r="AI1125" i="1"/>
  <c r="AF1125" i="1"/>
  <c r="AC1125" i="1"/>
  <c r="Z1125" i="1"/>
  <c r="W1125" i="1"/>
  <c r="T1125" i="1"/>
  <c r="Q1125" i="1"/>
  <c r="N1125" i="1"/>
  <c r="K1125" i="1"/>
  <c r="H1125" i="1"/>
  <c r="E1125" i="1"/>
  <c r="BE1125" i="1" s="1"/>
  <c r="BJ1124" i="1"/>
  <c r="BD1124" i="1"/>
  <c r="BA1124" i="1"/>
  <c r="AX1124" i="1"/>
  <c r="AU1124" i="1"/>
  <c r="AR1124" i="1"/>
  <c r="AO1124" i="1"/>
  <c r="AL1124" i="1"/>
  <c r="AI1124" i="1"/>
  <c r="AF1124" i="1"/>
  <c r="AC1124" i="1"/>
  <c r="Z1124" i="1"/>
  <c r="W1124" i="1"/>
  <c r="T1124" i="1"/>
  <c r="Q1124" i="1"/>
  <c r="N1124" i="1"/>
  <c r="K1124" i="1"/>
  <c r="H1124" i="1"/>
  <c r="BE1124" i="1" s="1"/>
  <c r="E1124" i="1"/>
  <c r="BJ1123" i="1"/>
  <c r="BD1123" i="1"/>
  <c r="BA1123" i="1"/>
  <c r="AX1123" i="1"/>
  <c r="AU1123" i="1"/>
  <c r="AR1123" i="1"/>
  <c r="AO1123" i="1"/>
  <c r="AL1123" i="1"/>
  <c r="AI1123" i="1"/>
  <c r="AF1123" i="1"/>
  <c r="AC1123" i="1"/>
  <c r="Z1123" i="1"/>
  <c r="W1123" i="1"/>
  <c r="T1123" i="1"/>
  <c r="Q1123" i="1"/>
  <c r="N1123" i="1"/>
  <c r="K1123" i="1"/>
  <c r="H1123" i="1"/>
  <c r="E1123" i="1"/>
  <c r="BJ1122" i="1"/>
  <c r="BD1122" i="1"/>
  <c r="BA1122" i="1"/>
  <c r="AX1122" i="1"/>
  <c r="AU1122" i="1"/>
  <c r="AR1122" i="1"/>
  <c r="AO1122" i="1"/>
  <c r="AL1122" i="1"/>
  <c r="AI1122" i="1"/>
  <c r="AF1122" i="1"/>
  <c r="AC1122" i="1"/>
  <c r="Z1122" i="1"/>
  <c r="W1122" i="1"/>
  <c r="T1122" i="1"/>
  <c r="Q1122" i="1"/>
  <c r="N1122" i="1"/>
  <c r="BE1122" i="1" s="1"/>
  <c r="K1122" i="1"/>
  <c r="H1122" i="1"/>
  <c r="E1122" i="1"/>
  <c r="BJ1121" i="1"/>
  <c r="BD1121" i="1"/>
  <c r="BA1121" i="1"/>
  <c r="AX1121" i="1"/>
  <c r="AU1121" i="1"/>
  <c r="AR1121" i="1"/>
  <c r="AO1121" i="1"/>
  <c r="AL1121" i="1"/>
  <c r="AI1121" i="1"/>
  <c r="AF1121" i="1"/>
  <c r="AC1121" i="1"/>
  <c r="Z1121" i="1"/>
  <c r="W1121" i="1"/>
  <c r="T1121" i="1"/>
  <c r="Q1121" i="1"/>
  <c r="N1121" i="1"/>
  <c r="K1121" i="1"/>
  <c r="H1121" i="1"/>
  <c r="BE1121" i="1" s="1"/>
  <c r="E1121" i="1"/>
  <c r="BJ1120" i="1"/>
  <c r="BD1120" i="1"/>
  <c r="BA1120" i="1"/>
  <c r="AX1120" i="1"/>
  <c r="AU1120" i="1"/>
  <c r="AR1120" i="1"/>
  <c r="AO1120" i="1"/>
  <c r="AL1120" i="1"/>
  <c r="AI1120" i="1"/>
  <c r="AF1120" i="1"/>
  <c r="AC1120" i="1"/>
  <c r="Z1120" i="1"/>
  <c r="W1120" i="1"/>
  <c r="T1120" i="1"/>
  <c r="Q1120" i="1"/>
  <c r="N1120" i="1"/>
  <c r="K1120" i="1"/>
  <c r="H1120" i="1"/>
  <c r="E1120" i="1"/>
  <c r="BJ1119" i="1"/>
  <c r="BD1119" i="1"/>
  <c r="BA1119" i="1"/>
  <c r="AX1119" i="1"/>
  <c r="AU1119" i="1"/>
  <c r="AR1119" i="1"/>
  <c r="AO1119" i="1"/>
  <c r="AL1119" i="1"/>
  <c r="AI1119" i="1"/>
  <c r="AF1119" i="1"/>
  <c r="AC1119" i="1"/>
  <c r="Z1119" i="1"/>
  <c r="W1119" i="1"/>
  <c r="BE1119" i="1" s="1"/>
  <c r="T1119" i="1"/>
  <c r="Q1119" i="1"/>
  <c r="N1119" i="1"/>
  <c r="K1119" i="1"/>
  <c r="H1119" i="1"/>
  <c r="E1119" i="1"/>
  <c r="BJ1118" i="1"/>
  <c r="BD1118" i="1"/>
  <c r="BA1118" i="1"/>
  <c r="AX1118" i="1"/>
  <c r="AU1118" i="1"/>
  <c r="AR1118" i="1"/>
  <c r="AO1118" i="1"/>
  <c r="AL1118" i="1"/>
  <c r="AI1118" i="1"/>
  <c r="AF1118" i="1"/>
  <c r="AC1118" i="1"/>
  <c r="Z1118" i="1"/>
  <c r="W1118" i="1"/>
  <c r="T1118" i="1"/>
  <c r="Q1118" i="1"/>
  <c r="N1118" i="1"/>
  <c r="K1118" i="1"/>
  <c r="H1118" i="1"/>
  <c r="BE1118" i="1" s="1"/>
  <c r="E1118" i="1"/>
  <c r="BJ1117" i="1"/>
  <c r="BD1117" i="1"/>
  <c r="BA1117" i="1"/>
  <c r="AX1117" i="1"/>
  <c r="AU1117" i="1"/>
  <c r="AR1117" i="1"/>
  <c r="AO1117" i="1"/>
  <c r="AL1117" i="1"/>
  <c r="AI1117" i="1"/>
  <c r="AF1117" i="1"/>
  <c r="AC1117" i="1"/>
  <c r="Z1117" i="1"/>
  <c r="W1117" i="1"/>
  <c r="T1117" i="1"/>
  <c r="Q1117" i="1"/>
  <c r="N1117" i="1"/>
  <c r="K1117" i="1"/>
  <c r="H1117" i="1"/>
  <c r="E1117" i="1"/>
  <c r="BJ1116" i="1"/>
  <c r="BD1116" i="1"/>
  <c r="BA1116" i="1"/>
  <c r="AX1116" i="1"/>
  <c r="AU1116" i="1"/>
  <c r="AR1116" i="1"/>
  <c r="AO1116" i="1"/>
  <c r="AL1116" i="1"/>
  <c r="AI1116" i="1"/>
  <c r="AF1116" i="1"/>
  <c r="AC1116" i="1"/>
  <c r="Z1116" i="1"/>
  <c r="W1116" i="1"/>
  <c r="T1116" i="1"/>
  <c r="Q1116" i="1"/>
  <c r="N1116" i="1"/>
  <c r="K1116" i="1"/>
  <c r="BE1116" i="1" s="1"/>
  <c r="H1116" i="1"/>
  <c r="E1116" i="1"/>
  <c r="BJ1115" i="1"/>
  <c r="BD1115" i="1"/>
  <c r="BA1115" i="1"/>
  <c r="AX1115" i="1"/>
  <c r="AU1115" i="1"/>
  <c r="AR1115" i="1"/>
  <c r="AO1115" i="1"/>
  <c r="AL1115" i="1"/>
  <c r="AI1115" i="1"/>
  <c r="AF1115" i="1"/>
  <c r="AC1115" i="1"/>
  <c r="Z1115" i="1"/>
  <c r="W1115" i="1"/>
  <c r="T1115" i="1"/>
  <c r="Q1115" i="1"/>
  <c r="N1115" i="1"/>
  <c r="K1115" i="1"/>
  <c r="H1115" i="1"/>
  <c r="E1115" i="1"/>
  <c r="BE1115" i="1" s="1"/>
  <c r="BJ1114" i="1"/>
  <c r="BD1114" i="1"/>
  <c r="BA1114" i="1"/>
  <c r="AX1114" i="1"/>
  <c r="AU1114" i="1"/>
  <c r="AR1114" i="1"/>
  <c r="AO1114" i="1"/>
  <c r="AL1114" i="1"/>
  <c r="AI1114" i="1"/>
  <c r="AF1114" i="1"/>
  <c r="AC1114" i="1"/>
  <c r="Z1114" i="1"/>
  <c r="W1114" i="1"/>
  <c r="T1114" i="1"/>
  <c r="Q1114" i="1"/>
  <c r="N1114" i="1"/>
  <c r="K1114" i="1"/>
  <c r="H1114" i="1"/>
  <c r="E1114" i="1"/>
  <c r="BJ1113" i="1"/>
  <c r="BD1113" i="1"/>
  <c r="BA1113" i="1"/>
  <c r="AX1113" i="1"/>
  <c r="AU1113" i="1"/>
  <c r="AR1113" i="1"/>
  <c r="AO1113" i="1"/>
  <c r="AL1113" i="1"/>
  <c r="AI1113" i="1"/>
  <c r="AF1113" i="1"/>
  <c r="AC1113" i="1"/>
  <c r="Z1113" i="1"/>
  <c r="W1113" i="1"/>
  <c r="T1113" i="1"/>
  <c r="Q1113" i="1"/>
  <c r="N1113" i="1"/>
  <c r="K1113" i="1"/>
  <c r="H1113" i="1"/>
  <c r="E1113" i="1"/>
  <c r="BE1113" i="1" s="1"/>
  <c r="BJ1112" i="1"/>
  <c r="BD1112" i="1"/>
  <c r="BA1112" i="1"/>
  <c r="AX1112" i="1"/>
  <c r="AU1112" i="1"/>
  <c r="AR1112" i="1"/>
  <c r="AO1112" i="1"/>
  <c r="AL1112" i="1"/>
  <c r="AI1112" i="1"/>
  <c r="AF1112" i="1"/>
  <c r="AC1112" i="1"/>
  <c r="Z1112" i="1"/>
  <c r="W1112" i="1"/>
  <c r="T1112" i="1"/>
  <c r="Q1112" i="1"/>
  <c r="N1112" i="1"/>
  <c r="K1112" i="1"/>
  <c r="H1112" i="1"/>
  <c r="E1112" i="1"/>
  <c r="BE1112" i="1" s="1"/>
  <c r="BJ1111" i="1"/>
  <c r="BD1111" i="1"/>
  <c r="BA1111" i="1"/>
  <c r="AX1111" i="1"/>
  <c r="AU1111" i="1"/>
  <c r="AR1111" i="1"/>
  <c r="AO1111" i="1"/>
  <c r="AL1111" i="1"/>
  <c r="AI1111" i="1"/>
  <c r="AF1111" i="1"/>
  <c r="AC1111" i="1"/>
  <c r="Z1111" i="1"/>
  <c r="W1111" i="1"/>
  <c r="T1111" i="1"/>
  <c r="Q1111" i="1"/>
  <c r="N1111" i="1"/>
  <c r="K1111" i="1"/>
  <c r="H1111" i="1"/>
  <c r="E1111" i="1"/>
  <c r="BJ1110" i="1"/>
  <c r="BD1110" i="1"/>
  <c r="BA1110" i="1"/>
  <c r="AX1110" i="1"/>
  <c r="AU1110" i="1"/>
  <c r="AR1110" i="1"/>
  <c r="AO1110" i="1"/>
  <c r="AL1110" i="1"/>
  <c r="AI1110" i="1"/>
  <c r="AF1110" i="1"/>
  <c r="AC1110" i="1"/>
  <c r="Z1110" i="1"/>
  <c r="W1110" i="1"/>
  <c r="T1110" i="1"/>
  <c r="Q1110" i="1"/>
  <c r="N1110" i="1"/>
  <c r="K1110" i="1"/>
  <c r="H1110" i="1"/>
  <c r="E1110" i="1"/>
  <c r="BE1110" i="1" s="1"/>
  <c r="BJ1109" i="1"/>
  <c r="BD1109" i="1"/>
  <c r="BA1109" i="1"/>
  <c r="AX1109" i="1"/>
  <c r="AU1109" i="1"/>
  <c r="AR1109" i="1"/>
  <c r="AO1109" i="1"/>
  <c r="AL1109" i="1"/>
  <c r="AI1109" i="1"/>
  <c r="AF1109" i="1"/>
  <c r="AC1109" i="1"/>
  <c r="Z1109" i="1"/>
  <c r="W1109" i="1"/>
  <c r="T1109" i="1"/>
  <c r="Q1109" i="1"/>
  <c r="N1109" i="1"/>
  <c r="K1109" i="1"/>
  <c r="H1109" i="1"/>
  <c r="E1109" i="1"/>
  <c r="BE1109" i="1" s="1"/>
  <c r="BJ1108" i="1"/>
  <c r="BD1108" i="1"/>
  <c r="BA1108" i="1"/>
  <c r="AX1108" i="1"/>
  <c r="AU1108" i="1"/>
  <c r="AR1108" i="1"/>
  <c r="AO1108" i="1"/>
  <c r="AL1108" i="1"/>
  <c r="AI1108" i="1"/>
  <c r="AF1108" i="1"/>
  <c r="AC1108" i="1"/>
  <c r="Z1108" i="1"/>
  <c r="W1108" i="1"/>
  <c r="T1108" i="1"/>
  <c r="Q1108" i="1"/>
  <c r="N1108" i="1"/>
  <c r="K1108" i="1"/>
  <c r="H1108" i="1"/>
  <c r="BE1108" i="1" s="1"/>
  <c r="E1108" i="1"/>
  <c r="BJ1107" i="1"/>
  <c r="BD1107" i="1"/>
  <c r="BA1107" i="1"/>
  <c r="AX1107" i="1"/>
  <c r="AU1107" i="1"/>
  <c r="AR1107" i="1"/>
  <c r="AO1107" i="1"/>
  <c r="AL1107" i="1"/>
  <c r="AI1107" i="1"/>
  <c r="AF1107" i="1"/>
  <c r="AC1107" i="1"/>
  <c r="Z1107" i="1"/>
  <c r="W1107" i="1"/>
  <c r="T1107" i="1"/>
  <c r="Q1107" i="1"/>
  <c r="N1107" i="1"/>
  <c r="K1107" i="1"/>
  <c r="H1107" i="1"/>
  <c r="E1107" i="1"/>
  <c r="BE1107" i="1" s="1"/>
  <c r="BJ1106" i="1"/>
  <c r="BD1106" i="1"/>
  <c r="BA1106" i="1"/>
  <c r="AX1106" i="1"/>
  <c r="AU1106" i="1"/>
  <c r="AR1106" i="1"/>
  <c r="AO1106" i="1"/>
  <c r="AL1106" i="1"/>
  <c r="AI1106" i="1"/>
  <c r="AF1106" i="1"/>
  <c r="AC1106" i="1"/>
  <c r="Z1106" i="1"/>
  <c r="W1106" i="1"/>
  <c r="T1106" i="1"/>
  <c r="Q1106" i="1"/>
  <c r="N1106" i="1"/>
  <c r="K1106" i="1"/>
  <c r="H1106" i="1"/>
  <c r="E1106" i="1"/>
  <c r="BE1106" i="1" s="1"/>
  <c r="BJ1105" i="1"/>
  <c r="BD1105" i="1"/>
  <c r="BA1105" i="1"/>
  <c r="AX1105" i="1"/>
  <c r="AU1105" i="1"/>
  <c r="AR1105" i="1"/>
  <c r="AO1105" i="1"/>
  <c r="AL1105" i="1"/>
  <c r="AI1105" i="1"/>
  <c r="AF1105" i="1"/>
  <c r="AC1105" i="1"/>
  <c r="Z1105" i="1"/>
  <c r="W1105" i="1"/>
  <c r="T1105" i="1"/>
  <c r="Q1105" i="1"/>
  <c r="N1105" i="1"/>
  <c r="K1105" i="1"/>
  <c r="H1105" i="1"/>
  <c r="E1105" i="1"/>
  <c r="BJ1104" i="1"/>
  <c r="BD1104" i="1"/>
  <c r="BA1104" i="1"/>
  <c r="AX1104" i="1"/>
  <c r="AU1104" i="1"/>
  <c r="AR1104" i="1"/>
  <c r="AO1104" i="1"/>
  <c r="AL1104" i="1"/>
  <c r="AI1104" i="1"/>
  <c r="AF1104" i="1"/>
  <c r="AC1104" i="1"/>
  <c r="Z1104" i="1"/>
  <c r="W1104" i="1"/>
  <c r="T1104" i="1"/>
  <c r="Q1104" i="1"/>
  <c r="N1104" i="1"/>
  <c r="BE1104" i="1" s="1"/>
  <c r="K1104" i="1"/>
  <c r="H1104" i="1"/>
  <c r="E1104" i="1"/>
  <c r="BJ1103" i="1"/>
  <c r="BD1103" i="1"/>
  <c r="BA1103" i="1"/>
  <c r="AX1103" i="1"/>
  <c r="AU1103" i="1"/>
  <c r="AR1103" i="1"/>
  <c r="AO1103" i="1"/>
  <c r="AL1103" i="1"/>
  <c r="AI1103" i="1"/>
  <c r="AF1103" i="1"/>
  <c r="AC1103" i="1"/>
  <c r="Z1103" i="1"/>
  <c r="W1103" i="1"/>
  <c r="T1103" i="1"/>
  <c r="Q1103" i="1"/>
  <c r="N1103" i="1"/>
  <c r="K1103" i="1"/>
  <c r="H1103" i="1"/>
  <c r="BE1103" i="1" s="1"/>
  <c r="E1103" i="1"/>
  <c r="BJ1102" i="1"/>
  <c r="BD1102" i="1"/>
  <c r="BA1102" i="1"/>
  <c r="AX1102" i="1"/>
  <c r="AU1102" i="1"/>
  <c r="AR1102" i="1"/>
  <c r="AO1102" i="1"/>
  <c r="AL1102" i="1"/>
  <c r="AI1102" i="1"/>
  <c r="AF1102" i="1"/>
  <c r="AC1102" i="1"/>
  <c r="Z1102" i="1"/>
  <c r="W1102" i="1"/>
  <c r="T1102" i="1"/>
  <c r="Q1102" i="1"/>
  <c r="N1102" i="1"/>
  <c r="K1102" i="1"/>
  <c r="H1102" i="1"/>
  <c r="E1102" i="1"/>
  <c r="BJ1101" i="1"/>
  <c r="BD1101" i="1"/>
  <c r="BA1101" i="1"/>
  <c r="AX1101" i="1"/>
  <c r="AU1101" i="1"/>
  <c r="AR1101" i="1"/>
  <c r="AO1101" i="1"/>
  <c r="AL1101" i="1"/>
  <c r="AI1101" i="1"/>
  <c r="AF1101" i="1"/>
  <c r="AC1101" i="1"/>
  <c r="Z1101" i="1"/>
  <c r="W1101" i="1"/>
  <c r="BE1101" i="1" s="1"/>
  <c r="T1101" i="1"/>
  <c r="Q1101" i="1"/>
  <c r="N1101" i="1"/>
  <c r="K1101" i="1"/>
  <c r="H1101" i="1"/>
  <c r="E1101" i="1"/>
  <c r="BJ1100" i="1"/>
  <c r="BD1100" i="1"/>
  <c r="BA1100" i="1"/>
  <c r="AX1100" i="1"/>
  <c r="AU1100" i="1"/>
  <c r="AR1100" i="1"/>
  <c r="AO1100" i="1"/>
  <c r="AL1100" i="1"/>
  <c r="AI1100" i="1"/>
  <c r="AF1100" i="1"/>
  <c r="AC1100" i="1"/>
  <c r="Z1100" i="1"/>
  <c r="W1100" i="1"/>
  <c r="T1100" i="1"/>
  <c r="Q1100" i="1"/>
  <c r="N1100" i="1"/>
  <c r="K1100" i="1"/>
  <c r="H1100" i="1"/>
  <c r="BE1100" i="1" s="1"/>
  <c r="E1100" i="1"/>
  <c r="BJ1099" i="1"/>
  <c r="BD1099" i="1"/>
  <c r="BA1099" i="1"/>
  <c r="AX1099" i="1"/>
  <c r="AU1099" i="1"/>
  <c r="AR1099" i="1"/>
  <c r="AO1099" i="1"/>
  <c r="AL1099" i="1"/>
  <c r="AI1099" i="1"/>
  <c r="AF1099" i="1"/>
  <c r="AC1099" i="1"/>
  <c r="Z1099" i="1"/>
  <c r="W1099" i="1"/>
  <c r="T1099" i="1"/>
  <c r="Q1099" i="1"/>
  <c r="N1099" i="1"/>
  <c r="K1099" i="1"/>
  <c r="H1099" i="1"/>
  <c r="E1099" i="1"/>
  <c r="BJ1098" i="1"/>
  <c r="BD1098" i="1"/>
  <c r="BA1098" i="1"/>
  <c r="AX1098" i="1"/>
  <c r="AU1098" i="1"/>
  <c r="AR1098" i="1"/>
  <c r="AO1098" i="1"/>
  <c r="AL1098" i="1"/>
  <c r="AI1098" i="1"/>
  <c r="AF1098" i="1"/>
  <c r="AC1098" i="1"/>
  <c r="Z1098" i="1"/>
  <c r="W1098" i="1"/>
  <c r="T1098" i="1"/>
  <c r="Q1098" i="1"/>
  <c r="N1098" i="1"/>
  <c r="K1098" i="1"/>
  <c r="BE1098" i="1" s="1"/>
  <c r="H1098" i="1"/>
  <c r="E1098" i="1"/>
  <c r="BJ1097" i="1"/>
  <c r="BD1097" i="1"/>
  <c r="BA1097" i="1"/>
  <c r="AX1097" i="1"/>
  <c r="AU1097" i="1"/>
  <c r="AR1097" i="1"/>
  <c r="AO1097" i="1"/>
  <c r="AL1097" i="1"/>
  <c r="AI1097" i="1"/>
  <c r="AF1097" i="1"/>
  <c r="AC1097" i="1"/>
  <c r="Z1097" i="1"/>
  <c r="W1097" i="1"/>
  <c r="T1097" i="1"/>
  <c r="Q1097" i="1"/>
  <c r="N1097" i="1"/>
  <c r="K1097" i="1"/>
  <c r="H1097" i="1"/>
  <c r="E1097" i="1"/>
  <c r="BE1097" i="1" s="1"/>
  <c r="BJ1096" i="1"/>
  <c r="BD1096" i="1"/>
  <c r="BA1096" i="1"/>
  <c r="AX1096" i="1"/>
  <c r="AU1096" i="1"/>
  <c r="AR1096" i="1"/>
  <c r="AO1096" i="1"/>
  <c r="AL1096" i="1"/>
  <c r="AI1096" i="1"/>
  <c r="AF1096" i="1"/>
  <c r="AC1096" i="1"/>
  <c r="Z1096" i="1"/>
  <c r="W1096" i="1"/>
  <c r="T1096" i="1"/>
  <c r="Q1096" i="1"/>
  <c r="N1096" i="1"/>
  <c r="K1096" i="1"/>
  <c r="H1096" i="1"/>
  <c r="E1096" i="1"/>
  <c r="BJ1095" i="1"/>
  <c r="BD1095" i="1"/>
  <c r="BA1095" i="1"/>
  <c r="AX1095" i="1"/>
  <c r="AU1095" i="1"/>
  <c r="AR1095" i="1"/>
  <c r="AO1095" i="1"/>
  <c r="AL1095" i="1"/>
  <c r="AI1095" i="1"/>
  <c r="AF1095" i="1"/>
  <c r="AC1095" i="1"/>
  <c r="Z1095" i="1"/>
  <c r="W1095" i="1"/>
  <c r="T1095" i="1"/>
  <c r="Q1095" i="1"/>
  <c r="N1095" i="1"/>
  <c r="K1095" i="1"/>
  <c r="H1095" i="1"/>
  <c r="E1095" i="1"/>
  <c r="BE1095" i="1" s="1"/>
  <c r="BJ1094" i="1"/>
  <c r="BD1094" i="1"/>
  <c r="BA1094" i="1"/>
  <c r="AX1094" i="1"/>
  <c r="AU1094" i="1"/>
  <c r="AR1094" i="1"/>
  <c r="AO1094" i="1"/>
  <c r="AL1094" i="1"/>
  <c r="AI1094" i="1"/>
  <c r="AF1094" i="1"/>
  <c r="AC1094" i="1"/>
  <c r="Z1094" i="1"/>
  <c r="W1094" i="1"/>
  <c r="T1094" i="1"/>
  <c r="Q1094" i="1"/>
  <c r="N1094" i="1"/>
  <c r="K1094" i="1"/>
  <c r="H1094" i="1"/>
  <c r="E1094" i="1"/>
  <c r="BE1094" i="1" s="1"/>
  <c r="BJ1093" i="1"/>
  <c r="BD1093" i="1"/>
  <c r="BA1093" i="1"/>
  <c r="AX1093" i="1"/>
  <c r="AU1093" i="1"/>
  <c r="AR1093" i="1"/>
  <c r="AO1093" i="1"/>
  <c r="AL1093" i="1"/>
  <c r="AI1093" i="1"/>
  <c r="AF1093" i="1"/>
  <c r="AC1093" i="1"/>
  <c r="Z1093" i="1"/>
  <c r="W1093" i="1"/>
  <c r="T1093" i="1"/>
  <c r="Q1093" i="1"/>
  <c r="N1093" i="1"/>
  <c r="K1093" i="1"/>
  <c r="H1093" i="1"/>
  <c r="E1093" i="1"/>
  <c r="BI1092" i="1"/>
  <c r="BI1181" i="1" s="1"/>
  <c r="BI1182" i="1" s="1"/>
  <c r="BI1183" i="1" s="1"/>
  <c r="BD1092" i="1"/>
  <c r="BA1092" i="1"/>
  <c r="AX1092" i="1"/>
  <c r="AU1092" i="1"/>
  <c r="AR1092" i="1"/>
  <c r="AO1092" i="1"/>
  <c r="AL1092" i="1"/>
  <c r="AI1092" i="1"/>
  <c r="AF1092" i="1"/>
  <c r="AC1092" i="1"/>
  <c r="Z1092" i="1"/>
  <c r="W1092" i="1"/>
  <c r="T1092" i="1"/>
  <c r="Q1092" i="1"/>
  <c r="N1092" i="1"/>
  <c r="K1092" i="1"/>
  <c r="H1092" i="1"/>
  <c r="E1092" i="1"/>
  <c r="BE1092" i="1" s="1"/>
  <c r="BJ1091" i="1"/>
  <c r="BD1091" i="1"/>
  <c r="BA1091" i="1"/>
  <c r="AX1091" i="1"/>
  <c r="AU1091" i="1"/>
  <c r="AR1091" i="1"/>
  <c r="AO1091" i="1"/>
  <c r="AL1091" i="1"/>
  <c r="AI1091" i="1"/>
  <c r="AF1091" i="1"/>
  <c r="AC1091" i="1"/>
  <c r="Z1091" i="1"/>
  <c r="W1091" i="1"/>
  <c r="T1091" i="1"/>
  <c r="Q1091" i="1"/>
  <c r="N1091" i="1"/>
  <c r="K1091" i="1"/>
  <c r="H1091" i="1"/>
  <c r="BE1091" i="1" s="1"/>
  <c r="E1091" i="1"/>
  <c r="BJ1090" i="1"/>
  <c r="BD1090" i="1"/>
  <c r="BA1090" i="1"/>
  <c r="AX1090" i="1"/>
  <c r="AU1090" i="1"/>
  <c r="AR1090" i="1"/>
  <c r="AO1090" i="1"/>
  <c r="AL1090" i="1"/>
  <c r="AI1090" i="1"/>
  <c r="AF1090" i="1"/>
  <c r="AC1090" i="1"/>
  <c r="Z1090" i="1"/>
  <c r="W1090" i="1"/>
  <c r="T1090" i="1"/>
  <c r="Q1090" i="1"/>
  <c r="N1090" i="1"/>
  <c r="K1090" i="1"/>
  <c r="H1090" i="1"/>
  <c r="E1090" i="1"/>
  <c r="BE1090" i="1" s="1"/>
  <c r="BJ1089" i="1"/>
  <c r="BD1089" i="1"/>
  <c r="BA1089" i="1"/>
  <c r="AX1089" i="1"/>
  <c r="AU1089" i="1"/>
  <c r="AR1089" i="1"/>
  <c r="AO1089" i="1"/>
  <c r="AL1089" i="1"/>
  <c r="AI1089" i="1"/>
  <c r="AF1089" i="1"/>
  <c r="AC1089" i="1"/>
  <c r="Z1089" i="1"/>
  <c r="W1089" i="1"/>
  <c r="T1089" i="1"/>
  <c r="Q1089" i="1"/>
  <c r="N1089" i="1"/>
  <c r="K1089" i="1"/>
  <c r="H1089" i="1"/>
  <c r="E1089" i="1"/>
  <c r="BE1089" i="1" s="1"/>
  <c r="BJ1088" i="1"/>
  <c r="BD1088" i="1"/>
  <c r="BA1088" i="1"/>
  <c r="AX1088" i="1"/>
  <c r="AU1088" i="1"/>
  <c r="AR1088" i="1"/>
  <c r="AO1088" i="1"/>
  <c r="AL1088" i="1"/>
  <c r="AI1088" i="1"/>
  <c r="AF1088" i="1"/>
  <c r="AC1088" i="1"/>
  <c r="Z1088" i="1"/>
  <c r="W1088" i="1"/>
  <c r="T1088" i="1"/>
  <c r="Q1088" i="1"/>
  <c r="N1088" i="1"/>
  <c r="K1088" i="1"/>
  <c r="H1088" i="1"/>
  <c r="E1088" i="1"/>
  <c r="BJ1087" i="1"/>
  <c r="BD1087" i="1"/>
  <c r="BA1087" i="1"/>
  <c r="AX1087" i="1"/>
  <c r="AU1087" i="1"/>
  <c r="AR1087" i="1"/>
  <c r="AO1087" i="1"/>
  <c r="AL1087" i="1"/>
  <c r="AI1087" i="1"/>
  <c r="AF1087" i="1"/>
  <c r="AC1087" i="1"/>
  <c r="Z1087" i="1"/>
  <c r="W1087" i="1"/>
  <c r="T1087" i="1"/>
  <c r="Q1087" i="1"/>
  <c r="N1087" i="1"/>
  <c r="K1087" i="1"/>
  <c r="H1087" i="1"/>
  <c r="E1087" i="1"/>
  <c r="BE1087" i="1" s="1"/>
  <c r="BJ1086" i="1"/>
  <c r="BD1086" i="1"/>
  <c r="BA1086" i="1"/>
  <c r="AX1086" i="1"/>
  <c r="AU1086" i="1"/>
  <c r="AR1086" i="1"/>
  <c r="AO1086" i="1"/>
  <c r="AL1086" i="1"/>
  <c r="AI1086" i="1"/>
  <c r="AF1086" i="1"/>
  <c r="AC1086" i="1"/>
  <c r="Z1086" i="1"/>
  <c r="W1086" i="1"/>
  <c r="T1086" i="1"/>
  <c r="Q1086" i="1"/>
  <c r="N1086" i="1"/>
  <c r="BE1086" i="1" s="1"/>
  <c r="K1086" i="1"/>
  <c r="H1086" i="1"/>
  <c r="E1086" i="1"/>
  <c r="BJ1085" i="1"/>
  <c r="BD1085" i="1"/>
  <c r="BA1085" i="1"/>
  <c r="AX1085" i="1"/>
  <c r="AU1085" i="1"/>
  <c r="AR1085" i="1"/>
  <c r="AO1085" i="1"/>
  <c r="AL1085" i="1"/>
  <c r="AI1085" i="1"/>
  <c r="AF1085" i="1"/>
  <c r="AC1085" i="1"/>
  <c r="Z1085" i="1"/>
  <c r="W1085" i="1"/>
  <c r="T1085" i="1"/>
  <c r="BE1085" i="1" s="1"/>
  <c r="Q1085" i="1"/>
  <c r="N1085" i="1"/>
  <c r="K1085" i="1"/>
  <c r="H1085" i="1"/>
  <c r="E1085" i="1"/>
  <c r="BJ1084" i="1"/>
  <c r="BD1084" i="1"/>
  <c r="BA1084" i="1"/>
  <c r="AX1084" i="1"/>
  <c r="AU1084" i="1"/>
  <c r="AR1084" i="1"/>
  <c r="AO1084" i="1"/>
  <c r="AL1084" i="1"/>
  <c r="AI1084" i="1"/>
  <c r="AF1084" i="1"/>
  <c r="AC1084" i="1"/>
  <c r="Z1084" i="1"/>
  <c r="W1084" i="1"/>
  <c r="T1084" i="1"/>
  <c r="Q1084" i="1"/>
  <c r="N1084" i="1"/>
  <c r="K1084" i="1"/>
  <c r="H1084" i="1"/>
  <c r="E1084" i="1"/>
  <c r="BE1084" i="1" s="1"/>
  <c r="BJ1083" i="1"/>
  <c r="BD1083" i="1"/>
  <c r="BA1083" i="1"/>
  <c r="AX1083" i="1"/>
  <c r="AU1083" i="1"/>
  <c r="AR1083" i="1"/>
  <c r="AO1083" i="1"/>
  <c r="AL1083" i="1"/>
  <c r="AI1083" i="1"/>
  <c r="AF1083" i="1"/>
  <c r="AC1083" i="1"/>
  <c r="Z1083" i="1"/>
  <c r="W1083" i="1"/>
  <c r="T1083" i="1"/>
  <c r="Q1083" i="1"/>
  <c r="N1083" i="1"/>
  <c r="K1083" i="1"/>
  <c r="H1083" i="1"/>
  <c r="E1083" i="1"/>
  <c r="BE1083" i="1" s="1"/>
  <c r="BJ1082" i="1"/>
  <c r="BD1082" i="1"/>
  <c r="BA1082" i="1"/>
  <c r="AX1082" i="1"/>
  <c r="AU1082" i="1"/>
  <c r="AR1082" i="1"/>
  <c r="AO1082" i="1"/>
  <c r="AL1082" i="1"/>
  <c r="AI1082" i="1"/>
  <c r="AF1082" i="1"/>
  <c r="AC1082" i="1"/>
  <c r="Z1082" i="1"/>
  <c r="W1082" i="1"/>
  <c r="T1082" i="1"/>
  <c r="Q1082" i="1"/>
  <c r="N1082" i="1"/>
  <c r="K1082" i="1"/>
  <c r="H1082" i="1"/>
  <c r="E1082" i="1"/>
  <c r="BJ1081" i="1"/>
  <c r="BD1081" i="1"/>
  <c r="BA1081" i="1"/>
  <c r="AX1081" i="1"/>
  <c r="AU1081" i="1"/>
  <c r="AR1081" i="1"/>
  <c r="AO1081" i="1"/>
  <c r="AL1081" i="1"/>
  <c r="AI1081" i="1"/>
  <c r="AF1081" i="1"/>
  <c r="AC1081" i="1"/>
  <c r="Z1081" i="1"/>
  <c r="W1081" i="1"/>
  <c r="T1081" i="1"/>
  <c r="Q1081" i="1"/>
  <c r="N1081" i="1"/>
  <c r="K1081" i="1"/>
  <c r="H1081" i="1"/>
  <c r="E1081" i="1"/>
  <c r="BE1081" i="1" s="1"/>
  <c r="BJ1080" i="1"/>
  <c r="BD1080" i="1"/>
  <c r="BA1080" i="1"/>
  <c r="AX1080" i="1"/>
  <c r="AU1080" i="1"/>
  <c r="AR1080" i="1"/>
  <c r="AO1080" i="1"/>
  <c r="AL1080" i="1"/>
  <c r="AI1080" i="1"/>
  <c r="AF1080" i="1"/>
  <c r="AC1080" i="1"/>
  <c r="Z1080" i="1"/>
  <c r="W1080" i="1"/>
  <c r="T1080" i="1"/>
  <c r="Q1080" i="1"/>
  <c r="N1080" i="1"/>
  <c r="K1080" i="1"/>
  <c r="H1080" i="1"/>
  <c r="E1080" i="1"/>
  <c r="BE1080" i="1" s="1"/>
  <c r="BJ1079" i="1"/>
  <c r="BD1079" i="1"/>
  <c r="BA1079" i="1"/>
  <c r="AX1079" i="1"/>
  <c r="AU1079" i="1"/>
  <c r="AR1079" i="1"/>
  <c r="AO1079" i="1"/>
  <c r="AL1079" i="1"/>
  <c r="AI1079" i="1"/>
  <c r="AF1079" i="1"/>
  <c r="AC1079" i="1"/>
  <c r="Z1079" i="1"/>
  <c r="W1079" i="1"/>
  <c r="T1079" i="1"/>
  <c r="Q1079" i="1"/>
  <c r="N1079" i="1"/>
  <c r="K1079" i="1"/>
  <c r="H1079" i="1"/>
  <c r="BE1079" i="1" s="1"/>
  <c r="E1079" i="1"/>
  <c r="BJ1078" i="1"/>
  <c r="BD1078" i="1"/>
  <c r="BA1078" i="1"/>
  <c r="AX1078" i="1"/>
  <c r="AU1078" i="1"/>
  <c r="AR1078" i="1"/>
  <c r="AO1078" i="1"/>
  <c r="AL1078" i="1"/>
  <c r="AI1078" i="1"/>
  <c r="AF1078" i="1"/>
  <c r="AC1078" i="1"/>
  <c r="Z1078" i="1"/>
  <c r="W1078" i="1"/>
  <c r="T1078" i="1"/>
  <c r="Q1078" i="1"/>
  <c r="N1078" i="1"/>
  <c r="BE1078" i="1" s="1"/>
  <c r="K1078" i="1"/>
  <c r="H1078" i="1"/>
  <c r="E1078" i="1"/>
  <c r="BJ1077" i="1"/>
  <c r="BD1077" i="1"/>
  <c r="BA1077" i="1"/>
  <c r="AX1077" i="1"/>
  <c r="AU1077" i="1"/>
  <c r="AR1077" i="1"/>
  <c r="AO1077" i="1"/>
  <c r="AL1077" i="1"/>
  <c r="AI1077" i="1"/>
  <c r="AF1077" i="1"/>
  <c r="AC1077" i="1"/>
  <c r="Z1077" i="1"/>
  <c r="W1077" i="1"/>
  <c r="T1077" i="1"/>
  <c r="Q1077" i="1"/>
  <c r="N1077" i="1"/>
  <c r="K1077" i="1"/>
  <c r="H1077" i="1"/>
  <c r="E1077" i="1"/>
  <c r="BE1077" i="1" s="1"/>
  <c r="BJ1076" i="1"/>
  <c r="BD1076" i="1"/>
  <c r="BA1076" i="1"/>
  <c r="AX1076" i="1"/>
  <c r="AU1076" i="1"/>
  <c r="AR1076" i="1"/>
  <c r="AO1076" i="1"/>
  <c r="AL1076" i="1"/>
  <c r="AI1076" i="1"/>
  <c r="AF1076" i="1"/>
  <c r="AC1076" i="1"/>
  <c r="Z1076" i="1"/>
  <c r="W1076" i="1"/>
  <c r="T1076" i="1"/>
  <c r="Q1076" i="1"/>
  <c r="N1076" i="1"/>
  <c r="K1076" i="1"/>
  <c r="H1076" i="1"/>
  <c r="E1076" i="1"/>
  <c r="BJ1075" i="1"/>
  <c r="BD1075" i="1"/>
  <c r="BA1075" i="1"/>
  <c r="AX1075" i="1"/>
  <c r="AU1075" i="1"/>
  <c r="AR1075" i="1"/>
  <c r="AO1075" i="1"/>
  <c r="AL1075" i="1"/>
  <c r="AI1075" i="1"/>
  <c r="AF1075" i="1"/>
  <c r="AC1075" i="1"/>
  <c r="Z1075" i="1"/>
  <c r="W1075" i="1"/>
  <c r="T1075" i="1"/>
  <c r="Q1075" i="1"/>
  <c r="N1075" i="1"/>
  <c r="K1075" i="1"/>
  <c r="H1075" i="1"/>
  <c r="E1075" i="1"/>
  <c r="BE1075" i="1" s="1"/>
  <c r="BJ1074" i="1"/>
  <c r="BD1074" i="1"/>
  <c r="BA1074" i="1"/>
  <c r="AX1074" i="1"/>
  <c r="AU1074" i="1"/>
  <c r="AR1074" i="1"/>
  <c r="AO1074" i="1"/>
  <c r="AL1074" i="1"/>
  <c r="AI1074" i="1"/>
  <c r="AF1074" i="1"/>
  <c r="AC1074" i="1"/>
  <c r="Z1074" i="1"/>
  <c r="W1074" i="1"/>
  <c r="T1074" i="1"/>
  <c r="Q1074" i="1"/>
  <c r="N1074" i="1"/>
  <c r="K1074" i="1"/>
  <c r="H1074" i="1"/>
  <c r="E1074" i="1"/>
  <c r="BE1074" i="1" s="1"/>
  <c r="BJ1073" i="1"/>
  <c r="BD1073" i="1"/>
  <c r="BA1073" i="1"/>
  <c r="AX1073" i="1"/>
  <c r="AU1073" i="1"/>
  <c r="AR1073" i="1"/>
  <c r="AO1073" i="1"/>
  <c r="AL1073" i="1"/>
  <c r="AI1073" i="1"/>
  <c r="AF1073" i="1"/>
  <c r="AC1073" i="1"/>
  <c r="Z1073" i="1"/>
  <c r="W1073" i="1"/>
  <c r="T1073" i="1"/>
  <c r="Q1073" i="1"/>
  <c r="N1073" i="1"/>
  <c r="K1073" i="1"/>
  <c r="H1073" i="1"/>
  <c r="BE1073" i="1" s="1"/>
  <c r="E1073" i="1"/>
  <c r="BJ1072" i="1"/>
  <c r="BD1072" i="1"/>
  <c r="BA1072" i="1"/>
  <c r="AX1072" i="1"/>
  <c r="AU1072" i="1"/>
  <c r="AR1072" i="1"/>
  <c r="AO1072" i="1"/>
  <c r="AL1072" i="1"/>
  <c r="AI1072" i="1"/>
  <c r="AF1072" i="1"/>
  <c r="AC1072" i="1"/>
  <c r="Z1072" i="1"/>
  <c r="W1072" i="1"/>
  <c r="T1072" i="1"/>
  <c r="Q1072" i="1"/>
  <c r="N1072" i="1"/>
  <c r="K1072" i="1"/>
  <c r="BE1072" i="1" s="1"/>
  <c r="H1072" i="1"/>
  <c r="E1072" i="1"/>
  <c r="BJ1071" i="1"/>
  <c r="BD1071" i="1"/>
  <c r="BA1071" i="1"/>
  <c r="AX1071" i="1"/>
  <c r="AU1071" i="1"/>
  <c r="AR1071" i="1"/>
  <c r="AO1071" i="1"/>
  <c r="AL1071" i="1"/>
  <c r="AI1071" i="1"/>
  <c r="AF1071" i="1"/>
  <c r="AC1071" i="1"/>
  <c r="Z1071" i="1"/>
  <c r="W1071" i="1"/>
  <c r="T1071" i="1"/>
  <c r="Q1071" i="1"/>
  <c r="N1071" i="1"/>
  <c r="K1071" i="1"/>
  <c r="H1071" i="1"/>
  <c r="E1071" i="1"/>
  <c r="BE1071" i="1" s="1"/>
  <c r="BJ1070" i="1"/>
  <c r="BD1070" i="1"/>
  <c r="BA1070" i="1"/>
  <c r="AX1070" i="1"/>
  <c r="AU1070" i="1"/>
  <c r="AR1070" i="1"/>
  <c r="AO1070" i="1"/>
  <c r="AL1070" i="1"/>
  <c r="AI1070" i="1"/>
  <c r="AF1070" i="1"/>
  <c r="AC1070" i="1"/>
  <c r="Z1070" i="1"/>
  <c r="W1070" i="1"/>
  <c r="T1070" i="1"/>
  <c r="Q1070" i="1"/>
  <c r="N1070" i="1"/>
  <c r="K1070" i="1"/>
  <c r="H1070" i="1"/>
  <c r="E1070" i="1"/>
  <c r="BJ1069" i="1"/>
  <c r="BD1069" i="1"/>
  <c r="BA1069" i="1"/>
  <c r="AX1069" i="1"/>
  <c r="AU1069" i="1"/>
  <c r="AR1069" i="1"/>
  <c r="AO1069" i="1"/>
  <c r="AL1069" i="1"/>
  <c r="AI1069" i="1"/>
  <c r="AF1069" i="1"/>
  <c r="AC1069" i="1"/>
  <c r="Z1069" i="1"/>
  <c r="W1069" i="1"/>
  <c r="T1069" i="1"/>
  <c r="Q1069" i="1"/>
  <c r="N1069" i="1"/>
  <c r="K1069" i="1"/>
  <c r="H1069" i="1"/>
  <c r="E1069" i="1"/>
  <c r="BE1069" i="1" s="1"/>
  <c r="BJ1068" i="1"/>
  <c r="BD1068" i="1"/>
  <c r="BA1068" i="1"/>
  <c r="AX1068" i="1"/>
  <c r="AU1068" i="1"/>
  <c r="AR1068" i="1"/>
  <c r="AO1068" i="1"/>
  <c r="AL1068" i="1"/>
  <c r="AI1068" i="1"/>
  <c r="AF1068" i="1"/>
  <c r="AC1068" i="1"/>
  <c r="Z1068" i="1"/>
  <c r="W1068" i="1"/>
  <c r="T1068" i="1"/>
  <c r="Q1068" i="1"/>
  <c r="N1068" i="1"/>
  <c r="K1068" i="1"/>
  <c r="H1068" i="1"/>
  <c r="E1068" i="1"/>
  <c r="BE1068" i="1" s="1"/>
  <c r="BJ1067" i="1"/>
  <c r="BD1067" i="1"/>
  <c r="BA1067" i="1"/>
  <c r="AX1067" i="1"/>
  <c r="AU1067" i="1"/>
  <c r="AR1067" i="1"/>
  <c r="AO1067" i="1"/>
  <c r="AL1067" i="1"/>
  <c r="AI1067" i="1"/>
  <c r="AF1067" i="1"/>
  <c r="AC1067" i="1"/>
  <c r="Z1067" i="1"/>
  <c r="W1067" i="1"/>
  <c r="T1067" i="1"/>
  <c r="Q1067" i="1"/>
  <c r="N1067" i="1"/>
  <c r="K1067" i="1"/>
  <c r="BE1067" i="1" s="1"/>
  <c r="H1067" i="1"/>
  <c r="E1067" i="1"/>
  <c r="BJ1066" i="1"/>
  <c r="BD1066" i="1"/>
  <c r="BA1066" i="1"/>
  <c r="AX1066" i="1"/>
  <c r="AU1066" i="1"/>
  <c r="AR1066" i="1"/>
  <c r="AO1066" i="1"/>
  <c r="AL1066" i="1"/>
  <c r="AI1066" i="1"/>
  <c r="AF1066" i="1"/>
  <c r="AC1066" i="1"/>
  <c r="Z1066" i="1"/>
  <c r="W1066" i="1"/>
  <c r="BE1066" i="1" s="1"/>
  <c r="T1066" i="1"/>
  <c r="Q1066" i="1"/>
  <c r="N1066" i="1"/>
  <c r="K1066" i="1"/>
  <c r="H1066" i="1"/>
  <c r="E1066" i="1"/>
  <c r="BJ1065" i="1"/>
  <c r="BD1065" i="1"/>
  <c r="BA1065" i="1"/>
  <c r="AX1065" i="1"/>
  <c r="AU1065" i="1"/>
  <c r="AR1065" i="1"/>
  <c r="AO1065" i="1"/>
  <c r="AL1065" i="1"/>
  <c r="AI1065" i="1"/>
  <c r="AF1065" i="1"/>
  <c r="AC1065" i="1"/>
  <c r="Z1065" i="1"/>
  <c r="W1065" i="1"/>
  <c r="T1065" i="1"/>
  <c r="Q1065" i="1"/>
  <c r="N1065" i="1"/>
  <c r="K1065" i="1"/>
  <c r="H1065" i="1"/>
  <c r="BE1065" i="1" s="1"/>
  <c r="E1065" i="1"/>
  <c r="BJ1064" i="1"/>
  <c r="BD1064" i="1"/>
  <c r="BA1064" i="1"/>
  <c r="AX1064" i="1"/>
  <c r="AU1064" i="1"/>
  <c r="AR1064" i="1"/>
  <c r="AO1064" i="1"/>
  <c r="AL1064" i="1"/>
  <c r="AI1064" i="1"/>
  <c r="AF1064" i="1"/>
  <c r="AC1064" i="1"/>
  <c r="Z1064" i="1"/>
  <c r="W1064" i="1"/>
  <c r="T1064" i="1"/>
  <c r="Q1064" i="1"/>
  <c r="N1064" i="1"/>
  <c r="K1064" i="1"/>
  <c r="H1064" i="1"/>
  <c r="BE1064" i="1" s="1"/>
  <c r="E1064" i="1"/>
  <c r="BJ1063" i="1"/>
  <c r="BD1063" i="1"/>
  <c r="BA1063" i="1"/>
  <c r="AX1063" i="1"/>
  <c r="AU1063" i="1"/>
  <c r="AR1063" i="1"/>
  <c r="AO1063" i="1"/>
  <c r="AL1063" i="1"/>
  <c r="AI1063" i="1"/>
  <c r="AF1063" i="1"/>
  <c r="AC1063" i="1"/>
  <c r="Z1063" i="1"/>
  <c r="W1063" i="1"/>
  <c r="T1063" i="1"/>
  <c r="Q1063" i="1"/>
  <c r="N1063" i="1"/>
  <c r="K1063" i="1"/>
  <c r="H1063" i="1"/>
  <c r="E1063" i="1"/>
  <c r="BE1063" i="1" s="1"/>
  <c r="BJ1062" i="1"/>
  <c r="BD1062" i="1"/>
  <c r="BA1062" i="1"/>
  <c r="AX1062" i="1"/>
  <c r="AU1062" i="1"/>
  <c r="AR1062" i="1"/>
  <c r="AO1062" i="1"/>
  <c r="AL1062" i="1"/>
  <c r="AI1062" i="1"/>
  <c r="AF1062" i="1"/>
  <c r="AC1062" i="1"/>
  <c r="Z1062" i="1"/>
  <c r="W1062" i="1"/>
  <c r="T1062" i="1"/>
  <c r="Q1062" i="1"/>
  <c r="N1062" i="1"/>
  <c r="K1062" i="1"/>
  <c r="H1062" i="1"/>
  <c r="E1062" i="1"/>
  <c r="BE1062" i="1" s="1"/>
  <c r="BJ1061" i="1"/>
  <c r="BD1061" i="1"/>
  <c r="AU1061" i="1"/>
  <c r="AO1061" i="1"/>
  <c r="AL1061" i="1"/>
  <c r="AI1061" i="1"/>
  <c r="AF1061" i="1"/>
  <c r="AC1061" i="1"/>
  <c r="Z1061" i="1"/>
  <c r="W1061" i="1"/>
  <c r="T1061" i="1"/>
  <c r="Q1061" i="1"/>
  <c r="N1061" i="1"/>
  <c r="K1061" i="1"/>
  <c r="H1061" i="1"/>
  <c r="BE1061" i="1" s="1"/>
  <c r="E1061" i="1"/>
  <c r="BJ1060" i="1"/>
  <c r="BD1060" i="1"/>
  <c r="AU1060" i="1"/>
  <c r="AO1060" i="1"/>
  <c r="AL1060" i="1"/>
  <c r="AI1060" i="1"/>
  <c r="AF1060" i="1"/>
  <c r="AC1060" i="1"/>
  <c r="Z1060" i="1"/>
  <c r="W1060" i="1"/>
  <c r="T1060" i="1"/>
  <c r="Q1060" i="1"/>
  <c r="N1060" i="1"/>
  <c r="K1060" i="1"/>
  <c r="H1060" i="1"/>
  <c r="E1060" i="1"/>
  <c r="BE1060" i="1" s="1"/>
  <c r="BJ1059" i="1"/>
  <c r="BD1059" i="1"/>
  <c r="AU1059" i="1"/>
  <c r="AO1059" i="1"/>
  <c r="AL1059" i="1"/>
  <c r="AI1059" i="1"/>
  <c r="AF1059" i="1"/>
  <c r="AC1059" i="1"/>
  <c r="Z1059" i="1"/>
  <c r="W1059" i="1"/>
  <c r="T1059" i="1"/>
  <c r="Q1059" i="1"/>
  <c r="N1059" i="1"/>
  <c r="BE1059" i="1" s="1"/>
  <c r="K1059" i="1"/>
  <c r="H1059" i="1"/>
  <c r="E1059" i="1"/>
  <c r="BJ1058" i="1"/>
  <c r="BD1058" i="1"/>
  <c r="AU1058" i="1"/>
  <c r="AO1058" i="1"/>
  <c r="AL1058" i="1"/>
  <c r="AI1058" i="1"/>
  <c r="AF1058" i="1"/>
  <c r="AC1058" i="1"/>
  <c r="Z1058" i="1"/>
  <c r="W1058" i="1"/>
  <c r="T1058" i="1"/>
  <c r="Q1058" i="1"/>
  <c r="N1058" i="1"/>
  <c r="K1058" i="1"/>
  <c r="H1058" i="1"/>
  <c r="E1058" i="1"/>
  <c r="BJ1057" i="1"/>
  <c r="BD1057" i="1"/>
  <c r="AU1057" i="1"/>
  <c r="AO1057" i="1"/>
  <c r="AL1057" i="1"/>
  <c r="AI1057" i="1"/>
  <c r="AF1057" i="1"/>
  <c r="AC1057" i="1"/>
  <c r="Z1057" i="1"/>
  <c r="W1057" i="1"/>
  <c r="T1057" i="1"/>
  <c r="Q1057" i="1"/>
  <c r="N1057" i="1"/>
  <c r="BE1057" i="1" s="1"/>
  <c r="K1057" i="1"/>
  <c r="H1057" i="1"/>
  <c r="E1057" i="1"/>
  <c r="BJ1056" i="1"/>
  <c r="BD1056" i="1"/>
  <c r="AU1056" i="1"/>
  <c r="AO1056" i="1"/>
  <c r="AL1056" i="1"/>
  <c r="AI1056" i="1"/>
  <c r="AF1056" i="1"/>
  <c r="AC1056" i="1"/>
  <c r="Z1056" i="1"/>
  <c r="W1056" i="1"/>
  <c r="T1056" i="1"/>
  <c r="Q1056" i="1"/>
  <c r="N1056" i="1"/>
  <c r="K1056" i="1"/>
  <c r="H1056" i="1"/>
  <c r="BE1056" i="1" s="1"/>
  <c r="E1056" i="1"/>
  <c r="BJ1055" i="1"/>
  <c r="BD1055" i="1"/>
  <c r="AU1055" i="1"/>
  <c r="AO1055" i="1"/>
  <c r="AL1055" i="1"/>
  <c r="AI1055" i="1"/>
  <c r="AF1055" i="1"/>
  <c r="AC1055" i="1"/>
  <c r="Z1055" i="1"/>
  <c r="W1055" i="1"/>
  <c r="T1055" i="1"/>
  <c r="Q1055" i="1"/>
  <c r="N1055" i="1"/>
  <c r="K1055" i="1"/>
  <c r="BE1055" i="1" s="1"/>
  <c r="H1055" i="1"/>
  <c r="E1055" i="1"/>
  <c r="BJ1054" i="1"/>
  <c r="BD1054" i="1"/>
  <c r="AX1054" i="1"/>
  <c r="AU1054" i="1"/>
  <c r="AO1054" i="1"/>
  <c r="AL1054" i="1"/>
  <c r="AI1054" i="1"/>
  <c r="AF1054" i="1"/>
  <c r="AC1054" i="1"/>
  <c r="Z1054" i="1"/>
  <c r="W1054" i="1"/>
  <c r="T1054" i="1"/>
  <c r="Q1054" i="1"/>
  <c r="N1054" i="1"/>
  <c r="K1054" i="1"/>
  <c r="H1054" i="1"/>
  <c r="BE1054" i="1" s="1"/>
  <c r="E1054" i="1"/>
  <c r="BL1053" i="1"/>
  <c r="BJ1053" i="1"/>
  <c r="BD1053" i="1"/>
  <c r="AX1053" i="1"/>
  <c r="AU1053" i="1"/>
  <c r="AR1053" i="1"/>
  <c r="AO1053" i="1"/>
  <c r="AL1053" i="1"/>
  <c r="AI1053" i="1"/>
  <c r="AF1053" i="1"/>
  <c r="AC1053" i="1"/>
  <c r="Z1053" i="1"/>
  <c r="W1053" i="1"/>
  <c r="T1053" i="1"/>
  <c r="Q1053" i="1"/>
  <c r="N1053" i="1"/>
  <c r="K1053" i="1"/>
  <c r="H1053" i="1"/>
  <c r="BE1053" i="1" s="1"/>
  <c r="E1053" i="1"/>
  <c r="BJ1052" i="1"/>
  <c r="BD1052" i="1"/>
  <c r="AX1052" i="1"/>
  <c r="AU1052" i="1"/>
  <c r="AR1052" i="1"/>
  <c r="AO1052" i="1"/>
  <c r="AL1052" i="1"/>
  <c r="AI1052" i="1"/>
  <c r="AF1052" i="1"/>
  <c r="AC1052" i="1"/>
  <c r="Z1052" i="1"/>
  <c r="W1052" i="1"/>
  <c r="T1052" i="1"/>
  <c r="Q1052" i="1"/>
  <c r="N1052" i="1"/>
  <c r="K1052" i="1"/>
  <c r="H1052" i="1"/>
  <c r="E1052" i="1"/>
  <c r="BE1052" i="1" s="1"/>
  <c r="BJ1051" i="1"/>
  <c r="BD1051" i="1"/>
  <c r="AX1051" i="1"/>
  <c r="AU1051" i="1"/>
  <c r="AR1051" i="1"/>
  <c r="AO1051" i="1"/>
  <c r="AL1051" i="1"/>
  <c r="AI1051" i="1"/>
  <c r="AF1051" i="1"/>
  <c r="AC1051" i="1"/>
  <c r="Z1051" i="1"/>
  <c r="W1051" i="1"/>
  <c r="T1051" i="1"/>
  <c r="Q1051" i="1"/>
  <c r="N1051" i="1"/>
  <c r="K1051" i="1"/>
  <c r="BE1051" i="1" s="1"/>
  <c r="H1051" i="1"/>
  <c r="E1051" i="1"/>
  <c r="BJ1050" i="1"/>
  <c r="BD1050" i="1"/>
  <c r="AX1050" i="1"/>
  <c r="AU1050" i="1"/>
  <c r="AR1050" i="1"/>
  <c r="AO1050" i="1"/>
  <c r="AL1050" i="1"/>
  <c r="AI1050" i="1"/>
  <c r="AF1050" i="1"/>
  <c r="AC1050" i="1"/>
  <c r="Z1050" i="1"/>
  <c r="W1050" i="1"/>
  <c r="T1050" i="1"/>
  <c r="Q1050" i="1"/>
  <c r="N1050" i="1"/>
  <c r="K1050" i="1"/>
  <c r="H1050" i="1"/>
  <c r="E1050" i="1"/>
  <c r="BE1050" i="1" s="1"/>
  <c r="BJ1049" i="1"/>
  <c r="BD1049" i="1"/>
  <c r="AX1049" i="1"/>
  <c r="AU1049" i="1"/>
  <c r="AR1049" i="1"/>
  <c r="AO1049" i="1"/>
  <c r="AL1049" i="1"/>
  <c r="AI1049" i="1"/>
  <c r="AF1049" i="1"/>
  <c r="AC1049" i="1"/>
  <c r="Z1049" i="1"/>
  <c r="W1049" i="1"/>
  <c r="T1049" i="1"/>
  <c r="Q1049" i="1"/>
  <c r="N1049" i="1"/>
  <c r="K1049" i="1"/>
  <c r="H1049" i="1"/>
  <c r="BE1049" i="1" s="1"/>
  <c r="E1049" i="1"/>
  <c r="BJ1048" i="1"/>
  <c r="BD1048" i="1"/>
  <c r="AX1048" i="1"/>
  <c r="AU1048" i="1"/>
  <c r="AR1048" i="1"/>
  <c r="AO1048" i="1"/>
  <c r="AL1048" i="1"/>
  <c r="AI1048" i="1"/>
  <c r="AF1048" i="1"/>
  <c r="AC1048" i="1"/>
  <c r="Z1048" i="1"/>
  <c r="W1048" i="1"/>
  <c r="T1048" i="1"/>
  <c r="BE1048" i="1" s="1"/>
  <c r="Q1048" i="1"/>
  <c r="N1048" i="1"/>
  <c r="K1048" i="1"/>
  <c r="H1048" i="1"/>
  <c r="E1048" i="1"/>
  <c r="BJ1047" i="1"/>
  <c r="BD1047" i="1"/>
  <c r="AX1047" i="1"/>
  <c r="AU1047" i="1"/>
  <c r="AR1047" i="1"/>
  <c r="AO1047" i="1"/>
  <c r="AL1047" i="1"/>
  <c r="AI1047" i="1"/>
  <c r="AF1047" i="1"/>
  <c r="AC1047" i="1"/>
  <c r="Z1047" i="1"/>
  <c r="W1047" i="1"/>
  <c r="T1047" i="1"/>
  <c r="Q1047" i="1"/>
  <c r="N1047" i="1"/>
  <c r="K1047" i="1"/>
  <c r="H1047" i="1"/>
  <c r="BE1047" i="1" s="1"/>
  <c r="E1047" i="1"/>
  <c r="BJ1046" i="1"/>
  <c r="BD1046" i="1"/>
  <c r="AX1046" i="1"/>
  <c r="AU1046" i="1"/>
  <c r="AR1046" i="1"/>
  <c r="AO1046" i="1"/>
  <c r="AL1046" i="1"/>
  <c r="AI1046" i="1"/>
  <c r="AF1046" i="1"/>
  <c r="AC1046" i="1"/>
  <c r="Z1046" i="1"/>
  <c r="W1046" i="1"/>
  <c r="T1046" i="1"/>
  <c r="Q1046" i="1"/>
  <c r="N1046" i="1"/>
  <c r="K1046" i="1"/>
  <c r="H1046" i="1"/>
  <c r="BE1046" i="1" s="1"/>
  <c r="E1046" i="1"/>
  <c r="BJ1045" i="1"/>
  <c r="BD1045" i="1"/>
  <c r="BA1045" i="1"/>
  <c r="AX1045" i="1"/>
  <c r="AU1045" i="1"/>
  <c r="AR1045" i="1"/>
  <c r="AO1045" i="1"/>
  <c r="AL1045" i="1"/>
  <c r="AI1045" i="1"/>
  <c r="AF1045" i="1"/>
  <c r="AC1045" i="1"/>
  <c r="Z1045" i="1"/>
  <c r="W1045" i="1"/>
  <c r="T1045" i="1"/>
  <c r="Q1045" i="1"/>
  <c r="N1045" i="1"/>
  <c r="K1045" i="1"/>
  <c r="H1045" i="1"/>
  <c r="E1045" i="1"/>
  <c r="BE1045" i="1" s="1"/>
  <c r="BJ1044" i="1"/>
  <c r="BD1044" i="1"/>
  <c r="BA1044" i="1"/>
  <c r="AX1044" i="1"/>
  <c r="AU1044" i="1"/>
  <c r="AR1044" i="1"/>
  <c r="AO1044" i="1"/>
  <c r="AL1044" i="1"/>
  <c r="AI1044" i="1"/>
  <c r="AF1044" i="1"/>
  <c r="AC1044" i="1"/>
  <c r="Z1044" i="1"/>
  <c r="W1044" i="1"/>
  <c r="T1044" i="1"/>
  <c r="Q1044" i="1"/>
  <c r="N1044" i="1"/>
  <c r="K1044" i="1"/>
  <c r="H1044" i="1"/>
  <c r="E1044" i="1"/>
  <c r="BE1044" i="1" s="1"/>
  <c r="BJ1043" i="1"/>
  <c r="BD1043" i="1"/>
  <c r="AO1043" i="1"/>
  <c r="AL1043" i="1"/>
  <c r="AI1043" i="1"/>
  <c r="AF1043" i="1"/>
  <c r="AC1043" i="1"/>
  <c r="Z1043" i="1"/>
  <c r="W1043" i="1"/>
  <c r="T1043" i="1"/>
  <c r="Q1043" i="1"/>
  <c r="N1043" i="1"/>
  <c r="K1043" i="1"/>
  <c r="H1043" i="1"/>
  <c r="E1043" i="1"/>
  <c r="BE1043" i="1" s="1"/>
  <c r="BJ1042" i="1"/>
  <c r="BD1042" i="1"/>
  <c r="BA1042" i="1"/>
  <c r="AX1042" i="1"/>
  <c r="AU1042" i="1"/>
  <c r="AR1042" i="1"/>
  <c r="AO1042" i="1"/>
  <c r="AL1042" i="1"/>
  <c r="AI1042" i="1"/>
  <c r="AF1042" i="1"/>
  <c r="AC1042" i="1"/>
  <c r="Z1042" i="1"/>
  <c r="W1042" i="1"/>
  <c r="T1042" i="1"/>
  <c r="Q1042" i="1"/>
  <c r="N1042" i="1"/>
  <c r="K1042" i="1"/>
  <c r="H1042" i="1"/>
  <c r="E1042" i="1"/>
  <c r="BE1042" i="1" s="1"/>
  <c r="BJ1041" i="1"/>
  <c r="BD1041" i="1"/>
  <c r="BA1041" i="1"/>
  <c r="AX1041" i="1"/>
  <c r="AU1041" i="1"/>
  <c r="AR1041" i="1"/>
  <c r="AO1041" i="1"/>
  <c r="AL1041" i="1"/>
  <c r="AI1041" i="1"/>
  <c r="AF1041" i="1"/>
  <c r="AC1041" i="1"/>
  <c r="Z1041" i="1"/>
  <c r="W1041" i="1"/>
  <c r="BE1041" i="1" s="1"/>
  <c r="T1041" i="1"/>
  <c r="Q1041" i="1"/>
  <c r="N1041" i="1"/>
  <c r="K1041" i="1"/>
  <c r="H1041" i="1"/>
  <c r="E1041" i="1"/>
  <c r="BJ1040" i="1"/>
  <c r="BD1040" i="1"/>
  <c r="BA1040" i="1"/>
  <c r="AX1040" i="1"/>
  <c r="AU1040" i="1"/>
  <c r="AR1040" i="1"/>
  <c r="AO1040" i="1"/>
  <c r="AL1040" i="1"/>
  <c r="AI1040" i="1"/>
  <c r="AF1040" i="1"/>
  <c r="AC1040" i="1"/>
  <c r="Z1040" i="1"/>
  <c r="W1040" i="1"/>
  <c r="T1040" i="1"/>
  <c r="Q1040" i="1"/>
  <c r="N1040" i="1"/>
  <c r="BE1040" i="1" s="1"/>
  <c r="K1040" i="1"/>
  <c r="H1040" i="1"/>
  <c r="E1040" i="1"/>
  <c r="BJ1039" i="1"/>
  <c r="BD1039" i="1"/>
  <c r="BA1039" i="1"/>
  <c r="AX1039" i="1"/>
  <c r="AU1039" i="1"/>
  <c r="AR1039" i="1"/>
  <c r="AO1039" i="1"/>
  <c r="AL1039" i="1"/>
  <c r="AI1039" i="1"/>
  <c r="AF1039" i="1"/>
  <c r="AC1039" i="1"/>
  <c r="Z1039" i="1"/>
  <c r="W1039" i="1"/>
  <c r="T1039" i="1"/>
  <c r="Q1039" i="1"/>
  <c r="N1039" i="1"/>
  <c r="K1039" i="1"/>
  <c r="H1039" i="1"/>
  <c r="BE1039" i="1" s="1"/>
  <c r="E1039" i="1"/>
  <c r="BJ1038" i="1"/>
  <c r="BD1038" i="1"/>
  <c r="BA1038" i="1"/>
  <c r="AX1038" i="1"/>
  <c r="AU1038" i="1"/>
  <c r="AR1038" i="1"/>
  <c r="AO1038" i="1"/>
  <c r="AL1038" i="1"/>
  <c r="AI1038" i="1"/>
  <c r="AF1038" i="1"/>
  <c r="AC1038" i="1"/>
  <c r="Z1038" i="1"/>
  <c r="W1038" i="1"/>
  <c r="T1038" i="1"/>
  <c r="Q1038" i="1"/>
  <c r="N1038" i="1"/>
  <c r="K1038" i="1"/>
  <c r="H1038" i="1"/>
  <c r="E1038" i="1"/>
  <c r="BE1038" i="1" s="1"/>
  <c r="BJ1037" i="1"/>
  <c r="BD1037" i="1"/>
  <c r="BA1037" i="1"/>
  <c r="AX1037" i="1"/>
  <c r="AU1037" i="1"/>
  <c r="AR1037" i="1"/>
  <c r="AO1037" i="1"/>
  <c r="AL1037" i="1"/>
  <c r="AI1037" i="1"/>
  <c r="AF1037" i="1"/>
  <c r="AC1037" i="1"/>
  <c r="Z1037" i="1"/>
  <c r="W1037" i="1"/>
  <c r="T1037" i="1"/>
  <c r="Q1037" i="1"/>
  <c r="N1037" i="1"/>
  <c r="K1037" i="1"/>
  <c r="H1037" i="1"/>
  <c r="E1037" i="1"/>
  <c r="BE1037" i="1" s="1"/>
  <c r="BJ1036" i="1"/>
  <c r="BD1036" i="1"/>
  <c r="BA1036" i="1"/>
  <c r="AX1036" i="1"/>
  <c r="AU1036" i="1"/>
  <c r="AR1036" i="1"/>
  <c r="AO1036" i="1"/>
  <c r="AL1036" i="1"/>
  <c r="AI1036" i="1"/>
  <c r="AF1036" i="1"/>
  <c r="AC1036" i="1"/>
  <c r="Z1036" i="1"/>
  <c r="W1036" i="1"/>
  <c r="BE1036" i="1" s="1"/>
  <c r="T1036" i="1"/>
  <c r="Q1036" i="1"/>
  <c r="N1036" i="1"/>
  <c r="K1036" i="1"/>
  <c r="H1036" i="1"/>
  <c r="E1036" i="1"/>
  <c r="BJ1035" i="1"/>
  <c r="BD1035" i="1"/>
  <c r="BA1035" i="1"/>
  <c r="AX1035" i="1"/>
  <c r="AU1035" i="1"/>
  <c r="AO1035" i="1"/>
  <c r="AL1035" i="1"/>
  <c r="AI1035" i="1"/>
  <c r="AF1035" i="1"/>
  <c r="AC1035" i="1"/>
  <c r="Z1035" i="1"/>
  <c r="W1035" i="1"/>
  <c r="T1035" i="1"/>
  <c r="Q1035" i="1"/>
  <c r="N1035" i="1"/>
  <c r="K1035" i="1"/>
  <c r="BE1035" i="1" s="1"/>
  <c r="H1035" i="1"/>
  <c r="E1035" i="1"/>
  <c r="BJ1034" i="1"/>
  <c r="BD1034" i="1"/>
  <c r="BA1034" i="1"/>
  <c r="AX1034" i="1"/>
  <c r="AU1034" i="1"/>
  <c r="AO1034" i="1"/>
  <c r="AL1034" i="1"/>
  <c r="AI1034" i="1"/>
  <c r="AF1034" i="1"/>
  <c r="AC1034" i="1"/>
  <c r="Z1034" i="1"/>
  <c r="W1034" i="1"/>
  <c r="T1034" i="1"/>
  <c r="Q1034" i="1"/>
  <c r="N1034" i="1"/>
  <c r="K1034" i="1"/>
  <c r="H1034" i="1"/>
  <c r="E1034" i="1"/>
  <c r="BE1034" i="1" s="1"/>
  <c r="BJ1033" i="1"/>
  <c r="BD1033" i="1"/>
  <c r="AO1033" i="1"/>
  <c r="AL1033" i="1"/>
  <c r="AI1033" i="1"/>
  <c r="AF1033" i="1"/>
  <c r="AC1033" i="1"/>
  <c r="Z1033" i="1"/>
  <c r="W1033" i="1"/>
  <c r="T1033" i="1"/>
  <c r="Q1033" i="1"/>
  <c r="N1033" i="1"/>
  <c r="K1033" i="1"/>
  <c r="H1033" i="1"/>
  <c r="E1033" i="1"/>
  <c r="BE1033" i="1" s="1"/>
  <c r="BJ1032" i="1"/>
  <c r="BD1032" i="1"/>
  <c r="BA1032" i="1"/>
  <c r="AX1032" i="1"/>
  <c r="AO1032" i="1"/>
  <c r="AL1032" i="1"/>
  <c r="AI1032" i="1"/>
  <c r="AF1032" i="1"/>
  <c r="AC1032" i="1"/>
  <c r="Z1032" i="1"/>
  <c r="W1032" i="1"/>
  <c r="T1032" i="1"/>
  <c r="Q1032" i="1"/>
  <c r="N1032" i="1"/>
  <c r="K1032" i="1"/>
  <c r="H1032" i="1"/>
  <c r="BE1032" i="1" s="1"/>
  <c r="E1032" i="1"/>
  <c r="BJ1031" i="1"/>
  <c r="BD1031" i="1"/>
  <c r="AO1031" i="1"/>
  <c r="AL1031" i="1"/>
  <c r="AI1031" i="1"/>
  <c r="AF1031" i="1"/>
  <c r="AC1031" i="1"/>
  <c r="Z1031" i="1"/>
  <c r="W1031" i="1"/>
  <c r="T1031" i="1"/>
  <c r="Q1031" i="1"/>
  <c r="N1031" i="1"/>
  <c r="K1031" i="1"/>
  <c r="H1031" i="1"/>
  <c r="E1031" i="1"/>
  <c r="BE1031" i="1" s="1"/>
  <c r="BJ1030" i="1"/>
  <c r="BD1030" i="1"/>
  <c r="BA1030" i="1"/>
  <c r="AO1030" i="1"/>
  <c r="AL1030" i="1"/>
  <c r="AI1030" i="1"/>
  <c r="AF1030" i="1"/>
  <c r="AC1030" i="1"/>
  <c r="Z1030" i="1"/>
  <c r="W1030" i="1"/>
  <c r="T1030" i="1"/>
  <c r="Q1030" i="1"/>
  <c r="N1030" i="1"/>
  <c r="K1030" i="1"/>
  <c r="H1030" i="1"/>
  <c r="BE1030" i="1" s="1"/>
  <c r="E1030" i="1"/>
  <c r="BJ1029" i="1"/>
  <c r="BD1029" i="1"/>
  <c r="AO1029" i="1"/>
  <c r="AL1029" i="1"/>
  <c r="AI1029" i="1"/>
  <c r="AF1029" i="1"/>
  <c r="AC1029" i="1"/>
  <c r="Z1029" i="1"/>
  <c r="W1029" i="1"/>
  <c r="T1029" i="1"/>
  <c r="Q1029" i="1"/>
  <c r="N1029" i="1"/>
  <c r="K1029" i="1"/>
  <c r="H1029" i="1"/>
  <c r="E1029" i="1"/>
  <c r="BE1029" i="1" s="1"/>
  <c r="BJ1028" i="1"/>
  <c r="BD1028" i="1"/>
  <c r="AO1028" i="1"/>
  <c r="AL1028" i="1"/>
  <c r="AI1028" i="1"/>
  <c r="AF1028" i="1"/>
  <c r="AC1028" i="1"/>
  <c r="Z1028" i="1"/>
  <c r="W1028" i="1"/>
  <c r="T1028" i="1"/>
  <c r="Q1028" i="1"/>
  <c r="N1028" i="1"/>
  <c r="K1028" i="1"/>
  <c r="H1028" i="1"/>
  <c r="BE1028" i="1" s="1"/>
  <c r="E1028" i="1"/>
  <c r="BJ1027" i="1"/>
  <c r="BD1027" i="1"/>
  <c r="AO1027" i="1"/>
  <c r="AL1027" i="1"/>
  <c r="AI1027" i="1"/>
  <c r="AF1027" i="1"/>
  <c r="AC1027" i="1"/>
  <c r="Z1027" i="1"/>
  <c r="W1027" i="1"/>
  <c r="T1027" i="1"/>
  <c r="Q1027" i="1"/>
  <c r="N1027" i="1"/>
  <c r="K1027" i="1"/>
  <c r="H1027" i="1"/>
  <c r="E1027" i="1"/>
  <c r="BE1027" i="1" s="1"/>
  <c r="BJ1026" i="1"/>
  <c r="BD1026" i="1"/>
  <c r="BA1026" i="1"/>
  <c r="AR1026" i="1"/>
  <c r="AO1026" i="1"/>
  <c r="AL1026" i="1"/>
  <c r="AI1026" i="1"/>
  <c r="AF1026" i="1"/>
  <c r="AC1026" i="1"/>
  <c r="Z1026" i="1"/>
  <c r="W1026" i="1"/>
  <c r="T1026" i="1"/>
  <c r="Q1026" i="1"/>
  <c r="N1026" i="1"/>
  <c r="K1026" i="1"/>
  <c r="H1026" i="1"/>
  <c r="E1026" i="1"/>
  <c r="BE1026" i="1" s="1"/>
  <c r="BJ1025" i="1"/>
  <c r="BD1025" i="1"/>
  <c r="AO1025" i="1"/>
  <c r="AL1025" i="1"/>
  <c r="AI1025" i="1"/>
  <c r="AF1025" i="1"/>
  <c r="AC1025" i="1"/>
  <c r="Z1025" i="1"/>
  <c r="W1025" i="1"/>
  <c r="T1025" i="1"/>
  <c r="Q1025" i="1"/>
  <c r="N1025" i="1"/>
  <c r="K1025" i="1"/>
  <c r="H1025" i="1"/>
  <c r="E1025" i="1"/>
  <c r="BE1025" i="1" s="1"/>
  <c r="BJ1024" i="1"/>
  <c r="BD1024" i="1"/>
  <c r="AO1024" i="1"/>
  <c r="AL1024" i="1"/>
  <c r="AI1024" i="1"/>
  <c r="AF1024" i="1"/>
  <c r="AC1024" i="1"/>
  <c r="Z1024" i="1"/>
  <c r="W1024" i="1"/>
  <c r="T1024" i="1"/>
  <c r="Q1024" i="1"/>
  <c r="N1024" i="1"/>
  <c r="K1024" i="1"/>
  <c r="H1024" i="1"/>
  <c r="E1024" i="1"/>
  <c r="BJ1023" i="1"/>
  <c r="BD1023" i="1"/>
  <c r="AO1023" i="1"/>
  <c r="AL1023" i="1"/>
  <c r="AI1023" i="1"/>
  <c r="AF1023" i="1"/>
  <c r="AC1023" i="1"/>
  <c r="Z1023" i="1"/>
  <c r="W1023" i="1"/>
  <c r="T1023" i="1"/>
  <c r="Q1023" i="1"/>
  <c r="N1023" i="1"/>
  <c r="K1023" i="1"/>
  <c r="H1023" i="1"/>
  <c r="BE1023" i="1" s="1"/>
  <c r="E1023" i="1"/>
  <c r="BJ1022" i="1"/>
  <c r="BD1022" i="1"/>
  <c r="BA1022" i="1"/>
  <c r="AO1022" i="1"/>
  <c r="AL1022" i="1"/>
  <c r="AI1022" i="1"/>
  <c r="AF1022" i="1"/>
  <c r="AC1022" i="1"/>
  <c r="Z1022" i="1"/>
  <c r="W1022" i="1"/>
  <c r="T1022" i="1"/>
  <c r="Q1022" i="1"/>
  <c r="N1022" i="1"/>
  <c r="K1022" i="1"/>
  <c r="H1022" i="1"/>
  <c r="E1022" i="1"/>
  <c r="BJ1021" i="1"/>
  <c r="BD1021" i="1"/>
  <c r="AO1021" i="1"/>
  <c r="AL1021" i="1"/>
  <c r="AI1021" i="1"/>
  <c r="AF1021" i="1"/>
  <c r="AC1021" i="1"/>
  <c r="Z1021" i="1"/>
  <c r="W1021" i="1"/>
  <c r="T1021" i="1"/>
  <c r="Q1021" i="1"/>
  <c r="N1021" i="1"/>
  <c r="K1021" i="1"/>
  <c r="H1021" i="1"/>
  <c r="BE1021" i="1" s="1"/>
  <c r="E1021" i="1"/>
  <c r="BJ1020" i="1"/>
  <c r="BD1020" i="1"/>
  <c r="BA1020" i="1"/>
  <c r="AX1020" i="1"/>
  <c r="AU1020" i="1"/>
  <c r="AR1020" i="1"/>
  <c r="AO1020" i="1"/>
  <c r="AL1020" i="1"/>
  <c r="AI1020" i="1"/>
  <c r="AF1020" i="1"/>
  <c r="AC1020" i="1"/>
  <c r="Z1020" i="1"/>
  <c r="W1020" i="1"/>
  <c r="T1020" i="1"/>
  <c r="Q1020" i="1"/>
  <c r="N1020" i="1"/>
  <c r="K1020" i="1"/>
  <c r="H1020" i="1"/>
  <c r="E1020" i="1"/>
  <c r="BE1020" i="1" s="1"/>
  <c r="BJ1019" i="1"/>
  <c r="BD1019" i="1"/>
  <c r="BA1019" i="1"/>
  <c r="AX1019" i="1"/>
  <c r="AU1019" i="1"/>
  <c r="AR1019" i="1"/>
  <c r="AO1019" i="1"/>
  <c r="AL1019" i="1"/>
  <c r="AI1019" i="1"/>
  <c r="AF1019" i="1"/>
  <c r="AC1019" i="1"/>
  <c r="Z1019" i="1"/>
  <c r="W1019" i="1"/>
  <c r="T1019" i="1"/>
  <c r="Q1019" i="1"/>
  <c r="N1019" i="1"/>
  <c r="BE1019" i="1" s="1"/>
  <c r="K1019" i="1"/>
  <c r="H1019" i="1"/>
  <c r="E1019" i="1"/>
  <c r="BJ1018" i="1"/>
  <c r="BD1018" i="1"/>
  <c r="BA1018" i="1"/>
  <c r="AX1018" i="1"/>
  <c r="AU1018" i="1"/>
  <c r="AR1018" i="1"/>
  <c r="AO1018" i="1"/>
  <c r="AL1018" i="1"/>
  <c r="AI1018" i="1"/>
  <c r="AF1018" i="1"/>
  <c r="AC1018" i="1"/>
  <c r="Z1018" i="1"/>
  <c r="W1018" i="1"/>
  <c r="T1018" i="1"/>
  <c r="Q1018" i="1"/>
  <c r="N1018" i="1"/>
  <c r="K1018" i="1"/>
  <c r="H1018" i="1"/>
  <c r="BE1018" i="1" s="1"/>
  <c r="E1018" i="1"/>
  <c r="BJ1017" i="1"/>
  <c r="BD1017" i="1"/>
  <c r="BA1017" i="1"/>
  <c r="AX1017" i="1"/>
  <c r="AU1017" i="1"/>
  <c r="AR1017" i="1"/>
  <c r="AO1017" i="1"/>
  <c r="AL1017" i="1"/>
  <c r="AI1017" i="1"/>
  <c r="AF1017" i="1"/>
  <c r="AC1017" i="1"/>
  <c r="Z1017" i="1"/>
  <c r="W1017" i="1"/>
  <c r="T1017" i="1"/>
  <c r="Q1017" i="1"/>
  <c r="N1017" i="1"/>
  <c r="K1017" i="1"/>
  <c r="BE1017" i="1" s="1"/>
  <c r="H1017" i="1"/>
  <c r="E1017" i="1"/>
  <c r="BJ1016" i="1"/>
  <c r="BD1016" i="1"/>
  <c r="BA1016" i="1"/>
  <c r="AO1016" i="1"/>
  <c r="AL1016" i="1"/>
  <c r="AI1016" i="1"/>
  <c r="AF1016" i="1"/>
  <c r="AC1016" i="1"/>
  <c r="Z1016" i="1"/>
  <c r="W1016" i="1"/>
  <c r="T1016" i="1"/>
  <c r="Q1016" i="1"/>
  <c r="N1016" i="1"/>
  <c r="K1016" i="1"/>
  <c r="H1016" i="1"/>
  <c r="E1016" i="1"/>
  <c r="BE1016" i="1" s="1"/>
  <c r="BJ1015" i="1"/>
  <c r="BD1015" i="1"/>
  <c r="BA1015" i="1"/>
  <c r="AO1015" i="1"/>
  <c r="AL1015" i="1"/>
  <c r="AI1015" i="1"/>
  <c r="AF1015" i="1"/>
  <c r="AC1015" i="1"/>
  <c r="Z1015" i="1"/>
  <c r="W1015" i="1"/>
  <c r="T1015" i="1"/>
  <c r="Q1015" i="1"/>
  <c r="N1015" i="1"/>
  <c r="K1015" i="1"/>
  <c r="H1015" i="1"/>
  <c r="E1015" i="1"/>
  <c r="BE1015" i="1" s="1"/>
  <c r="BJ1014" i="1"/>
  <c r="BD1014" i="1"/>
  <c r="BA1014" i="1"/>
  <c r="AO1014" i="1"/>
  <c r="AL1014" i="1"/>
  <c r="AI1014" i="1"/>
  <c r="AF1014" i="1"/>
  <c r="AC1014" i="1"/>
  <c r="Z1014" i="1"/>
  <c r="W1014" i="1"/>
  <c r="T1014" i="1"/>
  <c r="Q1014" i="1"/>
  <c r="N1014" i="1"/>
  <c r="K1014" i="1"/>
  <c r="H1014" i="1"/>
  <c r="E1014" i="1"/>
  <c r="BE1014" i="1" s="1"/>
  <c r="BJ1013" i="1"/>
  <c r="BD1013" i="1"/>
  <c r="BA1013" i="1"/>
  <c r="AX1013" i="1"/>
  <c r="AU1013" i="1"/>
  <c r="AR1013" i="1"/>
  <c r="AO1013" i="1"/>
  <c r="AL1013" i="1"/>
  <c r="AI1013" i="1"/>
  <c r="AF1013" i="1"/>
  <c r="AC1013" i="1"/>
  <c r="Z1013" i="1"/>
  <c r="W1013" i="1"/>
  <c r="T1013" i="1"/>
  <c r="Q1013" i="1"/>
  <c r="N1013" i="1"/>
  <c r="K1013" i="1"/>
  <c r="H1013" i="1"/>
  <c r="E1013" i="1"/>
  <c r="BE1013" i="1" s="1"/>
  <c r="BJ1012" i="1"/>
  <c r="BD1012" i="1"/>
  <c r="BA1012" i="1"/>
  <c r="AX1012" i="1"/>
  <c r="AU1012" i="1"/>
  <c r="AR1012" i="1"/>
  <c r="AO1012" i="1"/>
  <c r="AL1012" i="1"/>
  <c r="AI1012" i="1"/>
  <c r="AF1012" i="1"/>
  <c r="AC1012" i="1"/>
  <c r="Z1012" i="1"/>
  <c r="W1012" i="1"/>
  <c r="T1012" i="1"/>
  <c r="Q1012" i="1"/>
  <c r="N1012" i="1"/>
  <c r="K1012" i="1"/>
  <c r="H1012" i="1"/>
  <c r="E1012" i="1"/>
  <c r="BJ1011" i="1"/>
  <c r="BD1011" i="1"/>
  <c r="BA1011" i="1"/>
  <c r="AX1011" i="1"/>
  <c r="AU1011" i="1"/>
  <c r="AR1011" i="1"/>
  <c r="AO1011" i="1"/>
  <c r="AL1011" i="1"/>
  <c r="AI1011" i="1"/>
  <c r="AF1011" i="1"/>
  <c r="AC1011" i="1"/>
  <c r="Z1011" i="1"/>
  <c r="W1011" i="1"/>
  <c r="T1011" i="1"/>
  <c r="Q1011" i="1"/>
  <c r="N1011" i="1"/>
  <c r="K1011" i="1"/>
  <c r="H1011" i="1"/>
  <c r="E1011" i="1"/>
  <c r="BE1011" i="1" s="1"/>
  <c r="BJ1010" i="1"/>
  <c r="BD1010" i="1"/>
  <c r="AO1010" i="1"/>
  <c r="AL1010" i="1"/>
  <c r="AI1010" i="1"/>
  <c r="AF1010" i="1"/>
  <c r="AC1010" i="1"/>
  <c r="Z1010" i="1"/>
  <c r="W1010" i="1"/>
  <c r="T1010" i="1"/>
  <c r="Q1010" i="1"/>
  <c r="N1010" i="1"/>
  <c r="K1010" i="1"/>
  <c r="H1010" i="1"/>
  <c r="E1010" i="1"/>
  <c r="BE1010" i="1" s="1"/>
  <c r="BJ1009" i="1"/>
  <c r="BD1009" i="1"/>
  <c r="BA1009" i="1"/>
  <c r="AX1009" i="1"/>
  <c r="AU1009" i="1"/>
  <c r="AR1009" i="1"/>
  <c r="AO1009" i="1"/>
  <c r="AL1009" i="1"/>
  <c r="AI1009" i="1"/>
  <c r="AF1009" i="1"/>
  <c r="AC1009" i="1"/>
  <c r="Z1009" i="1"/>
  <c r="W1009" i="1"/>
  <c r="T1009" i="1"/>
  <c r="Q1009" i="1"/>
  <c r="N1009" i="1"/>
  <c r="K1009" i="1"/>
  <c r="H1009" i="1"/>
  <c r="BE1009" i="1" s="1"/>
  <c r="E1009" i="1"/>
  <c r="BJ1008" i="1"/>
  <c r="BD1008" i="1"/>
  <c r="BA1008" i="1"/>
  <c r="AX1008" i="1"/>
  <c r="AU1008" i="1"/>
  <c r="AR1008" i="1"/>
  <c r="AO1008" i="1"/>
  <c r="AL1008" i="1"/>
  <c r="AI1008" i="1"/>
  <c r="AF1008" i="1"/>
  <c r="AC1008" i="1"/>
  <c r="Z1008" i="1"/>
  <c r="W1008" i="1"/>
  <c r="T1008" i="1"/>
  <c r="Q1008" i="1"/>
  <c r="N1008" i="1"/>
  <c r="K1008" i="1"/>
  <c r="H1008" i="1"/>
  <c r="E1008" i="1"/>
  <c r="BJ1007" i="1"/>
  <c r="BD1007" i="1"/>
  <c r="BA1007" i="1"/>
  <c r="AX1007" i="1"/>
  <c r="AU1007" i="1"/>
  <c r="AR1007" i="1"/>
  <c r="AO1007" i="1"/>
  <c r="AL1007" i="1"/>
  <c r="AI1007" i="1"/>
  <c r="AF1007" i="1"/>
  <c r="AC1007" i="1"/>
  <c r="Z1007" i="1"/>
  <c r="W1007" i="1"/>
  <c r="T1007" i="1"/>
  <c r="Q1007" i="1"/>
  <c r="N1007" i="1"/>
  <c r="K1007" i="1"/>
  <c r="BE1007" i="1" s="1"/>
  <c r="H1007" i="1"/>
  <c r="E1007" i="1"/>
  <c r="BJ1006" i="1"/>
  <c r="BD1006" i="1"/>
  <c r="BA1006" i="1"/>
  <c r="AX1006" i="1"/>
  <c r="AU1006" i="1"/>
  <c r="AR1006" i="1"/>
  <c r="AO1006" i="1"/>
  <c r="AL1006" i="1"/>
  <c r="AI1006" i="1"/>
  <c r="AF1006" i="1"/>
  <c r="AC1006" i="1"/>
  <c r="Z1006" i="1"/>
  <c r="W1006" i="1"/>
  <c r="T1006" i="1"/>
  <c r="Q1006" i="1"/>
  <c r="N1006" i="1"/>
  <c r="K1006" i="1"/>
  <c r="H1006" i="1"/>
  <c r="E1006" i="1"/>
  <c r="BE1006" i="1" s="1"/>
  <c r="BJ1005" i="1"/>
  <c r="BD1005" i="1"/>
  <c r="BA1005" i="1"/>
  <c r="AX1005" i="1"/>
  <c r="AU1005" i="1"/>
  <c r="AR1005" i="1"/>
  <c r="AO1005" i="1"/>
  <c r="AL1005" i="1"/>
  <c r="AI1005" i="1"/>
  <c r="AF1005" i="1"/>
  <c r="AC1005" i="1"/>
  <c r="Z1005" i="1"/>
  <c r="W1005" i="1"/>
  <c r="T1005" i="1"/>
  <c r="Q1005" i="1"/>
  <c r="N1005" i="1"/>
  <c r="K1005" i="1"/>
  <c r="H1005" i="1"/>
  <c r="E1005" i="1"/>
  <c r="BE1005" i="1" s="1"/>
  <c r="BJ1004" i="1"/>
  <c r="BD1004" i="1"/>
  <c r="BA1004" i="1"/>
  <c r="AX1004" i="1"/>
  <c r="AU1004" i="1"/>
  <c r="AR1004" i="1"/>
  <c r="AO1004" i="1"/>
  <c r="AL1004" i="1"/>
  <c r="AI1004" i="1"/>
  <c r="AF1004" i="1"/>
  <c r="AC1004" i="1"/>
  <c r="Z1004" i="1"/>
  <c r="W1004" i="1"/>
  <c r="T1004" i="1"/>
  <c r="Q1004" i="1"/>
  <c r="N1004" i="1"/>
  <c r="K1004" i="1"/>
  <c r="H1004" i="1"/>
  <c r="E1004" i="1"/>
  <c r="BE1004" i="1" s="1"/>
  <c r="BJ1003" i="1"/>
  <c r="BD1003" i="1"/>
  <c r="BA1003" i="1"/>
  <c r="AX1003" i="1"/>
  <c r="AU1003" i="1"/>
  <c r="AR1003" i="1"/>
  <c r="AO1003" i="1"/>
  <c r="AL1003" i="1"/>
  <c r="AI1003" i="1"/>
  <c r="AF1003" i="1"/>
  <c r="AC1003" i="1"/>
  <c r="Z1003" i="1"/>
  <c r="W1003" i="1"/>
  <c r="T1003" i="1"/>
  <c r="Q1003" i="1"/>
  <c r="N1003" i="1"/>
  <c r="BE1003" i="1" s="1"/>
  <c r="K1003" i="1"/>
  <c r="H1003" i="1"/>
  <c r="E1003" i="1"/>
  <c r="BJ1002" i="1"/>
  <c r="BD1002" i="1"/>
  <c r="BA1002" i="1"/>
  <c r="AX1002" i="1"/>
  <c r="AU1002" i="1"/>
  <c r="AR1002" i="1"/>
  <c r="AO1002" i="1"/>
  <c r="AL1002" i="1"/>
  <c r="AI1002" i="1"/>
  <c r="AF1002" i="1"/>
  <c r="AC1002" i="1"/>
  <c r="Z1002" i="1"/>
  <c r="W1002" i="1"/>
  <c r="T1002" i="1"/>
  <c r="Q1002" i="1"/>
  <c r="N1002" i="1"/>
  <c r="K1002" i="1"/>
  <c r="H1002" i="1"/>
  <c r="BE1002" i="1" s="1"/>
  <c r="E1002" i="1"/>
  <c r="BJ1001" i="1"/>
  <c r="BD1001" i="1"/>
  <c r="BA1001" i="1"/>
  <c r="AX1001" i="1"/>
  <c r="AU1001" i="1"/>
  <c r="AR1001" i="1"/>
  <c r="AO1001" i="1"/>
  <c r="AL1001" i="1"/>
  <c r="AI1001" i="1"/>
  <c r="AF1001" i="1"/>
  <c r="AC1001" i="1"/>
  <c r="Z1001" i="1"/>
  <c r="W1001" i="1"/>
  <c r="T1001" i="1"/>
  <c r="Q1001" i="1"/>
  <c r="N1001" i="1"/>
  <c r="K1001" i="1"/>
  <c r="BE1001" i="1" s="1"/>
  <c r="H1001" i="1"/>
  <c r="E1001" i="1"/>
  <c r="BJ1000" i="1"/>
  <c r="BD1000" i="1"/>
  <c r="BA1000" i="1"/>
  <c r="AX1000" i="1"/>
  <c r="AU1000" i="1"/>
  <c r="AR1000" i="1"/>
  <c r="AO1000" i="1"/>
  <c r="AL1000" i="1"/>
  <c r="AI1000" i="1"/>
  <c r="AF1000" i="1"/>
  <c r="AC1000" i="1"/>
  <c r="Z1000" i="1"/>
  <c r="W1000" i="1"/>
  <c r="T1000" i="1"/>
  <c r="Q1000" i="1"/>
  <c r="N1000" i="1"/>
  <c r="K1000" i="1"/>
  <c r="H1000" i="1"/>
  <c r="E1000" i="1"/>
  <c r="BE1000" i="1" s="1"/>
  <c r="BJ999" i="1"/>
  <c r="BD999" i="1"/>
  <c r="AO999" i="1"/>
  <c r="AL999" i="1"/>
  <c r="AI999" i="1"/>
  <c r="AF999" i="1"/>
  <c r="AC999" i="1"/>
  <c r="Z999" i="1"/>
  <c r="W999" i="1"/>
  <c r="T999" i="1"/>
  <c r="Q999" i="1"/>
  <c r="N999" i="1"/>
  <c r="K999" i="1"/>
  <c r="BE999" i="1" s="1"/>
  <c r="H999" i="1"/>
  <c r="E999" i="1"/>
  <c r="BJ998" i="1"/>
  <c r="BD998" i="1"/>
  <c r="BA998" i="1"/>
  <c r="AX998" i="1"/>
  <c r="AU998" i="1"/>
  <c r="AR998" i="1"/>
  <c r="AO998" i="1"/>
  <c r="AL998" i="1"/>
  <c r="AI998" i="1"/>
  <c r="AF998" i="1"/>
  <c r="AC998" i="1"/>
  <c r="Z998" i="1"/>
  <c r="W998" i="1"/>
  <c r="T998" i="1"/>
  <c r="Q998" i="1"/>
  <c r="N998" i="1"/>
  <c r="K998" i="1"/>
  <c r="H998" i="1"/>
  <c r="BE998" i="1" s="1"/>
  <c r="E998" i="1"/>
  <c r="BJ997" i="1"/>
  <c r="BD997" i="1"/>
  <c r="BA997" i="1"/>
  <c r="AX997" i="1"/>
  <c r="AU997" i="1"/>
  <c r="AR997" i="1"/>
  <c r="AO997" i="1"/>
  <c r="AL997" i="1"/>
  <c r="AI997" i="1"/>
  <c r="AF997" i="1"/>
  <c r="AC997" i="1"/>
  <c r="Z997" i="1"/>
  <c r="W997" i="1"/>
  <c r="T997" i="1"/>
  <c r="Q997" i="1"/>
  <c r="N997" i="1"/>
  <c r="K997" i="1"/>
  <c r="BE997" i="1" s="1"/>
  <c r="H997" i="1"/>
  <c r="E997" i="1"/>
  <c r="BJ996" i="1"/>
  <c r="BD996" i="1"/>
  <c r="BA996" i="1"/>
  <c r="AX996" i="1"/>
  <c r="AU996" i="1"/>
  <c r="AR996" i="1"/>
  <c r="AO996" i="1"/>
  <c r="AL996" i="1"/>
  <c r="AI996" i="1"/>
  <c r="AF996" i="1"/>
  <c r="AC996" i="1"/>
  <c r="Z996" i="1"/>
  <c r="W996" i="1"/>
  <c r="T996" i="1"/>
  <c r="Q996" i="1"/>
  <c r="N996" i="1"/>
  <c r="K996" i="1"/>
  <c r="H996" i="1"/>
  <c r="E996" i="1"/>
  <c r="BE996" i="1" s="1"/>
  <c r="BJ995" i="1"/>
  <c r="BD995" i="1"/>
  <c r="BA995" i="1"/>
  <c r="AX995" i="1"/>
  <c r="AU995" i="1"/>
  <c r="AR995" i="1"/>
  <c r="AO995" i="1"/>
  <c r="AL995" i="1"/>
  <c r="AI995" i="1"/>
  <c r="AF995" i="1"/>
  <c r="AC995" i="1"/>
  <c r="Z995" i="1"/>
  <c r="W995" i="1"/>
  <c r="T995" i="1"/>
  <c r="Q995" i="1"/>
  <c r="N995" i="1"/>
  <c r="K995" i="1"/>
  <c r="H995" i="1"/>
  <c r="E995" i="1"/>
  <c r="BE995" i="1" s="1"/>
  <c r="BJ994" i="1"/>
  <c r="BD994" i="1"/>
  <c r="BA994" i="1"/>
  <c r="AX994" i="1"/>
  <c r="AU994" i="1"/>
  <c r="AR994" i="1"/>
  <c r="AO994" i="1"/>
  <c r="AL994" i="1"/>
  <c r="AI994" i="1"/>
  <c r="AF994" i="1"/>
  <c r="AC994" i="1"/>
  <c r="Z994" i="1"/>
  <c r="W994" i="1"/>
  <c r="T994" i="1"/>
  <c r="Q994" i="1"/>
  <c r="N994" i="1"/>
  <c r="K994" i="1"/>
  <c r="H994" i="1"/>
  <c r="E994" i="1"/>
  <c r="BE994" i="1" s="1"/>
  <c r="BJ993" i="1"/>
  <c r="BD993" i="1"/>
  <c r="BA993" i="1"/>
  <c r="AX993" i="1"/>
  <c r="AU993" i="1"/>
  <c r="AR993" i="1"/>
  <c r="AO993" i="1"/>
  <c r="AL993" i="1"/>
  <c r="AI993" i="1"/>
  <c r="AF993" i="1"/>
  <c r="AC993" i="1"/>
  <c r="Z993" i="1"/>
  <c r="W993" i="1"/>
  <c r="T993" i="1"/>
  <c r="Q993" i="1"/>
  <c r="N993" i="1"/>
  <c r="BE993" i="1" s="1"/>
  <c r="K993" i="1"/>
  <c r="H993" i="1"/>
  <c r="E993" i="1"/>
  <c r="BJ992" i="1"/>
  <c r="BD992" i="1"/>
  <c r="BA992" i="1"/>
  <c r="AX992" i="1"/>
  <c r="AU992" i="1"/>
  <c r="AR992" i="1"/>
  <c r="AO992" i="1"/>
  <c r="AL992" i="1"/>
  <c r="AI992" i="1"/>
  <c r="AF992" i="1"/>
  <c r="AC992" i="1"/>
  <c r="Z992" i="1"/>
  <c r="W992" i="1"/>
  <c r="T992" i="1"/>
  <c r="Q992" i="1"/>
  <c r="N992" i="1"/>
  <c r="K992" i="1"/>
  <c r="H992" i="1"/>
  <c r="BE992" i="1" s="1"/>
  <c r="E992" i="1"/>
  <c r="BJ991" i="1"/>
  <c r="BD991" i="1"/>
  <c r="BA991" i="1"/>
  <c r="AX991" i="1"/>
  <c r="AU991" i="1"/>
  <c r="AR991" i="1"/>
  <c r="AO991" i="1"/>
  <c r="AL991" i="1"/>
  <c r="AI991" i="1"/>
  <c r="AF991" i="1"/>
  <c r="AC991" i="1"/>
  <c r="Z991" i="1"/>
  <c r="W991" i="1"/>
  <c r="T991" i="1"/>
  <c r="Q991" i="1"/>
  <c r="N991" i="1"/>
  <c r="K991" i="1"/>
  <c r="BE991" i="1" s="1"/>
  <c r="H991" i="1"/>
  <c r="E991" i="1"/>
  <c r="BJ990" i="1"/>
  <c r="BD990" i="1"/>
  <c r="BA990" i="1"/>
  <c r="AX990" i="1"/>
  <c r="AU990" i="1"/>
  <c r="AR990" i="1"/>
  <c r="AO990" i="1"/>
  <c r="AL990" i="1"/>
  <c r="AI990" i="1"/>
  <c r="AF990" i="1"/>
  <c r="AC990" i="1"/>
  <c r="Z990" i="1"/>
  <c r="W990" i="1"/>
  <c r="T990" i="1"/>
  <c r="Q990" i="1"/>
  <c r="N990" i="1"/>
  <c r="K990" i="1"/>
  <c r="H990" i="1"/>
  <c r="E990" i="1"/>
  <c r="BE990" i="1" s="1"/>
  <c r="BJ989" i="1"/>
  <c r="BD989" i="1"/>
  <c r="BA989" i="1"/>
  <c r="AX989" i="1"/>
  <c r="AU989" i="1"/>
  <c r="AR989" i="1"/>
  <c r="AO989" i="1"/>
  <c r="AL989" i="1"/>
  <c r="AI989" i="1"/>
  <c r="AF989" i="1"/>
  <c r="AC989" i="1"/>
  <c r="Z989" i="1"/>
  <c r="W989" i="1"/>
  <c r="T989" i="1"/>
  <c r="Q989" i="1"/>
  <c r="N989" i="1"/>
  <c r="K989" i="1"/>
  <c r="H989" i="1"/>
  <c r="E989" i="1"/>
  <c r="BE989" i="1" s="1"/>
  <c r="BJ988" i="1"/>
  <c r="BD988" i="1"/>
  <c r="BA988" i="1"/>
  <c r="AX988" i="1"/>
  <c r="AU988" i="1"/>
  <c r="AR988" i="1"/>
  <c r="AO988" i="1"/>
  <c r="AL988" i="1"/>
  <c r="AI988" i="1"/>
  <c r="AF988" i="1"/>
  <c r="AC988" i="1"/>
  <c r="Z988" i="1"/>
  <c r="W988" i="1"/>
  <c r="T988" i="1"/>
  <c r="Q988" i="1"/>
  <c r="N988" i="1"/>
  <c r="K988" i="1"/>
  <c r="H988" i="1"/>
  <c r="E988" i="1"/>
  <c r="BE988" i="1" s="1"/>
  <c r="BJ987" i="1"/>
  <c r="BD987" i="1"/>
  <c r="BA987" i="1"/>
  <c r="AX987" i="1"/>
  <c r="AU987" i="1"/>
  <c r="AR987" i="1"/>
  <c r="AO987" i="1"/>
  <c r="AL987" i="1"/>
  <c r="AI987" i="1"/>
  <c r="AF987" i="1"/>
  <c r="AC987" i="1"/>
  <c r="Z987" i="1"/>
  <c r="W987" i="1"/>
  <c r="T987" i="1"/>
  <c r="Q987" i="1"/>
  <c r="N987" i="1"/>
  <c r="BE987" i="1" s="1"/>
  <c r="K987" i="1"/>
  <c r="H987" i="1"/>
  <c r="E987" i="1"/>
  <c r="BJ986" i="1"/>
  <c r="BD986" i="1"/>
  <c r="BA986" i="1"/>
  <c r="AX986" i="1"/>
  <c r="AU986" i="1"/>
  <c r="AR986" i="1"/>
  <c r="AO986" i="1"/>
  <c r="AL986" i="1"/>
  <c r="AI986" i="1"/>
  <c r="AF986" i="1"/>
  <c r="AC986" i="1"/>
  <c r="Z986" i="1"/>
  <c r="W986" i="1"/>
  <c r="T986" i="1"/>
  <c r="Q986" i="1"/>
  <c r="N986" i="1"/>
  <c r="K986" i="1"/>
  <c r="H986" i="1"/>
  <c r="BE986" i="1" s="1"/>
  <c r="E986" i="1"/>
  <c r="BJ985" i="1"/>
  <c r="BD985" i="1"/>
  <c r="BA985" i="1"/>
  <c r="AX985" i="1"/>
  <c r="AU985" i="1"/>
  <c r="AR985" i="1"/>
  <c r="AO985" i="1"/>
  <c r="AL985" i="1"/>
  <c r="AI985" i="1"/>
  <c r="AF985" i="1"/>
  <c r="AC985" i="1"/>
  <c r="Z985" i="1"/>
  <c r="W985" i="1"/>
  <c r="T985" i="1"/>
  <c r="Q985" i="1"/>
  <c r="N985" i="1"/>
  <c r="K985" i="1"/>
  <c r="BE985" i="1" s="1"/>
  <c r="H985" i="1"/>
  <c r="E985" i="1"/>
  <c r="BJ984" i="1"/>
  <c r="BD984" i="1"/>
  <c r="BA984" i="1"/>
  <c r="AX984" i="1"/>
  <c r="AU984" i="1"/>
  <c r="AR984" i="1"/>
  <c r="AO984" i="1"/>
  <c r="AL984" i="1"/>
  <c r="AI984" i="1"/>
  <c r="AF984" i="1"/>
  <c r="AC984" i="1"/>
  <c r="Z984" i="1"/>
  <c r="W984" i="1"/>
  <c r="T984" i="1"/>
  <c r="Q984" i="1"/>
  <c r="N984" i="1"/>
  <c r="K984" i="1"/>
  <c r="H984" i="1"/>
  <c r="E984" i="1"/>
  <c r="BE984" i="1" s="1"/>
  <c r="BJ983" i="1"/>
  <c r="BD983" i="1"/>
  <c r="BA983" i="1"/>
  <c r="AX983" i="1"/>
  <c r="AU983" i="1"/>
  <c r="AR983" i="1"/>
  <c r="AO983" i="1"/>
  <c r="AL983" i="1"/>
  <c r="AI983" i="1"/>
  <c r="AF983" i="1"/>
  <c r="AC983" i="1"/>
  <c r="Z983" i="1"/>
  <c r="W983" i="1"/>
  <c r="T983" i="1"/>
  <c r="Q983" i="1"/>
  <c r="N983" i="1"/>
  <c r="K983" i="1"/>
  <c r="H983" i="1"/>
  <c r="E983" i="1"/>
  <c r="BE983" i="1" s="1"/>
  <c r="BJ982" i="1"/>
  <c r="BD982" i="1"/>
  <c r="BA982" i="1"/>
  <c r="AX982" i="1"/>
  <c r="AU982" i="1"/>
  <c r="AR982" i="1"/>
  <c r="AO982" i="1"/>
  <c r="AL982" i="1"/>
  <c r="AI982" i="1"/>
  <c r="AF982" i="1"/>
  <c r="AC982" i="1"/>
  <c r="Z982" i="1"/>
  <c r="W982" i="1"/>
  <c r="T982" i="1"/>
  <c r="Q982" i="1"/>
  <c r="N982" i="1"/>
  <c r="K982" i="1"/>
  <c r="H982" i="1"/>
  <c r="E982" i="1"/>
  <c r="BE982" i="1" s="1"/>
  <c r="BJ981" i="1"/>
  <c r="BD981" i="1"/>
  <c r="BA981" i="1"/>
  <c r="AX981" i="1"/>
  <c r="AU981" i="1"/>
  <c r="AR981" i="1"/>
  <c r="AO981" i="1"/>
  <c r="AL981" i="1"/>
  <c r="AI981" i="1"/>
  <c r="AF981" i="1"/>
  <c r="AC981" i="1"/>
  <c r="Z981" i="1"/>
  <c r="W981" i="1"/>
  <c r="T981" i="1"/>
  <c r="Q981" i="1"/>
  <c r="N981" i="1"/>
  <c r="BE981" i="1" s="1"/>
  <c r="K981" i="1"/>
  <c r="H981" i="1"/>
  <c r="E981" i="1"/>
  <c r="BJ980" i="1"/>
  <c r="BD980" i="1"/>
  <c r="BA980" i="1"/>
  <c r="AX980" i="1"/>
  <c r="AU980" i="1"/>
  <c r="AR980" i="1"/>
  <c r="AO980" i="1"/>
  <c r="AL980" i="1"/>
  <c r="AI980" i="1"/>
  <c r="AF980" i="1"/>
  <c r="AC980" i="1"/>
  <c r="Z980" i="1"/>
  <c r="W980" i="1"/>
  <c r="T980" i="1"/>
  <c r="Q980" i="1"/>
  <c r="N980" i="1"/>
  <c r="K980" i="1"/>
  <c r="H980" i="1"/>
  <c r="BE980" i="1" s="1"/>
  <c r="E980" i="1"/>
  <c r="BJ979" i="1"/>
  <c r="BD979" i="1"/>
  <c r="BA979" i="1"/>
  <c r="AX979" i="1"/>
  <c r="AU979" i="1"/>
  <c r="AR979" i="1"/>
  <c r="AO979" i="1"/>
  <c r="AL979" i="1"/>
  <c r="AI979" i="1"/>
  <c r="AF979" i="1"/>
  <c r="AC979" i="1"/>
  <c r="Z979" i="1"/>
  <c r="W979" i="1"/>
  <c r="T979" i="1"/>
  <c r="Q979" i="1"/>
  <c r="N979" i="1"/>
  <c r="K979" i="1"/>
  <c r="BE979" i="1" s="1"/>
  <c r="H979" i="1"/>
  <c r="E979" i="1"/>
  <c r="BJ978" i="1"/>
  <c r="BD978" i="1"/>
  <c r="BA978" i="1"/>
  <c r="AX978" i="1"/>
  <c r="AU978" i="1"/>
  <c r="AR978" i="1"/>
  <c r="AO978" i="1"/>
  <c r="AL978" i="1"/>
  <c r="AI978" i="1"/>
  <c r="AF978" i="1"/>
  <c r="AC978" i="1"/>
  <c r="Z978" i="1"/>
  <c r="W978" i="1"/>
  <c r="T978" i="1"/>
  <c r="Q978" i="1"/>
  <c r="N978" i="1"/>
  <c r="K978" i="1"/>
  <c r="H978" i="1"/>
  <c r="E978" i="1"/>
  <c r="BE978" i="1" s="1"/>
  <c r="BJ977" i="1"/>
  <c r="BD977" i="1"/>
  <c r="BA977" i="1"/>
  <c r="AX977" i="1"/>
  <c r="AU977" i="1"/>
  <c r="AR977" i="1"/>
  <c r="AO977" i="1"/>
  <c r="AL977" i="1"/>
  <c r="AI977" i="1"/>
  <c r="AF977" i="1"/>
  <c r="AC977" i="1"/>
  <c r="Z977" i="1"/>
  <c r="W977" i="1"/>
  <c r="T977" i="1"/>
  <c r="Q977" i="1"/>
  <c r="N977" i="1"/>
  <c r="K977" i="1"/>
  <c r="H977" i="1"/>
  <c r="E977" i="1"/>
  <c r="BE977" i="1" s="1"/>
  <c r="BJ976" i="1"/>
  <c r="BD976" i="1"/>
  <c r="BA976" i="1"/>
  <c r="AX976" i="1"/>
  <c r="AU976" i="1"/>
  <c r="AR976" i="1"/>
  <c r="AO976" i="1"/>
  <c r="AL976" i="1"/>
  <c r="AI976" i="1"/>
  <c r="AF976" i="1"/>
  <c r="AC976" i="1"/>
  <c r="Z976" i="1"/>
  <c r="W976" i="1"/>
  <c r="T976" i="1"/>
  <c r="Q976" i="1"/>
  <c r="N976" i="1"/>
  <c r="K976" i="1"/>
  <c r="H976" i="1"/>
  <c r="E976" i="1"/>
  <c r="BE976" i="1" s="1"/>
  <c r="BJ975" i="1"/>
  <c r="BD975" i="1"/>
  <c r="BA975" i="1"/>
  <c r="AX975" i="1"/>
  <c r="AU975" i="1"/>
  <c r="AR975" i="1"/>
  <c r="AO975" i="1"/>
  <c r="AL975" i="1"/>
  <c r="AI975" i="1"/>
  <c r="AF975" i="1"/>
  <c r="AC975" i="1"/>
  <c r="Z975" i="1"/>
  <c r="W975" i="1"/>
  <c r="T975" i="1"/>
  <c r="Q975" i="1"/>
  <c r="N975" i="1"/>
  <c r="BE975" i="1" s="1"/>
  <c r="K975" i="1"/>
  <c r="H975" i="1"/>
  <c r="E975" i="1"/>
  <c r="BJ974" i="1"/>
  <c r="BD974" i="1"/>
  <c r="BA974" i="1"/>
  <c r="AX974" i="1"/>
  <c r="AU974" i="1"/>
  <c r="AR974" i="1"/>
  <c r="AO974" i="1"/>
  <c r="AL974" i="1"/>
  <c r="AI974" i="1"/>
  <c r="AF974" i="1"/>
  <c r="AC974" i="1"/>
  <c r="Z974" i="1"/>
  <c r="W974" i="1"/>
  <c r="T974" i="1"/>
  <c r="Q974" i="1"/>
  <c r="N974" i="1"/>
  <c r="K974" i="1"/>
  <c r="H974" i="1"/>
  <c r="BE974" i="1" s="1"/>
  <c r="E974" i="1"/>
  <c r="BJ973" i="1"/>
  <c r="BD973" i="1"/>
  <c r="BA973" i="1"/>
  <c r="AX973" i="1"/>
  <c r="AU973" i="1"/>
  <c r="AR973" i="1"/>
  <c r="AO973" i="1"/>
  <c r="AL973" i="1"/>
  <c r="AI973" i="1"/>
  <c r="AF973" i="1"/>
  <c r="AC973" i="1"/>
  <c r="Z973" i="1"/>
  <c r="W973" i="1"/>
  <c r="T973" i="1"/>
  <c r="Q973" i="1"/>
  <c r="N973" i="1"/>
  <c r="K973" i="1"/>
  <c r="BE973" i="1" s="1"/>
  <c r="H973" i="1"/>
  <c r="E973" i="1"/>
  <c r="BJ972" i="1"/>
  <c r="BD972" i="1"/>
  <c r="BA972" i="1"/>
  <c r="AX972" i="1"/>
  <c r="AU972" i="1"/>
  <c r="AR972" i="1"/>
  <c r="AO972" i="1"/>
  <c r="AL972" i="1"/>
  <c r="AI972" i="1"/>
  <c r="AF972" i="1"/>
  <c r="AC972" i="1"/>
  <c r="Z972" i="1"/>
  <c r="W972" i="1"/>
  <c r="T972" i="1"/>
  <c r="Q972" i="1"/>
  <c r="N972" i="1"/>
  <c r="K972" i="1"/>
  <c r="H972" i="1"/>
  <c r="E972" i="1"/>
  <c r="BE972" i="1" s="1"/>
  <c r="BJ971" i="1"/>
  <c r="BD971" i="1"/>
  <c r="BA971" i="1"/>
  <c r="AX971" i="1"/>
  <c r="AU971" i="1"/>
  <c r="AR971" i="1"/>
  <c r="AO971" i="1"/>
  <c r="AL971" i="1"/>
  <c r="AI971" i="1"/>
  <c r="AF971" i="1"/>
  <c r="AC971" i="1"/>
  <c r="Z971" i="1"/>
  <c r="W971" i="1"/>
  <c r="T971" i="1"/>
  <c r="Q971" i="1"/>
  <c r="N971" i="1"/>
  <c r="K971" i="1"/>
  <c r="H971" i="1"/>
  <c r="E971" i="1"/>
  <c r="BE971" i="1" s="1"/>
  <c r="BJ970" i="1"/>
  <c r="BD970" i="1"/>
  <c r="BA970" i="1"/>
  <c r="AX970" i="1"/>
  <c r="AU970" i="1"/>
  <c r="AR970" i="1"/>
  <c r="AO970" i="1"/>
  <c r="AL970" i="1"/>
  <c r="AI970" i="1"/>
  <c r="AF970" i="1"/>
  <c r="AC970" i="1"/>
  <c r="Z970" i="1"/>
  <c r="W970" i="1"/>
  <c r="T970" i="1"/>
  <c r="Q970" i="1"/>
  <c r="N970" i="1"/>
  <c r="K970" i="1"/>
  <c r="H970" i="1"/>
  <c r="E970" i="1"/>
  <c r="BE970" i="1" s="1"/>
  <c r="BJ969" i="1"/>
  <c r="BD969" i="1"/>
  <c r="BA969" i="1"/>
  <c r="AX969" i="1"/>
  <c r="AU969" i="1"/>
  <c r="AR969" i="1"/>
  <c r="AO969" i="1"/>
  <c r="AL969" i="1"/>
  <c r="AI969" i="1"/>
  <c r="AF969" i="1"/>
  <c r="AC969" i="1"/>
  <c r="Z969" i="1"/>
  <c r="W969" i="1"/>
  <c r="T969" i="1"/>
  <c r="Q969" i="1"/>
  <c r="N969" i="1"/>
  <c r="BE969" i="1" s="1"/>
  <c r="K969" i="1"/>
  <c r="H969" i="1"/>
  <c r="E969" i="1"/>
  <c r="BJ968" i="1"/>
  <c r="BD968" i="1"/>
  <c r="BA968" i="1"/>
  <c r="AX968" i="1"/>
  <c r="AU968" i="1"/>
  <c r="AR968" i="1"/>
  <c r="AO968" i="1"/>
  <c r="AL968" i="1"/>
  <c r="AI968" i="1"/>
  <c r="AF968" i="1"/>
  <c r="AC968" i="1"/>
  <c r="Z968" i="1"/>
  <c r="W968" i="1"/>
  <c r="T968" i="1"/>
  <c r="Q968" i="1"/>
  <c r="N968" i="1"/>
  <c r="K968" i="1"/>
  <c r="H968" i="1"/>
  <c r="BE968" i="1" s="1"/>
  <c r="E968" i="1"/>
  <c r="BJ967" i="1"/>
  <c r="BD967" i="1"/>
  <c r="BA967" i="1"/>
  <c r="AX967" i="1"/>
  <c r="AU967" i="1"/>
  <c r="AR967" i="1"/>
  <c r="AO967" i="1"/>
  <c r="AL967" i="1"/>
  <c r="AI967" i="1"/>
  <c r="AF967" i="1"/>
  <c r="AC967" i="1"/>
  <c r="Z967" i="1"/>
  <c r="W967" i="1"/>
  <c r="T967" i="1"/>
  <c r="Q967" i="1"/>
  <c r="N967" i="1"/>
  <c r="K967" i="1"/>
  <c r="BE967" i="1" s="1"/>
  <c r="H967" i="1"/>
  <c r="E967" i="1"/>
  <c r="BJ966" i="1"/>
  <c r="BD966" i="1"/>
  <c r="BA966" i="1"/>
  <c r="AX966" i="1"/>
  <c r="AU966" i="1"/>
  <c r="AR966" i="1"/>
  <c r="AO966" i="1"/>
  <c r="AL966" i="1"/>
  <c r="AI966" i="1"/>
  <c r="AF966" i="1"/>
  <c r="AC966" i="1"/>
  <c r="Z966" i="1"/>
  <c r="W966" i="1"/>
  <c r="T966" i="1"/>
  <c r="Q966" i="1"/>
  <c r="N966" i="1"/>
  <c r="K966" i="1"/>
  <c r="H966" i="1"/>
  <c r="E966" i="1"/>
  <c r="BE966" i="1" s="1"/>
  <c r="BJ965" i="1"/>
  <c r="BD965" i="1"/>
  <c r="BA965" i="1"/>
  <c r="AX965" i="1"/>
  <c r="AU965" i="1"/>
  <c r="AR965" i="1"/>
  <c r="AO965" i="1"/>
  <c r="AL965" i="1"/>
  <c r="AI965" i="1"/>
  <c r="AF965" i="1"/>
  <c r="AC965" i="1"/>
  <c r="Z965" i="1"/>
  <c r="W965" i="1"/>
  <c r="T965" i="1"/>
  <c r="Q965" i="1"/>
  <c r="N965" i="1"/>
  <c r="K965" i="1"/>
  <c r="H965" i="1"/>
  <c r="E965" i="1"/>
  <c r="BE965" i="1" s="1"/>
  <c r="BJ964" i="1"/>
  <c r="BD964" i="1"/>
  <c r="BA964" i="1"/>
  <c r="AX964" i="1"/>
  <c r="AU964" i="1"/>
  <c r="AR964" i="1"/>
  <c r="AO964" i="1"/>
  <c r="AL964" i="1"/>
  <c r="AI964" i="1"/>
  <c r="AF964" i="1"/>
  <c r="AC964" i="1"/>
  <c r="Z964" i="1"/>
  <c r="W964" i="1"/>
  <c r="T964" i="1"/>
  <c r="Q964" i="1"/>
  <c r="N964" i="1"/>
  <c r="K964" i="1"/>
  <c r="H964" i="1"/>
  <c r="E964" i="1"/>
  <c r="BE964" i="1" s="1"/>
  <c r="BJ963" i="1"/>
  <c r="BD963" i="1"/>
  <c r="AO963" i="1"/>
  <c r="AL963" i="1"/>
  <c r="AI963" i="1"/>
  <c r="AF963" i="1"/>
  <c r="AC963" i="1"/>
  <c r="Z963" i="1"/>
  <c r="W963" i="1"/>
  <c r="T963" i="1"/>
  <c r="Q963" i="1"/>
  <c r="N963" i="1"/>
  <c r="K963" i="1"/>
  <c r="BE963" i="1" s="1"/>
  <c r="H963" i="1"/>
  <c r="E963" i="1"/>
  <c r="BJ962" i="1"/>
  <c r="BD962" i="1"/>
  <c r="BA962" i="1"/>
  <c r="AX962" i="1"/>
  <c r="AU962" i="1"/>
  <c r="AR962" i="1"/>
  <c r="AO962" i="1"/>
  <c r="AL962" i="1"/>
  <c r="AI962" i="1"/>
  <c r="AF962" i="1"/>
  <c r="AC962" i="1"/>
  <c r="Z962" i="1"/>
  <c r="W962" i="1"/>
  <c r="T962" i="1"/>
  <c r="Q962" i="1"/>
  <c r="N962" i="1"/>
  <c r="K962" i="1"/>
  <c r="H962" i="1"/>
  <c r="E962" i="1"/>
  <c r="BE962" i="1" s="1"/>
  <c r="BJ961" i="1"/>
  <c r="BD961" i="1"/>
  <c r="BA961" i="1"/>
  <c r="AX961" i="1"/>
  <c r="AU961" i="1"/>
  <c r="AR961" i="1"/>
  <c r="AO961" i="1"/>
  <c r="AL961" i="1"/>
  <c r="AI961" i="1"/>
  <c r="AF961" i="1"/>
  <c r="AC961" i="1"/>
  <c r="Z961" i="1"/>
  <c r="W961" i="1"/>
  <c r="T961" i="1"/>
  <c r="Q961" i="1"/>
  <c r="N961" i="1"/>
  <c r="K961" i="1"/>
  <c r="H961" i="1"/>
  <c r="E961" i="1"/>
  <c r="BE961" i="1" s="1"/>
  <c r="BJ960" i="1"/>
  <c r="BD960" i="1"/>
  <c r="BA960" i="1"/>
  <c r="AX960" i="1"/>
  <c r="AU960" i="1"/>
  <c r="AR960" i="1"/>
  <c r="AO960" i="1"/>
  <c r="AL960" i="1"/>
  <c r="AI960" i="1"/>
  <c r="AF960" i="1"/>
  <c r="AC960" i="1"/>
  <c r="Z960" i="1"/>
  <c r="W960" i="1"/>
  <c r="T960" i="1"/>
  <c r="Q960" i="1"/>
  <c r="N960" i="1"/>
  <c r="K960" i="1"/>
  <c r="H960" i="1"/>
  <c r="E960" i="1"/>
  <c r="BE960" i="1" s="1"/>
  <c r="BJ959" i="1"/>
  <c r="BD959" i="1"/>
  <c r="BA959" i="1"/>
  <c r="AX959" i="1"/>
  <c r="AU959" i="1"/>
  <c r="AR959" i="1"/>
  <c r="AO959" i="1"/>
  <c r="AL959" i="1"/>
  <c r="AI959" i="1"/>
  <c r="AF959" i="1"/>
  <c r="AC959" i="1"/>
  <c r="Z959" i="1"/>
  <c r="W959" i="1"/>
  <c r="T959" i="1"/>
  <c r="Q959" i="1"/>
  <c r="N959" i="1"/>
  <c r="BE959" i="1" s="1"/>
  <c r="K959" i="1"/>
  <c r="H959" i="1"/>
  <c r="E959" i="1"/>
  <c r="BJ958" i="1"/>
  <c r="BD958" i="1"/>
  <c r="BA958" i="1"/>
  <c r="AX958" i="1"/>
  <c r="AU958" i="1"/>
  <c r="AR958" i="1"/>
  <c r="AO958" i="1"/>
  <c r="AL958" i="1"/>
  <c r="AI958" i="1"/>
  <c r="AF958" i="1"/>
  <c r="AC958" i="1"/>
  <c r="Z958" i="1"/>
  <c r="W958" i="1"/>
  <c r="T958" i="1"/>
  <c r="Q958" i="1"/>
  <c r="N958" i="1"/>
  <c r="K958" i="1"/>
  <c r="H958" i="1"/>
  <c r="BE958" i="1" s="1"/>
  <c r="E958" i="1"/>
  <c r="BJ957" i="1"/>
  <c r="BD957" i="1"/>
  <c r="BA957" i="1"/>
  <c r="AX957" i="1"/>
  <c r="AU957" i="1"/>
  <c r="AR957" i="1"/>
  <c r="AO957" i="1"/>
  <c r="AL957" i="1"/>
  <c r="AI957" i="1"/>
  <c r="AF957" i="1"/>
  <c r="AC957" i="1"/>
  <c r="Z957" i="1"/>
  <c r="W957" i="1"/>
  <c r="T957" i="1"/>
  <c r="Q957" i="1"/>
  <c r="N957" i="1"/>
  <c r="K957" i="1"/>
  <c r="BE957" i="1" s="1"/>
  <c r="H957" i="1"/>
  <c r="E957" i="1"/>
  <c r="BJ956" i="1"/>
  <c r="BD956" i="1"/>
  <c r="BA956" i="1"/>
  <c r="AX956" i="1"/>
  <c r="AU956" i="1"/>
  <c r="AR956" i="1"/>
  <c r="AO956" i="1"/>
  <c r="AL956" i="1"/>
  <c r="AI956" i="1"/>
  <c r="AF956" i="1"/>
  <c r="AC956" i="1"/>
  <c r="Z956" i="1"/>
  <c r="W956" i="1"/>
  <c r="T956" i="1"/>
  <c r="Q956" i="1"/>
  <c r="N956" i="1"/>
  <c r="K956" i="1"/>
  <c r="H956" i="1"/>
  <c r="E956" i="1"/>
  <c r="BE956" i="1" s="1"/>
  <c r="BJ955" i="1"/>
  <c r="BD955" i="1"/>
  <c r="BA955" i="1"/>
  <c r="AX955" i="1"/>
  <c r="AU955" i="1"/>
  <c r="AR955" i="1"/>
  <c r="AO955" i="1"/>
  <c r="AL955" i="1"/>
  <c r="AI955" i="1"/>
  <c r="AF955" i="1"/>
  <c r="AC955" i="1"/>
  <c r="Z955" i="1"/>
  <c r="W955" i="1"/>
  <c r="T955" i="1"/>
  <c r="Q955" i="1"/>
  <c r="N955" i="1"/>
  <c r="K955" i="1"/>
  <c r="H955" i="1"/>
  <c r="E955" i="1"/>
  <c r="BE955" i="1" s="1"/>
  <c r="BJ954" i="1"/>
  <c r="BD954" i="1"/>
  <c r="BA954" i="1"/>
  <c r="AX954" i="1"/>
  <c r="AU954" i="1"/>
  <c r="AR954" i="1"/>
  <c r="AO954" i="1"/>
  <c r="AL954" i="1"/>
  <c r="AI954" i="1"/>
  <c r="AF954" i="1"/>
  <c r="AC954" i="1"/>
  <c r="Z954" i="1"/>
  <c r="W954" i="1"/>
  <c r="T954" i="1"/>
  <c r="Q954" i="1"/>
  <c r="N954" i="1"/>
  <c r="K954" i="1"/>
  <c r="H954" i="1"/>
  <c r="E954" i="1"/>
  <c r="BE954" i="1" s="1"/>
  <c r="BJ953" i="1"/>
  <c r="BD953" i="1"/>
  <c r="BA953" i="1"/>
  <c r="AX953" i="1"/>
  <c r="AU953" i="1"/>
  <c r="AR953" i="1"/>
  <c r="AO953" i="1"/>
  <c r="AL953" i="1"/>
  <c r="AI953" i="1"/>
  <c r="AF953" i="1"/>
  <c r="AC953" i="1"/>
  <c r="Z953" i="1"/>
  <c r="W953" i="1"/>
  <c r="T953" i="1"/>
  <c r="Q953" i="1"/>
  <c r="N953" i="1"/>
  <c r="BE953" i="1" s="1"/>
  <c r="K953" i="1"/>
  <c r="H953" i="1"/>
  <c r="E953" i="1"/>
  <c r="BJ952" i="1"/>
  <c r="BD952" i="1"/>
  <c r="BA952" i="1"/>
  <c r="AX952" i="1"/>
  <c r="AU952" i="1"/>
  <c r="AR952" i="1"/>
  <c r="AO952" i="1"/>
  <c r="AL952" i="1"/>
  <c r="AI952" i="1"/>
  <c r="AF952" i="1"/>
  <c r="AC952" i="1"/>
  <c r="Z952" i="1"/>
  <c r="W952" i="1"/>
  <c r="T952" i="1"/>
  <c r="Q952" i="1"/>
  <c r="N952" i="1"/>
  <c r="K952" i="1"/>
  <c r="H952" i="1"/>
  <c r="BE952" i="1" s="1"/>
  <c r="E952" i="1"/>
  <c r="BJ951" i="1"/>
  <c r="BD951" i="1"/>
  <c r="BA951" i="1"/>
  <c r="AX951" i="1"/>
  <c r="AU951" i="1"/>
  <c r="AR951" i="1"/>
  <c r="AO951" i="1"/>
  <c r="AL951" i="1"/>
  <c r="AI951" i="1"/>
  <c r="AF951" i="1"/>
  <c r="AC951" i="1"/>
  <c r="Z951" i="1"/>
  <c r="W951" i="1"/>
  <c r="T951" i="1"/>
  <c r="Q951" i="1"/>
  <c r="N951" i="1"/>
  <c r="K951" i="1"/>
  <c r="H951" i="1"/>
  <c r="E951" i="1"/>
  <c r="BJ950" i="1"/>
  <c r="BD950" i="1"/>
  <c r="BA950" i="1"/>
  <c r="AX950" i="1"/>
  <c r="AU950" i="1"/>
  <c r="AR950" i="1"/>
  <c r="AO950" i="1"/>
  <c r="AL950" i="1"/>
  <c r="AI950" i="1"/>
  <c r="AF950" i="1"/>
  <c r="AC950" i="1"/>
  <c r="Z950" i="1"/>
  <c r="W950" i="1"/>
  <c r="T950" i="1"/>
  <c r="Q950" i="1"/>
  <c r="N950" i="1"/>
  <c r="K950" i="1"/>
  <c r="H950" i="1"/>
  <c r="E950" i="1"/>
  <c r="BE950" i="1" s="1"/>
  <c r="BJ949" i="1"/>
  <c r="BD949" i="1"/>
  <c r="BA949" i="1"/>
  <c r="AX949" i="1"/>
  <c r="AU949" i="1"/>
  <c r="AR949" i="1"/>
  <c r="AO949" i="1"/>
  <c r="AL949" i="1"/>
  <c r="AI949" i="1"/>
  <c r="AF949" i="1"/>
  <c r="AC949" i="1"/>
  <c r="Z949" i="1"/>
  <c r="W949" i="1"/>
  <c r="T949" i="1"/>
  <c r="Q949" i="1"/>
  <c r="N949" i="1"/>
  <c r="K949" i="1"/>
  <c r="H949" i="1"/>
  <c r="E949" i="1"/>
  <c r="BE949" i="1" s="1"/>
  <c r="BJ948" i="1"/>
  <c r="BD948" i="1"/>
  <c r="BA948" i="1"/>
  <c r="AX948" i="1"/>
  <c r="AU948" i="1"/>
  <c r="AR948" i="1"/>
  <c r="AO948" i="1"/>
  <c r="AL948" i="1"/>
  <c r="AI948" i="1"/>
  <c r="AF948" i="1"/>
  <c r="AC948" i="1"/>
  <c r="Z948" i="1"/>
  <c r="W948" i="1"/>
  <c r="T948" i="1"/>
  <c r="Q948" i="1"/>
  <c r="N948" i="1"/>
  <c r="K948" i="1"/>
  <c r="H948" i="1"/>
  <c r="E948" i="1"/>
  <c r="BE948" i="1" s="1"/>
  <c r="BJ947" i="1"/>
  <c r="BD947" i="1"/>
  <c r="BA947" i="1"/>
  <c r="AX947" i="1"/>
  <c r="AU947" i="1"/>
  <c r="AR947" i="1"/>
  <c r="AO947" i="1"/>
  <c r="AL947" i="1"/>
  <c r="AI947" i="1"/>
  <c r="AF947" i="1"/>
  <c r="AC947" i="1"/>
  <c r="Z947" i="1"/>
  <c r="W947" i="1"/>
  <c r="T947" i="1"/>
  <c r="Q947" i="1"/>
  <c r="N947" i="1"/>
  <c r="BE947" i="1" s="1"/>
  <c r="K947" i="1"/>
  <c r="H947" i="1"/>
  <c r="E947" i="1"/>
  <c r="BJ946" i="1"/>
  <c r="BD946" i="1"/>
  <c r="BA946" i="1"/>
  <c r="AX946" i="1"/>
  <c r="AU946" i="1"/>
  <c r="AR946" i="1"/>
  <c r="AO946" i="1"/>
  <c r="AL946" i="1"/>
  <c r="AI946" i="1"/>
  <c r="AF946" i="1"/>
  <c r="AC946" i="1"/>
  <c r="Z946" i="1"/>
  <c r="W946" i="1"/>
  <c r="T946" i="1"/>
  <c r="Q946" i="1"/>
  <c r="N946" i="1"/>
  <c r="K946" i="1"/>
  <c r="H946" i="1"/>
  <c r="BE946" i="1" s="1"/>
  <c r="E946" i="1"/>
  <c r="BJ945" i="1"/>
  <c r="BD945" i="1"/>
  <c r="BA945" i="1"/>
  <c r="AX945" i="1"/>
  <c r="AU945" i="1"/>
  <c r="AR945" i="1"/>
  <c r="AO945" i="1"/>
  <c r="AL945" i="1"/>
  <c r="AI945" i="1"/>
  <c r="AF945" i="1"/>
  <c r="AC945" i="1"/>
  <c r="Z945" i="1"/>
  <c r="W945" i="1"/>
  <c r="T945" i="1"/>
  <c r="Q945" i="1"/>
  <c r="N945" i="1"/>
  <c r="K945" i="1"/>
  <c r="H945" i="1"/>
  <c r="E945" i="1"/>
  <c r="BJ944" i="1"/>
  <c r="BD944" i="1"/>
  <c r="BA944" i="1"/>
  <c r="AX944" i="1"/>
  <c r="AU944" i="1"/>
  <c r="AR944" i="1"/>
  <c r="AO944" i="1"/>
  <c r="AL944" i="1"/>
  <c r="AI944" i="1"/>
  <c r="AF944" i="1"/>
  <c r="AC944" i="1"/>
  <c r="Z944" i="1"/>
  <c r="W944" i="1"/>
  <c r="T944" i="1"/>
  <c r="Q944" i="1"/>
  <c r="N944" i="1"/>
  <c r="K944" i="1"/>
  <c r="H944" i="1"/>
  <c r="E944" i="1"/>
  <c r="BJ943" i="1"/>
  <c r="BD943" i="1"/>
  <c r="BA943" i="1"/>
  <c r="AX943" i="1"/>
  <c r="AU943" i="1"/>
  <c r="AR943" i="1"/>
  <c r="AO943" i="1"/>
  <c r="AL943" i="1"/>
  <c r="AI943" i="1"/>
  <c r="AF943" i="1"/>
  <c r="AC943" i="1"/>
  <c r="Z943" i="1"/>
  <c r="W943" i="1"/>
  <c r="T943" i="1"/>
  <c r="Q943" i="1"/>
  <c r="N943" i="1"/>
  <c r="K943" i="1"/>
  <c r="H943" i="1"/>
  <c r="E943" i="1"/>
  <c r="BJ942" i="1"/>
  <c r="BD942" i="1"/>
  <c r="BA942" i="1"/>
  <c r="AX942" i="1"/>
  <c r="AU942" i="1"/>
  <c r="AR942" i="1"/>
  <c r="AO942" i="1"/>
  <c r="AL942" i="1"/>
  <c r="AI942" i="1"/>
  <c r="AF942" i="1"/>
  <c r="AC942" i="1"/>
  <c r="Z942" i="1"/>
  <c r="W942" i="1"/>
  <c r="T942" i="1"/>
  <c r="Q942" i="1"/>
  <c r="N942" i="1"/>
  <c r="K942" i="1"/>
  <c r="H942" i="1"/>
  <c r="E942" i="1"/>
  <c r="BE942" i="1" s="1"/>
  <c r="BJ941" i="1"/>
  <c r="BD941" i="1"/>
  <c r="BA941" i="1"/>
  <c r="AX941" i="1"/>
  <c r="AU941" i="1"/>
  <c r="AR941" i="1"/>
  <c r="AO941" i="1"/>
  <c r="AL941" i="1"/>
  <c r="AI941" i="1"/>
  <c r="AF941" i="1"/>
  <c r="AC941" i="1"/>
  <c r="Z941" i="1"/>
  <c r="W941" i="1"/>
  <c r="T941" i="1"/>
  <c r="Q941" i="1"/>
  <c r="N941" i="1"/>
  <c r="BE941" i="1" s="1"/>
  <c r="K941" i="1"/>
  <c r="H941" i="1"/>
  <c r="E941" i="1"/>
  <c r="BJ940" i="1"/>
  <c r="BD940" i="1"/>
  <c r="BA940" i="1"/>
  <c r="AX940" i="1"/>
  <c r="AU940" i="1"/>
  <c r="AR940" i="1"/>
  <c r="AO940" i="1"/>
  <c r="AL940" i="1"/>
  <c r="AI940" i="1"/>
  <c r="AF940" i="1"/>
  <c r="AC940" i="1"/>
  <c r="Z940" i="1"/>
  <c r="W940" i="1"/>
  <c r="T940" i="1"/>
  <c r="Q940" i="1"/>
  <c r="N940" i="1"/>
  <c r="K940" i="1"/>
  <c r="H940" i="1"/>
  <c r="BE940" i="1" s="1"/>
  <c r="E940" i="1"/>
  <c r="BJ939" i="1"/>
  <c r="BD939" i="1"/>
  <c r="AO939" i="1"/>
  <c r="AL939" i="1"/>
  <c r="AI939" i="1"/>
  <c r="AF939" i="1"/>
  <c r="AC939" i="1"/>
  <c r="Z939" i="1"/>
  <c r="W939" i="1"/>
  <c r="T939" i="1"/>
  <c r="Q939" i="1"/>
  <c r="N939" i="1"/>
  <c r="K939" i="1"/>
  <c r="H939" i="1"/>
  <c r="E939" i="1"/>
  <c r="BJ938" i="1"/>
  <c r="BD938" i="1"/>
  <c r="BA938" i="1"/>
  <c r="AX938" i="1"/>
  <c r="AU938" i="1"/>
  <c r="AR938" i="1"/>
  <c r="AO938" i="1"/>
  <c r="AL938" i="1"/>
  <c r="AI938" i="1"/>
  <c r="AF938" i="1"/>
  <c r="AC938" i="1"/>
  <c r="Z938" i="1"/>
  <c r="W938" i="1"/>
  <c r="T938" i="1"/>
  <c r="Q938" i="1"/>
  <c r="N938" i="1"/>
  <c r="K938" i="1"/>
  <c r="H938" i="1"/>
  <c r="E938" i="1"/>
  <c r="BE938" i="1" s="1"/>
  <c r="BJ937" i="1"/>
  <c r="BD937" i="1"/>
  <c r="BA937" i="1"/>
  <c r="AX937" i="1"/>
  <c r="AU937" i="1"/>
  <c r="AR937" i="1"/>
  <c r="AO937" i="1"/>
  <c r="AL937" i="1"/>
  <c r="AI937" i="1"/>
  <c r="AF937" i="1"/>
  <c r="AC937" i="1"/>
  <c r="Z937" i="1"/>
  <c r="W937" i="1"/>
  <c r="T937" i="1"/>
  <c r="Q937" i="1"/>
  <c r="N937" i="1"/>
  <c r="BE937" i="1" s="1"/>
  <c r="K937" i="1"/>
  <c r="H937" i="1"/>
  <c r="E937" i="1"/>
  <c r="BJ936" i="1"/>
  <c r="BD936" i="1"/>
  <c r="BA936" i="1"/>
  <c r="AX936" i="1"/>
  <c r="AU936" i="1"/>
  <c r="AR936" i="1"/>
  <c r="AO936" i="1"/>
  <c r="AL936" i="1"/>
  <c r="AI936" i="1"/>
  <c r="AF936" i="1"/>
  <c r="AC936" i="1"/>
  <c r="Z936" i="1"/>
  <c r="W936" i="1"/>
  <c r="T936" i="1"/>
  <c r="Q936" i="1"/>
  <c r="N936" i="1"/>
  <c r="K936" i="1"/>
  <c r="H936" i="1"/>
  <c r="BE936" i="1" s="1"/>
  <c r="E936" i="1"/>
  <c r="BJ935" i="1"/>
  <c r="BD935" i="1"/>
  <c r="BA935" i="1"/>
  <c r="AX935" i="1"/>
  <c r="AU935" i="1"/>
  <c r="AR935" i="1"/>
  <c r="AO935" i="1"/>
  <c r="AL935" i="1"/>
  <c r="AI935" i="1"/>
  <c r="AF935" i="1"/>
  <c r="AC935" i="1"/>
  <c r="Z935" i="1"/>
  <c r="W935" i="1"/>
  <c r="T935" i="1"/>
  <c r="Q935" i="1"/>
  <c r="N935" i="1"/>
  <c r="K935" i="1"/>
  <c r="BE935" i="1" s="1"/>
  <c r="H935" i="1"/>
  <c r="E935" i="1"/>
  <c r="BJ934" i="1"/>
  <c r="BD934" i="1"/>
  <c r="BA934" i="1"/>
  <c r="AX934" i="1"/>
  <c r="AU934" i="1"/>
  <c r="AR934" i="1"/>
  <c r="AO934" i="1"/>
  <c r="AL934" i="1"/>
  <c r="AI934" i="1"/>
  <c r="AF934" i="1"/>
  <c r="AC934" i="1"/>
  <c r="Z934" i="1"/>
  <c r="W934" i="1"/>
  <c r="T934" i="1"/>
  <c r="Q934" i="1"/>
  <c r="N934" i="1"/>
  <c r="K934" i="1"/>
  <c r="H934" i="1"/>
  <c r="E934" i="1"/>
  <c r="BJ933" i="1"/>
  <c r="BD933" i="1"/>
  <c r="BA933" i="1"/>
  <c r="AX933" i="1"/>
  <c r="AU933" i="1"/>
  <c r="AR933" i="1"/>
  <c r="AO933" i="1"/>
  <c r="AL933" i="1"/>
  <c r="AI933" i="1"/>
  <c r="AF933" i="1"/>
  <c r="AC933" i="1"/>
  <c r="Z933" i="1"/>
  <c r="W933" i="1"/>
  <c r="T933" i="1"/>
  <c r="Q933" i="1"/>
  <c r="N933" i="1"/>
  <c r="K933" i="1"/>
  <c r="H933" i="1"/>
  <c r="E933" i="1"/>
  <c r="BE933" i="1" s="1"/>
  <c r="BJ932" i="1"/>
  <c r="BD932" i="1"/>
  <c r="BA932" i="1"/>
  <c r="AX932" i="1"/>
  <c r="AU932" i="1"/>
  <c r="AR932" i="1"/>
  <c r="AO932" i="1"/>
  <c r="AL932" i="1"/>
  <c r="AI932" i="1"/>
  <c r="AF932" i="1"/>
  <c r="AC932" i="1"/>
  <c r="Z932" i="1"/>
  <c r="W932" i="1"/>
  <c r="T932" i="1"/>
  <c r="Q932" i="1"/>
  <c r="N932" i="1"/>
  <c r="K932" i="1"/>
  <c r="H932" i="1"/>
  <c r="E932" i="1"/>
  <c r="BJ931" i="1"/>
  <c r="BD931" i="1"/>
  <c r="BA931" i="1"/>
  <c r="AX931" i="1"/>
  <c r="AU931" i="1"/>
  <c r="AR931" i="1"/>
  <c r="AO931" i="1"/>
  <c r="AL931" i="1"/>
  <c r="AI931" i="1"/>
  <c r="AF931" i="1"/>
  <c r="AC931" i="1"/>
  <c r="Z931" i="1"/>
  <c r="W931" i="1"/>
  <c r="T931" i="1"/>
  <c r="Q931" i="1"/>
  <c r="N931" i="1"/>
  <c r="BE931" i="1" s="1"/>
  <c r="K931" i="1"/>
  <c r="H931" i="1"/>
  <c r="E931" i="1"/>
  <c r="BJ930" i="1"/>
  <c r="BD930" i="1"/>
  <c r="BA930" i="1"/>
  <c r="AX930" i="1"/>
  <c r="AU930" i="1"/>
  <c r="AR930" i="1"/>
  <c r="AO930" i="1"/>
  <c r="AL930" i="1"/>
  <c r="AI930" i="1"/>
  <c r="AF930" i="1"/>
  <c r="AC930" i="1"/>
  <c r="Z930" i="1"/>
  <c r="W930" i="1"/>
  <c r="T930" i="1"/>
  <c r="Q930" i="1"/>
  <c r="N930" i="1"/>
  <c r="K930" i="1"/>
  <c r="H930" i="1"/>
  <c r="BE930" i="1" s="1"/>
  <c r="E930" i="1"/>
  <c r="BJ929" i="1"/>
  <c r="BD929" i="1"/>
  <c r="BA929" i="1"/>
  <c r="AX929" i="1"/>
  <c r="AU929" i="1"/>
  <c r="AR929" i="1"/>
  <c r="AO929" i="1"/>
  <c r="AL929" i="1"/>
  <c r="AI929" i="1"/>
  <c r="AF929" i="1"/>
  <c r="AC929" i="1"/>
  <c r="Z929" i="1"/>
  <c r="W929" i="1"/>
  <c r="T929" i="1"/>
  <c r="Q929" i="1"/>
  <c r="N929" i="1"/>
  <c r="K929" i="1"/>
  <c r="H929" i="1"/>
  <c r="E929" i="1"/>
  <c r="BJ928" i="1"/>
  <c r="BD928" i="1"/>
  <c r="BA928" i="1"/>
  <c r="AX928" i="1"/>
  <c r="AU928" i="1"/>
  <c r="AR928" i="1"/>
  <c r="AO928" i="1"/>
  <c r="AL928" i="1"/>
  <c r="AI928" i="1"/>
  <c r="AF928" i="1"/>
  <c r="AC928" i="1"/>
  <c r="Z928" i="1"/>
  <c r="W928" i="1"/>
  <c r="T928" i="1"/>
  <c r="Q928" i="1"/>
  <c r="N928" i="1"/>
  <c r="K928" i="1"/>
  <c r="H928" i="1"/>
  <c r="E928" i="1"/>
  <c r="BE928" i="1" s="1"/>
  <c r="BJ927" i="1"/>
  <c r="BD927" i="1"/>
  <c r="BA927" i="1"/>
  <c r="AX927" i="1"/>
  <c r="AU927" i="1"/>
  <c r="AR927" i="1"/>
  <c r="AO927" i="1"/>
  <c r="AL927" i="1"/>
  <c r="AI927" i="1"/>
  <c r="AF927" i="1"/>
  <c r="AC927" i="1"/>
  <c r="Z927" i="1"/>
  <c r="W927" i="1"/>
  <c r="T927" i="1"/>
  <c r="Q927" i="1"/>
  <c r="N927" i="1"/>
  <c r="K927" i="1"/>
  <c r="H927" i="1"/>
  <c r="E927" i="1"/>
  <c r="BE927" i="1" s="1"/>
  <c r="BJ926" i="1"/>
  <c r="BD926" i="1"/>
  <c r="BA926" i="1"/>
  <c r="AX926" i="1"/>
  <c r="AU926" i="1"/>
  <c r="AR926" i="1"/>
  <c r="AO926" i="1"/>
  <c r="AL926" i="1"/>
  <c r="AI926" i="1"/>
  <c r="AF926" i="1"/>
  <c r="AC926" i="1"/>
  <c r="Z926" i="1"/>
  <c r="W926" i="1"/>
  <c r="T926" i="1"/>
  <c r="Q926" i="1"/>
  <c r="N926" i="1"/>
  <c r="K926" i="1"/>
  <c r="H926" i="1"/>
  <c r="E926" i="1"/>
  <c r="BE926" i="1" s="1"/>
  <c r="BJ925" i="1"/>
  <c r="BD925" i="1"/>
  <c r="BA925" i="1"/>
  <c r="AX925" i="1"/>
  <c r="AU925" i="1"/>
  <c r="AR925" i="1"/>
  <c r="AO925" i="1"/>
  <c r="AL925" i="1"/>
  <c r="AI925" i="1"/>
  <c r="AF925" i="1"/>
  <c r="AC925" i="1"/>
  <c r="Z925" i="1"/>
  <c r="W925" i="1"/>
  <c r="T925" i="1"/>
  <c r="Q925" i="1"/>
  <c r="N925" i="1"/>
  <c r="BE925" i="1" s="1"/>
  <c r="K925" i="1"/>
  <c r="H925" i="1"/>
  <c r="E925" i="1"/>
  <c r="BJ924" i="1"/>
  <c r="BD924" i="1"/>
  <c r="BA924" i="1"/>
  <c r="AX924" i="1"/>
  <c r="AU924" i="1"/>
  <c r="AR924" i="1"/>
  <c r="AO924" i="1"/>
  <c r="AL924" i="1"/>
  <c r="AI924" i="1"/>
  <c r="AF924" i="1"/>
  <c r="AC924" i="1"/>
  <c r="Z924" i="1"/>
  <c r="W924" i="1"/>
  <c r="T924" i="1"/>
  <c r="Q924" i="1"/>
  <c r="N924" i="1"/>
  <c r="K924" i="1"/>
  <c r="H924" i="1"/>
  <c r="BE924" i="1" s="1"/>
  <c r="E924" i="1"/>
  <c r="BJ923" i="1"/>
  <c r="BD923" i="1"/>
  <c r="BA923" i="1"/>
  <c r="AX923" i="1"/>
  <c r="AU923" i="1"/>
  <c r="AR923" i="1"/>
  <c r="AO923" i="1"/>
  <c r="AL923" i="1"/>
  <c r="AI923" i="1"/>
  <c r="AF923" i="1"/>
  <c r="AC923" i="1"/>
  <c r="Z923" i="1"/>
  <c r="W923" i="1"/>
  <c r="T923" i="1"/>
  <c r="Q923" i="1"/>
  <c r="N923" i="1"/>
  <c r="K923" i="1"/>
  <c r="H923" i="1"/>
  <c r="E923" i="1"/>
  <c r="BJ922" i="1"/>
  <c r="BD922" i="1"/>
  <c r="BA922" i="1"/>
  <c r="AX922" i="1"/>
  <c r="AU922" i="1"/>
  <c r="AR922" i="1"/>
  <c r="AO922" i="1"/>
  <c r="AL922" i="1"/>
  <c r="AI922" i="1"/>
  <c r="AF922" i="1"/>
  <c r="AC922" i="1"/>
  <c r="Z922" i="1"/>
  <c r="W922" i="1"/>
  <c r="T922" i="1"/>
  <c r="Q922" i="1"/>
  <c r="N922" i="1"/>
  <c r="K922" i="1"/>
  <c r="H922" i="1"/>
  <c r="E922" i="1"/>
  <c r="BJ921" i="1"/>
  <c r="BD921" i="1"/>
  <c r="BA921" i="1"/>
  <c r="AX921" i="1"/>
  <c r="AU921" i="1"/>
  <c r="AR921" i="1"/>
  <c r="AO921" i="1"/>
  <c r="AL921" i="1"/>
  <c r="AI921" i="1"/>
  <c r="AF921" i="1"/>
  <c r="AC921" i="1"/>
  <c r="Z921" i="1"/>
  <c r="W921" i="1"/>
  <c r="T921" i="1"/>
  <c r="Q921" i="1"/>
  <c r="N921" i="1"/>
  <c r="K921" i="1"/>
  <c r="H921" i="1"/>
  <c r="E921" i="1"/>
  <c r="BJ920" i="1"/>
  <c r="BD920" i="1"/>
  <c r="BA920" i="1"/>
  <c r="AX920" i="1"/>
  <c r="AU920" i="1"/>
  <c r="AR920" i="1"/>
  <c r="AO920" i="1"/>
  <c r="AL920" i="1"/>
  <c r="AI920" i="1"/>
  <c r="AF920" i="1"/>
  <c r="AC920" i="1"/>
  <c r="Z920" i="1"/>
  <c r="W920" i="1"/>
  <c r="T920" i="1"/>
  <c r="Q920" i="1"/>
  <c r="N920" i="1"/>
  <c r="K920" i="1"/>
  <c r="H920" i="1"/>
  <c r="E920" i="1"/>
  <c r="BE920" i="1" s="1"/>
  <c r="BJ919" i="1"/>
  <c r="BD919" i="1"/>
  <c r="BA919" i="1"/>
  <c r="AO919" i="1"/>
  <c r="AL919" i="1"/>
  <c r="AI919" i="1"/>
  <c r="AF919" i="1"/>
  <c r="AC919" i="1"/>
  <c r="Z919" i="1"/>
  <c r="W919" i="1"/>
  <c r="T919" i="1"/>
  <c r="Q919" i="1"/>
  <c r="N919" i="1"/>
  <c r="K919" i="1"/>
  <c r="H919" i="1"/>
  <c r="E919" i="1"/>
  <c r="BE919" i="1" s="1"/>
  <c r="BJ918" i="1"/>
  <c r="BD918" i="1"/>
  <c r="BA918" i="1"/>
  <c r="AO918" i="1"/>
  <c r="AL918" i="1"/>
  <c r="AI918" i="1"/>
  <c r="AF918" i="1"/>
  <c r="AC918" i="1"/>
  <c r="Z918" i="1"/>
  <c r="W918" i="1"/>
  <c r="T918" i="1"/>
  <c r="Q918" i="1"/>
  <c r="N918" i="1"/>
  <c r="K918" i="1"/>
  <c r="H918" i="1"/>
  <c r="E918" i="1"/>
  <c r="BJ917" i="1"/>
  <c r="BD917" i="1"/>
  <c r="BA917" i="1"/>
  <c r="AO917" i="1"/>
  <c r="AL917" i="1"/>
  <c r="AI917" i="1"/>
  <c r="AF917" i="1"/>
  <c r="AC917" i="1"/>
  <c r="Z917" i="1"/>
  <c r="W917" i="1"/>
  <c r="T917" i="1"/>
  <c r="Q917" i="1"/>
  <c r="N917" i="1"/>
  <c r="K917" i="1"/>
  <c r="H917" i="1"/>
  <c r="E917" i="1"/>
  <c r="BE917" i="1" s="1"/>
  <c r="BJ916" i="1"/>
  <c r="BD916" i="1"/>
  <c r="BA916" i="1"/>
  <c r="AO916" i="1"/>
  <c r="AL916" i="1"/>
  <c r="AI916" i="1"/>
  <c r="AF916" i="1"/>
  <c r="AC916" i="1"/>
  <c r="Z916" i="1"/>
  <c r="W916" i="1"/>
  <c r="T916" i="1"/>
  <c r="Q916" i="1"/>
  <c r="N916" i="1"/>
  <c r="K916" i="1"/>
  <c r="H916" i="1"/>
  <c r="E916" i="1"/>
  <c r="BJ915" i="1"/>
  <c r="BD915" i="1"/>
  <c r="BA915" i="1"/>
  <c r="AO915" i="1"/>
  <c r="AL915" i="1"/>
  <c r="AI915" i="1"/>
  <c r="AF915" i="1"/>
  <c r="AC915" i="1"/>
  <c r="Z915" i="1"/>
  <c r="W915" i="1"/>
  <c r="T915" i="1"/>
  <c r="Q915" i="1"/>
  <c r="N915" i="1"/>
  <c r="K915" i="1"/>
  <c r="H915" i="1"/>
  <c r="E915" i="1"/>
  <c r="BJ914" i="1"/>
  <c r="BD914" i="1"/>
  <c r="BA914" i="1"/>
  <c r="AO914" i="1"/>
  <c r="AL914" i="1"/>
  <c r="AI914" i="1"/>
  <c r="AF914" i="1"/>
  <c r="AC914" i="1"/>
  <c r="Z914" i="1"/>
  <c r="W914" i="1"/>
  <c r="T914" i="1"/>
  <c r="Q914" i="1"/>
  <c r="N914" i="1"/>
  <c r="K914" i="1"/>
  <c r="H914" i="1"/>
  <c r="E914" i="1"/>
  <c r="BJ913" i="1"/>
  <c r="BD913" i="1"/>
  <c r="BA913" i="1"/>
  <c r="AO913" i="1"/>
  <c r="AL913" i="1"/>
  <c r="AI913" i="1"/>
  <c r="AF913" i="1"/>
  <c r="AC913" i="1"/>
  <c r="Z913" i="1"/>
  <c r="W913" i="1"/>
  <c r="T913" i="1"/>
  <c r="Q913" i="1"/>
  <c r="N913" i="1"/>
  <c r="K913" i="1"/>
  <c r="H913" i="1"/>
  <c r="E913" i="1"/>
  <c r="BJ912" i="1"/>
  <c r="BD912" i="1"/>
  <c r="BA912" i="1"/>
  <c r="AO912" i="1"/>
  <c r="AL912" i="1"/>
  <c r="AI912" i="1"/>
  <c r="AF912" i="1"/>
  <c r="AC912" i="1"/>
  <c r="Z912" i="1"/>
  <c r="W912" i="1"/>
  <c r="T912" i="1"/>
  <c r="Q912" i="1"/>
  <c r="N912" i="1"/>
  <c r="K912" i="1"/>
  <c r="H912" i="1"/>
  <c r="E912" i="1"/>
  <c r="BJ911" i="1"/>
  <c r="BD911" i="1"/>
  <c r="BA911" i="1"/>
  <c r="AO911" i="1"/>
  <c r="AL911" i="1"/>
  <c r="AI911" i="1"/>
  <c r="AF911" i="1"/>
  <c r="AC911" i="1"/>
  <c r="Z911" i="1"/>
  <c r="W911" i="1"/>
  <c r="T911" i="1"/>
  <c r="Q911" i="1"/>
  <c r="N911" i="1"/>
  <c r="K911" i="1"/>
  <c r="H911" i="1"/>
  <c r="E911" i="1"/>
  <c r="BJ910" i="1"/>
  <c r="BD910" i="1"/>
  <c r="BA910" i="1"/>
  <c r="AO910" i="1"/>
  <c r="AL910" i="1"/>
  <c r="AI910" i="1"/>
  <c r="AF910" i="1"/>
  <c r="AC910" i="1"/>
  <c r="Z910" i="1"/>
  <c r="W910" i="1"/>
  <c r="T910" i="1"/>
  <c r="Q910" i="1"/>
  <c r="N910" i="1"/>
  <c r="BE910" i="1" s="1"/>
  <c r="K910" i="1"/>
  <c r="H910" i="1"/>
  <c r="E910" i="1"/>
  <c r="BJ909" i="1"/>
  <c r="BD909" i="1"/>
  <c r="BA909" i="1"/>
  <c r="AO909" i="1"/>
  <c r="AL909" i="1"/>
  <c r="AI909" i="1"/>
  <c r="AF909" i="1"/>
  <c r="AC909" i="1"/>
  <c r="Z909" i="1"/>
  <c r="W909" i="1"/>
  <c r="T909" i="1"/>
  <c r="Q909" i="1"/>
  <c r="N909" i="1"/>
  <c r="BE909" i="1" s="1"/>
  <c r="K909" i="1"/>
  <c r="H909" i="1"/>
  <c r="E909" i="1"/>
  <c r="BJ908" i="1"/>
  <c r="BD908" i="1"/>
  <c r="BA908" i="1"/>
  <c r="AX908" i="1"/>
  <c r="AU908" i="1"/>
  <c r="AR908" i="1"/>
  <c r="AO908" i="1"/>
  <c r="AL908" i="1"/>
  <c r="AI908" i="1"/>
  <c r="AF908" i="1"/>
  <c r="AC908" i="1"/>
  <c r="Z908" i="1"/>
  <c r="W908" i="1"/>
  <c r="T908" i="1"/>
  <c r="Q908" i="1"/>
  <c r="N908" i="1"/>
  <c r="K908" i="1"/>
  <c r="H908" i="1"/>
  <c r="E908" i="1"/>
  <c r="BJ907" i="1"/>
  <c r="BD907" i="1"/>
  <c r="BA907" i="1"/>
  <c r="AX907" i="1"/>
  <c r="AU907" i="1"/>
  <c r="AR907" i="1"/>
  <c r="AO907" i="1"/>
  <c r="AL907" i="1"/>
  <c r="AI907" i="1"/>
  <c r="AF907" i="1"/>
  <c r="AC907" i="1"/>
  <c r="Z907" i="1"/>
  <c r="W907" i="1"/>
  <c r="BE907" i="1" s="1"/>
  <c r="T907" i="1"/>
  <c r="Q907" i="1"/>
  <c r="N907" i="1"/>
  <c r="K907" i="1"/>
  <c r="H907" i="1"/>
  <c r="E907" i="1"/>
  <c r="BJ906" i="1"/>
  <c r="BD906" i="1"/>
  <c r="BA906" i="1"/>
  <c r="AX906" i="1"/>
  <c r="AU906" i="1"/>
  <c r="AR906" i="1"/>
  <c r="AO906" i="1"/>
  <c r="AL906" i="1"/>
  <c r="AI906" i="1"/>
  <c r="AF906" i="1"/>
  <c r="AC906" i="1"/>
  <c r="Z906" i="1"/>
  <c r="W906" i="1"/>
  <c r="T906" i="1"/>
  <c r="Q906" i="1"/>
  <c r="N906" i="1"/>
  <c r="K906" i="1"/>
  <c r="H906" i="1"/>
  <c r="E906" i="1"/>
  <c r="BJ905" i="1"/>
  <c r="BD905" i="1"/>
  <c r="BA905" i="1"/>
  <c r="AX905" i="1"/>
  <c r="AU905" i="1"/>
  <c r="AR905" i="1"/>
  <c r="AO905" i="1"/>
  <c r="AL905" i="1"/>
  <c r="AI905" i="1"/>
  <c r="AF905" i="1"/>
  <c r="AC905" i="1"/>
  <c r="Z905" i="1"/>
  <c r="W905" i="1"/>
  <c r="T905" i="1"/>
  <c r="Q905" i="1"/>
  <c r="N905" i="1"/>
  <c r="K905" i="1"/>
  <c r="H905" i="1"/>
  <c r="E905" i="1"/>
  <c r="BE905" i="1" s="1"/>
  <c r="BJ904" i="1"/>
  <c r="BD904" i="1"/>
  <c r="BA904" i="1"/>
  <c r="AX904" i="1"/>
  <c r="AU904" i="1"/>
  <c r="AR904" i="1"/>
  <c r="AO904" i="1"/>
  <c r="AL904" i="1"/>
  <c r="AI904" i="1"/>
  <c r="AF904" i="1"/>
  <c r="AC904" i="1"/>
  <c r="Z904" i="1"/>
  <c r="W904" i="1"/>
  <c r="T904" i="1"/>
  <c r="Q904" i="1"/>
  <c r="N904" i="1"/>
  <c r="K904" i="1"/>
  <c r="H904" i="1"/>
  <c r="E904" i="1"/>
  <c r="BJ903" i="1"/>
  <c r="BD903" i="1"/>
  <c r="BA903" i="1"/>
  <c r="AX903" i="1"/>
  <c r="AU903" i="1"/>
  <c r="AR903" i="1"/>
  <c r="AO903" i="1"/>
  <c r="AL903" i="1"/>
  <c r="AI903" i="1"/>
  <c r="AF903" i="1"/>
  <c r="AC903" i="1"/>
  <c r="Z903" i="1"/>
  <c r="W903" i="1"/>
  <c r="T903" i="1"/>
  <c r="Q903" i="1"/>
  <c r="N903" i="1"/>
  <c r="K903" i="1"/>
  <c r="H903" i="1"/>
  <c r="E903" i="1"/>
  <c r="BJ902" i="1"/>
  <c r="BD902" i="1"/>
  <c r="BA902" i="1"/>
  <c r="AX902" i="1"/>
  <c r="AU902" i="1"/>
  <c r="AR902" i="1"/>
  <c r="AO902" i="1"/>
  <c r="AL902" i="1"/>
  <c r="AI902" i="1"/>
  <c r="AF902" i="1"/>
  <c r="AC902" i="1"/>
  <c r="Z902" i="1"/>
  <c r="W902" i="1"/>
  <c r="T902" i="1"/>
  <c r="Q902" i="1"/>
  <c r="N902" i="1"/>
  <c r="K902" i="1"/>
  <c r="H902" i="1"/>
  <c r="E902" i="1"/>
  <c r="BJ901" i="1"/>
  <c r="BD901" i="1"/>
  <c r="BA901" i="1"/>
  <c r="AX901" i="1"/>
  <c r="AU901" i="1"/>
  <c r="AR901" i="1"/>
  <c r="AO901" i="1"/>
  <c r="AL901" i="1"/>
  <c r="AI901" i="1"/>
  <c r="AF901" i="1"/>
  <c r="AC901" i="1"/>
  <c r="Z901" i="1"/>
  <c r="W901" i="1"/>
  <c r="BE901" i="1" s="1"/>
  <c r="T901" i="1"/>
  <c r="Q901" i="1"/>
  <c r="N901" i="1"/>
  <c r="K901" i="1"/>
  <c r="H901" i="1"/>
  <c r="E901" i="1"/>
  <c r="BJ900" i="1"/>
  <c r="BD900" i="1"/>
  <c r="BA900" i="1"/>
  <c r="AX900" i="1"/>
  <c r="AU900" i="1"/>
  <c r="AR900" i="1"/>
  <c r="AO900" i="1"/>
  <c r="AL900" i="1"/>
  <c r="AI900" i="1"/>
  <c r="AF900" i="1"/>
  <c r="AC900" i="1"/>
  <c r="Z900" i="1"/>
  <c r="W900" i="1"/>
  <c r="T900" i="1"/>
  <c r="Q900" i="1"/>
  <c r="N900" i="1"/>
  <c r="K900" i="1"/>
  <c r="H900" i="1"/>
  <c r="E900" i="1"/>
  <c r="BJ899" i="1"/>
  <c r="BD899" i="1"/>
  <c r="BA899" i="1"/>
  <c r="AX899" i="1"/>
  <c r="AU899" i="1"/>
  <c r="AR899" i="1"/>
  <c r="AO899" i="1"/>
  <c r="AL899" i="1"/>
  <c r="AI899" i="1"/>
  <c r="AF899" i="1"/>
  <c r="AC899" i="1"/>
  <c r="Z899" i="1"/>
  <c r="W899" i="1"/>
  <c r="T899" i="1"/>
  <c r="Q899" i="1"/>
  <c r="N899" i="1"/>
  <c r="K899" i="1"/>
  <c r="H899" i="1"/>
  <c r="E899" i="1"/>
  <c r="BE899" i="1" s="1"/>
  <c r="BJ898" i="1"/>
  <c r="BD898" i="1"/>
  <c r="BA898" i="1"/>
  <c r="AX898" i="1"/>
  <c r="AU898" i="1"/>
  <c r="AR898" i="1"/>
  <c r="AO898" i="1"/>
  <c r="AL898" i="1"/>
  <c r="AI898" i="1"/>
  <c r="AF898" i="1"/>
  <c r="AC898" i="1"/>
  <c r="Z898" i="1"/>
  <c r="W898" i="1"/>
  <c r="T898" i="1"/>
  <c r="Q898" i="1"/>
  <c r="N898" i="1"/>
  <c r="K898" i="1"/>
  <c r="H898" i="1"/>
  <c r="E898" i="1"/>
  <c r="BJ897" i="1"/>
  <c r="BD897" i="1"/>
  <c r="BA897" i="1"/>
  <c r="AX897" i="1"/>
  <c r="AU897" i="1"/>
  <c r="AR897" i="1"/>
  <c r="AO897" i="1"/>
  <c r="AL897" i="1"/>
  <c r="AI897" i="1"/>
  <c r="AF897" i="1"/>
  <c r="AC897" i="1"/>
  <c r="Z897" i="1"/>
  <c r="W897" i="1"/>
  <c r="T897" i="1"/>
  <c r="Q897" i="1"/>
  <c r="N897" i="1"/>
  <c r="K897" i="1"/>
  <c r="H897" i="1"/>
  <c r="E897" i="1"/>
  <c r="BJ896" i="1"/>
  <c r="BD896" i="1"/>
  <c r="BA896" i="1"/>
  <c r="AX896" i="1"/>
  <c r="AU896" i="1"/>
  <c r="AR896" i="1"/>
  <c r="AO896" i="1"/>
  <c r="AL896" i="1"/>
  <c r="AI896" i="1"/>
  <c r="AF896" i="1"/>
  <c r="AC896" i="1"/>
  <c r="Z896" i="1"/>
  <c r="W896" i="1"/>
  <c r="T896" i="1"/>
  <c r="Q896" i="1"/>
  <c r="N896" i="1"/>
  <c r="K896" i="1"/>
  <c r="H896" i="1"/>
  <c r="E896" i="1"/>
  <c r="BJ895" i="1"/>
  <c r="BD895" i="1"/>
  <c r="BA895" i="1"/>
  <c r="AX895" i="1"/>
  <c r="AU895" i="1"/>
  <c r="AR895" i="1"/>
  <c r="AO895" i="1"/>
  <c r="AL895" i="1"/>
  <c r="AI895" i="1"/>
  <c r="AF895" i="1"/>
  <c r="AC895" i="1"/>
  <c r="Z895" i="1"/>
  <c r="W895" i="1"/>
  <c r="T895" i="1"/>
  <c r="Q895" i="1"/>
  <c r="N895" i="1"/>
  <c r="K895" i="1"/>
  <c r="H895" i="1"/>
  <c r="BE895" i="1" s="1"/>
  <c r="E895" i="1"/>
  <c r="BJ894" i="1"/>
  <c r="BD894" i="1"/>
  <c r="BA894" i="1"/>
  <c r="AX894" i="1"/>
  <c r="AU894" i="1"/>
  <c r="AR894" i="1"/>
  <c r="AO894" i="1"/>
  <c r="AL894" i="1"/>
  <c r="AI894" i="1"/>
  <c r="AF894" i="1"/>
  <c r="AC894" i="1"/>
  <c r="Z894" i="1"/>
  <c r="W894" i="1"/>
  <c r="T894" i="1"/>
  <c r="Q894" i="1"/>
  <c r="N894" i="1"/>
  <c r="K894" i="1"/>
  <c r="H894" i="1"/>
  <c r="E894" i="1"/>
  <c r="BJ893" i="1"/>
  <c r="BD893" i="1"/>
  <c r="BA893" i="1"/>
  <c r="AX893" i="1"/>
  <c r="AU893" i="1"/>
  <c r="AR893" i="1"/>
  <c r="AO893" i="1"/>
  <c r="AL893" i="1"/>
  <c r="AI893" i="1"/>
  <c r="AF893" i="1"/>
  <c r="AC893" i="1"/>
  <c r="Z893" i="1"/>
  <c r="W893" i="1"/>
  <c r="T893" i="1"/>
  <c r="Q893" i="1"/>
  <c r="N893" i="1"/>
  <c r="K893" i="1"/>
  <c r="H893" i="1"/>
  <c r="E893" i="1"/>
  <c r="BJ892" i="1"/>
  <c r="BD892" i="1"/>
  <c r="BA892" i="1"/>
  <c r="AX892" i="1"/>
  <c r="AU892" i="1"/>
  <c r="AR892" i="1"/>
  <c r="AO892" i="1"/>
  <c r="AL892" i="1"/>
  <c r="AI892" i="1"/>
  <c r="AF892" i="1"/>
  <c r="AC892" i="1"/>
  <c r="Z892" i="1"/>
  <c r="W892" i="1"/>
  <c r="T892" i="1"/>
  <c r="Q892" i="1"/>
  <c r="N892" i="1"/>
  <c r="K892" i="1"/>
  <c r="H892" i="1"/>
  <c r="E892" i="1"/>
  <c r="BJ891" i="1"/>
  <c r="BD891" i="1"/>
  <c r="BA891" i="1"/>
  <c r="AX891" i="1"/>
  <c r="AU891" i="1"/>
  <c r="AR891" i="1"/>
  <c r="AO891" i="1"/>
  <c r="AL891" i="1"/>
  <c r="AI891" i="1"/>
  <c r="AF891" i="1"/>
  <c r="AC891" i="1"/>
  <c r="Z891" i="1"/>
  <c r="W891" i="1"/>
  <c r="T891" i="1"/>
  <c r="Q891" i="1"/>
  <c r="N891" i="1"/>
  <c r="K891" i="1"/>
  <c r="H891" i="1"/>
  <c r="E891" i="1"/>
  <c r="BJ890" i="1"/>
  <c r="BD890" i="1"/>
  <c r="BA890" i="1"/>
  <c r="AX890" i="1"/>
  <c r="AU890" i="1"/>
  <c r="AR890" i="1"/>
  <c r="AO890" i="1"/>
  <c r="AL890" i="1"/>
  <c r="AI890" i="1"/>
  <c r="AF890" i="1"/>
  <c r="AC890" i="1"/>
  <c r="Z890" i="1"/>
  <c r="W890" i="1"/>
  <c r="T890" i="1"/>
  <c r="Q890" i="1"/>
  <c r="N890" i="1"/>
  <c r="K890" i="1"/>
  <c r="H890" i="1"/>
  <c r="E890" i="1"/>
  <c r="BJ889" i="1"/>
  <c r="BD889" i="1"/>
  <c r="BA889" i="1"/>
  <c r="AX889" i="1"/>
  <c r="AU889" i="1"/>
  <c r="AR889" i="1"/>
  <c r="AO889" i="1"/>
  <c r="AL889" i="1"/>
  <c r="AI889" i="1"/>
  <c r="AF889" i="1"/>
  <c r="AC889" i="1"/>
  <c r="Z889" i="1"/>
  <c r="W889" i="1"/>
  <c r="T889" i="1"/>
  <c r="Q889" i="1"/>
  <c r="N889" i="1"/>
  <c r="K889" i="1"/>
  <c r="H889" i="1"/>
  <c r="E889" i="1"/>
  <c r="BE889" i="1" s="1"/>
  <c r="BJ888" i="1"/>
  <c r="BD888" i="1"/>
  <c r="BA888" i="1"/>
  <c r="AX888" i="1"/>
  <c r="AU888" i="1"/>
  <c r="AR888" i="1"/>
  <c r="AO888" i="1"/>
  <c r="AL888" i="1"/>
  <c r="AI888" i="1"/>
  <c r="AF888" i="1"/>
  <c r="AC888" i="1"/>
  <c r="Z888" i="1"/>
  <c r="W888" i="1"/>
  <c r="T888" i="1"/>
  <c r="Q888" i="1"/>
  <c r="N888" i="1"/>
  <c r="K888" i="1"/>
  <c r="H888" i="1"/>
  <c r="E888" i="1"/>
  <c r="BJ887" i="1"/>
  <c r="BD887" i="1"/>
  <c r="BA887" i="1"/>
  <c r="AX887" i="1"/>
  <c r="AU887" i="1"/>
  <c r="AR887" i="1"/>
  <c r="AO887" i="1"/>
  <c r="AL887" i="1"/>
  <c r="AI887" i="1"/>
  <c r="AF887" i="1"/>
  <c r="AC887" i="1"/>
  <c r="Z887" i="1"/>
  <c r="W887" i="1"/>
  <c r="T887" i="1"/>
  <c r="Q887" i="1"/>
  <c r="N887" i="1"/>
  <c r="K887" i="1"/>
  <c r="H887" i="1"/>
  <c r="E887" i="1"/>
  <c r="BJ886" i="1"/>
  <c r="BD886" i="1"/>
  <c r="BA886" i="1"/>
  <c r="AX886" i="1"/>
  <c r="AU886" i="1"/>
  <c r="AR886" i="1"/>
  <c r="AO886" i="1"/>
  <c r="AL886" i="1"/>
  <c r="AI886" i="1"/>
  <c r="AF886" i="1"/>
  <c r="AC886" i="1"/>
  <c r="Z886" i="1"/>
  <c r="W886" i="1"/>
  <c r="T886" i="1"/>
  <c r="Q886" i="1"/>
  <c r="N886" i="1"/>
  <c r="K886" i="1"/>
  <c r="H886" i="1"/>
  <c r="E886" i="1"/>
  <c r="BE886" i="1" s="1"/>
  <c r="BJ885" i="1"/>
  <c r="BD885" i="1"/>
  <c r="BA885" i="1"/>
  <c r="AX885" i="1"/>
  <c r="AU885" i="1"/>
  <c r="AR885" i="1"/>
  <c r="AO885" i="1"/>
  <c r="AL885" i="1"/>
  <c r="AI885" i="1"/>
  <c r="AF885" i="1"/>
  <c r="AC885" i="1"/>
  <c r="Z885" i="1"/>
  <c r="W885" i="1"/>
  <c r="T885" i="1"/>
  <c r="Q885" i="1"/>
  <c r="N885" i="1"/>
  <c r="K885" i="1"/>
  <c r="H885" i="1"/>
  <c r="E885" i="1"/>
  <c r="BJ884" i="1"/>
  <c r="BD884" i="1"/>
  <c r="BA884" i="1"/>
  <c r="AX884" i="1"/>
  <c r="AU884" i="1"/>
  <c r="AR884" i="1"/>
  <c r="AO884" i="1"/>
  <c r="AL884" i="1"/>
  <c r="AI884" i="1"/>
  <c r="AF884" i="1"/>
  <c r="AC884" i="1"/>
  <c r="Z884" i="1"/>
  <c r="W884" i="1"/>
  <c r="T884" i="1"/>
  <c r="Q884" i="1"/>
  <c r="N884" i="1"/>
  <c r="K884" i="1"/>
  <c r="H884" i="1"/>
  <c r="E884" i="1"/>
  <c r="BJ883" i="1"/>
  <c r="BD883" i="1"/>
  <c r="BA883" i="1"/>
  <c r="AX883" i="1"/>
  <c r="AU883" i="1"/>
  <c r="AR883" i="1"/>
  <c r="AO883" i="1"/>
  <c r="AL883" i="1"/>
  <c r="AI883" i="1"/>
  <c r="AF883" i="1"/>
  <c r="AC883" i="1"/>
  <c r="Z883" i="1"/>
  <c r="W883" i="1"/>
  <c r="T883" i="1"/>
  <c r="Q883" i="1"/>
  <c r="N883" i="1"/>
  <c r="K883" i="1"/>
  <c r="H883" i="1"/>
  <c r="BE883" i="1" s="1"/>
  <c r="E883" i="1"/>
  <c r="BJ882" i="1"/>
  <c r="BD882" i="1"/>
  <c r="BA882" i="1"/>
  <c r="AX882" i="1"/>
  <c r="AU882" i="1"/>
  <c r="AR882" i="1"/>
  <c r="AO882" i="1"/>
  <c r="AL882" i="1"/>
  <c r="AI882" i="1"/>
  <c r="AF882" i="1"/>
  <c r="AC882" i="1"/>
  <c r="Z882" i="1"/>
  <c r="W882" i="1"/>
  <c r="T882" i="1"/>
  <c r="Q882" i="1"/>
  <c r="N882" i="1"/>
  <c r="K882" i="1"/>
  <c r="H882" i="1"/>
  <c r="E882" i="1"/>
  <c r="BJ881" i="1"/>
  <c r="BD881" i="1"/>
  <c r="AO881" i="1"/>
  <c r="AL881" i="1"/>
  <c r="AI881" i="1"/>
  <c r="AF881" i="1"/>
  <c r="AC881" i="1"/>
  <c r="Z881" i="1"/>
  <c r="W881" i="1"/>
  <c r="T881" i="1"/>
  <c r="Q881" i="1"/>
  <c r="N881" i="1"/>
  <c r="K881" i="1"/>
  <c r="H881" i="1"/>
  <c r="E881" i="1"/>
  <c r="BJ880" i="1"/>
  <c r="BD880" i="1"/>
  <c r="BA880" i="1"/>
  <c r="AX880" i="1"/>
  <c r="AU880" i="1"/>
  <c r="AR880" i="1"/>
  <c r="AO880" i="1"/>
  <c r="AL880" i="1"/>
  <c r="AI880" i="1"/>
  <c r="AF880" i="1"/>
  <c r="AC880" i="1"/>
  <c r="Z880" i="1"/>
  <c r="W880" i="1"/>
  <c r="T880" i="1"/>
  <c r="Q880" i="1"/>
  <c r="N880" i="1"/>
  <c r="K880" i="1"/>
  <c r="H880" i="1"/>
  <c r="E880" i="1"/>
  <c r="BE880" i="1" s="1"/>
  <c r="BJ879" i="1"/>
  <c r="BD879" i="1"/>
  <c r="BA879" i="1"/>
  <c r="AX879" i="1"/>
  <c r="AU879" i="1"/>
  <c r="AR879" i="1"/>
  <c r="AO879" i="1"/>
  <c r="AL879" i="1"/>
  <c r="AI879" i="1"/>
  <c r="AF879" i="1"/>
  <c r="AC879" i="1"/>
  <c r="Z879" i="1"/>
  <c r="W879" i="1"/>
  <c r="T879" i="1"/>
  <c r="Q879" i="1"/>
  <c r="N879" i="1"/>
  <c r="K879" i="1"/>
  <c r="H879" i="1"/>
  <c r="E879" i="1"/>
  <c r="BE879" i="1" s="1"/>
  <c r="BJ878" i="1"/>
  <c r="BD878" i="1"/>
  <c r="BA878" i="1"/>
  <c r="AX878" i="1"/>
  <c r="AU878" i="1"/>
  <c r="AR878" i="1"/>
  <c r="AO878" i="1"/>
  <c r="AL878" i="1"/>
  <c r="AI878" i="1"/>
  <c r="AF878" i="1"/>
  <c r="AC878" i="1"/>
  <c r="Z878" i="1"/>
  <c r="W878" i="1"/>
  <c r="T878" i="1"/>
  <c r="Q878" i="1"/>
  <c r="N878" i="1"/>
  <c r="K878" i="1"/>
  <c r="H878" i="1"/>
  <c r="E878" i="1"/>
  <c r="BJ877" i="1"/>
  <c r="BD877" i="1"/>
  <c r="BA877" i="1"/>
  <c r="AX877" i="1"/>
  <c r="AU877" i="1"/>
  <c r="AR877" i="1"/>
  <c r="AO877" i="1"/>
  <c r="AL877" i="1"/>
  <c r="AI877" i="1"/>
  <c r="AF877" i="1"/>
  <c r="AC877" i="1"/>
  <c r="Z877" i="1"/>
  <c r="W877" i="1"/>
  <c r="T877" i="1"/>
  <c r="Q877" i="1"/>
  <c r="N877" i="1"/>
  <c r="K877" i="1"/>
  <c r="H877" i="1"/>
  <c r="E877" i="1"/>
  <c r="BJ876" i="1"/>
  <c r="BD876" i="1"/>
  <c r="BA876" i="1"/>
  <c r="AX876" i="1"/>
  <c r="AU876" i="1"/>
  <c r="AR876" i="1"/>
  <c r="AO876" i="1"/>
  <c r="AL876" i="1"/>
  <c r="AI876" i="1"/>
  <c r="AF876" i="1"/>
  <c r="AC876" i="1"/>
  <c r="Z876" i="1"/>
  <c r="W876" i="1"/>
  <c r="T876" i="1"/>
  <c r="Q876" i="1"/>
  <c r="N876" i="1"/>
  <c r="K876" i="1"/>
  <c r="H876" i="1"/>
  <c r="E876" i="1"/>
  <c r="BE876" i="1" s="1"/>
  <c r="BJ875" i="1"/>
  <c r="BD875" i="1"/>
  <c r="BA875" i="1"/>
  <c r="AX875" i="1"/>
  <c r="AU875" i="1"/>
  <c r="AR875" i="1"/>
  <c r="AO875" i="1"/>
  <c r="AL875" i="1"/>
  <c r="AI875" i="1"/>
  <c r="AF875" i="1"/>
  <c r="AC875" i="1"/>
  <c r="Z875" i="1"/>
  <c r="W875" i="1"/>
  <c r="T875" i="1"/>
  <c r="Q875" i="1"/>
  <c r="N875" i="1"/>
  <c r="K875" i="1"/>
  <c r="H875" i="1"/>
  <c r="E875" i="1"/>
  <c r="BJ874" i="1"/>
  <c r="BD874" i="1"/>
  <c r="BA874" i="1"/>
  <c r="AX874" i="1"/>
  <c r="AU874" i="1"/>
  <c r="AR874" i="1"/>
  <c r="AO874" i="1"/>
  <c r="AL874" i="1"/>
  <c r="AI874" i="1"/>
  <c r="AF874" i="1"/>
  <c r="AC874" i="1"/>
  <c r="Z874" i="1"/>
  <c r="W874" i="1"/>
  <c r="T874" i="1"/>
  <c r="Q874" i="1"/>
  <c r="N874" i="1"/>
  <c r="K874" i="1"/>
  <c r="H874" i="1"/>
  <c r="E874" i="1"/>
  <c r="BJ873" i="1"/>
  <c r="BD873" i="1"/>
  <c r="BA873" i="1"/>
  <c r="AX873" i="1"/>
  <c r="AU873" i="1"/>
  <c r="AR873" i="1"/>
  <c r="AO873" i="1"/>
  <c r="AL873" i="1"/>
  <c r="AI873" i="1"/>
  <c r="AF873" i="1"/>
  <c r="AC873" i="1"/>
  <c r="Z873" i="1"/>
  <c r="W873" i="1"/>
  <c r="T873" i="1"/>
  <c r="Q873" i="1"/>
  <c r="N873" i="1"/>
  <c r="K873" i="1"/>
  <c r="H873" i="1"/>
  <c r="E873" i="1"/>
  <c r="BE873" i="1" s="1"/>
  <c r="BJ872" i="1"/>
  <c r="BD872" i="1"/>
  <c r="BA872" i="1"/>
  <c r="AX872" i="1"/>
  <c r="AU872" i="1"/>
  <c r="AR872" i="1"/>
  <c r="AO872" i="1"/>
  <c r="AL872" i="1"/>
  <c r="AI872" i="1"/>
  <c r="AF872" i="1"/>
  <c r="AC872" i="1"/>
  <c r="Z872" i="1"/>
  <c r="W872" i="1"/>
  <c r="T872" i="1"/>
  <c r="Q872" i="1"/>
  <c r="N872" i="1"/>
  <c r="K872" i="1"/>
  <c r="H872" i="1"/>
  <c r="E872" i="1"/>
  <c r="BJ871" i="1"/>
  <c r="BD871" i="1"/>
  <c r="AO871" i="1"/>
  <c r="AL871" i="1"/>
  <c r="AI871" i="1"/>
  <c r="AF871" i="1"/>
  <c r="AC871" i="1"/>
  <c r="Z871" i="1"/>
  <c r="W871" i="1"/>
  <c r="T871" i="1"/>
  <c r="Q871" i="1"/>
  <c r="N871" i="1"/>
  <c r="K871" i="1"/>
  <c r="H871" i="1"/>
  <c r="E871" i="1"/>
  <c r="BJ870" i="1"/>
  <c r="BD870" i="1"/>
  <c r="BA870" i="1"/>
  <c r="AX870" i="1"/>
  <c r="AU870" i="1"/>
  <c r="AR870" i="1"/>
  <c r="AO870" i="1"/>
  <c r="AL870" i="1"/>
  <c r="AI870" i="1"/>
  <c r="AF870" i="1"/>
  <c r="AC870" i="1"/>
  <c r="Z870" i="1"/>
  <c r="W870" i="1"/>
  <c r="T870" i="1"/>
  <c r="Q870" i="1"/>
  <c r="N870" i="1"/>
  <c r="K870" i="1"/>
  <c r="H870" i="1"/>
  <c r="E870" i="1"/>
  <c r="BJ869" i="1"/>
  <c r="BD869" i="1"/>
  <c r="BA869" i="1"/>
  <c r="AX869" i="1"/>
  <c r="AU869" i="1"/>
  <c r="AR869" i="1"/>
  <c r="AO869" i="1"/>
  <c r="AL869" i="1"/>
  <c r="AI869" i="1"/>
  <c r="AF869" i="1"/>
  <c r="AC869" i="1"/>
  <c r="Z869" i="1"/>
  <c r="W869" i="1"/>
  <c r="T869" i="1"/>
  <c r="Q869" i="1"/>
  <c r="N869" i="1"/>
  <c r="K869" i="1"/>
  <c r="H869" i="1"/>
  <c r="E869" i="1"/>
  <c r="BE869" i="1" s="1"/>
  <c r="BJ868" i="1"/>
  <c r="BD868" i="1"/>
  <c r="BA868" i="1"/>
  <c r="AX868" i="1"/>
  <c r="AU868" i="1"/>
  <c r="AR868" i="1"/>
  <c r="AO868" i="1"/>
  <c r="AL868" i="1"/>
  <c r="AI868" i="1"/>
  <c r="AF868" i="1"/>
  <c r="AC868" i="1"/>
  <c r="Z868" i="1"/>
  <c r="W868" i="1"/>
  <c r="T868" i="1"/>
  <c r="Q868" i="1"/>
  <c r="N868" i="1"/>
  <c r="K868" i="1"/>
  <c r="H868" i="1"/>
  <c r="E868" i="1"/>
  <c r="BJ867" i="1"/>
  <c r="BD867" i="1"/>
  <c r="BA867" i="1"/>
  <c r="AX867" i="1"/>
  <c r="AU867" i="1"/>
  <c r="AR867" i="1"/>
  <c r="AO867" i="1"/>
  <c r="AL867" i="1"/>
  <c r="AI867" i="1"/>
  <c r="AF867" i="1"/>
  <c r="AC867" i="1"/>
  <c r="Z867" i="1"/>
  <c r="W867" i="1"/>
  <c r="T867" i="1"/>
  <c r="Q867" i="1"/>
  <c r="N867" i="1"/>
  <c r="K867" i="1"/>
  <c r="H867" i="1"/>
  <c r="E867" i="1"/>
  <c r="BJ866" i="1"/>
  <c r="BD866" i="1"/>
  <c r="BA866" i="1"/>
  <c r="AX866" i="1"/>
  <c r="AU866" i="1"/>
  <c r="AR866" i="1"/>
  <c r="AO866" i="1"/>
  <c r="AL866" i="1"/>
  <c r="AI866" i="1"/>
  <c r="AF866" i="1"/>
  <c r="AC866" i="1"/>
  <c r="Z866" i="1"/>
  <c r="W866" i="1"/>
  <c r="T866" i="1"/>
  <c r="Q866" i="1"/>
  <c r="N866" i="1"/>
  <c r="K866" i="1"/>
  <c r="H866" i="1"/>
  <c r="E866" i="1"/>
  <c r="BE866" i="1" s="1"/>
  <c r="BJ865" i="1"/>
  <c r="BD865" i="1"/>
  <c r="BA865" i="1"/>
  <c r="AX865" i="1"/>
  <c r="AU865" i="1"/>
  <c r="AR865" i="1"/>
  <c r="AO865" i="1"/>
  <c r="AL865" i="1"/>
  <c r="AI865" i="1"/>
  <c r="AF865" i="1"/>
  <c r="AC865" i="1"/>
  <c r="Z865" i="1"/>
  <c r="W865" i="1"/>
  <c r="T865" i="1"/>
  <c r="Q865" i="1"/>
  <c r="N865" i="1"/>
  <c r="K865" i="1"/>
  <c r="H865" i="1"/>
  <c r="E865" i="1"/>
  <c r="BE865" i="1" s="1"/>
  <c r="BJ864" i="1"/>
  <c r="BD864" i="1"/>
  <c r="AO864" i="1"/>
  <c r="AL864" i="1"/>
  <c r="AI864" i="1"/>
  <c r="AF864" i="1"/>
  <c r="AC864" i="1"/>
  <c r="Z864" i="1"/>
  <c r="W864" i="1"/>
  <c r="T864" i="1"/>
  <c r="Q864" i="1"/>
  <c r="N864" i="1"/>
  <c r="K864" i="1"/>
  <c r="H864" i="1"/>
  <c r="E864" i="1"/>
  <c r="BJ863" i="1"/>
  <c r="BD863" i="1"/>
  <c r="BA863" i="1"/>
  <c r="AX863" i="1"/>
  <c r="AU863" i="1"/>
  <c r="AR863" i="1"/>
  <c r="AO863" i="1"/>
  <c r="AL863" i="1"/>
  <c r="AI863" i="1"/>
  <c r="AF863" i="1"/>
  <c r="AC863" i="1"/>
  <c r="Z863" i="1"/>
  <c r="W863" i="1"/>
  <c r="T863" i="1"/>
  <c r="Q863" i="1"/>
  <c r="N863" i="1"/>
  <c r="K863" i="1"/>
  <c r="H863" i="1"/>
  <c r="E863" i="1"/>
  <c r="BJ862" i="1"/>
  <c r="BD862" i="1"/>
  <c r="BA862" i="1"/>
  <c r="AX862" i="1"/>
  <c r="AU862" i="1"/>
  <c r="AR862" i="1"/>
  <c r="AO862" i="1"/>
  <c r="AL862" i="1"/>
  <c r="AI862" i="1"/>
  <c r="AF862" i="1"/>
  <c r="AC862" i="1"/>
  <c r="Z862" i="1"/>
  <c r="W862" i="1"/>
  <c r="T862" i="1"/>
  <c r="Q862" i="1"/>
  <c r="N862" i="1"/>
  <c r="BE862" i="1" s="1"/>
  <c r="K862" i="1"/>
  <c r="H862" i="1"/>
  <c r="E862" i="1"/>
  <c r="BJ861" i="1"/>
  <c r="BD861" i="1"/>
  <c r="BA861" i="1"/>
  <c r="AX861" i="1"/>
  <c r="AU861" i="1"/>
  <c r="AR861" i="1"/>
  <c r="AO861" i="1"/>
  <c r="AL861" i="1"/>
  <c r="AI861" i="1"/>
  <c r="AF861" i="1"/>
  <c r="AC861" i="1"/>
  <c r="Z861" i="1"/>
  <c r="W861" i="1"/>
  <c r="T861" i="1"/>
  <c r="Q861" i="1"/>
  <c r="N861" i="1"/>
  <c r="K861" i="1"/>
  <c r="H861" i="1"/>
  <c r="E861" i="1"/>
  <c r="BJ860" i="1"/>
  <c r="BD860" i="1"/>
  <c r="BA860" i="1"/>
  <c r="AX860" i="1"/>
  <c r="AU860" i="1"/>
  <c r="AR860" i="1"/>
  <c r="AO860" i="1"/>
  <c r="AL860" i="1"/>
  <c r="AI860" i="1"/>
  <c r="AF860" i="1"/>
  <c r="AC860" i="1"/>
  <c r="Z860" i="1"/>
  <c r="W860" i="1"/>
  <c r="T860" i="1"/>
  <c r="Q860" i="1"/>
  <c r="N860" i="1"/>
  <c r="K860" i="1"/>
  <c r="H860" i="1"/>
  <c r="E860" i="1"/>
  <c r="BJ859" i="1"/>
  <c r="BD859" i="1"/>
  <c r="BA859" i="1"/>
  <c r="AX859" i="1"/>
  <c r="AU859" i="1"/>
  <c r="AR859" i="1"/>
  <c r="AO859" i="1"/>
  <c r="AL859" i="1"/>
  <c r="AI859" i="1"/>
  <c r="AF859" i="1"/>
  <c r="AC859" i="1"/>
  <c r="Z859" i="1"/>
  <c r="W859" i="1"/>
  <c r="BE859" i="1" s="1"/>
  <c r="T859" i="1"/>
  <c r="Q859" i="1"/>
  <c r="N859" i="1"/>
  <c r="K859" i="1"/>
  <c r="H859" i="1"/>
  <c r="E859" i="1"/>
  <c r="BJ858" i="1"/>
  <c r="BD858" i="1"/>
  <c r="BA858" i="1"/>
  <c r="AX858" i="1"/>
  <c r="AU858" i="1"/>
  <c r="AR858" i="1"/>
  <c r="AO858" i="1"/>
  <c r="AL858" i="1"/>
  <c r="AI858" i="1"/>
  <c r="AF858" i="1"/>
  <c r="AC858" i="1"/>
  <c r="Z858" i="1"/>
  <c r="W858" i="1"/>
  <c r="T858" i="1"/>
  <c r="Q858" i="1"/>
  <c r="N858" i="1"/>
  <c r="BE858" i="1" s="1"/>
  <c r="K858" i="1"/>
  <c r="H858" i="1"/>
  <c r="E858" i="1"/>
  <c r="BJ857" i="1"/>
  <c r="BD857" i="1"/>
  <c r="AO857" i="1"/>
  <c r="AL857" i="1"/>
  <c r="AI857" i="1"/>
  <c r="AF857" i="1"/>
  <c r="AC857" i="1"/>
  <c r="Z857" i="1"/>
  <c r="W857" i="1"/>
  <c r="T857" i="1"/>
  <c r="Q857" i="1"/>
  <c r="N857" i="1"/>
  <c r="K857" i="1"/>
  <c r="H857" i="1"/>
  <c r="E857" i="1"/>
  <c r="BJ856" i="1"/>
  <c r="BD856" i="1"/>
  <c r="BA856" i="1"/>
  <c r="AX856" i="1"/>
  <c r="AU856" i="1"/>
  <c r="AR856" i="1"/>
  <c r="AO856" i="1"/>
  <c r="AL856" i="1"/>
  <c r="AI856" i="1"/>
  <c r="AF856" i="1"/>
  <c r="AC856" i="1"/>
  <c r="Z856" i="1"/>
  <c r="W856" i="1"/>
  <c r="T856" i="1"/>
  <c r="Q856" i="1"/>
  <c r="N856" i="1"/>
  <c r="K856" i="1"/>
  <c r="H856" i="1"/>
  <c r="E856" i="1"/>
  <c r="BJ855" i="1"/>
  <c r="BD855" i="1"/>
  <c r="BA855" i="1"/>
  <c r="AX855" i="1"/>
  <c r="AU855" i="1"/>
  <c r="AR855" i="1"/>
  <c r="AO855" i="1"/>
  <c r="AL855" i="1"/>
  <c r="AI855" i="1"/>
  <c r="AF855" i="1"/>
  <c r="AC855" i="1"/>
  <c r="Z855" i="1"/>
  <c r="W855" i="1"/>
  <c r="T855" i="1"/>
  <c r="Q855" i="1"/>
  <c r="N855" i="1"/>
  <c r="K855" i="1"/>
  <c r="H855" i="1"/>
  <c r="E855" i="1"/>
  <c r="BE855" i="1" s="1"/>
  <c r="BJ854" i="1"/>
  <c r="BD854" i="1"/>
  <c r="BA854" i="1"/>
  <c r="AX854" i="1"/>
  <c r="AU854" i="1"/>
  <c r="AR854" i="1"/>
  <c r="AO854" i="1"/>
  <c r="AL854" i="1"/>
  <c r="AI854" i="1"/>
  <c r="AF854" i="1"/>
  <c r="AC854" i="1"/>
  <c r="Z854" i="1"/>
  <c r="W854" i="1"/>
  <c r="T854" i="1"/>
  <c r="Q854" i="1"/>
  <c r="N854" i="1"/>
  <c r="K854" i="1"/>
  <c r="H854" i="1"/>
  <c r="E854" i="1"/>
  <c r="BJ853" i="1"/>
  <c r="BD853" i="1"/>
  <c r="BA853" i="1"/>
  <c r="AX853" i="1"/>
  <c r="AU853" i="1"/>
  <c r="AR853" i="1"/>
  <c r="AO853" i="1"/>
  <c r="AL853" i="1"/>
  <c r="AI853" i="1"/>
  <c r="AF853" i="1"/>
  <c r="AC853" i="1"/>
  <c r="Z853" i="1"/>
  <c r="W853" i="1"/>
  <c r="T853" i="1"/>
  <c r="Q853" i="1"/>
  <c r="N853" i="1"/>
  <c r="K853" i="1"/>
  <c r="H853" i="1"/>
  <c r="E853" i="1"/>
  <c r="BJ852" i="1"/>
  <c r="BD852" i="1"/>
  <c r="BA852" i="1"/>
  <c r="AX852" i="1"/>
  <c r="AU852" i="1"/>
  <c r="AR852" i="1"/>
  <c r="AO852" i="1"/>
  <c r="AL852" i="1"/>
  <c r="AI852" i="1"/>
  <c r="AF852" i="1"/>
  <c r="AC852" i="1"/>
  <c r="Z852" i="1"/>
  <c r="W852" i="1"/>
  <c r="T852" i="1"/>
  <c r="Q852" i="1"/>
  <c r="N852" i="1"/>
  <c r="BE852" i="1" s="1"/>
  <c r="K852" i="1"/>
  <c r="H852" i="1"/>
  <c r="E852" i="1"/>
  <c r="BJ851" i="1"/>
  <c r="BD851" i="1"/>
  <c r="BA851" i="1"/>
  <c r="AX851" i="1"/>
  <c r="AU851" i="1"/>
  <c r="AR851" i="1"/>
  <c r="AO851" i="1"/>
  <c r="AL851" i="1"/>
  <c r="AI851" i="1"/>
  <c r="AF851" i="1"/>
  <c r="AC851" i="1"/>
  <c r="Z851" i="1"/>
  <c r="W851" i="1"/>
  <c r="T851" i="1"/>
  <c r="Q851" i="1"/>
  <c r="N851" i="1"/>
  <c r="K851" i="1"/>
  <c r="H851" i="1"/>
  <c r="E851" i="1"/>
  <c r="BE851" i="1" s="1"/>
  <c r="BJ850" i="1"/>
  <c r="BD850" i="1"/>
  <c r="BA850" i="1"/>
  <c r="AX850" i="1"/>
  <c r="AU850" i="1"/>
  <c r="AR850" i="1"/>
  <c r="AO850" i="1"/>
  <c r="AL850" i="1"/>
  <c r="AI850" i="1"/>
  <c r="AF850" i="1"/>
  <c r="AC850" i="1"/>
  <c r="Z850" i="1"/>
  <c r="W850" i="1"/>
  <c r="T850" i="1"/>
  <c r="Q850" i="1"/>
  <c r="N850" i="1"/>
  <c r="K850" i="1"/>
  <c r="H850" i="1"/>
  <c r="E850" i="1"/>
  <c r="BJ849" i="1"/>
  <c r="BD849" i="1"/>
  <c r="BA849" i="1"/>
  <c r="AX849" i="1"/>
  <c r="AU849" i="1"/>
  <c r="AR849" i="1"/>
  <c r="AO849" i="1"/>
  <c r="AL849" i="1"/>
  <c r="AI849" i="1"/>
  <c r="AF849" i="1"/>
  <c r="AC849" i="1"/>
  <c r="Z849" i="1"/>
  <c r="W849" i="1"/>
  <c r="T849" i="1"/>
  <c r="Q849" i="1"/>
  <c r="N849" i="1"/>
  <c r="K849" i="1"/>
  <c r="H849" i="1"/>
  <c r="E849" i="1"/>
  <c r="BE849" i="1" s="1"/>
  <c r="BJ848" i="1"/>
  <c r="BD848" i="1"/>
  <c r="BA848" i="1"/>
  <c r="AX848" i="1"/>
  <c r="AU848" i="1"/>
  <c r="AR848" i="1"/>
  <c r="AO848" i="1"/>
  <c r="AL848" i="1"/>
  <c r="AI848" i="1"/>
  <c r="AF848" i="1"/>
  <c r="AC848" i="1"/>
  <c r="Z848" i="1"/>
  <c r="W848" i="1"/>
  <c r="T848" i="1"/>
  <c r="Q848" i="1"/>
  <c r="N848" i="1"/>
  <c r="BE848" i="1" s="1"/>
  <c r="K848" i="1"/>
  <c r="H848" i="1"/>
  <c r="E848" i="1"/>
  <c r="BJ847" i="1"/>
  <c r="BD847" i="1"/>
  <c r="BA847" i="1"/>
  <c r="AX847" i="1"/>
  <c r="AU847" i="1"/>
  <c r="AR847" i="1"/>
  <c r="AO847" i="1"/>
  <c r="AL847" i="1"/>
  <c r="AI847" i="1"/>
  <c r="AF847" i="1"/>
  <c r="AC847" i="1"/>
  <c r="Z847" i="1"/>
  <c r="W847" i="1"/>
  <c r="T847" i="1"/>
  <c r="Q847" i="1"/>
  <c r="N847" i="1"/>
  <c r="K847" i="1"/>
  <c r="H847" i="1"/>
  <c r="E847" i="1"/>
  <c r="BJ846" i="1"/>
  <c r="BD846" i="1"/>
  <c r="BA846" i="1"/>
  <c r="AX846" i="1"/>
  <c r="AU846" i="1"/>
  <c r="AR846" i="1"/>
  <c r="AO846" i="1"/>
  <c r="AL846" i="1"/>
  <c r="AI846" i="1"/>
  <c r="AF846" i="1"/>
  <c r="AC846" i="1"/>
  <c r="Z846" i="1"/>
  <c r="W846" i="1"/>
  <c r="T846" i="1"/>
  <c r="Q846" i="1"/>
  <c r="N846" i="1"/>
  <c r="K846" i="1"/>
  <c r="H846" i="1"/>
  <c r="E846" i="1"/>
  <c r="BE846" i="1" s="1"/>
  <c r="BJ845" i="1"/>
  <c r="BD845" i="1"/>
  <c r="BA845" i="1"/>
  <c r="AX845" i="1"/>
  <c r="AU845" i="1"/>
  <c r="AR845" i="1"/>
  <c r="AO845" i="1"/>
  <c r="AL845" i="1"/>
  <c r="AI845" i="1"/>
  <c r="AF845" i="1"/>
  <c r="AC845" i="1"/>
  <c r="Z845" i="1"/>
  <c r="W845" i="1"/>
  <c r="T845" i="1"/>
  <c r="Q845" i="1"/>
  <c r="N845" i="1"/>
  <c r="K845" i="1"/>
  <c r="H845" i="1"/>
  <c r="E845" i="1"/>
  <c r="BJ844" i="1"/>
  <c r="BD844" i="1"/>
  <c r="BA844" i="1"/>
  <c r="AX844" i="1"/>
  <c r="AU844" i="1"/>
  <c r="AR844" i="1"/>
  <c r="AO844" i="1"/>
  <c r="AL844" i="1"/>
  <c r="AI844" i="1"/>
  <c r="AF844" i="1"/>
  <c r="AC844" i="1"/>
  <c r="Z844" i="1"/>
  <c r="W844" i="1"/>
  <c r="T844" i="1"/>
  <c r="Q844" i="1"/>
  <c r="N844" i="1"/>
  <c r="K844" i="1"/>
  <c r="H844" i="1"/>
  <c r="E844" i="1"/>
  <c r="BJ843" i="1"/>
  <c r="BD843" i="1"/>
  <c r="BA843" i="1"/>
  <c r="AX843" i="1"/>
  <c r="AU843" i="1"/>
  <c r="AR843" i="1"/>
  <c r="AO843" i="1"/>
  <c r="AL843" i="1"/>
  <c r="AI843" i="1"/>
  <c r="AF843" i="1"/>
  <c r="AC843" i="1"/>
  <c r="Z843" i="1"/>
  <c r="W843" i="1"/>
  <c r="T843" i="1"/>
  <c r="Q843" i="1"/>
  <c r="N843" i="1"/>
  <c r="K843" i="1"/>
  <c r="H843" i="1"/>
  <c r="E843" i="1"/>
  <c r="BE843" i="1" s="1"/>
  <c r="BJ842" i="1"/>
  <c r="BD842" i="1"/>
  <c r="BA842" i="1"/>
  <c r="AX842" i="1"/>
  <c r="AU842" i="1"/>
  <c r="AR842" i="1"/>
  <c r="AO842" i="1"/>
  <c r="AL842" i="1"/>
  <c r="AI842" i="1"/>
  <c r="AF842" i="1"/>
  <c r="AC842" i="1"/>
  <c r="Z842" i="1"/>
  <c r="W842" i="1"/>
  <c r="T842" i="1"/>
  <c r="Q842" i="1"/>
  <c r="N842" i="1"/>
  <c r="K842" i="1"/>
  <c r="H842" i="1"/>
  <c r="BE842" i="1" s="1"/>
  <c r="E842" i="1"/>
  <c r="BJ841" i="1"/>
  <c r="BD841" i="1"/>
  <c r="BA841" i="1"/>
  <c r="AX841" i="1"/>
  <c r="AU841" i="1"/>
  <c r="AR841" i="1"/>
  <c r="AO841" i="1"/>
  <c r="AL841" i="1"/>
  <c r="AI841" i="1"/>
  <c r="AF841" i="1"/>
  <c r="AC841" i="1"/>
  <c r="Z841" i="1"/>
  <c r="W841" i="1"/>
  <c r="T841" i="1"/>
  <c r="Q841" i="1"/>
  <c r="N841" i="1"/>
  <c r="K841" i="1"/>
  <c r="H841" i="1"/>
  <c r="E841" i="1"/>
  <c r="BJ840" i="1"/>
  <c r="BD840" i="1"/>
  <c r="BA840" i="1"/>
  <c r="AX840" i="1"/>
  <c r="AU840" i="1"/>
  <c r="AR840" i="1"/>
  <c r="AO840" i="1"/>
  <c r="AL840" i="1"/>
  <c r="AI840" i="1"/>
  <c r="AF840" i="1"/>
  <c r="AC840" i="1"/>
  <c r="Z840" i="1"/>
  <c r="W840" i="1"/>
  <c r="T840" i="1"/>
  <c r="Q840" i="1"/>
  <c r="N840" i="1"/>
  <c r="K840" i="1"/>
  <c r="H840" i="1"/>
  <c r="E840" i="1"/>
  <c r="BE840" i="1" s="1"/>
  <c r="BJ839" i="1"/>
  <c r="BD839" i="1"/>
  <c r="BA839" i="1"/>
  <c r="AX839" i="1"/>
  <c r="AU839" i="1"/>
  <c r="AR839" i="1"/>
  <c r="AO839" i="1"/>
  <c r="AL839" i="1"/>
  <c r="AI839" i="1"/>
  <c r="AF839" i="1"/>
  <c r="AC839" i="1"/>
  <c r="Z839" i="1"/>
  <c r="W839" i="1"/>
  <c r="T839" i="1"/>
  <c r="Q839" i="1"/>
  <c r="N839" i="1"/>
  <c r="K839" i="1"/>
  <c r="H839" i="1"/>
  <c r="E839" i="1"/>
  <c r="BJ838" i="1"/>
  <c r="BD838" i="1"/>
  <c r="BA838" i="1"/>
  <c r="AX838" i="1"/>
  <c r="AU838" i="1"/>
  <c r="AR838" i="1"/>
  <c r="AO838" i="1"/>
  <c r="AL838" i="1"/>
  <c r="AI838" i="1"/>
  <c r="AF838" i="1"/>
  <c r="AC838" i="1"/>
  <c r="Z838" i="1"/>
  <c r="W838" i="1"/>
  <c r="T838" i="1"/>
  <c r="Q838" i="1"/>
  <c r="N838" i="1"/>
  <c r="K838" i="1"/>
  <c r="H838" i="1"/>
  <c r="E838" i="1"/>
  <c r="BJ837" i="1"/>
  <c r="BD837" i="1"/>
  <c r="BA837" i="1"/>
  <c r="AX837" i="1"/>
  <c r="AU837" i="1"/>
  <c r="AR837" i="1"/>
  <c r="AO837" i="1"/>
  <c r="AL837" i="1"/>
  <c r="AI837" i="1"/>
  <c r="AF837" i="1"/>
  <c r="AC837" i="1"/>
  <c r="Z837" i="1"/>
  <c r="W837" i="1"/>
  <c r="BE837" i="1" s="1"/>
  <c r="T837" i="1"/>
  <c r="Q837" i="1"/>
  <c r="N837" i="1"/>
  <c r="K837" i="1"/>
  <c r="H837" i="1"/>
  <c r="E837" i="1"/>
  <c r="BJ836" i="1"/>
  <c r="BD836" i="1"/>
  <c r="BA836" i="1"/>
  <c r="AX836" i="1"/>
  <c r="AU836" i="1"/>
  <c r="AR836" i="1"/>
  <c r="AO836" i="1"/>
  <c r="AL836" i="1"/>
  <c r="AI836" i="1"/>
  <c r="AF836" i="1"/>
  <c r="AC836" i="1"/>
  <c r="Z836" i="1"/>
  <c r="W836" i="1"/>
  <c r="T836" i="1"/>
  <c r="Q836" i="1"/>
  <c r="N836" i="1"/>
  <c r="K836" i="1"/>
  <c r="H836" i="1"/>
  <c r="BE836" i="1" s="1"/>
  <c r="E836" i="1"/>
  <c r="BJ835" i="1"/>
  <c r="BD835" i="1"/>
  <c r="BA835" i="1"/>
  <c r="AX835" i="1"/>
  <c r="AU835" i="1"/>
  <c r="AR835" i="1"/>
  <c r="AO835" i="1"/>
  <c r="AL835" i="1"/>
  <c r="AI835" i="1"/>
  <c r="AF835" i="1"/>
  <c r="AC835" i="1"/>
  <c r="Z835" i="1"/>
  <c r="W835" i="1"/>
  <c r="T835" i="1"/>
  <c r="Q835" i="1"/>
  <c r="N835" i="1"/>
  <c r="K835" i="1"/>
  <c r="H835" i="1"/>
  <c r="E835" i="1"/>
  <c r="BJ834" i="1"/>
  <c r="BD834" i="1"/>
  <c r="BA834" i="1"/>
  <c r="AX834" i="1"/>
  <c r="AU834" i="1"/>
  <c r="AR834" i="1"/>
  <c r="AO834" i="1"/>
  <c r="AL834" i="1"/>
  <c r="AI834" i="1"/>
  <c r="AF834" i="1"/>
  <c r="AC834" i="1"/>
  <c r="Z834" i="1"/>
  <c r="W834" i="1"/>
  <c r="T834" i="1"/>
  <c r="Q834" i="1"/>
  <c r="N834" i="1"/>
  <c r="K834" i="1"/>
  <c r="H834" i="1"/>
  <c r="E834" i="1"/>
  <c r="BE834" i="1" s="1"/>
  <c r="BJ833" i="1"/>
  <c r="BD833" i="1"/>
  <c r="BA833" i="1"/>
  <c r="AX833" i="1"/>
  <c r="AU833" i="1"/>
  <c r="AR833" i="1"/>
  <c r="AO833" i="1"/>
  <c r="AL833" i="1"/>
  <c r="AI833" i="1"/>
  <c r="AF833" i="1"/>
  <c r="AC833" i="1"/>
  <c r="Z833" i="1"/>
  <c r="W833" i="1"/>
  <c r="T833" i="1"/>
  <c r="Q833" i="1"/>
  <c r="N833" i="1"/>
  <c r="K833" i="1"/>
  <c r="H833" i="1"/>
  <c r="E833" i="1"/>
  <c r="BJ832" i="1"/>
  <c r="BD832" i="1"/>
  <c r="BA832" i="1"/>
  <c r="AX832" i="1"/>
  <c r="AU832" i="1"/>
  <c r="AR832" i="1"/>
  <c r="AO832" i="1"/>
  <c r="AL832" i="1"/>
  <c r="AI832" i="1"/>
  <c r="AF832" i="1"/>
  <c r="AC832" i="1"/>
  <c r="Z832" i="1"/>
  <c r="W832" i="1"/>
  <c r="T832" i="1"/>
  <c r="Q832" i="1"/>
  <c r="N832" i="1"/>
  <c r="K832" i="1"/>
  <c r="H832" i="1"/>
  <c r="E832" i="1"/>
  <c r="BJ831" i="1"/>
  <c r="BD831" i="1"/>
  <c r="BA831" i="1"/>
  <c r="AX831" i="1"/>
  <c r="AU831" i="1"/>
  <c r="AR831" i="1"/>
  <c r="AO831" i="1"/>
  <c r="AL831" i="1"/>
  <c r="AI831" i="1"/>
  <c r="AF831" i="1"/>
  <c r="AC831" i="1"/>
  <c r="Z831" i="1"/>
  <c r="W831" i="1"/>
  <c r="T831" i="1"/>
  <c r="Q831" i="1"/>
  <c r="N831" i="1"/>
  <c r="K831" i="1"/>
  <c r="H831" i="1"/>
  <c r="E831" i="1"/>
  <c r="BE831" i="1" s="1"/>
  <c r="BJ830" i="1"/>
  <c r="BD830" i="1"/>
  <c r="BA830" i="1"/>
  <c r="AX830" i="1"/>
  <c r="AU830" i="1"/>
  <c r="AR830" i="1"/>
  <c r="AO830" i="1"/>
  <c r="AL830" i="1"/>
  <c r="AI830" i="1"/>
  <c r="AF830" i="1"/>
  <c r="AC830" i="1"/>
  <c r="Z830" i="1"/>
  <c r="W830" i="1"/>
  <c r="T830" i="1"/>
  <c r="Q830" i="1"/>
  <c r="N830" i="1"/>
  <c r="K830" i="1"/>
  <c r="H830" i="1"/>
  <c r="BE830" i="1" s="1"/>
  <c r="E830" i="1"/>
  <c r="BJ829" i="1"/>
  <c r="BD829" i="1"/>
  <c r="BA829" i="1"/>
  <c r="AX829" i="1"/>
  <c r="AU829" i="1"/>
  <c r="AR829" i="1"/>
  <c r="AO829" i="1"/>
  <c r="AL829" i="1"/>
  <c r="AI829" i="1"/>
  <c r="AF829" i="1"/>
  <c r="AC829" i="1"/>
  <c r="Z829" i="1"/>
  <c r="W829" i="1"/>
  <c r="T829" i="1"/>
  <c r="Q829" i="1"/>
  <c r="N829" i="1"/>
  <c r="K829" i="1"/>
  <c r="H829" i="1"/>
  <c r="E829" i="1"/>
  <c r="BJ828" i="1"/>
  <c r="BD828" i="1"/>
  <c r="BA828" i="1"/>
  <c r="AX828" i="1"/>
  <c r="AU828" i="1"/>
  <c r="AR828" i="1"/>
  <c r="AO828" i="1"/>
  <c r="AL828" i="1"/>
  <c r="AI828" i="1"/>
  <c r="AF828" i="1"/>
  <c r="AC828" i="1"/>
  <c r="Z828" i="1"/>
  <c r="W828" i="1"/>
  <c r="T828" i="1"/>
  <c r="Q828" i="1"/>
  <c r="N828" i="1"/>
  <c r="K828" i="1"/>
  <c r="H828" i="1"/>
  <c r="E828" i="1"/>
  <c r="BE828" i="1" s="1"/>
  <c r="BJ827" i="1"/>
  <c r="BD827" i="1"/>
  <c r="BA827" i="1"/>
  <c r="AX827" i="1"/>
  <c r="AU827" i="1"/>
  <c r="AR827" i="1"/>
  <c r="AO827" i="1"/>
  <c r="AL827" i="1"/>
  <c r="AI827" i="1"/>
  <c r="AF827" i="1"/>
  <c r="AC827" i="1"/>
  <c r="Z827" i="1"/>
  <c r="W827" i="1"/>
  <c r="T827" i="1"/>
  <c r="Q827" i="1"/>
  <c r="N827" i="1"/>
  <c r="K827" i="1"/>
  <c r="H827" i="1"/>
  <c r="E827" i="1"/>
  <c r="BJ826" i="1"/>
  <c r="BD826" i="1"/>
  <c r="BA826" i="1"/>
  <c r="AX826" i="1"/>
  <c r="AU826" i="1"/>
  <c r="AR826" i="1"/>
  <c r="AO826" i="1"/>
  <c r="AL826" i="1"/>
  <c r="AI826" i="1"/>
  <c r="AF826" i="1"/>
  <c r="AC826" i="1"/>
  <c r="Z826" i="1"/>
  <c r="W826" i="1"/>
  <c r="T826" i="1"/>
  <c r="Q826" i="1"/>
  <c r="N826" i="1"/>
  <c r="K826" i="1"/>
  <c r="H826" i="1"/>
  <c r="E826" i="1"/>
  <c r="BJ825" i="1"/>
  <c r="BD825" i="1"/>
  <c r="BA825" i="1"/>
  <c r="AX825" i="1"/>
  <c r="AU825" i="1"/>
  <c r="AR825" i="1"/>
  <c r="AO825" i="1"/>
  <c r="AL825" i="1"/>
  <c r="AI825" i="1"/>
  <c r="AF825" i="1"/>
  <c r="AC825" i="1"/>
  <c r="Z825" i="1"/>
  <c r="W825" i="1"/>
  <c r="T825" i="1"/>
  <c r="Q825" i="1"/>
  <c r="N825" i="1"/>
  <c r="K825" i="1"/>
  <c r="H825" i="1"/>
  <c r="E825" i="1"/>
  <c r="BE825" i="1" s="1"/>
  <c r="BJ824" i="1"/>
  <c r="BD824" i="1"/>
  <c r="BA824" i="1"/>
  <c r="AX824" i="1"/>
  <c r="AU824" i="1"/>
  <c r="AR824" i="1"/>
  <c r="AO824" i="1"/>
  <c r="AL824" i="1"/>
  <c r="AI824" i="1"/>
  <c r="AF824" i="1"/>
  <c r="AC824" i="1"/>
  <c r="Z824" i="1"/>
  <c r="W824" i="1"/>
  <c r="T824" i="1"/>
  <c r="Q824" i="1"/>
  <c r="N824" i="1"/>
  <c r="K824" i="1"/>
  <c r="H824" i="1"/>
  <c r="E824" i="1"/>
  <c r="BE824" i="1" s="1"/>
  <c r="BJ823" i="1"/>
  <c r="BD823" i="1"/>
  <c r="BA823" i="1"/>
  <c r="AX823" i="1"/>
  <c r="AU823" i="1"/>
  <c r="AR823" i="1"/>
  <c r="AO823" i="1"/>
  <c r="AL823" i="1"/>
  <c r="AI823" i="1"/>
  <c r="AF823" i="1"/>
  <c r="AC823" i="1"/>
  <c r="Z823" i="1"/>
  <c r="W823" i="1"/>
  <c r="T823" i="1"/>
  <c r="Q823" i="1"/>
  <c r="N823" i="1"/>
  <c r="K823" i="1"/>
  <c r="H823" i="1"/>
  <c r="E823" i="1"/>
  <c r="BE823" i="1" s="1"/>
  <c r="BJ822" i="1"/>
  <c r="BD822" i="1"/>
  <c r="BA822" i="1"/>
  <c r="AX822" i="1"/>
  <c r="AU822" i="1"/>
  <c r="AR822" i="1"/>
  <c r="AO822" i="1"/>
  <c r="AL822" i="1"/>
  <c r="AI822" i="1"/>
  <c r="AF822" i="1"/>
  <c r="AC822" i="1"/>
  <c r="Z822" i="1"/>
  <c r="W822" i="1"/>
  <c r="BE822" i="1" s="1"/>
  <c r="T822" i="1"/>
  <c r="Q822" i="1"/>
  <c r="N822" i="1"/>
  <c r="K822" i="1"/>
  <c r="H822" i="1"/>
  <c r="E822" i="1"/>
  <c r="BJ821" i="1"/>
  <c r="BD821" i="1"/>
  <c r="BA821" i="1"/>
  <c r="AX821" i="1"/>
  <c r="AU821" i="1"/>
  <c r="AR821" i="1"/>
  <c r="AO821" i="1"/>
  <c r="AL821" i="1"/>
  <c r="AI821" i="1"/>
  <c r="AF821" i="1"/>
  <c r="AC821" i="1"/>
  <c r="Z821" i="1"/>
  <c r="W821" i="1"/>
  <c r="T821" i="1"/>
  <c r="Q821" i="1"/>
  <c r="N821" i="1"/>
  <c r="K821" i="1"/>
  <c r="H821" i="1"/>
  <c r="BE821" i="1" s="1"/>
  <c r="E821" i="1"/>
  <c r="BJ820" i="1"/>
  <c r="BD820" i="1"/>
  <c r="AO820" i="1"/>
  <c r="AL820" i="1"/>
  <c r="AI820" i="1"/>
  <c r="AF820" i="1"/>
  <c r="AC820" i="1"/>
  <c r="Z820" i="1"/>
  <c r="W820" i="1"/>
  <c r="T820" i="1"/>
  <c r="Q820" i="1"/>
  <c r="N820" i="1"/>
  <c r="K820" i="1"/>
  <c r="H820" i="1"/>
  <c r="E820" i="1"/>
  <c r="BE820" i="1" s="1"/>
  <c r="BJ819" i="1"/>
  <c r="BD819" i="1"/>
  <c r="BA819" i="1"/>
  <c r="AX819" i="1"/>
  <c r="AU819" i="1"/>
  <c r="AR819" i="1"/>
  <c r="AO819" i="1"/>
  <c r="AL819" i="1"/>
  <c r="AI819" i="1"/>
  <c r="AF819" i="1"/>
  <c r="AC819" i="1"/>
  <c r="Z819" i="1"/>
  <c r="W819" i="1"/>
  <c r="T819" i="1"/>
  <c r="Q819" i="1"/>
  <c r="N819" i="1"/>
  <c r="K819" i="1"/>
  <c r="H819" i="1"/>
  <c r="E819" i="1"/>
  <c r="BE819" i="1" s="1"/>
  <c r="BJ818" i="1"/>
  <c r="BD818" i="1"/>
  <c r="BA818" i="1"/>
  <c r="AX818" i="1"/>
  <c r="AU818" i="1"/>
  <c r="AR818" i="1"/>
  <c r="AO818" i="1"/>
  <c r="AL818" i="1"/>
  <c r="AI818" i="1"/>
  <c r="AF818" i="1"/>
  <c r="AC818" i="1"/>
  <c r="Z818" i="1"/>
  <c r="W818" i="1"/>
  <c r="BE818" i="1" s="1"/>
  <c r="T818" i="1"/>
  <c r="Q818" i="1"/>
  <c r="N818" i="1"/>
  <c r="K818" i="1"/>
  <c r="H818" i="1"/>
  <c r="E818" i="1"/>
  <c r="BJ817" i="1"/>
  <c r="BD817" i="1"/>
  <c r="BA817" i="1"/>
  <c r="AX817" i="1"/>
  <c r="AU817" i="1"/>
  <c r="AR817" i="1"/>
  <c r="AO817" i="1"/>
  <c r="AL817" i="1"/>
  <c r="AI817" i="1"/>
  <c r="AF817" i="1"/>
  <c r="AC817" i="1"/>
  <c r="Z817" i="1"/>
  <c r="W817" i="1"/>
  <c r="T817" i="1"/>
  <c r="Q817" i="1"/>
  <c r="N817" i="1"/>
  <c r="K817" i="1"/>
  <c r="H817" i="1"/>
  <c r="BE817" i="1" s="1"/>
  <c r="E817" i="1"/>
  <c r="BJ816" i="1"/>
  <c r="BD816" i="1"/>
  <c r="BA816" i="1"/>
  <c r="AX816" i="1"/>
  <c r="AU816" i="1"/>
  <c r="AR816" i="1"/>
  <c r="AO816" i="1"/>
  <c r="AL816" i="1"/>
  <c r="AI816" i="1"/>
  <c r="AF816" i="1"/>
  <c r="AC816" i="1"/>
  <c r="Z816" i="1"/>
  <c r="W816" i="1"/>
  <c r="T816" i="1"/>
  <c r="Q816" i="1"/>
  <c r="N816" i="1"/>
  <c r="K816" i="1"/>
  <c r="H816" i="1"/>
  <c r="E816" i="1"/>
  <c r="BE816" i="1" s="1"/>
  <c r="BJ815" i="1"/>
  <c r="BD815" i="1"/>
  <c r="BA815" i="1"/>
  <c r="AX815" i="1"/>
  <c r="AU815" i="1"/>
  <c r="AR815" i="1"/>
  <c r="AO815" i="1"/>
  <c r="AL815" i="1"/>
  <c r="AI815" i="1"/>
  <c r="AF815" i="1"/>
  <c r="AC815" i="1"/>
  <c r="Z815" i="1"/>
  <c r="W815" i="1"/>
  <c r="T815" i="1"/>
  <c r="Q815" i="1"/>
  <c r="N815" i="1"/>
  <c r="K815" i="1"/>
  <c r="H815" i="1"/>
  <c r="E815" i="1"/>
  <c r="BE815" i="1" s="1"/>
  <c r="BJ814" i="1"/>
  <c r="BD814" i="1"/>
  <c r="BA814" i="1"/>
  <c r="AX814" i="1"/>
  <c r="AU814" i="1"/>
  <c r="AR814" i="1"/>
  <c r="AO814" i="1"/>
  <c r="AL814" i="1"/>
  <c r="AI814" i="1"/>
  <c r="AF814" i="1"/>
  <c r="AC814" i="1"/>
  <c r="Z814" i="1"/>
  <c r="W814" i="1"/>
  <c r="T814" i="1"/>
  <c r="Q814" i="1"/>
  <c r="N814" i="1"/>
  <c r="K814" i="1"/>
  <c r="H814" i="1"/>
  <c r="E814" i="1"/>
  <c r="BE814" i="1" s="1"/>
  <c r="BJ813" i="1"/>
  <c r="BD813" i="1"/>
  <c r="AX813" i="1"/>
  <c r="AU813" i="1"/>
  <c r="AO813" i="1"/>
  <c r="AL813" i="1"/>
  <c r="AI813" i="1"/>
  <c r="AF813" i="1"/>
  <c r="AC813" i="1"/>
  <c r="Z813" i="1"/>
  <c r="W813" i="1"/>
  <c r="T813" i="1"/>
  <c r="Q813" i="1"/>
  <c r="N813" i="1"/>
  <c r="K813" i="1"/>
  <c r="H813" i="1"/>
  <c r="E813" i="1"/>
  <c r="BE813" i="1" s="1"/>
  <c r="BJ812" i="1"/>
  <c r="BD812" i="1"/>
  <c r="BA812" i="1"/>
  <c r="AX812" i="1"/>
  <c r="AU812" i="1"/>
  <c r="AR812" i="1"/>
  <c r="AO812" i="1"/>
  <c r="AL812" i="1"/>
  <c r="AI812" i="1"/>
  <c r="AF812" i="1"/>
  <c r="AC812" i="1"/>
  <c r="Z812" i="1"/>
  <c r="W812" i="1"/>
  <c r="T812" i="1"/>
  <c r="Q812" i="1"/>
  <c r="N812" i="1"/>
  <c r="K812" i="1"/>
  <c r="H812" i="1"/>
  <c r="BE812" i="1" s="1"/>
  <c r="E812" i="1"/>
  <c r="BJ811" i="1"/>
  <c r="BD811" i="1"/>
  <c r="BA811" i="1"/>
  <c r="AX811" i="1"/>
  <c r="AU811" i="1"/>
  <c r="AR811" i="1"/>
  <c r="AO811" i="1"/>
  <c r="AL811" i="1"/>
  <c r="AI811" i="1"/>
  <c r="AF811" i="1"/>
  <c r="AC811" i="1"/>
  <c r="Z811" i="1"/>
  <c r="W811" i="1"/>
  <c r="T811" i="1"/>
  <c r="Q811" i="1"/>
  <c r="N811" i="1"/>
  <c r="K811" i="1"/>
  <c r="H811" i="1"/>
  <c r="E811" i="1"/>
  <c r="BE811" i="1" s="1"/>
  <c r="BJ810" i="1"/>
  <c r="BD810" i="1"/>
  <c r="BA810" i="1"/>
  <c r="AX810" i="1"/>
  <c r="AU810" i="1"/>
  <c r="AR810" i="1"/>
  <c r="AO810" i="1"/>
  <c r="AL810" i="1"/>
  <c r="AI810" i="1"/>
  <c r="AF810" i="1"/>
  <c r="AC810" i="1"/>
  <c r="Z810" i="1"/>
  <c r="W810" i="1"/>
  <c r="T810" i="1"/>
  <c r="Q810" i="1"/>
  <c r="N810" i="1"/>
  <c r="K810" i="1"/>
  <c r="H810" i="1"/>
  <c r="E810" i="1"/>
  <c r="BE810" i="1" s="1"/>
  <c r="BJ809" i="1"/>
  <c r="BD809" i="1"/>
  <c r="BA809" i="1"/>
  <c r="AX809" i="1"/>
  <c r="AU809" i="1"/>
  <c r="AR809" i="1"/>
  <c r="AO809" i="1"/>
  <c r="AL809" i="1"/>
  <c r="AI809" i="1"/>
  <c r="AF809" i="1"/>
  <c r="AC809" i="1"/>
  <c r="Z809" i="1"/>
  <c r="W809" i="1"/>
  <c r="T809" i="1"/>
  <c r="Q809" i="1"/>
  <c r="N809" i="1"/>
  <c r="K809" i="1"/>
  <c r="H809" i="1"/>
  <c r="E809" i="1"/>
  <c r="BE809" i="1" s="1"/>
  <c r="BJ808" i="1"/>
  <c r="BD808" i="1"/>
  <c r="BA808" i="1"/>
  <c r="AX808" i="1"/>
  <c r="AU808" i="1"/>
  <c r="AR808" i="1"/>
  <c r="AO808" i="1"/>
  <c r="AL808" i="1"/>
  <c r="AI808" i="1"/>
  <c r="AF808" i="1"/>
  <c r="AC808" i="1"/>
  <c r="Z808" i="1"/>
  <c r="W808" i="1"/>
  <c r="T808" i="1"/>
  <c r="Q808" i="1"/>
  <c r="N808" i="1"/>
  <c r="K808" i="1"/>
  <c r="H808" i="1"/>
  <c r="E808" i="1"/>
  <c r="BE808" i="1" s="1"/>
  <c r="BJ807" i="1"/>
  <c r="BD807" i="1"/>
  <c r="BA807" i="1"/>
  <c r="AX807" i="1"/>
  <c r="AU807" i="1"/>
  <c r="AR807" i="1"/>
  <c r="AO807" i="1"/>
  <c r="AL807" i="1"/>
  <c r="AI807" i="1"/>
  <c r="AF807" i="1"/>
  <c r="AC807" i="1"/>
  <c r="Z807" i="1"/>
  <c r="W807" i="1"/>
  <c r="BE807" i="1" s="1"/>
  <c r="T807" i="1"/>
  <c r="Q807" i="1"/>
  <c r="N807" i="1"/>
  <c r="K807" i="1"/>
  <c r="H807" i="1"/>
  <c r="E807" i="1"/>
  <c r="BJ806" i="1"/>
  <c r="BD806" i="1"/>
  <c r="BA806" i="1"/>
  <c r="AX806" i="1"/>
  <c r="AU806" i="1"/>
  <c r="AR806" i="1"/>
  <c r="AO806" i="1"/>
  <c r="AL806" i="1"/>
  <c r="AI806" i="1"/>
  <c r="AF806" i="1"/>
  <c r="AC806" i="1"/>
  <c r="Z806" i="1"/>
  <c r="W806" i="1"/>
  <c r="T806" i="1"/>
  <c r="Q806" i="1"/>
  <c r="N806" i="1"/>
  <c r="K806" i="1"/>
  <c r="H806" i="1"/>
  <c r="BE806" i="1" s="1"/>
  <c r="E806" i="1"/>
  <c r="BJ805" i="1"/>
  <c r="BD805" i="1"/>
  <c r="BA805" i="1"/>
  <c r="AX805" i="1"/>
  <c r="AU805" i="1"/>
  <c r="AR805" i="1"/>
  <c r="AO805" i="1"/>
  <c r="AL805" i="1"/>
  <c r="AI805" i="1"/>
  <c r="AF805" i="1"/>
  <c r="AC805" i="1"/>
  <c r="Z805" i="1"/>
  <c r="W805" i="1"/>
  <c r="T805" i="1"/>
  <c r="Q805" i="1"/>
  <c r="N805" i="1"/>
  <c r="K805" i="1"/>
  <c r="H805" i="1"/>
  <c r="E805" i="1"/>
  <c r="BE805" i="1" s="1"/>
  <c r="BJ804" i="1"/>
  <c r="BD804" i="1"/>
  <c r="BA804" i="1"/>
  <c r="AX804" i="1"/>
  <c r="AU804" i="1"/>
  <c r="AR804" i="1"/>
  <c r="AO804" i="1"/>
  <c r="AL804" i="1"/>
  <c r="AI804" i="1"/>
  <c r="AF804" i="1"/>
  <c r="AC804" i="1"/>
  <c r="Z804" i="1"/>
  <c r="W804" i="1"/>
  <c r="T804" i="1"/>
  <c r="Q804" i="1"/>
  <c r="N804" i="1"/>
  <c r="K804" i="1"/>
  <c r="H804" i="1"/>
  <c r="E804" i="1"/>
  <c r="BE804" i="1" s="1"/>
  <c r="BG803" i="1"/>
  <c r="BJ803" i="1" s="1"/>
  <c r="BD803" i="1"/>
  <c r="BA803" i="1"/>
  <c r="AX803" i="1"/>
  <c r="AU803" i="1"/>
  <c r="AR803" i="1"/>
  <c r="AO803" i="1"/>
  <c r="AL803" i="1"/>
  <c r="AI803" i="1"/>
  <c r="AF803" i="1"/>
  <c r="AC803" i="1"/>
  <c r="Z803" i="1"/>
  <c r="W803" i="1"/>
  <c r="T803" i="1"/>
  <c r="Q803" i="1"/>
  <c r="N803" i="1"/>
  <c r="K803" i="1"/>
  <c r="H803" i="1"/>
  <c r="E803" i="1"/>
  <c r="BE803" i="1" s="1"/>
  <c r="BJ802" i="1"/>
  <c r="BD802" i="1"/>
  <c r="BA802" i="1"/>
  <c r="AX802" i="1"/>
  <c r="AU802" i="1"/>
  <c r="AR802" i="1"/>
  <c r="AO802" i="1"/>
  <c r="AL802" i="1"/>
  <c r="AI802" i="1"/>
  <c r="AF802" i="1"/>
  <c r="AC802" i="1"/>
  <c r="Z802" i="1"/>
  <c r="W802" i="1"/>
  <c r="T802" i="1"/>
  <c r="Q802" i="1"/>
  <c r="N802" i="1"/>
  <c r="K802" i="1"/>
  <c r="H802" i="1"/>
  <c r="E802" i="1"/>
  <c r="BE802" i="1" s="1"/>
  <c r="BJ801" i="1"/>
  <c r="BD801" i="1"/>
  <c r="BA801" i="1"/>
  <c r="AX801" i="1"/>
  <c r="AU801" i="1"/>
  <c r="AR801" i="1"/>
  <c r="AO801" i="1"/>
  <c r="AL801" i="1"/>
  <c r="AI801" i="1"/>
  <c r="AF801" i="1"/>
  <c r="AC801" i="1"/>
  <c r="Z801" i="1"/>
  <c r="W801" i="1"/>
  <c r="BE801" i="1" s="1"/>
  <c r="T801" i="1"/>
  <c r="Q801" i="1"/>
  <c r="N801" i="1"/>
  <c r="K801" i="1"/>
  <c r="H801" i="1"/>
  <c r="E801" i="1"/>
  <c r="BJ800" i="1"/>
  <c r="BD800" i="1"/>
  <c r="BA800" i="1"/>
  <c r="AX800" i="1"/>
  <c r="AU800" i="1"/>
  <c r="AR800" i="1"/>
  <c r="AO800" i="1"/>
  <c r="AL800" i="1"/>
  <c r="AI800" i="1"/>
  <c r="AF800" i="1"/>
  <c r="AC800" i="1"/>
  <c r="Z800" i="1"/>
  <c r="W800" i="1"/>
  <c r="T800" i="1"/>
  <c r="Q800" i="1"/>
  <c r="N800" i="1"/>
  <c r="K800" i="1"/>
  <c r="H800" i="1"/>
  <c r="E800" i="1"/>
  <c r="BE800" i="1" s="1"/>
  <c r="BJ799" i="1"/>
  <c r="BD799" i="1"/>
  <c r="BA799" i="1"/>
  <c r="AX799" i="1"/>
  <c r="AU799" i="1"/>
  <c r="AR799" i="1"/>
  <c r="AO799" i="1"/>
  <c r="AL799" i="1"/>
  <c r="AI799" i="1"/>
  <c r="AF799" i="1"/>
  <c r="AC799" i="1"/>
  <c r="Z799" i="1"/>
  <c r="W799" i="1"/>
  <c r="T799" i="1"/>
  <c r="Q799" i="1"/>
  <c r="N799" i="1"/>
  <c r="K799" i="1"/>
  <c r="H799" i="1"/>
  <c r="E799" i="1"/>
  <c r="BE799" i="1" s="1"/>
  <c r="BJ798" i="1"/>
  <c r="BD798" i="1"/>
  <c r="BA798" i="1"/>
  <c r="AX798" i="1"/>
  <c r="AU798" i="1"/>
  <c r="AR798" i="1"/>
  <c r="AO798" i="1"/>
  <c r="AL798" i="1"/>
  <c r="AI798" i="1"/>
  <c r="AF798" i="1"/>
  <c r="AC798" i="1"/>
  <c r="Z798" i="1"/>
  <c r="W798" i="1"/>
  <c r="T798" i="1"/>
  <c r="Q798" i="1"/>
  <c r="N798" i="1"/>
  <c r="K798" i="1"/>
  <c r="H798" i="1"/>
  <c r="E798" i="1"/>
  <c r="BE798" i="1" s="1"/>
  <c r="BJ797" i="1"/>
  <c r="BD797" i="1"/>
  <c r="BA797" i="1"/>
  <c r="AX797" i="1"/>
  <c r="AU797" i="1"/>
  <c r="AR797" i="1"/>
  <c r="AO797" i="1"/>
  <c r="AL797" i="1"/>
  <c r="AI797" i="1"/>
  <c r="AF797" i="1"/>
  <c r="AC797" i="1"/>
  <c r="Z797" i="1"/>
  <c r="W797" i="1"/>
  <c r="T797" i="1"/>
  <c r="Q797" i="1"/>
  <c r="N797" i="1"/>
  <c r="K797" i="1"/>
  <c r="H797" i="1"/>
  <c r="E797" i="1"/>
  <c r="BE797" i="1" s="1"/>
  <c r="BJ796" i="1"/>
  <c r="BD796" i="1"/>
  <c r="BA796" i="1"/>
  <c r="AX796" i="1"/>
  <c r="AU796" i="1"/>
  <c r="AR796" i="1"/>
  <c r="AO796" i="1"/>
  <c r="AL796" i="1"/>
  <c r="AI796" i="1"/>
  <c r="AF796" i="1"/>
  <c r="AC796" i="1"/>
  <c r="Z796" i="1"/>
  <c r="W796" i="1"/>
  <c r="T796" i="1"/>
  <c r="Q796" i="1"/>
  <c r="N796" i="1"/>
  <c r="K796" i="1"/>
  <c r="H796" i="1"/>
  <c r="E796" i="1"/>
  <c r="BE796" i="1" s="1"/>
  <c r="BJ795" i="1"/>
  <c r="BD795" i="1"/>
  <c r="BA795" i="1"/>
  <c r="AX795" i="1"/>
  <c r="AU795" i="1"/>
  <c r="AR795" i="1"/>
  <c r="AO795" i="1"/>
  <c r="AL795" i="1"/>
  <c r="AI795" i="1"/>
  <c r="AF795" i="1"/>
  <c r="AC795" i="1"/>
  <c r="Z795" i="1"/>
  <c r="W795" i="1"/>
  <c r="BE795" i="1" s="1"/>
  <c r="T795" i="1"/>
  <c r="Q795" i="1"/>
  <c r="N795" i="1"/>
  <c r="K795" i="1"/>
  <c r="H795" i="1"/>
  <c r="E795" i="1"/>
  <c r="BJ794" i="1"/>
  <c r="BD794" i="1"/>
  <c r="BA794" i="1"/>
  <c r="AX794" i="1"/>
  <c r="AU794" i="1"/>
  <c r="AR794" i="1"/>
  <c r="AO794" i="1"/>
  <c r="AL794" i="1"/>
  <c r="AI794" i="1"/>
  <c r="AF794" i="1"/>
  <c r="AC794" i="1"/>
  <c r="Z794" i="1"/>
  <c r="W794" i="1"/>
  <c r="T794" i="1"/>
  <c r="Q794" i="1"/>
  <c r="N794" i="1"/>
  <c r="K794" i="1"/>
  <c r="H794" i="1"/>
  <c r="E794" i="1"/>
  <c r="BE794" i="1" s="1"/>
  <c r="BJ793" i="1"/>
  <c r="BD793" i="1"/>
  <c r="BA793" i="1"/>
  <c r="AX793" i="1"/>
  <c r="AU793" i="1"/>
  <c r="AR793" i="1"/>
  <c r="AO793" i="1"/>
  <c r="AL793" i="1"/>
  <c r="AI793" i="1"/>
  <c r="AF793" i="1"/>
  <c r="AC793" i="1"/>
  <c r="Z793" i="1"/>
  <c r="W793" i="1"/>
  <c r="T793" i="1"/>
  <c r="Q793" i="1"/>
  <c r="N793" i="1"/>
  <c r="K793" i="1"/>
  <c r="H793" i="1"/>
  <c r="E793" i="1"/>
  <c r="BE793" i="1" s="1"/>
  <c r="BJ792" i="1"/>
  <c r="BD792" i="1"/>
  <c r="BA792" i="1"/>
  <c r="AX792" i="1"/>
  <c r="AU792" i="1"/>
  <c r="AR792" i="1"/>
  <c r="AO792" i="1"/>
  <c r="AL792" i="1"/>
  <c r="AI792" i="1"/>
  <c r="AF792" i="1"/>
  <c r="AC792" i="1"/>
  <c r="Z792" i="1"/>
  <c r="W792" i="1"/>
  <c r="T792" i="1"/>
  <c r="Q792" i="1"/>
  <c r="N792" i="1"/>
  <c r="K792" i="1"/>
  <c r="H792" i="1"/>
  <c r="E792" i="1"/>
  <c r="BE792" i="1" s="1"/>
  <c r="BJ791" i="1"/>
  <c r="BD791" i="1"/>
  <c r="BA791" i="1"/>
  <c r="AX791" i="1"/>
  <c r="AU791" i="1"/>
  <c r="AR791" i="1"/>
  <c r="AO791" i="1"/>
  <c r="AL791" i="1"/>
  <c r="AI791" i="1"/>
  <c r="AF791" i="1"/>
  <c r="AC791" i="1"/>
  <c r="Z791" i="1"/>
  <c r="W791" i="1"/>
  <c r="T791" i="1"/>
  <c r="Q791" i="1"/>
  <c r="N791" i="1"/>
  <c r="K791" i="1"/>
  <c r="H791" i="1"/>
  <c r="E791" i="1"/>
  <c r="BE791" i="1" s="1"/>
  <c r="BJ790" i="1"/>
  <c r="BD790" i="1"/>
  <c r="BA790" i="1"/>
  <c r="AX790" i="1"/>
  <c r="AU790" i="1"/>
  <c r="AR790" i="1"/>
  <c r="AO790" i="1"/>
  <c r="AL790" i="1"/>
  <c r="AI790" i="1"/>
  <c r="AF790" i="1"/>
  <c r="AC790" i="1"/>
  <c r="Z790" i="1"/>
  <c r="W790" i="1"/>
  <c r="T790" i="1"/>
  <c r="Q790" i="1"/>
  <c r="N790" i="1"/>
  <c r="K790" i="1"/>
  <c r="H790" i="1"/>
  <c r="E790" i="1"/>
  <c r="BE790" i="1" s="1"/>
  <c r="BJ789" i="1"/>
  <c r="BD789" i="1"/>
  <c r="BA789" i="1"/>
  <c r="AX789" i="1"/>
  <c r="AU789" i="1"/>
  <c r="AR789" i="1"/>
  <c r="AO789" i="1"/>
  <c r="AL789" i="1"/>
  <c r="AI789" i="1"/>
  <c r="AF789" i="1"/>
  <c r="AC789" i="1"/>
  <c r="Z789" i="1"/>
  <c r="W789" i="1"/>
  <c r="BE789" i="1" s="1"/>
  <c r="T789" i="1"/>
  <c r="Q789" i="1"/>
  <c r="N789" i="1"/>
  <c r="K789" i="1"/>
  <c r="H789" i="1"/>
  <c r="E789" i="1"/>
  <c r="BJ788" i="1"/>
  <c r="BD788" i="1"/>
  <c r="BA788" i="1"/>
  <c r="AX788" i="1"/>
  <c r="AU788" i="1"/>
  <c r="AR788" i="1"/>
  <c r="AO788" i="1"/>
  <c r="AL788" i="1"/>
  <c r="AI788" i="1"/>
  <c r="AF788" i="1"/>
  <c r="AC788" i="1"/>
  <c r="Z788" i="1"/>
  <c r="W788" i="1"/>
  <c r="T788" i="1"/>
  <c r="Q788" i="1"/>
  <c r="N788" i="1"/>
  <c r="K788" i="1"/>
  <c r="H788" i="1"/>
  <c r="E788" i="1"/>
  <c r="BJ787" i="1"/>
  <c r="BD787" i="1"/>
  <c r="BA787" i="1"/>
  <c r="AX787" i="1"/>
  <c r="AU787" i="1"/>
  <c r="AR787" i="1"/>
  <c r="AO787" i="1"/>
  <c r="AL787" i="1"/>
  <c r="AI787" i="1"/>
  <c r="AF787" i="1"/>
  <c r="AC787" i="1"/>
  <c r="Z787" i="1"/>
  <c r="W787" i="1"/>
  <c r="T787" i="1"/>
  <c r="Q787" i="1"/>
  <c r="N787" i="1"/>
  <c r="K787" i="1"/>
  <c r="H787" i="1"/>
  <c r="E787" i="1"/>
  <c r="BJ786" i="1"/>
  <c r="BD786" i="1"/>
  <c r="BA786" i="1"/>
  <c r="AX786" i="1"/>
  <c r="AU786" i="1"/>
  <c r="AR786" i="1"/>
  <c r="AO786" i="1"/>
  <c r="AL786" i="1"/>
  <c r="AI786" i="1"/>
  <c r="AF786" i="1"/>
  <c r="AC786" i="1"/>
  <c r="Z786" i="1"/>
  <c r="W786" i="1"/>
  <c r="T786" i="1"/>
  <c r="Q786" i="1"/>
  <c r="N786" i="1"/>
  <c r="K786" i="1"/>
  <c r="H786" i="1"/>
  <c r="E786" i="1"/>
  <c r="BJ785" i="1"/>
  <c r="BD785" i="1"/>
  <c r="BA785" i="1"/>
  <c r="AX785" i="1"/>
  <c r="AU785" i="1"/>
  <c r="AR785" i="1"/>
  <c r="AO785" i="1"/>
  <c r="AL785" i="1"/>
  <c r="AI785" i="1"/>
  <c r="AF785" i="1"/>
  <c r="AC785" i="1"/>
  <c r="Z785" i="1"/>
  <c r="W785" i="1"/>
  <c r="T785" i="1"/>
  <c r="Q785" i="1"/>
  <c r="N785" i="1"/>
  <c r="K785" i="1"/>
  <c r="H785" i="1"/>
  <c r="E785" i="1"/>
  <c r="BJ784" i="1"/>
  <c r="BD784" i="1"/>
  <c r="BA784" i="1"/>
  <c r="AX784" i="1"/>
  <c r="AU784" i="1"/>
  <c r="AR784" i="1"/>
  <c r="AO784" i="1"/>
  <c r="AL784" i="1"/>
  <c r="AI784" i="1"/>
  <c r="AF784" i="1"/>
  <c r="AC784" i="1"/>
  <c r="Z784" i="1"/>
  <c r="W784" i="1"/>
  <c r="T784" i="1"/>
  <c r="Q784" i="1"/>
  <c r="N784" i="1"/>
  <c r="K784" i="1"/>
  <c r="H784" i="1"/>
  <c r="E784" i="1"/>
  <c r="BE784" i="1" s="1"/>
  <c r="BJ783" i="1"/>
  <c r="BD783" i="1"/>
  <c r="BA783" i="1"/>
  <c r="AX783" i="1"/>
  <c r="AU783" i="1"/>
  <c r="AR783" i="1"/>
  <c r="AO783" i="1"/>
  <c r="AL783" i="1"/>
  <c r="AI783" i="1"/>
  <c r="AF783" i="1"/>
  <c r="AC783" i="1"/>
  <c r="Z783" i="1"/>
  <c r="W783" i="1"/>
  <c r="T783" i="1"/>
  <c r="Q783" i="1"/>
  <c r="N783" i="1"/>
  <c r="K783" i="1"/>
  <c r="H783" i="1"/>
  <c r="E783" i="1"/>
  <c r="BJ782" i="1"/>
  <c r="BD782" i="1"/>
  <c r="BA782" i="1"/>
  <c r="AX782" i="1"/>
  <c r="AU782" i="1"/>
  <c r="AR782" i="1"/>
  <c r="AO782" i="1"/>
  <c r="AL782" i="1"/>
  <c r="AI782" i="1"/>
  <c r="AF782" i="1"/>
  <c r="AC782" i="1"/>
  <c r="Z782" i="1"/>
  <c r="W782" i="1"/>
  <c r="T782" i="1"/>
  <c r="Q782" i="1"/>
  <c r="N782" i="1"/>
  <c r="K782" i="1"/>
  <c r="H782" i="1"/>
  <c r="E782" i="1"/>
  <c r="BJ781" i="1"/>
  <c r="BD781" i="1"/>
  <c r="BA781" i="1"/>
  <c r="AX781" i="1"/>
  <c r="AU781" i="1"/>
  <c r="AR781" i="1"/>
  <c r="AO781" i="1"/>
  <c r="AL781" i="1"/>
  <c r="AI781" i="1"/>
  <c r="AF781" i="1"/>
  <c r="AC781" i="1"/>
  <c r="Z781" i="1"/>
  <c r="W781" i="1"/>
  <c r="T781" i="1"/>
  <c r="Q781" i="1"/>
  <c r="N781" i="1"/>
  <c r="K781" i="1"/>
  <c r="H781" i="1"/>
  <c r="E781" i="1"/>
  <c r="BE781" i="1" s="1"/>
  <c r="BJ780" i="1"/>
  <c r="BD780" i="1"/>
  <c r="BA780" i="1"/>
  <c r="AX780" i="1"/>
  <c r="AU780" i="1"/>
  <c r="AR780" i="1"/>
  <c r="AO780" i="1"/>
  <c r="AL780" i="1"/>
  <c r="AI780" i="1"/>
  <c r="AF780" i="1"/>
  <c r="AC780" i="1"/>
  <c r="Z780" i="1"/>
  <c r="W780" i="1"/>
  <c r="T780" i="1"/>
  <c r="Q780" i="1"/>
  <c r="N780" i="1"/>
  <c r="K780" i="1"/>
  <c r="H780" i="1"/>
  <c r="E780" i="1"/>
  <c r="BE780" i="1" s="1"/>
  <c r="BJ779" i="1"/>
  <c r="BD779" i="1"/>
  <c r="BA779" i="1"/>
  <c r="AX779" i="1"/>
  <c r="AU779" i="1"/>
  <c r="AR779" i="1"/>
  <c r="AO779" i="1"/>
  <c r="AL779" i="1"/>
  <c r="AI779" i="1"/>
  <c r="AF779" i="1"/>
  <c r="AC779" i="1"/>
  <c r="Z779" i="1"/>
  <c r="W779" i="1"/>
  <c r="T779" i="1"/>
  <c r="Q779" i="1"/>
  <c r="N779" i="1"/>
  <c r="K779" i="1"/>
  <c r="H779" i="1"/>
  <c r="E779" i="1"/>
  <c r="BE779" i="1" s="1"/>
  <c r="BJ778" i="1"/>
  <c r="BD778" i="1"/>
  <c r="BA778" i="1"/>
  <c r="AX778" i="1"/>
  <c r="AU778" i="1"/>
  <c r="AR778" i="1"/>
  <c r="AO778" i="1"/>
  <c r="AL778" i="1"/>
  <c r="AI778" i="1"/>
  <c r="AF778" i="1"/>
  <c r="AC778" i="1"/>
  <c r="Z778" i="1"/>
  <c r="W778" i="1"/>
  <c r="T778" i="1"/>
  <c r="Q778" i="1"/>
  <c r="N778" i="1"/>
  <c r="K778" i="1"/>
  <c r="H778" i="1"/>
  <c r="E778" i="1"/>
  <c r="BE778" i="1" s="1"/>
  <c r="BJ777" i="1"/>
  <c r="BD777" i="1"/>
  <c r="BA777" i="1"/>
  <c r="AX777" i="1"/>
  <c r="AU777" i="1"/>
  <c r="AR777" i="1"/>
  <c r="AO777" i="1"/>
  <c r="AL777" i="1"/>
  <c r="AI777" i="1"/>
  <c r="AF777" i="1"/>
  <c r="AC777" i="1"/>
  <c r="Z777" i="1"/>
  <c r="W777" i="1"/>
  <c r="BE777" i="1" s="1"/>
  <c r="T777" i="1"/>
  <c r="Q777" i="1"/>
  <c r="N777" i="1"/>
  <c r="K777" i="1"/>
  <c r="H777" i="1"/>
  <c r="E777" i="1"/>
  <c r="BJ776" i="1"/>
  <c r="BD776" i="1"/>
  <c r="BA776" i="1"/>
  <c r="AX776" i="1"/>
  <c r="AU776" i="1"/>
  <c r="AR776" i="1"/>
  <c r="AO776" i="1"/>
  <c r="AL776" i="1"/>
  <c r="AI776" i="1"/>
  <c r="AF776" i="1"/>
  <c r="AC776" i="1"/>
  <c r="Z776" i="1"/>
  <c r="W776" i="1"/>
  <c r="T776" i="1"/>
  <c r="Q776" i="1"/>
  <c r="N776" i="1"/>
  <c r="K776" i="1"/>
  <c r="H776" i="1"/>
  <c r="E776" i="1"/>
  <c r="BJ775" i="1"/>
  <c r="BD775" i="1"/>
  <c r="BA775" i="1"/>
  <c r="AX775" i="1"/>
  <c r="AU775" i="1"/>
  <c r="AR775" i="1"/>
  <c r="AO775" i="1"/>
  <c r="AL775" i="1"/>
  <c r="AI775" i="1"/>
  <c r="AF775" i="1"/>
  <c r="AC775" i="1"/>
  <c r="Z775" i="1"/>
  <c r="W775" i="1"/>
  <c r="T775" i="1"/>
  <c r="Q775" i="1"/>
  <c r="N775" i="1"/>
  <c r="K775" i="1"/>
  <c r="H775" i="1"/>
  <c r="E775" i="1"/>
  <c r="BE775" i="1" s="1"/>
  <c r="BJ774" i="1"/>
  <c r="BD774" i="1"/>
  <c r="BA774" i="1"/>
  <c r="AX774" i="1"/>
  <c r="AU774" i="1"/>
  <c r="AR774" i="1"/>
  <c r="AO774" i="1"/>
  <c r="AL774" i="1"/>
  <c r="AI774" i="1"/>
  <c r="AF774" i="1"/>
  <c r="AC774" i="1"/>
  <c r="Z774" i="1"/>
  <c r="W774" i="1"/>
  <c r="T774" i="1"/>
  <c r="Q774" i="1"/>
  <c r="N774" i="1"/>
  <c r="K774" i="1"/>
  <c r="H774" i="1"/>
  <c r="E774" i="1"/>
  <c r="BJ773" i="1"/>
  <c r="BD773" i="1"/>
  <c r="BA773" i="1"/>
  <c r="AX773" i="1"/>
  <c r="AU773" i="1"/>
  <c r="AR773" i="1"/>
  <c r="AO773" i="1"/>
  <c r="AL773" i="1"/>
  <c r="AI773" i="1"/>
  <c r="AF773" i="1"/>
  <c r="AC773" i="1"/>
  <c r="Z773" i="1"/>
  <c r="W773" i="1"/>
  <c r="T773" i="1"/>
  <c r="Q773" i="1"/>
  <c r="N773" i="1"/>
  <c r="K773" i="1"/>
  <c r="H773" i="1"/>
  <c r="E773" i="1"/>
  <c r="BE773" i="1" s="1"/>
  <c r="BJ772" i="1"/>
  <c r="BD772" i="1"/>
  <c r="BA772" i="1"/>
  <c r="AX772" i="1"/>
  <c r="AU772" i="1"/>
  <c r="AR772" i="1"/>
  <c r="AO772" i="1"/>
  <c r="AL772" i="1"/>
  <c r="AI772" i="1"/>
  <c r="AF772" i="1"/>
  <c r="AC772" i="1"/>
  <c r="Z772" i="1"/>
  <c r="W772" i="1"/>
  <c r="T772" i="1"/>
  <c r="Q772" i="1"/>
  <c r="N772" i="1"/>
  <c r="K772" i="1"/>
  <c r="H772" i="1"/>
  <c r="E772" i="1"/>
  <c r="BE772" i="1" s="1"/>
  <c r="BJ771" i="1"/>
  <c r="BD771" i="1"/>
  <c r="BA771" i="1"/>
  <c r="AX771" i="1"/>
  <c r="AU771" i="1"/>
  <c r="AR771" i="1"/>
  <c r="AO771" i="1"/>
  <c r="AL771" i="1"/>
  <c r="AI771" i="1"/>
  <c r="AF771" i="1"/>
  <c r="AC771" i="1"/>
  <c r="Z771" i="1"/>
  <c r="W771" i="1"/>
  <c r="BE771" i="1" s="1"/>
  <c r="T771" i="1"/>
  <c r="Q771" i="1"/>
  <c r="N771" i="1"/>
  <c r="K771" i="1"/>
  <c r="H771" i="1"/>
  <c r="E771" i="1"/>
  <c r="BJ770" i="1"/>
  <c r="BD770" i="1"/>
  <c r="BA770" i="1"/>
  <c r="AX770" i="1"/>
  <c r="AU770" i="1"/>
  <c r="AR770" i="1"/>
  <c r="AO770" i="1"/>
  <c r="AL770" i="1"/>
  <c r="AI770" i="1"/>
  <c r="AF770" i="1"/>
  <c r="AC770" i="1"/>
  <c r="Z770" i="1"/>
  <c r="W770" i="1"/>
  <c r="T770" i="1"/>
  <c r="Q770" i="1"/>
  <c r="N770" i="1"/>
  <c r="K770" i="1"/>
  <c r="H770" i="1"/>
  <c r="E770" i="1"/>
  <c r="BJ769" i="1"/>
  <c r="BD769" i="1"/>
  <c r="BA769" i="1"/>
  <c r="AX769" i="1"/>
  <c r="AU769" i="1"/>
  <c r="AR769" i="1"/>
  <c r="AO769" i="1"/>
  <c r="AL769" i="1"/>
  <c r="AI769" i="1"/>
  <c r="AF769" i="1"/>
  <c r="AC769" i="1"/>
  <c r="Z769" i="1"/>
  <c r="W769" i="1"/>
  <c r="T769" i="1"/>
  <c r="Q769" i="1"/>
  <c r="N769" i="1"/>
  <c r="K769" i="1"/>
  <c r="H769" i="1"/>
  <c r="E769" i="1"/>
  <c r="BJ768" i="1"/>
  <c r="BD768" i="1"/>
  <c r="BA768" i="1"/>
  <c r="AX768" i="1"/>
  <c r="AU768" i="1"/>
  <c r="AR768" i="1"/>
  <c r="AO768" i="1"/>
  <c r="AL768" i="1"/>
  <c r="AI768" i="1"/>
  <c r="AF768" i="1"/>
  <c r="AC768" i="1"/>
  <c r="Z768" i="1"/>
  <c r="W768" i="1"/>
  <c r="T768" i="1"/>
  <c r="Q768" i="1"/>
  <c r="N768" i="1"/>
  <c r="K768" i="1"/>
  <c r="H768" i="1"/>
  <c r="E768" i="1"/>
  <c r="BJ767" i="1"/>
  <c r="BD767" i="1"/>
  <c r="BA767" i="1"/>
  <c r="AX767" i="1"/>
  <c r="AU767" i="1"/>
  <c r="AR767" i="1"/>
  <c r="AO767" i="1"/>
  <c r="AL767" i="1"/>
  <c r="AI767" i="1"/>
  <c r="AF767" i="1"/>
  <c r="AC767" i="1"/>
  <c r="Z767" i="1"/>
  <c r="W767" i="1"/>
  <c r="T767" i="1"/>
  <c r="Q767" i="1"/>
  <c r="N767" i="1"/>
  <c r="K767" i="1"/>
  <c r="H767" i="1"/>
  <c r="E767" i="1"/>
  <c r="BJ766" i="1"/>
  <c r="BD766" i="1"/>
  <c r="BA766" i="1"/>
  <c r="AX766" i="1"/>
  <c r="AU766" i="1"/>
  <c r="AR766" i="1"/>
  <c r="AO766" i="1"/>
  <c r="AL766" i="1"/>
  <c r="AI766" i="1"/>
  <c r="AF766" i="1"/>
  <c r="AC766" i="1"/>
  <c r="Z766" i="1"/>
  <c r="W766" i="1"/>
  <c r="T766" i="1"/>
  <c r="Q766" i="1"/>
  <c r="N766" i="1"/>
  <c r="K766" i="1"/>
  <c r="H766" i="1"/>
  <c r="E766" i="1"/>
  <c r="BE766" i="1" s="1"/>
  <c r="BJ765" i="1"/>
  <c r="BD765" i="1"/>
  <c r="BA765" i="1"/>
  <c r="AX765" i="1"/>
  <c r="AU765" i="1"/>
  <c r="AR765" i="1"/>
  <c r="AO765" i="1"/>
  <c r="AL765" i="1"/>
  <c r="AI765" i="1"/>
  <c r="AF765" i="1"/>
  <c r="AC765" i="1"/>
  <c r="Z765" i="1"/>
  <c r="W765" i="1"/>
  <c r="BE765" i="1" s="1"/>
  <c r="T765" i="1"/>
  <c r="Q765" i="1"/>
  <c r="N765" i="1"/>
  <c r="K765" i="1"/>
  <c r="H765" i="1"/>
  <c r="E765" i="1"/>
  <c r="BJ764" i="1"/>
  <c r="BD764" i="1"/>
  <c r="BA764" i="1"/>
  <c r="AX764" i="1"/>
  <c r="AU764" i="1"/>
  <c r="AR764" i="1"/>
  <c r="AO764" i="1"/>
  <c r="AL764" i="1"/>
  <c r="AI764" i="1"/>
  <c r="AF764" i="1"/>
  <c r="AC764" i="1"/>
  <c r="Z764" i="1"/>
  <c r="W764" i="1"/>
  <c r="T764" i="1"/>
  <c r="Q764" i="1"/>
  <c r="N764" i="1"/>
  <c r="K764" i="1"/>
  <c r="H764" i="1"/>
  <c r="E764" i="1"/>
  <c r="BJ763" i="1"/>
  <c r="BD763" i="1"/>
  <c r="BA763" i="1"/>
  <c r="AX763" i="1"/>
  <c r="AU763" i="1"/>
  <c r="AR763" i="1"/>
  <c r="AO763" i="1"/>
  <c r="AL763" i="1"/>
  <c r="AI763" i="1"/>
  <c r="AF763" i="1"/>
  <c r="AC763" i="1"/>
  <c r="Z763" i="1"/>
  <c r="W763" i="1"/>
  <c r="T763" i="1"/>
  <c r="Q763" i="1"/>
  <c r="N763" i="1"/>
  <c r="K763" i="1"/>
  <c r="H763" i="1"/>
  <c r="E763" i="1"/>
  <c r="BJ762" i="1"/>
  <c r="BD762" i="1"/>
  <c r="BA762" i="1"/>
  <c r="AX762" i="1"/>
  <c r="AU762" i="1"/>
  <c r="AR762" i="1"/>
  <c r="AO762" i="1"/>
  <c r="AL762" i="1"/>
  <c r="AI762" i="1"/>
  <c r="AF762" i="1"/>
  <c r="AC762" i="1"/>
  <c r="Z762" i="1"/>
  <c r="W762" i="1"/>
  <c r="T762" i="1"/>
  <c r="Q762" i="1"/>
  <c r="N762" i="1"/>
  <c r="K762" i="1"/>
  <c r="H762" i="1"/>
  <c r="BE762" i="1" s="1"/>
  <c r="E762" i="1"/>
  <c r="BJ761" i="1"/>
  <c r="BD761" i="1"/>
  <c r="BA761" i="1"/>
  <c r="AX761" i="1"/>
  <c r="AU761" i="1"/>
  <c r="AR761" i="1"/>
  <c r="AO761" i="1"/>
  <c r="AL761" i="1"/>
  <c r="AI761" i="1"/>
  <c r="AF761" i="1"/>
  <c r="AC761" i="1"/>
  <c r="Z761" i="1"/>
  <c r="W761" i="1"/>
  <c r="T761" i="1"/>
  <c r="Q761" i="1"/>
  <c r="N761" i="1"/>
  <c r="K761" i="1"/>
  <c r="H761" i="1"/>
  <c r="E761" i="1"/>
  <c r="BJ760" i="1"/>
  <c r="BD760" i="1"/>
  <c r="BA760" i="1"/>
  <c r="AX760" i="1"/>
  <c r="AU760" i="1"/>
  <c r="AR760" i="1"/>
  <c r="AO760" i="1"/>
  <c r="AL760" i="1"/>
  <c r="AI760" i="1"/>
  <c r="AF760" i="1"/>
  <c r="AC760" i="1"/>
  <c r="Z760" i="1"/>
  <c r="W760" i="1"/>
  <c r="T760" i="1"/>
  <c r="Q760" i="1"/>
  <c r="N760" i="1"/>
  <c r="K760" i="1"/>
  <c r="H760" i="1"/>
  <c r="E760" i="1"/>
  <c r="BJ759" i="1"/>
  <c r="BD759" i="1"/>
  <c r="BA759" i="1"/>
  <c r="AX759" i="1"/>
  <c r="AU759" i="1"/>
  <c r="AR759" i="1"/>
  <c r="AO759" i="1"/>
  <c r="AL759" i="1"/>
  <c r="AI759" i="1"/>
  <c r="AF759" i="1"/>
  <c r="AC759" i="1"/>
  <c r="Z759" i="1"/>
  <c r="W759" i="1"/>
  <c r="BE759" i="1" s="1"/>
  <c r="T759" i="1"/>
  <c r="Q759" i="1"/>
  <c r="N759" i="1"/>
  <c r="K759" i="1"/>
  <c r="H759" i="1"/>
  <c r="E759" i="1"/>
  <c r="BJ758" i="1"/>
  <c r="BD758" i="1"/>
  <c r="BA758" i="1"/>
  <c r="AX758" i="1"/>
  <c r="AU758" i="1"/>
  <c r="AR758" i="1"/>
  <c r="AO758" i="1"/>
  <c r="AL758" i="1"/>
  <c r="AI758" i="1"/>
  <c r="AF758" i="1"/>
  <c r="AC758" i="1"/>
  <c r="Z758" i="1"/>
  <c r="W758" i="1"/>
  <c r="T758" i="1"/>
  <c r="Q758" i="1"/>
  <c r="N758" i="1"/>
  <c r="K758" i="1"/>
  <c r="H758" i="1"/>
  <c r="E758" i="1"/>
  <c r="BJ757" i="1"/>
  <c r="BD757" i="1"/>
  <c r="BA757" i="1"/>
  <c r="AX757" i="1"/>
  <c r="AU757" i="1"/>
  <c r="AR757" i="1"/>
  <c r="AO757" i="1"/>
  <c r="AL757" i="1"/>
  <c r="AI757" i="1"/>
  <c r="AF757" i="1"/>
  <c r="AC757" i="1"/>
  <c r="Z757" i="1"/>
  <c r="W757" i="1"/>
  <c r="T757" i="1"/>
  <c r="Q757" i="1"/>
  <c r="N757" i="1"/>
  <c r="K757" i="1"/>
  <c r="H757" i="1"/>
  <c r="E757" i="1"/>
  <c r="BJ756" i="1"/>
  <c r="BD756" i="1"/>
  <c r="BA756" i="1"/>
  <c r="AX756" i="1"/>
  <c r="AU756" i="1"/>
  <c r="AR756" i="1"/>
  <c r="AO756" i="1"/>
  <c r="AL756" i="1"/>
  <c r="AI756" i="1"/>
  <c r="AF756" i="1"/>
  <c r="AC756" i="1"/>
  <c r="Z756" i="1"/>
  <c r="W756" i="1"/>
  <c r="BE756" i="1" s="1"/>
  <c r="T756" i="1"/>
  <c r="Q756" i="1"/>
  <c r="N756" i="1"/>
  <c r="K756" i="1"/>
  <c r="H756" i="1"/>
  <c r="E756" i="1"/>
  <c r="BJ755" i="1"/>
  <c r="BD755" i="1"/>
  <c r="BA755" i="1"/>
  <c r="AX755" i="1"/>
  <c r="AU755" i="1"/>
  <c r="AR755" i="1"/>
  <c r="AO755" i="1"/>
  <c r="AL755" i="1"/>
  <c r="AI755" i="1"/>
  <c r="AF755" i="1"/>
  <c r="AC755" i="1"/>
  <c r="Z755" i="1"/>
  <c r="W755" i="1"/>
  <c r="T755" i="1"/>
  <c r="Q755" i="1"/>
  <c r="N755" i="1"/>
  <c r="K755" i="1"/>
  <c r="H755" i="1"/>
  <c r="E755" i="1"/>
  <c r="BE755" i="1" s="1"/>
  <c r="BJ754" i="1"/>
  <c r="BD754" i="1"/>
  <c r="BA754" i="1"/>
  <c r="AX754" i="1"/>
  <c r="AU754" i="1"/>
  <c r="AR754" i="1"/>
  <c r="AO754" i="1"/>
  <c r="AL754" i="1"/>
  <c r="AI754" i="1"/>
  <c r="AF754" i="1"/>
  <c r="AC754" i="1"/>
  <c r="Z754" i="1"/>
  <c r="W754" i="1"/>
  <c r="T754" i="1"/>
  <c r="Q754" i="1"/>
  <c r="N754" i="1"/>
  <c r="K754" i="1"/>
  <c r="H754" i="1"/>
  <c r="E754" i="1"/>
  <c r="BJ753" i="1"/>
  <c r="BD753" i="1"/>
  <c r="BA753" i="1"/>
  <c r="AX753" i="1"/>
  <c r="AU753" i="1"/>
  <c r="AR753" i="1"/>
  <c r="AO753" i="1"/>
  <c r="AL753" i="1"/>
  <c r="AI753" i="1"/>
  <c r="AF753" i="1"/>
  <c r="AC753" i="1"/>
  <c r="Z753" i="1"/>
  <c r="W753" i="1"/>
  <c r="BE753" i="1" s="1"/>
  <c r="T753" i="1"/>
  <c r="Q753" i="1"/>
  <c r="N753" i="1"/>
  <c r="K753" i="1"/>
  <c r="H753" i="1"/>
  <c r="E753" i="1"/>
  <c r="BJ752" i="1"/>
  <c r="BD752" i="1"/>
  <c r="BA752" i="1"/>
  <c r="AX752" i="1"/>
  <c r="AU752" i="1"/>
  <c r="AR752" i="1"/>
  <c r="AO752" i="1"/>
  <c r="AL752" i="1"/>
  <c r="AI752" i="1"/>
  <c r="AF752" i="1"/>
  <c r="AC752" i="1"/>
  <c r="Z752" i="1"/>
  <c r="W752" i="1"/>
  <c r="T752" i="1"/>
  <c r="Q752" i="1"/>
  <c r="N752" i="1"/>
  <c r="K752" i="1"/>
  <c r="H752" i="1"/>
  <c r="E752" i="1"/>
  <c r="BE752" i="1" s="1"/>
  <c r="BJ751" i="1"/>
  <c r="BD751" i="1"/>
  <c r="BA751" i="1"/>
  <c r="AX751" i="1"/>
  <c r="AU751" i="1"/>
  <c r="AR751" i="1"/>
  <c r="AO751" i="1"/>
  <c r="AL751" i="1"/>
  <c r="AI751" i="1"/>
  <c r="AF751" i="1"/>
  <c r="AC751" i="1"/>
  <c r="Z751" i="1"/>
  <c r="W751" i="1"/>
  <c r="T751" i="1"/>
  <c r="Q751" i="1"/>
  <c r="N751" i="1"/>
  <c r="K751" i="1"/>
  <c r="H751" i="1"/>
  <c r="E751" i="1"/>
  <c r="BJ750" i="1"/>
  <c r="BD750" i="1"/>
  <c r="BA750" i="1"/>
  <c r="AX750" i="1"/>
  <c r="AU750" i="1"/>
  <c r="AR750" i="1"/>
  <c r="AO750" i="1"/>
  <c r="AL750" i="1"/>
  <c r="AI750" i="1"/>
  <c r="AF750" i="1"/>
  <c r="AC750" i="1"/>
  <c r="Z750" i="1"/>
  <c r="W750" i="1"/>
  <c r="BE750" i="1" s="1"/>
  <c r="T750" i="1"/>
  <c r="Q750" i="1"/>
  <c r="N750" i="1"/>
  <c r="K750" i="1"/>
  <c r="H750" i="1"/>
  <c r="E750" i="1"/>
  <c r="BJ749" i="1"/>
  <c r="BD749" i="1"/>
  <c r="BA749" i="1"/>
  <c r="AX749" i="1"/>
  <c r="AU749" i="1"/>
  <c r="AR749" i="1"/>
  <c r="AO749" i="1"/>
  <c r="AL749" i="1"/>
  <c r="AI749" i="1"/>
  <c r="AF749" i="1"/>
  <c r="AC749" i="1"/>
  <c r="Z749" i="1"/>
  <c r="W749" i="1"/>
  <c r="T749" i="1"/>
  <c r="Q749" i="1"/>
  <c r="N749" i="1"/>
  <c r="K749" i="1"/>
  <c r="H749" i="1"/>
  <c r="E749" i="1"/>
  <c r="BJ748" i="1"/>
  <c r="BD748" i="1"/>
  <c r="BA748" i="1"/>
  <c r="AX748" i="1"/>
  <c r="AU748" i="1"/>
  <c r="AR748" i="1"/>
  <c r="AO748" i="1"/>
  <c r="AL748" i="1"/>
  <c r="AI748" i="1"/>
  <c r="AF748" i="1"/>
  <c r="AC748" i="1"/>
  <c r="Z748" i="1"/>
  <c r="W748" i="1"/>
  <c r="T748" i="1"/>
  <c r="Q748" i="1"/>
  <c r="N748" i="1"/>
  <c r="K748" i="1"/>
  <c r="H748" i="1"/>
  <c r="E748" i="1"/>
  <c r="BJ747" i="1"/>
  <c r="BD747" i="1"/>
  <c r="BA747" i="1"/>
  <c r="AX747" i="1"/>
  <c r="AU747" i="1"/>
  <c r="AR747" i="1"/>
  <c r="AO747" i="1"/>
  <c r="AL747" i="1"/>
  <c r="AI747" i="1"/>
  <c r="AF747" i="1"/>
  <c r="AC747" i="1"/>
  <c r="Z747" i="1"/>
  <c r="W747" i="1"/>
  <c r="BE747" i="1" s="1"/>
  <c r="T747" i="1"/>
  <c r="Q747" i="1"/>
  <c r="N747" i="1"/>
  <c r="K747" i="1"/>
  <c r="H747" i="1"/>
  <c r="E747" i="1"/>
  <c r="BJ746" i="1"/>
  <c r="BD746" i="1"/>
  <c r="BA746" i="1"/>
  <c r="AX746" i="1"/>
  <c r="AU746" i="1"/>
  <c r="AR746" i="1"/>
  <c r="AO746" i="1"/>
  <c r="AL746" i="1"/>
  <c r="AI746" i="1"/>
  <c r="AF746" i="1"/>
  <c r="AC746" i="1"/>
  <c r="Z746" i="1"/>
  <c r="W746" i="1"/>
  <c r="T746" i="1"/>
  <c r="Q746" i="1"/>
  <c r="N746" i="1"/>
  <c r="K746" i="1"/>
  <c r="H746" i="1"/>
  <c r="E746" i="1"/>
  <c r="BJ745" i="1"/>
  <c r="BD745" i="1"/>
  <c r="BA745" i="1"/>
  <c r="AX745" i="1"/>
  <c r="AU745" i="1"/>
  <c r="AR745" i="1"/>
  <c r="AO745" i="1"/>
  <c r="AL745" i="1"/>
  <c r="AI745" i="1"/>
  <c r="AF745" i="1"/>
  <c r="AC745" i="1"/>
  <c r="Z745" i="1"/>
  <c r="W745" i="1"/>
  <c r="T745" i="1"/>
  <c r="Q745" i="1"/>
  <c r="N745" i="1"/>
  <c r="K745" i="1"/>
  <c r="H745" i="1"/>
  <c r="E745" i="1"/>
  <c r="BJ744" i="1"/>
  <c r="BD744" i="1"/>
  <c r="BA744" i="1"/>
  <c r="AX744" i="1"/>
  <c r="AU744" i="1"/>
  <c r="AR744" i="1"/>
  <c r="AO744" i="1"/>
  <c r="AL744" i="1"/>
  <c r="AI744" i="1"/>
  <c r="AF744" i="1"/>
  <c r="AC744" i="1"/>
  <c r="Z744" i="1"/>
  <c r="W744" i="1"/>
  <c r="BE744" i="1" s="1"/>
  <c r="T744" i="1"/>
  <c r="Q744" i="1"/>
  <c r="N744" i="1"/>
  <c r="K744" i="1"/>
  <c r="H744" i="1"/>
  <c r="E744" i="1"/>
  <c r="BJ743" i="1"/>
  <c r="BD743" i="1"/>
  <c r="BA743" i="1"/>
  <c r="AX743" i="1"/>
  <c r="AU743" i="1"/>
  <c r="AR743" i="1"/>
  <c r="AO743" i="1"/>
  <c r="AL743" i="1"/>
  <c r="AI743" i="1"/>
  <c r="AF743" i="1"/>
  <c r="AC743" i="1"/>
  <c r="Z743" i="1"/>
  <c r="W743" i="1"/>
  <c r="T743" i="1"/>
  <c r="Q743" i="1"/>
  <c r="N743" i="1"/>
  <c r="K743" i="1"/>
  <c r="H743" i="1"/>
  <c r="E743" i="1"/>
  <c r="BJ742" i="1"/>
  <c r="BD742" i="1"/>
  <c r="BA742" i="1"/>
  <c r="AX742" i="1"/>
  <c r="AU742" i="1"/>
  <c r="AR742" i="1"/>
  <c r="AO742" i="1"/>
  <c r="AL742" i="1"/>
  <c r="AI742" i="1"/>
  <c r="AF742" i="1"/>
  <c r="AC742" i="1"/>
  <c r="Z742" i="1"/>
  <c r="W742" i="1"/>
  <c r="T742" i="1"/>
  <c r="Q742" i="1"/>
  <c r="N742" i="1"/>
  <c r="K742" i="1"/>
  <c r="H742" i="1"/>
  <c r="E742" i="1"/>
  <c r="BJ741" i="1"/>
  <c r="BD741" i="1"/>
  <c r="BA741" i="1"/>
  <c r="AX741" i="1"/>
  <c r="AU741" i="1"/>
  <c r="AR741" i="1"/>
  <c r="AO741" i="1"/>
  <c r="AL741" i="1"/>
  <c r="AI741" i="1"/>
  <c r="AF741" i="1"/>
  <c r="AC741" i="1"/>
  <c r="Z741" i="1"/>
  <c r="W741" i="1"/>
  <c r="BE741" i="1" s="1"/>
  <c r="T741" i="1"/>
  <c r="Q741" i="1"/>
  <c r="N741" i="1"/>
  <c r="K741" i="1"/>
  <c r="H741" i="1"/>
  <c r="E741" i="1"/>
  <c r="BJ740" i="1"/>
  <c r="BD740" i="1"/>
  <c r="BA740" i="1"/>
  <c r="AX740" i="1"/>
  <c r="AU740" i="1"/>
  <c r="AR740" i="1"/>
  <c r="AO740" i="1"/>
  <c r="AL740" i="1"/>
  <c r="AI740" i="1"/>
  <c r="AF740" i="1"/>
  <c r="AC740" i="1"/>
  <c r="Z740" i="1"/>
  <c r="W740" i="1"/>
  <c r="T740" i="1"/>
  <c r="Q740" i="1"/>
  <c r="N740" i="1"/>
  <c r="K740" i="1"/>
  <c r="H740" i="1"/>
  <c r="E740" i="1"/>
  <c r="BJ739" i="1"/>
  <c r="BD739" i="1"/>
  <c r="BA739" i="1"/>
  <c r="AX739" i="1"/>
  <c r="AU739" i="1"/>
  <c r="AR739" i="1"/>
  <c r="AO739" i="1"/>
  <c r="AL739" i="1"/>
  <c r="AI739" i="1"/>
  <c r="AF739" i="1"/>
  <c r="AC739" i="1"/>
  <c r="Z739" i="1"/>
  <c r="W739" i="1"/>
  <c r="T739" i="1"/>
  <c r="Q739" i="1"/>
  <c r="N739" i="1"/>
  <c r="K739" i="1"/>
  <c r="H739" i="1"/>
  <c r="E739" i="1"/>
  <c r="BJ738" i="1"/>
  <c r="BD738" i="1"/>
  <c r="BA738" i="1"/>
  <c r="AX738" i="1"/>
  <c r="AU738" i="1"/>
  <c r="AR738" i="1"/>
  <c r="AO738" i="1"/>
  <c r="AL738" i="1"/>
  <c r="AI738" i="1"/>
  <c r="AF738" i="1"/>
  <c r="AC738" i="1"/>
  <c r="Z738" i="1"/>
  <c r="W738" i="1"/>
  <c r="BE738" i="1" s="1"/>
  <c r="T738" i="1"/>
  <c r="Q738" i="1"/>
  <c r="N738" i="1"/>
  <c r="K738" i="1"/>
  <c r="H738" i="1"/>
  <c r="E738" i="1"/>
  <c r="BJ737" i="1"/>
  <c r="BD737" i="1"/>
  <c r="BA737" i="1"/>
  <c r="AX737" i="1"/>
  <c r="AU737" i="1"/>
  <c r="AR737" i="1"/>
  <c r="AO737" i="1"/>
  <c r="AL737" i="1"/>
  <c r="AI737" i="1"/>
  <c r="AF737" i="1"/>
  <c r="AC737" i="1"/>
  <c r="Z737" i="1"/>
  <c r="W737" i="1"/>
  <c r="T737" i="1"/>
  <c r="Q737" i="1"/>
  <c r="N737" i="1"/>
  <c r="K737" i="1"/>
  <c r="H737" i="1"/>
  <c r="E737" i="1"/>
  <c r="BJ736" i="1"/>
  <c r="BD736" i="1"/>
  <c r="BA736" i="1"/>
  <c r="AX736" i="1"/>
  <c r="AU736" i="1"/>
  <c r="AR736" i="1"/>
  <c r="AO736" i="1"/>
  <c r="AL736" i="1"/>
  <c r="AI736" i="1"/>
  <c r="AF736" i="1"/>
  <c r="AC736" i="1"/>
  <c r="Z736" i="1"/>
  <c r="W736" i="1"/>
  <c r="T736" i="1"/>
  <c r="Q736" i="1"/>
  <c r="N736" i="1"/>
  <c r="K736" i="1"/>
  <c r="H736" i="1"/>
  <c r="E736" i="1"/>
  <c r="BJ735" i="1"/>
  <c r="BD735" i="1"/>
  <c r="BA735" i="1"/>
  <c r="AX735" i="1"/>
  <c r="AU735" i="1"/>
  <c r="AR735" i="1"/>
  <c r="AO735" i="1"/>
  <c r="AL735" i="1"/>
  <c r="AI735" i="1"/>
  <c r="AF735" i="1"/>
  <c r="AC735" i="1"/>
  <c r="Z735" i="1"/>
  <c r="W735" i="1"/>
  <c r="BE735" i="1" s="1"/>
  <c r="T735" i="1"/>
  <c r="Q735" i="1"/>
  <c r="N735" i="1"/>
  <c r="K735" i="1"/>
  <c r="H735" i="1"/>
  <c r="E735" i="1"/>
  <c r="BJ734" i="1"/>
  <c r="BD734" i="1"/>
  <c r="BA734" i="1"/>
  <c r="AX734" i="1"/>
  <c r="AU734" i="1"/>
  <c r="AR734" i="1"/>
  <c r="AO734" i="1"/>
  <c r="AL734" i="1"/>
  <c r="AI734" i="1"/>
  <c r="AF734" i="1"/>
  <c r="AC734" i="1"/>
  <c r="Z734" i="1"/>
  <c r="W734" i="1"/>
  <c r="T734" i="1"/>
  <c r="Q734" i="1"/>
  <c r="N734" i="1"/>
  <c r="K734" i="1"/>
  <c r="H734" i="1"/>
  <c r="E734" i="1"/>
  <c r="BJ733" i="1"/>
  <c r="BD733" i="1"/>
  <c r="BA733" i="1"/>
  <c r="AX733" i="1"/>
  <c r="AU733" i="1"/>
  <c r="AR733" i="1"/>
  <c r="AO733" i="1"/>
  <c r="AL733" i="1"/>
  <c r="AI733" i="1"/>
  <c r="AF733" i="1"/>
  <c r="AC733" i="1"/>
  <c r="Z733" i="1"/>
  <c r="W733" i="1"/>
  <c r="T733" i="1"/>
  <c r="Q733" i="1"/>
  <c r="N733" i="1"/>
  <c r="K733" i="1"/>
  <c r="H733" i="1"/>
  <c r="E733" i="1"/>
  <c r="BJ732" i="1"/>
  <c r="BD732" i="1"/>
  <c r="BA732" i="1"/>
  <c r="AX732" i="1"/>
  <c r="AU732" i="1"/>
  <c r="AR732" i="1"/>
  <c r="AO732" i="1"/>
  <c r="AL732" i="1"/>
  <c r="AI732" i="1"/>
  <c r="AF732" i="1"/>
  <c r="AC732" i="1"/>
  <c r="Z732" i="1"/>
  <c r="W732" i="1"/>
  <c r="BE732" i="1" s="1"/>
  <c r="T732" i="1"/>
  <c r="Q732" i="1"/>
  <c r="N732" i="1"/>
  <c r="K732" i="1"/>
  <c r="H732" i="1"/>
  <c r="E732" i="1"/>
  <c r="BJ731" i="1"/>
  <c r="BD731" i="1"/>
  <c r="BA731" i="1"/>
  <c r="AX731" i="1"/>
  <c r="AU731" i="1"/>
  <c r="AR731" i="1"/>
  <c r="AO731" i="1"/>
  <c r="AL731" i="1"/>
  <c r="AI731" i="1"/>
  <c r="AF731" i="1"/>
  <c r="AC731" i="1"/>
  <c r="Z731" i="1"/>
  <c r="W731" i="1"/>
  <c r="T731" i="1"/>
  <c r="Q731" i="1"/>
  <c r="N731" i="1"/>
  <c r="K731" i="1"/>
  <c r="H731" i="1"/>
  <c r="E731" i="1"/>
  <c r="BJ730" i="1"/>
  <c r="BD730" i="1"/>
  <c r="BA730" i="1"/>
  <c r="AX730" i="1"/>
  <c r="AU730" i="1"/>
  <c r="AR730" i="1"/>
  <c r="AO730" i="1"/>
  <c r="AL730" i="1"/>
  <c r="AI730" i="1"/>
  <c r="AF730" i="1"/>
  <c r="AC730" i="1"/>
  <c r="Z730" i="1"/>
  <c r="W730" i="1"/>
  <c r="T730" i="1"/>
  <c r="Q730" i="1"/>
  <c r="N730" i="1"/>
  <c r="K730" i="1"/>
  <c r="H730" i="1"/>
  <c r="E730" i="1"/>
  <c r="BJ729" i="1"/>
  <c r="BD729" i="1"/>
  <c r="BA729" i="1"/>
  <c r="AX729" i="1"/>
  <c r="AU729" i="1"/>
  <c r="AR729" i="1"/>
  <c r="AO729" i="1"/>
  <c r="AL729" i="1"/>
  <c r="AI729" i="1"/>
  <c r="AF729" i="1"/>
  <c r="AC729" i="1"/>
  <c r="Z729" i="1"/>
  <c r="W729" i="1"/>
  <c r="BE729" i="1" s="1"/>
  <c r="T729" i="1"/>
  <c r="Q729" i="1"/>
  <c r="N729" i="1"/>
  <c r="K729" i="1"/>
  <c r="H729" i="1"/>
  <c r="E729" i="1"/>
  <c r="BJ728" i="1"/>
  <c r="BD728" i="1"/>
  <c r="BA728" i="1"/>
  <c r="AX728" i="1"/>
  <c r="AU728" i="1"/>
  <c r="AR728" i="1"/>
  <c r="AO728" i="1"/>
  <c r="AL728" i="1"/>
  <c r="AI728" i="1"/>
  <c r="AF728" i="1"/>
  <c r="AC728" i="1"/>
  <c r="Z728" i="1"/>
  <c r="W728" i="1"/>
  <c r="T728" i="1"/>
  <c r="Q728" i="1"/>
  <c r="N728" i="1"/>
  <c r="K728" i="1"/>
  <c r="H728" i="1"/>
  <c r="E728" i="1"/>
  <c r="BJ727" i="1"/>
  <c r="BD727" i="1"/>
  <c r="BA727" i="1"/>
  <c r="AX727" i="1"/>
  <c r="AU727" i="1"/>
  <c r="AR727" i="1"/>
  <c r="AO727" i="1"/>
  <c r="AL727" i="1"/>
  <c r="AI727" i="1"/>
  <c r="AF727" i="1"/>
  <c r="AC727" i="1"/>
  <c r="Z727" i="1"/>
  <c r="W727" i="1"/>
  <c r="T727" i="1"/>
  <c r="Q727" i="1"/>
  <c r="N727" i="1"/>
  <c r="K727" i="1"/>
  <c r="H727" i="1"/>
  <c r="E727" i="1"/>
  <c r="BE727" i="1" s="1"/>
  <c r="BJ726" i="1"/>
  <c r="BD726" i="1"/>
  <c r="BA726" i="1"/>
  <c r="AX726" i="1"/>
  <c r="AU726" i="1"/>
  <c r="AR726" i="1"/>
  <c r="AO726" i="1"/>
  <c r="AL726" i="1"/>
  <c r="AI726" i="1"/>
  <c r="AF726" i="1"/>
  <c r="AC726" i="1"/>
  <c r="Z726" i="1"/>
  <c r="W726" i="1"/>
  <c r="T726" i="1"/>
  <c r="Q726" i="1"/>
  <c r="N726" i="1"/>
  <c r="K726" i="1"/>
  <c r="H726" i="1"/>
  <c r="E726" i="1"/>
  <c r="BE726" i="1" s="1"/>
  <c r="BJ725" i="1"/>
  <c r="BD725" i="1"/>
  <c r="BA725" i="1"/>
  <c r="AX725" i="1"/>
  <c r="AU725" i="1"/>
  <c r="AR725" i="1"/>
  <c r="AO725" i="1"/>
  <c r="AL725" i="1"/>
  <c r="AI725" i="1"/>
  <c r="AF725" i="1"/>
  <c r="AC725" i="1"/>
  <c r="Z725" i="1"/>
  <c r="W725" i="1"/>
  <c r="T725" i="1"/>
  <c r="Q725" i="1"/>
  <c r="N725" i="1"/>
  <c r="K725" i="1"/>
  <c r="H725" i="1"/>
  <c r="E725" i="1"/>
  <c r="BJ724" i="1"/>
  <c r="BD724" i="1"/>
  <c r="BA724" i="1"/>
  <c r="AX724" i="1"/>
  <c r="AU724" i="1"/>
  <c r="AR724" i="1"/>
  <c r="AO724" i="1"/>
  <c r="AL724" i="1"/>
  <c r="AI724" i="1"/>
  <c r="AF724" i="1"/>
  <c r="AC724" i="1"/>
  <c r="Z724" i="1"/>
  <c r="W724" i="1"/>
  <c r="T724" i="1"/>
  <c r="Q724" i="1"/>
  <c r="N724" i="1"/>
  <c r="K724" i="1"/>
  <c r="H724" i="1"/>
  <c r="E724" i="1"/>
  <c r="BE724" i="1" s="1"/>
  <c r="BJ723" i="1"/>
  <c r="BD723" i="1"/>
  <c r="BA723" i="1"/>
  <c r="AX723" i="1"/>
  <c r="AU723" i="1"/>
  <c r="AR723" i="1"/>
  <c r="AO723" i="1"/>
  <c r="AL723" i="1"/>
  <c r="AI723" i="1"/>
  <c r="AF723" i="1"/>
  <c r="AC723" i="1"/>
  <c r="Z723" i="1"/>
  <c r="W723" i="1"/>
  <c r="T723" i="1"/>
  <c r="Q723" i="1"/>
  <c r="N723" i="1"/>
  <c r="K723" i="1"/>
  <c r="H723" i="1"/>
  <c r="BE723" i="1" s="1"/>
  <c r="E723" i="1"/>
  <c r="BJ722" i="1"/>
  <c r="BD722" i="1"/>
  <c r="BA722" i="1"/>
  <c r="AX722" i="1"/>
  <c r="AU722" i="1"/>
  <c r="AR722" i="1"/>
  <c r="AO722" i="1"/>
  <c r="AL722" i="1"/>
  <c r="AI722" i="1"/>
  <c r="AF722" i="1"/>
  <c r="AC722" i="1"/>
  <c r="Z722" i="1"/>
  <c r="W722" i="1"/>
  <c r="T722" i="1"/>
  <c r="Q722" i="1"/>
  <c r="N722" i="1"/>
  <c r="K722" i="1"/>
  <c r="H722" i="1"/>
  <c r="E722" i="1"/>
  <c r="BJ721" i="1"/>
  <c r="BD721" i="1"/>
  <c r="BA721" i="1"/>
  <c r="AX721" i="1"/>
  <c r="AU721" i="1"/>
  <c r="AR721" i="1"/>
  <c r="AO721" i="1"/>
  <c r="AL721" i="1"/>
  <c r="AI721" i="1"/>
  <c r="AF721" i="1"/>
  <c r="AC721" i="1"/>
  <c r="Z721" i="1"/>
  <c r="W721" i="1"/>
  <c r="T721" i="1"/>
  <c r="Q721" i="1"/>
  <c r="N721" i="1"/>
  <c r="K721" i="1"/>
  <c r="BE721" i="1" s="1"/>
  <c r="H721" i="1"/>
  <c r="E721" i="1"/>
  <c r="BJ720" i="1"/>
  <c r="BD720" i="1"/>
  <c r="BA720" i="1"/>
  <c r="AX720" i="1"/>
  <c r="AU720" i="1"/>
  <c r="AR720" i="1"/>
  <c r="AO720" i="1"/>
  <c r="AL720" i="1"/>
  <c r="AI720" i="1"/>
  <c r="AF720" i="1"/>
  <c r="AC720" i="1"/>
  <c r="Z720" i="1"/>
  <c r="W720" i="1"/>
  <c r="T720" i="1"/>
  <c r="Q720" i="1"/>
  <c r="N720" i="1"/>
  <c r="K720" i="1"/>
  <c r="H720" i="1"/>
  <c r="E720" i="1"/>
  <c r="BE720" i="1" s="1"/>
  <c r="BJ719" i="1"/>
  <c r="BD719" i="1"/>
  <c r="BA719" i="1"/>
  <c r="AX719" i="1"/>
  <c r="AU719" i="1"/>
  <c r="AR719" i="1"/>
  <c r="AO719" i="1"/>
  <c r="AL719" i="1"/>
  <c r="AI719" i="1"/>
  <c r="AF719" i="1"/>
  <c r="AC719" i="1"/>
  <c r="Z719" i="1"/>
  <c r="W719" i="1"/>
  <c r="T719" i="1"/>
  <c r="Q719" i="1"/>
  <c r="N719" i="1"/>
  <c r="K719" i="1"/>
  <c r="H719" i="1"/>
  <c r="E719" i="1"/>
  <c r="BJ718" i="1"/>
  <c r="BD718" i="1"/>
  <c r="BA718" i="1"/>
  <c r="AX718" i="1"/>
  <c r="AU718" i="1"/>
  <c r="AR718" i="1"/>
  <c r="AO718" i="1"/>
  <c r="AL718" i="1"/>
  <c r="AI718" i="1"/>
  <c r="AF718" i="1"/>
  <c r="AC718" i="1"/>
  <c r="Z718" i="1"/>
  <c r="W718" i="1"/>
  <c r="T718" i="1"/>
  <c r="Q718" i="1"/>
  <c r="N718" i="1"/>
  <c r="K718" i="1"/>
  <c r="H718" i="1"/>
  <c r="E718" i="1"/>
  <c r="BE718" i="1" s="1"/>
  <c r="BJ717" i="1"/>
  <c r="BD717" i="1"/>
  <c r="BA717" i="1"/>
  <c r="AX717" i="1"/>
  <c r="AU717" i="1"/>
  <c r="AR717" i="1"/>
  <c r="AO717" i="1"/>
  <c r="AL717" i="1"/>
  <c r="AI717" i="1"/>
  <c r="AF717" i="1"/>
  <c r="AC717" i="1"/>
  <c r="Z717" i="1"/>
  <c r="W717" i="1"/>
  <c r="T717" i="1"/>
  <c r="Q717" i="1"/>
  <c r="N717" i="1"/>
  <c r="K717" i="1"/>
  <c r="H717" i="1"/>
  <c r="BE717" i="1" s="1"/>
  <c r="E717" i="1"/>
  <c r="BJ716" i="1"/>
  <c r="BD716" i="1"/>
  <c r="BA716" i="1"/>
  <c r="AX716" i="1"/>
  <c r="AU716" i="1"/>
  <c r="AR716" i="1"/>
  <c r="AO716" i="1"/>
  <c r="AL716" i="1"/>
  <c r="AI716" i="1"/>
  <c r="AF716" i="1"/>
  <c r="AC716" i="1"/>
  <c r="Z716" i="1"/>
  <c r="W716" i="1"/>
  <c r="T716" i="1"/>
  <c r="Q716" i="1"/>
  <c r="N716" i="1"/>
  <c r="K716" i="1"/>
  <c r="H716" i="1"/>
  <c r="BE716" i="1" s="1"/>
  <c r="E716" i="1"/>
  <c r="BJ715" i="1"/>
  <c r="BD715" i="1"/>
  <c r="BA715" i="1"/>
  <c r="AX715" i="1"/>
  <c r="AU715" i="1"/>
  <c r="AR715" i="1"/>
  <c r="AO715" i="1"/>
  <c r="AL715" i="1"/>
  <c r="AI715" i="1"/>
  <c r="AF715" i="1"/>
  <c r="AC715" i="1"/>
  <c r="Z715" i="1"/>
  <c r="W715" i="1"/>
  <c r="BE715" i="1" s="1"/>
  <c r="T715" i="1"/>
  <c r="Q715" i="1"/>
  <c r="N715" i="1"/>
  <c r="K715" i="1"/>
  <c r="H715" i="1"/>
  <c r="E715" i="1"/>
  <c r="BJ714" i="1"/>
  <c r="BD714" i="1"/>
  <c r="BA714" i="1"/>
  <c r="AX714" i="1"/>
  <c r="AU714" i="1"/>
  <c r="AR714" i="1"/>
  <c r="AO714" i="1"/>
  <c r="AL714" i="1"/>
  <c r="AI714" i="1"/>
  <c r="AF714" i="1"/>
  <c r="AC714" i="1"/>
  <c r="Z714" i="1"/>
  <c r="W714" i="1"/>
  <c r="T714" i="1"/>
  <c r="Q714" i="1"/>
  <c r="BE714" i="1" s="1"/>
  <c r="N714" i="1"/>
  <c r="K714" i="1"/>
  <c r="H714" i="1"/>
  <c r="E714" i="1"/>
  <c r="BJ713" i="1"/>
  <c r="BD713" i="1"/>
  <c r="BA713" i="1"/>
  <c r="AX713" i="1"/>
  <c r="AU713" i="1"/>
  <c r="AR713" i="1"/>
  <c r="AO713" i="1"/>
  <c r="AL713" i="1"/>
  <c r="AI713" i="1"/>
  <c r="AF713" i="1"/>
  <c r="AC713" i="1"/>
  <c r="Z713" i="1"/>
  <c r="W713" i="1"/>
  <c r="T713" i="1"/>
  <c r="Q713" i="1"/>
  <c r="N713" i="1"/>
  <c r="K713" i="1"/>
  <c r="H713" i="1"/>
  <c r="E713" i="1"/>
  <c r="BE713" i="1" s="1"/>
  <c r="BJ712" i="1"/>
  <c r="BD712" i="1"/>
  <c r="AO712" i="1"/>
  <c r="AL712" i="1"/>
  <c r="AI712" i="1"/>
  <c r="AF712" i="1"/>
  <c r="AC712" i="1"/>
  <c r="Z712" i="1"/>
  <c r="W712" i="1"/>
  <c r="T712" i="1"/>
  <c r="Q712" i="1"/>
  <c r="N712" i="1"/>
  <c r="K712" i="1"/>
  <c r="H712" i="1"/>
  <c r="BE712" i="1" s="1"/>
  <c r="E712" i="1"/>
  <c r="BJ711" i="1"/>
  <c r="BD711" i="1"/>
  <c r="AO711" i="1"/>
  <c r="AL711" i="1"/>
  <c r="AI711" i="1"/>
  <c r="AF711" i="1"/>
  <c r="AC711" i="1"/>
  <c r="Z711" i="1"/>
  <c r="W711" i="1"/>
  <c r="T711" i="1"/>
  <c r="Q711" i="1"/>
  <c r="N711" i="1"/>
  <c r="K711" i="1"/>
  <c r="BE711" i="1" s="1"/>
  <c r="H711" i="1"/>
  <c r="E711" i="1"/>
  <c r="BJ710" i="1"/>
  <c r="BD710" i="1"/>
  <c r="BA710" i="1"/>
  <c r="AX710" i="1"/>
  <c r="AU710" i="1"/>
  <c r="AR710" i="1"/>
  <c r="AO710" i="1"/>
  <c r="AL710" i="1"/>
  <c r="AI710" i="1"/>
  <c r="AF710" i="1"/>
  <c r="AC710" i="1"/>
  <c r="Z710" i="1"/>
  <c r="W710" i="1"/>
  <c r="T710" i="1"/>
  <c r="Q710" i="1"/>
  <c r="N710" i="1"/>
  <c r="K710" i="1"/>
  <c r="H710" i="1"/>
  <c r="E710" i="1"/>
  <c r="BE710" i="1" s="1"/>
  <c r="BJ709" i="1"/>
  <c r="BD709" i="1"/>
  <c r="BA709" i="1"/>
  <c r="AX709" i="1"/>
  <c r="AU709" i="1"/>
  <c r="AR709" i="1"/>
  <c r="AO709" i="1"/>
  <c r="AL709" i="1"/>
  <c r="AI709" i="1"/>
  <c r="AF709" i="1"/>
  <c r="AC709" i="1"/>
  <c r="Z709" i="1"/>
  <c r="W709" i="1"/>
  <c r="BE709" i="1" s="1"/>
  <c r="T709" i="1"/>
  <c r="Q709" i="1"/>
  <c r="N709" i="1"/>
  <c r="K709" i="1"/>
  <c r="H709" i="1"/>
  <c r="E709" i="1"/>
  <c r="BJ708" i="1"/>
  <c r="BD708" i="1"/>
  <c r="BA708" i="1"/>
  <c r="AX708" i="1"/>
  <c r="AU708" i="1"/>
  <c r="AR708" i="1"/>
  <c r="AO708" i="1"/>
  <c r="AL708" i="1"/>
  <c r="AI708" i="1"/>
  <c r="AF708" i="1"/>
  <c r="AC708" i="1"/>
  <c r="Z708" i="1"/>
  <c r="W708" i="1"/>
  <c r="T708" i="1"/>
  <c r="Q708" i="1"/>
  <c r="N708" i="1"/>
  <c r="K708" i="1"/>
  <c r="H708" i="1"/>
  <c r="E708" i="1"/>
  <c r="BJ707" i="1"/>
  <c r="BD707" i="1"/>
  <c r="BA707" i="1"/>
  <c r="AX707" i="1"/>
  <c r="AU707" i="1"/>
  <c r="AR707" i="1"/>
  <c r="AO707" i="1"/>
  <c r="AL707" i="1"/>
  <c r="AI707" i="1"/>
  <c r="AF707" i="1"/>
  <c r="AC707" i="1"/>
  <c r="Z707" i="1"/>
  <c r="W707" i="1"/>
  <c r="T707" i="1"/>
  <c r="Q707" i="1"/>
  <c r="N707" i="1"/>
  <c r="K707" i="1"/>
  <c r="H707" i="1"/>
  <c r="E707" i="1"/>
  <c r="BE707" i="1" s="1"/>
  <c r="BJ706" i="1"/>
  <c r="BD706" i="1"/>
  <c r="BA706" i="1"/>
  <c r="AX706" i="1"/>
  <c r="AU706" i="1"/>
  <c r="AR706" i="1"/>
  <c r="AO706" i="1"/>
  <c r="AL706" i="1"/>
  <c r="AI706" i="1"/>
  <c r="AF706" i="1"/>
  <c r="AC706" i="1"/>
  <c r="Z706" i="1"/>
  <c r="W706" i="1"/>
  <c r="T706" i="1"/>
  <c r="Q706" i="1"/>
  <c r="N706" i="1"/>
  <c r="K706" i="1"/>
  <c r="H706" i="1"/>
  <c r="E706" i="1"/>
  <c r="BE706" i="1" s="1"/>
  <c r="BJ705" i="1"/>
  <c r="BD705" i="1"/>
  <c r="BA705" i="1"/>
  <c r="AX705" i="1"/>
  <c r="AU705" i="1"/>
  <c r="AR705" i="1"/>
  <c r="AO705" i="1"/>
  <c r="AL705" i="1"/>
  <c r="AI705" i="1"/>
  <c r="AF705" i="1"/>
  <c r="AC705" i="1"/>
  <c r="Z705" i="1"/>
  <c r="W705" i="1"/>
  <c r="T705" i="1"/>
  <c r="Q705" i="1"/>
  <c r="N705" i="1"/>
  <c r="K705" i="1"/>
  <c r="H705" i="1"/>
  <c r="E705" i="1"/>
  <c r="BJ704" i="1"/>
  <c r="BD704" i="1"/>
  <c r="BA704" i="1"/>
  <c r="AX704" i="1"/>
  <c r="AU704" i="1"/>
  <c r="AR704" i="1"/>
  <c r="AO704" i="1"/>
  <c r="AL704" i="1"/>
  <c r="AI704" i="1"/>
  <c r="AF704" i="1"/>
  <c r="AC704" i="1"/>
  <c r="Z704" i="1"/>
  <c r="W704" i="1"/>
  <c r="T704" i="1"/>
  <c r="Q704" i="1"/>
  <c r="N704" i="1"/>
  <c r="K704" i="1"/>
  <c r="BE704" i="1" s="1"/>
  <c r="H704" i="1"/>
  <c r="E704" i="1"/>
  <c r="BJ703" i="1"/>
  <c r="BD703" i="1"/>
  <c r="BA703" i="1"/>
  <c r="AX703" i="1"/>
  <c r="AU703" i="1"/>
  <c r="AR703" i="1"/>
  <c r="AO703" i="1"/>
  <c r="AL703" i="1"/>
  <c r="AI703" i="1"/>
  <c r="AF703" i="1"/>
  <c r="AC703" i="1"/>
  <c r="Z703" i="1"/>
  <c r="W703" i="1"/>
  <c r="T703" i="1"/>
  <c r="Q703" i="1"/>
  <c r="N703" i="1"/>
  <c r="K703" i="1"/>
  <c r="H703" i="1"/>
  <c r="E703" i="1"/>
  <c r="BE703" i="1" s="1"/>
  <c r="BJ702" i="1"/>
  <c r="BD702" i="1"/>
  <c r="BA702" i="1"/>
  <c r="AX702" i="1"/>
  <c r="AU702" i="1"/>
  <c r="AR702" i="1"/>
  <c r="AO702" i="1"/>
  <c r="AL702" i="1"/>
  <c r="AI702" i="1"/>
  <c r="AF702" i="1"/>
  <c r="AC702" i="1"/>
  <c r="Z702" i="1"/>
  <c r="W702" i="1"/>
  <c r="T702" i="1"/>
  <c r="Q702" i="1"/>
  <c r="N702" i="1"/>
  <c r="K702" i="1"/>
  <c r="H702" i="1"/>
  <c r="E702" i="1"/>
  <c r="BJ701" i="1"/>
  <c r="BD701" i="1"/>
  <c r="BA701" i="1"/>
  <c r="AX701" i="1"/>
  <c r="AU701" i="1"/>
  <c r="AR701" i="1"/>
  <c r="AO701" i="1"/>
  <c r="AL701" i="1"/>
  <c r="AI701" i="1"/>
  <c r="AF701" i="1"/>
  <c r="AC701" i="1"/>
  <c r="Z701" i="1"/>
  <c r="W701" i="1"/>
  <c r="T701" i="1"/>
  <c r="BE701" i="1" s="1"/>
  <c r="Q701" i="1"/>
  <c r="N701" i="1"/>
  <c r="K701" i="1"/>
  <c r="H701" i="1"/>
  <c r="E701" i="1"/>
  <c r="BJ700" i="1"/>
  <c r="BD700" i="1"/>
  <c r="BA700" i="1"/>
  <c r="AX700" i="1"/>
  <c r="AU700" i="1"/>
  <c r="AR700" i="1"/>
  <c r="AO700" i="1"/>
  <c r="AL700" i="1"/>
  <c r="AI700" i="1"/>
  <c r="AF700" i="1"/>
  <c r="AC700" i="1"/>
  <c r="Z700" i="1"/>
  <c r="W700" i="1"/>
  <c r="BE700" i="1" s="1"/>
  <c r="T700" i="1"/>
  <c r="Q700" i="1"/>
  <c r="N700" i="1"/>
  <c r="K700" i="1"/>
  <c r="H700" i="1"/>
  <c r="E700" i="1"/>
  <c r="BJ699" i="1"/>
  <c r="BD699" i="1"/>
  <c r="BA699" i="1"/>
  <c r="AX699" i="1"/>
  <c r="AU699" i="1"/>
  <c r="AR699" i="1"/>
  <c r="AO699" i="1"/>
  <c r="AL699" i="1"/>
  <c r="AI699" i="1"/>
  <c r="AF699" i="1"/>
  <c r="AC699" i="1"/>
  <c r="Z699" i="1"/>
  <c r="W699" i="1"/>
  <c r="T699" i="1"/>
  <c r="Q699" i="1"/>
  <c r="N699" i="1"/>
  <c r="K699" i="1"/>
  <c r="H699" i="1"/>
  <c r="E699" i="1"/>
  <c r="BJ698" i="1"/>
  <c r="BD698" i="1"/>
  <c r="BA698" i="1"/>
  <c r="AX698" i="1"/>
  <c r="AU698" i="1"/>
  <c r="AR698" i="1"/>
  <c r="AO698" i="1"/>
  <c r="AL698" i="1"/>
  <c r="AI698" i="1"/>
  <c r="AF698" i="1"/>
  <c r="AC698" i="1"/>
  <c r="Z698" i="1"/>
  <c r="W698" i="1"/>
  <c r="T698" i="1"/>
  <c r="Q698" i="1"/>
  <c r="N698" i="1"/>
  <c r="K698" i="1"/>
  <c r="H698" i="1"/>
  <c r="E698" i="1"/>
  <c r="BE698" i="1" s="1"/>
  <c r="BJ697" i="1"/>
  <c r="BD697" i="1"/>
  <c r="BA697" i="1"/>
  <c r="AX697" i="1"/>
  <c r="AU697" i="1"/>
  <c r="AR697" i="1"/>
  <c r="AO697" i="1"/>
  <c r="AL697" i="1"/>
  <c r="AI697" i="1"/>
  <c r="AF697" i="1"/>
  <c r="AC697" i="1"/>
  <c r="Z697" i="1"/>
  <c r="W697" i="1"/>
  <c r="BE697" i="1" s="1"/>
  <c r="T697" i="1"/>
  <c r="Q697" i="1"/>
  <c r="N697" i="1"/>
  <c r="K697" i="1"/>
  <c r="H697" i="1"/>
  <c r="E697" i="1"/>
  <c r="BJ696" i="1"/>
  <c r="BD696" i="1"/>
  <c r="BA696" i="1"/>
  <c r="AX696" i="1"/>
  <c r="AU696" i="1"/>
  <c r="AR696" i="1"/>
  <c r="AO696" i="1"/>
  <c r="AL696" i="1"/>
  <c r="AI696" i="1"/>
  <c r="AF696" i="1"/>
  <c r="AC696" i="1"/>
  <c r="Z696" i="1"/>
  <c r="W696" i="1"/>
  <c r="T696" i="1"/>
  <c r="Q696" i="1"/>
  <c r="N696" i="1"/>
  <c r="K696" i="1"/>
  <c r="H696" i="1"/>
  <c r="E696" i="1"/>
  <c r="BJ695" i="1"/>
  <c r="BD695" i="1"/>
  <c r="BA695" i="1"/>
  <c r="AX695" i="1"/>
  <c r="AU695" i="1"/>
  <c r="AR695" i="1"/>
  <c r="AO695" i="1"/>
  <c r="AL695" i="1"/>
  <c r="AI695" i="1"/>
  <c r="AF695" i="1"/>
  <c r="AC695" i="1"/>
  <c r="Z695" i="1"/>
  <c r="W695" i="1"/>
  <c r="T695" i="1"/>
  <c r="Q695" i="1"/>
  <c r="N695" i="1"/>
  <c r="K695" i="1"/>
  <c r="H695" i="1"/>
  <c r="E695" i="1"/>
  <c r="BE695" i="1" s="1"/>
  <c r="BJ694" i="1"/>
  <c r="BD694" i="1"/>
  <c r="BA694" i="1"/>
  <c r="AX694" i="1"/>
  <c r="AU694" i="1"/>
  <c r="AR694" i="1"/>
  <c r="AO694" i="1"/>
  <c r="AL694" i="1"/>
  <c r="AI694" i="1"/>
  <c r="AF694" i="1"/>
  <c r="AC694" i="1"/>
  <c r="Z694" i="1"/>
  <c r="W694" i="1"/>
  <c r="T694" i="1"/>
  <c r="Q694" i="1"/>
  <c r="N694" i="1"/>
  <c r="K694" i="1"/>
  <c r="H694" i="1"/>
  <c r="E694" i="1"/>
  <c r="BE694" i="1" s="1"/>
  <c r="BJ693" i="1"/>
  <c r="BD693" i="1"/>
  <c r="BA693" i="1"/>
  <c r="AX693" i="1"/>
  <c r="AU693" i="1"/>
  <c r="AR693" i="1"/>
  <c r="AO693" i="1"/>
  <c r="AL693" i="1"/>
  <c r="AI693" i="1"/>
  <c r="AF693" i="1"/>
  <c r="AC693" i="1"/>
  <c r="Z693" i="1"/>
  <c r="W693" i="1"/>
  <c r="T693" i="1"/>
  <c r="Q693" i="1"/>
  <c r="N693" i="1"/>
  <c r="K693" i="1"/>
  <c r="H693" i="1"/>
  <c r="E693" i="1"/>
  <c r="BJ692" i="1"/>
  <c r="BD692" i="1"/>
  <c r="BA692" i="1"/>
  <c r="AX692" i="1"/>
  <c r="AU692" i="1"/>
  <c r="AR692" i="1"/>
  <c r="AO692" i="1"/>
  <c r="AL692" i="1"/>
  <c r="AI692" i="1"/>
  <c r="AF692" i="1"/>
  <c r="AC692" i="1"/>
  <c r="Z692" i="1"/>
  <c r="W692" i="1"/>
  <c r="T692" i="1"/>
  <c r="Q692" i="1"/>
  <c r="N692" i="1"/>
  <c r="K692" i="1"/>
  <c r="BE692" i="1" s="1"/>
  <c r="H692" i="1"/>
  <c r="E692" i="1"/>
  <c r="BJ691" i="1"/>
  <c r="BD691" i="1"/>
  <c r="BA691" i="1"/>
  <c r="AX691" i="1"/>
  <c r="AU691" i="1"/>
  <c r="AR691" i="1"/>
  <c r="AO691" i="1"/>
  <c r="AL691" i="1"/>
  <c r="AI691" i="1"/>
  <c r="AF691" i="1"/>
  <c r="AC691" i="1"/>
  <c r="Z691" i="1"/>
  <c r="W691" i="1"/>
  <c r="T691" i="1"/>
  <c r="Q691" i="1"/>
  <c r="N691" i="1"/>
  <c r="K691" i="1"/>
  <c r="H691" i="1"/>
  <c r="E691" i="1"/>
  <c r="BE691" i="1" s="1"/>
  <c r="BJ690" i="1"/>
  <c r="BD690" i="1"/>
  <c r="BA690" i="1"/>
  <c r="AX690" i="1"/>
  <c r="AU690" i="1"/>
  <c r="AR690" i="1"/>
  <c r="AO690" i="1"/>
  <c r="AL690" i="1"/>
  <c r="AI690" i="1"/>
  <c r="AF690" i="1"/>
  <c r="AC690" i="1"/>
  <c r="Z690" i="1"/>
  <c r="W690" i="1"/>
  <c r="T690" i="1"/>
  <c r="Q690" i="1"/>
  <c r="N690" i="1"/>
  <c r="K690" i="1"/>
  <c r="H690" i="1"/>
  <c r="E690" i="1"/>
  <c r="BJ689" i="1"/>
  <c r="BD689" i="1"/>
  <c r="BA689" i="1"/>
  <c r="AX689" i="1"/>
  <c r="AU689" i="1"/>
  <c r="AR689" i="1"/>
  <c r="AO689" i="1"/>
  <c r="AL689" i="1"/>
  <c r="AI689" i="1"/>
  <c r="AF689" i="1"/>
  <c r="AC689" i="1"/>
  <c r="Z689" i="1"/>
  <c r="W689" i="1"/>
  <c r="T689" i="1"/>
  <c r="BE689" i="1" s="1"/>
  <c r="Q689" i="1"/>
  <c r="N689" i="1"/>
  <c r="K689" i="1"/>
  <c r="H689" i="1"/>
  <c r="E689" i="1"/>
  <c r="BJ688" i="1"/>
  <c r="BD688" i="1"/>
  <c r="BA688" i="1"/>
  <c r="AX688" i="1"/>
  <c r="AU688" i="1"/>
  <c r="AR688" i="1"/>
  <c r="AO688" i="1"/>
  <c r="AL688" i="1"/>
  <c r="AI688" i="1"/>
  <c r="AF688" i="1"/>
  <c r="AC688" i="1"/>
  <c r="Z688" i="1"/>
  <c r="W688" i="1"/>
  <c r="BE688" i="1" s="1"/>
  <c r="T688" i="1"/>
  <c r="Q688" i="1"/>
  <c r="N688" i="1"/>
  <c r="K688" i="1"/>
  <c r="H688" i="1"/>
  <c r="E688" i="1"/>
  <c r="BJ687" i="1"/>
  <c r="BD687" i="1"/>
  <c r="BA687" i="1"/>
  <c r="AX687" i="1"/>
  <c r="AU687" i="1"/>
  <c r="AR687" i="1"/>
  <c r="AO687" i="1"/>
  <c r="AL687" i="1"/>
  <c r="AI687" i="1"/>
  <c r="AF687" i="1"/>
  <c r="AC687" i="1"/>
  <c r="Z687" i="1"/>
  <c r="W687" i="1"/>
  <c r="T687" i="1"/>
  <c r="Q687" i="1"/>
  <c r="N687" i="1"/>
  <c r="K687" i="1"/>
  <c r="H687" i="1"/>
  <c r="E687" i="1"/>
  <c r="BJ686" i="1"/>
  <c r="BD686" i="1"/>
  <c r="BA686" i="1"/>
  <c r="AX686" i="1"/>
  <c r="AU686" i="1"/>
  <c r="AR686" i="1"/>
  <c r="AO686" i="1"/>
  <c r="AL686" i="1"/>
  <c r="AI686" i="1"/>
  <c r="AF686" i="1"/>
  <c r="AC686" i="1"/>
  <c r="Z686" i="1"/>
  <c r="W686" i="1"/>
  <c r="T686" i="1"/>
  <c r="Q686" i="1"/>
  <c r="N686" i="1"/>
  <c r="K686" i="1"/>
  <c r="H686" i="1"/>
  <c r="E686" i="1"/>
  <c r="BE686" i="1" s="1"/>
  <c r="BJ685" i="1"/>
  <c r="BD685" i="1"/>
  <c r="BA685" i="1"/>
  <c r="AX685" i="1"/>
  <c r="AU685" i="1"/>
  <c r="AR685" i="1"/>
  <c r="AO685" i="1"/>
  <c r="AL685" i="1"/>
  <c r="AI685" i="1"/>
  <c r="AF685" i="1"/>
  <c r="AC685" i="1"/>
  <c r="Z685" i="1"/>
  <c r="W685" i="1"/>
  <c r="BE685" i="1" s="1"/>
  <c r="T685" i="1"/>
  <c r="Q685" i="1"/>
  <c r="N685" i="1"/>
  <c r="K685" i="1"/>
  <c r="H685" i="1"/>
  <c r="E685" i="1"/>
  <c r="BJ684" i="1"/>
  <c r="BD684" i="1"/>
  <c r="BA684" i="1"/>
  <c r="AX684" i="1"/>
  <c r="AU684" i="1"/>
  <c r="AR684" i="1"/>
  <c r="AO684" i="1"/>
  <c r="AL684" i="1"/>
  <c r="AI684" i="1"/>
  <c r="AF684" i="1"/>
  <c r="AC684" i="1"/>
  <c r="Z684" i="1"/>
  <c r="W684" i="1"/>
  <c r="T684" i="1"/>
  <c r="Q684" i="1"/>
  <c r="N684" i="1"/>
  <c r="K684" i="1"/>
  <c r="H684" i="1"/>
  <c r="E684" i="1"/>
  <c r="BJ683" i="1"/>
  <c r="BD683" i="1"/>
  <c r="BA683" i="1"/>
  <c r="AX683" i="1"/>
  <c r="AU683" i="1"/>
  <c r="AR683" i="1"/>
  <c r="AO683" i="1"/>
  <c r="AL683" i="1"/>
  <c r="AI683" i="1"/>
  <c r="AF683" i="1"/>
  <c r="AC683" i="1"/>
  <c r="Z683" i="1"/>
  <c r="W683" i="1"/>
  <c r="T683" i="1"/>
  <c r="Q683" i="1"/>
  <c r="N683" i="1"/>
  <c r="K683" i="1"/>
  <c r="H683" i="1"/>
  <c r="E683" i="1"/>
  <c r="BE683" i="1" s="1"/>
  <c r="BJ682" i="1"/>
  <c r="BD682" i="1"/>
  <c r="BA682" i="1"/>
  <c r="AX682" i="1"/>
  <c r="AU682" i="1"/>
  <c r="AR682" i="1"/>
  <c r="AO682" i="1"/>
  <c r="AL682" i="1"/>
  <c r="AI682" i="1"/>
  <c r="AF682" i="1"/>
  <c r="AC682" i="1"/>
  <c r="Z682" i="1"/>
  <c r="W682" i="1"/>
  <c r="T682" i="1"/>
  <c r="Q682" i="1"/>
  <c r="N682" i="1"/>
  <c r="K682" i="1"/>
  <c r="H682" i="1"/>
  <c r="E682" i="1"/>
  <c r="BE682" i="1" s="1"/>
  <c r="BJ681" i="1"/>
  <c r="BD681" i="1"/>
  <c r="BA681" i="1"/>
  <c r="AX681" i="1"/>
  <c r="AU681" i="1"/>
  <c r="AR681" i="1"/>
  <c r="AO681" i="1"/>
  <c r="AL681" i="1"/>
  <c r="AI681" i="1"/>
  <c r="AF681" i="1"/>
  <c r="AC681" i="1"/>
  <c r="Z681" i="1"/>
  <c r="W681" i="1"/>
  <c r="T681" i="1"/>
  <c r="Q681" i="1"/>
  <c r="N681" i="1"/>
  <c r="K681" i="1"/>
  <c r="H681" i="1"/>
  <c r="E681" i="1"/>
  <c r="BJ680" i="1"/>
  <c r="BD680" i="1"/>
  <c r="BA680" i="1"/>
  <c r="AX680" i="1"/>
  <c r="AU680" i="1"/>
  <c r="AR680" i="1"/>
  <c r="AO680" i="1"/>
  <c r="AL680" i="1"/>
  <c r="AI680" i="1"/>
  <c r="AF680" i="1"/>
  <c r="AC680" i="1"/>
  <c r="Z680" i="1"/>
  <c r="W680" i="1"/>
  <c r="T680" i="1"/>
  <c r="Q680" i="1"/>
  <c r="N680" i="1"/>
  <c r="K680" i="1"/>
  <c r="BE680" i="1" s="1"/>
  <c r="H680" i="1"/>
  <c r="E680" i="1"/>
  <c r="BJ679" i="1"/>
  <c r="BD679" i="1"/>
  <c r="BA679" i="1"/>
  <c r="AX679" i="1"/>
  <c r="AU679" i="1"/>
  <c r="AR679" i="1"/>
  <c r="AO679" i="1"/>
  <c r="AL679" i="1"/>
  <c r="AI679" i="1"/>
  <c r="AF679" i="1"/>
  <c r="AC679" i="1"/>
  <c r="Z679" i="1"/>
  <c r="W679" i="1"/>
  <c r="T679" i="1"/>
  <c r="Q679" i="1"/>
  <c r="N679" i="1"/>
  <c r="K679" i="1"/>
  <c r="H679" i="1"/>
  <c r="E679" i="1"/>
  <c r="BE679" i="1" s="1"/>
  <c r="BJ678" i="1"/>
  <c r="BD678" i="1"/>
  <c r="BA678" i="1"/>
  <c r="AX678" i="1"/>
  <c r="AU678" i="1"/>
  <c r="AR678" i="1"/>
  <c r="AO678" i="1"/>
  <c r="AL678" i="1"/>
  <c r="AI678" i="1"/>
  <c r="AF678" i="1"/>
  <c r="AC678" i="1"/>
  <c r="Z678" i="1"/>
  <c r="W678" i="1"/>
  <c r="T678" i="1"/>
  <c r="Q678" i="1"/>
  <c r="N678" i="1"/>
  <c r="K678" i="1"/>
  <c r="H678" i="1"/>
  <c r="E678" i="1"/>
  <c r="BJ677" i="1"/>
  <c r="BD677" i="1"/>
  <c r="BA677" i="1"/>
  <c r="AX677" i="1"/>
  <c r="AU677" i="1"/>
  <c r="AR677" i="1"/>
  <c r="AO677" i="1"/>
  <c r="AL677" i="1"/>
  <c r="AI677" i="1"/>
  <c r="AF677" i="1"/>
  <c r="AC677" i="1"/>
  <c r="Z677" i="1"/>
  <c r="W677" i="1"/>
  <c r="T677" i="1"/>
  <c r="BE677" i="1" s="1"/>
  <c r="Q677" i="1"/>
  <c r="N677" i="1"/>
  <c r="K677" i="1"/>
  <c r="H677" i="1"/>
  <c r="E677" i="1"/>
  <c r="BG676" i="1"/>
  <c r="BJ676" i="1" s="1"/>
  <c r="BD676" i="1"/>
  <c r="BA676" i="1"/>
  <c r="AX676" i="1"/>
  <c r="AU676" i="1"/>
  <c r="AR676" i="1"/>
  <c r="AO676" i="1"/>
  <c r="AL676" i="1"/>
  <c r="AI676" i="1"/>
  <c r="AF676" i="1"/>
  <c r="AC676" i="1"/>
  <c r="Z676" i="1"/>
  <c r="W676" i="1"/>
  <c r="T676" i="1"/>
  <c r="Q676" i="1"/>
  <c r="N676" i="1"/>
  <c r="K676" i="1"/>
  <c r="H676" i="1"/>
  <c r="E676" i="1"/>
  <c r="BJ675" i="1"/>
  <c r="BD675" i="1"/>
  <c r="BA675" i="1"/>
  <c r="AX675" i="1"/>
  <c r="AU675" i="1"/>
  <c r="AR675" i="1"/>
  <c r="AO675" i="1"/>
  <c r="AL675" i="1"/>
  <c r="AI675" i="1"/>
  <c r="AF675" i="1"/>
  <c r="AC675" i="1"/>
  <c r="Z675" i="1"/>
  <c r="W675" i="1"/>
  <c r="T675" i="1"/>
  <c r="Q675" i="1"/>
  <c r="N675" i="1"/>
  <c r="K675" i="1"/>
  <c r="H675" i="1"/>
  <c r="E675" i="1"/>
  <c r="BE675" i="1" s="1"/>
  <c r="BJ674" i="1"/>
  <c r="BD674" i="1"/>
  <c r="BA674" i="1"/>
  <c r="AX674" i="1"/>
  <c r="AU674" i="1"/>
  <c r="AR674" i="1"/>
  <c r="AO674" i="1"/>
  <c r="AL674" i="1"/>
  <c r="AI674" i="1"/>
  <c r="AF674" i="1"/>
  <c r="AC674" i="1"/>
  <c r="Z674" i="1"/>
  <c r="W674" i="1"/>
  <c r="T674" i="1"/>
  <c r="Q674" i="1"/>
  <c r="N674" i="1"/>
  <c r="K674" i="1"/>
  <c r="H674" i="1"/>
  <c r="E674" i="1"/>
  <c r="BE674" i="1" s="1"/>
  <c r="BJ673" i="1"/>
  <c r="BD673" i="1"/>
  <c r="BA673" i="1"/>
  <c r="AX673" i="1"/>
  <c r="AU673" i="1"/>
  <c r="AR673" i="1"/>
  <c r="AO673" i="1"/>
  <c r="AL673" i="1"/>
  <c r="AI673" i="1"/>
  <c r="AF673" i="1"/>
  <c r="AC673" i="1"/>
  <c r="Z673" i="1"/>
  <c r="W673" i="1"/>
  <c r="T673" i="1"/>
  <c r="Q673" i="1"/>
  <c r="N673" i="1"/>
  <c r="K673" i="1"/>
  <c r="H673" i="1"/>
  <c r="E673" i="1"/>
  <c r="BJ672" i="1"/>
  <c r="BD672" i="1"/>
  <c r="BA672" i="1"/>
  <c r="AX672" i="1"/>
  <c r="AU672" i="1"/>
  <c r="AR672" i="1"/>
  <c r="AO672" i="1"/>
  <c r="AL672" i="1"/>
  <c r="AI672" i="1"/>
  <c r="AF672" i="1"/>
  <c r="AC672" i="1"/>
  <c r="Z672" i="1"/>
  <c r="W672" i="1"/>
  <c r="T672" i="1"/>
  <c r="Q672" i="1"/>
  <c r="N672" i="1"/>
  <c r="K672" i="1"/>
  <c r="BE672" i="1" s="1"/>
  <c r="H672" i="1"/>
  <c r="E672" i="1"/>
  <c r="BJ671" i="1"/>
  <c r="BD671" i="1"/>
  <c r="BA671" i="1"/>
  <c r="AX671" i="1"/>
  <c r="AU671" i="1"/>
  <c r="AR671" i="1"/>
  <c r="AO671" i="1"/>
  <c r="AL671" i="1"/>
  <c r="AI671" i="1"/>
  <c r="AF671" i="1"/>
  <c r="AC671" i="1"/>
  <c r="Z671" i="1"/>
  <c r="W671" i="1"/>
  <c r="T671" i="1"/>
  <c r="Q671" i="1"/>
  <c r="N671" i="1"/>
  <c r="K671" i="1"/>
  <c r="H671" i="1"/>
  <c r="E671" i="1"/>
  <c r="BE671" i="1" s="1"/>
  <c r="BJ670" i="1"/>
  <c r="BD670" i="1"/>
  <c r="AO670" i="1"/>
  <c r="AL670" i="1"/>
  <c r="AI670" i="1"/>
  <c r="AF670" i="1"/>
  <c r="AC670" i="1"/>
  <c r="Z670" i="1"/>
  <c r="W670" i="1"/>
  <c r="T670" i="1"/>
  <c r="Q670" i="1"/>
  <c r="N670" i="1"/>
  <c r="K670" i="1"/>
  <c r="H670" i="1"/>
  <c r="E670" i="1"/>
  <c r="BJ669" i="1"/>
  <c r="BD669" i="1"/>
  <c r="BA669" i="1"/>
  <c r="AX669" i="1"/>
  <c r="AU669" i="1"/>
  <c r="AR669" i="1"/>
  <c r="AO669" i="1"/>
  <c r="AL669" i="1"/>
  <c r="AI669" i="1"/>
  <c r="AF669" i="1"/>
  <c r="AC669" i="1"/>
  <c r="Z669" i="1"/>
  <c r="W669" i="1"/>
  <c r="T669" i="1"/>
  <c r="Q669" i="1"/>
  <c r="N669" i="1"/>
  <c r="K669" i="1"/>
  <c r="H669" i="1"/>
  <c r="E669" i="1"/>
  <c r="BJ668" i="1"/>
  <c r="BD668" i="1"/>
  <c r="BA668" i="1"/>
  <c r="AX668" i="1"/>
  <c r="AU668" i="1"/>
  <c r="AR668" i="1"/>
  <c r="AO668" i="1"/>
  <c r="AL668" i="1"/>
  <c r="AI668" i="1"/>
  <c r="AF668" i="1"/>
  <c r="AC668" i="1"/>
  <c r="Z668" i="1"/>
  <c r="W668" i="1"/>
  <c r="T668" i="1"/>
  <c r="Q668" i="1"/>
  <c r="N668" i="1"/>
  <c r="K668" i="1"/>
  <c r="H668" i="1"/>
  <c r="E668" i="1"/>
  <c r="BE668" i="1" s="1"/>
  <c r="BJ667" i="1"/>
  <c r="BD667" i="1"/>
  <c r="BA667" i="1"/>
  <c r="AX667" i="1"/>
  <c r="AU667" i="1"/>
  <c r="AR667" i="1"/>
  <c r="AO667" i="1"/>
  <c r="AL667" i="1"/>
  <c r="AI667" i="1"/>
  <c r="AF667" i="1"/>
  <c r="AC667" i="1"/>
  <c r="Z667" i="1"/>
  <c r="W667" i="1"/>
  <c r="BE667" i="1" s="1"/>
  <c r="T667" i="1"/>
  <c r="Q667" i="1"/>
  <c r="N667" i="1"/>
  <c r="K667" i="1"/>
  <c r="H667" i="1"/>
  <c r="E667" i="1"/>
  <c r="BJ666" i="1"/>
  <c r="BD666" i="1"/>
  <c r="BA666" i="1"/>
  <c r="AX666" i="1"/>
  <c r="AU666" i="1"/>
  <c r="AR666" i="1"/>
  <c r="AO666" i="1"/>
  <c r="AL666" i="1"/>
  <c r="AI666" i="1"/>
  <c r="AF666" i="1"/>
  <c r="AC666" i="1"/>
  <c r="Z666" i="1"/>
  <c r="W666" i="1"/>
  <c r="T666" i="1"/>
  <c r="Q666" i="1"/>
  <c r="N666" i="1"/>
  <c r="K666" i="1"/>
  <c r="H666" i="1"/>
  <c r="E666" i="1"/>
  <c r="BJ665" i="1"/>
  <c r="BD665" i="1"/>
  <c r="BA665" i="1"/>
  <c r="AX665" i="1"/>
  <c r="AU665" i="1"/>
  <c r="AR665" i="1"/>
  <c r="AO665" i="1"/>
  <c r="AL665" i="1"/>
  <c r="AI665" i="1"/>
  <c r="AF665" i="1"/>
  <c r="AC665" i="1"/>
  <c r="Z665" i="1"/>
  <c r="W665" i="1"/>
  <c r="T665" i="1"/>
  <c r="Q665" i="1"/>
  <c r="N665" i="1"/>
  <c r="K665" i="1"/>
  <c r="H665" i="1"/>
  <c r="E665" i="1"/>
  <c r="BE665" i="1" s="1"/>
  <c r="BJ664" i="1"/>
  <c r="BD664" i="1"/>
  <c r="BA664" i="1"/>
  <c r="AX664" i="1"/>
  <c r="AU664" i="1"/>
  <c r="AR664" i="1"/>
  <c r="AO664" i="1"/>
  <c r="AL664" i="1"/>
  <c r="AI664" i="1"/>
  <c r="AF664" i="1"/>
  <c r="AC664" i="1"/>
  <c r="Z664" i="1"/>
  <c r="W664" i="1"/>
  <c r="T664" i="1"/>
  <c r="Q664" i="1"/>
  <c r="N664" i="1"/>
  <c r="K664" i="1"/>
  <c r="H664" i="1"/>
  <c r="BE664" i="1" s="1"/>
  <c r="E664" i="1"/>
  <c r="BJ663" i="1"/>
  <c r="BD663" i="1"/>
  <c r="BA663" i="1"/>
  <c r="AX663" i="1"/>
  <c r="AU663" i="1"/>
  <c r="AR663" i="1"/>
  <c r="AO663" i="1"/>
  <c r="AL663" i="1"/>
  <c r="AI663" i="1"/>
  <c r="AF663" i="1"/>
  <c r="AC663" i="1"/>
  <c r="Z663" i="1"/>
  <c r="W663" i="1"/>
  <c r="T663" i="1"/>
  <c r="Q663" i="1"/>
  <c r="N663" i="1"/>
  <c r="K663" i="1"/>
  <c r="H663" i="1"/>
  <c r="E663" i="1"/>
  <c r="BJ662" i="1"/>
  <c r="BD662" i="1"/>
  <c r="BA662" i="1"/>
  <c r="AX662" i="1"/>
  <c r="AU662" i="1"/>
  <c r="AR662" i="1"/>
  <c r="AO662" i="1"/>
  <c r="AL662" i="1"/>
  <c r="AI662" i="1"/>
  <c r="AF662" i="1"/>
  <c r="AC662" i="1"/>
  <c r="Z662" i="1"/>
  <c r="W662" i="1"/>
  <c r="T662" i="1"/>
  <c r="Q662" i="1"/>
  <c r="N662" i="1"/>
  <c r="K662" i="1"/>
  <c r="BE662" i="1" s="1"/>
  <c r="H662" i="1"/>
  <c r="E662" i="1"/>
  <c r="BJ661" i="1"/>
  <c r="BD661" i="1"/>
  <c r="BA661" i="1"/>
  <c r="AX661" i="1"/>
  <c r="AU661" i="1"/>
  <c r="AR661" i="1"/>
  <c r="AO661" i="1"/>
  <c r="AL661" i="1"/>
  <c r="AI661" i="1"/>
  <c r="AF661" i="1"/>
  <c r="AC661" i="1"/>
  <c r="Z661" i="1"/>
  <c r="W661" i="1"/>
  <c r="T661" i="1"/>
  <c r="Q661" i="1"/>
  <c r="N661" i="1"/>
  <c r="K661" i="1"/>
  <c r="H661" i="1"/>
  <c r="E661" i="1"/>
  <c r="BE661" i="1" s="1"/>
  <c r="BG660" i="1"/>
  <c r="BD660" i="1"/>
  <c r="BA660" i="1"/>
  <c r="AX660" i="1"/>
  <c r="AU660" i="1"/>
  <c r="AR660" i="1"/>
  <c r="AO660" i="1"/>
  <c r="AL660" i="1"/>
  <c r="AI660" i="1"/>
  <c r="AF660" i="1"/>
  <c r="AC660" i="1"/>
  <c r="Z660" i="1"/>
  <c r="W660" i="1"/>
  <c r="T660" i="1"/>
  <c r="Q660" i="1"/>
  <c r="N660" i="1"/>
  <c r="BE660" i="1" s="1"/>
  <c r="K660" i="1"/>
  <c r="H660" i="1"/>
  <c r="E660" i="1"/>
  <c r="BJ659" i="1"/>
  <c r="BD659" i="1"/>
  <c r="BA659" i="1"/>
  <c r="AX659" i="1"/>
  <c r="AU659" i="1"/>
  <c r="AR659" i="1"/>
  <c r="AO659" i="1"/>
  <c r="AL659" i="1"/>
  <c r="AI659" i="1"/>
  <c r="AF659" i="1"/>
  <c r="AC659" i="1"/>
  <c r="Z659" i="1"/>
  <c r="W659" i="1"/>
  <c r="T659" i="1"/>
  <c r="Q659" i="1"/>
  <c r="N659" i="1"/>
  <c r="K659" i="1"/>
  <c r="H659" i="1"/>
  <c r="E659" i="1"/>
  <c r="BE659" i="1" s="1"/>
  <c r="BJ658" i="1"/>
  <c r="BD658" i="1"/>
  <c r="BA658" i="1"/>
  <c r="AX658" i="1"/>
  <c r="AU658" i="1"/>
  <c r="AR658" i="1"/>
  <c r="AO658" i="1"/>
  <c r="AL658" i="1"/>
  <c r="AI658" i="1"/>
  <c r="AF658" i="1"/>
  <c r="AC658" i="1"/>
  <c r="Z658" i="1"/>
  <c r="W658" i="1"/>
  <c r="T658" i="1"/>
  <c r="Q658" i="1"/>
  <c r="N658" i="1"/>
  <c r="K658" i="1"/>
  <c r="H658" i="1"/>
  <c r="E658" i="1"/>
  <c r="BJ657" i="1"/>
  <c r="BD657" i="1"/>
  <c r="BA657" i="1"/>
  <c r="AX657" i="1"/>
  <c r="AU657" i="1"/>
  <c r="AR657" i="1"/>
  <c r="AO657" i="1"/>
  <c r="AL657" i="1"/>
  <c r="AI657" i="1"/>
  <c r="AF657" i="1"/>
  <c r="AC657" i="1"/>
  <c r="Z657" i="1"/>
  <c r="W657" i="1"/>
  <c r="T657" i="1"/>
  <c r="Q657" i="1"/>
  <c r="N657" i="1"/>
  <c r="K657" i="1"/>
  <c r="H657" i="1"/>
  <c r="E657" i="1"/>
  <c r="BE657" i="1" s="1"/>
  <c r="BJ656" i="1"/>
  <c r="BD656" i="1"/>
  <c r="BA656" i="1"/>
  <c r="AX656" i="1"/>
  <c r="AU656" i="1"/>
  <c r="AR656" i="1"/>
  <c r="AO656" i="1"/>
  <c r="AL656" i="1"/>
  <c r="AI656" i="1"/>
  <c r="AF656" i="1"/>
  <c r="AC656" i="1"/>
  <c r="Z656" i="1"/>
  <c r="W656" i="1"/>
  <c r="T656" i="1"/>
  <c r="Q656" i="1"/>
  <c r="N656" i="1"/>
  <c r="K656" i="1"/>
  <c r="H656" i="1"/>
  <c r="E656" i="1"/>
  <c r="BE656" i="1" s="1"/>
  <c r="BJ655" i="1"/>
  <c r="BD655" i="1"/>
  <c r="BA655" i="1"/>
  <c r="AX655" i="1"/>
  <c r="AU655" i="1"/>
  <c r="AR655" i="1"/>
  <c r="AO655" i="1"/>
  <c r="AL655" i="1"/>
  <c r="AI655" i="1"/>
  <c r="AF655" i="1"/>
  <c r="AC655" i="1"/>
  <c r="Z655" i="1"/>
  <c r="W655" i="1"/>
  <c r="T655" i="1"/>
  <c r="Q655" i="1"/>
  <c r="N655" i="1"/>
  <c r="K655" i="1"/>
  <c r="H655" i="1"/>
  <c r="E655" i="1"/>
  <c r="BJ654" i="1"/>
  <c r="BD654" i="1"/>
  <c r="BA654" i="1"/>
  <c r="AX654" i="1"/>
  <c r="AU654" i="1"/>
  <c r="AR654" i="1"/>
  <c r="AO654" i="1"/>
  <c r="AL654" i="1"/>
  <c r="AI654" i="1"/>
  <c r="AF654" i="1"/>
  <c r="AC654" i="1"/>
  <c r="Z654" i="1"/>
  <c r="W654" i="1"/>
  <c r="T654" i="1"/>
  <c r="Q654" i="1"/>
  <c r="N654" i="1"/>
  <c r="K654" i="1"/>
  <c r="H654" i="1"/>
  <c r="E654" i="1"/>
  <c r="BE654" i="1" s="1"/>
  <c r="BJ653" i="1"/>
  <c r="BD653" i="1"/>
  <c r="BA653" i="1"/>
  <c r="AX653" i="1"/>
  <c r="AU653" i="1"/>
  <c r="AR653" i="1"/>
  <c r="AO653" i="1"/>
  <c r="AL653" i="1"/>
  <c r="AI653" i="1"/>
  <c r="AF653" i="1"/>
  <c r="AC653" i="1"/>
  <c r="Z653" i="1"/>
  <c r="W653" i="1"/>
  <c r="T653" i="1"/>
  <c r="Q653" i="1"/>
  <c r="N653" i="1"/>
  <c r="K653" i="1"/>
  <c r="H653" i="1"/>
  <c r="BE653" i="1" s="1"/>
  <c r="E653" i="1"/>
  <c r="BJ652" i="1"/>
  <c r="BD652" i="1"/>
  <c r="BA652" i="1"/>
  <c r="AX652" i="1"/>
  <c r="AU652" i="1"/>
  <c r="AR652" i="1"/>
  <c r="AO652" i="1"/>
  <c r="AL652" i="1"/>
  <c r="AI652" i="1"/>
  <c r="AF652" i="1"/>
  <c r="AC652" i="1"/>
  <c r="Z652" i="1"/>
  <c r="W652" i="1"/>
  <c r="T652" i="1"/>
  <c r="Q652" i="1"/>
  <c r="N652" i="1"/>
  <c r="K652" i="1"/>
  <c r="H652" i="1"/>
  <c r="E652" i="1"/>
  <c r="BJ651" i="1"/>
  <c r="BD651" i="1"/>
  <c r="BA651" i="1"/>
  <c r="AX651" i="1"/>
  <c r="AU651" i="1"/>
  <c r="AR651" i="1"/>
  <c r="AO651" i="1"/>
  <c r="AL651" i="1"/>
  <c r="AI651" i="1"/>
  <c r="AF651" i="1"/>
  <c r="AC651" i="1"/>
  <c r="Z651" i="1"/>
  <c r="W651" i="1"/>
  <c r="BE651" i="1" s="1"/>
  <c r="T651" i="1"/>
  <c r="Q651" i="1"/>
  <c r="N651" i="1"/>
  <c r="K651" i="1"/>
  <c r="H651" i="1"/>
  <c r="E651" i="1"/>
  <c r="BJ650" i="1"/>
  <c r="BD650" i="1"/>
  <c r="BA650" i="1"/>
  <c r="AX650" i="1"/>
  <c r="AU650" i="1"/>
  <c r="AR650" i="1"/>
  <c r="AO650" i="1"/>
  <c r="AL650" i="1"/>
  <c r="AI650" i="1"/>
  <c r="AF650" i="1"/>
  <c r="AC650" i="1"/>
  <c r="Z650" i="1"/>
  <c r="W650" i="1"/>
  <c r="T650" i="1"/>
  <c r="Q650" i="1"/>
  <c r="BE650" i="1" s="1"/>
  <c r="N650" i="1"/>
  <c r="K650" i="1"/>
  <c r="H650" i="1"/>
  <c r="E650" i="1"/>
  <c r="BJ649" i="1"/>
  <c r="BD649" i="1"/>
  <c r="BA649" i="1"/>
  <c r="AX649" i="1"/>
  <c r="AU649" i="1"/>
  <c r="AR649" i="1"/>
  <c r="AO649" i="1"/>
  <c r="AL649" i="1"/>
  <c r="AI649" i="1"/>
  <c r="AF649" i="1"/>
  <c r="AC649" i="1"/>
  <c r="Z649" i="1"/>
  <c r="W649" i="1"/>
  <c r="T649" i="1"/>
  <c r="Q649" i="1"/>
  <c r="N649" i="1"/>
  <c r="K649" i="1"/>
  <c r="H649" i="1"/>
  <c r="E649" i="1"/>
  <c r="BE649" i="1" s="1"/>
  <c r="BJ648" i="1"/>
  <c r="BD648" i="1"/>
  <c r="BA648" i="1"/>
  <c r="AX648" i="1"/>
  <c r="AU648" i="1"/>
  <c r="AR648" i="1"/>
  <c r="AO648" i="1"/>
  <c r="AL648" i="1"/>
  <c r="AI648" i="1"/>
  <c r="AF648" i="1"/>
  <c r="AC648" i="1"/>
  <c r="Z648" i="1"/>
  <c r="W648" i="1"/>
  <c r="T648" i="1"/>
  <c r="Q648" i="1"/>
  <c r="N648" i="1"/>
  <c r="BE648" i="1" s="1"/>
  <c r="K648" i="1"/>
  <c r="H648" i="1"/>
  <c r="E648" i="1"/>
  <c r="BJ647" i="1"/>
  <c r="BD647" i="1"/>
  <c r="BA647" i="1"/>
  <c r="AX647" i="1"/>
  <c r="AU647" i="1"/>
  <c r="AR647" i="1"/>
  <c r="AO647" i="1"/>
  <c r="AL647" i="1"/>
  <c r="AI647" i="1"/>
  <c r="AF647" i="1"/>
  <c r="AC647" i="1"/>
  <c r="Z647" i="1"/>
  <c r="W647" i="1"/>
  <c r="T647" i="1"/>
  <c r="Q647" i="1"/>
  <c r="N647" i="1"/>
  <c r="K647" i="1"/>
  <c r="H647" i="1"/>
  <c r="E647" i="1"/>
  <c r="BE647" i="1" s="1"/>
  <c r="BJ646" i="1"/>
  <c r="BD646" i="1"/>
  <c r="BA646" i="1"/>
  <c r="AX646" i="1"/>
  <c r="AU646" i="1"/>
  <c r="AR646" i="1"/>
  <c r="AO646" i="1"/>
  <c r="AL646" i="1"/>
  <c r="AI646" i="1"/>
  <c r="AF646" i="1"/>
  <c r="AC646" i="1"/>
  <c r="Z646" i="1"/>
  <c r="W646" i="1"/>
  <c r="T646" i="1"/>
  <c r="Q646" i="1"/>
  <c r="N646" i="1"/>
  <c r="K646" i="1"/>
  <c r="H646" i="1"/>
  <c r="E646" i="1"/>
  <c r="BJ645" i="1"/>
  <c r="BD645" i="1"/>
  <c r="BA645" i="1"/>
  <c r="AX645" i="1"/>
  <c r="AU645" i="1"/>
  <c r="AR645" i="1"/>
  <c r="AO645" i="1"/>
  <c r="AL645" i="1"/>
  <c r="AI645" i="1"/>
  <c r="AF645" i="1"/>
  <c r="AC645" i="1"/>
  <c r="Z645" i="1"/>
  <c r="W645" i="1"/>
  <c r="T645" i="1"/>
  <c r="Q645" i="1"/>
  <c r="N645" i="1"/>
  <c r="K645" i="1"/>
  <c r="H645" i="1"/>
  <c r="E645" i="1"/>
  <c r="BE645" i="1" s="1"/>
  <c r="BJ644" i="1"/>
  <c r="BD644" i="1"/>
  <c r="BA644" i="1"/>
  <c r="AX644" i="1"/>
  <c r="AU644" i="1"/>
  <c r="AR644" i="1"/>
  <c r="AO644" i="1"/>
  <c r="AL644" i="1"/>
  <c r="AI644" i="1"/>
  <c r="AF644" i="1"/>
  <c r="AC644" i="1"/>
  <c r="Z644" i="1"/>
  <c r="W644" i="1"/>
  <c r="T644" i="1"/>
  <c r="Q644" i="1"/>
  <c r="N644" i="1"/>
  <c r="K644" i="1"/>
  <c r="H644" i="1"/>
  <c r="E644" i="1"/>
  <c r="BE644" i="1" s="1"/>
  <c r="BJ643" i="1"/>
  <c r="BD643" i="1"/>
  <c r="BA643" i="1"/>
  <c r="AX643" i="1"/>
  <c r="AU643" i="1"/>
  <c r="AR643" i="1"/>
  <c r="AO643" i="1"/>
  <c r="AL643" i="1"/>
  <c r="AI643" i="1"/>
  <c r="AF643" i="1"/>
  <c r="AC643" i="1"/>
  <c r="Z643" i="1"/>
  <c r="W643" i="1"/>
  <c r="T643" i="1"/>
  <c r="Q643" i="1"/>
  <c r="N643" i="1"/>
  <c r="K643" i="1"/>
  <c r="H643" i="1"/>
  <c r="E643" i="1"/>
  <c r="BJ642" i="1"/>
  <c r="BD642" i="1"/>
  <c r="BA642" i="1"/>
  <c r="AX642" i="1"/>
  <c r="AU642" i="1"/>
  <c r="AR642" i="1"/>
  <c r="AO642" i="1"/>
  <c r="AL642" i="1"/>
  <c r="AI642" i="1"/>
  <c r="AF642" i="1"/>
  <c r="AC642" i="1"/>
  <c r="Z642" i="1"/>
  <c r="W642" i="1"/>
  <c r="T642" i="1"/>
  <c r="Q642" i="1"/>
  <c r="N642" i="1"/>
  <c r="K642" i="1"/>
  <c r="H642" i="1"/>
  <c r="E642" i="1"/>
  <c r="BE642" i="1" s="1"/>
  <c r="BJ641" i="1"/>
  <c r="BD641" i="1"/>
  <c r="BA641" i="1"/>
  <c r="AX641" i="1"/>
  <c r="AU641" i="1"/>
  <c r="AR641" i="1"/>
  <c r="AO641" i="1"/>
  <c r="AL641" i="1"/>
  <c r="AI641" i="1"/>
  <c r="AF641" i="1"/>
  <c r="AC641" i="1"/>
  <c r="Z641" i="1"/>
  <c r="W641" i="1"/>
  <c r="T641" i="1"/>
  <c r="Q641" i="1"/>
  <c r="N641" i="1"/>
  <c r="K641" i="1"/>
  <c r="H641" i="1"/>
  <c r="BE641" i="1" s="1"/>
  <c r="E641" i="1"/>
  <c r="BJ640" i="1"/>
  <c r="BD640" i="1"/>
  <c r="BA640" i="1"/>
  <c r="AX640" i="1"/>
  <c r="AU640" i="1"/>
  <c r="AR640" i="1"/>
  <c r="AO640" i="1"/>
  <c r="AL640" i="1"/>
  <c r="AI640" i="1"/>
  <c r="AF640" i="1"/>
  <c r="AC640" i="1"/>
  <c r="Z640" i="1"/>
  <c r="W640" i="1"/>
  <c r="T640" i="1"/>
  <c r="Q640" i="1"/>
  <c r="N640" i="1"/>
  <c r="K640" i="1"/>
  <c r="H640" i="1"/>
  <c r="E640" i="1"/>
  <c r="BJ639" i="1"/>
  <c r="BD639" i="1"/>
  <c r="BA639" i="1"/>
  <c r="AX639" i="1"/>
  <c r="AU639" i="1"/>
  <c r="AR639" i="1"/>
  <c r="AO639" i="1"/>
  <c r="AL639" i="1"/>
  <c r="AI639" i="1"/>
  <c r="AF639" i="1"/>
  <c r="AC639" i="1"/>
  <c r="Z639" i="1"/>
  <c r="W639" i="1"/>
  <c r="BE639" i="1" s="1"/>
  <c r="T639" i="1"/>
  <c r="Q639" i="1"/>
  <c r="N639" i="1"/>
  <c r="K639" i="1"/>
  <c r="H639" i="1"/>
  <c r="E639" i="1"/>
  <c r="BJ638" i="1"/>
  <c r="BD638" i="1"/>
  <c r="BA638" i="1"/>
  <c r="AX638" i="1"/>
  <c r="AU638" i="1"/>
  <c r="AR638" i="1"/>
  <c r="AO638" i="1"/>
  <c r="AL638" i="1"/>
  <c r="AI638" i="1"/>
  <c r="AF638" i="1"/>
  <c r="AC638" i="1"/>
  <c r="Z638" i="1"/>
  <c r="W638" i="1"/>
  <c r="T638" i="1"/>
  <c r="Q638" i="1"/>
  <c r="BE638" i="1" s="1"/>
  <c r="N638" i="1"/>
  <c r="K638" i="1"/>
  <c r="H638" i="1"/>
  <c r="E638" i="1"/>
  <c r="BJ637" i="1"/>
  <c r="BD637" i="1"/>
  <c r="BA637" i="1"/>
  <c r="AX637" i="1"/>
  <c r="AU637" i="1"/>
  <c r="AR637" i="1"/>
  <c r="AO637" i="1"/>
  <c r="AL637" i="1"/>
  <c r="AI637" i="1"/>
  <c r="AF637" i="1"/>
  <c r="AC637" i="1"/>
  <c r="Z637" i="1"/>
  <c r="W637" i="1"/>
  <c r="T637" i="1"/>
  <c r="Q637" i="1"/>
  <c r="N637" i="1"/>
  <c r="K637" i="1"/>
  <c r="H637" i="1"/>
  <c r="E637" i="1"/>
  <c r="BJ636" i="1"/>
  <c r="BD636" i="1"/>
  <c r="BA636" i="1"/>
  <c r="AX636" i="1"/>
  <c r="AU636" i="1"/>
  <c r="AR636" i="1"/>
  <c r="AO636" i="1"/>
  <c r="AL636" i="1"/>
  <c r="AI636" i="1"/>
  <c r="AF636" i="1"/>
  <c r="AC636" i="1"/>
  <c r="Z636" i="1"/>
  <c r="W636" i="1"/>
  <c r="T636" i="1"/>
  <c r="Q636" i="1"/>
  <c r="N636" i="1"/>
  <c r="BE636" i="1" s="1"/>
  <c r="K636" i="1"/>
  <c r="H636" i="1"/>
  <c r="E636" i="1"/>
  <c r="BJ635" i="1"/>
  <c r="BD635" i="1"/>
  <c r="BA635" i="1"/>
  <c r="AX635" i="1"/>
  <c r="AU635" i="1"/>
  <c r="AR635" i="1"/>
  <c r="AO635" i="1"/>
  <c r="AL635" i="1"/>
  <c r="AI635" i="1"/>
  <c r="AF635" i="1"/>
  <c r="AC635" i="1"/>
  <c r="Z635" i="1"/>
  <c r="W635" i="1"/>
  <c r="T635" i="1"/>
  <c r="Q635" i="1"/>
  <c r="N635" i="1"/>
  <c r="K635" i="1"/>
  <c r="H635" i="1"/>
  <c r="E635" i="1"/>
  <c r="BE635" i="1" s="1"/>
  <c r="BJ634" i="1"/>
  <c r="BD634" i="1"/>
  <c r="BA634" i="1"/>
  <c r="AX634" i="1"/>
  <c r="AU634" i="1"/>
  <c r="AR634" i="1"/>
  <c r="AO634" i="1"/>
  <c r="AL634" i="1"/>
  <c r="AI634" i="1"/>
  <c r="AF634" i="1"/>
  <c r="AC634" i="1"/>
  <c r="Z634" i="1"/>
  <c r="W634" i="1"/>
  <c r="T634" i="1"/>
  <c r="Q634" i="1"/>
  <c r="N634" i="1"/>
  <c r="K634" i="1"/>
  <c r="H634" i="1"/>
  <c r="E634" i="1"/>
  <c r="BJ633" i="1"/>
  <c r="BD633" i="1"/>
  <c r="BA633" i="1"/>
  <c r="AX633" i="1"/>
  <c r="AU633" i="1"/>
  <c r="AR633" i="1"/>
  <c r="AO633" i="1"/>
  <c r="AL633" i="1"/>
  <c r="AI633" i="1"/>
  <c r="AF633" i="1"/>
  <c r="AC633" i="1"/>
  <c r="Z633" i="1"/>
  <c r="W633" i="1"/>
  <c r="T633" i="1"/>
  <c r="Q633" i="1"/>
  <c r="N633" i="1"/>
  <c r="K633" i="1"/>
  <c r="H633" i="1"/>
  <c r="E633" i="1"/>
  <c r="BE633" i="1" s="1"/>
  <c r="BJ632" i="1"/>
  <c r="BD632" i="1"/>
  <c r="BA632" i="1"/>
  <c r="AX632" i="1"/>
  <c r="AU632" i="1"/>
  <c r="AR632" i="1"/>
  <c r="AO632" i="1"/>
  <c r="AL632" i="1"/>
  <c r="AI632" i="1"/>
  <c r="AF632" i="1"/>
  <c r="AC632" i="1"/>
  <c r="Z632" i="1"/>
  <c r="W632" i="1"/>
  <c r="T632" i="1"/>
  <c r="Q632" i="1"/>
  <c r="N632" i="1"/>
  <c r="K632" i="1"/>
  <c r="H632" i="1"/>
  <c r="E632" i="1"/>
  <c r="BE632" i="1" s="1"/>
  <c r="BJ631" i="1"/>
  <c r="BD631" i="1"/>
  <c r="BA631" i="1"/>
  <c r="AX631" i="1"/>
  <c r="AU631" i="1"/>
  <c r="AR631" i="1"/>
  <c r="AO631" i="1"/>
  <c r="AL631" i="1"/>
  <c r="AI631" i="1"/>
  <c r="AF631" i="1"/>
  <c r="AC631" i="1"/>
  <c r="Z631" i="1"/>
  <c r="W631" i="1"/>
  <c r="T631" i="1"/>
  <c r="Q631" i="1"/>
  <c r="N631" i="1"/>
  <c r="K631" i="1"/>
  <c r="H631" i="1"/>
  <c r="E631" i="1"/>
  <c r="BJ630" i="1"/>
  <c r="BD630" i="1"/>
  <c r="BA630" i="1"/>
  <c r="AX630" i="1"/>
  <c r="AU630" i="1"/>
  <c r="AR630" i="1"/>
  <c r="AO630" i="1"/>
  <c r="AL630" i="1"/>
  <c r="AI630" i="1"/>
  <c r="AF630" i="1"/>
  <c r="AC630" i="1"/>
  <c r="Z630" i="1"/>
  <c r="W630" i="1"/>
  <c r="T630" i="1"/>
  <c r="Q630" i="1"/>
  <c r="N630" i="1"/>
  <c r="K630" i="1"/>
  <c r="H630" i="1"/>
  <c r="E630" i="1"/>
  <c r="BE630" i="1" s="1"/>
  <c r="BJ629" i="1"/>
  <c r="BD629" i="1"/>
  <c r="BA629" i="1"/>
  <c r="AX629" i="1"/>
  <c r="AU629" i="1"/>
  <c r="AR629" i="1"/>
  <c r="AO629" i="1"/>
  <c r="AL629" i="1"/>
  <c r="AI629" i="1"/>
  <c r="AF629" i="1"/>
  <c r="AC629" i="1"/>
  <c r="Z629" i="1"/>
  <c r="W629" i="1"/>
  <c r="T629" i="1"/>
  <c r="Q629" i="1"/>
  <c r="N629" i="1"/>
  <c r="K629" i="1"/>
  <c r="H629" i="1"/>
  <c r="BE629" i="1" s="1"/>
  <c r="E629" i="1"/>
  <c r="BJ628" i="1"/>
  <c r="BD628" i="1"/>
  <c r="BA628" i="1"/>
  <c r="AX628" i="1"/>
  <c r="AU628" i="1"/>
  <c r="AR628" i="1"/>
  <c r="AO628" i="1"/>
  <c r="AL628" i="1"/>
  <c r="AI628" i="1"/>
  <c r="AF628" i="1"/>
  <c r="AC628" i="1"/>
  <c r="Z628" i="1"/>
  <c r="W628" i="1"/>
  <c r="T628" i="1"/>
  <c r="Q628" i="1"/>
  <c r="N628" i="1"/>
  <c r="K628" i="1"/>
  <c r="H628" i="1"/>
  <c r="E628" i="1"/>
  <c r="BJ627" i="1"/>
  <c r="BD627" i="1"/>
  <c r="BA627" i="1"/>
  <c r="AX627" i="1"/>
  <c r="AU627" i="1"/>
  <c r="AR627" i="1"/>
  <c r="AO627" i="1"/>
  <c r="AL627" i="1"/>
  <c r="AI627" i="1"/>
  <c r="AF627" i="1"/>
  <c r="AC627" i="1"/>
  <c r="Z627" i="1"/>
  <c r="W627" i="1"/>
  <c r="BE627" i="1" s="1"/>
  <c r="T627" i="1"/>
  <c r="Q627" i="1"/>
  <c r="N627" i="1"/>
  <c r="K627" i="1"/>
  <c r="H627" i="1"/>
  <c r="E627" i="1"/>
  <c r="BJ626" i="1"/>
  <c r="BD626" i="1"/>
  <c r="BA626" i="1"/>
  <c r="AX626" i="1"/>
  <c r="AU626" i="1"/>
  <c r="AR626" i="1"/>
  <c r="AO626" i="1"/>
  <c r="AL626" i="1"/>
  <c r="AI626" i="1"/>
  <c r="AF626" i="1"/>
  <c r="AC626" i="1"/>
  <c r="Z626" i="1"/>
  <c r="W626" i="1"/>
  <c r="T626" i="1"/>
  <c r="Q626" i="1"/>
  <c r="BE626" i="1" s="1"/>
  <c r="N626" i="1"/>
  <c r="K626" i="1"/>
  <c r="H626" i="1"/>
  <c r="E626" i="1"/>
  <c r="BJ625" i="1"/>
  <c r="BD625" i="1"/>
  <c r="AO625" i="1"/>
  <c r="AL625" i="1"/>
  <c r="AI625" i="1"/>
  <c r="AF625" i="1"/>
  <c r="AC625" i="1"/>
  <c r="Z625" i="1"/>
  <c r="W625" i="1"/>
  <c r="T625" i="1"/>
  <c r="Q625" i="1"/>
  <c r="N625" i="1"/>
  <c r="K625" i="1"/>
  <c r="H625" i="1"/>
  <c r="E625" i="1"/>
  <c r="BE625" i="1" s="1"/>
  <c r="BJ624" i="1"/>
  <c r="BD624" i="1"/>
  <c r="BA624" i="1"/>
  <c r="AX624" i="1"/>
  <c r="AU624" i="1"/>
  <c r="AR624" i="1"/>
  <c r="AO624" i="1"/>
  <c r="AL624" i="1"/>
  <c r="AI624" i="1"/>
  <c r="AF624" i="1"/>
  <c r="AC624" i="1"/>
  <c r="Z624" i="1"/>
  <c r="W624" i="1"/>
  <c r="T624" i="1"/>
  <c r="Q624" i="1"/>
  <c r="N624" i="1"/>
  <c r="K624" i="1"/>
  <c r="H624" i="1"/>
  <c r="E624" i="1"/>
  <c r="BJ623" i="1"/>
  <c r="BD623" i="1"/>
  <c r="BA623" i="1"/>
  <c r="AX623" i="1"/>
  <c r="AU623" i="1"/>
  <c r="AR623" i="1"/>
  <c r="AO623" i="1"/>
  <c r="AL623" i="1"/>
  <c r="AI623" i="1"/>
  <c r="AF623" i="1"/>
  <c r="AC623" i="1"/>
  <c r="Z623" i="1"/>
  <c r="W623" i="1"/>
  <c r="T623" i="1"/>
  <c r="Q623" i="1"/>
  <c r="N623" i="1"/>
  <c r="K623" i="1"/>
  <c r="BE623" i="1" s="1"/>
  <c r="H623" i="1"/>
  <c r="E623" i="1"/>
  <c r="BJ622" i="1"/>
  <c r="BD622" i="1"/>
  <c r="BA622" i="1"/>
  <c r="AX622" i="1"/>
  <c r="AU622" i="1"/>
  <c r="AR622" i="1"/>
  <c r="AO622" i="1"/>
  <c r="AL622" i="1"/>
  <c r="AI622" i="1"/>
  <c r="AF622" i="1"/>
  <c r="AC622" i="1"/>
  <c r="Z622" i="1"/>
  <c r="W622" i="1"/>
  <c r="T622" i="1"/>
  <c r="Q622" i="1"/>
  <c r="N622" i="1"/>
  <c r="K622" i="1"/>
  <c r="H622" i="1"/>
  <c r="E622" i="1"/>
  <c r="BE622" i="1" s="1"/>
  <c r="BJ621" i="1"/>
  <c r="BD621" i="1"/>
  <c r="BA621" i="1"/>
  <c r="AX621" i="1"/>
  <c r="AU621" i="1"/>
  <c r="AR621" i="1"/>
  <c r="AO621" i="1"/>
  <c r="AL621" i="1"/>
  <c r="AI621" i="1"/>
  <c r="AF621" i="1"/>
  <c r="AC621" i="1"/>
  <c r="Z621" i="1"/>
  <c r="W621" i="1"/>
  <c r="T621" i="1"/>
  <c r="Q621" i="1"/>
  <c r="N621" i="1"/>
  <c r="K621" i="1"/>
  <c r="H621" i="1"/>
  <c r="E621" i="1"/>
  <c r="BJ620" i="1"/>
  <c r="BD620" i="1"/>
  <c r="BA620" i="1"/>
  <c r="AX620" i="1"/>
  <c r="AU620" i="1"/>
  <c r="AR620" i="1"/>
  <c r="AO620" i="1"/>
  <c r="AL620" i="1"/>
  <c r="AI620" i="1"/>
  <c r="AF620" i="1"/>
  <c r="AC620" i="1"/>
  <c r="Z620" i="1"/>
  <c r="W620" i="1"/>
  <c r="T620" i="1"/>
  <c r="BE620" i="1" s="1"/>
  <c r="Q620" i="1"/>
  <c r="N620" i="1"/>
  <c r="K620" i="1"/>
  <c r="H620" i="1"/>
  <c r="E620" i="1"/>
  <c r="BJ619" i="1"/>
  <c r="BD619" i="1"/>
  <c r="BA619" i="1"/>
  <c r="AX619" i="1"/>
  <c r="AU619" i="1"/>
  <c r="AR619" i="1"/>
  <c r="AO619" i="1"/>
  <c r="AL619" i="1"/>
  <c r="AI619" i="1"/>
  <c r="AF619" i="1"/>
  <c r="AC619" i="1"/>
  <c r="Z619" i="1"/>
  <c r="W619" i="1"/>
  <c r="BE619" i="1" s="1"/>
  <c r="T619" i="1"/>
  <c r="Q619" i="1"/>
  <c r="N619" i="1"/>
  <c r="K619" i="1"/>
  <c r="H619" i="1"/>
  <c r="E619" i="1"/>
  <c r="BJ618" i="1"/>
  <c r="BD618" i="1"/>
  <c r="BA618" i="1"/>
  <c r="AX618" i="1"/>
  <c r="AU618" i="1"/>
  <c r="AR618" i="1"/>
  <c r="AO618" i="1"/>
  <c r="AL618" i="1"/>
  <c r="AI618" i="1"/>
  <c r="AF618" i="1"/>
  <c r="AC618" i="1"/>
  <c r="Z618" i="1"/>
  <c r="W618" i="1"/>
  <c r="T618" i="1"/>
  <c r="Q618" i="1"/>
  <c r="N618" i="1"/>
  <c r="K618" i="1"/>
  <c r="H618" i="1"/>
  <c r="E618" i="1"/>
  <c r="BJ617" i="1"/>
  <c r="BD617" i="1"/>
  <c r="BA617" i="1"/>
  <c r="AX617" i="1"/>
  <c r="AU617" i="1"/>
  <c r="AR617" i="1"/>
  <c r="AO617" i="1"/>
  <c r="AL617" i="1"/>
  <c r="AI617" i="1"/>
  <c r="AF617" i="1"/>
  <c r="AC617" i="1"/>
  <c r="Z617" i="1"/>
  <c r="W617" i="1"/>
  <c r="T617" i="1"/>
  <c r="Q617" i="1"/>
  <c r="N617" i="1"/>
  <c r="K617" i="1"/>
  <c r="H617" i="1"/>
  <c r="BE617" i="1" s="1"/>
  <c r="E617" i="1"/>
  <c r="BJ616" i="1"/>
  <c r="BD616" i="1"/>
  <c r="BA616" i="1"/>
  <c r="AX616" i="1"/>
  <c r="AU616" i="1"/>
  <c r="AR616" i="1"/>
  <c r="AO616" i="1"/>
  <c r="AL616" i="1"/>
  <c r="AI616" i="1"/>
  <c r="AF616" i="1"/>
  <c r="AC616" i="1"/>
  <c r="Z616" i="1"/>
  <c r="W616" i="1"/>
  <c r="T616" i="1"/>
  <c r="Q616" i="1"/>
  <c r="N616" i="1"/>
  <c r="K616" i="1"/>
  <c r="H616" i="1"/>
  <c r="E616" i="1"/>
  <c r="BE616" i="1" s="1"/>
  <c r="BJ615" i="1"/>
  <c r="BD615" i="1"/>
  <c r="BA615" i="1"/>
  <c r="AX615" i="1"/>
  <c r="AU615" i="1"/>
  <c r="AR615" i="1"/>
  <c r="AO615" i="1"/>
  <c r="AL615" i="1"/>
  <c r="AI615" i="1"/>
  <c r="AF615" i="1"/>
  <c r="AC615" i="1"/>
  <c r="Z615" i="1"/>
  <c r="W615" i="1"/>
  <c r="T615" i="1"/>
  <c r="BE615" i="1" s="1"/>
  <c r="Q615" i="1"/>
  <c r="N615" i="1"/>
  <c r="K615" i="1"/>
  <c r="H615" i="1"/>
  <c r="E615" i="1"/>
  <c r="BJ614" i="1"/>
  <c r="BD614" i="1"/>
  <c r="BA614" i="1"/>
  <c r="AX614" i="1"/>
  <c r="AU614" i="1"/>
  <c r="AR614" i="1"/>
  <c r="AO614" i="1"/>
  <c r="AL614" i="1"/>
  <c r="AI614" i="1"/>
  <c r="AF614" i="1"/>
  <c r="AC614" i="1"/>
  <c r="Z614" i="1"/>
  <c r="W614" i="1"/>
  <c r="T614" i="1"/>
  <c r="Q614" i="1"/>
  <c r="N614" i="1"/>
  <c r="K614" i="1"/>
  <c r="H614" i="1"/>
  <c r="E614" i="1"/>
  <c r="BE614" i="1" s="1"/>
  <c r="BJ613" i="1"/>
  <c r="BD613" i="1"/>
  <c r="BA613" i="1"/>
  <c r="AX613" i="1"/>
  <c r="AU613" i="1"/>
  <c r="AR613" i="1"/>
  <c r="AO613" i="1"/>
  <c r="AL613" i="1"/>
  <c r="AI613" i="1"/>
  <c r="AF613" i="1"/>
  <c r="AC613" i="1"/>
  <c r="Z613" i="1"/>
  <c r="W613" i="1"/>
  <c r="T613" i="1"/>
  <c r="Q613" i="1"/>
  <c r="N613" i="1"/>
  <c r="K613" i="1"/>
  <c r="H613" i="1"/>
  <c r="BE613" i="1" s="1"/>
  <c r="E613" i="1"/>
  <c r="BJ612" i="1"/>
  <c r="BD612" i="1"/>
  <c r="BA612" i="1"/>
  <c r="AX612" i="1"/>
  <c r="AU612" i="1"/>
  <c r="AR612" i="1"/>
  <c r="AO612" i="1"/>
  <c r="AL612" i="1"/>
  <c r="AI612" i="1"/>
  <c r="AF612" i="1"/>
  <c r="AC612" i="1"/>
  <c r="Z612" i="1"/>
  <c r="W612" i="1"/>
  <c r="T612" i="1"/>
  <c r="Q612" i="1"/>
  <c r="N612" i="1"/>
  <c r="K612" i="1"/>
  <c r="H612" i="1"/>
  <c r="E612" i="1"/>
  <c r="BE612" i="1" s="1"/>
  <c r="BJ611" i="1"/>
  <c r="BD611" i="1"/>
  <c r="BA611" i="1"/>
  <c r="AX611" i="1"/>
  <c r="AU611" i="1"/>
  <c r="AR611" i="1"/>
  <c r="AO611" i="1"/>
  <c r="AL611" i="1"/>
  <c r="AI611" i="1"/>
  <c r="AF611" i="1"/>
  <c r="AC611" i="1"/>
  <c r="Z611" i="1"/>
  <c r="W611" i="1"/>
  <c r="T611" i="1"/>
  <c r="Q611" i="1"/>
  <c r="N611" i="1"/>
  <c r="K611" i="1"/>
  <c r="H611" i="1"/>
  <c r="BE611" i="1" s="1"/>
  <c r="E611" i="1"/>
  <c r="BJ610" i="1"/>
  <c r="BD610" i="1"/>
  <c r="BA610" i="1"/>
  <c r="AX610" i="1"/>
  <c r="AU610" i="1"/>
  <c r="AR610" i="1"/>
  <c r="AO610" i="1"/>
  <c r="AL610" i="1"/>
  <c r="AI610" i="1"/>
  <c r="AF610" i="1"/>
  <c r="AC610" i="1"/>
  <c r="Z610" i="1"/>
  <c r="W610" i="1"/>
  <c r="T610" i="1"/>
  <c r="Q610" i="1"/>
  <c r="N610" i="1"/>
  <c r="K610" i="1"/>
  <c r="H610" i="1"/>
  <c r="E610" i="1"/>
  <c r="BE610" i="1" s="1"/>
  <c r="BJ609" i="1"/>
  <c r="BD609" i="1"/>
  <c r="BA609" i="1"/>
  <c r="AX609" i="1"/>
  <c r="AU609" i="1"/>
  <c r="AR609" i="1"/>
  <c r="AO609" i="1"/>
  <c r="AL609" i="1"/>
  <c r="AI609" i="1"/>
  <c r="AF609" i="1"/>
  <c r="AC609" i="1"/>
  <c r="Z609" i="1"/>
  <c r="W609" i="1"/>
  <c r="T609" i="1"/>
  <c r="BE609" i="1" s="1"/>
  <c r="Q609" i="1"/>
  <c r="N609" i="1"/>
  <c r="K609" i="1"/>
  <c r="H609" i="1"/>
  <c r="E609" i="1"/>
  <c r="BJ608" i="1"/>
  <c r="BD608" i="1"/>
  <c r="BA608" i="1"/>
  <c r="AX608" i="1"/>
  <c r="AU608" i="1"/>
  <c r="AR608" i="1"/>
  <c r="AO608" i="1"/>
  <c r="AL608" i="1"/>
  <c r="AI608" i="1"/>
  <c r="AF608" i="1"/>
  <c r="AC608" i="1"/>
  <c r="Z608" i="1"/>
  <c r="W608" i="1"/>
  <c r="T608" i="1"/>
  <c r="Q608" i="1"/>
  <c r="N608" i="1"/>
  <c r="K608" i="1"/>
  <c r="H608" i="1"/>
  <c r="E608" i="1"/>
  <c r="BE608" i="1" s="1"/>
  <c r="BJ607" i="1"/>
  <c r="BD607" i="1"/>
  <c r="BA607" i="1"/>
  <c r="AX607" i="1"/>
  <c r="AU607" i="1"/>
  <c r="AR607" i="1"/>
  <c r="AO607" i="1"/>
  <c r="AL607" i="1"/>
  <c r="AI607" i="1"/>
  <c r="AF607" i="1"/>
  <c r="AC607" i="1"/>
  <c r="Z607" i="1"/>
  <c r="W607" i="1"/>
  <c r="T607" i="1"/>
  <c r="Q607" i="1"/>
  <c r="N607" i="1"/>
  <c r="K607" i="1"/>
  <c r="H607" i="1"/>
  <c r="BE607" i="1" s="1"/>
  <c r="E607" i="1"/>
  <c r="BJ606" i="1"/>
  <c r="BD606" i="1"/>
  <c r="BA606" i="1"/>
  <c r="AX606" i="1"/>
  <c r="AU606" i="1"/>
  <c r="AR606" i="1"/>
  <c r="AO606" i="1"/>
  <c r="AL606" i="1"/>
  <c r="AI606" i="1"/>
  <c r="AF606" i="1"/>
  <c r="AC606" i="1"/>
  <c r="Z606" i="1"/>
  <c r="W606" i="1"/>
  <c r="T606" i="1"/>
  <c r="Q606" i="1"/>
  <c r="N606" i="1"/>
  <c r="K606" i="1"/>
  <c r="H606" i="1"/>
  <c r="E606" i="1"/>
  <c r="BE606" i="1" s="1"/>
  <c r="BJ605" i="1"/>
  <c r="BD605" i="1"/>
  <c r="BA605" i="1"/>
  <c r="AX605" i="1"/>
  <c r="AU605" i="1"/>
  <c r="AR605" i="1"/>
  <c r="AO605" i="1"/>
  <c r="AL605" i="1"/>
  <c r="AI605" i="1"/>
  <c r="AF605" i="1"/>
  <c r="AC605" i="1"/>
  <c r="Z605" i="1"/>
  <c r="W605" i="1"/>
  <c r="T605" i="1"/>
  <c r="Q605" i="1"/>
  <c r="N605" i="1"/>
  <c r="K605" i="1"/>
  <c r="H605" i="1"/>
  <c r="BE605" i="1" s="1"/>
  <c r="E605" i="1"/>
  <c r="BJ604" i="1"/>
  <c r="BD604" i="1"/>
  <c r="BA604" i="1"/>
  <c r="AX604" i="1"/>
  <c r="AU604" i="1"/>
  <c r="AR604" i="1"/>
  <c r="AO604" i="1"/>
  <c r="AL604" i="1"/>
  <c r="AI604" i="1"/>
  <c r="AF604" i="1"/>
  <c r="AC604" i="1"/>
  <c r="Z604" i="1"/>
  <c r="W604" i="1"/>
  <c r="T604" i="1"/>
  <c r="Q604" i="1"/>
  <c r="N604" i="1"/>
  <c r="K604" i="1"/>
  <c r="H604" i="1"/>
  <c r="E604" i="1"/>
  <c r="BE604" i="1" s="1"/>
  <c r="BJ603" i="1"/>
  <c r="BD603" i="1"/>
  <c r="BA603" i="1"/>
  <c r="AX603" i="1"/>
  <c r="AU603" i="1"/>
  <c r="AR603" i="1"/>
  <c r="AO603" i="1"/>
  <c r="AL603" i="1"/>
  <c r="AI603" i="1"/>
  <c r="AF603" i="1"/>
  <c r="AC603" i="1"/>
  <c r="Z603" i="1"/>
  <c r="W603" i="1"/>
  <c r="T603" i="1"/>
  <c r="BE603" i="1" s="1"/>
  <c r="Q603" i="1"/>
  <c r="N603" i="1"/>
  <c r="K603" i="1"/>
  <c r="H603" i="1"/>
  <c r="E603" i="1"/>
  <c r="BJ602" i="1"/>
  <c r="BD602" i="1"/>
  <c r="BA602" i="1"/>
  <c r="AX602" i="1"/>
  <c r="AU602" i="1"/>
  <c r="AR602" i="1"/>
  <c r="AO602" i="1"/>
  <c r="AL602" i="1"/>
  <c r="AI602" i="1"/>
  <c r="AF602" i="1"/>
  <c r="AC602" i="1"/>
  <c r="Z602" i="1"/>
  <c r="W602" i="1"/>
  <c r="T602" i="1"/>
  <c r="Q602" i="1"/>
  <c r="N602" i="1"/>
  <c r="K602" i="1"/>
  <c r="H602" i="1"/>
  <c r="E602" i="1"/>
  <c r="BE602" i="1" s="1"/>
  <c r="BJ601" i="1"/>
  <c r="BD601" i="1"/>
  <c r="BA601" i="1"/>
  <c r="AX601" i="1"/>
  <c r="AU601" i="1"/>
  <c r="AR601" i="1"/>
  <c r="AO601" i="1"/>
  <c r="AL601" i="1"/>
  <c r="AI601" i="1"/>
  <c r="AF601" i="1"/>
  <c r="AC601" i="1"/>
  <c r="Z601" i="1"/>
  <c r="W601" i="1"/>
  <c r="T601" i="1"/>
  <c r="Q601" i="1"/>
  <c r="N601" i="1"/>
  <c r="K601" i="1"/>
  <c r="H601" i="1"/>
  <c r="BE601" i="1" s="1"/>
  <c r="E601" i="1"/>
  <c r="BJ600" i="1"/>
  <c r="BD600" i="1"/>
  <c r="BA600" i="1"/>
  <c r="AX600" i="1"/>
  <c r="AU600" i="1"/>
  <c r="AR600" i="1"/>
  <c r="AO600" i="1"/>
  <c r="AL600" i="1"/>
  <c r="AI600" i="1"/>
  <c r="AF600" i="1"/>
  <c r="AC600" i="1"/>
  <c r="Z600" i="1"/>
  <c r="W600" i="1"/>
  <c r="T600" i="1"/>
  <c r="Q600" i="1"/>
  <c r="N600" i="1"/>
  <c r="K600" i="1"/>
  <c r="H600" i="1"/>
  <c r="E600" i="1"/>
  <c r="BE600" i="1" s="1"/>
  <c r="BJ599" i="1"/>
  <c r="BD599" i="1"/>
  <c r="BA599" i="1"/>
  <c r="AX599" i="1"/>
  <c r="AU599" i="1"/>
  <c r="AR599" i="1"/>
  <c r="AO599" i="1"/>
  <c r="AL599" i="1"/>
  <c r="AI599" i="1"/>
  <c r="AF599" i="1"/>
  <c r="AC599" i="1"/>
  <c r="Z599" i="1"/>
  <c r="W599" i="1"/>
  <c r="T599" i="1"/>
  <c r="Q599" i="1"/>
  <c r="N599" i="1"/>
  <c r="K599" i="1"/>
  <c r="H599" i="1"/>
  <c r="BE599" i="1" s="1"/>
  <c r="E599" i="1"/>
  <c r="BJ598" i="1"/>
  <c r="BD598" i="1"/>
  <c r="BA598" i="1"/>
  <c r="AX598" i="1"/>
  <c r="AU598" i="1"/>
  <c r="AR598" i="1"/>
  <c r="AO598" i="1"/>
  <c r="AL598" i="1"/>
  <c r="AL1181" i="1" s="1"/>
  <c r="AL1183" i="1" s="1"/>
  <c r="AI598" i="1"/>
  <c r="AF598" i="1"/>
  <c r="AC598" i="1"/>
  <c r="Z598" i="1"/>
  <c r="Z1181" i="1" s="1"/>
  <c r="Z1183" i="1" s="1"/>
  <c r="W598" i="1"/>
  <c r="T598" i="1"/>
  <c r="Q598" i="1"/>
  <c r="N598" i="1"/>
  <c r="K598" i="1"/>
  <c r="H598" i="1"/>
  <c r="E598" i="1"/>
  <c r="BE598" i="1" s="1"/>
  <c r="BN594" i="1"/>
  <c r="AY590" i="1"/>
  <c r="AA590" i="1"/>
  <c r="BH589" i="1"/>
  <c r="BH590" i="1" s="1"/>
  <c r="BD589" i="1"/>
  <c r="BA589" i="1"/>
  <c r="AX589" i="1"/>
  <c r="AU589" i="1"/>
  <c r="AR589" i="1"/>
  <c r="AO589" i="1"/>
  <c r="AL589" i="1"/>
  <c r="AI589" i="1"/>
  <c r="AF589" i="1"/>
  <c r="AC589" i="1"/>
  <c r="Z589" i="1"/>
  <c r="W589" i="1"/>
  <c r="T589" i="1"/>
  <c r="BE589" i="1" s="1"/>
  <c r="Q589" i="1"/>
  <c r="N589" i="1"/>
  <c r="K589" i="1"/>
  <c r="H589" i="1"/>
  <c r="E589" i="1"/>
  <c r="BH588" i="1"/>
  <c r="BG588" i="1"/>
  <c r="BC588" i="1"/>
  <c r="BB588" i="1"/>
  <c r="BB590" i="1" s="1"/>
  <c r="AZ588" i="1"/>
  <c r="AY588" i="1"/>
  <c r="AW588" i="1"/>
  <c r="AV588" i="1"/>
  <c r="AV590" i="1" s="1"/>
  <c r="AT588" i="1"/>
  <c r="AS588" i="1"/>
  <c r="AS590" i="1" s="1"/>
  <c r="AQ588" i="1"/>
  <c r="AP588" i="1"/>
  <c r="AP590" i="1" s="1"/>
  <c r="AN588" i="1"/>
  <c r="AM588" i="1"/>
  <c r="AM590" i="1" s="1"/>
  <c r="AK588" i="1"/>
  <c r="AJ588" i="1"/>
  <c r="AJ590" i="1" s="1"/>
  <c r="AH588" i="1"/>
  <c r="AG588" i="1"/>
  <c r="AG590" i="1" s="1"/>
  <c r="AE588" i="1"/>
  <c r="AD588" i="1"/>
  <c r="AD590" i="1" s="1"/>
  <c r="AB588" i="1"/>
  <c r="AA588" i="1"/>
  <c r="Y588" i="1"/>
  <c r="X588" i="1"/>
  <c r="X590" i="1" s="1"/>
  <c r="V588" i="1"/>
  <c r="U588" i="1"/>
  <c r="U590" i="1" s="1"/>
  <c r="S588" i="1"/>
  <c r="R588" i="1"/>
  <c r="R590" i="1" s="1"/>
  <c r="P588" i="1"/>
  <c r="O588" i="1"/>
  <c r="O590" i="1" s="1"/>
  <c r="M588" i="1"/>
  <c r="L588" i="1"/>
  <c r="L590" i="1" s="1"/>
  <c r="J588" i="1"/>
  <c r="I588" i="1"/>
  <c r="I590" i="1" s="1"/>
  <c r="G588" i="1"/>
  <c r="F588" i="1"/>
  <c r="F590" i="1" s="1"/>
  <c r="D588" i="1"/>
  <c r="C588" i="1"/>
  <c r="C590" i="1" s="1"/>
  <c r="E590" i="1" s="1"/>
  <c r="BJ587" i="1"/>
  <c r="BD587" i="1"/>
  <c r="BA587" i="1"/>
  <c r="AX587" i="1"/>
  <c r="AU587" i="1"/>
  <c r="AR587" i="1"/>
  <c r="AO587" i="1"/>
  <c r="AL587" i="1"/>
  <c r="AI587" i="1"/>
  <c r="AF587" i="1"/>
  <c r="AC587" i="1"/>
  <c r="Z587" i="1"/>
  <c r="W587" i="1"/>
  <c r="T587" i="1"/>
  <c r="Q587" i="1"/>
  <c r="N587" i="1"/>
  <c r="K587" i="1"/>
  <c r="H587" i="1"/>
  <c r="E587" i="1"/>
  <c r="BE587" i="1" s="1"/>
  <c r="BK587" i="1" s="1"/>
  <c r="BF1180" i="1" s="1"/>
  <c r="BJ586" i="1"/>
  <c r="BD586" i="1"/>
  <c r="BA586" i="1"/>
  <c r="AX586" i="1"/>
  <c r="AU586" i="1"/>
  <c r="AR586" i="1"/>
  <c r="AO586" i="1"/>
  <c r="AL586" i="1"/>
  <c r="AI586" i="1"/>
  <c r="AF586" i="1"/>
  <c r="AC586" i="1"/>
  <c r="Z586" i="1"/>
  <c r="W586" i="1"/>
  <c r="T586" i="1"/>
  <c r="Q586" i="1"/>
  <c r="N586" i="1"/>
  <c r="K586" i="1"/>
  <c r="H586" i="1"/>
  <c r="E586" i="1"/>
  <c r="BE586" i="1" s="1"/>
  <c r="BK586" i="1" s="1"/>
  <c r="BF1179" i="1" s="1"/>
  <c r="BK1179" i="1" s="1"/>
  <c r="BF1770" i="1" s="1"/>
  <c r="BK1770" i="1" s="1"/>
  <c r="BJ585" i="1"/>
  <c r="BD585" i="1"/>
  <c r="BA585" i="1"/>
  <c r="AX585" i="1"/>
  <c r="AU585" i="1"/>
  <c r="AR585" i="1"/>
  <c r="AO585" i="1"/>
  <c r="AL585" i="1"/>
  <c r="AI585" i="1"/>
  <c r="AF585" i="1"/>
  <c r="AC585" i="1"/>
  <c r="Z585" i="1"/>
  <c r="W585" i="1"/>
  <c r="T585" i="1"/>
  <c r="Q585" i="1"/>
  <c r="N585" i="1"/>
  <c r="K585" i="1"/>
  <c r="H585" i="1"/>
  <c r="BE585" i="1" s="1"/>
  <c r="BK585" i="1" s="1"/>
  <c r="BF1178" i="1" s="1"/>
  <c r="BK1178" i="1" s="1"/>
  <c r="BF1769" i="1" s="1"/>
  <c r="BK1769" i="1" s="1"/>
  <c r="E585" i="1"/>
  <c r="BJ584" i="1"/>
  <c r="BD584" i="1"/>
  <c r="BA584" i="1"/>
  <c r="AX584" i="1"/>
  <c r="AU584" i="1"/>
  <c r="AR584" i="1"/>
  <c r="AO584" i="1"/>
  <c r="AL584" i="1"/>
  <c r="AI584" i="1"/>
  <c r="AF584" i="1"/>
  <c r="AC584" i="1"/>
  <c r="Z584" i="1"/>
  <c r="W584" i="1"/>
  <c r="BE584" i="1" s="1"/>
  <c r="BK584" i="1" s="1"/>
  <c r="BF1177" i="1" s="1"/>
  <c r="BK1177" i="1" s="1"/>
  <c r="BF1768" i="1" s="1"/>
  <c r="T584" i="1"/>
  <c r="Q584" i="1"/>
  <c r="N584" i="1"/>
  <c r="K584" i="1"/>
  <c r="H584" i="1"/>
  <c r="E584" i="1"/>
  <c r="BJ583" i="1"/>
  <c r="BI583" i="1"/>
  <c r="BD583" i="1"/>
  <c r="BA583" i="1"/>
  <c r="AX583" i="1"/>
  <c r="AU583" i="1"/>
  <c r="AR583" i="1"/>
  <c r="AO583" i="1"/>
  <c r="AL583" i="1"/>
  <c r="AI583" i="1"/>
  <c r="AF583" i="1"/>
  <c r="AC583" i="1"/>
  <c r="Z583" i="1"/>
  <c r="W583" i="1"/>
  <c r="T583" i="1"/>
  <c r="Q583" i="1"/>
  <c r="N583" i="1"/>
  <c r="K583" i="1"/>
  <c r="H583" i="1"/>
  <c r="BE583" i="1" s="1"/>
  <c r="BK583" i="1" s="1"/>
  <c r="BF1176" i="1" s="1"/>
  <c r="BK1176" i="1" s="1"/>
  <c r="BF1767" i="1" s="1"/>
  <c r="E583" i="1"/>
  <c r="BJ582" i="1"/>
  <c r="BI582" i="1"/>
  <c r="BD582" i="1"/>
  <c r="BA582" i="1"/>
  <c r="AX582" i="1"/>
  <c r="AU582" i="1"/>
  <c r="AR582" i="1"/>
  <c r="AO582" i="1"/>
  <c r="AL582" i="1"/>
  <c r="AI582" i="1"/>
  <c r="AF582" i="1"/>
  <c r="AC582" i="1"/>
  <c r="Z582" i="1"/>
  <c r="W582" i="1"/>
  <c r="BE582" i="1" s="1"/>
  <c r="BK582" i="1" s="1"/>
  <c r="BF1175" i="1" s="1"/>
  <c r="BK1175" i="1" s="1"/>
  <c r="BF1766" i="1" s="1"/>
  <c r="T582" i="1"/>
  <c r="Q582" i="1"/>
  <c r="N582" i="1"/>
  <c r="K582" i="1"/>
  <c r="H582" i="1"/>
  <c r="E582" i="1"/>
  <c r="BJ581" i="1"/>
  <c r="BD581" i="1"/>
  <c r="BA581" i="1"/>
  <c r="AX581" i="1"/>
  <c r="AU581" i="1"/>
  <c r="AR581" i="1"/>
  <c r="AO581" i="1"/>
  <c r="AL581" i="1"/>
  <c r="AI581" i="1"/>
  <c r="AF581" i="1"/>
  <c r="AC581" i="1"/>
  <c r="Z581" i="1"/>
  <c r="W581" i="1"/>
  <c r="T581" i="1"/>
  <c r="Q581" i="1"/>
  <c r="N581" i="1"/>
  <c r="K581" i="1"/>
  <c r="H581" i="1"/>
  <c r="E581" i="1"/>
  <c r="BE581" i="1" s="1"/>
  <c r="BK581" i="1" s="1"/>
  <c r="BF1174" i="1" s="1"/>
  <c r="BK1174" i="1" s="1"/>
  <c r="BF1765" i="1" s="1"/>
  <c r="BJ580" i="1"/>
  <c r="BD580" i="1"/>
  <c r="BA580" i="1"/>
  <c r="AX580" i="1"/>
  <c r="AU580" i="1"/>
  <c r="AR580" i="1"/>
  <c r="AO580" i="1"/>
  <c r="AL580" i="1"/>
  <c r="AI580" i="1"/>
  <c r="AF580" i="1"/>
  <c r="AC580" i="1"/>
  <c r="Z580" i="1"/>
  <c r="W580" i="1"/>
  <c r="T580" i="1"/>
  <c r="Q580" i="1"/>
  <c r="N580" i="1"/>
  <c r="K580" i="1"/>
  <c r="H580" i="1"/>
  <c r="E580" i="1"/>
  <c r="BE580" i="1" s="1"/>
  <c r="BK580" i="1" s="1"/>
  <c r="BF1173" i="1" s="1"/>
  <c r="BJ579" i="1"/>
  <c r="BD579" i="1"/>
  <c r="BA579" i="1"/>
  <c r="AX579" i="1"/>
  <c r="AU579" i="1"/>
  <c r="AR579" i="1"/>
  <c r="AO579" i="1"/>
  <c r="AL579" i="1"/>
  <c r="AI579" i="1"/>
  <c r="AF579" i="1"/>
  <c r="AC579" i="1"/>
  <c r="Z579" i="1"/>
  <c r="W579" i="1"/>
  <c r="T579" i="1"/>
  <c r="Q579" i="1"/>
  <c r="N579" i="1"/>
  <c r="K579" i="1"/>
  <c r="H579" i="1"/>
  <c r="E579" i="1"/>
  <c r="BE579" i="1" s="1"/>
  <c r="BK579" i="1" s="1"/>
  <c r="BF1172" i="1" s="1"/>
  <c r="BJ578" i="1"/>
  <c r="BD578" i="1"/>
  <c r="BA578" i="1"/>
  <c r="AX578" i="1"/>
  <c r="AU578" i="1"/>
  <c r="AR578" i="1"/>
  <c r="AO578" i="1"/>
  <c r="AL578" i="1"/>
  <c r="AI578" i="1"/>
  <c r="AF578" i="1"/>
  <c r="AC578" i="1"/>
  <c r="Z578" i="1"/>
  <c r="W578" i="1"/>
  <c r="BE578" i="1" s="1"/>
  <c r="BK578" i="1" s="1"/>
  <c r="BF1171" i="1" s="1"/>
  <c r="BK1171" i="1" s="1"/>
  <c r="BF1762" i="1" s="1"/>
  <c r="T578" i="1"/>
  <c r="Q578" i="1"/>
  <c r="N578" i="1"/>
  <c r="K578" i="1"/>
  <c r="H578" i="1"/>
  <c r="E578" i="1"/>
  <c r="BJ577" i="1"/>
  <c r="BD577" i="1"/>
  <c r="BA577" i="1"/>
  <c r="AX577" i="1"/>
  <c r="AU577" i="1"/>
  <c r="AR577" i="1"/>
  <c r="AO577" i="1"/>
  <c r="AL577" i="1"/>
  <c r="AI577" i="1"/>
  <c r="AF577" i="1"/>
  <c r="AC577" i="1"/>
  <c r="Z577" i="1"/>
  <c r="W577" i="1"/>
  <c r="T577" i="1"/>
  <c r="Q577" i="1"/>
  <c r="N577" i="1"/>
  <c r="K577" i="1"/>
  <c r="H577" i="1"/>
  <c r="E577" i="1"/>
  <c r="BE577" i="1" s="1"/>
  <c r="BK577" i="1" s="1"/>
  <c r="BF1170" i="1" s="1"/>
  <c r="BK1170" i="1" s="1"/>
  <c r="BF1761" i="1" s="1"/>
  <c r="BJ576" i="1"/>
  <c r="BD576" i="1"/>
  <c r="BA576" i="1"/>
  <c r="AX576" i="1"/>
  <c r="AU576" i="1"/>
  <c r="AR576" i="1"/>
  <c r="AO576" i="1"/>
  <c r="AL576" i="1"/>
  <c r="AI576" i="1"/>
  <c r="AF576" i="1"/>
  <c r="AC576" i="1"/>
  <c r="Z576" i="1"/>
  <c r="W576" i="1"/>
  <c r="T576" i="1"/>
  <c r="Q576" i="1"/>
  <c r="N576" i="1"/>
  <c r="K576" i="1"/>
  <c r="H576" i="1"/>
  <c r="E576" i="1"/>
  <c r="BE576" i="1" s="1"/>
  <c r="BK576" i="1" s="1"/>
  <c r="BF1169" i="1" s="1"/>
  <c r="BJ575" i="1"/>
  <c r="BD575" i="1"/>
  <c r="BA575" i="1"/>
  <c r="AX575" i="1"/>
  <c r="AU575" i="1"/>
  <c r="AR575" i="1"/>
  <c r="AO575" i="1"/>
  <c r="AL575" i="1"/>
  <c r="AI575" i="1"/>
  <c r="AF575" i="1"/>
  <c r="AC575" i="1"/>
  <c r="Z575" i="1"/>
  <c r="W575" i="1"/>
  <c r="T575" i="1"/>
  <c r="Q575" i="1"/>
  <c r="N575" i="1"/>
  <c r="K575" i="1"/>
  <c r="H575" i="1"/>
  <c r="E575" i="1"/>
  <c r="BE575" i="1" s="1"/>
  <c r="BK575" i="1" s="1"/>
  <c r="BF1168" i="1" s="1"/>
  <c r="BJ574" i="1"/>
  <c r="BD574" i="1"/>
  <c r="BA574" i="1"/>
  <c r="AX574" i="1"/>
  <c r="AU574" i="1"/>
  <c r="AR574" i="1"/>
  <c r="AO574" i="1"/>
  <c r="AL574" i="1"/>
  <c r="AI574" i="1"/>
  <c r="AF574" i="1"/>
  <c r="AC574" i="1"/>
  <c r="Z574" i="1"/>
  <c r="W574" i="1"/>
  <c r="BE574" i="1" s="1"/>
  <c r="BK574" i="1" s="1"/>
  <c r="BF1167" i="1" s="1"/>
  <c r="BK1167" i="1" s="1"/>
  <c r="BF1758" i="1" s="1"/>
  <c r="BK1758" i="1" s="1"/>
  <c r="T574" i="1"/>
  <c r="Q574" i="1"/>
  <c r="N574" i="1"/>
  <c r="K574" i="1"/>
  <c r="H574" i="1"/>
  <c r="E574" i="1"/>
  <c r="BJ573" i="1"/>
  <c r="BD573" i="1"/>
  <c r="BA573" i="1"/>
  <c r="AX573" i="1"/>
  <c r="AU573" i="1"/>
  <c r="AR573" i="1"/>
  <c r="AO573" i="1"/>
  <c r="AL573" i="1"/>
  <c r="AI573" i="1"/>
  <c r="AF573" i="1"/>
  <c r="AC573" i="1"/>
  <c r="Z573" i="1"/>
  <c r="W573" i="1"/>
  <c r="T573" i="1"/>
  <c r="Q573" i="1"/>
  <c r="N573" i="1"/>
  <c r="BE573" i="1" s="1"/>
  <c r="BK573" i="1" s="1"/>
  <c r="BF1166" i="1" s="1"/>
  <c r="K573" i="1"/>
  <c r="H573" i="1"/>
  <c r="E573" i="1"/>
  <c r="BJ572" i="1"/>
  <c r="BD572" i="1"/>
  <c r="BA572" i="1"/>
  <c r="AX572" i="1"/>
  <c r="AU572" i="1"/>
  <c r="AR572" i="1"/>
  <c r="AO572" i="1"/>
  <c r="AL572" i="1"/>
  <c r="AI572" i="1"/>
  <c r="AF572" i="1"/>
  <c r="AC572" i="1"/>
  <c r="Z572" i="1"/>
  <c r="W572" i="1"/>
  <c r="T572" i="1"/>
  <c r="Q572" i="1"/>
  <c r="N572" i="1"/>
  <c r="K572" i="1"/>
  <c r="H572" i="1"/>
  <c r="E572" i="1"/>
  <c r="BE572" i="1" s="1"/>
  <c r="BK572" i="1" s="1"/>
  <c r="BF1165" i="1" s="1"/>
  <c r="BK1165" i="1" s="1"/>
  <c r="BF1756" i="1" s="1"/>
  <c r="BJ571" i="1"/>
  <c r="BD571" i="1"/>
  <c r="BA571" i="1"/>
  <c r="AX571" i="1"/>
  <c r="AU571" i="1"/>
  <c r="AR571" i="1"/>
  <c r="AO571" i="1"/>
  <c r="AL571" i="1"/>
  <c r="AI571" i="1"/>
  <c r="AF571" i="1"/>
  <c r="AC571" i="1"/>
  <c r="Z571" i="1"/>
  <c r="W571" i="1"/>
  <c r="T571" i="1"/>
  <c r="Q571" i="1"/>
  <c r="N571" i="1"/>
  <c r="K571" i="1"/>
  <c r="H571" i="1"/>
  <c r="E571" i="1"/>
  <c r="BE571" i="1" s="1"/>
  <c r="BK571" i="1" s="1"/>
  <c r="BF1164" i="1" s="1"/>
  <c r="BK1164" i="1" s="1"/>
  <c r="BF1755" i="1" s="1"/>
  <c r="BJ570" i="1"/>
  <c r="BD570" i="1"/>
  <c r="BA570" i="1"/>
  <c r="AX570" i="1"/>
  <c r="AU570" i="1"/>
  <c r="AR570" i="1"/>
  <c r="AO570" i="1"/>
  <c r="AL570" i="1"/>
  <c r="AI570" i="1"/>
  <c r="AF570" i="1"/>
  <c r="AC570" i="1"/>
  <c r="Z570" i="1"/>
  <c r="W570" i="1"/>
  <c r="BE570" i="1" s="1"/>
  <c r="BK570" i="1" s="1"/>
  <c r="BF1163" i="1" s="1"/>
  <c r="T570" i="1"/>
  <c r="Q570" i="1"/>
  <c r="N570" i="1"/>
  <c r="K570" i="1"/>
  <c r="H570" i="1"/>
  <c r="E570" i="1"/>
  <c r="BJ569" i="1"/>
  <c r="BD569" i="1"/>
  <c r="BA569" i="1"/>
  <c r="AX569" i="1"/>
  <c r="AU569" i="1"/>
  <c r="AR569" i="1"/>
  <c r="AO569" i="1"/>
  <c r="AL569" i="1"/>
  <c r="AI569" i="1"/>
  <c r="AF569" i="1"/>
  <c r="AC569" i="1"/>
  <c r="Z569" i="1"/>
  <c r="W569" i="1"/>
  <c r="T569" i="1"/>
  <c r="Q569" i="1"/>
  <c r="N569" i="1"/>
  <c r="BE569" i="1" s="1"/>
  <c r="BK569" i="1" s="1"/>
  <c r="BF1162" i="1" s="1"/>
  <c r="K569" i="1"/>
  <c r="H569" i="1"/>
  <c r="E569" i="1"/>
  <c r="BJ568" i="1"/>
  <c r="BD568" i="1"/>
  <c r="BA568" i="1"/>
  <c r="AX568" i="1"/>
  <c r="AU568" i="1"/>
  <c r="AR568" i="1"/>
  <c r="AO568" i="1"/>
  <c r="AL568" i="1"/>
  <c r="AI568" i="1"/>
  <c r="AF568" i="1"/>
  <c r="AC568" i="1"/>
  <c r="Z568" i="1"/>
  <c r="W568" i="1"/>
  <c r="T568" i="1"/>
  <c r="Q568" i="1"/>
  <c r="N568" i="1"/>
  <c r="K568" i="1"/>
  <c r="H568" i="1"/>
  <c r="E568" i="1"/>
  <c r="BE568" i="1" s="1"/>
  <c r="BK568" i="1" s="1"/>
  <c r="BF1161" i="1" s="1"/>
  <c r="BK1161" i="1" s="1"/>
  <c r="BF1752" i="1" s="1"/>
  <c r="BK1752" i="1" s="1"/>
  <c r="BJ567" i="1"/>
  <c r="BD567" i="1"/>
  <c r="BA567" i="1"/>
  <c r="AX567" i="1"/>
  <c r="AU567" i="1"/>
  <c r="AR567" i="1"/>
  <c r="AO567" i="1"/>
  <c r="AL567" i="1"/>
  <c r="AI567" i="1"/>
  <c r="AF567" i="1"/>
  <c r="AC567" i="1"/>
  <c r="Z567" i="1"/>
  <c r="W567" i="1"/>
  <c r="T567" i="1"/>
  <c r="Q567" i="1"/>
  <c r="N567" i="1"/>
  <c r="K567" i="1"/>
  <c r="H567" i="1"/>
  <c r="E567" i="1"/>
  <c r="BE567" i="1" s="1"/>
  <c r="BK567" i="1" s="1"/>
  <c r="BF1160" i="1" s="1"/>
  <c r="BJ566" i="1"/>
  <c r="BD566" i="1"/>
  <c r="BA566" i="1"/>
  <c r="AX566" i="1"/>
  <c r="AU566" i="1"/>
  <c r="AR566" i="1"/>
  <c r="AO566" i="1"/>
  <c r="AL566" i="1"/>
  <c r="AI566" i="1"/>
  <c r="AF566" i="1"/>
  <c r="AC566" i="1"/>
  <c r="Z566" i="1"/>
  <c r="W566" i="1"/>
  <c r="BE566" i="1" s="1"/>
  <c r="BK566" i="1" s="1"/>
  <c r="BF1159" i="1" s="1"/>
  <c r="BK1159" i="1" s="1"/>
  <c r="BF1750" i="1" s="1"/>
  <c r="T566" i="1"/>
  <c r="Q566" i="1"/>
  <c r="N566" i="1"/>
  <c r="K566" i="1"/>
  <c r="H566" i="1"/>
  <c r="E566" i="1"/>
  <c r="BJ565" i="1"/>
  <c r="BD565" i="1"/>
  <c r="BA565" i="1"/>
  <c r="AX565" i="1"/>
  <c r="AU565" i="1"/>
  <c r="AR565" i="1"/>
  <c r="AO565" i="1"/>
  <c r="AL565" i="1"/>
  <c r="AI565" i="1"/>
  <c r="AF565" i="1"/>
  <c r="AC565" i="1"/>
  <c r="Z565" i="1"/>
  <c r="W565" i="1"/>
  <c r="T565" i="1"/>
  <c r="Q565" i="1"/>
  <c r="N565" i="1"/>
  <c r="BE565" i="1" s="1"/>
  <c r="BK565" i="1" s="1"/>
  <c r="BF1158" i="1" s="1"/>
  <c r="BK1158" i="1" s="1"/>
  <c r="BF1749" i="1" s="1"/>
  <c r="K565" i="1"/>
  <c r="H565" i="1"/>
  <c r="E565" i="1"/>
  <c r="BJ564" i="1"/>
  <c r="BD564" i="1"/>
  <c r="BA564" i="1"/>
  <c r="AX564" i="1"/>
  <c r="AU564" i="1"/>
  <c r="AR564" i="1"/>
  <c r="AO564" i="1"/>
  <c r="AL564" i="1"/>
  <c r="AI564" i="1"/>
  <c r="AF564" i="1"/>
  <c r="AC564" i="1"/>
  <c r="Z564" i="1"/>
  <c r="W564" i="1"/>
  <c r="T564" i="1"/>
  <c r="Q564" i="1"/>
  <c r="N564" i="1"/>
  <c r="K564" i="1"/>
  <c r="H564" i="1"/>
  <c r="E564" i="1"/>
  <c r="BE564" i="1" s="1"/>
  <c r="BK564" i="1" s="1"/>
  <c r="BF1157" i="1" s="1"/>
  <c r="BJ563" i="1"/>
  <c r="BD563" i="1"/>
  <c r="BA563" i="1"/>
  <c r="AX563" i="1"/>
  <c r="AU563" i="1"/>
  <c r="AR563" i="1"/>
  <c r="AO563" i="1"/>
  <c r="AL563" i="1"/>
  <c r="AI563" i="1"/>
  <c r="AF563" i="1"/>
  <c r="AC563" i="1"/>
  <c r="Z563" i="1"/>
  <c r="W563" i="1"/>
  <c r="T563" i="1"/>
  <c r="Q563" i="1"/>
  <c r="N563" i="1"/>
  <c r="K563" i="1"/>
  <c r="H563" i="1"/>
  <c r="E563" i="1"/>
  <c r="BE563" i="1" s="1"/>
  <c r="BK563" i="1" s="1"/>
  <c r="BF1156" i="1" s="1"/>
  <c r="BJ562" i="1"/>
  <c r="BD562" i="1"/>
  <c r="BA562" i="1"/>
  <c r="AX562" i="1"/>
  <c r="AU562" i="1"/>
  <c r="AR562" i="1"/>
  <c r="AO562" i="1"/>
  <c r="AL562" i="1"/>
  <c r="AI562" i="1"/>
  <c r="AF562" i="1"/>
  <c r="AC562" i="1"/>
  <c r="Z562" i="1"/>
  <c r="W562" i="1"/>
  <c r="BE562" i="1" s="1"/>
  <c r="BK562" i="1" s="1"/>
  <c r="BF1155" i="1" s="1"/>
  <c r="BK1155" i="1" s="1"/>
  <c r="BF1746" i="1" s="1"/>
  <c r="BK1746" i="1" s="1"/>
  <c r="T562" i="1"/>
  <c r="Q562" i="1"/>
  <c r="N562" i="1"/>
  <c r="K562" i="1"/>
  <c r="H562" i="1"/>
  <c r="E562" i="1"/>
  <c r="BJ561" i="1"/>
  <c r="BD561" i="1"/>
  <c r="BA561" i="1"/>
  <c r="AX561" i="1"/>
  <c r="AU561" i="1"/>
  <c r="AR561" i="1"/>
  <c r="AO561" i="1"/>
  <c r="AL561" i="1"/>
  <c r="AI561" i="1"/>
  <c r="AF561" i="1"/>
  <c r="AC561" i="1"/>
  <c r="Z561" i="1"/>
  <c r="W561" i="1"/>
  <c r="T561" i="1"/>
  <c r="Q561" i="1"/>
  <c r="N561" i="1"/>
  <c r="BE561" i="1" s="1"/>
  <c r="BK561" i="1" s="1"/>
  <c r="BF1154" i="1" s="1"/>
  <c r="K561" i="1"/>
  <c r="H561" i="1"/>
  <c r="E561" i="1"/>
  <c r="BJ560" i="1"/>
  <c r="BD560" i="1"/>
  <c r="BA560" i="1"/>
  <c r="AX560" i="1"/>
  <c r="AU560" i="1"/>
  <c r="AR560" i="1"/>
  <c r="AO560" i="1"/>
  <c r="AL560" i="1"/>
  <c r="AI560" i="1"/>
  <c r="AF560" i="1"/>
  <c r="AC560" i="1"/>
  <c r="Z560" i="1"/>
  <c r="W560" i="1"/>
  <c r="T560" i="1"/>
  <c r="Q560" i="1"/>
  <c r="N560" i="1"/>
  <c r="K560" i="1"/>
  <c r="H560" i="1"/>
  <c r="E560" i="1"/>
  <c r="BE560" i="1" s="1"/>
  <c r="BK560" i="1" s="1"/>
  <c r="BF1153" i="1" s="1"/>
  <c r="BK1153" i="1" s="1"/>
  <c r="BF1744" i="1" s="1"/>
  <c r="BJ559" i="1"/>
  <c r="BD559" i="1"/>
  <c r="BA559" i="1"/>
  <c r="AX559" i="1"/>
  <c r="AU559" i="1"/>
  <c r="AR559" i="1"/>
  <c r="AO559" i="1"/>
  <c r="AL559" i="1"/>
  <c r="AI559" i="1"/>
  <c r="AF559" i="1"/>
  <c r="AC559" i="1"/>
  <c r="Z559" i="1"/>
  <c r="W559" i="1"/>
  <c r="T559" i="1"/>
  <c r="Q559" i="1"/>
  <c r="N559" i="1"/>
  <c r="K559" i="1"/>
  <c r="H559" i="1"/>
  <c r="E559" i="1"/>
  <c r="BE559" i="1" s="1"/>
  <c r="BK559" i="1" s="1"/>
  <c r="BF1152" i="1" s="1"/>
  <c r="BK1152" i="1" s="1"/>
  <c r="BF1743" i="1" s="1"/>
  <c r="BJ558" i="1"/>
  <c r="BD558" i="1"/>
  <c r="BA558" i="1"/>
  <c r="AX558" i="1"/>
  <c r="AU558" i="1"/>
  <c r="AR558" i="1"/>
  <c r="AO558" i="1"/>
  <c r="AL558" i="1"/>
  <c r="AI558" i="1"/>
  <c r="AF558" i="1"/>
  <c r="AC558" i="1"/>
  <c r="Z558" i="1"/>
  <c r="W558" i="1"/>
  <c r="BE558" i="1" s="1"/>
  <c r="BK558" i="1" s="1"/>
  <c r="BF1151" i="1" s="1"/>
  <c r="T558" i="1"/>
  <c r="Q558" i="1"/>
  <c r="N558" i="1"/>
  <c r="K558" i="1"/>
  <c r="H558" i="1"/>
  <c r="E558" i="1"/>
  <c r="BJ557" i="1"/>
  <c r="BD557" i="1"/>
  <c r="BA557" i="1"/>
  <c r="AX557" i="1"/>
  <c r="AU557" i="1"/>
  <c r="AR557" i="1"/>
  <c r="AO557" i="1"/>
  <c r="AL557" i="1"/>
  <c r="AI557" i="1"/>
  <c r="AF557" i="1"/>
  <c r="AC557" i="1"/>
  <c r="Z557" i="1"/>
  <c r="W557" i="1"/>
  <c r="T557" i="1"/>
  <c r="Q557" i="1"/>
  <c r="N557" i="1"/>
  <c r="BE557" i="1" s="1"/>
  <c r="BK557" i="1" s="1"/>
  <c r="BF1150" i="1" s="1"/>
  <c r="BK1150" i="1" s="1"/>
  <c r="BF1741" i="1" s="1"/>
  <c r="K557" i="1"/>
  <c r="H557" i="1"/>
  <c r="E557" i="1"/>
  <c r="BJ556" i="1"/>
  <c r="BD556" i="1"/>
  <c r="BA556" i="1"/>
  <c r="AX556" i="1"/>
  <c r="AU556" i="1"/>
  <c r="AR556" i="1"/>
  <c r="AO556" i="1"/>
  <c r="AL556" i="1"/>
  <c r="AI556" i="1"/>
  <c r="AF556" i="1"/>
  <c r="AC556" i="1"/>
  <c r="Z556" i="1"/>
  <c r="W556" i="1"/>
  <c r="T556" i="1"/>
  <c r="Q556" i="1"/>
  <c r="N556" i="1"/>
  <c r="K556" i="1"/>
  <c r="H556" i="1"/>
  <c r="E556" i="1"/>
  <c r="BE556" i="1" s="1"/>
  <c r="BK556" i="1" s="1"/>
  <c r="BF1149" i="1" s="1"/>
  <c r="BJ555" i="1"/>
  <c r="BD555" i="1"/>
  <c r="BA555" i="1"/>
  <c r="AX555" i="1"/>
  <c r="AU555" i="1"/>
  <c r="AR555" i="1"/>
  <c r="AO555" i="1"/>
  <c r="AL555" i="1"/>
  <c r="AI555" i="1"/>
  <c r="AF555" i="1"/>
  <c r="AC555" i="1"/>
  <c r="Z555" i="1"/>
  <c r="W555" i="1"/>
  <c r="T555" i="1"/>
  <c r="Q555" i="1"/>
  <c r="N555" i="1"/>
  <c r="K555" i="1"/>
  <c r="H555" i="1"/>
  <c r="E555" i="1"/>
  <c r="BE555" i="1" s="1"/>
  <c r="BK555" i="1" s="1"/>
  <c r="BF1148" i="1" s="1"/>
  <c r="BK1148" i="1" s="1"/>
  <c r="BF1739" i="1" s="1"/>
  <c r="BK1739" i="1" s="1"/>
  <c r="BJ554" i="1"/>
  <c r="BD554" i="1"/>
  <c r="BA554" i="1"/>
  <c r="AX554" i="1"/>
  <c r="AU554" i="1"/>
  <c r="AR554" i="1"/>
  <c r="AO554" i="1"/>
  <c r="AL554" i="1"/>
  <c r="AI554" i="1"/>
  <c r="AF554" i="1"/>
  <c r="AC554" i="1"/>
  <c r="Z554" i="1"/>
  <c r="W554" i="1"/>
  <c r="BE554" i="1" s="1"/>
  <c r="BK554" i="1" s="1"/>
  <c r="BF1147" i="1" s="1"/>
  <c r="BK1147" i="1" s="1"/>
  <c r="BF1738" i="1" s="1"/>
  <c r="T554" i="1"/>
  <c r="Q554" i="1"/>
  <c r="N554" i="1"/>
  <c r="K554" i="1"/>
  <c r="H554" i="1"/>
  <c r="E554" i="1"/>
  <c r="BJ553" i="1"/>
  <c r="BD553" i="1"/>
  <c r="BA553" i="1"/>
  <c r="AX553" i="1"/>
  <c r="AU553" i="1"/>
  <c r="AR553" i="1"/>
  <c r="AO553" i="1"/>
  <c r="AL553" i="1"/>
  <c r="AI553" i="1"/>
  <c r="AF553" i="1"/>
  <c r="AC553" i="1"/>
  <c r="Z553" i="1"/>
  <c r="W553" i="1"/>
  <c r="T553" i="1"/>
  <c r="Q553" i="1"/>
  <c r="N553" i="1"/>
  <c r="BE553" i="1" s="1"/>
  <c r="BK553" i="1" s="1"/>
  <c r="BF1146" i="1" s="1"/>
  <c r="BK1146" i="1" s="1"/>
  <c r="BF1737" i="1" s="1"/>
  <c r="K553" i="1"/>
  <c r="H553" i="1"/>
  <c r="E553" i="1"/>
  <c r="BJ552" i="1"/>
  <c r="BD552" i="1"/>
  <c r="BA552" i="1"/>
  <c r="AX552" i="1"/>
  <c r="AU552" i="1"/>
  <c r="AR552" i="1"/>
  <c r="AO552" i="1"/>
  <c r="AL552" i="1"/>
  <c r="AI552" i="1"/>
  <c r="AF552" i="1"/>
  <c r="AC552" i="1"/>
  <c r="Z552" i="1"/>
  <c r="W552" i="1"/>
  <c r="T552" i="1"/>
  <c r="Q552" i="1"/>
  <c r="N552" i="1"/>
  <c r="K552" i="1"/>
  <c r="H552" i="1"/>
  <c r="E552" i="1"/>
  <c r="BE552" i="1" s="1"/>
  <c r="BK552" i="1" s="1"/>
  <c r="BF1145" i="1" s="1"/>
  <c r="BK1145" i="1" s="1"/>
  <c r="BF1736" i="1" s="1"/>
  <c r="BJ551" i="1"/>
  <c r="BD551" i="1"/>
  <c r="BA551" i="1"/>
  <c r="AX551" i="1"/>
  <c r="AU551" i="1"/>
  <c r="AR551" i="1"/>
  <c r="AO551" i="1"/>
  <c r="AL551" i="1"/>
  <c r="AI551" i="1"/>
  <c r="AF551" i="1"/>
  <c r="AC551" i="1"/>
  <c r="Z551" i="1"/>
  <c r="W551" i="1"/>
  <c r="T551" i="1"/>
  <c r="Q551" i="1"/>
  <c r="N551" i="1"/>
  <c r="K551" i="1"/>
  <c r="H551" i="1"/>
  <c r="E551" i="1"/>
  <c r="BE551" i="1" s="1"/>
  <c r="BK551" i="1" s="1"/>
  <c r="BF1144" i="1" s="1"/>
  <c r="BI550" i="1"/>
  <c r="BJ550" i="1" s="1"/>
  <c r="BD550" i="1"/>
  <c r="BA550" i="1"/>
  <c r="AX550" i="1"/>
  <c r="AU550" i="1"/>
  <c r="AR550" i="1"/>
  <c r="AO550" i="1"/>
  <c r="AL550" i="1"/>
  <c r="AI550" i="1"/>
  <c r="AF550" i="1"/>
  <c r="AC550" i="1"/>
  <c r="Z550" i="1"/>
  <c r="W550" i="1"/>
  <c r="T550" i="1"/>
  <c r="Q550" i="1"/>
  <c r="N550" i="1"/>
  <c r="K550" i="1"/>
  <c r="H550" i="1"/>
  <c r="E550" i="1"/>
  <c r="BE550" i="1" s="1"/>
  <c r="BJ549" i="1"/>
  <c r="BD549" i="1"/>
  <c r="BA549" i="1"/>
  <c r="AX549" i="1"/>
  <c r="AU549" i="1"/>
  <c r="AR549" i="1"/>
  <c r="AO549" i="1"/>
  <c r="AL549" i="1"/>
  <c r="AI549" i="1"/>
  <c r="AF549" i="1"/>
  <c r="AC549" i="1"/>
  <c r="Z549" i="1"/>
  <c r="W549" i="1"/>
  <c r="T549" i="1"/>
  <c r="Q549" i="1"/>
  <c r="N549" i="1"/>
  <c r="K549" i="1"/>
  <c r="H549" i="1"/>
  <c r="E549" i="1"/>
  <c r="BE549" i="1" s="1"/>
  <c r="BK549" i="1" s="1"/>
  <c r="BF1142" i="1" s="1"/>
  <c r="BJ548" i="1"/>
  <c r="BD548" i="1"/>
  <c r="BA548" i="1"/>
  <c r="AX548" i="1"/>
  <c r="AU548" i="1"/>
  <c r="AR548" i="1"/>
  <c r="AO548" i="1"/>
  <c r="AL548" i="1"/>
  <c r="AI548" i="1"/>
  <c r="AF548" i="1"/>
  <c r="AC548" i="1"/>
  <c r="Z548" i="1"/>
  <c r="W548" i="1"/>
  <c r="T548" i="1"/>
  <c r="N548" i="1"/>
  <c r="BE548" i="1" s="1"/>
  <c r="BK548" i="1" s="1"/>
  <c r="BF1141" i="1" s="1"/>
  <c r="BK1141" i="1" s="1"/>
  <c r="BF1732" i="1" s="1"/>
  <c r="H548" i="1"/>
  <c r="BJ547" i="1"/>
  <c r="BD547" i="1"/>
  <c r="BA547" i="1"/>
  <c r="AX547" i="1"/>
  <c r="AU547" i="1"/>
  <c r="AR547" i="1"/>
  <c r="AO547" i="1"/>
  <c r="AL547" i="1"/>
  <c r="AI547" i="1"/>
  <c r="AF547" i="1"/>
  <c r="AC547" i="1"/>
  <c r="Z547" i="1"/>
  <c r="W547" i="1"/>
  <c r="T547" i="1"/>
  <c r="N547" i="1"/>
  <c r="H547" i="1"/>
  <c r="BE547" i="1" s="1"/>
  <c r="BK547" i="1" s="1"/>
  <c r="BF1140" i="1" s="1"/>
  <c r="BK1140" i="1" s="1"/>
  <c r="BF1731" i="1" s="1"/>
  <c r="BJ546" i="1"/>
  <c r="BD546" i="1"/>
  <c r="BA546" i="1"/>
  <c r="AX546" i="1"/>
  <c r="AU546" i="1"/>
  <c r="AR546" i="1"/>
  <c r="AO546" i="1"/>
  <c r="AL546" i="1"/>
  <c r="AI546" i="1"/>
  <c r="AF546" i="1"/>
  <c r="AC546" i="1"/>
  <c r="Z546" i="1"/>
  <c r="W546" i="1"/>
  <c r="T546" i="1"/>
  <c r="Q546" i="1"/>
  <c r="N546" i="1"/>
  <c r="K546" i="1"/>
  <c r="H546" i="1"/>
  <c r="BE546" i="1" s="1"/>
  <c r="BK546" i="1" s="1"/>
  <c r="BF1139" i="1" s="1"/>
  <c r="BK1139" i="1" s="1"/>
  <c r="BF1730" i="1" s="1"/>
  <c r="E546" i="1"/>
  <c r="BJ545" i="1"/>
  <c r="BD545" i="1"/>
  <c r="BA545" i="1"/>
  <c r="AX545" i="1"/>
  <c r="AU545" i="1"/>
  <c r="AR545" i="1"/>
  <c r="AO545" i="1"/>
  <c r="AL545" i="1"/>
  <c r="AI545" i="1"/>
  <c r="AF545" i="1"/>
  <c r="AC545" i="1"/>
  <c r="Z545" i="1"/>
  <c r="W545" i="1"/>
  <c r="BE545" i="1" s="1"/>
  <c r="BK545" i="1" s="1"/>
  <c r="BF1138" i="1" s="1"/>
  <c r="T545" i="1"/>
  <c r="Q545" i="1"/>
  <c r="N545" i="1"/>
  <c r="K545" i="1"/>
  <c r="H545" i="1"/>
  <c r="E545" i="1"/>
  <c r="BJ544" i="1"/>
  <c r="BD544" i="1"/>
  <c r="BA544" i="1"/>
  <c r="AX544" i="1"/>
  <c r="AU544" i="1"/>
  <c r="AR544" i="1"/>
  <c r="AO544" i="1"/>
  <c r="AL544" i="1"/>
  <c r="AI544" i="1"/>
  <c r="AF544" i="1"/>
  <c r="AC544" i="1"/>
  <c r="Z544" i="1"/>
  <c r="W544" i="1"/>
  <c r="T544" i="1"/>
  <c r="Q544" i="1"/>
  <c r="N544" i="1"/>
  <c r="K544" i="1"/>
  <c r="H544" i="1"/>
  <c r="E544" i="1"/>
  <c r="BE544" i="1" s="1"/>
  <c r="BK544" i="1" s="1"/>
  <c r="BF1137" i="1" s="1"/>
  <c r="BK1137" i="1" s="1"/>
  <c r="BF1728" i="1" s="1"/>
  <c r="BK1728" i="1" s="1"/>
  <c r="BJ543" i="1"/>
  <c r="BD543" i="1"/>
  <c r="BA543" i="1"/>
  <c r="AX543" i="1"/>
  <c r="AU543" i="1"/>
  <c r="AR543" i="1"/>
  <c r="AO543" i="1"/>
  <c r="AL543" i="1"/>
  <c r="AI543" i="1"/>
  <c r="AF543" i="1"/>
  <c r="AC543" i="1"/>
  <c r="Z543" i="1"/>
  <c r="W543" i="1"/>
  <c r="T543" i="1"/>
  <c r="Q543" i="1"/>
  <c r="N543" i="1"/>
  <c r="K543" i="1"/>
  <c r="H543" i="1"/>
  <c r="E543" i="1"/>
  <c r="BE543" i="1" s="1"/>
  <c r="BK543" i="1" s="1"/>
  <c r="BF1136" i="1" s="1"/>
  <c r="BJ542" i="1"/>
  <c r="BD542" i="1"/>
  <c r="BA542" i="1"/>
  <c r="AX542" i="1"/>
  <c r="AU542" i="1"/>
  <c r="AR542" i="1"/>
  <c r="AO542" i="1"/>
  <c r="AL542" i="1"/>
  <c r="AI542" i="1"/>
  <c r="AF542" i="1"/>
  <c r="AC542" i="1"/>
  <c r="Z542" i="1"/>
  <c r="W542" i="1"/>
  <c r="T542" i="1"/>
  <c r="N542" i="1"/>
  <c r="BE542" i="1" s="1"/>
  <c r="BK542" i="1" s="1"/>
  <c r="BF1135" i="1" s="1"/>
  <c r="H542" i="1"/>
  <c r="BJ541" i="1"/>
  <c r="BD541" i="1"/>
  <c r="BA541" i="1"/>
  <c r="AX541" i="1"/>
  <c r="AU541" i="1"/>
  <c r="AR541" i="1"/>
  <c r="AO541" i="1"/>
  <c r="AL541" i="1"/>
  <c r="AI541" i="1"/>
  <c r="AF541" i="1"/>
  <c r="AC541" i="1"/>
  <c r="Z541" i="1"/>
  <c r="W541" i="1"/>
  <c r="T541" i="1"/>
  <c r="Q541" i="1"/>
  <c r="N541" i="1"/>
  <c r="K541" i="1"/>
  <c r="H541" i="1"/>
  <c r="E541" i="1"/>
  <c r="BE541" i="1" s="1"/>
  <c r="BK541" i="1" s="1"/>
  <c r="BF1134" i="1" s="1"/>
  <c r="BK1134" i="1" s="1"/>
  <c r="BF1725" i="1" s="1"/>
  <c r="BJ540" i="1"/>
  <c r="BD540" i="1"/>
  <c r="BA540" i="1"/>
  <c r="AX540" i="1"/>
  <c r="AU540" i="1"/>
  <c r="AR540" i="1"/>
  <c r="AO540" i="1"/>
  <c r="AL540" i="1"/>
  <c r="AI540" i="1"/>
  <c r="AF540" i="1"/>
  <c r="AC540" i="1"/>
  <c r="Z540" i="1"/>
  <c r="W540" i="1"/>
  <c r="T540" i="1"/>
  <c r="Q540" i="1"/>
  <c r="N540" i="1"/>
  <c r="K540" i="1"/>
  <c r="H540" i="1"/>
  <c r="E540" i="1"/>
  <c r="BE540" i="1" s="1"/>
  <c r="BK540" i="1" s="1"/>
  <c r="BF1133" i="1" s="1"/>
  <c r="BK1133" i="1" s="1"/>
  <c r="BF1724" i="1" s="1"/>
  <c r="BJ539" i="1"/>
  <c r="BD539" i="1"/>
  <c r="BA539" i="1"/>
  <c r="AX539" i="1"/>
  <c r="AU539" i="1"/>
  <c r="AR539" i="1"/>
  <c r="AO539" i="1"/>
  <c r="AL539" i="1"/>
  <c r="AI539" i="1"/>
  <c r="AF539" i="1"/>
  <c r="AC539" i="1"/>
  <c r="Z539" i="1"/>
  <c r="W539" i="1"/>
  <c r="T539" i="1"/>
  <c r="Q539" i="1"/>
  <c r="N539" i="1"/>
  <c r="K539" i="1"/>
  <c r="H539" i="1"/>
  <c r="BE539" i="1" s="1"/>
  <c r="BK539" i="1" s="1"/>
  <c r="BF1132" i="1" s="1"/>
  <c r="E539" i="1"/>
  <c r="BJ538" i="1"/>
  <c r="BD538" i="1"/>
  <c r="BA538" i="1"/>
  <c r="AX538" i="1"/>
  <c r="AU538" i="1"/>
  <c r="AR538" i="1"/>
  <c r="AO538" i="1"/>
  <c r="AI538" i="1"/>
  <c r="AF538" i="1"/>
  <c r="AC538" i="1"/>
  <c r="Z538" i="1"/>
  <c r="W538" i="1"/>
  <c r="T538" i="1"/>
  <c r="BE538" i="1" s="1"/>
  <c r="BK538" i="1" s="1"/>
  <c r="BF1131" i="1" s="1"/>
  <c r="BK1131" i="1" s="1"/>
  <c r="BF1722" i="1" s="1"/>
  <c r="BK1722" i="1" s="1"/>
  <c r="Q538" i="1"/>
  <c r="N538" i="1"/>
  <c r="K538" i="1"/>
  <c r="H538" i="1"/>
  <c r="E538" i="1"/>
  <c r="BJ537" i="1"/>
  <c r="BD537" i="1"/>
  <c r="BA537" i="1"/>
  <c r="AX537" i="1"/>
  <c r="AU537" i="1"/>
  <c r="AR537" i="1"/>
  <c r="AO537" i="1"/>
  <c r="AL537" i="1"/>
  <c r="AI537" i="1"/>
  <c r="AF537" i="1"/>
  <c r="AC537" i="1"/>
  <c r="Z537" i="1"/>
  <c r="W537" i="1"/>
  <c r="BE537" i="1" s="1"/>
  <c r="BK537" i="1" s="1"/>
  <c r="BF1130" i="1" s="1"/>
  <c r="BK1130" i="1" s="1"/>
  <c r="BF1721" i="1" s="1"/>
  <c r="BK1721" i="1" s="1"/>
  <c r="T537" i="1"/>
  <c r="Q537" i="1"/>
  <c r="N537" i="1"/>
  <c r="K537" i="1"/>
  <c r="H537" i="1"/>
  <c r="E537" i="1"/>
  <c r="BJ536" i="1"/>
  <c r="BD536" i="1"/>
  <c r="BA536" i="1"/>
  <c r="AX536" i="1"/>
  <c r="AU536" i="1"/>
  <c r="AR536" i="1"/>
  <c r="AO536" i="1"/>
  <c r="AI536" i="1"/>
  <c r="AF536" i="1"/>
  <c r="AC536" i="1"/>
  <c r="Z536" i="1"/>
  <c r="W536" i="1"/>
  <c r="T536" i="1"/>
  <c r="Q536" i="1"/>
  <c r="N536" i="1"/>
  <c r="K536" i="1"/>
  <c r="BE536" i="1" s="1"/>
  <c r="BK536" i="1" s="1"/>
  <c r="BF1129" i="1" s="1"/>
  <c r="H536" i="1"/>
  <c r="E536" i="1"/>
  <c r="BJ535" i="1"/>
  <c r="BD535" i="1"/>
  <c r="BA535" i="1"/>
  <c r="AX535" i="1"/>
  <c r="AU535" i="1"/>
  <c r="AR535" i="1"/>
  <c r="AO535" i="1"/>
  <c r="AI535" i="1"/>
  <c r="AF535" i="1"/>
  <c r="AC535" i="1"/>
  <c r="Z535" i="1"/>
  <c r="W535" i="1"/>
  <c r="T535" i="1"/>
  <c r="Q535" i="1"/>
  <c r="N535" i="1"/>
  <c r="K535" i="1"/>
  <c r="H535" i="1"/>
  <c r="E535" i="1"/>
  <c r="BE535" i="1" s="1"/>
  <c r="BK535" i="1" s="1"/>
  <c r="BF1128" i="1" s="1"/>
  <c r="BK1128" i="1" s="1"/>
  <c r="BF1719" i="1" s="1"/>
  <c r="BJ534" i="1"/>
  <c r="BD534" i="1"/>
  <c r="BA534" i="1"/>
  <c r="AX534" i="1"/>
  <c r="AU534" i="1"/>
  <c r="AR534" i="1"/>
  <c r="AO534" i="1"/>
  <c r="AI534" i="1"/>
  <c r="AF534" i="1"/>
  <c r="AC534" i="1"/>
  <c r="Z534" i="1"/>
  <c r="W534" i="1"/>
  <c r="T534" i="1"/>
  <c r="Q534" i="1"/>
  <c r="N534" i="1"/>
  <c r="K534" i="1"/>
  <c r="H534" i="1"/>
  <c r="E534" i="1"/>
  <c r="BE534" i="1" s="1"/>
  <c r="BK534" i="1" s="1"/>
  <c r="BF1127" i="1" s="1"/>
  <c r="BK1127" i="1" s="1"/>
  <c r="BF1718" i="1" s="1"/>
  <c r="BJ533" i="1"/>
  <c r="BD533" i="1"/>
  <c r="BA533" i="1"/>
  <c r="AX533" i="1"/>
  <c r="AU533" i="1"/>
  <c r="AR533" i="1"/>
  <c r="AO533" i="1"/>
  <c r="AI533" i="1"/>
  <c r="AF533" i="1"/>
  <c r="AC533" i="1"/>
  <c r="Z533" i="1"/>
  <c r="W533" i="1"/>
  <c r="T533" i="1"/>
  <c r="Q533" i="1"/>
  <c r="N533" i="1"/>
  <c r="K533" i="1"/>
  <c r="BE533" i="1" s="1"/>
  <c r="BK533" i="1" s="1"/>
  <c r="BF1126" i="1" s="1"/>
  <c r="BK1126" i="1" s="1"/>
  <c r="BF1717" i="1" s="1"/>
  <c r="H533" i="1"/>
  <c r="E533" i="1"/>
  <c r="BJ532" i="1"/>
  <c r="BD532" i="1"/>
  <c r="BA532" i="1"/>
  <c r="AX532" i="1"/>
  <c r="AU532" i="1"/>
  <c r="AR532" i="1"/>
  <c r="AO532" i="1"/>
  <c r="AI532" i="1"/>
  <c r="AF532" i="1"/>
  <c r="AC532" i="1"/>
  <c r="Z532" i="1"/>
  <c r="W532" i="1"/>
  <c r="T532" i="1"/>
  <c r="Q532" i="1"/>
  <c r="N532" i="1"/>
  <c r="K532" i="1"/>
  <c r="H532" i="1"/>
  <c r="E532" i="1"/>
  <c r="BE532" i="1" s="1"/>
  <c r="BK532" i="1" s="1"/>
  <c r="BF1125" i="1" s="1"/>
  <c r="BK1125" i="1" s="1"/>
  <c r="BF1716" i="1" s="1"/>
  <c r="BK1716" i="1" s="1"/>
  <c r="BJ531" i="1"/>
  <c r="BD531" i="1"/>
  <c r="BA531" i="1"/>
  <c r="AX531" i="1"/>
  <c r="AU531" i="1"/>
  <c r="AR531" i="1"/>
  <c r="AO531" i="1"/>
  <c r="AI531" i="1"/>
  <c r="AF531" i="1"/>
  <c r="AC531" i="1"/>
  <c r="Z531" i="1"/>
  <c r="W531" i="1"/>
  <c r="T531" i="1"/>
  <c r="Q531" i="1"/>
  <c r="N531" i="1"/>
  <c r="K531" i="1"/>
  <c r="H531" i="1"/>
  <c r="E531" i="1"/>
  <c r="BE531" i="1" s="1"/>
  <c r="BK531" i="1" s="1"/>
  <c r="BF1124" i="1" s="1"/>
  <c r="BK1124" i="1" s="1"/>
  <c r="BF1715" i="1" s="1"/>
  <c r="BK1715" i="1" s="1"/>
  <c r="BJ530" i="1"/>
  <c r="BD530" i="1"/>
  <c r="BA530" i="1"/>
  <c r="AX530" i="1"/>
  <c r="AU530" i="1"/>
  <c r="AR530" i="1"/>
  <c r="AO530" i="1"/>
  <c r="AI530" i="1"/>
  <c r="AF530" i="1"/>
  <c r="AC530" i="1"/>
  <c r="Z530" i="1"/>
  <c r="W530" i="1"/>
  <c r="T530" i="1"/>
  <c r="Q530" i="1"/>
  <c r="N530" i="1"/>
  <c r="K530" i="1"/>
  <c r="BE530" i="1" s="1"/>
  <c r="BK530" i="1" s="1"/>
  <c r="BF1123" i="1" s="1"/>
  <c r="H530" i="1"/>
  <c r="E530" i="1"/>
  <c r="BJ529" i="1"/>
  <c r="BD529" i="1"/>
  <c r="BA529" i="1"/>
  <c r="AX529" i="1"/>
  <c r="AU529" i="1"/>
  <c r="AR529" i="1"/>
  <c r="AO529" i="1"/>
  <c r="AI529" i="1"/>
  <c r="AF529" i="1"/>
  <c r="AC529" i="1"/>
  <c r="Z529" i="1"/>
  <c r="W529" i="1"/>
  <c r="T529" i="1"/>
  <c r="Q529" i="1"/>
  <c r="N529" i="1"/>
  <c r="K529" i="1"/>
  <c r="H529" i="1"/>
  <c r="E529" i="1"/>
  <c r="BE529" i="1" s="1"/>
  <c r="BK529" i="1" s="1"/>
  <c r="BF1122" i="1" s="1"/>
  <c r="BK1122" i="1" s="1"/>
  <c r="BF1713" i="1" s="1"/>
  <c r="BJ528" i="1"/>
  <c r="BD528" i="1"/>
  <c r="BA528" i="1"/>
  <c r="AX528" i="1"/>
  <c r="AU528" i="1"/>
  <c r="AR528" i="1"/>
  <c r="AO528" i="1"/>
  <c r="AI528" i="1"/>
  <c r="AF528" i="1"/>
  <c r="AC528" i="1"/>
  <c r="Z528" i="1"/>
  <c r="W528" i="1"/>
  <c r="T528" i="1"/>
  <c r="Q528" i="1"/>
  <c r="N528" i="1"/>
  <c r="K528" i="1"/>
  <c r="H528" i="1"/>
  <c r="E528" i="1"/>
  <c r="BJ527" i="1"/>
  <c r="BD527" i="1"/>
  <c r="BA527" i="1"/>
  <c r="AX527" i="1"/>
  <c r="AU527" i="1"/>
  <c r="AR527" i="1"/>
  <c r="AO527" i="1"/>
  <c r="AI527" i="1"/>
  <c r="AF527" i="1"/>
  <c r="AC527" i="1"/>
  <c r="Z527" i="1"/>
  <c r="W527" i="1"/>
  <c r="T527" i="1"/>
  <c r="Q527" i="1"/>
  <c r="N527" i="1"/>
  <c r="K527" i="1"/>
  <c r="BE527" i="1" s="1"/>
  <c r="BK527" i="1" s="1"/>
  <c r="BF1120" i="1" s="1"/>
  <c r="H527" i="1"/>
  <c r="E527" i="1"/>
  <c r="BJ526" i="1"/>
  <c r="BD526" i="1"/>
  <c r="BA526" i="1"/>
  <c r="AX526" i="1"/>
  <c r="AU526" i="1"/>
  <c r="AR526" i="1"/>
  <c r="AO526" i="1"/>
  <c r="AI526" i="1"/>
  <c r="AF526" i="1"/>
  <c r="AC526" i="1"/>
  <c r="Z526" i="1"/>
  <c r="W526" i="1"/>
  <c r="T526" i="1"/>
  <c r="Q526" i="1"/>
  <c r="N526" i="1"/>
  <c r="K526" i="1"/>
  <c r="H526" i="1"/>
  <c r="E526" i="1"/>
  <c r="BE526" i="1" s="1"/>
  <c r="BK526" i="1" s="1"/>
  <c r="BF1119" i="1" s="1"/>
  <c r="BK1119" i="1" s="1"/>
  <c r="BF1710" i="1" s="1"/>
  <c r="BK1710" i="1" s="1"/>
  <c r="BJ525" i="1"/>
  <c r="BD525" i="1"/>
  <c r="BA525" i="1"/>
  <c r="AX525" i="1"/>
  <c r="AU525" i="1"/>
  <c r="AR525" i="1"/>
  <c r="AO525" i="1"/>
  <c r="AI525" i="1"/>
  <c r="AF525" i="1"/>
  <c r="AC525" i="1"/>
  <c r="Z525" i="1"/>
  <c r="W525" i="1"/>
  <c r="T525" i="1"/>
  <c r="Q525" i="1"/>
  <c r="N525" i="1"/>
  <c r="K525" i="1"/>
  <c r="H525" i="1"/>
  <c r="E525" i="1"/>
  <c r="BJ524" i="1"/>
  <c r="BD524" i="1"/>
  <c r="BA524" i="1"/>
  <c r="AX524" i="1"/>
  <c r="AU524" i="1"/>
  <c r="AR524" i="1"/>
  <c r="AO524" i="1"/>
  <c r="AI524" i="1"/>
  <c r="AF524" i="1"/>
  <c r="AC524" i="1"/>
  <c r="Z524" i="1"/>
  <c r="W524" i="1"/>
  <c r="T524" i="1"/>
  <c r="Q524" i="1"/>
  <c r="N524" i="1"/>
  <c r="K524" i="1"/>
  <c r="BE524" i="1" s="1"/>
  <c r="BK524" i="1" s="1"/>
  <c r="BF1117" i="1" s="1"/>
  <c r="H524" i="1"/>
  <c r="E524" i="1"/>
  <c r="BJ523" i="1"/>
  <c r="BD523" i="1"/>
  <c r="BA523" i="1"/>
  <c r="AX523" i="1"/>
  <c r="AU523" i="1"/>
  <c r="AR523" i="1"/>
  <c r="AO523" i="1"/>
  <c r="AL523" i="1"/>
  <c r="AI523" i="1"/>
  <c r="AF523" i="1"/>
  <c r="AC523" i="1"/>
  <c r="Z523" i="1"/>
  <c r="W523" i="1"/>
  <c r="T523" i="1"/>
  <c r="Q523" i="1"/>
  <c r="N523" i="1"/>
  <c r="K523" i="1"/>
  <c r="H523" i="1"/>
  <c r="E523" i="1"/>
  <c r="BJ522" i="1"/>
  <c r="BD522" i="1"/>
  <c r="BA522" i="1"/>
  <c r="AX522" i="1"/>
  <c r="AU522" i="1"/>
  <c r="AR522" i="1"/>
  <c r="AI522" i="1"/>
  <c r="AF522" i="1"/>
  <c r="AC522" i="1"/>
  <c r="Z522" i="1"/>
  <c r="W522" i="1"/>
  <c r="T522" i="1"/>
  <c r="Q522" i="1"/>
  <c r="N522" i="1"/>
  <c r="K522" i="1"/>
  <c r="H522" i="1"/>
  <c r="E522" i="1"/>
  <c r="BJ521" i="1"/>
  <c r="BD521" i="1"/>
  <c r="BA521" i="1"/>
  <c r="AX521" i="1"/>
  <c r="AU521" i="1"/>
  <c r="AR521" i="1"/>
  <c r="AO521" i="1"/>
  <c r="AL521" i="1"/>
  <c r="AI521" i="1"/>
  <c r="AF521" i="1"/>
  <c r="AC521" i="1"/>
  <c r="Z521" i="1"/>
  <c r="W521" i="1"/>
  <c r="T521" i="1"/>
  <c r="Q521" i="1"/>
  <c r="N521" i="1"/>
  <c r="BE521" i="1" s="1"/>
  <c r="BK521" i="1" s="1"/>
  <c r="BF1114" i="1" s="1"/>
  <c r="K521" i="1"/>
  <c r="H521" i="1"/>
  <c r="E521" i="1"/>
  <c r="BJ520" i="1"/>
  <c r="BD520" i="1"/>
  <c r="BA520" i="1"/>
  <c r="AX520" i="1"/>
  <c r="AU520" i="1"/>
  <c r="AR520" i="1"/>
  <c r="AO520" i="1"/>
  <c r="AL520" i="1"/>
  <c r="AI520" i="1"/>
  <c r="AF520" i="1"/>
  <c r="AC520" i="1"/>
  <c r="Z520" i="1"/>
  <c r="W520" i="1"/>
  <c r="T520" i="1"/>
  <c r="Q520" i="1"/>
  <c r="N520" i="1"/>
  <c r="K520" i="1"/>
  <c r="H520" i="1"/>
  <c r="E520" i="1"/>
  <c r="BE520" i="1" s="1"/>
  <c r="BK520" i="1" s="1"/>
  <c r="BF1113" i="1" s="1"/>
  <c r="BK1113" i="1" s="1"/>
  <c r="BF1704" i="1" s="1"/>
  <c r="BK1704" i="1" s="1"/>
  <c r="BJ519" i="1"/>
  <c r="BD519" i="1"/>
  <c r="BA519" i="1"/>
  <c r="AX519" i="1"/>
  <c r="AU519" i="1"/>
  <c r="AR519" i="1"/>
  <c r="AO519" i="1"/>
  <c r="AL519" i="1"/>
  <c r="AI519" i="1"/>
  <c r="AF519" i="1"/>
  <c r="AC519" i="1"/>
  <c r="Z519" i="1"/>
  <c r="W519" i="1"/>
  <c r="T519" i="1"/>
  <c r="Q519" i="1"/>
  <c r="N519" i="1"/>
  <c r="K519" i="1"/>
  <c r="H519" i="1"/>
  <c r="E519" i="1"/>
  <c r="BE519" i="1" s="1"/>
  <c r="BK519" i="1" s="1"/>
  <c r="BF1112" i="1" s="1"/>
  <c r="BK1112" i="1" s="1"/>
  <c r="BF1703" i="1" s="1"/>
  <c r="BK1703" i="1" s="1"/>
  <c r="BJ518" i="1"/>
  <c r="BD518" i="1"/>
  <c r="BA518" i="1"/>
  <c r="AX518" i="1"/>
  <c r="AU518" i="1"/>
  <c r="AR518" i="1"/>
  <c r="AO518" i="1"/>
  <c r="AL518" i="1"/>
  <c r="AI518" i="1"/>
  <c r="AF518" i="1"/>
  <c r="AC518" i="1"/>
  <c r="Z518" i="1"/>
  <c r="W518" i="1"/>
  <c r="BE518" i="1" s="1"/>
  <c r="BK518" i="1" s="1"/>
  <c r="BF1111" i="1" s="1"/>
  <c r="T518" i="1"/>
  <c r="Q518" i="1"/>
  <c r="N518" i="1"/>
  <c r="K518" i="1"/>
  <c r="H518" i="1"/>
  <c r="E518" i="1"/>
  <c r="BJ517" i="1"/>
  <c r="BD517" i="1"/>
  <c r="BA517" i="1"/>
  <c r="AX517" i="1"/>
  <c r="AU517" i="1"/>
  <c r="AR517" i="1"/>
  <c r="AO517" i="1"/>
  <c r="AL517" i="1"/>
  <c r="AI517" i="1"/>
  <c r="AF517" i="1"/>
  <c r="AC517" i="1"/>
  <c r="Z517" i="1"/>
  <c r="W517" i="1"/>
  <c r="T517" i="1"/>
  <c r="Q517" i="1"/>
  <c r="N517" i="1"/>
  <c r="BE517" i="1" s="1"/>
  <c r="BK517" i="1" s="1"/>
  <c r="BF1110" i="1" s="1"/>
  <c r="BK1110" i="1" s="1"/>
  <c r="BF1701" i="1" s="1"/>
  <c r="K517" i="1"/>
  <c r="H517" i="1"/>
  <c r="E517" i="1"/>
  <c r="BJ516" i="1"/>
  <c r="BD516" i="1"/>
  <c r="BA516" i="1"/>
  <c r="AX516" i="1"/>
  <c r="AU516" i="1"/>
  <c r="AR516" i="1"/>
  <c r="AO516" i="1"/>
  <c r="AL516" i="1"/>
  <c r="AI516" i="1"/>
  <c r="AF516" i="1"/>
  <c r="AC516" i="1"/>
  <c r="Z516" i="1"/>
  <c r="W516" i="1"/>
  <c r="T516" i="1"/>
  <c r="Q516" i="1"/>
  <c r="N516" i="1"/>
  <c r="K516" i="1"/>
  <c r="H516" i="1"/>
  <c r="E516" i="1"/>
  <c r="BE516" i="1" s="1"/>
  <c r="BK516" i="1" s="1"/>
  <c r="BF1109" i="1" s="1"/>
  <c r="BK1109" i="1" s="1"/>
  <c r="BF1700" i="1" s="1"/>
  <c r="BJ515" i="1"/>
  <c r="BD515" i="1"/>
  <c r="BA515" i="1"/>
  <c r="AX515" i="1"/>
  <c r="AU515" i="1"/>
  <c r="AR515" i="1"/>
  <c r="AO515" i="1"/>
  <c r="AL515" i="1"/>
  <c r="AI515" i="1"/>
  <c r="AF515" i="1"/>
  <c r="AC515" i="1"/>
  <c r="Z515" i="1"/>
  <c r="W515" i="1"/>
  <c r="T515" i="1"/>
  <c r="Q515" i="1"/>
  <c r="N515" i="1"/>
  <c r="K515" i="1"/>
  <c r="H515" i="1"/>
  <c r="E515" i="1"/>
  <c r="BE515" i="1" s="1"/>
  <c r="BK515" i="1" s="1"/>
  <c r="BF1108" i="1" s="1"/>
  <c r="BK1108" i="1" s="1"/>
  <c r="BF1699" i="1" s="1"/>
  <c r="BJ514" i="1"/>
  <c r="BD514" i="1"/>
  <c r="BA514" i="1"/>
  <c r="AX514" i="1"/>
  <c r="AU514" i="1"/>
  <c r="AR514" i="1"/>
  <c r="AO514" i="1"/>
  <c r="AL514" i="1"/>
  <c r="AI514" i="1"/>
  <c r="AF514" i="1"/>
  <c r="AC514" i="1"/>
  <c r="Z514" i="1"/>
  <c r="W514" i="1"/>
  <c r="BE514" i="1" s="1"/>
  <c r="BK514" i="1" s="1"/>
  <c r="BF1107" i="1" s="1"/>
  <c r="BK1107" i="1" s="1"/>
  <c r="BF1698" i="1" s="1"/>
  <c r="BK1698" i="1" s="1"/>
  <c r="T514" i="1"/>
  <c r="Q514" i="1"/>
  <c r="N514" i="1"/>
  <c r="K514" i="1"/>
  <c r="H514" i="1"/>
  <c r="E514" i="1"/>
  <c r="BJ513" i="1"/>
  <c r="BD513" i="1"/>
  <c r="BA513" i="1"/>
  <c r="AX513" i="1"/>
  <c r="AU513" i="1"/>
  <c r="AR513" i="1"/>
  <c r="AO513" i="1"/>
  <c r="AL513" i="1"/>
  <c r="AI513" i="1"/>
  <c r="AF513" i="1"/>
  <c r="AC513" i="1"/>
  <c r="Z513" i="1"/>
  <c r="W513" i="1"/>
  <c r="T513" i="1"/>
  <c r="Q513" i="1"/>
  <c r="N513" i="1"/>
  <c r="BE513" i="1" s="1"/>
  <c r="BK513" i="1" s="1"/>
  <c r="BF1106" i="1" s="1"/>
  <c r="BK1106" i="1" s="1"/>
  <c r="BF1697" i="1" s="1"/>
  <c r="BK1697" i="1" s="1"/>
  <c r="K513" i="1"/>
  <c r="H513" i="1"/>
  <c r="E513" i="1"/>
  <c r="BJ512" i="1"/>
  <c r="BD512" i="1"/>
  <c r="BA512" i="1"/>
  <c r="AX512" i="1"/>
  <c r="AU512" i="1"/>
  <c r="AR512" i="1"/>
  <c r="AO512" i="1"/>
  <c r="AL512" i="1"/>
  <c r="AI512" i="1"/>
  <c r="AF512" i="1"/>
  <c r="AC512" i="1"/>
  <c r="Z512" i="1"/>
  <c r="W512" i="1"/>
  <c r="T512" i="1"/>
  <c r="Q512" i="1"/>
  <c r="N512" i="1"/>
  <c r="K512" i="1"/>
  <c r="H512" i="1"/>
  <c r="E512" i="1"/>
  <c r="BE512" i="1" s="1"/>
  <c r="BK512" i="1" s="1"/>
  <c r="BF1105" i="1" s="1"/>
  <c r="BJ511" i="1"/>
  <c r="BD511" i="1"/>
  <c r="BA511" i="1"/>
  <c r="AX511" i="1"/>
  <c r="AU511" i="1"/>
  <c r="AR511" i="1"/>
  <c r="AO511" i="1"/>
  <c r="AL511" i="1"/>
  <c r="AI511" i="1"/>
  <c r="AF511" i="1"/>
  <c r="AC511" i="1"/>
  <c r="Z511" i="1"/>
  <c r="W511" i="1"/>
  <c r="T511" i="1"/>
  <c r="Q511" i="1"/>
  <c r="N511" i="1"/>
  <c r="K511" i="1"/>
  <c r="H511" i="1"/>
  <c r="E511" i="1"/>
  <c r="BJ510" i="1"/>
  <c r="BD510" i="1"/>
  <c r="BA510" i="1"/>
  <c r="AX510" i="1"/>
  <c r="AU510" i="1"/>
  <c r="AR510" i="1"/>
  <c r="AO510" i="1"/>
  <c r="AL510" i="1"/>
  <c r="AI510" i="1"/>
  <c r="AF510" i="1"/>
  <c r="AC510" i="1"/>
  <c r="Z510" i="1"/>
  <c r="W510" i="1"/>
  <c r="BE510" i="1" s="1"/>
  <c r="BK510" i="1" s="1"/>
  <c r="BF1103" i="1" s="1"/>
  <c r="BK1103" i="1" s="1"/>
  <c r="BF1694" i="1" s="1"/>
  <c r="T510" i="1"/>
  <c r="Q510" i="1"/>
  <c r="N510" i="1"/>
  <c r="K510" i="1"/>
  <c r="H510" i="1"/>
  <c r="E510" i="1"/>
  <c r="BJ509" i="1"/>
  <c r="BD509" i="1"/>
  <c r="BA509" i="1"/>
  <c r="AX509" i="1"/>
  <c r="AU509" i="1"/>
  <c r="AR509" i="1"/>
  <c r="AO509" i="1"/>
  <c r="AL509" i="1"/>
  <c r="AI509" i="1"/>
  <c r="AF509" i="1"/>
  <c r="AC509" i="1"/>
  <c r="Z509" i="1"/>
  <c r="W509" i="1"/>
  <c r="T509" i="1"/>
  <c r="Q509" i="1"/>
  <c r="N509" i="1"/>
  <c r="BE509" i="1" s="1"/>
  <c r="BK509" i="1" s="1"/>
  <c r="BF1102" i="1" s="1"/>
  <c r="K509" i="1"/>
  <c r="H509" i="1"/>
  <c r="E509" i="1"/>
  <c r="BJ508" i="1"/>
  <c r="BD508" i="1"/>
  <c r="BA508" i="1"/>
  <c r="AX508" i="1"/>
  <c r="AU508" i="1"/>
  <c r="AR508" i="1"/>
  <c r="AO508" i="1"/>
  <c r="AL508" i="1"/>
  <c r="AI508" i="1"/>
  <c r="AF508" i="1"/>
  <c r="AC508" i="1"/>
  <c r="Z508" i="1"/>
  <c r="W508" i="1"/>
  <c r="T508" i="1"/>
  <c r="Q508" i="1"/>
  <c r="N508" i="1"/>
  <c r="K508" i="1"/>
  <c r="H508" i="1"/>
  <c r="E508" i="1"/>
  <c r="BJ507" i="1"/>
  <c r="BD507" i="1"/>
  <c r="BA507" i="1"/>
  <c r="AX507" i="1"/>
  <c r="AU507" i="1"/>
  <c r="AR507" i="1"/>
  <c r="AO507" i="1"/>
  <c r="AL507" i="1"/>
  <c r="AI507" i="1"/>
  <c r="AF507" i="1"/>
  <c r="AC507" i="1"/>
  <c r="Z507" i="1"/>
  <c r="W507" i="1"/>
  <c r="T507" i="1"/>
  <c r="Q507" i="1"/>
  <c r="N507" i="1"/>
  <c r="K507" i="1"/>
  <c r="H507" i="1"/>
  <c r="E507" i="1"/>
  <c r="BJ506" i="1"/>
  <c r="BD506" i="1"/>
  <c r="BA506" i="1"/>
  <c r="AX506" i="1"/>
  <c r="AU506" i="1"/>
  <c r="AR506" i="1"/>
  <c r="AO506" i="1"/>
  <c r="AL506" i="1"/>
  <c r="AI506" i="1"/>
  <c r="AF506" i="1"/>
  <c r="AC506" i="1"/>
  <c r="Z506" i="1"/>
  <c r="W506" i="1"/>
  <c r="T506" i="1"/>
  <c r="Q506" i="1"/>
  <c r="N506" i="1"/>
  <c r="K506" i="1"/>
  <c r="BE506" i="1" s="1"/>
  <c r="BK506" i="1" s="1"/>
  <c r="BF1099" i="1" s="1"/>
  <c r="H506" i="1"/>
  <c r="E506" i="1"/>
  <c r="BJ505" i="1"/>
  <c r="BD505" i="1"/>
  <c r="BA505" i="1"/>
  <c r="AX505" i="1"/>
  <c r="AU505" i="1"/>
  <c r="AR505" i="1"/>
  <c r="AO505" i="1"/>
  <c r="AL505" i="1"/>
  <c r="AI505" i="1"/>
  <c r="AF505" i="1"/>
  <c r="AC505" i="1"/>
  <c r="Z505" i="1"/>
  <c r="W505" i="1"/>
  <c r="T505" i="1"/>
  <c r="Q505" i="1"/>
  <c r="N505" i="1"/>
  <c r="K505" i="1"/>
  <c r="H505" i="1"/>
  <c r="E505" i="1"/>
  <c r="BJ504" i="1"/>
  <c r="BD504" i="1"/>
  <c r="BA504" i="1"/>
  <c r="AX504" i="1"/>
  <c r="AU504" i="1"/>
  <c r="AR504" i="1"/>
  <c r="AO504" i="1"/>
  <c r="AL504" i="1"/>
  <c r="AI504" i="1"/>
  <c r="AF504" i="1"/>
  <c r="AC504" i="1"/>
  <c r="Z504" i="1"/>
  <c r="W504" i="1"/>
  <c r="T504" i="1"/>
  <c r="Q504" i="1"/>
  <c r="N504" i="1"/>
  <c r="K504" i="1"/>
  <c r="H504" i="1"/>
  <c r="E504" i="1"/>
  <c r="BJ503" i="1"/>
  <c r="BD503" i="1"/>
  <c r="BA503" i="1"/>
  <c r="AX503" i="1"/>
  <c r="AU503" i="1"/>
  <c r="AR503" i="1"/>
  <c r="AO503" i="1"/>
  <c r="AL503" i="1"/>
  <c r="AI503" i="1"/>
  <c r="AF503" i="1"/>
  <c r="AC503" i="1"/>
  <c r="Z503" i="1"/>
  <c r="W503" i="1"/>
  <c r="T503" i="1"/>
  <c r="Q503" i="1"/>
  <c r="N503" i="1"/>
  <c r="K503" i="1"/>
  <c r="H503" i="1"/>
  <c r="E503" i="1"/>
  <c r="BJ502" i="1"/>
  <c r="BD502" i="1"/>
  <c r="BA502" i="1"/>
  <c r="AX502" i="1"/>
  <c r="AU502" i="1"/>
  <c r="AR502" i="1"/>
  <c r="AO502" i="1"/>
  <c r="AL502" i="1"/>
  <c r="AI502" i="1"/>
  <c r="AF502" i="1"/>
  <c r="AC502" i="1"/>
  <c r="Z502" i="1"/>
  <c r="W502" i="1"/>
  <c r="BE502" i="1" s="1"/>
  <c r="BK502" i="1" s="1"/>
  <c r="BF1095" i="1" s="1"/>
  <c r="BK1095" i="1" s="1"/>
  <c r="BF1686" i="1" s="1"/>
  <c r="BK1686" i="1" s="1"/>
  <c r="T502" i="1"/>
  <c r="Q502" i="1"/>
  <c r="N502" i="1"/>
  <c r="K502" i="1"/>
  <c r="H502" i="1"/>
  <c r="E502" i="1"/>
  <c r="BJ501" i="1"/>
  <c r="BD501" i="1"/>
  <c r="BA501" i="1"/>
  <c r="AX501" i="1"/>
  <c r="AU501" i="1"/>
  <c r="AR501" i="1"/>
  <c r="AO501" i="1"/>
  <c r="AL501" i="1"/>
  <c r="AI501" i="1"/>
  <c r="AF501" i="1"/>
  <c r="AC501" i="1"/>
  <c r="Z501" i="1"/>
  <c r="W501" i="1"/>
  <c r="T501" i="1"/>
  <c r="Q501" i="1"/>
  <c r="N501" i="1"/>
  <c r="BE501" i="1" s="1"/>
  <c r="BK501" i="1" s="1"/>
  <c r="BF1094" i="1" s="1"/>
  <c r="BK1094" i="1" s="1"/>
  <c r="BF1685" i="1" s="1"/>
  <c r="BK1685" i="1" s="1"/>
  <c r="K501" i="1"/>
  <c r="H501" i="1"/>
  <c r="E501" i="1"/>
  <c r="BJ500" i="1"/>
  <c r="BD500" i="1"/>
  <c r="BA500" i="1"/>
  <c r="AX500" i="1"/>
  <c r="AU500" i="1"/>
  <c r="AR500" i="1"/>
  <c r="AO500" i="1"/>
  <c r="AL500" i="1"/>
  <c r="AI500" i="1"/>
  <c r="AF500" i="1"/>
  <c r="AC500" i="1"/>
  <c r="Z500" i="1"/>
  <c r="W500" i="1"/>
  <c r="T500" i="1"/>
  <c r="Q500" i="1"/>
  <c r="N500" i="1"/>
  <c r="K500" i="1"/>
  <c r="H500" i="1"/>
  <c r="E500" i="1"/>
  <c r="BJ499" i="1"/>
  <c r="BD499" i="1"/>
  <c r="BA499" i="1"/>
  <c r="AX499" i="1"/>
  <c r="AU499" i="1"/>
  <c r="AR499" i="1"/>
  <c r="AO499" i="1"/>
  <c r="AL499" i="1"/>
  <c r="AI499" i="1"/>
  <c r="AF499" i="1"/>
  <c r="AC499" i="1"/>
  <c r="Z499" i="1"/>
  <c r="W499" i="1"/>
  <c r="T499" i="1"/>
  <c r="Q499" i="1"/>
  <c r="N499" i="1"/>
  <c r="K499" i="1"/>
  <c r="H499" i="1"/>
  <c r="E499" i="1"/>
  <c r="BJ498" i="1"/>
  <c r="BD498" i="1"/>
  <c r="BA498" i="1"/>
  <c r="AX498" i="1"/>
  <c r="AU498" i="1"/>
  <c r="AR498" i="1"/>
  <c r="AO498" i="1"/>
  <c r="AL498" i="1"/>
  <c r="AI498" i="1"/>
  <c r="AF498" i="1"/>
  <c r="AC498" i="1"/>
  <c r="Z498" i="1"/>
  <c r="W498" i="1"/>
  <c r="T498" i="1"/>
  <c r="Q498" i="1"/>
  <c r="N498" i="1"/>
  <c r="K498" i="1"/>
  <c r="H498" i="1"/>
  <c r="E498" i="1"/>
  <c r="BE498" i="1" s="1"/>
  <c r="BK498" i="1" s="1"/>
  <c r="BF1091" i="1" s="1"/>
  <c r="BK1091" i="1" s="1"/>
  <c r="BF1682" i="1" s="1"/>
  <c r="BJ497" i="1"/>
  <c r="BD497" i="1"/>
  <c r="BA497" i="1"/>
  <c r="AX497" i="1"/>
  <c r="AU497" i="1"/>
  <c r="AR497" i="1"/>
  <c r="AO497" i="1"/>
  <c r="AL497" i="1"/>
  <c r="AI497" i="1"/>
  <c r="AF497" i="1"/>
  <c r="AC497" i="1"/>
  <c r="Z497" i="1"/>
  <c r="W497" i="1"/>
  <c r="T497" i="1"/>
  <c r="Q497" i="1"/>
  <c r="N497" i="1"/>
  <c r="BE497" i="1" s="1"/>
  <c r="BK497" i="1" s="1"/>
  <c r="BF1090" i="1" s="1"/>
  <c r="BK1090" i="1" s="1"/>
  <c r="BF1681" i="1" s="1"/>
  <c r="K497" i="1"/>
  <c r="H497" i="1"/>
  <c r="E497" i="1"/>
  <c r="BJ496" i="1"/>
  <c r="BD496" i="1"/>
  <c r="BA496" i="1"/>
  <c r="AX496" i="1"/>
  <c r="AU496" i="1"/>
  <c r="AR496" i="1"/>
  <c r="AO496" i="1"/>
  <c r="AL496" i="1"/>
  <c r="AI496" i="1"/>
  <c r="AF496" i="1"/>
  <c r="AC496" i="1"/>
  <c r="Z496" i="1"/>
  <c r="W496" i="1"/>
  <c r="T496" i="1"/>
  <c r="Q496" i="1"/>
  <c r="N496" i="1"/>
  <c r="K496" i="1"/>
  <c r="H496" i="1"/>
  <c r="E496" i="1"/>
  <c r="BE496" i="1" s="1"/>
  <c r="BK496" i="1" s="1"/>
  <c r="BF1089" i="1" s="1"/>
  <c r="BK1089" i="1" s="1"/>
  <c r="BF1680" i="1" s="1"/>
  <c r="BK1680" i="1" s="1"/>
  <c r="BJ495" i="1"/>
  <c r="BD495" i="1"/>
  <c r="BA495" i="1"/>
  <c r="AX495" i="1"/>
  <c r="AU495" i="1"/>
  <c r="AR495" i="1"/>
  <c r="AO495" i="1"/>
  <c r="AL495" i="1"/>
  <c r="AI495" i="1"/>
  <c r="AF495" i="1"/>
  <c r="AC495" i="1"/>
  <c r="Z495" i="1"/>
  <c r="W495" i="1"/>
  <c r="T495" i="1"/>
  <c r="Q495" i="1"/>
  <c r="N495" i="1"/>
  <c r="K495" i="1"/>
  <c r="H495" i="1"/>
  <c r="E495" i="1"/>
  <c r="BE495" i="1" s="1"/>
  <c r="BK495" i="1" s="1"/>
  <c r="BF1088" i="1" s="1"/>
  <c r="BJ494" i="1"/>
  <c r="BD494" i="1"/>
  <c r="BA494" i="1"/>
  <c r="AX494" i="1"/>
  <c r="AU494" i="1"/>
  <c r="AR494" i="1"/>
  <c r="AO494" i="1"/>
  <c r="AL494" i="1"/>
  <c r="AI494" i="1"/>
  <c r="AF494" i="1"/>
  <c r="AC494" i="1"/>
  <c r="Z494" i="1"/>
  <c r="W494" i="1"/>
  <c r="BE494" i="1" s="1"/>
  <c r="BK494" i="1" s="1"/>
  <c r="BF1087" i="1" s="1"/>
  <c r="BK1087" i="1" s="1"/>
  <c r="BF1678" i="1" s="1"/>
  <c r="T494" i="1"/>
  <c r="Q494" i="1"/>
  <c r="N494" i="1"/>
  <c r="K494" i="1"/>
  <c r="H494" i="1"/>
  <c r="E494" i="1"/>
  <c r="BJ493" i="1"/>
  <c r="BD493" i="1"/>
  <c r="BA493" i="1"/>
  <c r="AX493" i="1"/>
  <c r="AU493" i="1"/>
  <c r="AR493" i="1"/>
  <c r="AO493" i="1"/>
  <c r="AL493" i="1"/>
  <c r="AI493" i="1"/>
  <c r="AF493" i="1"/>
  <c r="AC493" i="1"/>
  <c r="Z493" i="1"/>
  <c r="W493" i="1"/>
  <c r="T493" i="1"/>
  <c r="Q493" i="1"/>
  <c r="N493" i="1"/>
  <c r="BE493" i="1" s="1"/>
  <c r="BK493" i="1" s="1"/>
  <c r="BF1086" i="1" s="1"/>
  <c r="BK1086" i="1" s="1"/>
  <c r="BF1677" i="1" s="1"/>
  <c r="K493" i="1"/>
  <c r="H493" i="1"/>
  <c r="E493" i="1"/>
  <c r="BJ492" i="1"/>
  <c r="BD492" i="1"/>
  <c r="BA492" i="1"/>
  <c r="AX492" i="1"/>
  <c r="AU492" i="1"/>
  <c r="AR492" i="1"/>
  <c r="AO492" i="1"/>
  <c r="AL492" i="1"/>
  <c r="AI492" i="1"/>
  <c r="AF492" i="1"/>
  <c r="AC492" i="1"/>
  <c r="Z492" i="1"/>
  <c r="W492" i="1"/>
  <c r="T492" i="1"/>
  <c r="Q492" i="1"/>
  <c r="N492" i="1"/>
  <c r="K492" i="1"/>
  <c r="H492" i="1"/>
  <c r="E492" i="1"/>
  <c r="BE492" i="1" s="1"/>
  <c r="BK492" i="1" s="1"/>
  <c r="BF1085" i="1" s="1"/>
  <c r="BK1085" i="1" s="1"/>
  <c r="BF1676" i="1" s="1"/>
  <c r="BJ491" i="1"/>
  <c r="BD491" i="1"/>
  <c r="BA491" i="1"/>
  <c r="AX491" i="1"/>
  <c r="AU491" i="1"/>
  <c r="AR491" i="1"/>
  <c r="AO491" i="1"/>
  <c r="AL491" i="1"/>
  <c r="AI491" i="1"/>
  <c r="AF491" i="1"/>
  <c r="AC491" i="1"/>
  <c r="Z491" i="1"/>
  <c r="W491" i="1"/>
  <c r="T491" i="1"/>
  <c r="Q491" i="1"/>
  <c r="N491" i="1"/>
  <c r="K491" i="1"/>
  <c r="H491" i="1"/>
  <c r="E491" i="1"/>
  <c r="BJ490" i="1"/>
  <c r="BD490" i="1"/>
  <c r="BA490" i="1"/>
  <c r="AX490" i="1"/>
  <c r="AU490" i="1"/>
  <c r="AR490" i="1"/>
  <c r="AO490" i="1"/>
  <c r="AL490" i="1"/>
  <c r="AI490" i="1"/>
  <c r="AF490" i="1"/>
  <c r="AC490" i="1"/>
  <c r="Z490" i="1"/>
  <c r="W490" i="1"/>
  <c r="BE490" i="1" s="1"/>
  <c r="BK490" i="1" s="1"/>
  <c r="BF1083" i="1" s="1"/>
  <c r="BK1083" i="1" s="1"/>
  <c r="BF1674" i="1" s="1"/>
  <c r="BK1674" i="1" s="1"/>
  <c r="T490" i="1"/>
  <c r="Q490" i="1"/>
  <c r="N490" i="1"/>
  <c r="K490" i="1"/>
  <c r="H490" i="1"/>
  <c r="E490" i="1"/>
  <c r="BI489" i="1"/>
  <c r="BJ489" i="1" s="1"/>
  <c r="BD489" i="1"/>
  <c r="BA489" i="1"/>
  <c r="AX489" i="1"/>
  <c r="AU489" i="1"/>
  <c r="AR489" i="1"/>
  <c r="AO489" i="1"/>
  <c r="AL489" i="1"/>
  <c r="AI489" i="1"/>
  <c r="AF489" i="1"/>
  <c r="AC489" i="1"/>
  <c r="Z489" i="1"/>
  <c r="W489" i="1"/>
  <c r="T489" i="1"/>
  <c r="Q489" i="1"/>
  <c r="N489" i="1"/>
  <c r="K489" i="1"/>
  <c r="H489" i="1"/>
  <c r="E489" i="1"/>
  <c r="BE489" i="1" s="1"/>
  <c r="BK489" i="1" s="1"/>
  <c r="BF1082" i="1" s="1"/>
  <c r="BJ488" i="1"/>
  <c r="BD488" i="1"/>
  <c r="BA488" i="1"/>
  <c r="AX488" i="1"/>
  <c r="AU488" i="1"/>
  <c r="AR488" i="1"/>
  <c r="AO488" i="1"/>
  <c r="AL488" i="1"/>
  <c r="AI488" i="1"/>
  <c r="AF488" i="1"/>
  <c r="AC488" i="1"/>
  <c r="Z488" i="1"/>
  <c r="W488" i="1"/>
  <c r="T488" i="1"/>
  <c r="Q488" i="1"/>
  <c r="N488" i="1"/>
  <c r="K488" i="1"/>
  <c r="H488" i="1"/>
  <c r="BE488" i="1" s="1"/>
  <c r="BK488" i="1" s="1"/>
  <c r="BF1081" i="1" s="1"/>
  <c r="BK1081" i="1" s="1"/>
  <c r="BF1672" i="1" s="1"/>
  <c r="E488" i="1"/>
  <c r="BJ487" i="1"/>
  <c r="BD487" i="1"/>
  <c r="BA487" i="1"/>
  <c r="AX487" i="1"/>
  <c r="AU487" i="1"/>
  <c r="AR487" i="1"/>
  <c r="AO487" i="1"/>
  <c r="AL487" i="1"/>
  <c r="AI487" i="1"/>
  <c r="AF487" i="1"/>
  <c r="AC487" i="1"/>
  <c r="Z487" i="1"/>
  <c r="W487" i="1"/>
  <c r="T487" i="1"/>
  <c r="Q487" i="1"/>
  <c r="N487" i="1"/>
  <c r="K487" i="1"/>
  <c r="H487" i="1"/>
  <c r="BE487" i="1" s="1"/>
  <c r="BK487" i="1" s="1"/>
  <c r="BF1080" i="1" s="1"/>
  <c r="BK1080" i="1" s="1"/>
  <c r="BF1671" i="1" s="1"/>
  <c r="E487" i="1"/>
  <c r="BJ486" i="1"/>
  <c r="BD486" i="1"/>
  <c r="BA486" i="1"/>
  <c r="AX486" i="1"/>
  <c r="AU486" i="1"/>
  <c r="AR486" i="1"/>
  <c r="AO486" i="1"/>
  <c r="AL486" i="1"/>
  <c r="AI486" i="1"/>
  <c r="AF486" i="1"/>
  <c r="AC486" i="1"/>
  <c r="Z486" i="1"/>
  <c r="W486" i="1"/>
  <c r="T486" i="1"/>
  <c r="Q486" i="1"/>
  <c r="N486" i="1"/>
  <c r="K486" i="1"/>
  <c r="H486" i="1"/>
  <c r="E486" i="1"/>
  <c r="BJ485" i="1"/>
  <c r="BD485" i="1"/>
  <c r="BA485" i="1"/>
  <c r="AX485" i="1"/>
  <c r="AU485" i="1"/>
  <c r="AR485" i="1"/>
  <c r="AO485" i="1"/>
  <c r="AL485" i="1"/>
  <c r="AI485" i="1"/>
  <c r="AF485" i="1"/>
  <c r="AC485" i="1"/>
  <c r="Z485" i="1"/>
  <c r="W485" i="1"/>
  <c r="T485" i="1"/>
  <c r="Q485" i="1"/>
  <c r="N485" i="1"/>
  <c r="K485" i="1"/>
  <c r="H485" i="1"/>
  <c r="E485" i="1"/>
  <c r="BJ484" i="1"/>
  <c r="BD484" i="1"/>
  <c r="BA484" i="1"/>
  <c r="AX484" i="1"/>
  <c r="AU484" i="1"/>
  <c r="AR484" i="1"/>
  <c r="AO484" i="1"/>
  <c r="AL484" i="1"/>
  <c r="AI484" i="1"/>
  <c r="AF484" i="1"/>
  <c r="AC484" i="1"/>
  <c r="Z484" i="1"/>
  <c r="W484" i="1"/>
  <c r="T484" i="1"/>
  <c r="Q484" i="1"/>
  <c r="N484" i="1"/>
  <c r="K484" i="1"/>
  <c r="H484" i="1"/>
  <c r="BE484" i="1" s="1"/>
  <c r="BK484" i="1" s="1"/>
  <c r="BF1077" i="1" s="1"/>
  <c r="BK1077" i="1" s="1"/>
  <c r="BF1668" i="1" s="1"/>
  <c r="BK1668" i="1" s="1"/>
  <c r="E484" i="1"/>
  <c r="BJ483" i="1"/>
  <c r="BD483" i="1"/>
  <c r="BA483" i="1"/>
  <c r="AX483" i="1"/>
  <c r="AU483" i="1"/>
  <c r="AR483" i="1"/>
  <c r="AO483" i="1"/>
  <c r="AL483" i="1"/>
  <c r="AI483" i="1"/>
  <c r="AF483" i="1"/>
  <c r="AC483" i="1"/>
  <c r="Z483" i="1"/>
  <c r="W483" i="1"/>
  <c r="T483" i="1"/>
  <c r="Q483" i="1"/>
  <c r="N483" i="1"/>
  <c r="K483" i="1"/>
  <c r="H483" i="1"/>
  <c r="BE483" i="1" s="1"/>
  <c r="BK483" i="1" s="1"/>
  <c r="BF1076" i="1" s="1"/>
  <c r="E483" i="1"/>
  <c r="BJ482" i="1"/>
  <c r="BD482" i="1"/>
  <c r="BA482" i="1"/>
  <c r="AX482" i="1"/>
  <c r="AU482" i="1"/>
  <c r="AR482" i="1"/>
  <c r="AO482" i="1"/>
  <c r="AL482" i="1"/>
  <c r="AI482" i="1"/>
  <c r="AF482" i="1"/>
  <c r="AC482" i="1"/>
  <c r="Z482" i="1"/>
  <c r="W482" i="1"/>
  <c r="T482" i="1"/>
  <c r="Q482" i="1"/>
  <c r="N482" i="1"/>
  <c r="K482" i="1"/>
  <c r="H482" i="1"/>
  <c r="E482" i="1"/>
  <c r="BJ481" i="1"/>
  <c r="BD481" i="1"/>
  <c r="BA481" i="1"/>
  <c r="AX481" i="1"/>
  <c r="AU481" i="1"/>
  <c r="AR481" i="1"/>
  <c r="AO481" i="1"/>
  <c r="AL481" i="1"/>
  <c r="AI481" i="1"/>
  <c r="AF481" i="1"/>
  <c r="AC481" i="1"/>
  <c r="Z481" i="1"/>
  <c r="W481" i="1"/>
  <c r="T481" i="1"/>
  <c r="Q481" i="1"/>
  <c r="N481" i="1"/>
  <c r="K481" i="1"/>
  <c r="H481" i="1"/>
  <c r="E481" i="1"/>
  <c r="BE481" i="1" s="1"/>
  <c r="BK481" i="1" s="1"/>
  <c r="BF1074" i="1" s="1"/>
  <c r="BK1074" i="1" s="1"/>
  <c r="BF1665" i="1" s="1"/>
  <c r="BJ480" i="1"/>
  <c r="BD480" i="1"/>
  <c r="BA480" i="1"/>
  <c r="AX480" i="1"/>
  <c r="AU480" i="1"/>
  <c r="AR480" i="1"/>
  <c r="AO480" i="1"/>
  <c r="AL480" i="1"/>
  <c r="AI480" i="1"/>
  <c r="AF480" i="1"/>
  <c r="AC480" i="1"/>
  <c r="Z480" i="1"/>
  <c r="W480" i="1"/>
  <c r="BE480" i="1" s="1"/>
  <c r="BK480" i="1" s="1"/>
  <c r="BF1073" i="1" s="1"/>
  <c r="BK1073" i="1" s="1"/>
  <c r="BF1664" i="1" s="1"/>
  <c r="T480" i="1"/>
  <c r="Q480" i="1"/>
  <c r="N480" i="1"/>
  <c r="K480" i="1"/>
  <c r="H480" i="1"/>
  <c r="E480" i="1"/>
  <c r="BJ479" i="1"/>
  <c r="BD479" i="1"/>
  <c r="BA479" i="1"/>
  <c r="AX479" i="1"/>
  <c r="AU479" i="1"/>
  <c r="AR479" i="1"/>
  <c r="AO479" i="1"/>
  <c r="AL479" i="1"/>
  <c r="AI479" i="1"/>
  <c r="AF479" i="1"/>
  <c r="AC479" i="1"/>
  <c r="Z479" i="1"/>
  <c r="W479" i="1"/>
  <c r="T479" i="1"/>
  <c r="Q479" i="1"/>
  <c r="N479" i="1"/>
  <c r="K479" i="1"/>
  <c r="H479" i="1"/>
  <c r="E479" i="1"/>
  <c r="BE479" i="1" s="1"/>
  <c r="BK479" i="1" s="1"/>
  <c r="BF1072" i="1" s="1"/>
  <c r="BK1072" i="1" s="1"/>
  <c r="BF1663" i="1" s="1"/>
  <c r="BJ478" i="1"/>
  <c r="BD478" i="1"/>
  <c r="BA478" i="1"/>
  <c r="AX478" i="1"/>
  <c r="AU478" i="1"/>
  <c r="AR478" i="1"/>
  <c r="AO478" i="1"/>
  <c r="AL478" i="1"/>
  <c r="AI478" i="1"/>
  <c r="AF478" i="1"/>
  <c r="AC478" i="1"/>
  <c r="Z478" i="1"/>
  <c r="W478" i="1"/>
  <c r="T478" i="1"/>
  <c r="Q478" i="1"/>
  <c r="N478" i="1"/>
  <c r="K478" i="1"/>
  <c r="H478" i="1"/>
  <c r="E478" i="1"/>
  <c r="BE478" i="1" s="1"/>
  <c r="BK478" i="1" s="1"/>
  <c r="BF1071" i="1" s="1"/>
  <c r="BK1071" i="1" s="1"/>
  <c r="BF1662" i="1" s="1"/>
  <c r="BK1662" i="1" s="1"/>
  <c r="BJ477" i="1"/>
  <c r="BD477" i="1"/>
  <c r="BA477" i="1"/>
  <c r="AX477" i="1"/>
  <c r="AU477" i="1"/>
  <c r="AR477" i="1"/>
  <c r="AO477" i="1"/>
  <c r="AL477" i="1"/>
  <c r="AI477" i="1"/>
  <c r="AF477" i="1"/>
  <c r="AC477" i="1"/>
  <c r="Z477" i="1"/>
  <c r="W477" i="1"/>
  <c r="T477" i="1"/>
  <c r="Q477" i="1"/>
  <c r="N477" i="1"/>
  <c r="K477" i="1"/>
  <c r="H477" i="1"/>
  <c r="E477" i="1"/>
  <c r="BE477" i="1" s="1"/>
  <c r="BK477" i="1" s="1"/>
  <c r="BF1070" i="1" s="1"/>
  <c r="BJ476" i="1"/>
  <c r="BD476" i="1"/>
  <c r="BA476" i="1"/>
  <c r="AX476" i="1"/>
  <c r="AU476" i="1"/>
  <c r="AR476" i="1"/>
  <c r="AO476" i="1"/>
  <c r="AL476" i="1"/>
  <c r="AI476" i="1"/>
  <c r="AF476" i="1"/>
  <c r="AC476" i="1"/>
  <c r="Z476" i="1"/>
  <c r="W476" i="1"/>
  <c r="T476" i="1"/>
  <c r="Q476" i="1"/>
  <c r="N476" i="1"/>
  <c r="K476" i="1"/>
  <c r="H476" i="1"/>
  <c r="BE476" i="1" s="1"/>
  <c r="BK476" i="1" s="1"/>
  <c r="BF1069" i="1" s="1"/>
  <c r="BK1069" i="1" s="1"/>
  <c r="BF1660" i="1" s="1"/>
  <c r="E476" i="1"/>
  <c r="BJ475" i="1"/>
  <c r="BD475" i="1"/>
  <c r="BA475" i="1"/>
  <c r="AX475" i="1"/>
  <c r="AU475" i="1"/>
  <c r="AR475" i="1"/>
  <c r="AO475" i="1"/>
  <c r="AL475" i="1"/>
  <c r="AI475" i="1"/>
  <c r="AF475" i="1"/>
  <c r="AC475" i="1"/>
  <c r="Z475" i="1"/>
  <c r="W475" i="1"/>
  <c r="T475" i="1"/>
  <c r="Q475" i="1"/>
  <c r="N475" i="1"/>
  <c r="K475" i="1"/>
  <c r="H475" i="1"/>
  <c r="E475" i="1"/>
  <c r="BE475" i="1" s="1"/>
  <c r="BK475" i="1" s="1"/>
  <c r="BF1068" i="1" s="1"/>
  <c r="BK1068" i="1" s="1"/>
  <c r="BF1659" i="1" s="1"/>
  <c r="BJ474" i="1"/>
  <c r="BD474" i="1"/>
  <c r="BA474" i="1"/>
  <c r="AX474" i="1"/>
  <c r="AU474" i="1"/>
  <c r="AR474" i="1"/>
  <c r="AO474" i="1"/>
  <c r="AL474" i="1"/>
  <c r="AI474" i="1"/>
  <c r="AF474" i="1"/>
  <c r="AC474" i="1"/>
  <c r="Z474" i="1"/>
  <c r="W474" i="1"/>
  <c r="T474" i="1"/>
  <c r="Q474" i="1"/>
  <c r="N474" i="1"/>
  <c r="K474" i="1"/>
  <c r="H474" i="1"/>
  <c r="E474" i="1"/>
  <c r="BJ473" i="1"/>
  <c r="BD473" i="1"/>
  <c r="BA473" i="1"/>
  <c r="AX473" i="1"/>
  <c r="AU473" i="1"/>
  <c r="AR473" i="1"/>
  <c r="AO473" i="1"/>
  <c r="AL473" i="1"/>
  <c r="AI473" i="1"/>
  <c r="AF473" i="1"/>
  <c r="AC473" i="1"/>
  <c r="Z473" i="1"/>
  <c r="W473" i="1"/>
  <c r="BE473" i="1" s="1"/>
  <c r="BK473" i="1" s="1"/>
  <c r="BF1066" i="1" s="1"/>
  <c r="BK1066" i="1" s="1"/>
  <c r="BF1657" i="1" s="1"/>
  <c r="T473" i="1"/>
  <c r="Q473" i="1"/>
  <c r="N473" i="1"/>
  <c r="K473" i="1"/>
  <c r="H473" i="1"/>
  <c r="E473" i="1"/>
  <c r="BJ472" i="1"/>
  <c r="BD472" i="1"/>
  <c r="BA472" i="1"/>
  <c r="AX472" i="1"/>
  <c r="AU472" i="1"/>
  <c r="AR472" i="1"/>
  <c r="AO472" i="1"/>
  <c r="AL472" i="1"/>
  <c r="AI472" i="1"/>
  <c r="AF472" i="1"/>
  <c r="AC472" i="1"/>
  <c r="Z472" i="1"/>
  <c r="W472" i="1"/>
  <c r="T472" i="1"/>
  <c r="Q472" i="1"/>
  <c r="N472" i="1"/>
  <c r="K472" i="1"/>
  <c r="H472" i="1"/>
  <c r="BE472" i="1" s="1"/>
  <c r="BK472" i="1" s="1"/>
  <c r="BF1065" i="1" s="1"/>
  <c r="BK1065" i="1" s="1"/>
  <c r="BF1656" i="1" s="1"/>
  <c r="BK1656" i="1" s="1"/>
  <c r="E472" i="1"/>
  <c r="BJ471" i="1"/>
  <c r="BD471" i="1"/>
  <c r="BA471" i="1"/>
  <c r="AX471" i="1"/>
  <c r="AU471" i="1"/>
  <c r="AR471" i="1"/>
  <c r="AO471" i="1"/>
  <c r="AL471" i="1"/>
  <c r="AI471" i="1"/>
  <c r="AF471" i="1"/>
  <c r="AC471" i="1"/>
  <c r="Z471" i="1"/>
  <c r="W471" i="1"/>
  <c r="BE471" i="1" s="1"/>
  <c r="BK471" i="1" s="1"/>
  <c r="BF1064" i="1" s="1"/>
  <c r="BK1064" i="1" s="1"/>
  <c r="BF1655" i="1" s="1"/>
  <c r="BK1655" i="1" s="1"/>
  <c r="T471" i="1"/>
  <c r="Q471" i="1"/>
  <c r="N471" i="1"/>
  <c r="K471" i="1"/>
  <c r="H471" i="1"/>
  <c r="E471" i="1"/>
  <c r="BJ470" i="1"/>
  <c r="BD470" i="1"/>
  <c r="BA470" i="1"/>
  <c r="AX470" i="1"/>
  <c r="AU470" i="1"/>
  <c r="AR470" i="1"/>
  <c r="AO470" i="1"/>
  <c r="AL470" i="1"/>
  <c r="AI470" i="1"/>
  <c r="AF470" i="1"/>
  <c r="AC470" i="1"/>
  <c r="Z470" i="1"/>
  <c r="W470" i="1"/>
  <c r="T470" i="1"/>
  <c r="Q470" i="1"/>
  <c r="N470" i="1"/>
  <c r="K470" i="1"/>
  <c r="H470" i="1"/>
  <c r="E470" i="1"/>
  <c r="BJ469" i="1"/>
  <c r="BD469" i="1"/>
  <c r="BA469" i="1"/>
  <c r="AX469" i="1"/>
  <c r="AU469" i="1"/>
  <c r="AR469" i="1"/>
  <c r="AO469" i="1"/>
  <c r="AL469" i="1"/>
  <c r="AI469" i="1"/>
  <c r="AF469" i="1"/>
  <c r="Z469" i="1"/>
  <c r="W469" i="1"/>
  <c r="T469" i="1"/>
  <c r="Q469" i="1"/>
  <c r="N469" i="1"/>
  <c r="K469" i="1"/>
  <c r="H469" i="1"/>
  <c r="E469" i="1"/>
  <c r="BE469" i="1" s="1"/>
  <c r="BK469" i="1" s="1"/>
  <c r="BF1062" i="1" s="1"/>
  <c r="BK1062" i="1" s="1"/>
  <c r="BF1653" i="1" s="1"/>
  <c r="BJ468" i="1"/>
  <c r="BE468" i="1"/>
  <c r="BK468" i="1" s="1"/>
  <c r="BF1061" i="1" s="1"/>
  <c r="BK1061" i="1" s="1"/>
  <c r="BF1652" i="1" s="1"/>
  <c r="BD468" i="1"/>
  <c r="AU468" i="1"/>
  <c r="AO468" i="1"/>
  <c r="Z468" i="1"/>
  <c r="W468" i="1"/>
  <c r="N468" i="1"/>
  <c r="K468" i="1"/>
  <c r="H468" i="1"/>
  <c r="E468" i="1"/>
  <c r="BJ467" i="1"/>
  <c r="BE467" i="1"/>
  <c r="BK467" i="1" s="1"/>
  <c r="BF1060" i="1" s="1"/>
  <c r="BK1060" i="1" s="1"/>
  <c r="BF1651" i="1" s="1"/>
  <c r="BD467" i="1"/>
  <c r="AU467" i="1"/>
  <c r="AO467" i="1"/>
  <c r="Z467" i="1"/>
  <c r="W467" i="1"/>
  <c r="N467" i="1"/>
  <c r="K467" i="1"/>
  <c r="H467" i="1"/>
  <c r="E467" i="1"/>
  <c r="BI466" i="1"/>
  <c r="BJ466" i="1" s="1"/>
  <c r="BE466" i="1"/>
  <c r="BK466" i="1" s="1"/>
  <c r="BF1059" i="1" s="1"/>
  <c r="BK1059" i="1" s="1"/>
  <c r="BF1650" i="1" s="1"/>
  <c r="BD466" i="1"/>
  <c r="AU466" i="1"/>
  <c r="AO466" i="1"/>
  <c r="AC466" i="1"/>
  <c r="Z466" i="1"/>
  <c r="W466" i="1"/>
  <c r="N466" i="1"/>
  <c r="K466" i="1"/>
  <c r="H466" i="1"/>
  <c r="E466" i="1"/>
  <c r="BJ465" i="1"/>
  <c r="BD465" i="1"/>
  <c r="AU465" i="1"/>
  <c r="AO465" i="1"/>
  <c r="AC465" i="1"/>
  <c r="Z465" i="1"/>
  <c r="W465" i="1"/>
  <c r="N465" i="1"/>
  <c r="K465" i="1"/>
  <c r="H465" i="1"/>
  <c r="E465" i="1"/>
  <c r="BJ464" i="1"/>
  <c r="BE464" i="1"/>
  <c r="BK464" i="1" s="1"/>
  <c r="BF1057" i="1" s="1"/>
  <c r="BK1057" i="1" s="1"/>
  <c r="BF1648" i="1" s="1"/>
  <c r="BD464" i="1"/>
  <c r="AU464" i="1"/>
  <c r="AO464" i="1"/>
  <c r="AC464" i="1"/>
  <c r="Z464" i="1"/>
  <c r="W464" i="1"/>
  <c r="Q464" i="1"/>
  <c r="N464" i="1"/>
  <c r="K464" i="1"/>
  <c r="H464" i="1"/>
  <c r="E464" i="1"/>
  <c r="BJ463" i="1"/>
  <c r="BD463" i="1"/>
  <c r="AU463" i="1"/>
  <c r="AO463" i="1"/>
  <c r="AC463" i="1"/>
  <c r="Z463" i="1"/>
  <c r="W463" i="1"/>
  <c r="Q463" i="1"/>
  <c r="N463" i="1"/>
  <c r="K463" i="1"/>
  <c r="H463" i="1"/>
  <c r="E463" i="1"/>
  <c r="BJ462" i="1"/>
  <c r="BD462" i="1"/>
  <c r="AU462" i="1"/>
  <c r="AO462" i="1"/>
  <c r="AC462" i="1"/>
  <c r="Z462" i="1"/>
  <c r="W462" i="1"/>
  <c r="Q462" i="1"/>
  <c r="N462" i="1"/>
  <c r="K462" i="1"/>
  <c r="H462" i="1"/>
  <c r="E462" i="1"/>
  <c r="BE462" i="1" s="1"/>
  <c r="BK462" i="1" s="1"/>
  <c r="BF1055" i="1" s="1"/>
  <c r="BK1055" i="1" s="1"/>
  <c r="BF1646" i="1" s="1"/>
  <c r="BK1646" i="1" s="1"/>
  <c r="BJ461" i="1"/>
  <c r="BD461" i="1"/>
  <c r="AX461" i="1"/>
  <c r="AU461" i="1"/>
  <c r="AO461" i="1"/>
  <c r="AL461" i="1"/>
  <c r="AI461" i="1"/>
  <c r="AF461" i="1"/>
  <c r="AC461" i="1"/>
  <c r="Z461" i="1"/>
  <c r="W461" i="1"/>
  <c r="Q461" i="1"/>
  <c r="N461" i="1"/>
  <c r="BE461" i="1" s="1"/>
  <c r="BK461" i="1" s="1"/>
  <c r="BF1054" i="1" s="1"/>
  <c r="BK1054" i="1" s="1"/>
  <c r="BF1645" i="1" s="1"/>
  <c r="BK1645" i="1" s="1"/>
  <c r="K461" i="1"/>
  <c r="H461" i="1"/>
  <c r="E461" i="1"/>
  <c r="BL460" i="1"/>
  <c r="BJ460" i="1"/>
  <c r="BD460" i="1"/>
  <c r="AX460" i="1"/>
  <c r="AU460" i="1"/>
  <c r="AR460" i="1"/>
  <c r="AO460" i="1"/>
  <c r="AL460" i="1"/>
  <c r="AI460" i="1"/>
  <c r="AF460" i="1"/>
  <c r="AC460" i="1"/>
  <c r="Z460" i="1"/>
  <c r="W460" i="1"/>
  <c r="Q460" i="1"/>
  <c r="BE460" i="1" s="1"/>
  <c r="BK460" i="1" s="1"/>
  <c r="BF1053" i="1" s="1"/>
  <c r="BK1053" i="1" s="1"/>
  <c r="BF1644" i="1" s="1"/>
  <c r="N460" i="1"/>
  <c r="K460" i="1"/>
  <c r="H460" i="1"/>
  <c r="E460" i="1"/>
  <c r="BJ459" i="1"/>
  <c r="BD459" i="1"/>
  <c r="AX459" i="1"/>
  <c r="AU459" i="1"/>
  <c r="AR459" i="1"/>
  <c r="AO459" i="1"/>
  <c r="AL459" i="1"/>
  <c r="AI459" i="1"/>
  <c r="AF459" i="1"/>
  <c r="AC459" i="1"/>
  <c r="Z459" i="1"/>
  <c r="W459" i="1"/>
  <c r="Q459" i="1"/>
  <c r="N459" i="1"/>
  <c r="K459" i="1"/>
  <c r="H459" i="1"/>
  <c r="E459" i="1"/>
  <c r="BJ458" i="1"/>
  <c r="BD458" i="1"/>
  <c r="AX458" i="1"/>
  <c r="AU458" i="1"/>
  <c r="AR458" i="1"/>
  <c r="AO458" i="1"/>
  <c r="AL458" i="1"/>
  <c r="AI458" i="1"/>
  <c r="AF458" i="1"/>
  <c r="AC458" i="1"/>
  <c r="Z458" i="1"/>
  <c r="W458" i="1"/>
  <c r="Q458" i="1"/>
  <c r="N458" i="1"/>
  <c r="K458" i="1"/>
  <c r="H458" i="1"/>
  <c r="BE458" i="1" s="1"/>
  <c r="BK458" i="1" s="1"/>
  <c r="BF1051" i="1" s="1"/>
  <c r="BK1051" i="1" s="1"/>
  <c r="BF1642" i="1" s="1"/>
  <c r="E458" i="1"/>
  <c r="BJ457" i="1"/>
  <c r="BD457" i="1"/>
  <c r="AX457" i="1"/>
  <c r="AU457" i="1"/>
  <c r="AR457" i="1"/>
  <c r="AO457" i="1"/>
  <c r="AL457" i="1"/>
  <c r="AI457" i="1"/>
  <c r="AF457" i="1"/>
  <c r="AC457" i="1"/>
  <c r="Z457" i="1"/>
  <c r="W457" i="1"/>
  <c r="Q457" i="1"/>
  <c r="N457" i="1"/>
  <c r="K457" i="1"/>
  <c r="H457" i="1"/>
  <c r="BE457" i="1" s="1"/>
  <c r="BK457" i="1" s="1"/>
  <c r="BF1050" i="1" s="1"/>
  <c r="BK1050" i="1" s="1"/>
  <c r="BF1641" i="1" s="1"/>
  <c r="E457" i="1"/>
  <c r="BJ456" i="1"/>
  <c r="BD456" i="1"/>
  <c r="AX456" i="1"/>
  <c r="AU456" i="1"/>
  <c r="AR456" i="1"/>
  <c r="AO456" i="1"/>
  <c r="AL456" i="1"/>
  <c r="AI456" i="1"/>
  <c r="AF456" i="1"/>
  <c r="AC456" i="1"/>
  <c r="Z456" i="1"/>
  <c r="W456" i="1"/>
  <c r="Q456" i="1"/>
  <c r="N456" i="1"/>
  <c r="K456" i="1"/>
  <c r="H456" i="1"/>
  <c r="E456" i="1"/>
  <c r="BJ455" i="1"/>
  <c r="BD455" i="1"/>
  <c r="AX455" i="1"/>
  <c r="AU455" i="1"/>
  <c r="AR455" i="1"/>
  <c r="AO455" i="1"/>
  <c r="AL455" i="1"/>
  <c r="AI455" i="1"/>
  <c r="AF455" i="1"/>
  <c r="AC455" i="1"/>
  <c r="Z455" i="1"/>
  <c r="W455" i="1"/>
  <c r="Q455" i="1"/>
  <c r="BE455" i="1" s="1"/>
  <c r="BK455" i="1" s="1"/>
  <c r="BF1048" i="1" s="1"/>
  <c r="BK1048" i="1" s="1"/>
  <c r="BF1639" i="1" s="1"/>
  <c r="N455" i="1"/>
  <c r="K455" i="1"/>
  <c r="H455" i="1"/>
  <c r="E455" i="1"/>
  <c r="BJ454" i="1"/>
  <c r="BD454" i="1"/>
  <c r="AX454" i="1"/>
  <c r="AU454" i="1"/>
  <c r="AR454" i="1"/>
  <c r="AO454" i="1"/>
  <c r="AL454" i="1"/>
  <c r="AI454" i="1"/>
  <c r="AF454" i="1"/>
  <c r="AC454" i="1"/>
  <c r="Z454" i="1"/>
  <c r="W454" i="1"/>
  <c r="Q454" i="1"/>
  <c r="N454" i="1"/>
  <c r="K454" i="1"/>
  <c r="H454" i="1"/>
  <c r="BE454" i="1" s="1"/>
  <c r="BK454" i="1" s="1"/>
  <c r="BF1047" i="1" s="1"/>
  <c r="BK1047" i="1" s="1"/>
  <c r="BF1638" i="1" s="1"/>
  <c r="BK1638" i="1" s="1"/>
  <c r="E454" i="1"/>
  <c r="BJ453" i="1"/>
  <c r="BD453" i="1"/>
  <c r="AX453" i="1"/>
  <c r="AU453" i="1"/>
  <c r="AR453" i="1"/>
  <c r="AO453" i="1"/>
  <c r="AL453" i="1"/>
  <c r="AI453" i="1"/>
  <c r="AF453" i="1"/>
  <c r="AC453" i="1"/>
  <c r="Z453" i="1"/>
  <c r="W453" i="1"/>
  <c r="Q453" i="1"/>
  <c r="N453" i="1"/>
  <c r="K453" i="1"/>
  <c r="H453" i="1"/>
  <c r="E453" i="1"/>
  <c r="BJ452" i="1"/>
  <c r="BD452" i="1"/>
  <c r="BA452" i="1"/>
  <c r="AX452" i="1"/>
  <c r="AU452" i="1"/>
  <c r="AR452" i="1"/>
  <c r="AO452" i="1"/>
  <c r="AL452" i="1"/>
  <c r="AI452" i="1"/>
  <c r="AF452" i="1"/>
  <c r="AC452" i="1"/>
  <c r="Z452" i="1"/>
  <c r="W452" i="1"/>
  <c r="BE452" i="1" s="1"/>
  <c r="BK452" i="1" s="1"/>
  <c r="BF1045" i="1" s="1"/>
  <c r="BK1045" i="1" s="1"/>
  <c r="BF1636" i="1" s="1"/>
  <c r="T452" i="1"/>
  <c r="Q452" i="1"/>
  <c r="N452" i="1"/>
  <c r="K452" i="1"/>
  <c r="H452" i="1"/>
  <c r="E452" i="1"/>
  <c r="BJ451" i="1"/>
  <c r="BD451" i="1"/>
  <c r="BA451" i="1"/>
  <c r="AX451" i="1"/>
  <c r="AU451" i="1"/>
  <c r="AR451" i="1"/>
  <c r="AO451" i="1"/>
  <c r="AL451" i="1"/>
  <c r="AI451" i="1"/>
  <c r="AF451" i="1"/>
  <c r="AC451" i="1"/>
  <c r="Z451" i="1"/>
  <c r="W451" i="1"/>
  <c r="T451" i="1"/>
  <c r="Q451" i="1"/>
  <c r="N451" i="1"/>
  <c r="K451" i="1"/>
  <c r="H451" i="1"/>
  <c r="E451" i="1"/>
  <c r="BE451" i="1" s="1"/>
  <c r="BK451" i="1" s="1"/>
  <c r="BF1044" i="1" s="1"/>
  <c r="BK1044" i="1" s="1"/>
  <c r="BF1635" i="1" s="1"/>
  <c r="BJ450" i="1"/>
  <c r="BD450" i="1"/>
  <c r="Z450" i="1"/>
  <c r="W450" i="1"/>
  <c r="T450" i="1"/>
  <c r="Q450" i="1"/>
  <c r="N450" i="1"/>
  <c r="K450" i="1"/>
  <c r="BE450" i="1" s="1"/>
  <c r="BK450" i="1" s="1"/>
  <c r="BF1043" i="1" s="1"/>
  <c r="BK1043" i="1" s="1"/>
  <c r="BF1634" i="1" s="1"/>
  <c r="BK1634" i="1" s="1"/>
  <c r="H450" i="1"/>
  <c r="E450" i="1"/>
  <c r="BJ449" i="1"/>
  <c r="BD449" i="1"/>
  <c r="BA449" i="1"/>
  <c r="AX449" i="1"/>
  <c r="AU449" i="1"/>
  <c r="AR449" i="1"/>
  <c r="AO449" i="1"/>
  <c r="AL449" i="1"/>
  <c r="AI449" i="1"/>
  <c r="AF449" i="1"/>
  <c r="AC449" i="1"/>
  <c r="Z449" i="1"/>
  <c r="W449" i="1"/>
  <c r="T449" i="1"/>
  <c r="Q449" i="1"/>
  <c r="N449" i="1"/>
  <c r="K449" i="1"/>
  <c r="BE449" i="1" s="1"/>
  <c r="BK449" i="1" s="1"/>
  <c r="BF1042" i="1" s="1"/>
  <c r="BK1042" i="1" s="1"/>
  <c r="BF1633" i="1" s="1"/>
  <c r="H449" i="1"/>
  <c r="E449" i="1"/>
  <c r="BJ448" i="1"/>
  <c r="BD448" i="1"/>
  <c r="BA448" i="1"/>
  <c r="AX448" i="1"/>
  <c r="AU448" i="1"/>
  <c r="AR448" i="1"/>
  <c r="AO448" i="1"/>
  <c r="AL448" i="1"/>
  <c r="AI448" i="1"/>
  <c r="AF448" i="1"/>
  <c r="AC448" i="1"/>
  <c r="Z448" i="1"/>
  <c r="W448" i="1"/>
  <c r="T448" i="1"/>
  <c r="Q448" i="1"/>
  <c r="N448" i="1"/>
  <c r="BE448" i="1" s="1"/>
  <c r="BK448" i="1" s="1"/>
  <c r="BF1041" i="1" s="1"/>
  <c r="BK1041" i="1" s="1"/>
  <c r="BF1632" i="1" s="1"/>
  <c r="K448" i="1"/>
  <c r="H448" i="1"/>
  <c r="BJ447" i="1"/>
  <c r="BD447" i="1"/>
  <c r="BA447" i="1"/>
  <c r="AX447" i="1"/>
  <c r="AU447" i="1"/>
  <c r="AR447" i="1"/>
  <c r="AO447" i="1"/>
  <c r="AL447" i="1"/>
  <c r="AI447" i="1"/>
  <c r="AF447" i="1"/>
  <c r="AC447" i="1"/>
  <c r="Z447" i="1"/>
  <c r="W447" i="1"/>
  <c r="T447" i="1"/>
  <c r="Q447" i="1"/>
  <c r="N447" i="1"/>
  <c r="K447" i="1"/>
  <c r="H447" i="1"/>
  <c r="E447" i="1"/>
  <c r="BJ446" i="1"/>
  <c r="BD446" i="1"/>
  <c r="BA446" i="1"/>
  <c r="AX446" i="1"/>
  <c r="AU446" i="1"/>
  <c r="AR446" i="1"/>
  <c r="AO446" i="1"/>
  <c r="AL446" i="1"/>
  <c r="AI446" i="1"/>
  <c r="AF446" i="1"/>
  <c r="AC446" i="1"/>
  <c r="Z446" i="1"/>
  <c r="W446" i="1"/>
  <c r="T446" i="1"/>
  <c r="Q446" i="1"/>
  <c r="N446" i="1"/>
  <c r="K446" i="1"/>
  <c r="H446" i="1"/>
  <c r="E446" i="1"/>
  <c r="BJ445" i="1"/>
  <c r="BD445" i="1"/>
  <c r="BA445" i="1"/>
  <c r="AX445" i="1"/>
  <c r="AU445" i="1"/>
  <c r="AR445" i="1"/>
  <c r="AO445" i="1"/>
  <c r="AL445" i="1"/>
  <c r="AI445" i="1"/>
  <c r="AF445" i="1"/>
  <c r="AC445" i="1"/>
  <c r="Z445" i="1"/>
  <c r="W445" i="1"/>
  <c r="T445" i="1"/>
  <c r="Q445" i="1"/>
  <c r="N445" i="1"/>
  <c r="K445" i="1"/>
  <c r="H445" i="1"/>
  <c r="E445" i="1"/>
  <c r="BJ444" i="1"/>
  <c r="BD444" i="1"/>
  <c r="BA444" i="1"/>
  <c r="AX444" i="1"/>
  <c r="AU444" i="1"/>
  <c r="AR444" i="1"/>
  <c r="AO444" i="1"/>
  <c r="AL444" i="1"/>
  <c r="AI444" i="1"/>
  <c r="AF444" i="1"/>
  <c r="AC444" i="1"/>
  <c r="Z444" i="1"/>
  <c r="W444" i="1"/>
  <c r="T444" i="1"/>
  <c r="Q444" i="1"/>
  <c r="N444" i="1"/>
  <c r="K444" i="1"/>
  <c r="H444" i="1"/>
  <c r="E444" i="1"/>
  <c r="BJ443" i="1"/>
  <c r="BD443" i="1"/>
  <c r="BA443" i="1"/>
  <c r="AX443" i="1"/>
  <c r="AU443" i="1"/>
  <c r="AR443" i="1"/>
  <c r="AO443" i="1"/>
  <c r="AL443" i="1"/>
  <c r="AI443" i="1"/>
  <c r="AF443" i="1"/>
  <c r="AC443" i="1"/>
  <c r="Z443" i="1"/>
  <c r="W443" i="1"/>
  <c r="T443" i="1"/>
  <c r="Q443" i="1"/>
  <c r="N443" i="1"/>
  <c r="K443" i="1"/>
  <c r="H443" i="1"/>
  <c r="E443" i="1"/>
  <c r="BJ442" i="1"/>
  <c r="BD442" i="1"/>
  <c r="BA442" i="1"/>
  <c r="AX442" i="1"/>
  <c r="AU442" i="1"/>
  <c r="AO442" i="1"/>
  <c r="AL442" i="1"/>
  <c r="AI442" i="1"/>
  <c r="AF442" i="1"/>
  <c r="AC442" i="1"/>
  <c r="Z442" i="1"/>
  <c r="W442" i="1"/>
  <c r="T442" i="1"/>
  <c r="Q442" i="1"/>
  <c r="N442" i="1"/>
  <c r="K442" i="1"/>
  <c r="H442" i="1"/>
  <c r="E442" i="1"/>
  <c r="BJ441" i="1"/>
  <c r="BD441" i="1"/>
  <c r="BA441" i="1"/>
  <c r="AX441" i="1"/>
  <c r="AU441" i="1"/>
  <c r="AO441" i="1"/>
  <c r="AL441" i="1"/>
  <c r="AI441" i="1"/>
  <c r="AF441" i="1"/>
  <c r="AC441" i="1"/>
  <c r="Z441" i="1"/>
  <c r="W441" i="1"/>
  <c r="T441" i="1"/>
  <c r="Q441" i="1"/>
  <c r="N441" i="1"/>
  <c r="K441" i="1"/>
  <c r="H441" i="1"/>
  <c r="E441" i="1"/>
  <c r="BE441" i="1" s="1"/>
  <c r="BK441" i="1" s="1"/>
  <c r="BF1034" i="1" s="1"/>
  <c r="BK1034" i="1" s="1"/>
  <c r="BF1625" i="1" s="1"/>
  <c r="BJ440" i="1"/>
  <c r="BD440" i="1"/>
  <c r="AO440" i="1"/>
  <c r="AF440" i="1"/>
  <c r="W440" i="1"/>
  <c r="N440" i="1"/>
  <c r="K440" i="1"/>
  <c r="H440" i="1"/>
  <c r="BE440" i="1" s="1"/>
  <c r="BK440" i="1" s="1"/>
  <c r="BF1033" i="1" s="1"/>
  <c r="BK1033" i="1" s="1"/>
  <c r="BF1624" i="1" s="1"/>
  <c r="BK1624" i="1" s="1"/>
  <c r="E440" i="1"/>
  <c r="BJ439" i="1"/>
  <c r="BD439" i="1"/>
  <c r="BA439" i="1"/>
  <c r="AX439" i="1"/>
  <c r="AO439" i="1"/>
  <c r="AF439" i="1"/>
  <c r="AC439" i="1"/>
  <c r="Z439" i="1"/>
  <c r="W439" i="1"/>
  <c r="T439" i="1"/>
  <c r="Q439" i="1"/>
  <c r="N439" i="1"/>
  <c r="K439" i="1"/>
  <c r="H439" i="1"/>
  <c r="E439" i="1"/>
  <c r="BJ438" i="1"/>
  <c r="BD438" i="1"/>
  <c r="AI438" i="1"/>
  <c r="AF438" i="1"/>
  <c r="AC438" i="1"/>
  <c r="Z438" i="1"/>
  <c r="W438" i="1"/>
  <c r="T438" i="1"/>
  <c r="Q438" i="1"/>
  <c r="N438" i="1"/>
  <c r="K438" i="1"/>
  <c r="H438" i="1"/>
  <c r="E438" i="1"/>
  <c r="BE438" i="1" s="1"/>
  <c r="BK438" i="1" s="1"/>
  <c r="BF1031" i="1" s="1"/>
  <c r="BK1031" i="1" s="1"/>
  <c r="BF1622" i="1" s="1"/>
  <c r="BK1622" i="1" s="1"/>
  <c r="BJ437" i="1"/>
  <c r="BD437" i="1"/>
  <c r="BA437" i="1"/>
  <c r="AO437" i="1"/>
  <c r="AI437" i="1"/>
  <c r="AF437" i="1"/>
  <c r="AC437" i="1"/>
  <c r="Z437" i="1"/>
  <c r="W437" i="1"/>
  <c r="T437" i="1"/>
  <c r="Q437" i="1"/>
  <c r="N437" i="1"/>
  <c r="K437" i="1"/>
  <c r="H437" i="1"/>
  <c r="E437" i="1"/>
  <c r="BE437" i="1" s="1"/>
  <c r="BK437" i="1" s="1"/>
  <c r="BF1030" i="1" s="1"/>
  <c r="BK1030" i="1" s="1"/>
  <c r="BF1621" i="1" s="1"/>
  <c r="BJ436" i="1"/>
  <c r="BE436" i="1"/>
  <c r="BK436" i="1" s="1"/>
  <c r="BF1029" i="1" s="1"/>
  <c r="BK1029" i="1" s="1"/>
  <c r="BF1620" i="1" s="1"/>
  <c r="BD436" i="1"/>
  <c r="AO436" i="1"/>
  <c r="AI436" i="1"/>
  <c r="AF436" i="1"/>
  <c r="AC436" i="1"/>
  <c r="Z436" i="1"/>
  <c r="W436" i="1"/>
  <c r="N436" i="1"/>
  <c r="K436" i="1"/>
  <c r="H436" i="1"/>
  <c r="E436" i="1"/>
  <c r="BJ435" i="1"/>
  <c r="BD435" i="1"/>
  <c r="AO435" i="1"/>
  <c r="AF435" i="1"/>
  <c r="W435" i="1"/>
  <c r="N435" i="1"/>
  <c r="K435" i="1"/>
  <c r="H435" i="1"/>
  <c r="E435" i="1"/>
  <c r="BJ434" i="1"/>
  <c r="BE434" i="1"/>
  <c r="BK434" i="1" s="1"/>
  <c r="BF1027" i="1" s="1"/>
  <c r="BK1027" i="1" s="1"/>
  <c r="BF1618" i="1" s="1"/>
  <c r="BD434" i="1"/>
  <c r="AO434" i="1"/>
  <c r="AF434" i="1"/>
  <c r="W434" i="1"/>
  <c r="N434" i="1"/>
  <c r="K434" i="1"/>
  <c r="H434" i="1"/>
  <c r="E434" i="1"/>
  <c r="BJ433" i="1"/>
  <c r="BD433" i="1"/>
  <c r="BA433" i="1"/>
  <c r="AR433" i="1"/>
  <c r="AO433" i="1"/>
  <c r="AF433" i="1"/>
  <c r="AC433" i="1"/>
  <c r="Z433" i="1"/>
  <c r="W433" i="1"/>
  <c r="T433" i="1"/>
  <c r="Q433" i="1"/>
  <c r="N433" i="1"/>
  <c r="K433" i="1"/>
  <c r="H433" i="1"/>
  <c r="BE433" i="1" s="1"/>
  <c r="BK433" i="1" s="1"/>
  <c r="BF1026" i="1" s="1"/>
  <c r="BK1026" i="1" s="1"/>
  <c r="BF1617" i="1" s="1"/>
  <c r="BK1617" i="1" s="1"/>
  <c r="E433" i="1"/>
  <c r="BJ432" i="1"/>
  <c r="BD432" i="1"/>
  <c r="AO432" i="1"/>
  <c r="AF432" i="1"/>
  <c r="W432" i="1"/>
  <c r="N432" i="1"/>
  <c r="K432" i="1"/>
  <c r="H432" i="1"/>
  <c r="E432" i="1"/>
  <c r="BJ431" i="1"/>
  <c r="BE431" i="1"/>
  <c r="BD431" i="1"/>
  <c r="AO431" i="1"/>
  <c r="AF431" i="1"/>
  <c r="W431" i="1"/>
  <c r="N431" i="1"/>
  <c r="K431" i="1"/>
  <c r="H431" i="1"/>
  <c r="E431" i="1"/>
  <c r="BJ430" i="1"/>
  <c r="BE430" i="1"/>
  <c r="BK430" i="1" s="1"/>
  <c r="BF1023" i="1" s="1"/>
  <c r="BK1023" i="1" s="1"/>
  <c r="BF1614" i="1" s="1"/>
  <c r="BK1614" i="1" s="1"/>
  <c r="BD430" i="1"/>
  <c r="AO430" i="1"/>
  <c r="AF430" i="1"/>
  <c r="W430" i="1"/>
  <c r="N430" i="1"/>
  <c r="K430" i="1"/>
  <c r="H430" i="1"/>
  <c r="E430" i="1"/>
  <c r="BJ429" i="1"/>
  <c r="BD429" i="1"/>
  <c r="BA429" i="1"/>
  <c r="AO429" i="1"/>
  <c r="AF429" i="1"/>
  <c r="AC429" i="1"/>
  <c r="Z429" i="1"/>
  <c r="W429" i="1"/>
  <c r="T429" i="1"/>
  <c r="Q429" i="1"/>
  <c r="N429" i="1"/>
  <c r="K429" i="1"/>
  <c r="H429" i="1"/>
  <c r="E429" i="1"/>
  <c r="BJ428" i="1"/>
  <c r="BD428" i="1"/>
  <c r="AO428" i="1"/>
  <c r="AF428" i="1"/>
  <c r="W428" i="1"/>
  <c r="Q428" i="1"/>
  <c r="N428" i="1"/>
  <c r="K428" i="1"/>
  <c r="BE428" i="1" s="1"/>
  <c r="BK428" i="1" s="1"/>
  <c r="BF1021" i="1" s="1"/>
  <c r="BK1021" i="1" s="1"/>
  <c r="BF1612" i="1" s="1"/>
  <c r="BK1612" i="1" s="1"/>
  <c r="H428" i="1"/>
  <c r="E428" i="1"/>
  <c r="BJ427" i="1"/>
  <c r="BD427" i="1"/>
  <c r="BA427" i="1"/>
  <c r="AX427" i="1"/>
  <c r="AU427" i="1"/>
  <c r="AR427" i="1"/>
  <c r="AO427" i="1"/>
  <c r="AL427" i="1"/>
  <c r="AI427" i="1"/>
  <c r="AF427" i="1"/>
  <c r="AC427" i="1"/>
  <c r="Z427" i="1"/>
  <c r="W427" i="1"/>
  <c r="T427" i="1"/>
  <c r="Q427" i="1"/>
  <c r="N427" i="1"/>
  <c r="BE427" i="1" s="1"/>
  <c r="BK427" i="1" s="1"/>
  <c r="BF1020" i="1" s="1"/>
  <c r="BK1020" i="1" s="1"/>
  <c r="BF1611" i="1" s="1"/>
  <c r="K427" i="1"/>
  <c r="H427" i="1"/>
  <c r="E427" i="1"/>
  <c r="BJ426" i="1"/>
  <c r="BD426" i="1"/>
  <c r="BA426" i="1"/>
  <c r="AX426" i="1"/>
  <c r="AU426" i="1"/>
  <c r="AR426" i="1"/>
  <c r="AO426" i="1"/>
  <c r="AL426" i="1"/>
  <c r="AI426" i="1"/>
  <c r="AF426" i="1"/>
  <c r="AC426" i="1"/>
  <c r="Z426" i="1"/>
  <c r="W426" i="1"/>
  <c r="T426" i="1"/>
  <c r="Q426" i="1"/>
  <c r="N426" i="1"/>
  <c r="K426" i="1"/>
  <c r="H426" i="1"/>
  <c r="E426" i="1"/>
  <c r="BE426" i="1" s="1"/>
  <c r="BK426" i="1" s="1"/>
  <c r="BF1019" i="1" s="1"/>
  <c r="BK1019" i="1" s="1"/>
  <c r="BF1610" i="1" s="1"/>
  <c r="BK1610" i="1" s="1"/>
  <c r="BJ425" i="1"/>
  <c r="BD425" i="1"/>
  <c r="BA425" i="1"/>
  <c r="AX425" i="1"/>
  <c r="AU425" i="1"/>
  <c r="AR425" i="1"/>
  <c r="AO425" i="1"/>
  <c r="AL425" i="1"/>
  <c r="AI425" i="1"/>
  <c r="AF425" i="1"/>
  <c r="AC425" i="1"/>
  <c r="Z425" i="1"/>
  <c r="W425" i="1"/>
  <c r="T425" i="1"/>
  <c r="Q425" i="1"/>
  <c r="N425" i="1"/>
  <c r="K425" i="1"/>
  <c r="H425" i="1"/>
  <c r="E425" i="1"/>
  <c r="BE425" i="1" s="1"/>
  <c r="BK425" i="1" s="1"/>
  <c r="BF1018" i="1" s="1"/>
  <c r="BK1018" i="1" s="1"/>
  <c r="BF1609" i="1" s="1"/>
  <c r="BK1609" i="1" s="1"/>
  <c r="BJ424" i="1"/>
  <c r="BD424" i="1"/>
  <c r="BA424" i="1"/>
  <c r="AX424" i="1"/>
  <c r="AU424" i="1"/>
  <c r="AR424" i="1"/>
  <c r="AO424" i="1"/>
  <c r="AL424" i="1"/>
  <c r="AI424" i="1"/>
  <c r="AF424" i="1"/>
  <c r="AC424" i="1"/>
  <c r="Z424" i="1"/>
  <c r="W424" i="1"/>
  <c r="T424" i="1"/>
  <c r="Q424" i="1"/>
  <c r="N424" i="1"/>
  <c r="K424" i="1"/>
  <c r="BE424" i="1" s="1"/>
  <c r="BK424" i="1" s="1"/>
  <c r="BF1017" i="1" s="1"/>
  <c r="BK1017" i="1" s="1"/>
  <c r="BF1608" i="1" s="1"/>
  <c r="H424" i="1"/>
  <c r="E424" i="1"/>
  <c r="BJ423" i="1"/>
  <c r="BD423" i="1"/>
  <c r="BA423" i="1"/>
  <c r="AI423" i="1"/>
  <c r="AF423" i="1"/>
  <c r="AC423" i="1"/>
  <c r="Z423" i="1"/>
  <c r="W423" i="1"/>
  <c r="T423" i="1"/>
  <c r="Q423" i="1"/>
  <c r="N423" i="1"/>
  <c r="K423" i="1"/>
  <c r="H423" i="1"/>
  <c r="E423" i="1"/>
  <c r="BE423" i="1" s="1"/>
  <c r="BK423" i="1" s="1"/>
  <c r="BF1016" i="1" s="1"/>
  <c r="BK1016" i="1" s="1"/>
  <c r="BF1607" i="1" s="1"/>
  <c r="BJ422" i="1"/>
  <c r="BD422" i="1"/>
  <c r="BA422" i="1"/>
  <c r="AI422" i="1"/>
  <c r="AF422" i="1"/>
  <c r="AC422" i="1"/>
  <c r="Z422" i="1"/>
  <c r="W422" i="1"/>
  <c r="T422" i="1"/>
  <c r="Q422" i="1"/>
  <c r="N422" i="1"/>
  <c r="K422" i="1"/>
  <c r="H422" i="1"/>
  <c r="BE422" i="1" s="1"/>
  <c r="BK422" i="1" s="1"/>
  <c r="BF1015" i="1" s="1"/>
  <c r="BK1015" i="1" s="1"/>
  <c r="BF1606" i="1" s="1"/>
  <c r="E422" i="1"/>
  <c r="BJ421" i="1"/>
  <c r="BD421" i="1"/>
  <c r="BA421" i="1"/>
  <c r="AI421" i="1"/>
  <c r="AF421" i="1"/>
  <c r="AC421" i="1"/>
  <c r="Z421" i="1"/>
  <c r="W421" i="1"/>
  <c r="T421" i="1"/>
  <c r="Q421" i="1"/>
  <c r="N421" i="1"/>
  <c r="K421" i="1"/>
  <c r="H421" i="1"/>
  <c r="E421" i="1"/>
  <c r="BJ420" i="1"/>
  <c r="BD420" i="1"/>
  <c r="BA420" i="1"/>
  <c r="AX420" i="1"/>
  <c r="AU420" i="1"/>
  <c r="AR420" i="1"/>
  <c r="AO420" i="1"/>
  <c r="AL420" i="1"/>
  <c r="AI420" i="1"/>
  <c r="AF420" i="1"/>
  <c r="AC420" i="1"/>
  <c r="Z420" i="1"/>
  <c r="W420" i="1"/>
  <c r="BE420" i="1" s="1"/>
  <c r="BK420" i="1" s="1"/>
  <c r="BF1013" i="1" s="1"/>
  <c r="BK1013" i="1" s="1"/>
  <c r="BF1604" i="1" s="1"/>
  <c r="BK1604" i="1" s="1"/>
  <c r="T420" i="1"/>
  <c r="Q420" i="1"/>
  <c r="N420" i="1"/>
  <c r="K420" i="1"/>
  <c r="H420" i="1"/>
  <c r="E420" i="1"/>
  <c r="BJ419" i="1"/>
  <c r="BD419" i="1"/>
  <c r="BA419" i="1"/>
  <c r="AX419" i="1"/>
  <c r="AU419" i="1"/>
  <c r="AR419" i="1"/>
  <c r="AO419" i="1"/>
  <c r="AL419" i="1"/>
  <c r="AI419" i="1"/>
  <c r="AF419" i="1"/>
  <c r="AC419" i="1"/>
  <c r="Z419" i="1"/>
  <c r="W419" i="1"/>
  <c r="T419" i="1"/>
  <c r="Q419" i="1"/>
  <c r="N419" i="1"/>
  <c r="K419" i="1"/>
  <c r="H419" i="1"/>
  <c r="E419" i="1"/>
  <c r="BE419" i="1" s="1"/>
  <c r="BK419" i="1" s="1"/>
  <c r="BF1012" i="1" s="1"/>
  <c r="BJ418" i="1"/>
  <c r="BD418" i="1"/>
  <c r="BA418" i="1"/>
  <c r="AX418" i="1"/>
  <c r="AU418" i="1"/>
  <c r="AR418" i="1"/>
  <c r="AO418" i="1"/>
  <c r="AL418" i="1"/>
  <c r="AI418" i="1"/>
  <c r="AF418" i="1"/>
  <c r="AC418" i="1"/>
  <c r="Z418" i="1"/>
  <c r="W418" i="1"/>
  <c r="T418" i="1"/>
  <c r="Q418" i="1"/>
  <c r="N418" i="1"/>
  <c r="K418" i="1"/>
  <c r="H418" i="1"/>
  <c r="E418" i="1"/>
  <c r="BE418" i="1" s="1"/>
  <c r="BK418" i="1" s="1"/>
  <c r="BF1011" i="1" s="1"/>
  <c r="BK1011" i="1" s="1"/>
  <c r="BF1602" i="1" s="1"/>
  <c r="BK1602" i="1" s="1"/>
  <c r="BJ417" i="1"/>
  <c r="BD417" i="1"/>
  <c r="AO417" i="1"/>
  <c r="AF417" i="1"/>
  <c r="AC417" i="1"/>
  <c r="W417" i="1"/>
  <c r="Q417" i="1"/>
  <c r="N417" i="1"/>
  <c r="K417" i="1"/>
  <c r="H417" i="1"/>
  <c r="E417" i="1"/>
  <c r="BE417" i="1" s="1"/>
  <c r="BK417" i="1" s="1"/>
  <c r="BF1010" i="1" s="1"/>
  <c r="BK1010" i="1" s="1"/>
  <c r="BF1601" i="1" s="1"/>
  <c r="BK1601" i="1" s="1"/>
  <c r="BJ416" i="1"/>
  <c r="BD416" i="1"/>
  <c r="BA416" i="1"/>
  <c r="AX416" i="1"/>
  <c r="AU416" i="1"/>
  <c r="AR416" i="1"/>
  <c r="AO416" i="1"/>
  <c r="AL416" i="1"/>
  <c r="AI416" i="1"/>
  <c r="AF416" i="1"/>
  <c r="AC416" i="1"/>
  <c r="Z416" i="1"/>
  <c r="W416" i="1"/>
  <c r="T416" i="1"/>
  <c r="Q416" i="1"/>
  <c r="N416" i="1"/>
  <c r="K416" i="1"/>
  <c r="H416" i="1"/>
  <c r="E416" i="1"/>
  <c r="BE416" i="1" s="1"/>
  <c r="BK416" i="1" s="1"/>
  <c r="BF1009" i="1" s="1"/>
  <c r="BK1009" i="1" s="1"/>
  <c r="BF1600" i="1" s="1"/>
  <c r="BK1600" i="1" s="1"/>
  <c r="BJ415" i="1"/>
  <c r="BD415" i="1"/>
  <c r="BA415" i="1"/>
  <c r="AX415" i="1"/>
  <c r="AU415" i="1"/>
  <c r="AR415" i="1"/>
  <c r="AO415" i="1"/>
  <c r="AL415" i="1"/>
  <c r="AI415" i="1"/>
  <c r="AF415" i="1"/>
  <c r="AC415" i="1"/>
  <c r="Z415" i="1"/>
  <c r="W415" i="1"/>
  <c r="T415" i="1"/>
  <c r="Q415" i="1"/>
  <c r="N415" i="1"/>
  <c r="K415" i="1"/>
  <c r="H415" i="1"/>
  <c r="E415" i="1"/>
  <c r="BE415" i="1" s="1"/>
  <c r="BK415" i="1" s="1"/>
  <c r="BF1008" i="1" s="1"/>
  <c r="BJ414" i="1"/>
  <c r="BD414" i="1"/>
  <c r="BA414" i="1"/>
  <c r="AX414" i="1"/>
  <c r="AU414" i="1"/>
  <c r="AR414" i="1"/>
  <c r="AO414" i="1"/>
  <c r="AL414" i="1"/>
  <c r="AI414" i="1"/>
  <c r="AF414" i="1"/>
  <c r="AC414" i="1"/>
  <c r="Z414" i="1"/>
  <c r="W414" i="1"/>
  <c r="T414" i="1"/>
  <c r="Q414" i="1"/>
  <c r="N414" i="1"/>
  <c r="K414" i="1"/>
  <c r="H414" i="1"/>
  <c r="E414" i="1"/>
  <c r="BE414" i="1" s="1"/>
  <c r="BK414" i="1" s="1"/>
  <c r="BF1007" i="1" s="1"/>
  <c r="BK1007" i="1" s="1"/>
  <c r="BF1598" i="1" s="1"/>
  <c r="BJ413" i="1"/>
  <c r="BD413" i="1"/>
  <c r="BA413" i="1"/>
  <c r="AX413" i="1"/>
  <c r="AU413" i="1"/>
  <c r="AR413" i="1"/>
  <c r="AO413" i="1"/>
  <c r="AL413" i="1"/>
  <c r="AI413" i="1"/>
  <c r="AF413" i="1"/>
  <c r="AC413" i="1"/>
  <c r="Z413" i="1"/>
  <c r="W413" i="1"/>
  <c r="T413" i="1"/>
  <c r="Q413" i="1"/>
  <c r="N413" i="1"/>
  <c r="K413" i="1"/>
  <c r="H413" i="1"/>
  <c r="E413" i="1"/>
  <c r="BE413" i="1" s="1"/>
  <c r="BK413" i="1" s="1"/>
  <c r="BF1006" i="1" s="1"/>
  <c r="BK1006" i="1" s="1"/>
  <c r="BF1597" i="1" s="1"/>
  <c r="BJ412" i="1"/>
  <c r="BD412" i="1"/>
  <c r="BA412" i="1"/>
  <c r="AX412" i="1"/>
  <c r="AU412" i="1"/>
  <c r="AR412" i="1"/>
  <c r="AO412" i="1"/>
  <c r="AL412" i="1"/>
  <c r="AI412" i="1"/>
  <c r="AF412" i="1"/>
  <c r="AC412" i="1"/>
  <c r="Z412" i="1"/>
  <c r="W412" i="1"/>
  <c r="T412" i="1"/>
  <c r="Q412" i="1"/>
  <c r="N412" i="1"/>
  <c r="K412" i="1"/>
  <c r="H412" i="1"/>
  <c r="E412" i="1"/>
  <c r="BE412" i="1" s="1"/>
  <c r="BK412" i="1" s="1"/>
  <c r="BF1005" i="1" s="1"/>
  <c r="BK1005" i="1" s="1"/>
  <c r="BF1596" i="1" s="1"/>
  <c r="BJ411" i="1"/>
  <c r="BD411" i="1"/>
  <c r="BA411" i="1"/>
  <c r="AX411" i="1"/>
  <c r="AU411" i="1"/>
  <c r="AR411" i="1"/>
  <c r="AO411" i="1"/>
  <c r="AL411" i="1"/>
  <c r="AI411" i="1"/>
  <c r="AF411" i="1"/>
  <c r="AC411" i="1"/>
  <c r="Z411" i="1"/>
  <c r="W411" i="1"/>
  <c r="T411" i="1"/>
  <c r="Q411" i="1"/>
  <c r="N411" i="1"/>
  <c r="K411" i="1"/>
  <c r="H411" i="1"/>
  <c r="E411" i="1"/>
  <c r="BE411" i="1" s="1"/>
  <c r="BK411" i="1" s="1"/>
  <c r="BF1004" i="1" s="1"/>
  <c r="BK1004" i="1" s="1"/>
  <c r="BF1595" i="1" s="1"/>
  <c r="BJ410" i="1"/>
  <c r="BD410" i="1"/>
  <c r="BA410" i="1"/>
  <c r="AX410" i="1"/>
  <c r="AU410" i="1"/>
  <c r="AR410" i="1"/>
  <c r="AO410" i="1"/>
  <c r="AL410" i="1"/>
  <c r="AI410" i="1"/>
  <c r="AF410" i="1"/>
  <c r="AC410" i="1"/>
  <c r="Z410" i="1"/>
  <c r="W410" i="1"/>
  <c r="T410" i="1"/>
  <c r="Q410" i="1"/>
  <c r="N410" i="1"/>
  <c r="K410" i="1"/>
  <c r="H410" i="1"/>
  <c r="E410" i="1"/>
  <c r="BE410" i="1" s="1"/>
  <c r="BK410" i="1" s="1"/>
  <c r="BF1003" i="1" s="1"/>
  <c r="BK1003" i="1" s="1"/>
  <c r="BF1594" i="1" s="1"/>
  <c r="BK1594" i="1" s="1"/>
  <c r="BJ409" i="1"/>
  <c r="BD409" i="1"/>
  <c r="BA409" i="1"/>
  <c r="AX409" i="1"/>
  <c r="AU409" i="1"/>
  <c r="AR409" i="1"/>
  <c r="AO409" i="1"/>
  <c r="AL409" i="1"/>
  <c r="AI409" i="1"/>
  <c r="AF409" i="1"/>
  <c r="AC409" i="1"/>
  <c r="Z409" i="1"/>
  <c r="W409" i="1"/>
  <c r="T409" i="1"/>
  <c r="Q409" i="1"/>
  <c r="N409" i="1"/>
  <c r="K409" i="1"/>
  <c r="H409" i="1"/>
  <c r="E409" i="1"/>
  <c r="BE409" i="1" s="1"/>
  <c r="BK409" i="1" s="1"/>
  <c r="BF1002" i="1" s="1"/>
  <c r="BK1002" i="1" s="1"/>
  <c r="BF1593" i="1" s="1"/>
  <c r="BJ408" i="1"/>
  <c r="BD408" i="1"/>
  <c r="BA408" i="1"/>
  <c r="AX408" i="1"/>
  <c r="AU408" i="1"/>
  <c r="AR408" i="1"/>
  <c r="AO408" i="1"/>
  <c r="AL408" i="1"/>
  <c r="AI408" i="1"/>
  <c r="AF408" i="1"/>
  <c r="AC408" i="1"/>
  <c r="Z408" i="1"/>
  <c r="W408" i="1"/>
  <c r="T408" i="1"/>
  <c r="Q408" i="1"/>
  <c r="N408" i="1"/>
  <c r="K408" i="1"/>
  <c r="H408" i="1"/>
  <c r="E408" i="1"/>
  <c r="BE408" i="1" s="1"/>
  <c r="BK408" i="1" s="1"/>
  <c r="BF1001" i="1" s="1"/>
  <c r="BK1001" i="1" s="1"/>
  <c r="BF1592" i="1" s="1"/>
  <c r="BJ407" i="1"/>
  <c r="BD407" i="1"/>
  <c r="BA407" i="1"/>
  <c r="AX407" i="1"/>
  <c r="AU407" i="1"/>
  <c r="AR407" i="1"/>
  <c r="AO407" i="1"/>
  <c r="AL407" i="1"/>
  <c r="AI407" i="1"/>
  <c r="AF407" i="1"/>
  <c r="AC407" i="1"/>
  <c r="Z407" i="1"/>
  <c r="W407" i="1"/>
  <c r="T407" i="1"/>
  <c r="Q407" i="1"/>
  <c r="N407" i="1"/>
  <c r="K407" i="1"/>
  <c r="H407" i="1"/>
  <c r="E407" i="1"/>
  <c r="BE407" i="1" s="1"/>
  <c r="BK407" i="1" s="1"/>
  <c r="BF1000" i="1" s="1"/>
  <c r="BK1000" i="1" s="1"/>
  <c r="BF1591" i="1" s="1"/>
  <c r="BJ406" i="1"/>
  <c r="BD406" i="1"/>
  <c r="AI406" i="1"/>
  <c r="AF406" i="1"/>
  <c r="AC406" i="1"/>
  <c r="Z406" i="1"/>
  <c r="W406" i="1"/>
  <c r="T406" i="1"/>
  <c r="Q406" i="1"/>
  <c r="N406" i="1"/>
  <c r="BE406" i="1" s="1"/>
  <c r="BK406" i="1" s="1"/>
  <c r="BF999" i="1" s="1"/>
  <c r="BK999" i="1" s="1"/>
  <c r="BF1590" i="1" s="1"/>
  <c r="BK1590" i="1" s="1"/>
  <c r="H406" i="1"/>
  <c r="BJ405" i="1"/>
  <c r="BD405" i="1"/>
  <c r="BA405" i="1"/>
  <c r="AX405" i="1"/>
  <c r="AU405" i="1"/>
  <c r="AR405" i="1"/>
  <c r="AO405" i="1"/>
  <c r="AL405" i="1"/>
  <c r="AI405" i="1"/>
  <c r="AF405" i="1"/>
  <c r="AC405" i="1"/>
  <c r="Z405" i="1"/>
  <c r="W405" i="1"/>
  <c r="T405" i="1"/>
  <c r="Q405" i="1"/>
  <c r="N405" i="1"/>
  <c r="K405" i="1"/>
  <c r="H405" i="1"/>
  <c r="E405" i="1"/>
  <c r="BJ404" i="1"/>
  <c r="BD404" i="1"/>
  <c r="BA404" i="1"/>
  <c r="AX404" i="1"/>
  <c r="AU404" i="1"/>
  <c r="AR404" i="1"/>
  <c r="AO404" i="1"/>
  <c r="AL404" i="1"/>
  <c r="AI404" i="1"/>
  <c r="AF404" i="1"/>
  <c r="AC404" i="1"/>
  <c r="Z404" i="1"/>
  <c r="W404" i="1"/>
  <c r="T404" i="1"/>
  <c r="Q404" i="1"/>
  <c r="N404" i="1"/>
  <c r="K404" i="1"/>
  <c r="H404" i="1"/>
  <c r="E404" i="1"/>
  <c r="BJ403" i="1"/>
  <c r="BD403" i="1"/>
  <c r="BA403" i="1"/>
  <c r="AX403" i="1"/>
  <c r="AU403" i="1"/>
  <c r="AR403" i="1"/>
  <c r="AO403" i="1"/>
  <c r="AL403" i="1"/>
  <c r="AI403" i="1"/>
  <c r="AF403" i="1"/>
  <c r="AC403" i="1"/>
  <c r="Z403" i="1"/>
  <c r="W403" i="1"/>
  <c r="T403" i="1"/>
  <c r="Q403" i="1"/>
  <c r="N403" i="1"/>
  <c r="K403" i="1"/>
  <c r="H403" i="1"/>
  <c r="E403" i="1"/>
  <c r="BJ402" i="1"/>
  <c r="BD402" i="1"/>
  <c r="BA402" i="1"/>
  <c r="AX402" i="1"/>
  <c r="AU402" i="1"/>
  <c r="AR402" i="1"/>
  <c r="AO402" i="1"/>
  <c r="AL402" i="1"/>
  <c r="AI402" i="1"/>
  <c r="AF402" i="1"/>
  <c r="AC402" i="1"/>
  <c r="Z402" i="1"/>
  <c r="W402" i="1"/>
  <c r="T402" i="1"/>
  <c r="Q402" i="1"/>
  <c r="N402" i="1"/>
  <c r="K402" i="1"/>
  <c r="H402" i="1"/>
  <c r="E402" i="1"/>
  <c r="BJ401" i="1"/>
  <c r="BD401" i="1"/>
  <c r="BA401" i="1"/>
  <c r="AX401" i="1"/>
  <c r="AU401" i="1"/>
  <c r="AR401" i="1"/>
  <c r="AO401" i="1"/>
  <c r="AL401" i="1"/>
  <c r="AI401" i="1"/>
  <c r="AF401" i="1"/>
  <c r="AC401" i="1"/>
  <c r="Z401" i="1"/>
  <c r="W401" i="1"/>
  <c r="T401" i="1"/>
  <c r="Q401" i="1"/>
  <c r="N401" i="1"/>
  <c r="K401" i="1"/>
  <c r="H401" i="1"/>
  <c r="BE401" i="1" s="1"/>
  <c r="BK401" i="1" s="1"/>
  <c r="BF994" i="1" s="1"/>
  <c r="BK994" i="1" s="1"/>
  <c r="BF1585" i="1" s="1"/>
  <c r="E401" i="1"/>
  <c r="BJ400" i="1"/>
  <c r="BD400" i="1"/>
  <c r="BA400" i="1"/>
  <c r="AX400" i="1"/>
  <c r="AU400" i="1"/>
  <c r="AR400" i="1"/>
  <c r="AO400" i="1"/>
  <c r="AL400" i="1"/>
  <c r="AI400" i="1"/>
  <c r="AF400" i="1"/>
  <c r="AC400" i="1"/>
  <c r="Z400" i="1"/>
  <c r="W400" i="1"/>
  <c r="T400" i="1"/>
  <c r="Q400" i="1"/>
  <c r="N400" i="1"/>
  <c r="K400" i="1"/>
  <c r="H400" i="1"/>
  <c r="E400" i="1"/>
  <c r="BJ399" i="1"/>
  <c r="BD399" i="1"/>
  <c r="BA399" i="1"/>
  <c r="AX399" i="1"/>
  <c r="AU399" i="1"/>
  <c r="AR399" i="1"/>
  <c r="AO399" i="1"/>
  <c r="AL399" i="1"/>
  <c r="AI399" i="1"/>
  <c r="AF399" i="1"/>
  <c r="AC399" i="1"/>
  <c r="Z399" i="1"/>
  <c r="W399" i="1"/>
  <c r="T399" i="1"/>
  <c r="Q399" i="1"/>
  <c r="N399" i="1"/>
  <c r="K399" i="1"/>
  <c r="H399" i="1"/>
  <c r="E399" i="1"/>
  <c r="BJ398" i="1"/>
  <c r="BD398" i="1"/>
  <c r="BA398" i="1"/>
  <c r="AX398" i="1"/>
  <c r="AU398" i="1"/>
  <c r="AR398" i="1"/>
  <c r="AO398" i="1"/>
  <c r="AL398" i="1"/>
  <c r="AI398" i="1"/>
  <c r="AF398" i="1"/>
  <c r="AC398" i="1"/>
  <c r="Z398" i="1"/>
  <c r="W398" i="1"/>
  <c r="T398" i="1"/>
  <c r="Q398" i="1"/>
  <c r="N398" i="1"/>
  <c r="K398" i="1"/>
  <c r="H398" i="1"/>
  <c r="BE398" i="1" s="1"/>
  <c r="BK398" i="1" s="1"/>
  <c r="BF991" i="1" s="1"/>
  <c r="BK991" i="1" s="1"/>
  <c r="BF1582" i="1" s="1"/>
  <c r="E398" i="1"/>
  <c r="BJ397" i="1"/>
  <c r="BD397" i="1"/>
  <c r="BA397" i="1"/>
  <c r="AX397" i="1"/>
  <c r="AU397" i="1"/>
  <c r="AR397" i="1"/>
  <c r="AO397" i="1"/>
  <c r="AL397" i="1"/>
  <c r="AI397" i="1"/>
  <c r="AF397" i="1"/>
  <c r="AC397" i="1"/>
  <c r="Z397" i="1"/>
  <c r="W397" i="1"/>
  <c r="T397" i="1"/>
  <c r="Q397" i="1"/>
  <c r="N397" i="1"/>
  <c r="K397" i="1"/>
  <c r="H397" i="1"/>
  <c r="E397" i="1"/>
  <c r="BJ396" i="1"/>
  <c r="BD396" i="1"/>
  <c r="BA396" i="1"/>
  <c r="AX396" i="1"/>
  <c r="AU396" i="1"/>
  <c r="AR396" i="1"/>
  <c r="AO396" i="1"/>
  <c r="AL396" i="1"/>
  <c r="AI396" i="1"/>
  <c r="AF396" i="1"/>
  <c r="AC396" i="1"/>
  <c r="Z396" i="1"/>
  <c r="W396" i="1"/>
  <c r="T396" i="1"/>
  <c r="Q396" i="1"/>
  <c r="N396" i="1"/>
  <c r="K396" i="1"/>
  <c r="H396" i="1"/>
  <c r="E396" i="1"/>
  <c r="BJ395" i="1"/>
  <c r="BD395" i="1"/>
  <c r="BA395" i="1"/>
  <c r="AX395" i="1"/>
  <c r="AU395" i="1"/>
  <c r="AR395" i="1"/>
  <c r="AO395" i="1"/>
  <c r="AL395" i="1"/>
  <c r="AI395" i="1"/>
  <c r="AF395" i="1"/>
  <c r="AC395" i="1"/>
  <c r="Z395" i="1"/>
  <c r="W395" i="1"/>
  <c r="T395" i="1"/>
  <c r="Q395" i="1"/>
  <c r="N395" i="1"/>
  <c r="K395" i="1"/>
  <c r="H395" i="1"/>
  <c r="E395" i="1"/>
  <c r="BJ394" i="1"/>
  <c r="BD394" i="1"/>
  <c r="BA394" i="1"/>
  <c r="AX394" i="1"/>
  <c r="AU394" i="1"/>
  <c r="AR394" i="1"/>
  <c r="AO394" i="1"/>
  <c r="AL394" i="1"/>
  <c r="AI394" i="1"/>
  <c r="AF394" i="1"/>
  <c r="AC394" i="1"/>
  <c r="Z394" i="1"/>
  <c r="W394" i="1"/>
  <c r="T394" i="1"/>
  <c r="Q394" i="1"/>
  <c r="N394" i="1"/>
  <c r="K394" i="1"/>
  <c r="H394" i="1"/>
  <c r="E394" i="1"/>
  <c r="BJ393" i="1"/>
  <c r="BD393" i="1"/>
  <c r="BA393" i="1"/>
  <c r="AX393" i="1"/>
  <c r="AU393" i="1"/>
  <c r="AR393" i="1"/>
  <c r="AO393" i="1"/>
  <c r="AL393" i="1"/>
  <c r="AI393" i="1"/>
  <c r="AF393" i="1"/>
  <c r="AC393" i="1"/>
  <c r="Z393" i="1"/>
  <c r="W393" i="1"/>
  <c r="T393" i="1"/>
  <c r="Q393" i="1"/>
  <c r="N393" i="1"/>
  <c r="K393" i="1"/>
  <c r="H393" i="1"/>
  <c r="E393" i="1"/>
  <c r="BJ392" i="1"/>
  <c r="BD392" i="1"/>
  <c r="BA392" i="1"/>
  <c r="AX392" i="1"/>
  <c r="AU392" i="1"/>
  <c r="AR392" i="1"/>
  <c r="AO392" i="1"/>
  <c r="AL392" i="1"/>
  <c r="AI392" i="1"/>
  <c r="AF392" i="1"/>
  <c r="AC392" i="1"/>
  <c r="Z392" i="1"/>
  <c r="W392" i="1"/>
  <c r="T392" i="1"/>
  <c r="Q392" i="1"/>
  <c r="N392" i="1"/>
  <c r="K392" i="1"/>
  <c r="H392" i="1"/>
  <c r="E392" i="1"/>
  <c r="BJ391" i="1"/>
  <c r="BD391" i="1"/>
  <c r="BA391" i="1"/>
  <c r="AX391" i="1"/>
  <c r="AU391" i="1"/>
  <c r="AR391" i="1"/>
  <c r="AO391" i="1"/>
  <c r="AL391" i="1"/>
  <c r="AI391" i="1"/>
  <c r="AF391" i="1"/>
  <c r="AC391" i="1"/>
  <c r="Z391" i="1"/>
  <c r="W391" i="1"/>
  <c r="T391" i="1"/>
  <c r="Q391" i="1"/>
  <c r="N391" i="1"/>
  <c r="K391" i="1"/>
  <c r="H391" i="1"/>
  <c r="E391" i="1"/>
  <c r="BJ390" i="1"/>
  <c r="BD390" i="1"/>
  <c r="BA390" i="1"/>
  <c r="AX390" i="1"/>
  <c r="AU390" i="1"/>
  <c r="AR390" i="1"/>
  <c r="AO390" i="1"/>
  <c r="AL390" i="1"/>
  <c r="AI390" i="1"/>
  <c r="AF390" i="1"/>
  <c r="AC390" i="1"/>
  <c r="Z390" i="1"/>
  <c r="W390" i="1"/>
  <c r="T390" i="1"/>
  <c r="Q390" i="1"/>
  <c r="N390" i="1"/>
  <c r="K390" i="1"/>
  <c r="H390" i="1"/>
  <c r="E390" i="1"/>
  <c r="BJ389" i="1"/>
  <c r="BD389" i="1"/>
  <c r="BA389" i="1"/>
  <c r="AX389" i="1"/>
  <c r="AU389" i="1"/>
  <c r="AR389" i="1"/>
  <c r="AO389" i="1"/>
  <c r="AL389" i="1"/>
  <c r="AI389" i="1"/>
  <c r="AF389" i="1"/>
  <c r="AC389" i="1"/>
  <c r="Z389" i="1"/>
  <c r="W389" i="1"/>
  <c r="T389" i="1"/>
  <c r="Q389" i="1"/>
  <c r="N389" i="1"/>
  <c r="K389" i="1"/>
  <c r="H389" i="1"/>
  <c r="E389" i="1"/>
  <c r="BJ388" i="1"/>
  <c r="BD388" i="1"/>
  <c r="BA388" i="1"/>
  <c r="AX388" i="1"/>
  <c r="AU388" i="1"/>
  <c r="AR388" i="1"/>
  <c r="AO388" i="1"/>
  <c r="AL388" i="1"/>
  <c r="AI388" i="1"/>
  <c r="AF388" i="1"/>
  <c r="AC388" i="1"/>
  <c r="Z388" i="1"/>
  <c r="W388" i="1"/>
  <c r="T388" i="1"/>
  <c r="Q388" i="1"/>
  <c r="N388" i="1"/>
  <c r="K388" i="1"/>
  <c r="H388" i="1"/>
  <c r="E388" i="1"/>
  <c r="BJ387" i="1"/>
  <c r="BD387" i="1"/>
  <c r="BA387" i="1"/>
  <c r="AX387" i="1"/>
  <c r="AU387" i="1"/>
  <c r="AR387" i="1"/>
  <c r="AO387" i="1"/>
  <c r="AL387" i="1"/>
  <c r="AI387" i="1"/>
  <c r="AF387" i="1"/>
  <c r="AC387" i="1"/>
  <c r="Z387" i="1"/>
  <c r="W387" i="1"/>
  <c r="T387" i="1"/>
  <c r="Q387" i="1"/>
  <c r="N387" i="1"/>
  <c r="K387" i="1"/>
  <c r="H387" i="1"/>
  <c r="E387" i="1"/>
  <c r="BJ386" i="1"/>
  <c r="BD386" i="1"/>
  <c r="BA386" i="1"/>
  <c r="AX386" i="1"/>
  <c r="AU386" i="1"/>
  <c r="AR386" i="1"/>
  <c r="AO386" i="1"/>
  <c r="AL386" i="1"/>
  <c r="AI386" i="1"/>
  <c r="AF386" i="1"/>
  <c r="AC386" i="1"/>
  <c r="Z386" i="1"/>
  <c r="W386" i="1"/>
  <c r="T386" i="1"/>
  <c r="Q386" i="1"/>
  <c r="N386" i="1"/>
  <c r="K386" i="1"/>
  <c r="H386" i="1"/>
  <c r="BE386" i="1" s="1"/>
  <c r="BK386" i="1" s="1"/>
  <c r="BF979" i="1" s="1"/>
  <c r="BK979" i="1" s="1"/>
  <c r="BF1570" i="1" s="1"/>
  <c r="E386" i="1"/>
  <c r="BJ385" i="1"/>
  <c r="BD385" i="1"/>
  <c r="BA385" i="1"/>
  <c r="AX385" i="1"/>
  <c r="AU385" i="1"/>
  <c r="AR385" i="1"/>
  <c r="AO385" i="1"/>
  <c r="AL385" i="1"/>
  <c r="AI385" i="1"/>
  <c r="AF385" i="1"/>
  <c r="AC385" i="1"/>
  <c r="Z385" i="1"/>
  <c r="W385" i="1"/>
  <c r="T385" i="1"/>
  <c r="Q385" i="1"/>
  <c r="N385" i="1"/>
  <c r="K385" i="1"/>
  <c r="H385" i="1"/>
  <c r="E385" i="1"/>
  <c r="BJ384" i="1"/>
  <c r="BD384" i="1"/>
  <c r="BA384" i="1"/>
  <c r="AX384" i="1"/>
  <c r="AU384" i="1"/>
  <c r="AR384" i="1"/>
  <c r="AO384" i="1"/>
  <c r="AL384" i="1"/>
  <c r="AI384" i="1"/>
  <c r="AF384" i="1"/>
  <c r="AC384" i="1"/>
  <c r="Z384" i="1"/>
  <c r="W384" i="1"/>
  <c r="T384" i="1"/>
  <c r="Q384" i="1"/>
  <c r="N384" i="1"/>
  <c r="K384" i="1"/>
  <c r="H384" i="1"/>
  <c r="E384" i="1"/>
  <c r="BJ383" i="1"/>
  <c r="BD383" i="1"/>
  <c r="BA383" i="1"/>
  <c r="AX383" i="1"/>
  <c r="AU383" i="1"/>
  <c r="AR383" i="1"/>
  <c r="AO383" i="1"/>
  <c r="AL383" i="1"/>
  <c r="AI383" i="1"/>
  <c r="AF383" i="1"/>
  <c r="AC383" i="1"/>
  <c r="Z383" i="1"/>
  <c r="W383" i="1"/>
  <c r="T383" i="1"/>
  <c r="Q383" i="1"/>
  <c r="N383" i="1"/>
  <c r="K383" i="1"/>
  <c r="H383" i="1"/>
  <c r="BE383" i="1" s="1"/>
  <c r="BK383" i="1" s="1"/>
  <c r="BF976" i="1" s="1"/>
  <c r="BK976" i="1" s="1"/>
  <c r="BF1567" i="1" s="1"/>
  <c r="BK1567" i="1" s="1"/>
  <c r="E383" i="1"/>
  <c r="BJ382" i="1"/>
  <c r="BD382" i="1"/>
  <c r="BA382" i="1"/>
  <c r="AX382" i="1"/>
  <c r="AU382" i="1"/>
  <c r="AR382" i="1"/>
  <c r="AO382" i="1"/>
  <c r="AL382" i="1"/>
  <c r="AI382" i="1"/>
  <c r="AF382" i="1"/>
  <c r="AC382" i="1"/>
  <c r="Z382" i="1"/>
  <c r="W382" i="1"/>
  <c r="T382" i="1"/>
  <c r="Q382" i="1"/>
  <c r="N382" i="1"/>
  <c r="K382" i="1"/>
  <c r="H382" i="1"/>
  <c r="E382" i="1"/>
  <c r="BJ381" i="1"/>
  <c r="BD381" i="1"/>
  <c r="BA381" i="1"/>
  <c r="AX381" i="1"/>
  <c r="AU381" i="1"/>
  <c r="AR381" i="1"/>
  <c r="AO381" i="1"/>
  <c r="AL381" i="1"/>
  <c r="AI381" i="1"/>
  <c r="AF381" i="1"/>
  <c r="AC381" i="1"/>
  <c r="Z381" i="1"/>
  <c r="W381" i="1"/>
  <c r="T381" i="1"/>
  <c r="Q381" i="1"/>
  <c r="N381" i="1"/>
  <c r="K381" i="1"/>
  <c r="H381" i="1"/>
  <c r="E381" i="1"/>
  <c r="BJ380" i="1"/>
  <c r="BD380" i="1"/>
  <c r="BA380" i="1"/>
  <c r="AX380" i="1"/>
  <c r="AU380" i="1"/>
  <c r="AR380" i="1"/>
  <c r="AO380" i="1"/>
  <c r="AL380" i="1"/>
  <c r="AI380" i="1"/>
  <c r="AF380" i="1"/>
  <c r="AC380" i="1"/>
  <c r="Z380" i="1"/>
  <c r="W380" i="1"/>
  <c r="T380" i="1"/>
  <c r="Q380" i="1"/>
  <c r="N380" i="1"/>
  <c r="K380" i="1"/>
  <c r="H380" i="1"/>
  <c r="E380" i="1"/>
  <c r="BJ379" i="1"/>
  <c r="BD379" i="1"/>
  <c r="BA379" i="1"/>
  <c r="AX379" i="1"/>
  <c r="AU379" i="1"/>
  <c r="AR379" i="1"/>
  <c r="AO379" i="1"/>
  <c r="AL379" i="1"/>
  <c r="AI379" i="1"/>
  <c r="AF379" i="1"/>
  <c r="AC379" i="1"/>
  <c r="Z379" i="1"/>
  <c r="W379" i="1"/>
  <c r="T379" i="1"/>
  <c r="Q379" i="1"/>
  <c r="N379" i="1"/>
  <c r="K379" i="1"/>
  <c r="H379" i="1"/>
  <c r="E379" i="1"/>
  <c r="BJ378" i="1"/>
  <c r="BD378" i="1"/>
  <c r="BA378" i="1"/>
  <c r="AX378" i="1"/>
  <c r="AU378" i="1"/>
  <c r="AR378" i="1"/>
  <c r="AO378" i="1"/>
  <c r="AL378" i="1"/>
  <c r="AI378" i="1"/>
  <c r="AF378" i="1"/>
  <c r="AC378" i="1"/>
  <c r="Z378" i="1"/>
  <c r="W378" i="1"/>
  <c r="T378" i="1"/>
  <c r="Q378" i="1"/>
  <c r="N378" i="1"/>
  <c r="K378" i="1"/>
  <c r="H378" i="1"/>
  <c r="E378" i="1"/>
  <c r="BJ377" i="1"/>
  <c r="BD377" i="1"/>
  <c r="BA377" i="1"/>
  <c r="AX377" i="1"/>
  <c r="AU377" i="1"/>
  <c r="AR377" i="1"/>
  <c r="AO377" i="1"/>
  <c r="AL377" i="1"/>
  <c r="AI377" i="1"/>
  <c r="AF377" i="1"/>
  <c r="AC377" i="1"/>
  <c r="Z377" i="1"/>
  <c r="W377" i="1"/>
  <c r="T377" i="1"/>
  <c r="Q377" i="1"/>
  <c r="N377" i="1"/>
  <c r="K377" i="1"/>
  <c r="H377" i="1"/>
  <c r="E377" i="1"/>
  <c r="BJ376" i="1"/>
  <c r="BD376" i="1"/>
  <c r="BA376" i="1"/>
  <c r="AX376" i="1"/>
  <c r="AU376" i="1"/>
  <c r="AR376" i="1"/>
  <c r="AO376" i="1"/>
  <c r="AL376" i="1"/>
  <c r="AI376" i="1"/>
  <c r="AF376" i="1"/>
  <c r="AC376" i="1"/>
  <c r="Z376" i="1"/>
  <c r="W376" i="1"/>
  <c r="T376" i="1"/>
  <c r="Q376" i="1"/>
  <c r="N376" i="1"/>
  <c r="K376" i="1"/>
  <c r="H376" i="1"/>
  <c r="E376" i="1"/>
  <c r="BJ375" i="1"/>
  <c r="BD375" i="1"/>
  <c r="BA375" i="1"/>
  <c r="AX375" i="1"/>
  <c r="AU375" i="1"/>
  <c r="AR375" i="1"/>
  <c r="AO375" i="1"/>
  <c r="AL375" i="1"/>
  <c r="AI375" i="1"/>
  <c r="AF375" i="1"/>
  <c r="AC375" i="1"/>
  <c r="Z375" i="1"/>
  <c r="W375" i="1"/>
  <c r="T375" i="1"/>
  <c r="Q375" i="1"/>
  <c r="N375" i="1"/>
  <c r="K375" i="1"/>
  <c r="H375" i="1"/>
  <c r="E375" i="1"/>
  <c r="BJ374" i="1"/>
  <c r="BD374" i="1"/>
  <c r="BA374" i="1"/>
  <c r="AX374" i="1"/>
  <c r="AU374" i="1"/>
  <c r="AR374" i="1"/>
  <c r="AO374" i="1"/>
  <c r="AL374" i="1"/>
  <c r="AI374" i="1"/>
  <c r="AF374" i="1"/>
  <c r="AC374" i="1"/>
  <c r="Z374" i="1"/>
  <c r="W374" i="1"/>
  <c r="T374" i="1"/>
  <c r="Q374" i="1"/>
  <c r="N374" i="1"/>
  <c r="K374" i="1"/>
  <c r="H374" i="1"/>
  <c r="E374" i="1"/>
  <c r="BJ373" i="1"/>
  <c r="BD373" i="1"/>
  <c r="BA373" i="1"/>
  <c r="AX373" i="1"/>
  <c r="AU373" i="1"/>
  <c r="AR373" i="1"/>
  <c r="AO373" i="1"/>
  <c r="AL373" i="1"/>
  <c r="AI373" i="1"/>
  <c r="AF373" i="1"/>
  <c r="AC373" i="1"/>
  <c r="Z373" i="1"/>
  <c r="W373" i="1"/>
  <c r="T373" i="1"/>
  <c r="Q373" i="1"/>
  <c r="N373" i="1"/>
  <c r="K373" i="1"/>
  <c r="H373" i="1"/>
  <c r="E373" i="1"/>
  <c r="BJ372" i="1"/>
  <c r="BD372" i="1"/>
  <c r="BA372" i="1"/>
  <c r="AX372" i="1"/>
  <c r="AU372" i="1"/>
  <c r="AR372" i="1"/>
  <c r="AO372" i="1"/>
  <c r="AL372" i="1"/>
  <c r="AI372" i="1"/>
  <c r="AF372" i="1"/>
  <c r="AC372" i="1"/>
  <c r="Z372" i="1"/>
  <c r="W372" i="1"/>
  <c r="T372" i="1"/>
  <c r="Q372" i="1"/>
  <c r="N372" i="1"/>
  <c r="K372" i="1"/>
  <c r="H372" i="1"/>
  <c r="E372" i="1"/>
  <c r="BJ371" i="1"/>
  <c r="BD371" i="1"/>
  <c r="BA371" i="1"/>
  <c r="AX371" i="1"/>
  <c r="AU371" i="1"/>
  <c r="AR371" i="1"/>
  <c r="AO371" i="1"/>
  <c r="AL371" i="1"/>
  <c r="AI371" i="1"/>
  <c r="AF371" i="1"/>
  <c r="AC371" i="1"/>
  <c r="Z371" i="1"/>
  <c r="W371" i="1"/>
  <c r="T371" i="1"/>
  <c r="Q371" i="1"/>
  <c r="N371" i="1"/>
  <c r="K371" i="1"/>
  <c r="H371" i="1"/>
  <c r="BE371" i="1" s="1"/>
  <c r="BK371" i="1" s="1"/>
  <c r="BF964" i="1" s="1"/>
  <c r="BK964" i="1" s="1"/>
  <c r="BF1555" i="1" s="1"/>
  <c r="E371" i="1"/>
  <c r="BJ370" i="1"/>
  <c r="BD370" i="1"/>
  <c r="AO370" i="1"/>
  <c r="AC370" i="1"/>
  <c r="W370" i="1"/>
  <c r="N370" i="1"/>
  <c r="K370" i="1"/>
  <c r="H370" i="1"/>
  <c r="E370" i="1"/>
  <c r="BJ369" i="1"/>
  <c r="BD369" i="1"/>
  <c r="BA369" i="1"/>
  <c r="AX369" i="1"/>
  <c r="AU369" i="1"/>
  <c r="AR369" i="1"/>
  <c r="AO369" i="1"/>
  <c r="AL369" i="1"/>
  <c r="AI369" i="1"/>
  <c r="AF369" i="1"/>
  <c r="AC369" i="1"/>
  <c r="Z369" i="1"/>
  <c r="W369" i="1"/>
  <c r="BE369" i="1" s="1"/>
  <c r="BK369" i="1" s="1"/>
  <c r="BF962" i="1" s="1"/>
  <c r="BK962" i="1" s="1"/>
  <c r="BF1553" i="1" s="1"/>
  <c r="BK1553" i="1" s="1"/>
  <c r="T369" i="1"/>
  <c r="Q369" i="1"/>
  <c r="N369" i="1"/>
  <c r="K369" i="1"/>
  <c r="H369" i="1"/>
  <c r="E369" i="1"/>
  <c r="BJ368" i="1"/>
  <c r="BD368" i="1"/>
  <c r="BA368" i="1"/>
  <c r="AX368" i="1"/>
  <c r="AU368" i="1"/>
  <c r="AR368" i="1"/>
  <c r="AO368" i="1"/>
  <c r="AL368" i="1"/>
  <c r="AI368" i="1"/>
  <c r="AF368" i="1"/>
  <c r="AC368" i="1"/>
  <c r="Z368" i="1"/>
  <c r="W368" i="1"/>
  <c r="T368" i="1"/>
  <c r="Q368" i="1"/>
  <c r="N368" i="1"/>
  <c r="K368" i="1"/>
  <c r="H368" i="1"/>
  <c r="E368" i="1"/>
  <c r="BE368" i="1" s="1"/>
  <c r="BK368" i="1" s="1"/>
  <c r="BF961" i="1" s="1"/>
  <c r="BK961" i="1" s="1"/>
  <c r="BF1552" i="1" s="1"/>
  <c r="BK1552" i="1" s="1"/>
  <c r="BJ367" i="1"/>
  <c r="BD367" i="1"/>
  <c r="BA367" i="1"/>
  <c r="AX367" i="1"/>
  <c r="AU367" i="1"/>
  <c r="AR367" i="1"/>
  <c r="AO367" i="1"/>
  <c r="AL367" i="1"/>
  <c r="AI367" i="1"/>
  <c r="AF367" i="1"/>
  <c r="AC367" i="1"/>
  <c r="Z367" i="1"/>
  <c r="W367" i="1"/>
  <c r="T367" i="1"/>
  <c r="Q367" i="1"/>
  <c r="N367" i="1"/>
  <c r="K367" i="1"/>
  <c r="H367" i="1"/>
  <c r="BE367" i="1" s="1"/>
  <c r="BK367" i="1" s="1"/>
  <c r="BF960" i="1" s="1"/>
  <c r="BK960" i="1" s="1"/>
  <c r="BF1551" i="1" s="1"/>
  <c r="E367" i="1"/>
  <c r="BJ366" i="1"/>
  <c r="BD366" i="1"/>
  <c r="BA366" i="1"/>
  <c r="AX366" i="1"/>
  <c r="AU366" i="1"/>
  <c r="AR366" i="1"/>
  <c r="AO366" i="1"/>
  <c r="AL366" i="1"/>
  <c r="AI366" i="1"/>
  <c r="AF366" i="1"/>
  <c r="AC366" i="1"/>
  <c r="Z366" i="1"/>
  <c r="W366" i="1"/>
  <c r="BE366" i="1" s="1"/>
  <c r="BK366" i="1" s="1"/>
  <c r="BF959" i="1" s="1"/>
  <c r="BK959" i="1" s="1"/>
  <c r="BF1550" i="1" s="1"/>
  <c r="BK1550" i="1" s="1"/>
  <c r="T366" i="1"/>
  <c r="Q366" i="1"/>
  <c r="N366" i="1"/>
  <c r="K366" i="1"/>
  <c r="H366" i="1"/>
  <c r="E366" i="1"/>
  <c r="BJ365" i="1"/>
  <c r="BD365" i="1"/>
  <c r="BA365" i="1"/>
  <c r="AX365" i="1"/>
  <c r="AU365" i="1"/>
  <c r="AR365" i="1"/>
  <c r="AO365" i="1"/>
  <c r="AL365" i="1"/>
  <c r="AI365" i="1"/>
  <c r="AF365" i="1"/>
  <c r="AC365" i="1"/>
  <c r="Z365" i="1"/>
  <c r="W365" i="1"/>
  <c r="T365" i="1"/>
  <c r="Q365" i="1"/>
  <c r="N365" i="1"/>
  <c r="K365" i="1"/>
  <c r="H365" i="1"/>
  <c r="E365" i="1"/>
  <c r="BE365" i="1" s="1"/>
  <c r="BK365" i="1" s="1"/>
  <c r="BF958" i="1" s="1"/>
  <c r="BK958" i="1" s="1"/>
  <c r="BF1549" i="1" s="1"/>
  <c r="BK1549" i="1" s="1"/>
  <c r="BJ364" i="1"/>
  <c r="BD364" i="1"/>
  <c r="BA364" i="1"/>
  <c r="AX364" i="1"/>
  <c r="AU364" i="1"/>
  <c r="AR364" i="1"/>
  <c r="AO364" i="1"/>
  <c r="AL364" i="1"/>
  <c r="AI364" i="1"/>
  <c r="AF364" i="1"/>
  <c r="AC364" i="1"/>
  <c r="Z364" i="1"/>
  <c r="W364" i="1"/>
  <c r="T364" i="1"/>
  <c r="Q364" i="1"/>
  <c r="N364" i="1"/>
  <c r="K364" i="1"/>
  <c r="H364" i="1"/>
  <c r="E364" i="1"/>
  <c r="BE364" i="1" s="1"/>
  <c r="BK364" i="1" s="1"/>
  <c r="BF957" i="1" s="1"/>
  <c r="BK957" i="1" s="1"/>
  <c r="BF1548" i="1" s="1"/>
  <c r="BJ363" i="1"/>
  <c r="BD363" i="1"/>
  <c r="BA363" i="1"/>
  <c r="AX363" i="1"/>
  <c r="AU363" i="1"/>
  <c r="AR363" i="1"/>
  <c r="AO363" i="1"/>
  <c r="AL363" i="1"/>
  <c r="AI363" i="1"/>
  <c r="AF363" i="1"/>
  <c r="AC363" i="1"/>
  <c r="Z363" i="1"/>
  <c r="W363" i="1"/>
  <c r="T363" i="1"/>
  <c r="Q363" i="1"/>
  <c r="N363" i="1"/>
  <c r="K363" i="1"/>
  <c r="H363" i="1"/>
  <c r="E363" i="1"/>
  <c r="BE363" i="1" s="1"/>
  <c r="BK363" i="1" s="1"/>
  <c r="BF956" i="1" s="1"/>
  <c r="BK956" i="1" s="1"/>
  <c r="BF1547" i="1" s="1"/>
  <c r="BK1547" i="1" s="1"/>
  <c r="BJ362" i="1"/>
  <c r="BD362" i="1"/>
  <c r="BA362" i="1"/>
  <c r="AX362" i="1"/>
  <c r="AU362" i="1"/>
  <c r="AR362" i="1"/>
  <c r="AO362" i="1"/>
  <c r="AL362" i="1"/>
  <c r="AI362" i="1"/>
  <c r="AF362" i="1"/>
  <c r="AC362" i="1"/>
  <c r="Z362" i="1"/>
  <c r="W362" i="1"/>
  <c r="BE362" i="1" s="1"/>
  <c r="BK362" i="1" s="1"/>
  <c r="BF955" i="1" s="1"/>
  <c r="BK955" i="1" s="1"/>
  <c r="BF1546" i="1" s="1"/>
  <c r="BK1546" i="1" s="1"/>
  <c r="T362" i="1"/>
  <c r="Q362" i="1"/>
  <c r="N362" i="1"/>
  <c r="K362" i="1"/>
  <c r="H362" i="1"/>
  <c r="E362" i="1"/>
  <c r="BJ361" i="1"/>
  <c r="BD361" i="1"/>
  <c r="BA361" i="1"/>
  <c r="AX361" i="1"/>
  <c r="AU361" i="1"/>
  <c r="AR361" i="1"/>
  <c r="AO361" i="1"/>
  <c r="AL361" i="1"/>
  <c r="AI361" i="1"/>
  <c r="AF361" i="1"/>
  <c r="AC361" i="1"/>
  <c r="Z361" i="1"/>
  <c r="W361" i="1"/>
  <c r="T361" i="1"/>
  <c r="Q361" i="1"/>
  <c r="N361" i="1"/>
  <c r="K361" i="1"/>
  <c r="H361" i="1"/>
  <c r="E361" i="1"/>
  <c r="BE361" i="1" s="1"/>
  <c r="BK361" i="1" s="1"/>
  <c r="BF954" i="1" s="1"/>
  <c r="BK954" i="1" s="1"/>
  <c r="BF1545" i="1" s="1"/>
  <c r="BJ360" i="1"/>
  <c r="BD360" i="1"/>
  <c r="BA360" i="1"/>
  <c r="AX360" i="1"/>
  <c r="AU360" i="1"/>
  <c r="AR360" i="1"/>
  <c r="AO360" i="1"/>
  <c r="AL360" i="1"/>
  <c r="AI360" i="1"/>
  <c r="AF360" i="1"/>
  <c r="AC360" i="1"/>
  <c r="Z360" i="1"/>
  <c r="W360" i="1"/>
  <c r="T360" i="1"/>
  <c r="Q360" i="1"/>
  <c r="N360" i="1"/>
  <c r="K360" i="1"/>
  <c r="H360" i="1"/>
  <c r="E360" i="1"/>
  <c r="BE360" i="1" s="1"/>
  <c r="BK360" i="1" s="1"/>
  <c r="BF953" i="1" s="1"/>
  <c r="BK953" i="1" s="1"/>
  <c r="BF1544" i="1" s="1"/>
  <c r="BK1544" i="1" s="1"/>
  <c r="BJ359" i="1"/>
  <c r="BD359" i="1"/>
  <c r="BA359" i="1"/>
  <c r="AX359" i="1"/>
  <c r="AU359" i="1"/>
  <c r="AR359" i="1"/>
  <c r="AO359" i="1"/>
  <c r="AL359" i="1"/>
  <c r="AI359" i="1"/>
  <c r="AF359" i="1"/>
  <c r="AC359" i="1"/>
  <c r="Z359" i="1"/>
  <c r="W359" i="1"/>
  <c r="T359" i="1"/>
  <c r="Q359" i="1"/>
  <c r="N359" i="1"/>
  <c r="K359" i="1"/>
  <c r="H359" i="1"/>
  <c r="E359" i="1"/>
  <c r="BE359" i="1" s="1"/>
  <c r="BK359" i="1" s="1"/>
  <c r="BF952" i="1" s="1"/>
  <c r="BK952" i="1" s="1"/>
  <c r="BF1543" i="1" s="1"/>
  <c r="BJ358" i="1"/>
  <c r="BD358" i="1"/>
  <c r="BA358" i="1"/>
  <c r="AX358" i="1"/>
  <c r="AU358" i="1"/>
  <c r="AR358" i="1"/>
  <c r="AO358" i="1"/>
  <c r="AL358" i="1"/>
  <c r="AI358" i="1"/>
  <c r="AF358" i="1"/>
  <c r="AC358" i="1"/>
  <c r="Z358" i="1"/>
  <c r="W358" i="1"/>
  <c r="BE358" i="1" s="1"/>
  <c r="BK358" i="1" s="1"/>
  <c r="BF951" i="1" s="1"/>
  <c r="T358" i="1"/>
  <c r="Q358" i="1"/>
  <c r="N358" i="1"/>
  <c r="K358" i="1"/>
  <c r="H358" i="1"/>
  <c r="E358" i="1"/>
  <c r="BJ357" i="1"/>
  <c r="BD357" i="1"/>
  <c r="BA357" i="1"/>
  <c r="AX357" i="1"/>
  <c r="AU357" i="1"/>
  <c r="AR357" i="1"/>
  <c r="AO357" i="1"/>
  <c r="AL357" i="1"/>
  <c r="AI357" i="1"/>
  <c r="AF357" i="1"/>
  <c r="AC357" i="1"/>
  <c r="Z357" i="1"/>
  <c r="W357" i="1"/>
  <c r="T357" i="1"/>
  <c r="Q357" i="1"/>
  <c r="N357" i="1"/>
  <c r="K357" i="1"/>
  <c r="H357" i="1"/>
  <c r="E357" i="1"/>
  <c r="BE357" i="1" s="1"/>
  <c r="BK357" i="1" s="1"/>
  <c r="BF950" i="1" s="1"/>
  <c r="BK950" i="1" s="1"/>
  <c r="BF1541" i="1" s="1"/>
  <c r="BJ356" i="1"/>
  <c r="BD356" i="1"/>
  <c r="BA356" i="1"/>
  <c r="AX356" i="1"/>
  <c r="AU356" i="1"/>
  <c r="AR356" i="1"/>
  <c r="AO356" i="1"/>
  <c r="AL356" i="1"/>
  <c r="AI356" i="1"/>
  <c r="AF356" i="1"/>
  <c r="AC356" i="1"/>
  <c r="Z356" i="1"/>
  <c r="W356" i="1"/>
  <c r="T356" i="1"/>
  <c r="Q356" i="1"/>
  <c r="N356" i="1"/>
  <c r="K356" i="1"/>
  <c r="H356" i="1"/>
  <c r="E356" i="1"/>
  <c r="BE356" i="1" s="1"/>
  <c r="BK356" i="1" s="1"/>
  <c r="BF949" i="1" s="1"/>
  <c r="BK949" i="1" s="1"/>
  <c r="BF1540" i="1" s="1"/>
  <c r="BK1540" i="1" s="1"/>
  <c r="BJ355" i="1"/>
  <c r="BD355" i="1"/>
  <c r="BA355" i="1"/>
  <c r="AX355" i="1"/>
  <c r="AU355" i="1"/>
  <c r="AR355" i="1"/>
  <c r="AO355" i="1"/>
  <c r="AL355" i="1"/>
  <c r="AI355" i="1"/>
  <c r="AF355" i="1"/>
  <c r="AC355" i="1"/>
  <c r="Z355" i="1"/>
  <c r="W355" i="1"/>
  <c r="T355" i="1"/>
  <c r="Q355" i="1"/>
  <c r="N355" i="1"/>
  <c r="K355" i="1"/>
  <c r="H355" i="1"/>
  <c r="E355" i="1"/>
  <c r="BE355" i="1" s="1"/>
  <c r="BK355" i="1" s="1"/>
  <c r="BF948" i="1" s="1"/>
  <c r="BK948" i="1" s="1"/>
  <c r="BF1539" i="1" s="1"/>
  <c r="BJ354" i="1"/>
  <c r="BD354" i="1"/>
  <c r="BA354" i="1"/>
  <c r="AX354" i="1"/>
  <c r="AU354" i="1"/>
  <c r="AR354" i="1"/>
  <c r="AO354" i="1"/>
  <c r="AL354" i="1"/>
  <c r="AI354" i="1"/>
  <c r="AF354" i="1"/>
  <c r="AC354" i="1"/>
  <c r="Z354" i="1"/>
  <c r="W354" i="1"/>
  <c r="BE354" i="1" s="1"/>
  <c r="BK354" i="1" s="1"/>
  <c r="BF947" i="1" s="1"/>
  <c r="BK947" i="1" s="1"/>
  <c r="BF1538" i="1" s="1"/>
  <c r="T354" i="1"/>
  <c r="Q354" i="1"/>
  <c r="N354" i="1"/>
  <c r="K354" i="1"/>
  <c r="H354" i="1"/>
  <c r="E354" i="1"/>
  <c r="BJ353" i="1"/>
  <c r="BD353" i="1"/>
  <c r="BA353" i="1"/>
  <c r="AX353" i="1"/>
  <c r="AU353" i="1"/>
  <c r="AR353" i="1"/>
  <c r="AO353" i="1"/>
  <c r="AL353" i="1"/>
  <c r="AI353" i="1"/>
  <c r="AF353" i="1"/>
  <c r="AC353" i="1"/>
  <c r="Z353" i="1"/>
  <c r="W353" i="1"/>
  <c r="T353" i="1"/>
  <c r="Q353" i="1"/>
  <c r="N353" i="1"/>
  <c r="K353" i="1"/>
  <c r="H353" i="1"/>
  <c r="E353" i="1"/>
  <c r="BE353" i="1" s="1"/>
  <c r="BK353" i="1" s="1"/>
  <c r="BF946" i="1" s="1"/>
  <c r="BK946" i="1" s="1"/>
  <c r="BF1537" i="1" s="1"/>
  <c r="BJ352" i="1"/>
  <c r="BD352" i="1"/>
  <c r="BA352" i="1"/>
  <c r="AX352" i="1"/>
  <c r="AU352" i="1"/>
  <c r="AR352" i="1"/>
  <c r="AO352" i="1"/>
  <c r="AL352" i="1"/>
  <c r="AI352" i="1"/>
  <c r="AF352" i="1"/>
  <c r="AC352" i="1"/>
  <c r="Z352" i="1"/>
  <c r="W352" i="1"/>
  <c r="T352" i="1"/>
  <c r="Q352" i="1"/>
  <c r="N352" i="1"/>
  <c r="K352" i="1"/>
  <c r="H352" i="1"/>
  <c r="E352" i="1"/>
  <c r="BE352" i="1" s="1"/>
  <c r="BK352" i="1" s="1"/>
  <c r="BF945" i="1" s="1"/>
  <c r="BJ351" i="1"/>
  <c r="BD351" i="1"/>
  <c r="BA351" i="1"/>
  <c r="AX351" i="1"/>
  <c r="AU351" i="1"/>
  <c r="AR351" i="1"/>
  <c r="AO351" i="1"/>
  <c r="AL351" i="1"/>
  <c r="AI351" i="1"/>
  <c r="AF351" i="1"/>
  <c r="AC351" i="1"/>
  <c r="Z351" i="1"/>
  <c r="W351" i="1"/>
  <c r="T351" i="1"/>
  <c r="Q351" i="1"/>
  <c r="N351" i="1"/>
  <c r="K351" i="1"/>
  <c r="H351" i="1"/>
  <c r="E351" i="1"/>
  <c r="BE351" i="1" s="1"/>
  <c r="BK351" i="1" s="1"/>
  <c r="BF944" i="1" s="1"/>
  <c r="BJ350" i="1"/>
  <c r="BD350" i="1"/>
  <c r="BA350" i="1"/>
  <c r="AX350" i="1"/>
  <c r="AU350" i="1"/>
  <c r="AR350" i="1"/>
  <c r="AO350" i="1"/>
  <c r="AL350" i="1"/>
  <c r="AI350" i="1"/>
  <c r="AF350" i="1"/>
  <c r="AC350" i="1"/>
  <c r="Z350" i="1"/>
  <c r="W350" i="1"/>
  <c r="BE350" i="1" s="1"/>
  <c r="BK350" i="1" s="1"/>
  <c r="BF943" i="1" s="1"/>
  <c r="T350" i="1"/>
  <c r="Q350" i="1"/>
  <c r="N350" i="1"/>
  <c r="K350" i="1"/>
  <c r="H350" i="1"/>
  <c r="E350" i="1"/>
  <c r="BJ349" i="1"/>
  <c r="BD349" i="1"/>
  <c r="BA349" i="1"/>
  <c r="AX349" i="1"/>
  <c r="AU349" i="1"/>
  <c r="AR349" i="1"/>
  <c r="AO349" i="1"/>
  <c r="AL349" i="1"/>
  <c r="AI349" i="1"/>
  <c r="AF349" i="1"/>
  <c r="AC349" i="1"/>
  <c r="Z349" i="1"/>
  <c r="W349" i="1"/>
  <c r="T349" i="1"/>
  <c r="Q349" i="1"/>
  <c r="N349" i="1"/>
  <c r="K349" i="1"/>
  <c r="H349" i="1"/>
  <c r="E349" i="1"/>
  <c r="BE349" i="1" s="1"/>
  <c r="BK349" i="1" s="1"/>
  <c r="BF942" i="1" s="1"/>
  <c r="BK942" i="1" s="1"/>
  <c r="BF1533" i="1" s="1"/>
  <c r="BK1533" i="1" s="1"/>
  <c r="BJ348" i="1"/>
  <c r="BD348" i="1"/>
  <c r="BA348" i="1"/>
  <c r="AX348" i="1"/>
  <c r="AU348" i="1"/>
  <c r="AR348" i="1"/>
  <c r="AO348" i="1"/>
  <c r="AL348" i="1"/>
  <c r="AI348" i="1"/>
  <c r="AF348" i="1"/>
  <c r="AC348" i="1"/>
  <c r="Z348" i="1"/>
  <c r="W348" i="1"/>
  <c r="T348" i="1"/>
  <c r="Q348" i="1"/>
  <c r="N348" i="1"/>
  <c r="K348" i="1"/>
  <c r="H348" i="1"/>
  <c r="E348" i="1"/>
  <c r="BE348" i="1" s="1"/>
  <c r="BK348" i="1" s="1"/>
  <c r="BF941" i="1" s="1"/>
  <c r="BK941" i="1" s="1"/>
  <c r="BF1532" i="1" s="1"/>
  <c r="BJ347" i="1"/>
  <c r="BD347" i="1"/>
  <c r="BA347" i="1"/>
  <c r="AX347" i="1"/>
  <c r="AU347" i="1"/>
  <c r="AR347" i="1"/>
  <c r="AO347" i="1"/>
  <c r="AL347" i="1"/>
  <c r="AI347" i="1"/>
  <c r="AF347" i="1"/>
  <c r="AC347" i="1"/>
  <c r="Z347" i="1"/>
  <c r="W347" i="1"/>
  <c r="T347" i="1"/>
  <c r="Q347" i="1"/>
  <c r="N347" i="1"/>
  <c r="K347" i="1"/>
  <c r="H347" i="1"/>
  <c r="E347" i="1"/>
  <c r="BE347" i="1" s="1"/>
  <c r="BK347" i="1" s="1"/>
  <c r="BF940" i="1" s="1"/>
  <c r="BK940" i="1" s="1"/>
  <c r="BF1531" i="1" s="1"/>
  <c r="BJ346" i="1"/>
  <c r="BE346" i="1"/>
  <c r="BK346" i="1" s="1"/>
  <c r="BF939" i="1" s="1"/>
  <c r="BJ345" i="1"/>
  <c r="BD345" i="1"/>
  <c r="BA345" i="1"/>
  <c r="AX345" i="1"/>
  <c r="AU345" i="1"/>
  <c r="AR345" i="1"/>
  <c r="AO345" i="1"/>
  <c r="AL345" i="1"/>
  <c r="AI345" i="1"/>
  <c r="AF345" i="1"/>
  <c r="AC345" i="1"/>
  <c r="Z345" i="1"/>
  <c r="W345" i="1"/>
  <c r="T345" i="1"/>
  <c r="Q345" i="1"/>
  <c r="N345" i="1"/>
  <c r="K345" i="1"/>
  <c r="H345" i="1"/>
  <c r="E345" i="1"/>
  <c r="BE345" i="1" s="1"/>
  <c r="BK345" i="1" s="1"/>
  <c r="BF938" i="1" s="1"/>
  <c r="BK938" i="1" s="1"/>
  <c r="BF1529" i="1" s="1"/>
  <c r="BJ344" i="1"/>
  <c r="BD344" i="1"/>
  <c r="BA344" i="1"/>
  <c r="AX344" i="1"/>
  <c r="AU344" i="1"/>
  <c r="AR344" i="1"/>
  <c r="AO344" i="1"/>
  <c r="AL344" i="1"/>
  <c r="AI344" i="1"/>
  <c r="AF344" i="1"/>
  <c r="AC344" i="1"/>
  <c r="Z344" i="1"/>
  <c r="W344" i="1"/>
  <c r="BE344" i="1" s="1"/>
  <c r="BK344" i="1" s="1"/>
  <c r="BF937" i="1" s="1"/>
  <c r="BK937" i="1" s="1"/>
  <c r="BF1528" i="1" s="1"/>
  <c r="BK1528" i="1" s="1"/>
  <c r="T344" i="1"/>
  <c r="Q344" i="1"/>
  <c r="N344" i="1"/>
  <c r="K344" i="1"/>
  <c r="H344" i="1"/>
  <c r="E344" i="1"/>
  <c r="BJ343" i="1"/>
  <c r="BD343" i="1"/>
  <c r="BA343" i="1"/>
  <c r="AX343" i="1"/>
  <c r="AU343" i="1"/>
  <c r="AR343" i="1"/>
  <c r="AO343" i="1"/>
  <c r="AL343" i="1"/>
  <c r="AI343" i="1"/>
  <c r="AF343" i="1"/>
  <c r="AC343" i="1"/>
  <c r="Z343" i="1"/>
  <c r="W343" i="1"/>
  <c r="T343" i="1"/>
  <c r="Q343" i="1"/>
  <c r="N343" i="1"/>
  <c r="K343" i="1"/>
  <c r="H343" i="1"/>
  <c r="E343" i="1"/>
  <c r="BE343" i="1" s="1"/>
  <c r="BK343" i="1" s="1"/>
  <c r="BF936" i="1" s="1"/>
  <c r="BK936" i="1" s="1"/>
  <c r="BF1527" i="1" s="1"/>
  <c r="BJ342" i="1"/>
  <c r="BD342" i="1"/>
  <c r="BA342" i="1"/>
  <c r="AX342" i="1"/>
  <c r="AU342" i="1"/>
  <c r="AR342" i="1"/>
  <c r="AO342" i="1"/>
  <c r="AL342" i="1"/>
  <c r="AI342" i="1"/>
  <c r="AF342" i="1"/>
  <c r="AC342" i="1"/>
  <c r="Z342" i="1"/>
  <c r="W342" i="1"/>
  <c r="T342" i="1"/>
  <c r="Q342" i="1"/>
  <c r="N342" i="1"/>
  <c r="K342" i="1"/>
  <c r="H342" i="1"/>
  <c r="E342" i="1"/>
  <c r="BE342" i="1" s="1"/>
  <c r="BK342" i="1" s="1"/>
  <c r="BF935" i="1" s="1"/>
  <c r="BK935" i="1" s="1"/>
  <c r="BF1526" i="1" s="1"/>
  <c r="BJ341" i="1"/>
  <c r="BD341" i="1"/>
  <c r="BA341" i="1"/>
  <c r="AX341" i="1"/>
  <c r="AU341" i="1"/>
  <c r="AR341" i="1"/>
  <c r="AO341" i="1"/>
  <c r="AL341" i="1"/>
  <c r="AI341" i="1"/>
  <c r="AF341" i="1"/>
  <c r="AC341" i="1"/>
  <c r="Z341" i="1"/>
  <c r="W341" i="1"/>
  <c r="T341" i="1"/>
  <c r="Q341" i="1"/>
  <c r="N341" i="1"/>
  <c r="K341" i="1"/>
  <c r="H341" i="1"/>
  <c r="E341" i="1"/>
  <c r="BE341" i="1" s="1"/>
  <c r="BK341" i="1" s="1"/>
  <c r="BF934" i="1" s="1"/>
  <c r="BJ340" i="1"/>
  <c r="BD340" i="1"/>
  <c r="BA340" i="1"/>
  <c r="AX340" i="1"/>
  <c r="AU340" i="1"/>
  <c r="AR340" i="1"/>
  <c r="AO340" i="1"/>
  <c r="AL340" i="1"/>
  <c r="AI340" i="1"/>
  <c r="AF340" i="1"/>
  <c r="AC340" i="1"/>
  <c r="Z340" i="1"/>
  <c r="W340" i="1"/>
  <c r="BE340" i="1" s="1"/>
  <c r="BK340" i="1" s="1"/>
  <c r="BF933" i="1" s="1"/>
  <c r="BK933" i="1" s="1"/>
  <c r="BF1524" i="1" s="1"/>
  <c r="BK1524" i="1" s="1"/>
  <c r="T340" i="1"/>
  <c r="Q340" i="1"/>
  <c r="N340" i="1"/>
  <c r="K340" i="1"/>
  <c r="H340" i="1"/>
  <c r="E340" i="1"/>
  <c r="BJ339" i="1"/>
  <c r="BD339" i="1"/>
  <c r="BA339" i="1"/>
  <c r="AX339" i="1"/>
  <c r="AU339" i="1"/>
  <c r="AR339" i="1"/>
  <c r="AO339" i="1"/>
  <c r="AL339" i="1"/>
  <c r="AI339" i="1"/>
  <c r="AF339" i="1"/>
  <c r="AC339" i="1"/>
  <c r="Z339" i="1"/>
  <c r="W339" i="1"/>
  <c r="T339" i="1"/>
  <c r="Q339" i="1"/>
  <c r="N339" i="1"/>
  <c r="K339" i="1"/>
  <c r="H339" i="1"/>
  <c r="E339" i="1"/>
  <c r="BE339" i="1" s="1"/>
  <c r="BK339" i="1" s="1"/>
  <c r="BF932" i="1" s="1"/>
  <c r="BJ338" i="1"/>
  <c r="BD338" i="1"/>
  <c r="BA338" i="1"/>
  <c r="AX338" i="1"/>
  <c r="AU338" i="1"/>
  <c r="AR338" i="1"/>
  <c r="AO338" i="1"/>
  <c r="AL338" i="1"/>
  <c r="AI338" i="1"/>
  <c r="AF338" i="1"/>
  <c r="AC338" i="1"/>
  <c r="Z338" i="1"/>
  <c r="W338" i="1"/>
  <c r="T338" i="1"/>
  <c r="Q338" i="1"/>
  <c r="N338" i="1"/>
  <c r="K338" i="1"/>
  <c r="H338" i="1"/>
  <c r="E338" i="1"/>
  <c r="BE338" i="1" s="1"/>
  <c r="BK338" i="1" s="1"/>
  <c r="BF931" i="1" s="1"/>
  <c r="BK931" i="1" s="1"/>
  <c r="BF1522" i="1" s="1"/>
  <c r="BK1522" i="1" s="1"/>
  <c r="BJ337" i="1"/>
  <c r="BD337" i="1"/>
  <c r="BA337" i="1"/>
  <c r="AX337" i="1"/>
  <c r="AU337" i="1"/>
  <c r="AR337" i="1"/>
  <c r="AO337" i="1"/>
  <c r="AL337" i="1"/>
  <c r="AI337" i="1"/>
  <c r="AF337" i="1"/>
  <c r="AC337" i="1"/>
  <c r="Z337" i="1"/>
  <c r="W337" i="1"/>
  <c r="T337" i="1"/>
  <c r="Q337" i="1"/>
  <c r="N337" i="1"/>
  <c r="K337" i="1"/>
  <c r="H337" i="1"/>
  <c r="E337" i="1"/>
  <c r="BE337" i="1" s="1"/>
  <c r="BK337" i="1" s="1"/>
  <c r="BF930" i="1" s="1"/>
  <c r="BK930" i="1" s="1"/>
  <c r="BF1521" i="1" s="1"/>
  <c r="BK1521" i="1" s="1"/>
  <c r="BJ336" i="1"/>
  <c r="BD336" i="1"/>
  <c r="BA336" i="1"/>
  <c r="AX336" i="1"/>
  <c r="AU336" i="1"/>
  <c r="AR336" i="1"/>
  <c r="AO336" i="1"/>
  <c r="AL336" i="1"/>
  <c r="AI336" i="1"/>
  <c r="AF336" i="1"/>
  <c r="AC336" i="1"/>
  <c r="Z336" i="1"/>
  <c r="W336" i="1"/>
  <c r="BE336" i="1" s="1"/>
  <c r="BK336" i="1" s="1"/>
  <c r="BF929" i="1" s="1"/>
  <c r="T336" i="1"/>
  <c r="Q336" i="1"/>
  <c r="N336" i="1"/>
  <c r="K336" i="1"/>
  <c r="H336" i="1"/>
  <c r="E336" i="1"/>
  <c r="BJ335" i="1"/>
  <c r="BD335" i="1"/>
  <c r="BA335" i="1"/>
  <c r="AX335" i="1"/>
  <c r="AU335" i="1"/>
  <c r="AR335" i="1"/>
  <c r="AO335" i="1"/>
  <c r="AL335" i="1"/>
  <c r="AI335" i="1"/>
  <c r="AF335" i="1"/>
  <c r="AC335" i="1"/>
  <c r="Z335" i="1"/>
  <c r="W335" i="1"/>
  <c r="T335" i="1"/>
  <c r="Q335" i="1"/>
  <c r="N335" i="1"/>
  <c r="K335" i="1"/>
  <c r="H335" i="1"/>
  <c r="E335" i="1"/>
  <c r="BE335" i="1" s="1"/>
  <c r="BK335" i="1" s="1"/>
  <c r="BF928" i="1" s="1"/>
  <c r="BK928" i="1" s="1"/>
  <c r="BF1519" i="1" s="1"/>
  <c r="BK1519" i="1" s="1"/>
  <c r="BJ334" i="1"/>
  <c r="BD334" i="1"/>
  <c r="BA334" i="1"/>
  <c r="AX334" i="1"/>
  <c r="AU334" i="1"/>
  <c r="AR334" i="1"/>
  <c r="AO334" i="1"/>
  <c r="AL334" i="1"/>
  <c r="AI334" i="1"/>
  <c r="AF334" i="1"/>
  <c r="AC334" i="1"/>
  <c r="Z334" i="1"/>
  <c r="W334" i="1"/>
  <c r="T334" i="1"/>
  <c r="Q334" i="1"/>
  <c r="N334" i="1"/>
  <c r="K334" i="1"/>
  <c r="H334" i="1"/>
  <c r="E334" i="1"/>
  <c r="BE334" i="1" s="1"/>
  <c r="BK334" i="1" s="1"/>
  <c r="BF927" i="1" s="1"/>
  <c r="BK927" i="1" s="1"/>
  <c r="BF1518" i="1" s="1"/>
  <c r="BJ333" i="1"/>
  <c r="BD333" i="1"/>
  <c r="BA333" i="1"/>
  <c r="AX333" i="1"/>
  <c r="AU333" i="1"/>
  <c r="AR333" i="1"/>
  <c r="AO333" i="1"/>
  <c r="AL333" i="1"/>
  <c r="AI333" i="1"/>
  <c r="AF333" i="1"/>
  <c r="AC333" i="1"/>
  <c r="Z333" i="1"/>
  <c r="W333" i="1"/>
  <c r="T333" i="1"/>
  <c r="Q333" i="1"/>
  <c r="N333" i="1"/>
  <c r="K333" i="1"/>
  <c r="H333" i="1"/>
  <c r="E333" i="1"/>
  <c r="BE333" i="1" s="1"/>
  <c r="BK333" i="1" s="1"/>
  <c r="BF926" i="1" s="1"/>
  <c r="BK926" i="1" s="1"/>
  <c r="BF1517" i="1" s="1"/>
  <c r="BJ332" i="1"/>
  <c r="BD332" i="1"/>
  <c r="BA332" i="1"/>
  <c r="AX332" i="1"/>
  <c r="AU332" i="1"/>
  <c r="AR332" i="1"/>
  <c r="AO332" i="1"/>
  <c r="AL332" i="1"/>
  <c r="AI332" i="1"/>
  <c r="AF332" i="1"/>
  <c r="AC332" i="1"/>
  <c r="Z332" i="1"/>
  <c r="W332" i="1"/>
  <c r="BE332" i="1" s="1"/>
  <c r="BK332" i="1" s="1"/>
  <c r="BF925" i="1" s="1"/>
  <c r="BK925" i="1" s="1"/>
  <c r="BF1516" i="1" s="1"/>
  <c r="BK1516" i="1" s="1"/>
  <c r="T332" i="1"/>
  <c r="Q332" i="1"/>
  <c r="N332" i="1"/>
  <c r="K332" i="1"/>
  <c r="H332" i="1"/>
  <c r="E332" i="1"/>
  <c r="BJ331" i="1"/>
  <c r="BD331" i="1"/>
  <c r="BA331" i="1"/>
  <c r="AX331" i="1"/>
  <c r="AU331" i="1"/>
  <c r="AR331" i="1"/>
  <c r="AO331" i="1"/>
  <c r="AL331" i="1"/>
  <c r="AI331" i="1"/>
  <c r="AF331" i="1"/>
  <c r="AC331" i="1"/>
  <c r="Z331" i="1"/>
  <c r="W331" i="1"/>
  <c r="T331" i="1"/>
  <c r="Q331" i="1"/>
  <c r="N331" i="1"/>
  <c r="K331" i="1"/>
  <c r="H331" i="1"/>
  <c r="E331" i="1"/>
  <c r="BE331" i="1" s="1"/>
  <c r="BK331" i="1" s="1"/>
  <c r="BF924" i="1" s="1"/>
  <c r="BK924" i="1" s="1"/>
  <c r="BF1515" i="1" s="1"/>
  <c r="BJ330" i="1"/>
  <c r="BD330" i="1"/>
  <c r="BA330" i="1"/>
  <c r="AX330" i="1"/>
  <c r="AU330" i="1"/>
  <c r="AR330" i="1"/>
  <c r="AO330" i="1"/>
  <c r="AL330" i="1"/>
  <c r="AI330" i="1"/>
  <c r="AF330" i="1"/>
  <c r="AC330" i="1"/>
  <c r="Z330" i="1"/>
  <c r="W330" i="1"/>
  <c r="T330" i="1"/>
  <c r="Q330" i="1"/>
  <c r="N330" i="1"/>
  <c r="K330" i="1"/>
  <c r="H330" i="1"/>
  <c r="E330" i="1"/>
  <c r="BE330" i="1" s="1"/>
  <c r="BK330" i="1" s="1"/>
  <c r="BF923" i="1" s="1"/>
  <c r="BJ329" i="1"/>
  <c r="BD329" i="1"/>
  <c r="BA329" i="1"/>
  <c r="AX329" i="1"/>
  <c r="AU329" i="1"/>
  <c r="AR329" i="1"/>
  <c r="AO329" i="1"/>
  <c r="AL329" i="1"/>
  <c r="AI329" i="1"/>
  <c r="AF329" i="1"/>
  <c r="AC329" i="1"/>
  <c r="Z329" i="1"/>
  <c r="W329" i="1"/>
  <c r="T329" i="1"/>
  <c r="Q329" i="1"/>
  <c r="N329" i="1"/>
  <c r="K329" i="1"/>
  <c r="H329" i="1"/>
  <c r="E329" i="1"/>
  <c r="BE329" i="1" s="1"/>
  <c r="BK329" i="1" s="1"/>
  <c r="BF922" i="1" s="1"/>
  <c r="BJ328" i="1"/>
  <c r="BD328" i="1"/>
  <c r="BA328" i="1"/>
  <c r="AX328" i="1"/>
  <c r="AU328" i="1"/>
  <c r="AR328" i="1"/>
  <c r="AO328" i="1"/>
  <c r="AL328" i="1"/>
  <c r="AI328" i="1"/>
  <c r="AF328" i="1"/>
  <c r="AC328" i="1"/>
  <c r="Z328" i="1"/>
  <c r="W328" i="1"/>
  <c r="BE328" i="1" s="1"/>
  <c r="BK328" i="1" s="1"/>
  <c r="BF921" i="1" s="1"/>
  <c r="T328" i="1"/>
  <c r="Q328" i="1"/>
  <c r="N328" i="1"/>
  <c r="K328" i="1"/>
  <c r="H328" i="1"/>
  <c r="E328" i="1"/>
  <c r="BJ327" i="1"/>
  <c r="BD327" i="1"/>
  <c r="BA327" i="1"/>
  <c r="AX327" i="1"/>
  <c r="AU327" i="1"/>
  <c r="AR327" i="1"/>
  <c r="AO327" i="1"/>
  <c r="AL327" i="1"/>
  <c r="AI327" i="1"/>
  <c r="AF327" i="1"/>
  <c r="AC327" i="1"/>
  <c r="Z327" i="1"/>
  <c r="W327" i="1"/>
  <c r="T327" i="1"/>
  <c r="Q327" i="1"/>
  <c r="N327" i="1"/>
  <c r="K327" i="1"/>
  <c r="H327" i="1"/>
  <c r="E327" i="1"/>
  <c r="BE327" i="1" s="1"/>
  <c r="BK327" i="1" s="1"/>
  <c r="BF920" i="1" s="1"/>
  <c r="BK920" i="1" s="1"/>
  <c r="BF1511" i="1" s="1"/>
  <c r="BJ326" i="1"/>
  <c r="BD326" i="1"/>
  <c r="AO326" i="1"/>
  <c r="W326" i="1"/>
  <c r="T326" i="1"/>
  <c r="Q326" i="1"/>
  <c r="N326" i="1"/>
  <c r="K326" i="1"/>
  <c r="H326" i="1"/>
  <c r="E326" i="1"/>
  <c r="BE326" i="1" s="1"/>
  <c r="BK326" i="1" s="1"/>
  <c r="BF919" i="1" s="1"/>
  <c r="BK919" i="1" s="1"/>
  <c r="BF1510" i="1" s="1"/>
  <c r="BJ325" i="1"/>
  <c r="BD325" i="1"/>
  <c r="AO325" i="1"/>
  <c r="Z325" i="1"/>
  <c r="W325" i="1"/>
  <c r="T325" i="1"/>
  <c r="Q325" i="1"/>
  <c r="N325" i="1"/>
  <c r="K325" i="1"/>
  <c r="H325" i="1"/>
  <c r="BE325" i="1" s="1"/>
  <c r="BK325" i="1" s="1"/>
  <c r="BF918" i="1" s="1"/>
  <c r="E325" i="1"/>
  <c r="BJ324" i="1"/>
  <c r="BE324" i="1"/>
  <c r="BK324" i="1" s="1"/>
  <c r="BF917" i="1" s="1"/>
  <c r="BK917" i="1" s="1"/>
  <c r="BF1508" i="1" s="1"/>
  <c r="BD324" i="1"/>
  <c r="T324" i="1"/>
  <c r="H324" i="1"/>
  <c r="BJ323" i="1"/>
  <c r="BE323" i="1"/>
  <c r="BK323" i="1" s="1"/>
  <c r="BF916" i="1" s="1"/>
  <c r="BD323" i="1"/>
  <c r="AO323" i="1"/>
  <c r="Z323" i="1"/>
  <c r="W323" i="1"/>
  <c r="T323" i="1"/>
  <c r="Q323" i="1"/>
  <c r="N323" i="1"/>
  <c r="K323" i="1"/>
  <c r="H323" i="1"/>
  <c r="E323" i="1"/>
  <c r="BJ322" i="1"/>
  <c r="BD322" i="1"/>
  <c r="AO322" i="1"/>
  <c r="Z322" i="1"/>
  <c r="W322" i="1"/>
  <c r="T322" i="1"/>
  <c r="Q322" i="1"/>
  <c r="N322" i="1"/>
  <c r="K322" i="1"/>
  <c r="H322" i="1"/>
  <c r="E322" i="1"/>
  <c r="BE322" i="1" s="1"/>
  <c r="BK322" i="1" s="1"/>
  <c r="BF915" i="1" s="1"/>
  <c r="BJ321" i="1"/>
  <c r="BD321" i="1"/>
  <c r="AO321" i="1"/>
  <c r="Z321" i="1"/>
  <c r="W321" i="1"/>
  <c r="T321" i="1"/>
  <c r="Q321" i="1"/>
  <c r="N321" i="1"/>
  <c r="K321" i="1"/>
  <c r="H321" i="1"/>
  <c r="E321" i="1"/>
  <c r="BE321" i="1" s="1"/>
  <c r="BK321" i="1" s="1"/>
  <c r="BF914" i="1" s="1"/>
  <c r="BJ320" i="1"/>
  <c r="BD320" i="1"/>
  <c r="AO320" i="1"/>
  <c r="AL320" i="1"/>
  <c r="Z320" i="1"/>
  <c r="W320" i="1"/>
  <c r="T320" i="1"/>
  <c r="Q320" i="1"/>
  <c r="N320" i="1"/>
  <c r="K320" i="1"/>
  <c r="H320" i="1"/>
  <c r="E320" i="1"/>
  <c r="BE320" i="1" s="1"/>
  <c r="BK320" i="1" s="1"/>
  <c r="BF913" i="1" s="1"/>
  <c r="BJ319" i="1"/>
  <c r="BD319" i="1"/>
  <c r="AO319" i="1"/>
  <c r="AL319" i="1"/>
  <c r="Z319" i="1"/>
  <c r="W319" i="1"/>
  <c r="T319" i="1"/>
  <c r="Q319" i="1"/>
  <c r="N319" i="1"/>
  <c r="K319" i="1"/>
  <c r="H319" i="1"/>
  <c r="E319" i="1"/>
  <c r="BE319" i="1" s="1"/>
  <c r="BK319" i="1" s="1"/>
  <c r="BF912" i="1" s="1"/>
  <c r="BJ318" i="1"/>
  <c r="BD318" i="1"/>
  <c r="AO318" i="1"/>
  <c r="AL318" i="1"/>
  <c r="Z318" i="1"/>
  <c r="W318" i="1"/>
  <c r="T318" i="1"/>
  <c r="Q318" i="1"/>
  <c r="N318" i="1"/>
  <c r="K318" i="1"/>
  <c r="H318" i="1"/>
  <c r="E318" i="1"/>
  <c r="BE318" i="1" s="1"/>
  <c r="BK318" i="1" s="1"/>
  <c r="BF911" i="1" s="1"/>
  <c r="BJ317" i="1"/>
  <c r="BD317" i="1"/>
  <c r="AO317" i="1"/>
  <c r="AL317" i="1"/>
  <c r="Z317" i="1"/>
  <c r="W317" i="1"/>
  <c r="T317" i="1"/>
  <c r="Q317" i="1"/>
  <c r="N317" i="1"/>
  <c r="K317" i="1"/>
  <c r="H317" i="1"/>
  <c r="E317" i="1"/>
  <c r="BE317" i="1" s="1"/>
  <c r="BK317" i="1" s="1"/>
  <c r="BF910" i="1" s="1"/>
  <c r="BK910" i="1" s="1"/>
  <c r="BF1501" i="1" s="1"/>
  <c r="BK1501" i="1" s="1"/>
  <c r="BJ316" i="1"/>
  <c r="BE316" i="1"/>
  <c r="BK316" i="1" s="1"/>
  <c r="BF909" i="1" s="1"/>
  <c r="BK909" i="1" s="1"/>
  <c r="BF1500" i="1" s="1"/>
  <c r="BK1500" i="1" s="1"/>
  <c r="BD316" i="1"/>
  <c r="AO316" i="1"/>
  <c r="AL316" i="1"/>
  <c r="Z316" i="1"/>
  <c r="W316" i="1"/>
  <c r="T316" i="1"/>
  <c r="Q316" i="1"/>
  <c r="N316" i="1"/>
  <c r="K316" i="1"/>
  <c r="H316" i="1"/>
  <c r="E316" i="1"/>
  <c r="BJ315" i="1"/>
  <c r="BD315" i="1"/>
  <c r="BA315" i="1"/>
  <c r="AX315" i="1"/>
  <c r="AU315" i="1"/>
  <c r="AR315" i="1"/>
  <c r="AO315" i="1"/>
  <c r="AL315" i="1"/>
  <c r="AI315" i="1"/>
  <c r="AF315" i="1"/>
  <c r="AC315" i="1"/>
  <c r="Z315" i="1"/>
  <c r="W315" i="1"/>
  <c r="T315" i="1"/>
  <c r="Q315" i="1"/>
  <c r="N315" i="1"/>
  <c r="K315" i="1"/>
  <c r="H315" i="1"/>
  <c r="E315" i="1"/>
  <c r="BE315" i="1" s="1"/>
  <c r="BK315" i="1" s="1"/>
  <c r="BF908" i="1" s="1"/>
  <c r="BJ314" i="1"/>
  <c r="BD314" i="1"/>
  <c r="BA314" i="1"/>
  <c r="AX314" i="1"/>
  <c r="AU314" i="1"/>
  <c r="AR314" i="1"/>
  <c r="AO314" i="1"/>
  <c r="AL314" i="1"/>
  <c r="AI314" i="1"/>
  <c r="AF314" i="1"/>
  <c r="AC314" i="1"/>
  <c r="Z314" i="1"/>
  <c r="W314" i="1"/>
  <c r="T314" i="1"/>
  <c r="Q314" i="1"/>
  <c r="N314" i="1"/>
  <c r="K314" i="1"/>
  <c r="H314" i="1"/>
  <c r="E314" i="1"/>
  <c r="BE314" i="1" s="1"/>
  <c r="BK314" i="1" s="1"/>
  <c r="BF907" i="1" s="1"/>
  <c r="BK907" i="1" s="1"/>
  <c r="BF1498" i="1" s="1"/>
  <c r="BK1498" i="1" s="1"/>
  <c r="BJ313" i="1"/>
  <c r="BD313" i="1"/>
  <c r="BA313" i="1"/>
  <c r="AX313" i="1"/>
  <c r="AU313" i="1"/>
  <c r="AR313" i="1"/>
  <c r="AO313" i="1"/>
  <c r="AL313" i="1"/>
  <c r="AI313" i="1"/>
  <c r="AF313" i="1"/>
  <c r="AC313" i="1"/>
  <c r="Z313" i="1"/>
  <c r="W313" i="1"/>
  <c r="T313" i="1"/>
  <c r="Q313" i="1"/>
  <c r="N313" i="1"/>
  <c r="K313" i="1"/>
  <c r="H313" i="1"/>
  <c r="BE313" i="1" s="1"/>
  <c r="BK313" i="1" s="1"/>
  <c r="BF906" i="1" s="1"/>
  <c r="E313" i="1"/>
  <c r="BJ312" i="1"/>
  <c r="BD312" i="1"/>
  <c r="BA312" i="1"/>
  <c r="AX312" i="1"/>
  <c r="AU312" i="1"/>
  <c r="AR312" i="1"/>
  <c r="AO312" i="1"/>
  <c r="AL312" i="1"/>
  <c r="AI312" i="1"/>
  <c r="AF312" i="1"/>
  <c r="AC312" i="1"/>
  <c r="Z312" i="1"/>
  <c r="W312" i="1"/>
  <c r="T312" i="1"/>
  <c r="Q312" i="1"/>
  <c r="N312" i="1"/>
  <c r="K312" i="1"/>
  <c r="H312" i="1"/>
  <c r="BE312" i="1" s="1"/>
  <c r="BK312" i="1" s="1"/>
  <c r="BF905" i="1" s="1"/>
  <c r="BK905" i="1" s="1"/>
  <c r="BF1496" i="1" s="1"/>
  <c r="BK1496" i="1" s="1"/>
  <c r="E312" i="1"/>
  <c r="BJ311" i="1"/>
  <c r="BD311" i="1"/>
  <c r="BA311" i="1"/>
  <c r="AX311" i="1"/>
  <c r="AU311" i="1"/>
  <c r="AR311" i="1"/>
  <c r="AO311" i="1"/>
  <c r="AL311" i="1"/>
  <c r="AI311" i="1"/>
  <c r="AF311" i="1"/>
  <c r="AC311" i="1"/>
  <c r="Z311" i="1"/>
  <c r="W311" i="1"/>
  <c r="T311" i="1"/>
  <c r="Q311" i="1"/>
  <c r="N311" i="1"/>
  <c r="K311" i="1"/>
  <c r="H311" i="1"/>
  <c r="E311" i="1"/>
  <c r="BE311" i="1" s="1"/>
  <c r="BK311" i="1" s="1"/>
  <c r="BF904" i="1" s="1"/>
  <c r="BJ310" i="1"/>
  <c r="BD310" i="1"/>
  <c r="BA310" i="1"/>
  <c r="AX310" i="1"/>
  <c r="AU310" i="1"/>
  <c r="AR310" i="1"/>
  <c r="AO310" i="1"/>
  <c r="AL310" i="1"/>
  <c r="AI310" i="1"/>
  <c r="AF310" i="1"/>
  <c r="AC310" i="1"/>
  <c r="Z310" i="1"/>
  <c r="W310" i="1"/>
  <c r="T310" i="1"/>
  <c r="Q310" i="1"/>
  <c r="N310" i="1"/>
  <c r="K310" i="1"/>
  <c r="H310" i="1"/>
  <c r="E310" i="1"/>
  <c r="BE310" i="1" s="1"/>
  <c r="BK310" i="1" s="1"/>
  <c r="BF903" i="1" s="1"/>
  <c r="BJ309" i="1"/>
  <c r="BD309" i="1"/>
  <c r="BA309" i="1"/>
  <c r="AX309" i="1"/>
  <c r="AU309" i="1"/>
  <c r="AR309" i="1"/>
  <c r="AO309" i="1"/>
  <c r="AL309" i="1"/>
  <c r="AI309" i="1"/>
  <c r="AF309" i="1"/>
  <c r="AC309" i="1"/>
  <c r="Z309" i="1"/>
  <c r="W309" i="1"/>
  <c r="T309" i="1"/>
  <c r="Q309" i="1"/>
  <c r="N309" i="1"/>
  <c r="K309" i="1"/>
  <c r="H309" i="1"/>
  <c r="BE309" i="1" s="1"/>
  <c r="BK309" i="1" s="1"/>
  <c r="BF902" i="1" s="1"/>
  <c r="E309" i="1"/>
  <c r="BJ308" i="1"/>
  <c r="BD308" i="1"/>
  <c r="BA308" i="1"/>
  <c r="AX308" i="1"/>
  <c r="AU308" i="1"/>
  <c r="AR308" i="1"/>
  <c r="AO308" i="1"/>
  <c r="AL308" i="1"/>
  <c r="AI308" i="1"/>
  <c r="AF308" i="1"/>
  <c r="AC308" i="1"/>
  <c r="Z308" i="1"/>
  <c r="W308" i="1"/>
  <c r="T308" i="1"/>
  <c r="Q308" i="1"/>
  <c r="N308" i="1"/>
  <c r="K308" i="1"/>
  <c r="H308" i="1"/>
  <c r="BE308" i="1" s="1"/>
  <c r="BK308" i="1" s="1"/>
  <c r="BF901" i="1" s="1"/>
  <c r="BK901" i="1" s="1"/>
  <c r="BF1492" i="1" s="1"/>
  <c r="E308" i="1"/>
  <c r="BJ307" i="1"/>
  <c r="BD307" i="1"/>
  <c r="BA307" i="1"/>
  <c r="AX307" i="1"/>
  <c r="AU307" i="1"/>
  <c r="AR307" i="1"/>
  <c r="AO307" i="1"/>
  <c r="AL307" i="1"/>
  <c r="AI307" i="1"/>
  <c r="AF307" i="1"/>
  <c r="AC307" i="1"/>
  <c r="Z307" i="1"/>
  <c r="W307" i="1"/>
  <c r="T307" i="1"/>
  <c r="Q307" i="1"/>
  <c r="N307" i="1"/>
  <c r="K307" i="1"/>
  <c r="H307" i="1"/>
  <c r="E307" i="1"/>
  <c r="BE307" i="1" s="1"/>
  <c r="BK307" i="1" s="1"/>
  <c r="BF900" i="1" s="1"/>
  <c r="BJ306" i="1"/>
  <c r="BD306" i="1"/>
  <c r="BA306" i="1"/>
  <c r="AX306" i="1"/>
  <c r="AU306" i="1"/>
  <c r="AR306" i="1"/>
  <c r="AO306" i="1"/>
  <c r="AL306" i="1"/>
  <c r="AI306" i="1"/>
  <c r="AF306" i="1"/>
  <c r="AC306" i="1"/>
  <c r="Z306" i="1"/>
  <c r="W306" i="1"/>
  <c r="T306" i="1"/>
  <c r="Q306" i="1"/>
  <c r="N306" i="1"/>
  <c r="K306" i="1"/>
  <c r="H306" i="1"/>
  <c r="E306" i="1"/>
  <c r="BE306" i="1" s="1"/>
  <c r="BK306" i="1" s="1"/>
  <c r="BF899" i="1" s="1"/>
  <c r="BK899" i="1" s="1"/>
  <c r="BF1490" i="1" s="1"/>
  <c r="BK1490" i="1" s="1"/>
  <c r="BJ305" i="1"/>
  <c r="BD305" i="1"/>
  <c r="BA305" i="1"/>
  <c r="AX305" i="1"/>
  <c r="AU305" i="1"/>
  <c r="AR305" i="1"/>
  <c r="AO305" i="1"/>
  <c r="AL305" i="1"/>
  <c r="AI305" i="1"/>
  <c r="AF305" i="1"/>
  <c r="AC305" i="1"/>
  <c r="Z305" i="1"/>
  <c r="W305" i="1"/>
  <c r="T305" i="1"/>
  <c r="Q305" i="1"/>
  <c r="N305" i="1"/>
  <c r="K305" i="1"/>
  <c r="H305" i="1"/>
  <c r="BE305" i="1" s="1"/>
  <c r="BK305" i="1" s="1"/>
  <c r="BF898" i="1" s="1"/>
  <c r="E305" i="1"/>
  <c r="BJ304" i="1"/>
  <c r="BD304" i="1"/>
  <c r="BA304" i="1"/>
  <c r="AX304" i="1"/>
  <c r="AU304" i="1"/>
  <c r="AR304" i="1"/>
  <c r="AO304" i="1"/>
  <c r="AL304" i="1"/>
  <c r="AI304" i="1"/>
  <c r="AF304" i="1"/>
  <c r="AC304" i="1"/>
  <c r="Z304" i="1"/>
  <c r="W304" i="1"/>
  <c r="T304" i="1"/>
  <c r="Q304" i="1"/>
  <c r="N304" i="1"/>
  <c r="K304" i="1"/>
  <c r="H304" i="1"/>
  <c r="BE304" i="1" s="1"/>
  <c r="BK304" i="1" s="1"/>
  <c r="BF897" i="1" s="1"/>
  <c r="E304" i="1"/>
  <c r="BJ303" i="1"/>
  <c r="BD303" i="1"/>
  <c r="BA303" i="1"/>
  <c r="AX303" i="1"/>
  <c r="AU303" i="1"/>
  <c r="AR303" i="1"/>
  <c r="AO303" i="1"/>
  <c r="AL303" i="1"/>
  <c r="AI303" i="1"/>
  <c r="AF303" i="1"/>
  <c r="AC303" i="1"/>
  <c r="Z303" i="1"/>
  <c r="W303" i="1"/>
  <c r="T303" i="1"/>
  <c r="Q303" i="1"/>
  <c r="N303" i="1"/>
  <c r="K303" i="1"/>
  <c r="H303" i="1"/>
  <c r="E303" i="1"/>
  <c r="BE303" i="1" s="1"/>
  <c r="BK303" i="1" s="1"/>
  <c r="BF896" i="1" s="1"/>
  <c r="BJ302" i="1"/>
  <c r="BD302" i="1"/>
  <c r="BA302" i="1"/>
  <c r="AX302" i="1"/>
  <c r="AU302" i="1"/>
  <c r="AR302" i="1"/>
  <c r="AO302" i="1"/>
  <c r="AL302" i="1"/>
  <c r="AI302" i="1"/>
  <c r="AF302" i="1"/>
  <c r="AC302" i="1"/>
  <c r="Z302" i="1"/>
  <c r="W302" i="1"/>
  <c r="T302" i="1"/>
  <c r="Q302" i="1"/>
  <c r="N302" i="1"/>
  <c r="K302" i="1"/>
  <c r="H302" i="1"/>
  <c r="E302" i="1"/>
  <c r="BE302" i="1" s="1"/>
  <c r="BK302" i="1" s="1"/>
  <c r="BF895" i="1" s="1"/>
  <c r="BK895" i="1" s="1"/>
  <c r="BF1486" i="1" s="1"/>
  <c r="BJ301" i="1"/>
  <c r="BD301" i="1"/>
  <c r="BA301" i="1"/>
  <c r="AX301" i="1"/>
  <c r="AU301" i="1"/>
  <c r="AR301" i="1"/>
  <c r="AO301" i="1"/>
  <c r="AL301" i="1"/>
  <c r="AI301" i="1"/>
  <c r="AF301" i="1"/>
  <c r="AC301" i="1"/>
  <c r="Z301" i="1"/>
  <c r="W301" i="1"/>
  <c r="T301" i="1"/>
  <c r="Q301" i="1"/>
  <c r="N301" i="1"/>
  <c r="K301" i="1"/>
  <c r="H301" i="1"/>
  <c r="BE301" i="1" s="1"/>
  <c r="BK301" i="1" s="1"/>
  <c r="BF894" i="1" s="1"/>
  <c r="E301" i="1"/>
  <c r="BJ300" i="1"/>
  <c r="BD300" i="1"/>
  <c r="BA300" i="1"/>
  <c r="AX300" i="1"/>
  <c r="AU300" i="1"/>
  <c r="AR300" i="1"/>
  <c r="AO300" i="1"/>
  <c r="AL300" i="1"/>
  <c r="AI300" i="1"/>
  <c r="AF300" i="1"/>
  <c r="AC300" i="1"/>
  <c r="Z300" i="1"/>
  <c r="W300" i="1"/>
  <c r="T300" i="1"/>
  <c r="Q300" i="1"/>
  <c r="N300" i="1"/>
  <c r="K300" i="1"/>
  <c r="H300" i="1"/>
  <c r="BE300" i="1" s="1"/>
  <c r="BK300" i="1" s="1"/>
  <c r="BF893" i="1" s="1"/>
  <c r="E300" i="1"/>
  <c r="BJ299" i="1"/>
  <c r="BD299" i="1"/>
  <c r="BA299" i="1"/>
  <c r="AX299" i="1"/>
  <c r="AU299" i="1"/>
  <c r="AR299" i="1"/>
  <c r="AO299" i="1"/>
  <c r="AL299" i="1"/>
  <c r="AI299" i="1"/>
  <c r="AF299" i="1"/>
  <c r="AC299" i="1"/>
  <c r="Z299" i="1"/>
  <c r="W299" i="1"/>
  <c r="T299" i="1"/>
  <c r="Q299" i="1"/>
  <c r="N299" i="1"/>
  <c r="K299" i="1"/>
  <c r="H299" i="1"/>
  <c r="E299" i="1"/>
  <c r="BE299" i="1" s="1"/>
  <c r="BK299" i="1" s="1"/>
  <c r="BF892" i="1" s="1"/>
  <c r="BJ298" i="1"/>
  <c r="BD298" i="1"/>
  <c r="BA298" i="1"/>
  <c r="AX298" i="1"/>
  <c r="AU298" i="1"/>
  <c r="AR298" i="1"/>
  <c r="AO298" i="1"/>
  <c r="AL298" i="1"/>
  <c r="AI298" i="1"/>
  <c r="AF298" i="1"/>
  <c r="AC298" i="1"/>
  <c r="Z298" i="1"/>
  <c r="W298" i="1"/>
  <c r="T298" i="1"/>
  <c r="Q298" i="1"/>
  <c r="N298" i="1"/>
  <c r="K298" i="1"/>
  <c r="H298" i="1"/>
  <c r="E298" i="1"/>
  <c r="BE298" i="1" s="1"/>
  <c r="BK298" i="1" s="1"/>
  <c r="BF891" i="1" s="1"/>
  <c r="BJ297" i="1"/>
  <c r="BD297" i="1"/>
  <c r="BA297" i="1"/>
  <c r="AX297" i="1"/>
  <c r="AU297" i="1"/>
  <c r="AR297" i="1"/>
  <c r="AO297" i="1"/>
  <c r="AL297" i="1"/>
  <c r="AI297" i="1"/>
  <c r="AF297" i="1"/>
  <c r="AC297" i="1"/>
  <c r="Z297" i="1"/>
  <c r="W297" i="1"/>
  <c r="T297" i="1"/>
  <c r="Q297" i="1"/>
  <c r="N297" i="1"/>
  <c r="K297" i="1"/>
  <c r="H297" i="1"/>
  <c r="BE297" i="1" s="1"/>
  <c r="BK297" i="1" s="1"/>
  <c r="BF890" i="1" s="1"/>
  <c r="E297" i="1"/>
  <c r="BJ296" i="1"/>
  <c r="BD296" i="1"/>
  <c r="BA296" i="1"/>
  <c r="AX296" i="1"/>
  <c r="AU296" i="1"/>
  <c r="AR296" i="1"/>
  <c r="AO296" i="1"/>
  <c r="AL296" i="1"/>
  <c r="AI296" i="1"/>
  <c r="AF296" i="1"/>
  <c r="AC296" i="1"/>
  <c r="Z296" i="1"/>
  <c r="W296" i="1"/>
  <c r="T296" i="1"/>
  <c r="Q296" i="1"/>
  <c r="N296" i="1"/>
  <c r="K296" i="1"/>
  <c r="H296" i="1"/>
  <c r="BE296" i="1" s="1"/>
  <c r="BK296" i="1" s="1"/>
  <c r="BF889" i="1" s="1"/>
  <c r="BK889" i="1" s="1"/>
  <c r="BF1480" i="1" s="1"/>
  <c r="E296" i="1"/>
  <c r="BJ295" i="1"/>
  <c r="BD295" i="1"/>
  <c r="BA295" i="1"/>
  <c r="AX295" i="1"/>
  <c r="AU295" i="1"/>
  <c r="AR295" i="1"/>
  <c r="AO295" i="1"/>
  <c r="AL295" i="1"/>
  <c r="AI295" i="1"/>
  <c r="AF295" i="1"/>
  <c r="AC295" i="1"/>
  <c r="Z295" i="1"/>
  <c r="W295" i="1"/>
  <c r="T295" i="1"/>
  <c r="Q295" i="1"/>
  <c r="N295" i="1"/>
  <c r="K295" i="1"/>
  <c r="H295" i="1"/>
  <c r="E295" i="1"/>
  <c r="BE295" i="1" s="1"/>
  <c r="BK295" i="1" s="1"/>
  <c r="BF888" i="1" s="1"/>
  <c r="BJ294" i="1"/>
  <c r="BD294" i="1"/>
  <c r="BA294" i="1"/>
  <c r="AX294" i="1"/>
  <c r="AU294" i="1"/>
  <c r="AR294" i="1"/>
  <c r="AO294" i="1"/>
  <c r="AL294" i="1"/>
  <c r="AI294" i="1"/>
  <c r="AF294" i="1"/>
  <c r="AC294" i="1"/>
  <c r="Z294" i="1"/>
  <c r="W294" i="1"/>
  <c r="T294" i="1"/>
  <c r="Q294" i="1"/>
  <c r="N294" i="1"/>
  <c r="K294" i="1"/>
  <c r="H294" i="1"/>
  <c r="E294" i="1"/>
  <c r="BE294" i="1" s="1"/>
  <c r="BK294" i="1" s="1"/>
  <c r="BF887" i="1" s="1"/>
  <c r="BJ293" i="1"/>
  <c r="BD293" i="1"/>
  <c r="BA293" i="1"/>
  <c r="AX293" i="1"/>
  <c r="AU293" i="1"/>
  <c r="AR293" i="1"/>
  <c r="AO293" i="1"/>
  <c r="AL293" i="1"/>
  <c r="AI293" i="1"/>
  <c r="AF293" i="1"/>
  <c r="AC293" i="1"/>
  <c r="Z293" i="1"/>
  <c r="W293" i="1"/>
  <c r="T293" i="1"/>
  <c r="Q293" i="1"/>
  <c r="N293" i="1"/>
  <c r="K293" i="1"/>
  <c r="H293" i="1"/>
  <c r="BE293" i="1" s="1"/>
  <c r="BK293" i="1" s="1"/>
  <c r="BF886" i="1" s="1"/>
  <c r="BK886" i="1" s="1"/>
  <c r="BF1477" i="1" s="1"/>
  <c r="E293" i="1"/>
  <c r="BJ292" i="1"/>
  <c r="BD292" i="1"/>
  <c r="BA292" i="1"/>
  <c r="AX292" i="1"/>
  <c r="AU292" i="1"/>
  <c r="AR292" i="1"/>
  <c r="AO292" i="1"/>
  <c r="AL292" i="1"/>
  <c r="AI292" i="1"/>
  <c r="AF292" i="1"/>
  <c r="AC292" i="1"/>
  <c r="Z292" i="1"/>
  <c r="W292" i="1"/>
  <c r="T292" i="1"/>
  <c r="Q292" i="1"/>
  <c r="N292" i="1"/>
  <c r="K292" i="1"/>
  <c r="H292" i="1"/>
  <c r="BE292" i="1" s="1"/>
  <c r="BK292" i="1" s="1"/>
  <c r="BF885" i="1" s="1"/>
  <c r="E292" i="1"/>
  <c r="BJ291" i="1"/>
  <c r="BD291" i="1"/>
  <c r="BA291" i="1"/>
  <c r="AX291" i="1"/>
  <c r="AU291" i="1"/>
  <c r="AR291" i="1"/>
  <c r="AO291" i="1"/>
  <c r="AL291" i="1"/>
  <c r="AI291" i="1"/>
  <c r="AF291" i="1"/>
  <c r="AC291" i="1"/>
  <c r="Z291" i="1"/>
  <c r="W291" i="1"/>
  <c r="T291" i="1"/>
  <c r="Q291" i="1"/>
  <c r="N291" i="1"/>
  <c r="K291" i="1"/>
  <c r="H291" i="1"/>
  <c r="E291" i="1"/>
  <c r="BE291" i="1" s="1"/>
  <c r="BK291" i="1" s="1"/>
  <c r="BF884" i="1" s="1"/>
  <c r="BJ290" i="1"/>
  <c r="BD290" i="1"/>
  <c r="BA290" i="1"/>
  <c r="AX290" i="1"/>
  <c r="AU290" i="1"/>
  <c r="AR290" i="1"/>
  <c r="AO290" i="1"/>
  <c r="AL290" i="1"/>
  <c r="AI290" i="1"/>
  <c r="AF290" i="1"/>
  <c r="AC290" i="1"/>
  <c r="Z290" i="1"/>
  <c r="W290" i="1"/>
  <c r="T290" i="1"/>
  <c r="Q290" i="1"/>
  <c r="N290" i="1"/>
  <c r="K290" i="1"/>
  <c r="H290" i="1"/>
  <c r="E290" i="1"/>
  <c r="BE290" i="1" s="1"/>
  <c r="BK290" i="1" s="1"/>
  <c r="BF883" i="1" s="1"/>
  <c r="BK883" i="1" s="1"/>
  <c r="BF1474" i="1" s="1"/>
  <c r="BJ289" i="1"/>
  <c r="BD289" i="1"/>
  <c r="BA289" i="1"/>
  <c r="AX289" i="1"/>
  <c r="AU289" i="1"/>
  <c r="AR289" i="1"/>
  <c r="AO289" i="1"/>
  <c r="AL289" i="1"/>
  <c r="AI289" i="1"/>
  <c r="AF289" i="1"/>
  <c r="AC289" i="1"/>
  <c r="Z289" i="1"/>
  <c r="W289" i="1"/>
  <c r="T289" i="1"/>
  <c r="Q289" i="1"/>
  <c r="N289" i="1"/>
  <c r="K289" i="1"/>
  <c r="H289" i="1"/>
  <c r="BE289" i="1" s="1"/>
  <c r="BK289" i="1" s="1"/>
  <c r="BF882" i="1" s="1"/>
  <c r="E289" i="1"/>
  <c r="BJ288" i="1"/>
  <c r="BD288" i="1"/>
  <c r="AO288" i="1"/>
  <c r="AC288" i="1"/>
  <c r="W288" i="1"/>
  <c r="Q288" i="1"/>
  <c r="H288" i="1"/>
  <c r="E288" i="1"/>
  <c r="BE288" i="1" s="1"/>
  <c r="BK288" i="1" s="1"/>
  <c r="BF881" i="1" s="1"/>
  <c r="BJ287" i="1"/>
  <c r="BD287" i="1"/>
  <c r="BA287" i="1"/>
  <c r="AX287" i="1"/>
  <c r="AU287" i="1"/>
  <c r="AR287" i="1"/>
  <c r="AO287" i="1"/>
  <c r="AL287" i="1"/>
  <c r="AI287" i="1"/>
  <c r="AF287" i="1"/>
  <c r="AC287" i="1"/>
  <c r="Z287" i="1"/>
  <c r="W287" i="1"/>
  <c r="T287" i="1"/>
  <c r="Q287" i="1"/>
  <c r="N287" i="1"/>
  <c r="K287" i="1"/>
  <c r="H287" i="1"/>
  <c r="E287" i="1"/>
  <c r="BE287" i="1" s="1"/>
  <c r="BK287" i="1" s="1"/>
  <c r="BF880" i="1" s="1"/>
  <c r="BK880" i="1" s="1"/>
  <c r="BF1471" i="1" s="1"/>
  <c r="BK1471" i="1" s="1"/>
  <c r="BJ286" i="1"/>
  <c r="BD286" i="1"/>
  <c r="BA286" i="1"/>
  <c r="AX286" i="1"/>
  <c r="AU286" i="1"/>
  <c r="AR286" i="1"/>
  <c r="AO286" i="1"/>
  <c r="AL286" i="1"/>
  <c r="AI286" i="1"/>
  <c r="AF286" i="1"/>
  <c r="AC286" i="1"/>
  <c r="Z286" i="1"/>
  <c r="W286" i="1"/>
  <c r="BE286" i="1" s="1"/>
  <c r="BK286" i="1" s="1"/>
  <c r="BF879" i="1" s="1"/>
  <c r="BK879" i="1" s="1"/>
  <c r="BF1470" i="1" s="1"/>
  <c r="BK1470" i="1" s="1"/>
  <c r="T286" i="1"/>
  <c r="Q286" i="1"/>
  <c r="N286" i="1"/>
  <c r="K286" i="1"/>
  <c r="H286" i="1"/>
  <c r="E286" i="1"/>
  <c r="BJ285" i="1"/>
  <c r="BD285" i="1"/>
  <c r="BA285" i="1"/>
  <c r="AX285" i="1"/>
  <c r="AU285" i="1"/>
  <c r="AR285" i="1"/>
  <c r="AO285" i="1"/>
  <c r="AL285" i="1"/>
  <c r="AI285" i="1"/>
  <c r="AF285" i="1"/>
  <c r="AC285" i="1"/>
  <c r="Z285" i="1"/>
  <c r="W285" i="1"/>
  <c r="T285" i="1"/>
  <c r="Q285" i="1"/>
  <c r="N285" i="1"/>
  <c r="K285" i="1"/>
  <c r="H285" i="1"/>
  <c r="E285" i="1"/>
  <c r="BE285" i="1" s="1"/>
  <c r="BK285" i="1" s="1"/>
  <c r="BF878" i="1" s="1"/>
  <c r="BJ284" i="1"/>
  <c r="BD284" i="1"/>
  <c r="BA284" i="1"/>
  <c r="AX284" i="1"/>
  <c r="AU284" i="1"/>
  <c r="AR284" i="1"/>
  <c r="AO284" i="1"/>
  <c r="AL284" i="1"/>
  <c r="AI284" i="1"/>
  <c r="AF284" i="1"/>
  <c r="AC284" i="1"/>
  <c r="Z284" i="1"/>
  <c r="W284" i="1"/>
  <c r="T284" i="1"/>
  <c r="Q284" i="1"/>
  <c r="N284" i="1"/>
  <c r="K284" i="1"/>
  <c r="H284" i="1"/>
  <c r="E284" i="1"/>
  <c r="BE284" i="1" s="1"/>
  <c r="BK284" i="1" s="1"/>
  <c r="BF877" i="1" s="1"/>
  <c r="BJ283" i="1"/>
  <c r="BD283" i="1"/>
  <c r="BA283" i="1"/>
  <c r="AX283" i="1"/>
  <c r="AU283" i="1"/>
  <c r="AR283" i="1"/>
  <c r="AO283" i="1"/>
  <c r="AL283" i="1"/>
  <c r="AI283" i="1"/>
  <c r="AF283" i="1"/>
  <c r="AC283" i="1"/>
  <c r="Z283" i="1"/>
  <c r="W283" i="1"/>
  <c r="T283" i="1"/>
  <c r="Q283" i="1"/>
  <c r="N283" i="1"/>
  <c r="K283" i="1"/>
  <c r="H283" i="1"/>
  <c r="E283" i="1"/>
  <c r="BE283" i="1" s="1"/>
  <c r="BK283" i="1" s="1"/>
  <c r="BF876" i="1" s="1"/>
  <c r="BK876" i="1" s="1"/>
  <c r="BF1467" i="1" s="1"/>
  <c r="BK1467" i="1" s="1"/>
  <c r="BJ282" i="1"/>
  <c r="BD282" i="1"/>
  <c r="BA282" i="1"/>
  <c r="AX282" i="1"/>
  <c r="AU282" i="1"/>
  <c r="AR282" i="1"/>
  <c r="AO282" i="1"/>
  <c r="AL282" i="1"/>
  <c r="AI282" i="1"/>
  <c r="AF282" i="1"/>
  <c r="AC282" i="1"/>
  <c r="Z282" i="1"/>
  <c r="W282" i="1"/>
  <c r="BE282" i="1" s="1"/>
  <c r="BK282" i="1" s="1"/>
  <c r="BF875" i="1" s="1"/>
  <c r="T282" i="1"/>
  <c r="Q282" i="1"/>
  <c r="N282" i="1"/>
  <c r="K282" i="1"/>
  <c r="H282" i="1"/>
  <c r="E282" i="1"/>
  <c r="BJ281" i="1"/>
  <c r="BD281" i="1"/>
  <c r="BA281" i="1"/>
  <c r="AX281" i="1"/>
  <c r="AU281" i="1"/>
  <c r="AR281" i="1"/>
  <c r="AO281" i="1"/>
  <c r="AL281" i="1"/>
  <c r="AI281" i="1"/>
  <c r="AF281" i="1"/>
  <c r="AC281" i="1"/>
  <c r="Z281" i="1"/>
  <c r="W281" i="1"/>
  <c r="T281" i="1"/>
  <c r="Q281" i="1"/>
  <c r="N281" i="1"/>
  <c r="K281" i="1"/>
  <c r="H281" i="1"/>
  <c r="E281" i="1"/>
  <c r="BE281" i="1" s="1"/>
  <c r="BK281" i="1" s="1"/>
  <c r="BF874" i="1" s="1"/>
  <c r="BJ280" i="1"/>
  <c r="BD280" i="1"/>
  <c r="BA280" i="1"/>
  <c r="AX280" i="1"/>
  <c r="AU280" i="1"/>
  <c r="AR280" i="1"/>
  <c r="AO280" i="1"/>
  <c r="AL280" i="1"/>
  <c r="AI280" i="1"/>
  <c r="AF280" i="1"/>
  <c r="AC280" i="1"/>
  <c r="Z280" i="1"/>
  <c r="W280" i="1"/>
  <c r="T280" i="1"/>
  <c r="Q280" i="1"/>
  <c r="N280" i="1"/>
  <c r="K280" i="1"/>
  <c r="H280" i="1"/>
  <c r="E280" i="1"/>
  <c r="BE280" i="1" s="1"/>
  <c r="BK280" i="1" s="1"/>
  <c r="BF873" i="1" s="1"/>
  <c r="BK873" i="1" s="1"/>
  <c r="BF1464" i="1" s="1"/>
  <c r="BJ279" i="1"/>
  <c r="BD279" i="1"/>
  <c r="BA279" i="1"/>
  <c r="AX279" i="1"/>
  <c r="AU279" i="1"/>
  <c r="AR279" i="1"/>
  <c r="AO279" i="1"/>
  <c r="AL279" i="1"/>
  <c r="AI279" i="1"/>
  <c r="AF279" i="1"/>
  <c r="AC279" i="1"/>
  <c r="Z279" i="1"/>
  <c r="W279" i="1"/>
  <c r="T279" i="1"/>
  <c r="Q279" i="1"/>
  <c r="N279" i="1"/>
  <c r="K279" i="1"/>
  <c r="H279" i="1"/>
  <c r="E279" i="1"/>
  <c r="BE279" i="1" s="1"/>
  <c r="BK279" i="1" s="1"/>
  <c r="BF872" i="1" s="1"/>
  <c r="BJ278" i="1"/>
  <c r="BE278" i="1"/>
  <c r="BK278" i="1" s="1"/>
  <c r="BF871" i="1" s="1"/>
  <c r="BD278" i="1"/>
  <c r="AO278" i="1"/>
  <c r="Z278" i="1"/>
  <c r="W278" i="1"/>
  <c r="H278" i="1"/>
  <c r="E278" i="1"/>
  <c r="BJ277" i="1"/>
  <c r="BD277" i="1"/>
  <c r="BA277" i="1"/>
  <c r="AX277" i="1"/>
  <c r="AU277" i="1"/>
  <c r="AR277" i="1"/>
  <c r="AO277" i="1"/>
  <c r="AL277" i="1"/>
  <c r="AI277" i="1"/>
  <c r="AF277" i="1"/>
  <c r="AC277" i="1"/>
  <c r="Z277" i="1"/>
  <c r="W277" i="1"/>
  <c r="T277" i="1"/>
  <c r="Q277" i="1"/>
  <c r="N277" i="1"/>
  <c r="K277" i="1"/>
  <c r="H277" i="1"/>
  <c r="E277" i="1"/>
  <c r="BE277" i="1" s="1"/>
  <c r="BK277" i="1" s="1"/>
  <c r="BF870" i="1" s="1"/>
  <c r="BJ276" i="1"/>
  <c r="BD276" i="1"/>
  <c r="BA276" i="1"/>
  <c r="AX276" i="1"/>
  <c r="AU276" i="1"/>
  <c r="AR276" i="1"/>
  <c r="AO276" i="1"/>
  <c r="AL276" i="1"/>
  <c r="AI276" i="1"/>
  <c r="AF276" i="1"/>
  <c r="AC276" i="1"/>
  <c r="Z276" i="1"/>
  <c r="W276" i="1"/>
  <c r="T276" i="1"/>
  <c r="Q276" i="1"/>
  <c r="N276" i="1"/>
  <c r="K276" i="1"/>
  <c r="H276" i="1"/>
  <c r="E276" i="1"/>
  <c r="BE276" i="1" s="1"/>
  <c r="BK276" i="1" s="1"/>
  <c r="BF869" i="1" s="1"/>
  <c r="BK869" i="1" s="1"/>
  <c r="BF1460" i="1" s="1"/>
  <c r="BJ275" i="1"/>
  <c r="BD275" i="1"/>
  <c r="BA275" i="1"/>
  <c r="AX275" i="1"/>
  <c r="AU275" i="1"/>
  <c r="AR275" i="1"/>
  <c r="AO275" i="1"/>
  <c r="AL275" i="1"/>
  <c r="AI275" i="1"/>
  <c r="AF275" i="1"/>
  <c r="AC275" i="1"/>
  <c r="Z275" i="1"/>
  <c r="W275" i="1"/>
  <c r="T275" i="1"/>
  <c r="Q275" i="1"/>
  <c r="N275" i="1"/>
  <c r="K275" i="1"/>
  <c r="H275" i="1"/>
  <c r="E275" i="1"/>
  <c r="BE275" i="1" s="1"/>
  <c r="BK275" i="1" s="1"/>
  <c r="BF868" i="1" s="1"/>
  <c r="BJ274" i="1"/>
  <c r="BD274" i="1"/>
  <c r="BA274" i="1"/>
  <c r="AX274" i="1"/>
  <c r="AU274" i="1"/>
  <c r="AR274" i="1"/>
  <c r="AO274" i="1"/>
  <c r="AL274" i="1"/>
  <c r="AI274" i="1"/>
  <c r="AF274" i="1"/>
  <c r="AC274" i="1"/>
  <c r="Z274" i="1"/>
  <c r="W274" i="1"/>
  <c r="BE274" i="1" s="1"/>
  <c r="BK274" i="1" s="1"/>
  <c r="BF867" i="1" s="1"/>
  <c r="T274" i="1"/>
  <c r="Q274" i="1"/>
  <c r="N274" i="1"/>
  <c r="K274" i="1"/>
  <c r="H274" i="1"/>
  <c r="E274" i="1"/>
  <c r="BJ273" i="1"/>
  <c r="BD273" i="1"/>
  <c r="BA273" i="1"/>
  <c r="AX273" i="1"/>
  <c r="AU273" i="1"/>
  <c r="AR273" i="1"/>
  <c r="AO273" i="1"/>
  <c r="AL273" i="1"/>
  <c r="AI273" i="1"/>
  <c r="AF273" i="1"/>
  <c r="AC273" i="1"/>
  <c r="Z273" i="1"/>
  <c r="W273" i="1"/>
  <c r="T273" i="1"/>
  <c r="Q273" i="1"/>
  <c r="N273" i="1"/>
  <c r="K273" i="1"/>
  <c r="H273" i="1"/>
  <c r="E273" i="1"/>
  <c r="BE273" i="1" s="1"/>
  <c r="BK273" i="1" s="1"/>
  <c r="BF866" i="1" s="1"/>
  <c r="BK866" i="1" s="1"/>
  <c r="BF1457" i="1" s="1"/>
  <c r="BK1457" i="1" s="1"/>
  <c r="BJ272" i="1"/>
  <c r="BD272" i="1"/>
  <c r="BA272" i="1"/>
  <c r="AX272" i="1"/>
  <c r="AU272" i="1"/>
  <c r="AR272" i="1"/>
  <c r="AO272" i="1"/>
  <c r="AL272" i="1"/>
  <c r="AI272" i="1"/>
  <c r="AF272" i="1"/>
  <c r="AC272" i="1"/>
  <c r="Z272" i="1"/>
  <c r="W272" i="1"/>
  <c r="T272" i="1"/>
  <c r="Q272" i="1"/>
  <c r="N272" i="1"/>
  <c r="K272" i="1"/>
  <c r="H272" i="1"/>
  <c r="E272" i="1"/>
  <c r="BE272" i="1" s="1"/>
  <c r="BK272" i="1" s="1"/>
  <c r="BF865" i="1" s="1"/>
  <c r="BK865" i="1" s="1"/>
  <c r="BF1456" i="1" s="1"/>
  <c r="BK1456" i="1" s="1"/>
  <c r="BJ271" i="1"/>
  <c r="BD271" i="1"/>
  <c r="AI271" i="1"/>
  <c r="AF271" i="1"/>
  <c r="AC271" i="1"/>
  <c r="Z271" i="1"/>
  <c r="W271" i="1"/>
  <c r="T271" i="1"/>
  <c r="Q271" i="1"/>
  <c r="H271" i="1"/>
  <c r="BE271" i="1" s="1"/>
  <c r="BK271" i="1" s="1"/>
  <c r="BF864" i="1" s="1"/>
  <c r="BJ270" i="1"/>
  <c r="BD270" i="1"/>
  <c r="BA270" i="1"/>
  <c r="AX270" i="1"/>
  <c r="AU270" i="1"/>
  <c r="AR270" i="1"/>
  <c r="AO270" i="1"/>
  <c r="AL270" i="1"/>
  <c r="AI270" i="1"/>
  <c r="AF270" i="1"/>
  <c r="AC270" i="1"/>
  <c r="Z270" i="1"/>
  <c r="W270" i="1"/>
  <c r="T270" i="1"/>
  <c r="Q270" i="1"/>
  <c r="N270" i="1"/>
  <c r="K270" i="1"/>
  <c r="H270" i="1"/>
  <c r="E270" i="1"/>
  <c r="BE270" i="1" s="1"/>
  <c r="BK270" i="1" s="1"/>
  <c r="BF863" i="1" s="1"/>
  <c r="BJ269" i="1"/>
  <c r="BD269" i="1"/>
  <c r="BA269" i="1"/>
  <c r="AX269" i="1"/>
  <c r="AU269" i="1"/>
  <c r="AR269" i="1"/>
  <c r="AO269" i="1"/>
  <c r="AL269" i="1"/>
  <c r="AI269" i="1"/>
  <c r="AF269" i="1"/>
  <c r="AC269" i="1"/>
  <c r="Z269" i="1"/>
  <c r="W269" i="1"/>
  <c r="BE269" i="1" s="1"/>
  <c r="BK269" i="1" s="1"/>
  <c r="BF862" i="1" s="1"/>
  <c r="BK862" i="1" s="1"/>
  <c r="BF1453" i="1" s="1"/>
  <c r="BK1453" i="1" s="1"/>
  <c r="T269" i="1"/>
  <c r="Q269" i="1"/>
  <c r="N269" i="1"/>
  <c r="K269" i="1"/>
  <c r="H269" i="1"/>
  <c r="E269" i="1"/>
  <c r="BJ268" i="1"/>
  <c r="BD268" i="1"/>
  <c r="BA268" i="1"/>
  <c r="AX268" i="1"/>
  <c r="AU268" i="1"/>
  <c r="AR268" i="1"/>
  <c r="AO268" i="1"/>
  <c r="AL268" i="1"/>
  <c r="AI268" i="1"/>
  <c r="AF268" i="1"/>
  <c r="AC268" i="1"/>
  <c r="Z268" i="1"/>
  <c r="W268" i="1"/>
  <c r="T268" i="1"/>
  <c r="Q268" i="1"/>
  <c r="N268" i="1"/>
  <c r="K268" i="1"/>
  <c r="H268" i="1"/>
  <c r="E268" i="1"/>
  <c r="BE268" i="1" s="1"/>
  <c r="BK268" i="1" s="1"/>
  <c r="BF861" i="1" s="1"/>
  <c r="BJ267" i="1"/>
  <c r="BD267" i="1"/>
  <c r="BA267" i="1"/>
  <c r="AX267" i="1"/>
  <c r="AU267" i="1"/>
  <c r="AR267" i="1"/>
  <c r="AO267" i="1"/>
  <c r="AL267" i="1"/>
  <c r="AI267" i="1"/>
  <c r="AF267" i="1"/>
  <c r="AC267" i="1"/>
  <c r="Z267" i="1"/>
  <c r="W267" i="1"/>
  <c r="T267" i="1"/>
  <c r="Q267" i="1"/>
  <c r="N267" i="1"/>
  <c r="K267" i="1"/>
  <c r="H267" i="1"/>
  <c r="E267" i="1"/>
  <c r="BE267" i="1" s="1"/>
  <c r="BK267" i="1" s="1"/>
  <c r="BF860" i="1" s="1"/>
  <c r="BJ266" i="1"/>
  <c r="BD266" i="1"/>
  <c r="BA266" i="1"/>
  <c r="AX266" i="1"/>
  <c r="AU266" i="1"/>
  <c r="AR266" i="1"/>
  <c r="AO266" i="1"/>
  <c r="AL266" i="1"/>
  <c r="AI266" i="1"/>
  <c r="AF266" i="1"/>
  <c r="AC266" i="1"/>
  <c r="Z266" i="1"/>
  <c r="W266" i="1"/>
  <c r="T266" i="1"/>
  <c r="Q266" i="1"/>
  <c r="N266" i="1"/>
  <c r="K266" i="1"/>
  <c r="H266" i="1"/>
  <c r="E266" i="1"/>
  <c r="BE266" i="1" s="1"/>
  <c r="BK266" i="1" s="1"/>
  <c r="BF859" i="1" s="1"/>
  <c r="BK859" i="1" s="1"/>
  <c r="BF1450" i="1" s="1"/>
  <c r="BJ265" i="1"/>
  <c r="BD265" i="1"/>
  <c r="BA265" i="1"/>
  <c r="AX265" i="1"/>
  <c r="AU265" i="1"/>
  <c r="AR265" i="1"/>
  <c r="AO265" i="1"/>
  <c r="AL265" i="1"/>
  <c r="AI265" i="1"/>
  <c r="AF265" i="1"/>
  <c r="AC265" i="1"/>
  <c r="Z265" i="1"/>
  <c r="W265" i="1"/>
  <c r="BE265" i="1" s="1"/>
  <c r="BK265" i="1" s="1"/>
  <c r="BF858" i="1" s="1"/>
  <c r="BK858" i="1" s="1"/>
  <c r="BF1449" i="1" s="1"/>
  <c r="BK1449" i="1" s="1"/>
  <c r="T265" i="1"/>
  <c r="Q265" i="1"/>
  <c r="N265" i="1"/>
  <c r="K265" i="1"/>
  <c r="H265" i="1"/>
  <c r="E265" i="1"/>
  <c r="BJ264" i="1"/>
  <c r="BD264" i="1"/>
  <c r="AI264" i="1"/>
  <c r="AF264" i="1"/>
  <c r="AC264" i="1"/>
  <c r="Z264" i="1"/>
  <c r="W264" i="1"/>
  <c r="BE264" i="1" s="1"/>
  <c r="BK264" i="1" s="1"/>
  <c r="BF857" i="1" s="1"/>
  <c r="T264" i="1"/>
  <c r="Q264" i="1"/>
  <c r="H264" i="1"/>
  <c r="BJ263" i="1"/>
  <c r="BD263" i="1"/>
  <c r="BA263" i="1"/>
  <c r="AX263" i="1"/>
  <c r="AU263" i="1"/>
  <c r="AR263" i="1"/>
  <c r="AO263" i="1"/>
  <c r="AL263" i="1"/>
  <c r="AI263" i="1"/>
  <c r="AF263" i="1"/>
  <c r="AC263" i="1"/>
  <c r="Z263" i="1"/>
  <c r="W263" i="1"/>
  <c r="T263" i="1"/>
  <c r="Q263" i="1"/>
  <c r="N263" i="1"/>
  <c r="K263" i="1"/>
  <c r="H263" i="1"/>
  <c r="E263" i="1"/>
  <c r="BE263" i="1" s="1"/>
  <c r="BK263" i="1" s="1"/>
  <c r="BF856" i="1" s="1"/>
  <c r="BJ262" i="1"/>
  <c r="BD262" i="1"/>
  <c r="BA262" i="1"/>
  <c r="AX262" i="1"/>
  <c r="AU262" i="1"/>
  <c r="AR262" i="1"/>
  <c r="AO262" i="1"/>
  <c r="AL262" i="1"/>
  <c r="AI262" i="1"/>
  <c r="AF262" i="1"/>
  <c r="AC262" i="1"/>
  <c r="Z262" i="1"/>
  <c r="W262" i="1"/>
  <c r="T262" i="1"/>
  <c r="Q262" i="1"/>
  <c r="N262" i="1"/>
  <c r="K262" i="1"/>
  <c r="H262" i="1"/>
  <c r="E262" i="1"/>
  <c r="BE262" i="1" s="1"/>
  <c r="BK262" i="1" s="1"/>
  <c r="BF855" i="1" s="1"/>
  <c r="BK855" i="1" s="1"/>
  <c r="BF1446" i="1" s="1"/>
  <c r="BJ261" i="1"/>
  <c r="BD261" i="1"/>
  <c r="BA261" i="1"/>
  <c r="AX261" i="1"/>
  <c r="AU261" i="1"/>
  <c r="AR261" i="1"/>
  <c r="AO261" i="1"/>
  <c r="AL261" i="1"/>
  <c r="AI261" i="1"/>
  <c r="AF261" i="1"/>
  <c r="AC261" i="1"/>
  <c r="Z261" i="1"/>
  <c r="W261" i="1"/>
  <c r="T261" i="1"/>
  <c r="Q261" i="1"/>
  <c r="N261" i="1"/>
  <c r="K261" i="1"/>
  <c r="H261" i="1"/>
  <c r="E261" i="1"/>
  <c r="BE261" i="1" s="1"/>
  <c r="BK261" i="1" s="1"/>
  <c r="BF854" i="1" s="1"/>
  <c r="BJ260" i="1"/>
  <c r="BD260" i="1"/>
  <c r="BA260" i="1"/>
  <c r="AX260" i="1"/>
  <c r="AU260" i="1"/>
  <c r="AR260" i="1"/>
  <c r="AO260" i="1"/>
  <c r="AL260" i="1"/>
  <c r="AI260" i="1"/>
  <c r="AF260" i="1"/>
  <c r="AC260" i="1"/>
  <c r="Z260" i="1"/>
  <c r="W260" i="1"/>
  <c r="BE260" i="1" s="1"/>
  <c r="BK260" i="1" s="1"/>
  <c r="BF853" i="1" s="1"/>
  <c r="T260" i="1"/>
  <c r="Q260" i="1"/>
  <c r="N260" i="1"/>
  <c r="K260" i="1"/>
  <c r="H260" i="1"/>
  <c r="E260" i="1"/>
  <c r="BJ259" i="1"/>
  <c r="BD259" i="1"/>
  <c r="BA259" i="1"/>
  <c r="AX259" i="1"/>
  <c r="AU259" i="1"/>
  <c r="AR259" i="1"/>
  <c r="AO259" i="1"/>
  <c r="AL259" i="1"/>
  <c r="AI259" i="1"/>
  <c r="AF259" i="1"/>
  <c r="AC259" i="1"/>
  <c r="Z259" i="1"/>
  <c r="W259" i="1"/>
  <c r="T259" i="1"/>
  <c r="Q259" i="1"/>
  <c r="N259" i="1"/>
  <c r="K259" i="1"/>
  <c r="H259" i="1"/>
  <c r="E259" i="1"/>
  <c r="BE259" i="1" s="1"/>
  <c r="BK259" i="1" s="1"/>
  <c r="BF852" i="1" s="1"/>
  <c r="BK852" i="1" s="1"/>
  <c r="BF1443" i="1" s="1"/>
  <c r="BK1443" i="1" s="1"/>
  <c r="BJ258" i="1"/>
  <c r="BD258" i="1"/>
  <c r="BA258" i="1"/>
  <c r="AX258" i="1"/>
  <c r="AU258" i="1"/>
  <c r="AR258" i="1"/>
  <c r="AO258" i="1"/>
  <c r="AL258" i="1"/>
  <c r="AI258" i="1"/>
  <c r="AF258" i="1"/>
  <c r="AC258" i="1"/>
  <c r="Z258" i="1"/>
  <c r="W258" i="1"/>
  <c r="T258" i="1"/>
  <c r="Q258" i="1"/>
  <c r="N258" i="1"/>
  <c r="K258" i="1"/>
  <c r="H258" i="1"/>
  <c r="E258" i="1"/>
  <c r="BE258" i="1" s="1"/>
  <c r="BK258" i="1" s="1"/>
  <c r="BF851" i="1" s="1"/>
  <c r="BK851" i="1" s="1"/>
  <c r="BF1442" i="1" s="1"/>
  <c r="BK1442" i="1" s="1"/>
  <c r="BJ257" i="1"/>
  <c r="BD257" i="1"/>
  <c r="BA257" i="1"/>
  <c r="AX257" i="1"/>
  <c r="AU257" i="1"/>
  <c r="AR257" i="1"/>
  <c r="AO257" i="1"/>
  <c r="AL257" i="1"/>
  <c r="AI257" i="1"/>
  <c r="AF257" i="1"/>
  <c r="AC257" i="1"/>
  <c r="Z257" i="1"/>
  <c r="W257" i="1"/>
  <c r="T257" i="1"/>
  <c r="Q257" i="1"/>
  <c r="N257" i="1"/>
  <c r="K257" i="1"/>
  <c r="H257" i="1"/>
  <c r="E257" i="1"/>
  <c r="BE257" i="1" s="1"/>
  <c r="BK257" i="1" s="1"/>
  <c r="BF850" i="1" s="1"/>
  <c r="BJ256" i="1"/>
  <c r="BD256" i="1"/>
  <c r="BA256" i="1"/>
  <c r="AX256" i="1"/>
  <c r="AU256" i="1"/>
  <c r="AR256" i="1"/>
  <c r="AO256" i="1"/>
  <c r="AL256" i="1"/>
  <c r="AI256" i="1"/>
  <c r="AF256" i="1"/>
  <c r="AC256" i="1"/>
  <c r="Z256" i="1"/>
  <c r="W256" i="1"/>
  <c r="BE256" i="1" s="1"/>
  <c r="BK256" i="1" s="1"/>
  <c r="BF849" i="1" s="1"/>
  <c r="BK849" i="1" s="1"/>
  <c r="BF1440" i="1" s="1"/>
  <c r="T256" i="1"/>
  <c r="Q256" i="1"/>
  <c r="N256" i="1"/>
  <c r="K256" i="1"/>
  <c r="H256" i="1"/>
  <c r="E256" i="1"/>
  <c r="BJ255" i="1"/>
  <c r="BD255" i="1"/>
  <c r="BA255" i="1"/>
  <c r="AX255" i="1"/>
  <c r="AU255" i="1"/>
  <c r="AR255" i="1"/>
  <c r="AO255" i="1"/>
  <c r="AL255" i="1"/>
  <c r="AI255" i="1"/>
  <c r="AF255" i="1"/>
  <c r="AC255" i="1"/>
  <c r="Z255" i="1"/>
  <c r="W255" i="1"/>
  <c r="T255" i="1"/>
  <c r="Q255" i="1"/>
  <c r="N255" i="1"/>
  <c r="K255" i="1"/>
  <c r="H255" i="1"/>
  <c r="E255" i="1"/>
  <c r="BE255" i="1" s="1"/>
  <c r="BK255" i="1" s="1"/>
  <c r="BF848" i="1" s="1"/>
  <c r="BK848" i="1" s="1"/>
  <c r="BF1439" i="1" s="1"/>
  <c r="BK1439" i="1" s="1"/>
  <c r="BJ254" i="1"/>
  <c r="BD254" i="1"/>
  <c r="BA254" i="1"/>
  <c r="AX254" i="1"/>
  <c r="AU254" i="1"/>
  <c r="AR254" i="1"/>
  <c r="AO254" i="1"/>
  <c r="AL254" i="1"/>
  <c r="AI254" i="1"/>
  <c r="AF254" i="1"/>
  <c r="AC254" i="1"/>
  <c r="Z254" i="1"/>
  <c r="W254" i="1"/>
  <c r="T254" i="1"/>
  <c r="Q254" i="1"/>
  <c r="N254" i="1"/>
  <c r="K254" i="1"/>
  <c r="H254" i="1"/>
  <c r="E254" i="1"/>
  <c r="BE254" i="1" s="1"/>
  <c r="BK254" i="1" s="1"/>
  <c r="BF847" i="1" s="1"/>
  <c r="BJ253" i="1"/>
  <c r="BD253" i="1"/>
  <c r="BA253" i="1"/>
  <c r="AX253" i="1"/>
  <c r="AU253" i="1"/>
  <c r="AR253" i="1"/>
  <c r="AO253" i="1"/>
  <c r="AL253" i="1"/>
  <c r="AI253" i="1"/>
  <c r="AF253" i="1"/>
  <c r="AC253" i="1"/>
  <c r="Z253" i="1"/>
  <c r="W253" i="1"/>
  <c r="T253" i="1"/>
  <c r="Q253" i="1"/>
  <c r="N253" i="1"/>
  <c r="K253" i="1"/>
  <c r="H253" i="1"/>
  <c r="E253" i="1"/>
  <c r="BE253" i="1" s="1"/>
  <c r="BK253" i="1" s="1"/>
  <c r="BF846" i="1" s="1"/>
  <c r="BK846" i="1" s="1"/>
  <c r="BF1437" i="1" s="1"/>
  <c r="BK1437" i="1" s="1"/>
  <c r="BJ252" i="1"/>
  <c r="BD252" i="1"/>
  <c r="BA252" i="1"/>
  <c r="AX252" i="1"/>
  <c r="AU252" i="1"/>
  <c r="AR252" i="1"/>
  <c r="AO252" i="1"/>
  <c r="AL252" i="1"/>
  <c r="AI252" i="1"/>
  <c r="AF252" i="1"/>
  <c r="AC252" i="1"/>
  <c r="Z252" i="1"/>
  <c r="W252" i="1"/>
  <c r="BE252" i="1" s="1"/>
  <c r="BK252" i="1" s="1"/>
  <c r="BF845" i="1" s="1"/>
  <c r="T252" i="1"/>
  <c r="Q252" i="1"/>
  <c r="N252" i="1"/>
  <c r="K252" i="1"/>
  <c r="H252" i="1"/>
  <c r="E252" i="1"/>
  <c r="BJ251" i="1"/>
  <c r="BD251" i="1"/>
  <c r="BA251" i="1"/>
  <c r="AX251" i="1"/>
  <c r="AU251" i="1"/>
  <c r="AR251" i="1"/>
  <c r="AO251" i="1"/>
  <c r="AL251" i="1"/>
  <c r="AI251" i="1"/>
  <c r="AF251" i="1"/>
  <c r="AC251" i="1"/>
  <c r="Z251" i="1"/>
  <c r="W251" i="1"/>
  <c r="T251" i="1"/>
  <c r="Q251" i="1"/>
  <c r="N251" i="1"/>
  <c r="K251" i="1"/>
  <c r="H251" i="1"/>
  <c r="E251" i="1"/>
  <c r="BE251" i="1" s="1"/>
  <c r="BK251" i="1" s="1"/>
  <c r="BF844" i="1" s="1"/>
  <c r="BJ250" i="1"/>
  <c r="BD250" i="1"/>
  <c r="BA250" i="1"/>
  <c r="AX250" i="1"/>
  <c r="AU250" i="1"/>
  <c r="AR250" i="1"/>
  <c r="AO250" i="1"/>
  <c r="AL250" i="1"/>
  <c r="AI250" i="1"/>
  <c r="AF250" i="1"/>
  <c r="AC250" i="1"/>
  <c r="Z250" i="1"/>
  <c r="W250" i="1"/>
  <c r="T250" i="1"/>
  <c r="Q250" i="1"/>
  <c r="N250" i="1"/>
  <c r="K250" i="1"/>
  <c r="H250" i="1"/>
  <c r="E250" i="1"/>
  <c r="BE250" i="1" s="1"/>
  <c r="BK250" i="1" s="1"/>
  <c r="BF843" i="1" s="1"/>
  <c r="BK843" i="1" s="1"/>
  <c r="BF1434" i="1" s="1"/>
  <c r="BJ249" i="1"/>
  <c r="BD249" i="1"/>
  <c r="BA249" i="1"/>
  <c r="AX249" i="1"/>
  <c r="AU249" i="1"/>
  <c r="AR249" i="1"/>
  <c r="AO249" i="1"/>
  <c r="AL249" i="1"/>
  <c r="AI249" i="1"/>
  <c r="AF249" i="1"/>
  <c r="AC249" i="1"/>
  <c r="Z249" i="1"/>
  <c r="W249" i="1"/>
  <c r="T249" i="1"/>
  <c r="Q249" i="1"/>
  <c r="N249" i="1"/>
  <c r="K249" i="1"/>
  <c r="H249" i="1"/>
  <c r="E249" i="1"/>
  <c r="BE249" i="1" s="1"/>
  <c r="BK249" i="1" s="1"/>
  <c r="BF842" i="1" s="1"/>
  <c r="BK842" i="1" s="1"/>
  <c r="BF1433" i="1" s="1"/>
  <c r="BK1433" i="1" s="1"/>
  <c r="BJ248" i="1"/>
  <c r="BD248" i="1"/>
  <c r="BA248" i="1"/>
  <c r="AX248" i="1"/>
  <c r="AU248" i="1"/>
  <c r="AR248" i="1"/>
  <c r="AO248" i="1"/>
  <c r="AL248" i="1"/>
  <c r="AI248" i="1"/>
  <c r="AF248" i="1"/>
  <c r="AC248" i="1"/>
  <c r="Z248" i="1"/>
  <c r="W248" i="1"/>
  <c r="BE248" i="1" s="1"/>
  <c r="BK248" i="1" s="1"/>
  <c r="BF841" i="1" s="1"/>
  <c r="T248" i="1"/>
  <c r="Q248" i="1"/>
  <c r="N248" i="1"/>
  <c r="K248" i="1"/>
  <c r="H248" i="1"/>
  <c r="E248" i="1"/>
  <c r="BJ247" i="1"/>
  <c r="BD247" i="1"/>
  <c r="BA247" i="1"/>
  <c r="AX247" i="1"/>
  <c r="AU247" i="1"/>
  <c r="AR247" i="1"/>
  <c r="AO247" i="1"/>
  <c r="AL247" i="1"/>
  <c r="AI247" i="1"/>
  <c r="AF247" i="1"/>
  <c r="AC247" i="1"/>
  <c r="Z247" i="1"/>
  <c r="W247" i="1"/>
  <c r="T247" i="1"/>
  <c r="Q247" i="1"/>
  <c r="N247" i="1"/>
  <c r="K247" i="1"/>
  <c r="H247" i="1"/>
  <c r="E247" i="1"/>
  <c r="BE247" i="1" s="1"/>
  <c r="BK247" i="1" s="1"/>
  <c r="BF840" i="1" s="1"/>
  <c r="BK840" i="1" s="1"/>
  <c r="BF1431" i="1" s="1"/>
  <c r="BK1431" i="1" s="1"/>
  <c r="BJ246" i="1"/>
  <c r="BD246" i="1"/>
  <c r="BA246" i="1"/>
  <c r="AX246" i="1"/>
  <c r="AU246" i="1"/>
  <c r="AR246" i="1"/>
  <c r="AO246" i="1"/>
  <c r="AL246" i="1"/>
  <c r="AI246" i="1"/>
  <c r="AF246" i="1"/>
  <c r="AC246" i="1"/>
  <c r="Z246" i="1"/>
  <c r="W246" i="1"/>
  <c r="T246" i="1"/>
  <c r="Q246" i="1"/>
  <c r="N246" i="1"/>
  <c r="K246" i="1"/>
  <c r="H246" i="1"/>
  <c r="E246" i="1"/>
  <c r="BE246" i="1" s="1"/>
  <c r="BK246" i="1" s="1"/>
  <c r="BF839" i="1" s="1"/>
  <c r="BJ245" i="1"/>
  <c r="BD245" i="1"/>
  <c r="BA245" i="1"/>
  <c r="AX245" i="1"/>
  <c r="AU245" i="1"/>
  <c r="AR245" i="1"/>
  <c r="AO245" i="1"/>
  <c r="AL245" i="1"/>
  <c r="AI245" i="1"/>
  <c r="AF245" i="1"/>
  <c r="AC245" i="1"/>
  <c r="Z245" i="1"/>
  <c r="W245" i="1"/>
  <c r="T245" i="1"/>
  <c r="Q245" i="1"/>
  <c r="N245" i="1"/>
  <c r="K245" i="1"/>
  <c r="H245" i="1"/>
  <c r="E245" i="1"/>
  <c r="BE245" i="1" s="1"/>
  <c r="BK245" i="1" s="1"/>
  <c r="BF838" i="1" s="1"/>
  <c r="BJ244" i="1"/>
  <c r="BD244" i="1"/>
  <c r="BA244" i="1"/>
  <c r="AX244" i="1"/>
  <c r="AU244" i="1"/>
  <c r="AR244" i="1"/>
  <c r="AO244" i="1"/>
  <c r="AL244" i="1"/>
  <c r="AI244" i="1"/>
  <c r="AF244" i="1"/>
  <c r="AC244" i="1"/>
  <c r="Z244" i="1"/>
  <c r="W244" i="1"/>
  <c r="BE244" i="1" s="1"/>
  <c r="BK244" i="1" s="1"/>
  <c r="BF837" i="1" s="1"/>
  <c r="BK837" i="1" s="1"/>
  <c r="BF1428" i="1" s="1"/>
  <c r="T244" i="1"/>
  <c r="Q244" i="1"/>
  <c r="N244" i="1"/>
  <c r="K244" i="1"/>
  <c r="H244" i="1"/>
  <c r="E244" i="1"/>
  <c r="BI243" i="1"/>
  <c r="BJ243" i="1" s="1"/>
  <c r="BD243" i="1"/>
  <c r="BA243" i="1"/>
  <c r="AX243" i="1"/>
  <c r="AU243" i="1"/>
  <c r="AR243" i="1"/>
  <c r="AO243" i="1"/>
  <c r="AL243" i="1"/>
  <c r="AI243" i="1"/>
  <c r="AF243" i="1"/>
  <c r="AC243" i="1"/>
  <c r="Z243" i="1"/>
  <c r="W243" i="1"/>
  <c r="T243" i="1"/>
  <c r="Q243" i="1"/>
  <c r="N243" i="1"/>
  <c r="BE243" i="1" s="1"/>
  <c r="BK243" i="1" s="1"/>
  <c r="BF836" i="1" s="1"/>
  <c r="BK836" i="1" s="1"/>
  <c r="BF1427" i="1" s="1"/>
  <c r="BK1427" i="1" s="1"/>
  <c r="K243" i="1"/>
  <c r="H243" i="1"/>
  <c r="E243" i="1"/>
  <c r="BJ242" i="1"/>
  <c r="BD242" i="1"/>
  <c r="BA242" i="1"/>
  <c r="AX242" i="1"/>
  <c r="AU242" i="1"/>
  <c r="AR242" i="1"/>
  <c r="AO242" i="1"/>
  <c r="AL242" i="1"/>
  <c r="AI242" i="1"/>
  <c r="AF242" i="1"/>
  <c r="AC242" i="1"/>
  <c r="Z242" i="1"/>
  <c r="W242" i="1"/>
  <c r="T242" i="1"/>
  <c r="Q242" i="1"/>
  <c r="N242" i="1"/>
  <c r="K242" i="1"/>
  <c r="H242" i="1"/>
  <c r="E242" i="1"/>
  <c r="BE242" i="1" s="1"/>
  <c r="BK242" i="1" s="1"/>
  <c r="BF835" i="1" s="1"/>
  <c r="BJ241" i="1"/>
  <c r="BD241" i="1"/>
  <c r="BA241" i="1"/>
  <c r="AX241" i="1"/>
  <c r="AU241" i="1"/>
  <c r="AR241" i="1"/>
  <c r="AO241" i="1"/>
  <c r="AL241" i="1"/>
  <c r="AI241" i="1"/>
  <c r="AF241" i="1"/>
  <c r="AC241" i="1"/>
  <c r="Z241" i="1"/>
  <c r="W241" i="1"/>
  <c r="T241" i="1"/>
  <c r="Q241" i="1"/>
  <c r="N241" i="1"/>
  <c r="K241" i="1"/>
  <c r="H241" i="1"/>
  <c r="E241" i="1"/>
  <c r="BE241" i="1" s="1"/>
  <c r="BK241" i="1" s="1"/>
  <c r="BF834" i="1" s="1"/>
  <c r="BK834" i="1" s="1"/>
  <c r="BF1425" i="1" s="1"/>
  <c r="BK1425" i="1" s="1"/>
  <c r="BJ240" i="1"/>
  <c r="BD240" i="1"/>
  <c r="BA240" i="1"/>
  <c r="AX240" i="1"/>
  <c r="AU240" i="1"/>
  <c r="AR240" i="1"/>
  <c r="AO240" i="1"/>
  <c r="AL240" i="1"/>
  <c r="AI240" i="1"/>
  <c r="AF240" i="1"/>
  <c r="AC240" i="1"/>
  <c r="Z240" i="1"/>
  <c r="W240" i="1"/>
  <c r="T240" i="1"/>
  <c r="Q240" i="1"/>
  <c r="N240" i="1"/>
  <c r="K240" i="1"/>
  <c r="H240" i="1"/>
  <c r="E240" i="1"/>
  <c r="BE240" i="1" s="1"/>
  <c r="BK240" i="1" s="1"/>
  <c r="BF833" i="1" s="1"/>
  <c r="BJ239" i="1"/>
  <c r="BD239" i="1"/>
  <c r="BA239" i="1"/>
  <c r="AX239" i="1"/>
  <c r="AU239" i="1"/>
  <c r="AR239" i="1"/>
  <c r="AO239" i="1"/>
  <c r="AL239" i="1"/>
  <c r="AI239" i="1"/>
  <c r="AF239" i="1"/>
  <c r="AC239" i="1"/>
  <c r="Z239" i="1"/>
  <c r="W239" i="1"/>
  <c r="T239" i="1"/>
  <c r="Q239" i="1"/>
  <c r="N239" i="1"/>
  <c r="BE239" i="1" s="1"/>
  <c r="BK239" i="1" s="1"/>
  <c r="BF832" i="1" s="1"/>
  <c r="K239" i="1"/>
  <c r="H239" i="1"/>
  <c r="E239" i="1"/>
  <c r="BJ238" i="1"/>
  <c r="BD238" i="1"/>
  <c r="BA238" i="1"/>
  <c r="AX238" i="1"/>
  <c r="AU238" i="1"/>
  <c r="AR238" i="1"/>
  <c r="AO238" i="1"/>
  <c r="AL238" i="1"/>
  <c r="AI238" i="1"/>
  <c r="AF238" i="1"/>
  <c r="AC238" i="1"/>
  <c r="Z238" i="1"/>
  <c r="W238" i="1"/>
  <c r="T238" i="1"/>
  <c r="Q238" i="1"/>
  <c r="N238" i="1"/>
  <c r="K238" i="1"/>
  <c r="H238" i="1"/>
  <c r="E238" i="1"/>
  <c r="BE238" i="1" s="1"/>
  <c r="BK238" i="1" s="1"/>
  <c r="BF831" i="1" s="1"/>
  <c r="BK831" i="1" s="1"/>
  <c r="BF1422" i="1" s="1"/>
  <c r="BK1422" i="1" s="1"/>
  <c r="BJ237" i="1"/>
  <c r="BD237" i="1"/>
  <c r="BA237" i="1"/>
  <c r="AX237" i="1"/>
  <c r="AU237" i="1"/>
  <c r="AR237" i="1"/>
  <c r="AO237" i="1"/>
  <c r="AL237" i="1"/>
  <c r="AI237" i="1"/>
  <c r="AF237" i="1"/>
  <c r="AC237" i="1"/>
  <c r="Z237" i="1"/>
  <c r="W237" i="1"/>
  <c r="T237" i="1"/>
  <c r="Q237" i="1"/>
  <c r="N237" i="1"/>
  <c r="K237" i="1"/>
  <c r="H237" i="1"/>
  <c r="E237" i="1"/>
  <c r="BE237" i="1" s="1"/>
  <c r="BK237" i="1" s="1"/>
  <c r="BF830" i="1" s="1"/>
  <c r="BK830" i="1" s="1"/>
  <c r="BF1421" i="1" s="1"/>
  <c r="BK1421" i="1" s="1"/>
  <c r="BJ236" i="1"/>
  <c r="BD236" i="1"/>
  <c r="BA236" i="1"/>
  <c r="AX236" i="1"/>
  <c r="AU236" i="1"/>
  <c r="AR236" i="1"/>
  <c r="AO236" i="1"/>
  <c r="AL236" i="1"/>
  <c r="AI236" i="1"/>
  <c r="AF236" i="1"/>
  <c r="AC236" i="1"/>
  <c r="Z236" i="1"/>
  <c r="W236" i="1"/>
  <c r="T236" i="1"/>
  <c r="Q236" i="1"/>
  <c r="N236" i="1"/>
  <c r="K236" i="1"/>
  <c r="H236" i="1"/>
  <c r="E236" i="1"/>
  <c r="BE236" i="1" s="1"/>
  <c r="BK236" i="1" s="1"/>
  <c r="BF829" i="1" s="1"/>
  <c r="BJ235" i="1"/>
  <c r="BD235" i="1"/>
  <c r="BA235" i="1"/>
  <c r="AX235" i="1"/>
  <c r="AU235" i="1"/>
  <c r="AR235" i="1"/>
  <c r="AO235" i="1"/>
  <c r="AL235" i="1"/>
  <c r="AI235" i="1"/>
  <c r="AF235" i="1"/>
  <c r="AC235" i="1"/>
  <c r="Z235" i="1"/>
  <c r="W235" i="1"/>
  <c r="T235" i="1"/>
  <c r="Q235" i="1"/>
  <c r="N235" i="1"/>
  <c r="BE235" i="1" s="1"/>
  <c r="BK235" i="1" s="1"/>
  <c r="BF828" i="1" s="1"/>
  <c r="BK828" i="1" s="1"/>
  <c r="BF1419" i="1" s="1"/>
  <c r="BK1419" i="1" s="1"/>
  <c r="K235" i="1"/>
  <c r="H235" i="1"/>
  <c r="E235" i="1"/>
  <c r="BJ234" i="1"/>
  <c r="BD234" i="1"/>
  <c r="BA234" i="1"/>
  <c r="AX234" i="1"/>
  <c r="AU234" i="1"/>
  <c r="AR234" i="1"/>
  <c r="AO234" i="1"/>
  <c r="AL234" i="1"/>
  <c r="AI234" i="1"/>
  <c r="AF234" i="1"/>
  <c r="AC234" i="1"/>
  <c r="Z234" i="1"/>
  <c r="W234" i="1"/>
  <c r="T234" i="1"/>
  <c r="Q234" i="1"/>
  <c r="N234" i="1"/>
  <c r="K234" i="1"/>
  <c r="H234" i="1"/>
  <c r="E234" i="1"/>
  <c r="BE234" i="1" s="1"/>
  <c r="BK234" i="1" s="1"/>
  <c r="BF827" i="1" s="1"/>
  <c r="BJ233" i="1"/>
  <c r="BD233" i="1"/>
  <c r="BA233" i="1"/>
  <c r="AX233" i="1"/>
  <c r="AU233" i="1"/>
  <c r="AR233" i="1"/>
  <c r="AO233" i="1"/>
  <c r="AL233" i="1"/>
  <c r="AI233" i="1"/>
  <c r="AF233" i="1"/>
  <c r="AC233" i="1"/>
  <c r="Z233" i="1"/>
  <c r="W233" i="1"/>
  <c r="T233" i="1"/>
  <c r="Q233" i="1"/>
  <c r="N233" i="1"/>
  <c r="K233" i="1"/>
  <c r="H233" i="1"/>
  <c r="E233" i="1"/>
  <c r="BE233" i="1" s="1"/>
  <c r="BK233" i="1" s="1"/>
  <c r="BF826" i="1" s="1"/>
  <c r="BJ232" i="1"/>
  <c r="BD232" i="1"/>
  <c r="BA232" i="1"/>
  <c r="AX232" i="1"/>
  <c r="AU232" i="1"/>
  <c r="AR232" i="1"/>
  <c r="AO232" i="1"/>
  <c r="AL232" i="1"/>
  <c r="AI232" i="1"/>
  <c r="AF232" i="1"/>
  <c r="AC232" i="1"/>
  <c r="Z232" i="1"/>
  <c r="W232" i="1"/>
  <c r="T232" i="1"/>
  <c r="Q232" i="1"/>
  <c r="N232" i="1"/>
  <c r="K232" i="1"/>
  <c r="H232" i="1"/>
  <c r="E232" i="1"/>
  <c r="BE232" i="1" s="1"/>
  <c r="BK232" i="1" s="1"/>
  <c r="BF825" i="1" s="1"/>
  <c r="BK825" i="1" s="1"/>
  <c r="BF1416" i="1" s="1"/>
  <c r="BJ231" i="1"/>
  <c r="BD231" i="1"/>
  <c r="BA231" i="1"/>
  <c r="AX231" i="1"/>
  <c r="AU231" i="1"/>
  <c r="AR231" i="1"/>
  <c r="AO231" i="1"/>
  <c r="AL231" i="1"/>
  <c r="AI231" i="1"/>
  <c r="AF231" i="1"/>
  <c r="AC231" i="1"/>
  <c r="Z231" i="1"/>
  <c r="W231" i="1"/>
  <c r="T231" i="1"/>
  <c r="Q231" i="1"/>
  <c r="N231" i="1"/>
  <c r="BE231" i="1" s="1"/>
  <c r="BK231" i="1" s="1"/>
  <c r="BF824" i="1" s="1"/>
  <c r="BK824" i="1" s="1"/>
  <c r="BF1415" i="1" s="1"/>
  <c r="BK1415" i="1" s="1"/>
  <c r="K231" i="1"/>
  <c r="H231" i="1"/>
  <c r="E231" i="1"/>
  <c r="BJ230" i="1"/>
  <c r="BD230" i="1"/>
  <c r="BA230" i="1"/>
  <c r="AX230" i="1"/>
  <c r="AU230" i="1"/>
  <c r="AR230" i="1"/>
  <c r="AO230" i="1"/>
  <c r="AL230" i="1"/>
  <c r="AI230" i="1"/>
  <c r="AF230" i="1"/>
  <c r="AC230" i="1"/>
  <c r="Z230" i="1"/>
  <c r="W230" i="1"/>
  <c r="T230" i="1"/>
  <c r="Q230" i="1"/>
  <c r="N230" i="1"/>
  <c r="K230" i="1"/>
  <c r="H230" i="1"/>
  <c r="E230" i="1"/>
  <c r="BE230" i="1" s="1"/>
  <c r="BK230" i="1" s="1"/>
  <c r="BF823" i="1" s="1"/>
  <c r="BK823" i="1" s="1"/>
  <c r="BF1414" i="1" s="1"/>
  <c r="BK1414" i="1" s="1"/>
  <c r="BJ229" i="1"/>
  <c r="BD229" i="1"/>
  <c r="BA229" i="1"/>
  <c r="AX229" i="1"/>
  <c r="AU229" i="1"/>
  <c r="AR229" i="1"/>
  <c r="AO229" i="1"/>
  <c r="AL229" i="1"/>
  <c r="AI229" i="1"/>
  <c r="AF229" i="1"/>
  <c r="AC229" i="1"/>
  <c r="Z229" i="1"/>
  <c r="W229" i="1"/>
  <c r="T229" i="1"/>
  <c r="Q229" i="1"/>
  <c r="N229" i="1"/>
  <c r="K229" i="1"/>
  <c r="H229" i="1"/>
  <c r="E229" i="1"/>
  <c r="BE229" i="1" s="1"/>
  <c r="BK229" i="1" s="1"/>
  <c r="BF822" i="1" s="1"/>
  <c r="BK822" i="1" s="1"/>
  <c r="BF1413" i="1" s="1"/>
  <c r="BK1413" i="1" s="1"/>
  <c r="BJ228" i="1"/>
  <c r="BD228" i="1"/>
  <c r="BA228" i="1"/>
  <c r="AX228" i="1"/>
  <c r="AU228" i="1"/>
  <c r="AR228" i="1"/>
  <c r="AO228" i="1"/>
  <c r="AL228" i="1"/>
  <c r="AI228" i="1"/>
  <c r="AF228" i="1"/>
  <c r="AC228" i="1"/>
  <c r="Z228" i="1"/>
  <c r="W228" i="1"/>
  <c r="T228" i="1"/>
  <c r="Q228" i="1"/>
  <c r="N228" i="1"/>
  <c r="K228" i="1"/>
  <c r="H228" i="1"/>
  <c r="E228" i="1"/>
  <c r="BE228" i="1" s="1"/>
  <c r="BK228" i="1" s="1"/>
  <c r="BF821" i="1" s="1"/>
  <c r="BK821" i="1" s="1"/>
  <c r="BF1412" i="1" s="1"/>
  <c r="BK1412" i="1" s="1"/>
  <c r="BJ227" i="1"/>
  <c r="BD227" i="1"/>
  <c r="AO227" i="1"/>
  <c r="AF227" i="1"/>
  <c r="Z227" i="1"/>
  <c r="W227" i="1"/>
  <c r="T227" i="1"/>
  <c r="Q227" i="1"/>
  <c r="N227" i="1"/>
  <c r="K227" i="1"/>
  <c r="BE227" i="1" s="1"/>
  <c r="BK227" i="1" s="1"/>
  <c r="BF820" i="1" s="1"/>
  <c r="BK820" i="1" s="1"/>
  <c r="BF1411" i="1" s="1"/>
  <c r="BK1411" i="1" s="1"/>
  <c r="H227" i="1"/>
  <c r="E227" i="1"/>
  <c r="BJ226" i="1"/>
  <c r="BD226" i="1"/>
  <c r="BA226" i="1"/>
  <c r="AX226" i="1"/>
  <c r="AU226" i="1"/>
  <c r="AR226" i="1"/>
  <c r="AO226" i="1"/>
  <c r="AL226" i="1"/>
  <c r="AI226" i="1"/>
  <c r="AF226" i="1"/>
  <c r="AC226" i="1"/>
  <c r="Z226" i="1"/>
  <c r="W226" i="1"/>
  <c r="BE226" i="1" s="1"/>
  <c r="BK226" i="1" s="1"/>
  <c r="BF819" i="1" s="1"/>
  <c r="BK819" i="1" s="1"/>
  <c r="BF1410" i="1" s="1"/>
  <c r="BK1410" i="1" s="1"/>
  <c r="T226" i="1"/>
  <c r="Q226" i="1"/>
  <c r="N226" i="1"/>
  <c r="K226" i="1"/>
  <c r="H226" i="1"/>
  <c r="E226" i="1"/>
  <c r="BJ225" i="1"/>
  <c r="BD225" i="1"/>
  <c r="BA225" i="1"/>
  <c r="AX225" i="1"/>
  <c r="AU225" i="1"/>
  <c r="AR225" i="1"/>
  <c r="AO225" i="1"/>
  <c r="AL225" i="1"/>
  <c r="AI225" i="1"/>
  <c r="AF225" i="1"/>
  <c r="AC225" i="1"/>
  <c r="Z225" i="1"/>
  <c r="W225" i="1"/>
  <c r="T225" i="1"/>
  <c r="Q225" i="1"/>
  <c r="N225" i="1"/>
  <c r="K225" i="1"/>
  <c r="H225" i="1"/>
  <c r="E225" i="1"/>
  <c r="BE225" i="1" s="1"/>
  <c r="BK225" i="1" s="1"/>
  <c r="BF818" i="1" s="1"/>
  <c r="BK818" i="1" s="1"/>
  <c r="BF1409" i="1" s="1"/>
  <c r="BK1409" i="1" s="1"/>
  <c r="BJ224" i="1"/>
  <c r="BD224" i="1"/>
  <c r="BA224" i="1"/>
  <c r="AX224" i="1"/>
  <c r="AU224" i="1"/>
  <c r="AR224" i="1"/>
  <c r="AO224" i="1"/>
  <c r="AL224" i="1"/>
  <c r="AI224" i="1"/>
  <c r="AF224" i="1"/>
  <c r="AC224" i="1"/>
  <c r="Z224" i="1"/>
  <c r="W224" i="1"/>
  <c r="T224" i="1"/>
  <c r="Q224" i="1"/>
  <c r="N224" i="1"/>
  <c r="K224" i="1"/>
  <c r="H224" i="1"/>
  <c r="E224" i="1"/>
  <c r="BE224" i="1" s="1"/>
  <c r="BK224" i="1" s="1"/>
  <c r="BF817" i="1" s="1"/>
  <c r="BK817" i="1" s="1"/>
  <c r="BF1408" i="1" s="1"/>
  <c r="BK1408" i="1" s="1"/>
  <c r="BJ223" i="1"/>
  <c r="BD223" i="1"/>
  <c r="BA223" i="1"/>
  <c r="AX223" i="1"/>
  <c r="AU223" i="1"/>
  <c r="AR223" i="1"/>
  <c r="AO223" i="1"/>
  <c r="AL223" i="1"/>
  <c r="AI223" i="1"/>
  <c r="AF223" i="1"/>
  <c r="AC223" i="1"/>
  <c r="Z223" i="1"/>
  <c r="W223" i="1"/>
  <c r="T223" i="1"/>
  <c r="Q223" i="1"/>
  <c r="N223" i="1"/>
  <c r="K223" i="1"/>
  <c r="H223" i="1"/>
  <c r="E223" i="1"/>
  <c r="BE223" i="1" s="1"/>
  <c r="BK223" i="1" s="1"/>
  <c r="BF816" i="1" s="1"/>
  <c r="BK816" i="1" s="1"/>
  <c r="BF1407" i="1" s="1"/>
  <c r="BK1407" i="1" s="1"/>
  <c r="BJ222" i="1"/>
  <c r="BD222" i="1"/>
  <c r="BA222" i="1"/>
  <c r="AX222" i="1"/>
  <c r="AU222" i="1"/>
  <c r="AR222" i="1"/>
  <c r="AO222" i="1"/>
  <c r="AL222" i="1"/>
  <c r="AI222" i="1"/>
  <c r="AF222" i="1"/>
  <c r="AC222" i="1"/>
  <c r="Z222" i="1"/>
  <c r="W222" i="1"/>
  <c r="BE222" i="1" s="1"/>
  <c r="BK222" i="1" s="1"/>
  <c r="BF815" i="1" s="1"/>
  <c r="BK815" i="1" s="1"/>
  <c r="BF1406" i="1" s="1"/>
  <c r="BK1406" i="1" s="1"/>
  <c r="T222" i="1"/>
  <c r="Q222" i="1"/>
  <c r="N222" i="1"/>
  <c r="K222" i="1"/>
  <c r="H222" i="1"/>
  <c r="E222" i="1"/>
  <c r="BJ221" i="1"/>
  <c r="BD221" i="1"/>
  <c r="BA221" i="1"/>
  <c r="AX221" i="1"/>
  <c r="AU221" i="1"/>
  <c r="AR221" i="1"/>
  <c r="AO221" i="1"/>
  <c r="AL221" i="1"/>
  <c r="AI221" i="1"/>
  <c r="AF221" i="1"/>
  <c r="AC221" i="1"/>
  <c r="Z221" i="1"/>
  <c r="W221" i="1"/>
  <c r="T221" i="1"/>
  <c r="Q221" i="1"/>
  <c r="N221" i="1"/>
  <c r="K221" i="1"/>
  <c r="H221" i="1"/>
  <c r="E221" i="1"/>
  <c r="BE221" i="1" s="1"/>
  <c r="BK221" i="1" s="1"/>
  <c r="BF814" i="1" s="1"/>
  <c r="BK814" i="1" s="1"/>
  <c r="BF1405" i="1" s="1"/>
  <c r="BK1405" i="1" s="1"/>
  <c r="BJ220" i="1"/>
  <c r="BD220" i="1"/>
  <c r="AX220" i="1"/>
  <c r="AU220" i="1"/>
  <c r="AO220" i="1"/>
  <c r="AL220" i="1"/>
  <c r="AI220" i="1"/>
  <c r="AF220" i="1"/>
  <c r="AC220" i="1"/>
  <c r="W220" i="1"/>
  <c r="T220" i="1"/>
  <c r="Q220" i="1"/>
  <c r="N220" i="1"/>
  <c r="K220" i="1"/>
  <c r="H220" i="1"/>
  <c r="E220" i="1"/>
  <c r="BJ219" i="1"/>
  <c r="BD219" i="1"/>
  <c r="BA219" i="1"/>
  <c r="AX219" i="1"/>
  <c r="AU219" i="1"/>
  <c r="AR219" i="1"/>
  <c r="AO219" i="1"/>
  <c r="AL219" i="1"/>
  <c r="AI219" i="1"/>
  <c r="AF219" i="1"/>
  <c r="AC219" i="1"/>
  <c r="Z219" i="1"/>
  <c r="W219" i="1"/>
  <c r="BE219" i="1" s="1"/>
  <c r="BK219" i="1" s="1"/>
  <c r="BF812" i="1" s="1"/>
  <c r="BK812" i="1" s="1"/>
  <c r="BF1403" i="1" s="1"/>
  <c r="BK1403" i="1" s="1"/>
  <c r="T219" i="1"/>
  <c r="Q219" i="1"/>
  <c r="N219" i="1"/>
  <c r="K219" i="1"/>
  <c r="H219" i="1"/>
  <c r="E219" i="1"/>
  <c r="BJ218" i="1"/>
  <c r="BD218" i="1"/>
  <c r="BA218" i="1"/>
  <c r="AX218" i="1"/>
  <c r="AU218" i="1"/>
  <c r="AR218" i="1"/>
  <c r="AO218" i="1"/>
  <c r="AL218" i="1"/>
  <c r="AI218" i="1"/>
  <c r="AF218" i="1"/>
  <c r="AC218" i="1"/>
  <c r="Z218" i="1"/>
  <c r="W218" i="1"/>
  <c r="T218" i="1"/>
  <c r="Q218" i="1"/>
  <c r="N218" i="1"/>
  <c r="K218" i="1"/>
  <c r="H218" i="1"/>
  <c r="E218" i="1"/>
  <c r="BE218" i="1" s="1"/>
  <c r="BK218" i="1" s="1"/>
  <c r="BF811" i="1" s="1"/>
  <c r="BK811" i="1" s="1"/>
  <c r="BF1402" i="1" s="1"/>
  <c r="BK1402" i="1" s="1"/>
  <c r="BJ217" i="1"/>
  <c r="BD217" i="1"/>
  <c r="BA217" i="1"/>
  <c r="AX217" i="1"/>
  <c r="AU217" i="1"/>
  <c r="AR217" i="1"/>
  <c r="AO217" i="1"/>
  <c r="AL217" i="1"/>
  <c r="AI217" i="1"/>
  <c r="AF217" i="1"/>
  <c r="AC217" i="1"/>
  <c r="Z217" i="1"/>
  <c r="W217" i="1"/>
  <c r="T217" i="1"/>
  <c r="Q217" i="1"/>
  <c r="N217" i="1"/>
  <c r="K217" i="1"/>
  <c r="H217" i="1"/>
  <c r="E217" i="1"/>
  <c r="BE217" i="1" s="1"/>
  <c r="BK217" i="1" s="1"/>
  <c r="BF810" i="1" s="1"/>
  <c r="BK810" i="1" s="1"/>
  <c r="BF1401" i="1" s="1"/>
  <c r="BK1401" i="1" s="1"/>
  <c r="BJ216" i="1"/>
  <c r="BD216" i="1"/>
  <c r="BA216" i="1"/>
  <c r="AX216" i="1"/>
  <c r="AU216" i="1"/>
  <c r="AR216" i="1"/>
  <c r="AO216" i="1"/>
  <c r="AL216" i="1"/>
  <c r="AI216" i="1"/>
  <c r="AF216" i="1"/>
  <c r="AC216" i="1"/>
  <c r="Z216" i="1"/>
  <c r="W216" i="1"/>
  <c r="T216" i="1"/>
  <c r="Q216" i="1"/>
  <c r="N216" i="1"/>
  <c r="K216" i="1"/>
  <c r="H216" i="1"/>
  <c r="E216" i="1"/>
  <c r="BJ215" i="1"/>
  <c r="BD215" i="1"/>
  <c r="BA215" i="1"/>
  <c r="AX215" i="1"/>
  <c r="AU215" i="1"/>
  <c r="AR215" i="1"/>
  <c r="AO215" i="1"/>
  <c r="AL215" i="1"/>
  <c r="AI215" i="1"/>
  <c r="AF215" i="1"/>
  <c r="AC215" i="1"/>
  <c r="Z215" i="1"/>
  <c r="W215" i="1"/>
  <c r="BE215" i="1" s="1"/>
  <c r="BK215" i="1" s="1"/>
  <c r="BF808" i="1" s="1"/>
  <c r="BK808" i="1" s="1"/>
  <c r="BF1399" i="1" s="1"/>
  <c r="BK1399" i="1" s="1"/>
  <c r="T215" i="1"/>
  <c r="Q215" i="1"/>
  <c r="N215" i="1"/>
  <c r="K215" i="1"/>
  <c r="H215" i="1"/>
  <c r="E215" i="1"/>
  <c r="BJ214" i="1"/>
  <c r="BD214" i="1"/>
  <c r="BA214" i="1"/>
  <c r="AX214" i="1"/>
  <c r="AU214" i="1"/>
  <c r="AR214" i="1"/>
  <c r="AO214" i="1"/>
  <c r="AL214" i="1"/>
  <c r="AI214" i="1"/>
  <c r="AF214" i="1"/>
  <c r="AC214" i="1"/>
  <c r="Z214" i="1"/>
  <c r="W214" i="1"/>
  <c r="T214" i="1"/>
  <c r="Q214" i="1"/>
  <c r="N214" i="1"/>
  <c r="K214" i="1"/>
  <c r="H214" i="1"/>
  <c r="E214" i="1"/>
  <c r="BE214" i="1" s="1"/>
  <c r="BK214" i="1" s="1"/>
  <c r="BF807" i="1" s="1"/>
  <c r="BK807" i="1" s="1"/>
  <c r="BF1398" i="1" s="1"/>
  <c r="BK1398" i="1" s="1"/>
  <c r="BJ213" i="1"/>
  <c r="BD213" i="1"/>
  <c r="BA213" i="1"/>
  <c r="AX213" i="1"/>
  <c r="AU213" i="1"/>
  <c r="AR213" i="1"/>
  <c r="AO213" i="1"/>
  <c r="AL213" i="1"/>
  <c r="AI213" i="1"/>
  <c r="AF213" i="1"/>
  <c r="AC213" i="1"/>
  <c r="Z213" i="1"/>
  <c r="W213" i="1"/>
  <c r="T213" i="1"/>
  <c r="Q213" i="1"/>
  <c r="N213" i="1"/>
  <c r="K213" i="1"/>
  <c r="H213" i="1"/>
  <c r="E213" i="1"/>
  <c r="BJ212" i="1"/>
  <c r="BD212" i="1"/>
  <c r="BA212" i="1"/>
  <c r="AX212" i="1"/>
  <c r="AU212" i="1"/>
  <c r="AR212" i="1"/>
  <c r="AO212" i="1"/>
  <c r="AL212" i="1"/>
  <c r="AI212" i="1"/>
  <c r="AF212" i="1"/>
  <c r="AC212" i="1"/>
  <c r="Z212" i="1"/>
  <c r="W212" i="1"/>
  <c r="T212" i="1"/>
  <c r="Q212" i="1"/>
  <c r="N212" i="1"/>
  <c r="K212" i="1"/>
  <c r="H212" i="1"/>
  <c r="E212" i="1"/>
  <c r="BJ211" i="1"/>
  <c r="BD211" i="1"/>
  <c r="BA211" i="1"/>
  <c r="AX211" i="1"/>
  <c r="AU211" i="1"/>
  <c r="AR211" i="1"/>
  <c r="AO211" i="1"/>
  <c r="AL211" i="1"/>
  <c r="AI211" i="1"/>
  <c r="AF211" i="1"/>
  <c r="AC211" i="1"/>
  <c r="Z211" i="1"/>
  <c r="W211" i="1"/>
  <c r="BE211" i="1" s="1"/>
  <c r="BK211" i="1" s="1"/>
  <c r="BF804" i="1" s="1"/>
  <c r="BK804" i="1" s="1"/>
  <c r="BF1395" i="1" s="1"/>
  <c r="T211" i="1"/>
  <c r="Q211" i="1"/>
  <c r="N211" i="1"/>
  <c r="K211" i="1"/>
  <c r="H211" i="1"/>
  <c r="E211" i="1"/>
  <c r="BJ210" i="1"/>
  <c r="BD210" i="1"/>
  <c r="BA210" i="1"/>
  <c r="AX210" i="1"/>
  <c r="AU210" i="1"/>
  <c r="AR210" i="1"/>
  <c r="AO210" i="1"/>
  <c r="AL210" i="1"/>
  <c r="AI210" i="1"/>
  <c r="AF210" i="1"/>
  <c r="AC210" i="1"/>
  <c r="Z210" i="1"/>
  <c r="W210" i="1"/>
  <c r="T210" i="1"/>
  <c r="Q210" i="1"/>
  <c r="N210" i="1"/>
  <c r="K210" i="1"/>
  <c r="H210" i="1"/>
  <c r="E210" i="1"/>
  <c r="BE210" i="1" s="1"/>
  <c r="BK210" i="1" s="1"/>
  <c r="BF803" i="1" s="1"/>
  <c r="BK803" i="1" s="1"/>
  <c r="BF1394" i="1" s="1"/>
  <c r="BJ209" i="1"/>
  <c r="BD209" i="1"/>
  <c r="BA209" i="1"/>
  <c r="AX209" i="1"/>
  <c r="AU209" i="1"/>
  <c r="AR209" i="1"/>
  <c r="AO209" i="1"/>
  <c r="AL209" i="1"/>
  <c r="AI209" i="1"/>
  <c r="AF209" i="1"/>
  <c r="AC209" i="1"/>
  <c r="Z209" i="1"/>
  <c r="W209" i="1"/>
  <c r="T209" i="1"/>
  <c r="Q209" i="1"/>
  <c r="N209" i="1"/>
  <c r="K209" i="1"/>
  <c r="H209" i="1"/>
  <c r="E209" i="1"/>
  <c r="BE209" i="1" s="1"/>
  <c r="BK209" i="1" s="1"/>
  <c r="BF802" i="1" s="1"/>
  <c r="BK802" i="1" s="1"/>
  <c r="BF1393" i="1" s="1"/>
  <c r="BK1393" i="1" s="1"/>
  <c r="BJ208" i="1"/>
  <c r="BD208" i="1"/>
  <c r="BA208" i="1"/>
  <c r="AX208" i="1"/>
  <c r="AU208" i="1"/>
  <c r="AR208" i="1"/>
  <c r="AO208" i="1"/>
  <c r="AL208" i="1"/>
  <c r="AI208" i="1"/>
  <c r="AF208" i="1"/>
  <c r="AC208" i="1"/>
  <c r="Z208" i="1"/>
  <c r="W208" i="1"/>
  <c r="T208" i="1"/>
  <c r="Q208" i="1"/>
  <c r="N208" i="1"/>
  <c r="K208" i="1"/>
  <c r="H208" i="1"/>
  <c r="E208" i="1"/>
  <c r="BE208" i="1" s="1"/>
  <c r="BK208" i="1" s="1"/>
  <c r="BF801" i="1" s="1"/>
  <c r="BK801" i="1" s="1"/>
  <c r="BF1392" i="1" s="1"/>
  <c r="BJ207" i="1"/>
  <c r="BD207" i="1"/>
  <c r="BA207" i="1"/>
  <c r="AX207" i="1"/>
  <c r="AU207" i="1"/>
  <c r="AR207" i="1"/>
  <c r="AO207" i="1"/>
  <c r="AL207" i="1"/>
  <c r="AI207" i="1"/>
  <c r="AF207" i="1"/>
  <c r="AC207" i="1"/>
  <c r="Z207" i="1"/>
  <c r="W207" i="1"/>
  <c r="BE207" i="1" s="1"/>
  <c r="BK207" i="1" s="1"/>
  <c r="BF800" i="1" s="1"/>
  <c r="BK800" i="1" s="1"/>
  <c r="BF1391" i="1" s="1"/>
  <c r="BK1391" i="1" s="1"/>
  <c r="T207" i="1"/>
  <c r="Q207" i="1"/>
  <c r="N207" i="1"/>
  <c r="K207" i="1"/>
  <c r="H207" i="1"/>
  <c r="E207" i="1"/>
  <c r="BJ206" i="1"/>
  <c r="BD206" i="1"/>
  <c r="BA206" i="1"/>
  <c r="AX206" i="1"/>
  <c r="AU206" i="1"/>
  <c r="AR206" i="1"/>
  <c r="AO206" i="1"/>
  <c r="AL206" i="1"/>
  <c r="AI206" i="1"/>
  <c r="AF206" i="1"/>
  <c r="AC206" i="1"/>
  <c r="Z206" i="1"/>
  <c r="W206" i="1"/>
  <c r="T206" i="1"/>
  <c r="Q206" i="1"/>
  <c r="N206" i="1"/>
  <c r="K206" i="1"/>
  <c r="H206" i="1"/>
  <c r="E206" i="1"/>
  <c r="BJ205" i="1"/>
  <c r="BD205" i="1"/>
  <c r="BA205" i="1"/>
  <c r="AX205" i="1"/>
  <c r="AU205" i="1"/>
  <c r="AR205" i="1"/>
  <c r="AO205" i="1"/>
  <c r="AL205" i="1"/>
  <c r="AI205" i="1"/>
  <c r="AF205" i="1"/>
  <c r="AC205" i="1"/>
  <c r="Z205" i="1"/>
  <c r="W205" i="1"/>
  <c r="T205" i="1"/>
  <c r="Q205" i="1"/>
  <c r="N205" i="1"/>
  <c r="K205" i="1"/>
  <c r="H205" i="1"/>
  <c r="E205" i="1"/>
  <c r="BE205" i="1" s="1"/>
  <c r="BK205" i="1" s="1"/>
  <c r="BF798" i="1" s="1"/>
  <c r="BK798" i="1" s="1"/>
  <c r="BF1389" i="1" s="1"/>
  <c r="BJ204" i="1"/>
  <c r="BD204" i="1"/>
  <c r="BA204" i="1"/>
  <c r="AX204" i="1"/>
  <c r="AU204" i="1"/>
  <c r="AR204" i="1"/>
  <c r="AO204" i="1"/>
  <c r="AL204" i="1"/>
  <c r="AI204" i="1"/>
  <c r="AF204" i="1"/>
  <c r="AC204" i="1"/>
  <c r="Z204" i="1"/>
  <c r="W204" i="1"/>
  <c r="T204" i="1"/>
  <c r="Q204" i="1"/>
  <c r="N204" i="1"/>
  <c r="K204" i="1"/>
  <c r="H204" i="1"/>
  <c r="E204" i="1"/>
  <c r="BE204" i="1" s="1"/>
  <c r="BK204" i="1" s="1"/>
  <c r="BF797" i="1" s="1"/>
  <c r="BK797" i="1" s="1"/>
  <c r="BF1388" i="1" s="1"/>
  <c r="BJ203" i="1"/>
  <c r="BD203" i="1"/>
  <c r="BA203" i="1"/>
  <c r="AX203" i="1"/>
  <c r="AU203" i="1"/>
  <c r="AR203" i="1"/>
  <c r="AO203" i="1"/>
  <c r="AL203" i="1"/>
  <c r="AI203" i="1"/>
  <c r="AF203" i="1"/>
  <c r="AC203" i="1"/>
  <c r="Z203" i="1"/>
  <c r="W203" i="1"/>
  <c r="BE203" i="1" s="1"/>
  <c r="BK203" i="1" s="1"/>
  <c r="BF796" i="1" s="1"/>
  <c r="BK796" i="1" s="1"/>
  <c r="BF1387" i="1" s="1"/>
  <c r="T203" i="1"/>
  <c r="Q203" i="1"/>
  <c r="N203" i="1"/>
  <c r="K203" i="1"/>
  <c r="H203" i="1"/>
  <c r="E203" i="1"/>
  <c r="BJ202" i="1"/>
  <c r="BD202" i="1"/>
  <c r="BA202" i="1"/>
  <c r="AX202" i="1"/>
  <c r="AU202" i="1"/>
  <c r="AR202" i="1"/>
  <c r="AO202" i="1"/>
  <c r="AL202" i="1"/>
  <c r="AI202" i="1"/>
  <c r="AF202" i="1"/>
  <c r="AC202" i="1"/>
  <c r="Z202" i="1"/>
  <c r="W202" i="1"/>
  <c r="T202" i="1"/>
  <c r="Q202" i="1"/>
  <c r="N202" i="1"/>
  <c r="K202" i="1"/>
  <c r="H202" i="1"/>
  <c r="E202" i="1"/>
  <c r="BJ201" i="1"/>
  <c r="BD201" i="1"/>
  <c r="BA201" i="1"/>
  <c r="AX201" i="1"/>
  <c r="AU201" i="1"/>
  <c r="AR201" i="1"/>
  <c r="AO201" i="1"/>
  <c r="AL201" i="1"/>
  <c r="AI201" i="1"/>
  <c r="AF201" i="1"/>
  <c r="AC201" i="1"/>
  <c r="Z201" i="1"/>
  <c r="W201" i="1"/>
  <c r="T201" i="1"/>
  <c r="Q201" i="1"/>
  <c r="N201" i="1"/>
  <c r="K201" i="1"/>
  <c r="H201" i="1"/>
  <c r="E201" i="1"/>
  <c r="BE201" i="1" s="1"/>
  <c r="BK201" i="1" s="1"/>
  <c r="BF794" i="1" s="1"/>
  <c r="BK794" i="1" s="1"/>
  <c r="BF1385" i="1" s="1"/>
  <c r="BK1385" i="1" s="1"/>
  <c r="BJ200" i="1"/>
  <c r="BD200" i="1"/>
  <c r="BA200" i="1"/>
  <c r="AX200" i="1"/>
  <c r="AU200" i="1"/>
  <c r="AR200" i="1"/>
  <c r="AO200" i="1"/>
  <c r="AL200" i="1"/>
  <c r="AI200" i="1"/>
  <c r="AF200" i="1"/>
  <c r="AC200" i="1"/>
  <c r="Z200" i="1"/>
  <c r="W200" i="1"/>
  <c r="T200" i="1"/>
  <c r="Q200" i="1"/>
  <c r="N200" i="1"/>
  <c r="K200" i="1"/>
  <c r="H200" i="1"/>
  <c r="E200" i="1"/>
  <c r="BE200" i="1" s="1"/>
  <c r="BK200" i="1" s="1"/>
  <c r="BF793" i="1" s="1"/>
  <c r="BK793" i="1" s="1"/>
  <c r="BF1384" i="1" s="1"/>
  <c r="BK1384" i="1" s="1"/>
  <c r="BJ199" i="1"/>
  <c r="BD199" i="1"/>
  <c r="BA199" i="1"/>
  <c r="AX199" i="1"/>
  <c r="AU199" i="1"/>
  <c r="AR199" i="1"/>
  <c r="AO199" i="1"/>
  <c r="AL199" i="1"/>
  <c r="AI199" i="1"/>
  <c r="AF199" i="1"/>
  <c r="AC199" i="1"/>
  <c r="Z199" i="1"/>
  <c r="W199" i="1"/>
  <c r="BE199" i="1" s="1"/>
  <c r="BK199" i="1" s="1"/>
  <c r="BF792" i="1" s="1"/>
  <c r="BK792" i="1" s="1"/>
  <c r="BF1383" i="1" s="1"/>
  <c r="T199" i="1"/>
  <c r="Q199" i="1"/>
  <c r="N199" i="1"/>
  <c r="K199" i="1"/>
  <c r="H199" i="1"/>
  <c r="E199" i="1"/>
  <c r="BJ198" i="1"/>
  <c r="BD198" i="1"/>
  <c r="BA198" i="1"/>
  <c r="AX198" i="1"/>
  <c r="AU198" i="1"/>
  <c r="AR198" i="1"/>
  <c r="AO198" i="1"/>
  <c r="AL198" i="1"/>
  <c r="AI198" i="1"/>
  <c r="AF198" i="1"/>
  <c r="AC198" i="1"/>
  <c r="Z198" i="1"/>
  <c r="W198" i="1"/>
  <c r="T198" i="1"/>
  <c r="Q198" i="1"/>
  <c r="N198" i="1"/>
  <c r="K198" i="1"/>
  <c r="H198" i="1"/>
  <c r="E198" i="1"/>
  <c r="BJ197" i="1"/>
  <c r="BD197" i="1"/>
  <c r="BA197" i="1"/>
  <c r="AX197" i="1"/>
  <c r="AU197" i="1"/>
  <c r="AR197" i="1"/>
  <c r="AO197" i="1"/>
  <c r="AL197" i="1"/>
  <c r="AI197" i="1"/>
  <c r="AF197" i="1"/>
  <c r="AC197" i="1"/>
  <c r="Z197" i="1"/>
  <c r="W197" i="1"/>
  <c r="T197" i="1"/>
  <c r="Q197" i="1"/>
  <c r="N197" i="1"/>
  <c r="K197" i="1"/>
  <c r="H197" i="1"/>
  <c r="E197" i="1"/>
  <c r="BE197" i="1" s="1"/>
  <c r="BK197" i="1" s="1"/>
  <c r="BF790" i="1" s="1"/>
  <c r="BK790" i="1" s="1"/>
  <c r="BF1381" i="1" s="1"/>
  <c r="BJ196" i="1"/>
  <c r="BD196" i="1"/>
  <c r="BA196" i="1"/>
  <c r="AX196" i="1"/>
  <c r="AU196" i="1"/>
  <c r="AR196" i="1"/>
  <c r="AO196" i="1"/>
  <c r="AL196" i="1"/>
  <c r="AI196" i="1"/>
  <c r="AF196" i="1"/>
  <c r="AC196" i="1"/>
  <c r="Z196" i="1"/>
  <c r="W196" i="1"/>
  <c r="T196" i="1"/>
  <c r="Q196" i="1"/>
  <c r="N196" i="1"/>
  <c r="K196" i="1"/>
  <c r="H196" i="1"/>
  <c r="E196" i="1"/>
  <c r="BE196" i="1" s="1"/>
  <c r="BK196" i="1" s="1"/>
  <c r="BF789" i="1" s="1"/>
  <c r="BK789" i="1" s="1"/>
  <c r="BF1380" i="1" s="1"/>
  <c r="BK1380" i="1" s="1"/>
  <c r="BJ195" i="1"/>
  <c r="BD195" i="1"/>
  <c r="BA195" i="1"/>
  <c r="AX195" i="1"/>
  <c r="AU195" i="1"/>
  <c r="AR195" i="1"/>
  <c r="AO195" i="1"/>
  <c r="AL195" i="1"/>
  <c r="AI195" i="1"/>
  <c r="AF195" i="1"/>
  <c r="AC195" i="1"/>
  <c r="Z195" i="1"/>
  <c r="W195" i="1"/>
  <c r="BE195" i="1" s="1"/>
  <c r="BK195" i="1" s="1"/>
  <c r="BF788" i="1" s="1"/>
  <c r="T195" i="1"/>
  <c r="Q195" i="1"/>
  <c r="N195" i="1"/>
  <c r="K195" i="1"/>
  <c r="H195" i="1"/>
  <c r="E195" i="1"/>
  <c r="BJ194" i="1"/>
  <c r="BD194" i="1"/>
  <c r="BA194" i="1"/>
  <c r="AX194" i="1"/>
  <c r="AU194" i="1"/>
  <c r="AR194" i="1"/>
  <c r="AO194" i="1"/>
  <c r="AL194" i="1"/>
  <c r="AI194" i="1"/>
  <c r="AF194" i="1"/>
  <c r="AC194" i="1"/>
  <c r="Z194" i="1"/>
  <c r="W194" i="1"/>
  <c r="T194" i="1"/>
  <c r="Q194" i="1"/>
  <c r="N194" i="1"/>
  <c r="K194" i="1"/>
  <c r="H194" i="1"/>
  <c r="E194" i="1"/>
  <c r="BJ193" i="1"/>
  <c r="BD193" i="1"/>
  <c r="BA193" i="1"/>
  <c r="AX193" i="1"/>
  <c r="AU193" i="1"/>
  <c r="AR193" i="1"/>
  <c r="AO193" i="1"/>
  <c r="AL193" i="1"/>
  <c r="AI193" i="1"/>
  <c r="AF193" i="1"/>
  <c r="AC193" i="1"/>
  <c r="Z193" i="1"/>
  <c r="W193" i="1"/>
  <c r="T193" i="1"/>
  <c r="Q193" i="1"/>
  <c r="N193" i="1"/>
  <c r="K193" i="1"/>
  <c r="H193" i="1"/>
  <c r="E193" i="1"/>
  <c r="BE193" i="1" s="1"/>
  <c r="BK193" i="1" s="1"/>
  <c r="BF786" i="1" s="1"/>
  <c r="BJ192" i="1"/>
  <c r="BD192" i="1"/>
  <c r="BA192" i="1"/>
  <c r="AX192" i="1"/>
  <c r="AU192" i="1"/>
  <c r="AR192" i="1"/>
  <c r="AO192" i="1"/>
  <c r="AL192" i="1"/>
  <c r="AI192" i="1"/>
  <c r="AF192" i="1"/>
  <c r="AC192" i="1"/>
  <c r="Z192" i="1"/>
  <c r="W192" i="1"/>
  <c r="T192" i="1"/>
  <c r="Q192" i="1"/>
  <c r="N192" i="1"/>
  <c r="K192" i="1"/>
  <c r="H192" i="1"/>
  <c r="E192" i="1"/>
  <c r="BJ191" i="1"/>
  <c r="BD191" i="1"/>
  <c r="BA191" i="1"/>
  <c r="AX191" i="1"/>
  <c r="AU191" i="1"/>
  <c r="AR191" i="1"/>
  <c r="AO191" i="1"/>
  <c r="AL191" i="1"/>
  <c r="AI191" i="1"/>
  <c r="AF191" i="1"/>
  <c r="AC191" i="1"/>
  <c r="Z191" i="1"/>
  <c r="W191" i="1"/>
  <c r="BE191" i="1" s="1"/>
  <c r="BK191" i="1" s="1"/>
  <c r="BF784" i="1" s="1"/>
  <c r="BK784" i="1" s="1"/>
  <c r="BF1375" i="1" s="1"/>
  <c r="BK1375" i="1" s="1"/>
  <c r="T191" i="1"/>
  <c r="Q191" i="1"/>
  <c r="N191" i="1"/>
  <c r="K191" i="1"/>
  <c r="H191" i="1"/>
  <c r="E191" i="1"/>
  <c r="BJ190" i="1"/>
  <c r="BD190" i="1"/>
  <c r="BA190" i="1"/>
  <c r="AX190" i="1"/>
  <c r="AU190" i="1"/>
  <c r="AR190" i="1"/>
  <c r="AO190" i="1"/>
  <c r="AL190" i="1"/>
  <c r="AI190" i="1"/>
  <c r="AF190" i="1"/>
  <c r="AC190" i="1"/>
  <c r="Z190" i="1"/>
  <c r="W190" i="1"/>
  <c r="T190" i="1"/>
  <c r="Q190" i="1"/>
  <c r="N190" i="1"/>
  <c r="K190" i="1"/>
  <c r="H190" i="1"/>
  <c r="E190" i="1"/>
  <c r="BE190" i="1" s="1"/>
  <c r="BK190" i="1" s="1"/>
  <c r="BF783" i="1" s="1"/>
  <c r="BJ189" i="1"/>
  <c r="BD189" i="1"/>
  <c r="BA189" i="1"/>
  <c r="AX189" i="1"/>
  <c r="AU189" i="1"/>
  <c r="AR189" i="1"/>
  <c r="AO189" i="1"/>
  <c r="AL189" i="1"/>
  <c r="AI189" i="1"/>
  <c r="AF189" i="1"/>
  <c r="AC189" i="1"/>
  <c r="Z189" i="1"/>
  <c r="W189" i="1"/>
  <c r="T189" i="1"/>
  <c r="Q189" i="1"/>
  <c r="N189" i="1"/>
  <c r="K189" i="1"/>
  <c r="H189" i="1"/>
  <c r="E189" i="1"/>
  <c r="BE189" i="1" s="1"/>
  <c r="BK189" i="1" s="1"/>
  <c r="BF782" i="1" s="1"/>
  <c r="BJ188" i="1"/>
  <c r="BD188" i="1"/>
  <c r="BA188" i="1"/>
  <c r="AX188" i="1"/>
  <c r="AU188" i="1"/>
  <c r="AR188" i="1"/>
  <c r="AO188" i="1"/>
  <c r="AL188" i="1"/>
  <c r="AI188" i="1"/>
  <c r="AF188" i="1"/>
  <c r="AC188" i="1"/>
  <c r="Z188" i="1"/>
  <c r="W188" i="1"/>
  <c r="T188" i="1"/>
  <c r="Q188" i="1"/>
  <c r="N188" i="1"/>
  <c r="K188" i="1"/>
  <c r="H188" i="1"/>
  <c r="E188" i="1"/>
  <c r="BJ187" i="1"/>
  <c r="BD187" i="1"/>
  <c r="BA187" i="1"/>
  <c r="AX187" i="1"/>
  <c r="AU187" i="1"/>
  <c r="AR187" i="1"/>
  <c r="AO187" i="1"/>
  <c r="AL187" i="1"/>
  <c r="AI187" i="1"/>
  <c r="AF187" i="1"/>
  <c r="AC187" i="1"/>
  <c r="Z187" i="1"/>
  <c r="W187" i="1"/>
  <c r="BE187" i="1" s="1"/>
  <c r="BK187" i="1" s="1"/>
  <c r="BF780" i="1" s="1"/>
  <c r="BK780" i="1" s="1"/>
  <c r="BF1371" i="1" s="1"/>
  <c r="T187" i="1"/>
  <c r="Q187" i="1"/>
  <c r="N187" i="1"/>
  <c r="K187" i="1"/>
  <c r="H187" i="1"/>
  <c r="E187" i="1"/>
  <c r="BJ186" i="1"/>
  <c r="BD186" i="1"/>
  <c r="BA186" i="1"/>
  <c r="AX186" i="1"/>
  <c r="AU186" i="1"/>
  <c r="AR186" i="1"/>
  <c r="AO186" i="1"/>
  <c r="AL186" i="1"/>
  <c r="AI186" i="1"/>
  <c r="AF186" i="1"/>
  <c r="AC186" i="1"/>
  <c r="Z186" i="1"/>
  <c r="W186" i="1"/>
  <c r="T186" i="1"/>
  <c r="Q186" i="1"/>
  <c r="N186" i="1"/>
  <c r="K186" i="1"/>
  <c r="H186" i="1"/>
  <c r="E186" i="1"/>
  <c r="BE186" i="1" s="1"/>
  <c r="BK186" i="1" s="1"/>
  <c r="BF779" i="1" s="1"/>
  <c r="BK779" i="1" s="1"/>
  <c r="BF1370" i="1" s="1"/>
  <c r="BJ185" i="1"/>
  <c r="BD185" i="1"/>
  <c r="BA185" i="1"/>
  <c r="AX185" i="1"/>
  <c r="AU185" i="1"/>
  <c r="AR185" i="1"/>
  <c r="AO185" i="1"/>
  <c r="AL185" i="1"/>
  <c r="AI185" i="1"/>
  <c r="AF185" i="1"/>
  <c r="AC185" i="1"/>
  <c r="Z185" i="1"/>
  <c r="W185" i="1"/>
  <c r="T185" i="1"/>
  <c r="Q185" i="1"/>
  <c r="N185" i="1"/>
  <c r="K185" i="1"/>
  <c r="H185" i="1"/>
  <c r="E185" i="1"/>
  <c r="BE185" i="1" s="1"/>
  <c r="BK185" i="1" s="1"/>
  <c r="BF778" i="1" s="1"/>
  <c r="BK778" i="1" s="1"/>
  <c r="BF1369" i="1" s="1"/>
  <c r="BJ184" i="1"/>
  <c r="BD184" i="1"/>
  <c r="BA184" i="1"/>
  <c r="AX184" i="1"/>
  <c r="AU184" i="1"/>
  <c r="AR184" i="1"/>
  <c r="AO184" i="1"/>
  <c r="AL184" i="1"/>
  <c r="AI184" i="1"/>
  <c r="AF184" i="1"/>
  <c r="AC184" i="1"/>
  <c r="Z184" i="1"/>
  <c r="W184" i="1"/>
  <c r="T184" i="1"/>
  <c r="Q184" i="1"/>
  <c r="N184" i="1"/>
  <c r="K184" i="1"/>
  <c r="H184" i="1"/>
  <c r="E184" i="1"/>
  <c r="BJ183" i="1"/>
  <c r="BD183" i="1"/>
  <c r="BA183" i="1"/>
  <c r="AX183" i="1"/>
  <c r="AU183" i="1"/>
  <c r="AR183" i="1"/>
  <c r="AO183" i="1"/>
  <c r="AL183" i="1"/>
  <c r="AI183" i="1"/>
  <c r="AF183" i="1"/>
  <c r="AC183" i="1"/>
  <c r="Z183" i="1"/>
  <c r="W183" i="1"/>
  <c r="BE183" i="1" s="1"/>
  <c r="BK183" i="1" s="1"/>
  <c r="BF776" i="1" s="1"/>
  <c r="T183" i="1"/>
  <c r="Q183" i="1"/>
  <c r="N183" i="1"/>
  <c r="K183" i="1"/>
  <c r="H183" i="1"/>
  <c r="E183" i="1"/>
  <c r="BJ182" i="1"/>
  <c r="BD182" i="1"/>
  <c r="BA182" i="1"/>
  <c r="AX182" i="1"/>
  <c r="AU182" i="1"/>
  <c r="AR182" i="1"/>
  <c r="AO182" i="1"/>
  <c r="AL182" i="1"/>
  <c r="AI182" i="1"/>
  <c r="AF182" i="1"/>
  <c r="AC182" i="1"/>
  <c r="Z182" i="1"/>
  <c r="W182" i="1"/>
  <c r="T182" i="1"/>
  <c r="Q182" i="1"/>
  <c r="N182" i="1"/>
  <c r="K182" i="1"/>
  <c r="H182" i="1"/>
  <c r="E182" i="1"/>
  <c r="BE182" i="1" s="1"/>
  <c r="BK182" i="1" s="1"/>
  <c r="BF775" i="1" s="1"/>
  <c r="BK775" i="1" s="1"/>
  <c r="BF1366" i="1" s="1"/>
  <c r="BK1366" i="1" s="1"/>
  <c r="BJ181" i="1"/>
  <c r="BD181" i="1"/>
  <c r="BA181" i="1"/>
  <c r="AX181" i="1"/>
  <c r="AU181" i="1"/>
  <c r="AR181" i="1"/>
  <c r="AO181" i="1"/>
  <c r="AL181" i="1"/>
  <c r="AI181" i="1"/>
  <c r="AF181" i="1"/>
  <c r="AC181" i="1"/>
  <c r="Z181" i="1"/>
  <c r="W181" i="1"/>
  <c r="T181" i="1"/>
  <c r="Q181" i="1"/>
  <c r="N181" i="1"/>
  <c r="K181" i="1"/>
  <c r="H181" i="1"/>
  <c r="E181" i="1"/>
  <c r="BE181" i="1" s="1"/>
  <c r="BK181" i="1" s="1"/>
  <c r="BF774" i="1" s="1"/>
  <c r="BJ180" i="1"/>
  <c r="BD180" i="1"/>
  <c r="BA180" i="1"/>
  <c r="AX180" i="1"/>
  <c r="AU180" i="1"/>
  <c r="AR180" i="1"/>
  <c r="AO180" i="1"/>
  <c r="AL180" i="1"/>
  <c r="AI180" i="1"/>
  <c r="AF180" i="1"/>
  <c r="AC180" i="1"/>
  <c r="Z180" i="1"/>
  <c r="W180" i="1"/>
  <c r="T180" i="1"/>
  <c r="Q180" i="1"/>
  <c r="N180" i="1"/>
  <c r="K180" i="1"/>
  <c r="H180" i="1"/>
  <c r="E180" i="1"/>
  <c r="BE180" i="1" s="1"/>
  <c r="BK180" i="1" s="1"/>
  <c r="BF773" i="1" s="1"/>
  <c r="BK773" i="1" s="1"/>
  <c r="BF1364" i="1" s="1"/>
  <c r="BK1364" i="1" s="1"/>
  <c r="BJ179" i="1"/>
  <c r="BD179" i="1"/>
  <c r="BA179" i="1"/>
  <c r="AX179" i="1"/>
  <c r="AU179" i="1"/>
  <c r="AR179" i="1"/>
  <c r="AO179" i="1"/>
  <c r="AL179" i="1"/>
  <c r="AI179" i="1"/>
  <c r="AF179" i="1"/>
  <c r="AC179" i="1"/>
  <c r="Z179" i="1"/>
  <c r="W179" i="1"/>
  <c r="BE179" i="1" s="1"/>
  <c r="BK179" i="1" s="1"/>
  <c r="BF772" i="1" s="1"/>
  <c r="BK772" i="1" s="1"/>
  <c r="BF1363" i="1" s="1"/>
  <c r="T179" i="1"/>
  <c r="Q179" i="1"/>
  <c r="N179" i="1"/>
  <c r="K179" i="1"/>
  <c r="H179" i="1"/>
  <c r="E179" i="1"/>
  <c r="BJ178" i="1"/>
  <c r="BD178" i="1"/>
  <c r="BA178" i="1"/>
  <c r="AX178" i="1"/>
  <c r="AU178" i="1"/>
  <c r="AR178" i="1"/>
  <c r="AO178" i="1"/>
  <c r="AL178" i="1"/>
  <c r="AI178" i="1"/>
  <c r="AF178" i="1"/>
  <c r="AC178" i="1"/>
  <c r="Z178" i="1"/>
  <c r="W178" i="1"/>
  <c r="T178" i="1"/>
  <c r="Q178" i="1"/>
  <c r="N178" i="1"/>
  <c r="K178" i="1"/>
  <c r="H178" i="1"/>
  <c r="E178" i="1"/>
  <c r="BJ177" i="1"/>
  <c r="BD177" i="1"/>
  <c r="BA177" i="1"/>
  <c r="AX177" i="1"/>
  <c r="AU177" i="1"/>
  <c r="AR177" i="1"/>
  <c r="AO177" i="1"/>
  <c r="AL177" i="1"/>
  <c r="AI177" i="1"/>
  <c r="AF177" i="1"/>
  <c r="AC177" i="1"/>
  <c r="Z177" i="1"/>
  <c r="W177" i="1"/>
  <c r="T177" i="1"/>
  <c r="Q177" i="1"/>
  <c r="N177" i="1"/>
  <c r="K177" i="1"/>
  <c r="H177" i="1"/>
  <c r="E177" i="1"/>
  <c r="BE177" i="1" s="1"/>
  <c r="BK177" i="1" s="1"/>
  <c r="BF770" i="1" s="1"/>
  <c r="BJ176" i="1"/>
  <c r="BD176" i="1"/>
  <c r="BA176" i="1"/>
  <c r="AX176" i="1"/>
  <c r="AU176" i="1"/>
  <c r="AR176" i="1"/>
  <c r="AO176" i="1"/>
  <c r="AL176" i="1"/>
  <c r="AI176" i="1"/>
  <c r="AF176" i="1"/>
  <c r="AC176" i="1"/>
  <c r="Z176" i="1"/>
  <c r="W176" i="1"/>
  <c r="T176" i="1"/>
  <c r="Q176" i="1"/>
  <c r="N176" i="1"/>
  <c r="K176" i="1"/>
  <c r="H176" i="1"/>
  <c r="E176" i="1"/>
  <c r="BE176" i="1" s="1"/>
  <c r="BK176" i="1" s="1"/>
  <c r="BF769" i="1" s="1"/>
  <c r="BJ175" i="1"/>
  <c r="BD175" i="1"/>
  <c r="BA175" i="1"/>
  <c r="AX175" i="1"/>
  <c r="AU175" i="1"/>
  <c r="AR175" i="1"/>
  <c r="AO175" i="1"/>
  <c r="AL175" i="1"/>
  <c r="AI175" i="1"/>
  <c r="AF175" i="1"/>
  <c r="AC175" i="1"/>
  <c r="Z175" i="1"/>
  <c r="W175" i="1"/>
  <c r="BE175" i="1" s="1"/>
  <c r="BK175" i="1" s="1"/>
  <c r="BF768" i="1" s="1"/>
  <c r="T175" i="1"/>
  <c r="Q175" i="1"/>
  <c r="N175" i="1"/>
  <c r="K175" i="1"/>
  <c r="H175" i="1"/>
  <c r="E175" i="1"/>
  <c r="BJ174" i="1"/>
  <c r="BD174" i="1"/>
  <c r="BA174" i="1"/>
  <c r="AX174" i="1"/>
  <c r="AU174" i="1"/>
  <c r="AR174" i="1"/>
  <c r="AO174" i="1"/>
  <c r="AL174" i="1"/>
  <c r="AI174" i="1"/>
  <c r="AF174" i="1"/>
  <c r="AC174" i="1"/>
  <c r="Z174" i="1"/>
  <c r="W174" i="1"/>
  <c r="T174" i="1"/>
  <c r="Q174" i="1"/>
  <c r="N174" i="1"/>
  <c r="K174" i="1"/>
  <c r="H174" i="1"/>
  <c r="E174" i="1"/>
  <c r="BJ173" i="1"/>
  <c r="BD173" i="1"/>
  <c r="BA173" i="1"/>
  <c r="AX173" i="1"/>
  <c r="AU173" i="1"/>
  <c r="AR173" i="1"/>
  <c r="AO173" i="1"/>
  <c r="AL173" i="1"/>
  <c r="AI173" i="1"/>
  <c r="AF173" i="1"/>
  <c r="AC173" i="1"/>
  <c r="Z173" i="1"/>
  <c r="W173" i="1"/>
  <c r="T173" i="1"/>
  <c r="Q173" i="1"/>
  <c r="N173" i="1"/>
  <c r="K173" i="1"/>
  <c r="H173" i="1"/>
  <c r="E173" i="1"/>
  <c r="BE173" i="1" s="1"/>
  <c r="BK173" i="1" s="1"/>
  <c r="BF766" i="1" s="1"/>
  <c r="BK766" i="1" s="1"/>
  <c r="BF1357" i="1" s="1"/>
  <c r="BK1357" i="1" s="1"/>
  <c r="BJ172" i="1"/>
  <c r="BD172" i="1"/>
  <c r="BA172" i="1"/>
  <c r="AX172" i="1"/>
  <c r="AU172" i="1"/>
  <c r="AR172" i="1"/>
  <c r="AO172" i="1"/>
  <c r="AL172" i="1"/>
  <c r="AI172" i="1"/>
  <c r="AF172" i="1"/>
  <c r="AC172" i="1"/>
  <c r="Z172" i="1"/>
  <c r="W172" i="1"/>
  <c r="T172" i="1"/>
  <c r="Q172" i="1"/>
  <c r="N172" i="1"/>
  <c r="K172" i="1"/>
  <c r="H172" i="1"/>
  <c r="E172" i="1"/>
  <c r="BJ171" i="1"/>
  <c r="BD171" i="1"/>
  <c r="BA171" i="1"/>
  <c r="AX171" i="1"/>
  <c r="AU171" i="1"/>
  <c r="AR171" i="1"/>
  <c r="AO171" i="1"/>
  <c r="AL171" i="1"/>
  <c r="AI171" i="1"/>
  <c r="AF171" i="1"/>
  <c r="AC171" i="1"/>
  <c r="Z171" i="1"/>
  <c r="W171" i="1"/>
  <c r="BE171" i="1" s="1"/>
  <c r="BK171" i="1" s="1"/>
  <c r="BF764" i="1" s="1"/>
  <c r="T171" i="1"/>
  <c r="Q171" i="1"/>
  <c r="N171" i="1"/>
  <c r="K171" i="1"/>
  <c r="H171" i="1"/>
  <c r="E171" i="1"/>
  <c r="BJ170" i="1"/>
  <c r="BD170" i="1"/>
  <c r="BA170" i="1"/>
  <c r="AX170" i="1"/>
  <c r="AU170" i="1"/>
  <c r="AR170" i="1"/>
  <c r="AO170" i="1"/>
  <c r="AL170" i="1"/>
  <c r="AI170" i="1"/>
  <c r="AF170" i="1"/>
  <c r="AC170" i="1"/>
  <c r="Z170" i="1"/>
  <c r="W170" i="1"/>
  <c r="T170" i="1"/>
  <c r="Q170" i="1"/>
  <c r="N170" i="1"/>
  <c r="K170" i="1"/>
  <c r="H170" i="1"/>
  <c r="E170" i="1"/>
  <c r="BE170" i="1" s="1"/>
  <c r="BK170" i="1" s="1"/>
  <c r="BF763" i="1" s="1"/>
  <c r="BJ169" i="1"/>
  <c r="BD169" i="1"/>
  <c r="BA169" i="1"/>
  <c r="AX169" i="1"/>
  <c r="AU169" i="1"/>
  <c r="AR169" i="1"/>
  <c r="AO169" i="1"/>
  <c r="AL169" i="1"/>
  <c r="AI169" i="1"/>
  <c r="AF169" i="1"/>
  <c r="AC169" i="1"/>
  <c r="Z169" i="1"/>
  <c r="W169" i="1"/>
  <c r="T169" i="1"/>
  <c r="Q169" i="1"/>
  <c r="N169" i="1"/>
  <c r="K169" i="1"/>
  <c r="H169" i="1"/>
  <c r="E169" i="1"/>
  <c r="BE169" i="1" s="1"/>
  <c r="BK169" i="1" s="1"/>
  <c r="BF762" i="1" s="1"/>
  <c r="BK762" i="1" s="1"/>
  <c r="BF1353" i="1" s="1"/>
  <c r="BJ168" i="1"/>
  <c r="BD168" i="1"/>
  <c r="BA168" i="1"/>
  <c r="AX168" i="1"/>
  <c r="AU168" i="1"/>
  <c r="AR168" i="1"/>
  <c r="AO168" i="1"/>
  <c r="AL168" i="1"/>
  <c r="AI168" i="1"/>
  <c r="AF168" i="1"/>
  <c r="AC168" i="1"/>
  <c r="Z168" i="1"/>
  <c r="W168" i="1"/>
  <c r="T168" i="1"/>
  <c r="Q168" i="1"/>
  <c r="N168" i="1"/>
  <c r="K168" i="1"/>
  <c r="H168" i="1"/>
  <c r="E168" i="1"/>
  <c r="BJ167" i="1"/>
  <c r="BD167" i="1"/>
  <c r="BA167" i="1"/>
  <c r="AX167" i="1"/>
  <c r="AU167" i="1"/>
  <c r="AR167" i="1"/>
  <c r="AO167" i="1"/>
  <c r="AL167" i="1"/>
  <c r="AI167" i="1"/>
  <c r="AF167" i="1"/>
  <c r="AC167" i="1"/>
  <c r="Z167" i="1"/>
  <c r="W167" i="1"/>
  <c r="BE167" i="1" s="1"/>
  <c r="BK167" i="1" s="1"/>
  <c r="BF760" i="1" s="1"/>
  <c r="T167" i="1"/>
  <c r="Q167" i="1"/>
  <c r="N167" i="1"/>
  <c r="K167" i="1"/>
  <c r="H167" i="1"/>
  <c r="E167" i="1"/>
  <c r="BJ166" i="1"/>
  <c r="BD166" i="1"/>
  <c r="BA166" i="1"/>
  <c r="AX166" i="1"/>
  <c r="AU166" i="1"/>
  <c r="AR166" i="1"/>
  <c r="AO166" i="1"/>
  <c r="AL166" i="1"/>
  <c r="AI166" i="1"/>
  <c r="AF166" i="1"/>
  <c r="AC166" i="1"/>
  <c r="Z166" i="1"/>
  <c r="W166" i="1"/>
  <c r="T166" i="1"/>
  <c r="Q166" i="1"/>
  <c r="N166" i="1"/>
  <c r="K166" i="1"/>
  <c r="H166" i="1"/>
  <c r="E166" i="1"/>
  <c r="BE166" i="1" s="1"/>
  <c r="BK166" i="1" s="1"/>
  <c r="BF759" i="1" s="1"/>
  <c r="BK759" i="1" s="1"/>
  <c r="BF1350" i="1" s="1"/>
  <c r="BK1350" i="1" s="1"/>
  <c r="BJ165" i="1"/>
  <c r="BD165" i="1"/>
  <c r="BA165" i="1"/>
  <c r="AX165" i="1"/>
  <c r="AU165" i="1"/>
  <c r="AR165" i="1"/>
  <c r="AO165" i="1"/>
  <c r="AL165" i="1"/>
  <c r="AI165" i="1"/>
  <c r="AF165" i="1"/>
  <c r="AC165" i="1"/>
  <c r="Z165" i="1"/>
  <c r="W165" i="1"/>
  <c r="T165" i="1"/>
  <c r="Q165" i="1"/>
  <c r="N165" i="1"/>
  <c r="K165" i="1"/>
  <c r="H165" i="1"/>
  <c r="E165" i="1"/>
  <c r="BE165" i="1" s="1"/>
  <c r="BK165" i="1" s="1"/>
  <c r="BF758" i="1" s="1"/>
  <c r="BJ164" i="1"/>
  <c r="BD164" i="1"/>
  <c r="BA164" i="1"/>
  <c r="AX164" i="1"/>
  <c r="AU164" i="1"/>
  <c r="AR164" i="1"/>
  <c r="AO164" i="1"/>
  <c r="AL164" i="1"/>
  <c r="AI164" i="1"/>
  <c r="AF164" i="1"/>
  <c r="AC164" i="1"/>
  <c r="Z164" i="1"/>
  <c r="W164" i="1"/>
  <c r="T164" i="1"/>
  <c r="Q164" i="1"/>
  <c r="N164" i="1"/>
  <c r="K164" i="1"/>
  <c r="H164" i="1"/>
  <c r="E164" i="1"/>
  <c r="BJ163" i="1"/>
  <c r="BD163" i="1"/>
  <c r="BA163" i="1"/>
  <c r="AX163" i="1"/>
  <c r="AU163" i="1"/>
  <c r="AR163" i="1"/>
  <c r="AO163" i="1"/>
  <c r="AL163" i="1"/>
  <c r="AI163" i="1"/>
  <c r="AF163" i="1"/>
  <c r="AC163" i="1"/>
  <c r="Z163" i="1"/>
  <c r="W163" i="1"/>
  <c r="BE163" i="1" s="1"/>
  <c r="BK163" i="1" s="1"/>
  <c r="BF756" i="1" s="1"/>
  <c r="BK756" i="1" s="1"/>
  <c r="BF1347" i="1" s="1"/>
  <c r="BK1347" i="1" s="1"/>
  <c r="T163" i="1"/>
  <c r="Q163" i="1"/>
  <c r="N163" i="1"/>
  <c r="K163" i="1"/>
  <c r="H163" i="1"/>
  <c r="E163" i="1"/>
  <c r="BJ162" i="1"/>
  <c r="BD162" i="1"/>
  <c r="BA162" i="1"/>
  <c r="AX162" i="1"/>
  <c r="AU162" i="1"/>
  <c r="AR162" i="1"/>
  <c r="AO162" i="1"/>
  <c r="AL162" i="1"/>
  <c r="AI162" i="1"/>
  <c r="AF162" i="1"/>
  <c r="AC162" i="1"/>
  <c r="Z162" i="1"/>
  <c r="W162" i="1"/>
  <c r="T162" i="1"/>
  <c r="Q162" i="1"/>
  <c r="N162" i="1"/>
  <c r="K162" i="1"/>
  <c r="H162" i="1"/>
  <c r="E162" i="1"/>
  <c r="BE162" i="1" s="1"/>
  <c r="BK162" i="1" s="1"/>
  <c r="BF755" i="1" s="1"/>
  <c r="BK755" i="1" s="1"/>
  <c r="BF1346" i="1" s="1"/>
  <c r="BK1346" i="1" s="1"/>
  <c r="BJ161" i="1"/>
  <c r="BD161" i="1"/>
  <c r="BA161" i="1"/>
  <c r="AX161" i="1"/>
  <c r="AU161" i="1"/>
  <c r="AR161" i="1"/>
  <c r="AO161" i="1"/>
  <c r="AL161" i="1"/>
  <c r="AI161" i="1"/>
  <c r="AF161" i="1"/>
  <c r="AC161" i="1"/>
  <c r="Z161" i="1"/>
  <c r="W161" i="1"/>
  <c r="T161" i="1"/>
  <c r="Q161" i="1"/>
  <c r="N161" i="1"/>
  <c r="K161" i="1"/>
  <c r="H161" i="1"/>
  <c r="E161" i="1"/>
  <c r="BE161" i="1" s="1"/>
  <c r="BK161" i="1" s="1"/>
  <c r="BF754" i="1" s="1"/>
  <c r="BJ160" i="1"/>
  <c r="BD160" i="1"/>
  <c r="BA160" i="1"/>
  <c r="AX160" i="1"/>
  <c r="AU160" i="1"/>
  <c r="AR160" i="1"/>
  <c r="AO160" i="1"/>
  <c r="AL160" i="1"/>
  <c r="AI160" i="1"/>
  <c r="AF160" i="1"/>
  <c r="AC160" i="1"/>
  <c r="Z160" i="1"/>
  <c r="W160" i="1"/>
  <c r="T160" i="1"/>
  <c r="Q160" i="1"/>
  <c r="N160" i="1"/>
  <c r="K160" i="1"/>
  <c r="H160" i="1"/>
  <c r="E160" i="1"/>
  <c r="BE160" i="1" s="1"/>
  <c r="BK160" i="1" s="1"/>
  <c r="BF753" i="1" s="1"/>
  <c r="BK753" i="1" s="1"/>
  <c r="BF1344" i="1" s="1"/>
  <c r="BK1344" i="1" s="1"/>
  <c r="BJ159" i="1"/>
  <c r="BD159" i="1"/>
  <c r="BA159" i="1"/>
  <c r="AX159" i="1"/>
  <c r="AU159" i="1"/>
  <c r="AR159" i="1"/>
  <c r="AO159" i="1"/>
  <c r="AL159" i="1"/>
  <c r="AI159" i="1"/>
  <c r="AF159" i="1"/>
  <c r="AC159" i="1"/>
  <c r="Z159" i="1"/>
  <c r="W159" i="1"/>
  <c r="BE159" i="1" s="1"/>
  <c r="BK159" i="1" s="1"/>
  <c r="BF752" i="1" s="1"/>
  <c r="BK752" i="1" s="1"/>
  <c r="BF1343" i="1" s="1"/>
  <c r="BK1343" i="1" s="1"/>
  <c r="T159" i="1"/>
  <c r="Q159" i="1"/>
  <c r="N159" i="1"/>
  <c r="K159" i="1"/>
  <c r="H159" i="1"/>
  <c r="E159" i="1"/>
  <c r="BJ158" i="1"/>
  <c r="BD158" i="1"/>
  <c r="BA158" i="1"/>
  <c r="AX158" i="1"/>
  <c r="AU158" i="1"/>
  <c r="AR158" i="1"/>
  <c r="AO158" i="1"/>
  <c r="AL158" i="1"/>
  <c r="AI158" i="1"/>
  <c r="AF158" i="1"/>
  <c r="AC158" i="1"/>
  <c r="Z158" i="1"/>
  <c r="W158" i="1"/>
  <c r="T158" i="1"/>
  <c r="Q158" i="1"/>
  <c r="N158" i="1"/>
  <c r="K158" i="1"/>
  <c r="H158" i="1"/>
  <c r="E158" i="1"/>
  <c r="BJ157" i="1"/>
  <c r="BD157" i="1"/>
  <c r="BA157" i="1"/>
  <c r="AX157" i="1"/>
  <c r="AU157" i="1"/>
  <c r="AR157" i="1"/>
  <c r="AO157" i="1"/>
  <c r="AL157" i="1"/>
  <c r="AI157" i="1"/>
  <c r="AF157" i="1"/>
  <c r="AC157" i="1"/>
  <c r="Z157" i="1"/>
  <c r="W157" i="1"/>
  <c r="T157" i="1"/>
  <c r="Q157" i="1"/>
  <c r="N157" i="1"/>
  <c r="K157" i="1"/>
  <c r="H157" i="1"/>
  <c r="E157" i="1"/>
  <c r="BE157" i="1" s="1"/>
  <c r="BK157" i="1" s="1"/>
  <c r="BF750" i="1" s="1"/>
  <c r="BK750" i="1" s="1"/>
  <c r="BF1341" i="1" s="1"/>
  <c r="BJ156" i="1"/>
  <c r="BD156" i="1"/>
  <c r="BA156" i="1"/>
  <c r="AX156" i="1"/>
  <c r="AU156" i="1"/>
  <c r="AR156" i="1"/>
  <c r="AO156" i="1"/>
  <c r="AL156" i="1"/>
  <c r="AI156" i="1"/>
  <c r="AF156" i="1"/>
  <c r="AC156" i="1"/>
  <c r="Z156" i="1"/>
  <c r="W156" i="1"/>
  <c r="T156" i="1"/>
  <c r="Q156" i="1"/>
  <c r="N156" i="1"/>
  <c r="K156" i="1"/>
  <c r="H156" i="1"/>
  <c r="E156" i="1"/>
  <c r="BE156" i="1" s="1"/>
  <c r="BK156" i="1" s="1"/>
  <c r="BF749" i="1" s="1"/>
  <c r="BJ155" i="1"/>
  <c r="BD155" i="1"/>
  <c r="BA155" i="1"/>
  <c r="AX155" i="1"/>
  <c r="AU155" i="1"/>
  <c r="AR155" i="1"/>
  <c r="AO155" i="1"/>
  <c r="AL155" i="1"/>
  <c r="AI155" i="1"/>
  <c r="AF155" i="1"/>
  <c r="AC155" i="1"/>
  <c r="Z155" i="1"/>
  <c r="W155" i="1"/>
  <c r="BE155" i="1" s="1"/>
  <c r="BK155" i="1" s="1"/>
  <c r="BF748" i="1" s="1"/>
  <c r="T155" i="1"/>
  <c r="Q155" i="1"/>
  <c r="N155" i="1"/>
  <c r="K155" i="1"/>
  <c r="H155" i="1"/>
  <c r="E155" i="1"/>
  <c r="BJ154" i="1"/>
  <c r="BD154" i="1"/>
  <c r="BA154" i="1"/>
  <c r="AX154" i="1"/>
  <c r="AU154" i="1"/>
  <c r="AR154" i="1"/>
  <c r="AO154" i="1"/>
  <c r="AL154" i="1"/>
  <c r="AI154" i="1"/>
  <c r="AF154" i="1"/>
  <c r="AC154" i="1"/>
  <c r="Z154" i="1"/>
  <c r="W154" i="1"/>
  <c r="T154" i="1"/>
  <c r="Q154" i="1"/>
  <c r="N154" i="1"/>
  <c r="K154" i="1"/>
  <c r="H154" i="1"/>
  <c r="E154" i="1"/>
  <c r="BJ153" i="1"/>
  <c r="BD153" i="1"/>
  <c r="BA153" i="1"/>
  <c r="AX153" i="1"/>
  <c r="AU153" i="1"/>
  <c r="AR153" i="1"/>
  <c r="AO153" i="1"/>
  <c r="AL153" i="1"/>
  <c r="AI153" i="1"/>
  <c r="AF153" i="1"/>
  <c r="AC153" i="1"/>
  <c r="Z153" i="1"/>
  <c r="W153" i="1"/>
  <c r="T153" i="1"/>
  <c r="Q153" i="1"/>
  <c r="N153" i="1"/>
  <c r="K153" i="1"/>
  <c r="H153" i="1"/>
  <c r="E153" i="1"/>
  <c r="BE153" i="1" s="1"/>
  <c r="BK153" i="1" s="1"/>
  <c r="BF746" i="1" s="1"/>
  <c r="BJ152" i="1"/>
  <c r="BD152" i="1"/>
  <c r="BA152" i="1"/>
  <c r="AX152" i="1"/>
  <c r="AU152" i="1"/>
  <c r="AR152" i="1"/>
  <c r="AO152" i="1"/>
  <c r="AL152" i="1"/>
  <c r="AI152" i="1"/>
  <c r="AF152" i="1"/>
  <c r="AC152" i="1"/>
  <c r="Z152" i="1"/>
  <c r="W152" i="1"/>
  <c r="T152" i="1"/>
  <c r="Q152" i="1"/>
  <c r="N152" i="1"/>
  <c r="K152" i="1"/>
  <c r="H152" i="1"/>
  <c r="E152" i="1"/>
  <c r="BE152" i="1" s="1"/>
  <c r="BK152" i="1" s="1"/>
  <c r="BF745" i="1" s="1"/>
  <c r="BJ151" i="1"/>
  <c r="BD151" i="1"/>
  <c r="BA151" i="1"/>
  <c r="AX151" i="1"/>
  <c r="AU151" i="1"/>
  <c r="AR151" i="1"/>
  <c r="AO151" i="1"/>
  <c r="AL151" i="1"/>
  <c r="AI151" i="1"/>
  <c r="AF151" i="1"/>
  <c r="AC151" i="1"/>
  <c r="Z151" i="1"/>
  <c r="W151" i="1"/>
  <c r="BE151" i="1" s="1"/>
  <c r="BK151" i="1" s="1"/>
  <c r="BF744" i="1" s="1"/>
  <c r="BK744" i="1" s="1"/>
  <c r="BF1335" i="1" s="1"/>
  <c r="T151" i="1"/>
  <c r="Q151" i="1"/>
  <c r="N151" i="1"/>
  <c r="K151" i="1"/>
  <c r="H151" i="1"/>
  <c r="E151" i="1"/>
  <c r="BJ150" i="1"/>
  <c r="BD150" i="1"/>
  <c r="BA150" i="1"/>
  <c r="AX150" i="1"/>
  <c r="AU150" i="1"/>
  <c r="AR150" i="1"/>
  <c r="AO150" i="1"/>
  <c r="AL150" i="1"/>
  <c r="AI150" i="1"/>
  <c r="AF150" i="1"/>
  <c r="AC150" i="1"/>
  <c r="Z150" i="1"/>
  <c r="W150" i="1"/>
  <c r="T150" i="1"/>
  <c r="Q150" i="1"/>
  <c r="N150" i="1"/>
  <c r="K150" i="1"/>
  <c r="H150" i="1"/>
  <c r="E150" i="1"/>
  <c r="BJ149" i="1"/>
  <c r="BD149" i="1"/>
  <c r="BA149" i="1"/>
  <c r="AX149" i="1"/>
  <c r="AU149" i="1"/>
  <c r="AR149" i="1"/>
  <c r="AO149" i="1"/>
  <c r="AL149" i="1"/>
  <c r="AI149" i="1"/>
  <c r="AF149" i="1"/>
  <c r="AC149" i="1"/>
  <c r="Z149" i="1"/>
  <c r="W149" i="1"/>
  <c r="T149" i="1"/>
  <c r="Q149" i="1"/>
  <c r="N149" i="1"/>
  <c r="K149" i="1"/>
  <c r="H149" i="1"/>
  <c r="E149" i="1"/>
  <c r="BE149" i="1" s="1"/>
  <c r="BK149" i="1" s="1"/>
  <c r="BF742" i="1" s="1"/>
  <c r="BJ148" i="1"/>
  <c r="BD148" i="1"/>
  <c r="BA148" i="1"/>
  <c r="AX148" i="1"/>
  <c r="AU148" i="1"/>
  <c r="AR148" i="1"/>
  <c r="AO148" i="1"/>
  <c r="AL148" i="1"/>
  <c r="AI148" i="1"/>
  <c r="AF148" i="1"/>
  <c r="AC148" i="1"/>
  <c r="Z148" i="1"/>
  <c r="W148" i="1"/>
  <c r="T148" i="1"/>
  <c r="Q148" i="1"/>
  <c r="N148" i="1"/>
  <c r="K148" i="1"/>
  <c r="H148" i="1"/>
  <c r="E148" i="1"/>
  <c r="BE148" i="1" s="1"/>
  <c r="BK148" i="1" s="1"/>
  <c r="BF741" i="1" s="1"/>
  <c r="BK741" i="1" s="1"/>
  <c r="BF1332" i="1" s="1"/>
  <c r="BK1332" i="1" s="1"/>
  <c r="BJ147" i="1"/>
  <c r="BD147" i="1"/>
  <c r="BA147" i="1"/>
  <c r="AX147" i="1"/>
  <c r="AU147" i="1"/>
  <c r="AR147" i="1"/>
  <c r="AO147" i="1"/>
  <c r="AL147" i="1"/>
  <c r="AI147" i="1"/>
  <c r="AF147" i="1"/>
  <c r="AC147" i="1"/>
  <c r="Z147" i="1"/>
  <c r="W147" i="1"/>
  <c r="BE147" i="1" s="1"/>
  <c r="BK147" i="1" s="1"/>
  <c r="BF740" i="1" s="1"/>
  <c r="T147" i="1"/>
  <c r="Q147" i="1"/>
  <c r="N147" i="1"/>
  <c r="K147" i="1"/>
  <c r="H147" i="1"/>
  <c r="E147" i="1"/>
  <c r="BJ146" i="1"/>
  <c r="BD146" i="1"/>
  <c r="BA146" i="1"/>
  <c r="AX146" i="1"/>
  <c r="AU146" i="1"/>
  <c r="AR146" i="1"/>
  <c r="AO146" i="1"/>
  <c r="AL146" i="1"/>
  <c r="AI146" i="1"/>
  <c r="AF146" i="1"/>
  <c r="AC146" i="1"/>
  <c r="Z146" i="1"/>
  <c r="W146" i="1"/>
  <c r="T146" i="1"/>
  <c r="Q146" i="1"/>
  <c r="N146" i="1"/>
  <c r="K146" i="1"/>
  <c r="H146" i="1"/>
  <c r="E146" i="1"/>
  <c r="BJ145" i="1"/>
  <c r="BD145" i="1"/>
  <c r="BA145" i="1"/>
  <c r="AX145" i="1"/>
  <c r="AU145" i="1"/>
  <c r="AR145" i="1"/>
  <c r="AO145" i="1"/>
  <c r="AL145" i="1"/>
  <c r="AI145" i="1"/>
  <c r="AF145" i="1"/>
  <c r="AC145" i="1"/>
  <c r="Z145" i="1"/>
  <c r="W145" i="1"/>
  <c r="T145" i="1"/>
  <c r="Q145" i="1"/>
  <c r="N145" i="1"/>
  <c r="K145" i="1"/>
  <c r="H145" i="1"/>
  <c r="E145" i="1"/>
  <c r="BE145" i="1" s="1"/>
  <c r="BK145" i="1" s="1"/>
  <c r="BF738" i="1" s="1"/>
  <c r="BK738" i="1" s="1"/>
  <c r="BF1329" i="1" s="1"/>
  <c r="BK1329" i="1" s="1"/>
  <c r="BJ144" i="1"/>
  <c r="BD144" i="1"/>
  <c r="BA144" i="1"/>
  <c r="AX144" i="1"/>
  <c r="AU144" i="1"/>
  <c r="AR144" i="1"/>
  <c r="AO144" i="1"/>
  <c r="AL144" i="1"/>
  <c r="AI144" i="1"/>
  <c r="AF144" i="1"/>
  <c r="AC144" i="1"/>
  <c r="Z144" i="1"/>
  <c r="W144" i="1"/>
  <c r="T144" i="1"/>
  <c r="Q144" i="1"/>
  <c r="N144" i="1"/>
  <c r="K144" i="1"/>
  <c r="H144" i="1"/>
  <c r="E144" i="1"/>
  <c r="BJ143" i="1"/>
  <c r="BD143" i="1"/>
  <c r="BA143" i="1"/>
  <c r="AX143" i="1"/>
  <c r="AU143" i="1"/>
  <c r="AR143" i="1"/>
  <c r="AO143" i="1"/>
  <c r="AL143" i="1"/>
  <c r="AI143" i="1"/>
  <c r="AF143" i="1"/>
  <c r="AC143" i="1"/>
  <c r="Z143" i="1"/>
  <c r="W143" i="1"/>
  <c r="BE143" i="1" s="1"/>
  <c r="BK143" i="1" s="1"/>
  <c r="BF736" i="1" s="1"/>
  <c r="T143" i="1"/>
  <c r="Q143" i="1"/>
  <c r="N143" i="1"/>
  <c r="K143" i="1"/>
  <c r="H143" i="1"/>
  <c r="E143" i="1"/>
  <c r="BJ142" i="1"/>
  <c r="BD142" i="1"/>
  <c r="BA142" i="1"/>
  <c r="AX142" i="1"/>
  <c r="AU142" i="1"/>
  <c r="AR142" i="1"/>
  <c r="AO142" i="1"/>
  <c r="AL142" i="1"/>
  <c r="AI142" i="1"/>
  <c r="AF142" i="1"/>
  <c r="AC142" i="1"/>
  <c r="Z142" i="1"/>
  <c r="W142" i="1"/>
  <c r="T142" i="1"/>
  <c r="Q142" i="1"/>
  <c r="N142" i="1"/>
  <c r="K142" i="1"/>
  <c r="H142" i="1"/>
  <c r="E142" i="1"/>
  <c r="BE142" i="1" s="1"/>
  <c r="BK142" i="1" s="1"/>
  <c r="BF735" i="1" s="1"/>
  <c r="BK735" i="1" s="1"/>
  <c r="BF1326" i="1" s="1"/>
  <c r="BK1326" i="1" s="1"/>
  <c r="BJ141" i="1"/>
  <c r="BI141" i="1"/>
  <c r="BI588" i="1" s="1"/>
  <c r="BI589" i="1" s="1"/>
  <c r="BI590" i="1" s="1"/>
  <c r="BD141" i="1"/>
  <c r="BA141" i="1"/>
  <c r="AX141" i="1"/>
  <c r="AU141" i="1"/>
  <c r="AR141" i="1"/>
  <c r="AO141" i="1"/>
  <c r="AL141" i="1"/>
  <c r="AI141" i="1"/>
  <c r="AF141" i="1"/>
  <c r="AC141" i="1"/>
  <c r="Z141" i="1"/>
  <c r="W141" i="1"/>
  <c r="T141" i="1"/>
  <c r="Q141" i="1"/>
  <c r="N141" i="1"/>
  <c r="K141" i="1"/>
  <c r="H141" i="1"/>
  <c r="E141" i="1"/>
  <c r="BE141" i="1" s="1"/>
  <c r="BK141" i="1" s="1"/>
  <c r="BF734" i="1" s="1"/>
  <c r="BJ140" i="1"/>
  <c r="BD140" i="1"/>
  <c r="BA140" i="1"/>
  <c r="AX140" i="1"/>
  <c r="AU140" i="1"/>
  <c r="AR140" i="1"/>
  <c r="AO140" i="1"/>
  <c r="AL140" i="1"/>
  <c r="AI140" i="1"/>
  <c r="AF140" i="1"/>
  <c r="AC140" i="1"/>
  <c r="Z140" i="1"/>
  <c r="W140" i="1"/>
  <c r="T140" i="1"/>
  <c r="Q140" i="1"/>
  <c r="N140" i="1"/>
  <c r="K140" i="1"/>
  <c r="H140" i="1"/>
  <c r="E140" i="1"/>
  <c r="BJ139" i="1"/>
  <c r="BD139" i="1"/>
  <c r="BA139" i="1"/>
  <c r="AX139" i="1"/>
  <c r="AU139" i="1"/>
  <c r="AR139" i="1"/>
  <c r="AO139" i="1"/>
  <c r="AL139" i="1"/>
  <c r="AI139" i="1"/>
  <c r="AF139" i="1"/>
  <c r="AC139" i="1"/>
  <c r="Z139" i="1"/>
  <c r="W139" i="1"/>
  <c r="T139" i="1"/>
  <c r="Q139" i="1"/>
  <c r="N139" i="1"/>
  <c r="K139" i="1"/>
  <c r="H139" i="1"/>
  <c r="E139" i="1"/>
  <c r="BE139" i="1" s="1"/>
  <c r="BK139" i="1" s="1"/>
  <c r="BF732" i="1" s="1"/>
  <c r="BK732" i="1" s="1"/>
  <c r="BF1323" i="1" s="1"/>
  <c r="BJ138" i="1"/>
  <c r="BD138" i="1"/>
  <c r="BA138" i="1"/>
  <c r="AX138" i="1"/>
  <c r="AU138" i="1"/>
  <c r="AR138" i="1"/>
  <c r="AO138" i="1"/>
  <c r="AL138" i="1"/>
  <c r="AI138" i="1"/>
  <c r="AF138" i="1"/>
  <c r="AC138" i="1"/>
  <c r="Z138" i="1"/>
  <c r="W138" i="1"/>
  <c r="T138" i="1"/>
  <c r="Q138" i="1"/>
  <c r="N138" i="1"/>
  <c r="K138" i="1"/>
  <c r="H138" i="1"/>
  <c r="E138" i="1"/>
  <c r="BJ137" i="1"/>
  <c r="BD137" i="1"/>
  <c r="BA137" i="1"/>
  <c r="AX137" i="1"/>
  <c r="AU137" i="1"/>
  <c r="AR137" i="1"/>
  <c r="AO137" i="1"/>
  <c r="AL137" i="1"/>
  <c r="AI137" i="1"/>
  <c r="AF137" i="1"/>
  <c r="AC137" i="1"/>
  <c r="Z137" i="1"/>
  <c r="W137" i="1"/>
  <c r="T137" i="1"/>
  <c r="Q137" i="1"/>
  <c r="N137" i="1"/>
  <c r="K137" i="1"/>
  <c r="H137" i="1"/>
  <c r="E137" i="1"/>
  <c r="BE137" i="1" s="1"/>
  <c r="BK137" i="1" s="1"/>
  <c r="BF730" i="1" s="1"/>
  <c r="BJ136" i="1"/>
  <c r="BD136" i="1"/>
  <c r="BA136" i="1"/>
  <c r="AX136" i="1"/>
  <c r="AU136" i="1"/>
  <c r="AR136" i="1"/>
  <c r="AO136" i="1"/>
  <c r="AL136" i="1"/>
  <c r="AI136" i="1"/>
  <c r="AF136" i="1"/>
  <c r="AC136" i="1"/>
  <c r="Z136" i="1"/>
  <c r="W136" i="1"/>
  <c r="T136" i="1"/>
  <c r="Q136" i="1"/>
  <c r="N136" i="1"/>
  <c r="K136" i="1"/>
  <c r="H136" i="1"/>
  <c r="E136" i="1"/>
  <c r="BJ135" i="1"/>
  <c r="BD135" i="1"/>
  <c r="BA135" i="1"/>
  <c r="AX135" i="1"/>
  <c r="AU135" i="1"/>
  <c r="AR135" i="1"/>
  <c r="AO135" i="1"/>
  <c r="AL135" i="1"/>
  <c r="AI135" i="1"/>
  <c r="AF135" i="1"/>
  <c r="AC135" i="1"/>
  <c r="Z135" i="1"/>
  <c r="W135" i="1"/>
  <c r="BE135" i="1" s="1"/>
  <c r="BK135" i="1" s="1"/>
  <c r="BF728" i="1" s="1"/>
  <c r="T135" i="1"/>
  <c r="Q135" i="1"/>
  <c r="N135" i="1"/>
  <c r="K135" i="1"/>
  <c r="H135" i="1"/>
  <c r="E135" i="1"/>
  <c r="BJ134" i="1"/>
  <c r="BD134" i="1"/>
  <c r="BA134" i="1"/>
  <c r="AX134" i="1"/>
  <c r="AU134" i="1"/>
  <c r="AR134" i="1"/>
  <c r="AO134" i="1"/>
  <c r="AL134" i="1"/>
  <c r="AI134" i="1"/>
  <c r="AF134" i="1"/>
  <c r="AC134" i="1"/>
  <c r="Z134" i="1"/>
  <c r="W134" i="1"/>
  <c r="T134" i="1"/>
  <c r="Q134" i="1"/>
  <c r="N134" i="1"/>
  <c r="K134" i="1"/>
  <c r="H134" i="1"/>
  <c r="E134" i="1"/>
  <c r="BJ133" i="1"/>
  <c r="BD133" i="1"/>
  <c r="BA133" i="1"/>
  <c r="AX133" i="1"/>
  <c r="AU133" i="1"/>
  <c r="AR133" i="1"/>
  <c r="AO133" i="1"/>
  <c r="AL133" i="1"/>
  <c r="AI133" i="1"/>
  <c r="AF133" i="1"/>
  <c r="AC133" i="1"/>
  <c r="Z133" i="1"/>
  <c r="W133" i="1"/>
  <c r="BE133" i="1" s="1"/>
  <c r="BK133" i="1" s="1"/>
  <c r="BF726" i="1" s="1"/>
  <c r="BK726" i="1" s="1"/>
  <c r="BF1317" i="1" s="1"/>
  <c r="T133" i="1"/>
  <c r="Q133" i="1"/>
  <c r="N133" i="1"/>
  <c r="K133" i="1"/>
  <c r="H133" i="1"/>
  <c r="E133" i="1"/>
  <c r="BJ132" i="1"/>
  <c r="BD132" i="1"/>
  <c r="BA132" i="1"/>
  <c r="AX132" i="1"/>
  <c r="AU132" i="1"/>
  <c r="AR132" i="1"/>
  <c r="AO132" i="1"/>
  <c r="AL132" i="1"/>
  <c r="AI132" i="1"/>
  <c r="AF132" i="1"/>
  <c r="AC132" i="1"/>
  <c r="Z132" i="1"/>
  <c r="W132" i="1"/>
  <c r="T132" i="1"/>
  <c r="Q132" i="1"/>
  <c r="N132" i="1"/>
  <c r="K132" i="1"/>
  <c r="H132" i="1"/>
  <c r="E132" i="1"/>
  <c r="BJ131" i="1"/>
  <c r="BD131" i="1"/>
  <c r="BA131" i="1"/>
  <c r="AX131" i="1"/>
  <c r="AU131" i="1"/>
  <c r="AR131" i="1"/>
  <c r="AO131" i="1"/>
  <c r="AL131" i="1"/>
  <c r="AI131" i="1"/>
  <c r="AF131" i="1"/>
  <c r="AC131" i="1"/>
  <c r="Z131" i="1"/>
  <c r="W131" i="1"/>
  <c r="T131" i="1"/>
  <c r="Q131" i="1"/>
  <c r="N131" i="1"/>
  <c r="K131" i="1"/>
  <c r="H131" i="1"/>
  <c r="E131" i="1"/>
  <c r="BE131" i="1" s="1"/>
  <c r="BK131" i="1" s="1"/>
  <c r="BF724" i="1" s="1"/>
  <c r="BK724" i="1" s="1"/>
  <c r="BF1315" i="1" s="1"/>
  <c r="BJ130" i="1"/>
  <c r="BD130" i="1"/>
  <c r="BA130" i="1"/>
  <c r="AX130" i="1"/>
  <c r="AU130" i="1"/>
  <c r="AR130" i="1"/>
  <c r="AO130" i="1"/>
  <c r="AL130" i="1"/>
  <c r="AI130" i="1"/>
  <c r="AF130" i="1"/>
  <c r="AC130" i="1"/>
  <c r="Z130" i="1"/>
  <c r="W130" i="1"/>
  <c r="T130" i="1"/>
  <c r="Q130" i="1"/>
  <c r="N130" i="1"/>
  <c r="K130" i="1"/>
  <c r="H130" i="1"/>
  <c r="E130" i="1"/>
  <c r="BJ129" i="1"/>
  <c r="BD129" i="1"/>
  <c r="BA129" i="1"/>
  <c r="AX129" i="1"/>
  <c r="AU129" i="1"/>
  <c r="AR129" i="1"/>
  <c r="AO129" i="1"/>
  <c r="AL129" i="1"/>
  <c r="AI129" i="1"/>
  <c r="AF129" i="1"/>
  <c r="AC129" i="1"/>
  <c r="Z129" i="1"/>
  <c r="W129" i="1"/>
  <c r="T129" i="1"/>
  <c r="Q129" i="1"/>
  <c r="N129" i="1"/>
  <c r="K129" i="1"/>
  <c r="H129" i="1"/>
  <c r="E129" i="1"/>
  <c r="BE129" i="1" s="1"/>
  <c r="BK129" i="1" s="1"/>
  <c r="BF722" i="1" s="1"/>
  <c r="BJ128" i="1"/>
  <c r="BD128" i="1"/>
  <c r="BA128" i="1"/>
  <c r="AX128" i="1"/>
  <c r="AU128" i="1"/>
  <c r="AR128" i="1"/>
  <c r="AO128" i="1"/>
  <c r="AL128" i="1"/>
  <c r="AI128" i="1"/>
  <c r="AF128" i="1"/>
  <c r="AC128" i="1"/>
  <c r="Z128" i="1"/>
  <c r="W128" i="1"/>
  <c r="T128" i="1"/>
  <c r="Q128" i="1"/>
  <c r="N128" i="1"/>
  <c r="K128" i="1"/>
  <c r="H128" i="1"/>
  <c r="E128" i="1"/>
  <c r="BJ127" i="1"/>
  <c r="BD127" i="1"/>
  <c r="BA127" i="1"/>
  <c r="AX127" i="1"/>
  <c r="AU127" i="1"/>
  <c r="AR127" i="1"/>
  <c r="AO127" i="1"/>
  <c r="AL127" i="1"/>
  <c r="AI127" i="1"/>
  <c r="AF127" i="1"/>
  <c r="AC127" i="1"/>
  <c r="Z127" i="1"/>
  <c r="W127" i="1"/>
  <c r="BE127" i="1" s="1"/>
  <c r="BK127" i="1" s="1"/>
  <c r="BF720" i="1" s="1"/>
  <c r="BK720" i="1" s="1"/>
  <c r="BF1311" i="1" s="1"/>
  <c r="BK1311" i="1" s="1"/>
  <c r="T127" i="1"/>
  <c r="Q127" i="1"/>
  <c r="N127" i="1"/>
  <c r="K127" i="1"/>
  <c r="H127" i="1"/>
  <c r="E127" i="1"/>
  <c r="BJ126" i="1"/>
  <c r="BD126" i="1"/>
  <c r="BA126" i="1"/>
  <c r="AX126" i="1"/>
  <c r="AU126" i="1"/>
  <c r="AR126" i="1"/>
  <c r="AO126" i="1"/>
  <c r="AL126" i="1"/>
  <c r="AI126" i="1"/>
  <c r="AF126" i="1"/>
  <c r="AC126" i="1"/>
  <c r="Z126" i="1"/>
  <c r="W126" i="1"/>
  <c r="T126" i="1"/>
  <c r="Q126" i="1"/>
  <c r="N126" i="1"/>
  <c r="BE126" i="1" s="1"/>
  <c r="BK126" i="1" s="1"/>
  <c r="BF719" i="1" s="1"/>
  <c r="K126" i="1"/>
  <c r="H126" i="1"/>
  <c r="E126" i="1"/>
  <c r="BJ125" i="1"/>
  <c r="BD125" i="1"/>
  <c r="BA125" i="1"/>
  <c r="AX125" i="1"/>
  <c r="AU125" i="1"/>
  <c r="AR125" i="1"/>
  <c r="AO125" i="1"/>
  <c r="AL125" i="1"/>
  <c r="AI125" i="1"/>
  <c r="AF125" i="1"/>
  <c r="AC125" i="1"/>
  <c r="Z125" i="1"/>
  <c r="W125" i="1"/>
  <c r="T125" i="1"/>
  <c r="Q125" i="1"/>
  <c r="N125" i="1"/>
  <c r="K125" i="1"/>
  <c r="H125" i="1"/>
  <c r="E125" i="1"/>
  <c r="BE125" i="1" s="1"/>
  <c r="BK125" i="1" s="1"/>
  <c r="BF718" i="1" s="1"/>
  <c r="BK718" i="1" s="1"/>
  <c r="BF1309" i="1" s="1"/>
  <c r="BK1309" i="1" s="1"/>
  <c r="BJ124" i="1"/>
  <c r="BD124" i="1"/>
  <c r="BA124" i="1"/>
  <c r="AX124" i="1"/>
  <c r="AU124" i="1"/>
  <c r="AR124" i="1"/>
  <c r="AO124" i="1"/>
  <c r="AL124" i="1"/>
  <c r="AI124" i="1"/>
  <c r="AF124" i="1"/>
  <c r="AC124" i="1"/>
  <c r="Z124" i="1"/>
  <c r="W124" i="1"/>
  <c r="T124" i="1"/>
  <c r="Q124" i="1"/>
  <c r="N124" i="1"/>
  <c r="K124" i="1"/>
  <c r="H124" i="1"/>
  <c r="E124" i="1"/>
  <c r="BJ123" i="1"/>
  <c r="BD123" i="1"/>
  <c r="BA123" i="1"/>
  <c r="AX123" i="1"/>
  <c r="AU123" i="1"/>
  <c r="AR123" i="1"/>
  <c r="AO123" i="1"/>
  <c r="AL123" i="1"/>
  <c r="AI123" i="1"/>
  <c r="AF123" i="1"/>
  <c r="AC123" i="1"/>
  <c r="Z123" i="1"/>
  <c r="W123" i="1"/>
  <c r="BE123" i="1" s="1"/>
  <c r="BK123" i="1" s="1"/>
  <c r="BF716" i="1" s="1"/>
  <c r="BK716" i="1" s="1"/>
  <c r="BF1307" i="1" s="1"/>
  <c r="BK1307" i="1" s="1"/>
  <c r="T123" i="1"/>
  <c r="Q123" i="1"/>
  <c r="N123" i="1"/>
  <c r="K123" i="1"/>
  <c r="H123" i="1"/>
  <c r="E123" i="1"/>
  <c r="BJ122" i="1"/>
  <c r="BD122" i="1"/>
  <c r="BA122" i="1"/>
  <c r="AX122" i="1"/>
  <c r="AU122" i="1"/>
  <c r="AR122" i="1"/>
  <c r="AO122" i="1"/>
  <c r="AL122" i="1"/>
  <c r="AI122" i="1"/>
  <c r="AF122" i="1"/>
  <c r="AC122" i="1"/>
  <c r="Z122" i="1"/>
  <c r="W122" i="1"/>
  <c r="T122" i="1"/>
  <c r="Q122" i="1"/>
  <c r="N122" i="1"/>
  <c r="BE122" i="1" s="1"/>
  <c r="BK122" i="1" s="1"/>
  <c r="BF715" i="1" s="1"/>
  <c r="BK715" i="1" s="1"/>
  <c r="BF1306" i="1" s="1"/>
  <c r="BK1306" i="1" s="1"/>
  <c r="K122" i="1"/>
  <c r="H122" i="1"/>
  <c r="E122" i="1"/>
  <c r="BJ121" i="1"/>
  <c r="BD121" i="1"/>
  <c r="BA121" i="1"/>
  <c r="AX121" i="1"/>
  <c r="AU121" i="1"/>
  <c r="AR121" i="1"/>
  <c r="AO121" i="1"/>
  <c r="AL121" i="1"/>
  <c r="AI121" i="1"/>
  <c r="AF121" i="1"/>
  <c r="AC121" i="1"/>
  <c r="Z121" i="1"/>
  <c r="W121" i="1"/>
  <c r="T121" i="1"/>
  <c r="Q121" i="1"/>
  <c r="N121" i="1"/>
  <c r="K121" i="1"/>
  <c r="H121" i="1"/>
  <c r="E121" i="1"/>
  <c r="BE121" i="1" s="1"/>
  <c r="BK121" i="1" s="1"/>
  <c r="BF714" i="1" s="1"/>
  <c r="BK714" i="1" s="1"/>
  <c r="BF1305" i="1" s="1"/>
  <c r="BJ120" i="1"/>
  <c r="BD120" i="1"/>
  <c r="BA120" i="1"/>
  <c r="AX120" i="1"/>
  <c r="AU120" i="1"/>
  <c r="AR120" i="1"/>
  <c r="AO120" i="1"/>
  <c r="AL120" i="1"/>
  <c r="AI120" i="1"/>
  <c r="AF120" i="1"/>
  <c r="AC120" i="1"/>
  <c r="Z120" i="1"/>
  <c r="W120" i="1"/>
  <c r="T120" i="1"/>
  <c r="Q120" i="1"/>
  <c r="N120" i="1"/>
  <c r="K120" i="1"/>
  <c r="H120" i="1"/>
  <c r="E120" i="1"/>
  <c r="BJ119" i="1"/>
  <c r="BE119" i="1"/>
  <c r="BK119" i="1" s="1"/>
  <c r="BF712" i="1" s="1"/>
  <c r="BK712" i="1" s="1"/>
  <c r="BF1303" i="1" s="1"/>
  <c r="BD119" i="1"/>
  <c r="AO119" i="1"/>
  <c r="AI119" i="1"/>
  <c r="W119" i="1"/>
  <c r="Q119" i="1"/>
  <c r="N119" i="1"/>
  <c r="K119" i="1"/>
  <c r="H119" i="1"/>
  <c r="E119" i="1"/>
  <c r="BJ118" i="1"/>
  <c r="BD118" i="1"/>
  <c r="AO118" i="1"/>
  <c r="AI118" i="1"/>
  <c r="W118" i="1"/>
  <c r="Q118" i="1"/>
  <c r="N118" i="1"/>
  <c r="BE118" i="1" s="1"/>
  <c r="BK118" i="1" s="1"/>
  <c r="BF711" i="1" s="1"/>
  <c r="BK711" i="1" s="1"/>
  <c r="BF1302" i="1" s="1"/>
  <c r="BK1302" i="1" s="1"/>
  <c r="K118" i="1"/>
  <c r="H118" i="1"/>
  <c r="E118" i="1"/>
  <c r="BJ117" i="1"/>
  <c r="BD117" i="1"/>
  <c r="BA117" i="1"/>
  <c r="AX117" i="1"/>
  <c r="AU117" i="1"/>
  <c r="AR117" i="1"/>
  <c r="AO117" i="1"/>
  <c r="AL117" i="1"/>
  <c r="AI117" i="1"/>
  <c r="AF117" i="1"/>
  <c r="AC117" i="1"/>
  <c r="Z117" i="1"/>
  <c r="W117" i="1"/>
  <c r="BE117" i="1" s="1"/>
  <c r="BK117" i="1" s="1"/>
  <c r="BF710" i="1" s="1"/>
  <c r="BK710" i="1" s="1"/>
  <c r="BF1301" i="1" s="1"/>
  <c r="BK1301" i="1" s="1"/>
  <c r="T117" i="1"/>
  <c r="Q117" i="1"/>
  <c r="N117" i="1"/>
  <c r="K117" i="1"/>
  <c r="H117" i="1"/>
  <c r="E117" i="1"/>
  <c r="BJ116" i="1"/>
  <c r="BD116" i="1"/>
  <c r="BA116" i="1"/>
  <c r="AX116" i="1"/>
  <c r="AU116" i="1"/>
  <c r="AR116" i="1"/>
  <c r="AO116" i="1"/>
  <c r="AL116" i="1"/>
  <c r="AI116" i="1"/>
  <c r="AF116" i="1"/>
  <c r="AC116" i="1"/>
  <c r="Z116" i="1"/>
  <c r="W116" i="1"/>
  <c r="T116" i="1"/>
  <c r="Q116" i="1"/>
  <c r="N116" i="1"/>
  <c r="BE116" i="1" s="1"/>
  <c r="BK116" i="1" s="1"/>
  <c r="BF709" i="1" s="1"/>
  <c r="BK709" i="1" s="1"/>
  <c r="BF1300" i="1" s="1"/>
  <c r="K116" i="1"/>
  <c r="H116" i="1"/>
  <c r="E116" i="1"/>
  <c r="BJ115" i="1"/>
  <c r="BD115" i="1"/>
  <c r="BA115" i="1"/>
  <c r="AX115" i="1"/>
  <c r="AU115" i="1"/>
  <c r="AR115" i="1"/>
  <c r="AO115" i="1"/>
  <c r="AL115" i="1"/>
  <c r="AI115" i="1"/>
  <c r="AF115" i="1"/>
  <c r="AC115" i="1"/>
  <c r="Z115" i="1"/>
  <c r="W115" i="1"/>
  <c r="T115" i="1"/>
  <c r="Q115" i="1"/>
  <c r="N115" i="1"/>
  <c r="K115" i="1"/>
  <c r="H115" i="1"/>
  <c r="E115" i="1"/>
  <c r="BE115" i="1" s="1"/>
  <c r="BK115" i="1" s="1"/>
  <c r="BF708" i="1" s="1"/>
  <c r="BJ114" i="1"/>
  <c r="BD114" i="1"/>
  <c r="BA114" i="1"/>
  <c r="AX114" i="1"/>
  <c r="AU114" i="1"/>
  <c r="AR114" i="1"/>
  <c r="AO114" i="1"/>
  <c r="AL114" i="1"/>
  <c r="AI114" i="1"/>
  <c r="AF114" i="1"/>
  <c r="AC114" i="1"/>
  <c r="Z114" i="1"/>
  <c r="W114" i="1"/>
  <c r="T114" i="1"/>
  <c r="Q114" i="1"/>
  <c r="N114" i="1"/>
  <c r="K114" i="1"/>
  <c r="H114" i="1"/>
  <c r="E114" i="1"/>
  <c r="BE114" i="1" s="1"/>
  <c r="BK114" i="1" s="1"/>
  <c r="BF707" i="1" s="1"/>
  <c r="BK707" i="1" s="1"/>
  <c r="BF1298" i="1" s="1"/>
  <c r="BK1298" i="1" s="1"/>
  <c r="BJ113" i="1"/>
  <c r="BD113" i="1"/>
  <c r="BA113" i="1"/>
  <c r="AX113" i="1"/>
  <c r="AU113" i="1"/>
  <c r="AR113" i="1"/>
  <c r="AO113" i="1"/>
  <c r="AL113" i="1"/>
  <c r="AI113" i="1"/>
  <c r="AF113" i="1"/>
  <c r="AC113" i="1"/>
  <c r="Z113" i="1"/>
  <c r="W113" i="1"/>
  <c r="T113" i="1"/>
  <c r="Q113" i="1"/>
  <c r="N113" i="1"/>
  <c r="K113" i="1"/>
  <c r="H113" i="1"/>
  <c r="E113" i="1"/>
  <c r="BE113" i="1" s="1"/>
  <c r="BK113" i="1" s="1"/>
  <c r="BF706" i="1" s="1"/>
  <c r="BK706" i="1" s="1"/>
  <c r="BF1297" i="1" s="1"/>
  <c r="BJ112" i="1"/>
  <c r="BD112" i="1"/>
  <c r="BA112" i="1"/>
  <c r="AX112" i="1"/>
  <c r="AU112" i="1"/>
  <c r="AR112" i="1"/>
  <c r="AO112" i="1"/>
  <c r="AL112" i="1"/>
  <c r="AI112" i="1"/>
  <c r="AF112" i="1"/>
  <c r="AC112" i="1"/>
  <c r="Z112" i="1"/>
  <c r="W112" i="1"/>
  <c r="T112" i="1"/>
  <c r="Q112" i="1"/>
  <c r="N112" i="1"/>
  <c r="BE112" i="1" s="1"/>
  <c r="BK112" i="1" s="1"/>
  <c r="BF705" i="1" s="1"/>
  <c r="K112" i="1"/>
  <c r="H112" i="1"/>
  <c r="E112" i="1"/>
  <c r="BJ111" i="1"/>
  <c r="BD111" i="1"/>
  <c r="BA111" i="1"/>
  <c r="AX111" i="1"/>
  <c r="AU111" i="1"/>
  <c r="AR111" i="1"/>
  <c r="AO111" i="1"/>
  <c r="AL111" i="1"/>
  <c r="AI111" i="1"/>
  <c r="AF111" i="1"/>
  <c r="AC111" i="1"/>
  <c r="Z111" i="1"/>
  <c r="W111" i="1"/>
  <c r="T111" i="1"/>
  <c r="Q111" i="1"/>
  <c r="N111" i="1"/>
  <c r="K111" i="1"/>
  <c r="H111" i="1"/>
  <c r="E111" i="1"/>
  <c r="BE111" i="1" s="1"/>
  <c r="BK111" i="1" s="1"/>
  <c r="BF704" i="1" s="1"/>
  <c r="BK704" i="1" s="1"/>
  <c r="BF1295" i="1" s="1"/>
  <c r="BK1295" i="1" s="1"/>
  <c r="BJ110" i="1"/>
  <c r="BD110" i="1"/>
  <c r="BA110" i="1"/>
  <c r="AX110" i="1"/>
  <c r="AU110" i="1"/>
  <c r="AR110" i="1"/>
  <c r="AO110" i="1"/>
  <c r="AL110" i="1"/>
  <c r="AI110" i="1"/>
  <c r="AF110" i="1"/>
  <c r="AC110" i="1"/>
  <c r="Z110" i="1"/>
  <c r="W110" i="1"/>
  <c r="T110" i="1"/>
  <c r="Q110" i="1"/>
  <c r="N110" i="1"/>
  <c r="K110" i="1"/>
  <c r="H110" i="1"/>
  <c r="E110" i="1"/>
  <c r="BJ109" i="1"/>
  <c r="BD109" i="1"/>
  <c r="BA109" i="1"/>
  <c r="AX109" i="1"/>
  <c r="AU109" i="1"/>
  <c r="AR109" i="1"/>
  <c r="AO109" i="1"/>
  <c r="AL109" i="1"/>
  <c r="AI109" i="1"/>
  <c r="AF109" i="1"/>
  <c r="AC109" i="1"/>
  <c r="Z109" i="1"/>
  <c r="W109" i="1"/>
  <c r="T109" i="1"/>
  <c r="Q109" i="1"/>
  <c r="N109" i="1"/>
  <c r="K109" i="1"/>
  <c r="BE109" i="1" s="1"/>
  <c r="BK109" i="1" s="1"/>
  <c r="BF702" i="1" s="1"/>
  <c r="H109" i="1"/>
  <c r="E109" i="1"/>
  <c r="BJ108" i="1"/>
  <c r="BD108" i="1"/>
  <c r="BA108" i="1"/>
  <c r="AX108" i="1"/>
  <c r="AU108" i="1"/>
  <c r="AR108" i="1"/>
  <c r="AO108" i="1"/>
  <c r="AL108" i="1"/>
  <c r="AI108" i="1"/>
  <c r="AF108" i="1"/>
  <c r="AC108" i="1"/>
  <c r="Z108" i="1"/>
  <c r="W108" i="1"/>
  <c r="T108" i="1"/>
  <c r="Q108" i="1"/>
  <c r="N108" i="1"/>
  <c r="K108" i="1"/>
  <c r="H108" i="1"/>
  <c r="BE108" i="1" s="1"/>
  <c r="BK108" i="1" s="1"/>
  <c r="BF701" i="1" s="1"/>
  <c r="BK701" i="1" s="1"/>
  <c r="BF1292" i="1" s="1"/>
  <c r="BK1292" i="1" s="1"/>
  <c r="E108" i="1"/>
  <c r="BJ107" i="1"/>
  <c r="BD107" i="1"/>
  <c r="BA107" i="1"/>
  <c r="AX107" i="1"/>
  <c r="AU107" i="1"/>
  <c r="AR107" i="1"/>
  <c r="AO107" i="1"/>
  <c r="AL107" i="1"/>
  <c r="AI107" i="1"/>
  <c r="AF107" i="1"/>
  <c r="AC107" i="1"/>
  <c r="Z107" i="1"/>
  <c r="W107" i="1"/>
  <c r="T107" i="1"/>
  <c r="Q107" i="1"/>
  <c r="N107" i="1"/>
  <c r="K107" i="1"/>
  <c r="H107" i="1"/>
  <c r="E107" i="1"/>
  <c r="BE107" i="1" s="1"/>
  <c r="BK107" i="1" s="1"/>
  <c r="BF700" i="1" s="1"/>
  <c r="BK700" i="1" s="1"/>
  <c r="BF1291" i="1" s="1"/>
  <c r="BK1291" i="1" s="1"/>
  <c r="BJ106" i="1"/>
  <c r="BD106" i="1"/>
  <c r="BA106" i="1"/>
  <c r="AX106" i="1"/>
  <c r="AU106" i="1"/>
  <c r="AR106" i="1"/>
  <c r="AO106" i="1"/>
  <c r="AL106" i="1"/>
  <c r="AI106" i="1"/>
  <c r="AF106" i="1"/>
  <c r="AC106" i="1"/>
  <c r="Z106" i="1"/>
  <c r="W106" i="1"/>
  <c r="T106" i="1"/>
  <c r="Q106" i="1"/>
  <c r="N106" i="1"/>
  <c r="K106" i="1"/>
  <c r="H106" i="1"/>
  <c r="E106" i="1"/>
  <c r="BJ105" i="1"/>
  <c r="BD105" i="1"/>
  <c r="BA105" i="1"/>
  <c r="AX105" i="1"/>
  <c r="AU105" i="1"/>
  <c r="AR105" i="1"/>
  <c r="AO105" i="1"/>
  <c r="AL105" i="1"/>
  <c r="AI105" i="1"/>
  <c r="AF105" i="1"/>
  <c r="AC105" i="1"/>
  <c r="Z105" i="1"/>
  <c r="W105" i="1"/>
  <c r="T105" i="1"/>
  <c r="Q105" i="1"/>
  <c r="N105" i="1"/>
  <c r="K105" i="1"/>
  <c r="H105" i="1"/>
  <c r="E105" i="1"/>
  <c r="BE105" i="1" s="1"/>
  <c r="BK105" i="1" s="1"/>
  <c r="BF698" i="1" s="1"/>
  <c r="BK698" i="1" s="1"/>
  <c r="BF1289" i="1" s="1"/>
  <c r="BK1289" i="1" s="1"/>
  <c r="BJ104" i="1"/>
  <c r="BD104" i="1"/>
  <c r="BA104" i="1"/>
  <c r="AX104" i="1"/>
  <c r="AU104" i="1"/>
  <c r="AR104" i="1"/>
  <c r="AO104" i="1"/>
  <c r="AL104" i="1"/>
  <c r="AI104" i="1"/>
  <c r="AF104" i="1"/>
  <c r="AC104" i="1"/>
  <c r="Z104" i="1"/>
  <c r="W104" i="1"/>
  <c r="T104" i="1"/>
  <c r="Q104" i="1"/>
  <c r="N104" i="1"/>
  <c r="K104" i="1"/>
  <c r="H104" i="1"/>
  <c r="BE104" i="1" s="1"/>
  <c r="BK104" i="1" s="1"/>
  <c r="BF697" i="1" s="1"/>
  <c r="BK697" i="1" s="1"/>
  <c r="BF1288" i="1" s="1"/>
  <c r="E104" i="1"/>
  <c r="BJ103" i="1"/>
  <c r="BD103" i="1"/>
  <c r="BA103" i="1"/>
  <c r="AX103" i="1"/>
  <c r="AU103" i="1"/>
  <c r="AR103" i="1"/>
  <c r="AO103" i="1"/>
  <c r="AL103" i="1"/>
  <c r="AI103" i="1"/>
  <c r="AF103" i="1"/>
  <c r="AC103" i="1"/>
  <c r="Z103" i="1"/>
  <c r="W103" i="1"/>
  <c r="BE103" i="1" s="1"/>
  <c r="BK103" i="1" s="1"/>
  <c r="BF696" i="1" s="1"/>
  <c r="T103" i="1"/>
  <c r="Q103" i="1"/>
  <c r="N103" i="1"/>
  <c r="K103" i="1"/>
  <c r="H103" i="1"/>
  <c r="E103" i="1"/>
  <c r="BJ102" i="1"/>
  <c r="BD102" i="1"/>
  <c r="BA102" i="1"/>
  <c r="AX102" i="1"/>
  <c r="AU102" i="1"/>
  <c r="AR102" i="1"/>
  <c r="AO102" i="1"/>
  <c r="AL102" i="1"/>
  <c r="AI102" i="1"/>
  <c r="AF102" i="1"/>
  <c r="AC102" i="1"/>
  <c r="Z102" i="1"/>
  <c r="W102" i="1"/>
  <c r="T102" i="1"/>
  <c r="Q102" i="1"/>
  <c r="N102" i="1"/>
  <c r="K102" i="1"/>
  <c r="H102" i="1"/>
  <c r="E102" i="1"/>
  <c r="BJ101" i="1"/>
  <c r="BD101" i="1"/>
  <c r="BA101" i="1"/>
  <c r="AX101" i="1"/>
  <c r="AU101" i="1"/>
  <c r="AR101" i="1"/>
  <c r="AO101" i="1"/>
  <c r="AL101" i="1"/>
  <c r="AI101" i="1"/>
  <c r="AF101" i="1"/>
  <c r="AC101" i="1"/>
  <c r="Z101" i="1"/>
  <c r="W101" i="1"/>
  <c r="T101" i="1"/>
  <c r="Q101" i="1"/>
  <c r="N101" i="1"/>
  <c r="K101" i="1"/>
  <c r="H101" i="1"/>
  <c r="E101" i="1"/>
  <c r="BE101" i="1" s="1"/>
  <c r="BK101" i="1" s="1"/>
  <c r="BF694" i="1" s="1"/>
  <c r="BK694" i="1" s="1"/>
  <c r="BF1285" i="1" s="1"/>
  <c r="BJ100" i="1"/>
  <c r="BD100" i="1"/>
  <c r="BA100" i="1"/>
  <c r="AX100" i="1"/>
  <c r="AU100" i="1"/>
  <c r="AR100" i="1"/>
  <c r="AO100" i="1"/>
  <c r="AL100" i="1"/>
  <c r="AI100" i="1"/>
  <c r="AF100" i="1"/>
  <c r="AC100" i="1"/>
  <c r="Z100" i="1"/>
  <c r="W100" i="1"/>
  <c r="BE100" i="1" s="1"/>
  <c r="BK100" i="1" s="1"/>
  <c r="BF693" i="1" s="1"/>
  <c r="T100" i="1"/>
  <c r="Q100" i="1"/>
  <c r="N100" i="1"/>
  <c r="K100" i="1"/>
  <c r="H100" i="1"/>
  <c r="E100" i="1"/>
  <c r="BJ99" i="1"/>
  <c r="BD99" i="1"/>
  <c r="BA99" i="1"/>
  <c r="AX99" i="1"/>
  <c r="AU99" i="1"/>
  <c r="AR99" i="1"/>
  <c r="AO99" i="1"/>
  <c r="AL99" i="1"/>
  <c r="AI99" i="1"/>
  <c r="AF99" i="1"/>
  <c r="AC99" i="1"/>
  <c r="Z99" i="1"/>
  <c r="W99" i="1"/>
  <c r="T99" i="1"/>
  <c r="Q99" i="1"/>
  <c r="N99" i="1"/>
  <c r="K99" i="1"/>
  <c r="H99" i="1"/>
  <c r="E99" i="1"/>
  <c r="BE99" i="1" s="1"/>
  <c r="BK99" i="1" s="1"/>
  <c r="BF692" i="1" s="1"/>
  <c r="BK692" i="1" s="1"/>
  <c r="BF1283" i="1" s="1"/>
  <c r="BK1283" i="1" s="1"/>
  <c r="BJ98" i="1"/>
  <c r="BD98" i="1"/>
  <c r="BA98" i="1"/>
  <c r="AX98" i="1"/>
  <c r="AU98" i="1"/>
  <c r="AR98" i="1"/>
  <c r="AO98" i="1"/>
  <c r="AL98" i="1"/>
  <c r="AI98" i="1"/>
  <c r="AF98" i="1"/>
  <c r="AC98" i="1"/>
  <c r="Z98" i="1"/>
  <c r="W98" i="1"/>
  <c r="T98" i="1"/>
  <c r="Q98" i="1"/>
  <c r="N98" i="1"/>
  <c r="K98" i="1"/>
  <c r="H98" i="1"/>
  <c r="E98" i="1"/>
  <c r="BJ97" i="1"/>
  <c r="BD97" i="1"/>
  <c r="BA97" i="1"/>
  <c r="AX97" i="1"/>
  <c r="AU97" i="1"/>
  <c r="AR97" i="1"/>
  <c r="AO97" i="1"/>
  <c r="AL97" i="1"/>
  <c r="AI97" i="1"/>
  <c r="AF97" i="1"/>
  <c r="AC97" i="1"/>
  <c r="Z97" i="1"/>
  <c r="W97" i="1"/>
  <c r="BE97" i="1" s="1"/>
  <c r="BK97" i="1" s="1"/>
  <c r="BF690" i="1" s="1"/>
  <c r="T97" i="1"/>
  <c r="Q97" i="1"/>
  <c r="N97" i="1"/>
  <c r="K97" i="1"/>
  <c r="H97" i="1"/>
  <c r="E97" i="1"/>
  <c r="BJ96" i="1"/>
  <c r="BD96" i="1"/>
  <c r="BA96" i="1"/>
  <c r="AX96" i="1"/>
  <c r="AU96" i="1"/>
  <c r="AR96" i="1"/>
  <c r="AO96" i="1"/>
  <c r="AL96" i="1"/>
  <c r="AI96" i="1"/>
  <c r="AF96" i="1"/>
  <c r="AC96" i="1"/>
  <c r="Z96" i="1"/>
  <c r="W96" i="1"/>
  <c r="T96" i="1"/>
  <c r="Q96" i="1"/>
  <c r="N96" i="1"/>
  <c r="K96" i="1"/>
  <c r="H96" i="1"/>
  <c r="BE96" i="1" s="1"/>
  <c r="BK96" i="1" s="1"/>
  <c r="BF689" i="1" s="1"/>
  <c r="BK689" i="1" s="1"/>
  <c r="BF1280" i="1" s="1"/>
  <c r="BK1280" i="1" s="1"/>
  <c r="E96" i="1"/>
  <c r="BJ95" i="1"/>
  <c r="BD95" i="1"/>
  <c r="BA95" i="1"/>
  <c r="AX95" i="1"/>
  <c r="AU95" i="1"/>
  <c r="AR95" i="1"/>
  <c r="AO95" i="1"/>
  <c r="AL95" i="1"/>
  <c r="AI95" i="1"/>
  <c r="AF95" i="1"/>
  <c r="AC95" i="1"/>
  <c r="Z95" i="1"/>
  <c r="W95" i="1"/>
  <c r="T95" i="1"/>
  <c r="Q95" i="1"/>
  <c r="N95" i="1"/>
  <c r="K95" i="1"/>
  <c r="H95" i="1"/>
  <c r="E95" i="1"/>
  <c r="BE95" i="1" s="1"/>
  <c r="BK95" i="1" s="1"/>
  <c r="BF688" i="1" s="1"/>
  <c r="BK688" i="1" s="1"/>
  <c r="BF1279" i="1" s="1"/>
  <c r="BJ94" i="1"/>
  <c r="BD94" i="1"/>
  <c r="BA94" i="1"/>
  <c r="AX94" i="1"/>
  <c r="AU94" i="1"/>
  <c r="AR94" i="1"/>
  <c r="AO94" i="1"/>
  <c r="AL94" i="1"/>
  <c r="AI94" i="1"/>
  <c r="AF94" i="1"/>
  <c r="AC94" i="1"/>
  <c r="Z94" i="1"/>
  <c r="W94" i="1"/>
  <c r="T94" i="1"/>
  <c r="Q94" i="1"/>
  <c r="N94" i="1"/>
  <c r="K94" i="1"/>
  <c r="H94" i="1"/>
  <c r="E94" i="1"/>
  <c r="BJ93" i="1"/>
  <c r="BD93" i="1"/>
  <c r="BA93" i="1"/>
  <c r="AX93" i="1"/>
  <c r="AU93" i="1"/>
  <c r="AR93" i="1"/>
  <c r="AO93" i="1"/>
  <c r="AL93" i="1"/>
  <c r="AI93" i="1"/>
  <c r="AF93" i="1"/>
  <c r="AC93" i="1"/>
  <c r="Z93" i="1"/>
  <c r="W93" i="1"/>
  <c r="T93" i="1"/>
  <c r="Q93" i="1"/>
  <c r="N93" i="1"/>
  <c r="K93" i="1"/>
  <c r="H93" i="1"/>
  <c r="E93" i="1"/>
  <c r="BE93" i="1" s="1"/>
  <c r="BK93" i="1" s="1"/>
  <c r="BF686" i="1" s="1"/>
  <c r="BK686" i="1" s="1"/>
  <c r="BF1277" i="1" s="1"/>
  <c r="BK1277" i="1" s="1"/>
  <c r="BJ92" i="1"/>
  <c r="BD92" i="1"/>
  <c r="BA92" i="1"/>
  <c r="AX92" i="1"/>
  <c r="AU92" i="1"/>
  <c r="AR92" i="1"/>
  <c r="AO92" i="1"/>
  <c r="AL92" i="1"/>
  <c r="AI92" i="1"/>
  <c r="AF92" i="1"/>
  <c r="AC92" i="1"/>
  <c r="Z92" i="1"/>
  <c r="W92" i="1"/>
  <c r="T92" i="1"/>
  <c r="Q92" i="1"/>
  <c r="N92" i="1"/>
  <c r="K92" i="1"/>
  <c r="H92" i="1"/>
  <c r="BE92" i="1" s="1"/>
  <c r="BK92" i="1" s="1"/>
  <c r="BF685" i="1" s="1"/>
  <c r="BK685" i="1" s="1"/>
  <c r="BF1276" i="1" s="1"/>
  <c r="BK1276" i="1" s="1"/>
  <c r="E92" i="1"/>
  <c r="BJ91" i="1"/>
  <c r="BD91" i="1"/>
  <c r="BA91" i="1"/>
  <c r="AX91" i="1"/>
  <c r="AU91" i="1"/>
  <c r="AR91" i="1"/>
  <c r="AO91" i="1"/>
  <c r="AL91" i="1"/>
  <c r="AI91" i="1"/>
  <c r="AF91" i="1"/>
  <c r="AC91" i="1"/>
  <c r="Z91" i="1"/>
  <c r="W91" i="1"/>
  <c r="T91" i="1"/>
  <c r="Q91" i="1"/>
  <c r="N91" i="1"/>
  <c r="K91" i="1"/>
  <c r="H91" i="1"/>
  <c r="E91" i="1"/>
  <c r="BE91" i="1" s="1"/>
  <c r="BK91" i="1" s="1"/>
  <c r="BF684" i="1" s="1"/>
  <c r="BJ90" i="1"/>
  <c r="BD90" i="1"/>
  <c r="BA90" i="1"/>
  <c r="AX90" i="1"/>
  <c r="AU90" i="1"/>
  <c r="AR90" i="1"/>
  <c r="AO90" i="1"/>
  <c r="AL90" i="1"/>
  <c r="AI90" i="1"/>
  <c r="AF90" i="1"/>
  <c r="AC90" i="1"/>
  <c r="Z90" i="1"/>
  <c r="W90" i="1"/>
  <c r="T90" i="1"/>
  <c r="Q90" i="1"/>
  <c r="N90" i="1"/>
  <c r="K90" i="1"/>
  <c r="H90" i="1"/>
  <c r="E90" i="1"/>
  <c r="BJ89" i="1"/>
  <c r="BD89" i="1"/>
  <c r="BA89" i="1"/>
  <c r="AX89" i="1"/>
  <c r="AU89" i="1"/>
  <c r="AR89" i="1"/>
  <c r="AO89" i="1"/>
  <c r="AL89" i="1"/>
  <c r="AI89" i="1"/>
  <c r="AF89" i="1"/>
  <c r="AC89" i="1"/>
  <c r="Z89" i="1"/>
  <c r="W89" i="1"/>
  <c r="T89" i="1"/>
  <c r="Q89" i="1"/>
  <c r="N89" i="1"/>
  <c r="K89" i="1"/>
  <c r="BE89" i="1" s="1"/>
  <c r="BK89" i="1" s="1"/>
  <c r="BF682" i="1" s="1"/>
  <c r="BK682" i="1" s="1"/>
  <c r="BF1273" i="1" s="1"/>
  <c r="H89" i="1"/>
  <c r="E89" i="1"/>
  <c r="BJ88" i="1"/>
  <c r="BD88" i="1"/>
  <c r="BA88" i="1"/>
  <c r="AX88" i="1"/>
  <c r="AU88" i="1"/>
  <c r="AR88" i="1"/>
  <c r="AO88" i="1"/>
  <c r="AL88" i="1"/>
  <c r="AI88" i="1"/>
  <c r="AF88" i="1"/>
  <c r="AC88" i="1"/>
  <c r="Z88" i="1"/>
  <c r="W88" i="1"/>
  <c r="T88" i="1"/>
  <c r="Q88" i="1"/>
  <c r="BE88" i="1" s="1"/>
  <c r="BK88" i="1" s="1"/>
  <c r="BF681" i="1" s="1"/>
  <c r="N88" i="1"/>
  <c r="K88" i="1"/>
  <c r="H88" i="1"/>
  <c r="E88" i="1"/>
  <c r="BJ87" i="1"/>
  <c r="BD87" i="1"/>
  <c r="BA87" i="1"/>
  <c r="AX87" i="1"/>
  <c r="AU87" i="1"/>
  <c r="AR87" i="1"/>
  <c r="AO87" i="1"/>
  <c r="AL87" i="1"/>
  <c r="AI87" i="1"/>
  <c r="AF87" i="1"/>
  <c r="AC87" i="1"/>
  <c r="Z87" i="1"/>
  <c r="W87" i="1"/>
  <c r="T87" i="1"/>
  <c r="Q87" i="1"/>
  <c r="N87" i="1"/>
  <c r="K87" i="1"/>
  <c r="H87" i="1"/>
  <c r="E87" i="1"/>
  <c r="BE87" i="1" s="1"/>
  <c r="BK87" i="1" s="1"/>
  <c r="BF680" i="1" s="1"/>
  <c r="BK680" i="1" s="1"/>
  <c r="BF1271" i="1" s="1"/>
  <c r="BK1271" i="1" s="1"/>
  <c r="BJ86" i="1"/>
  <c r="BD86" i="1"/>
  <c r="BA86" i="1"/>
  <c r="AX86" i="1"/>
  <c r="AU86" i="1"/>
  <c r="AR86" i="1"/>
  <c r="AO86" i="1"/>
  <c r="AL86" i="1"/>
  <c r="AI86" i="1"/>
  <c r="AF86" i="1"/>
  <c r="AC86" i="1"/>
  <c r="Z86" i="1"/>
  <c r="W86" i="1"/>
  <c r="T86" i="1"/>
  <c r="Q86" i="1"/>
  <c r="N86" i="1"/>
  <c r="K86" i="1"/>
  <c r="H86" i="1"/>
  <c r="E86" i="1"/>
  <c r="BE86" i="1" s="1"/>
  <c r="BK86" i="1" s="1"/>
  <c r="BF679" i="1" s="1"/>
  <c r="BK679" i="1" s="1"/>
  <c r="BF1270" i="1" s="1"/>
  <c r="BK1270" i="1" s="1"/>
  <c r="BJ85" i="1"/>
  <c r="BD85" i="1"/>
  <c r="BA85" i="1"/>
  <c r="AX85" i="1"/>
  <c r="AU85" i="1"/>
  <c r="AR85" i="1"/>
  <c r="AO85" i="1"/>
  <c r="AL85" i="1"/>
  <c r="AI85" i="1"/>
  <c r="AF85" i="1"/>
  <c r="AC85" i="1"/>
  <c r="Z85" i="1"/>
  <c r="W85" i="1"/>
  <c r="T85" i="1"/>
  <c r="Q85" i="1"/>
  <c r="N85" i="1"/>
  <c r="K85" i="1"/>
  <c r="H85" i="1"/>
  <c r="BE85" i="1" s="1"/>
  <c r="BK85" i="1" s="1"/>
  <c r="BF678" i="1" s="1"/>
  <c r="E85" i="1"/>
  <c r="BJ84" i="1"/>
  <c r="BD84" i="1"/>
  <c r="BA84" i="1"/>
  <c r="AX84" i="1"/>
  <c r="AU84" i="1"/>
  <c r="AR84" i="1"/>
  <c r="AO84" i="1"/>
  <c r="AL84" i="1"/>
  <c r="AI84" i="1"/>
  <c r="AF84" i="1"/>
  <c r="AC84" i="1"/>
  <c r="Z84" i="1"/>
  <c r="W84" i="1"/>
  <c r="T84" i="1"/>
  <c r="Q84" i="1"/>
  <c r="N84" i="1"/>
  <c r="K84" i="1"/>
  <c r="H84" i="1"/>
  <c r="E84" i="1"/>
  <c r="BE84" i="1" s="1"/>
  <c r="BK84" i="1" s="1"/>
  <c r="BF677" i="1" s="1"/>
  <c r="BK677" i="1" s="1"/>
  <c r="BF1268" i="1" s="1"/>
  <c r="BK1268" i="1" s="1"/>
  <c r="BJ83" i="1"/>
  <c r="BD83" i="1"/>
  <c r="BA83" i="1"/>
  <c r="AX83" i="1"/>
  <c r="AU83" i="1"/>
  <c r="AR83" i="1"/>
  <c r="AO83" i="1"/>
  <c r="AL83" i="1"/>
  <c r="AI83" i="1"/>
  <c r="AF83" i="1"/>
  <c r="AC83" i="1"/>
  <c r="Z83" i="1"/>
  <c r="W83" i="1"/>
  <c r="T83" i="1"/>
  <c r="Q83" i="1"/>
  <c r="N83" i="1"/>
  <c r="K83" i="1"/>
  <c r="H83" i="1"/>
  <c r="E83" i="1"/>
  <c r="BE83" i="1" s="1"/>
  <c r="BK83" i="1" s="1"/>
  <c r="BF676" i="1" s="1"/>
  <c r="BJ82" i="1"/>
  <c r="BD82" i="1"/>
  <c r="BA82" i="1"/>
  <c r="AX82" i="1"/>
  <c r="AU82" i="1"/>
  <c r="AR82" i="1"/>
  <c r="AO82" i="1"/>
  <c r="AL82" i="1"/>
  <c r="AI82" i="1"/>
  <c r="AF82" i="1"/>
  <c r="AC82" i="1"/>
  <c r="Z82" i="1"/>
  <c r="W82" i="1"/>
  <c r="T82" i="1"/>
  <c r="Q82" i="1"/>
  <c r="N82" i="1"/>
  <c r="K82" i="1"/>
  <c r="H82" i="1"/>
  <c r="E82" i="1"/>
  <c r="BE82" i="1" s="1"/>
  <c r="BK82" i="1" s="1"/>
  <c r="BF675" i="1" s="1"/>
  <c r="BK675" i="1" s="1"/>
  <c r="BF1266" i="1" s="1"/>
  <c r="BJ81" i="1"/>
  <c r="BD81" i="1"/>
  <c r="BA81" i="1"/>
  <c r="AX81" i="1"/>
  <c r="AU81" i="1"/>
  <c r="AR81" i="1"/>
  <c r="AO81" i="1"/>
  <c r="AL81" i="1"/>
  <c r="AI81" i="1"/>
  <c r="AF81" i="1"/>
  <c r="AC81" i="1"/>
  <c r="Z81" i="1"/>
  <c r="W81" i="1"/>
  <c r="T81" i="1"/>
  <c r="Q81" i="1"/>
  <c r="N81" i="1"/>
  <c r="K81" i="1"/>
  <c r="H81" i="1"/>
  <c r="BE81" i="1" s="1"/>
  <c r="BK81" i="1" s="1"/>
  <c r="BF674" i="1" s="1"/>
  <c r="BK674" i="1" s="1"/>
  <c r="BF1265" i="1" s="1"/>
  <c r="BK1265" i="1" s="1"/>
  <c r="E81" i="1"/>
  <c r="BJ80" i="1"/>
  <c r="BD80" i="1"/>
  <c r="BA80" i="1"/>
  <c r="AX80" i="1"/>
  <c r="AU80" i="1"/>
  <c r="AR80" i="1"/>
  <c r="AO80" i="1"/>
  <c r="AL80" i="1"/>
  <c r="AI80" i="1"/>
  <c r="AF80" i="1"/>
  <c r="AC80" i="1"/>
  <c r="Z80" i="1"/>
  <c r="W80" i="1"/>
  <c r="T80" i="1"/>
  <c r="Q80" i="1"/>
  <c r="N80" i="1"/>
  <c r="K80" i="1"/>
  <c r="H80" i="1"/>
  <c r="E80" i="1"/>
  <c r="BE80" i="1" s="1"/>
  <c r="BK80" i="1" s="1"/>
  <c r="BF673" i="1" s="1"/>
  <c r="BJ79" i="1"/>
  <c r="BD79" i="1"/>
  <c r="BA79" i="1"/>
  <c r="AX79" i="1"/>
  <c r="AU79" i="1"/>
  <c r="AR79" i="1"/>
  <c r="AO79" i="1"/>
  <c r="AL79" i="1"/>
  <c r="AI79" i="1"/>
  <c r="AF79" i="1"/>
  <c r="AC79" i="1"/>
  <c r="Z79" i="1"/>
  <c r="W79" i="1"/>
  <c r="T79" i="1"/>
  <c r="Q79" i="1"/>
  <c r="N79" i="1"/>
  <c r="K79" i="1"/>
  <c r="H79" i="1"/>
  <c r="E79" i="1"/>
  <c r="BE79" i="1" s="1"/>
  <c r="BK79" i="1" s="1"/>
  <c r="BF672" i="1" s="1"/>
  <c r="BK672" i="1" s="1"/>
  <c r="BF1263" i="1" s="1"/>
  <c r="BJ78" i="1"/>
  <c r="BD78" i="1"/>
  <c r="BA78" i="1"/>
  <c r="AX78" i="1"/>
  <c r="AU78" i="1"/>
  <c r="AR78" i="1"/>
  <c r="AO78" i="1"/>
  <c r="AL78" i="1"/>
  <c r="AI78" i="1"/>
  <c r="AF78" i="1"/>
  <c r="AC78" i="1"/>
  <c r="Z78" i="1"/>
  <c r="W78" i="1"/>
  <c r="T78" i="1"/>
  <c r="Q78" i="1"/>
  <c r="N78" i="1"/>
  <c r="K78" i="1"/>
  <c r="H78" i="1"/>
  <c r="E78" i="1"/>
  <c r="BE78" i="1" s="1"/>
  <c r="BK78" i="1" s="1"/>
  <c r="BF671" i="1" s="1"/>
  <c r="BK671" i="1" s="1"/>
  <c r="BF1262" i="1" s="1"/>
  <c r="BK1262" i="1" s="1"/>
  <c r="BJ77" i="1"/>
  <c r="BD77" i="1"/>
  <c r="AO77" i="1"/>
  <c r="AL77" i="1"/>
  <c r="AI77" i="1"/>
  <c r="W77" i="1"/>
  <c r="BE77" i="1" s="1"/>
  <c r="BK77" i="1" s="1"/>
  <c r="BF670" i="1" s="1"/>
  <c r="T77" i="1"/>
  <c r="Q77" i="1"/>
  <c r="N77" i="1"/>
  <c r="K77" i="1"/>
  <c r="H77" i="1"/>
  <c r="E77" i="1"/>
  <c r="BJ76" i="1"/>
  <c r="BD76" i="1"/>
  <c r="BA76" i="1"/>
  <c r="AX76" i="1"/>
  <c r="AU76" i="1"/>
  <c r="AR76" i="1"/>
  <c r="AO76" i="1"/>
  <c r="AL76" i="1"/>
  <c r="AI76" i="1"/>
  <c r="AF76" i="1"/>
  <c r="AC76" i="1"/>
  <c r="Z76" i="1"/>
  <c r="W76" i="1"/>
  <c r="T76" i="1"/>
  <c r="Q76" i="1"/>
  <c r="N76" i="1"/>
  <c r="K76" i="1"/>
  <c r="H76" i="1"/>
  <c r="E76" i="1"/>
  <c r="BE76" i="1" s="1"/>
  <c r="BK76" i="1" s="1"/>
  <c r="BF669" i="1" s="1"/>
  <c r="BJ75" i="1"/>
  <c r="BD75" i="1"/>
  <c r="BA75" i="1"/>
  <c r="AX75" i="1"/>
  <c r="AU75" i="1"/>
  <c r="AR75" i="1"/>
  <c r="AO75" i="1"/>
  <c r="AL75" i="1"/>
  <c r="AI75" i="1"/>
  <c r="AF75" i="1"/>
  <c r="AC75" i="1"/>
  <c r="Z75" i="1"/>
  <c r="W75" i="1"/>
  <c r="T75" i="1"/>
  <c r="Q75" i="1"/>
  <c r="N75" i="1"/>
  <c r="K75" i="1"/>
  <c r="H75" i="1"/>
  <c r="E75" i="1"/>
  <c r="BE75" i="1" s="1"/>
  <c r="BK75" i="1" s="1"/>
  <c r="BF668" i="1" s="1"/>
  <c r="BK668" i="1" s="1"/>
  <c r="BF1259" i="1" s="1"/>
  <c r="BK1259" i="1" s="1"/>
  <c r="BJ74" i="1"/>
  <c r="BD74" i="1"/>
  <c r="BA74" i="1"/>
  <c r="AX74" i="1"/>
  <c r="AU74" i="1"/>
  <c r="AR74" i="1"/>
  <c r="AO74" i="1"/>
  <c r="AL74" i="1"/>
  <c r="AI74" i="1"/>
  <c r="AF74" i="1"/>
  <c r="AC74" i="1"/>
  <c r="Z74" i="1"/>
  <c r="W74" i="1"/>
  <c r="T74" i="1"/>
  <c r="Q74" i="1"/>
  <c r="N74" i="1"/>
  <c r="K74" i="1"/>
  <c r="H74" i="1"/>
  <c r="E74" i="1"/>
  <c r="BE74" i="1" s="1"/>
  <c r="BK74" i="1" s="1"/>
  <c r="BF667" i="1" s="1"/>
  <c r="BK667" i="1" s="1"/>
  <c r="BF1258" i="1" s="1"/>
  <c r="BK1258" i="1" s="1"/>
  <c r="BJ73" i="1"/>
  <c r="BD73" i="1"/>
  <c r="BA73" i="1"/>
  <c r="AX73" i="1"/>
  <c r="AU73" i="1"/>
  <c r="AR73" i="1"/>
  <c r="AO73" i="1"/>
  <c r="AL73" i="1"/>
  <c r="AI73" i="1"/>
  <c r="AF73" i="1"/>
  <c r="AC73" i="1"/>
  <c r="Z73" i="1"/>
  <c r="W73" i="1"/>
  <c r="BE73" i="1" s="1"/>
  <c r="BK73" i="1" s="1"/>
  <c r="BF666" i="1" s="1"/>
  <c r="T73" i="1"/>
  <c r="Q73" i="1"/>
  <c r="N73" i="1"/>
  <c r="K73" i="1"/>
  <c r="H73" i="1"/>
  <c r="E73" i="1"/>
  <c r="BJ72" i="1"/>
  <c r="BD72" i="1"/>
  <c r="BA72" i="1"/>
  <c r="AX72" i="1"/>
  <c r="AU72" i="1"/>
  <c r="AR72" i="1"/>
  <c r="AO72" i="1"/>
  <c r="AL72" i="1"/>
  <c r="AI72" i="1"/>
  <c r="AF72" i="1"/>
  <c r="AC72" i="1"/>
  <c r="Z72" i="1"/>
  <c r="W72" i="1"/>
  <c r="T72" i="1"/>
  <c r="Q72" i="1"/>
  <c r="N72" i="1"/>
  <c r="K72" i="1"/>
  <c r="H72" i="1"/>
  <c r="E72" i="1"/>
  <c r="BE72" i="1" s="1"/>
  <c r="BK72" i="1" s="1"/>
  <c r="BF665" i="1" s="1"/>
  <c r="BK665" i="1" s="1"/>
  <c r="BF1256" i="1" s="1"/>
  <c r="BK1256" i="1" s="1"/>
  <c r="BJ71" i="1"/>
  <c r="BD71" i="1"/>
  <c r="BA71" i="1"/>
  <c r="AX71" i="1"/>
  <c r="AU71" i="1"/>
  <c r="AR71" i="1"/>
  <c r="AO71" i="1"/>
  <c r="AL71" i="1"/>
  <c r="AI71" i="1"/>
  <c r="AF71" i="1"/>
  <c r="AC71" i="1"/>
  <c r="Z71" i="1"/>
  <c r="W71" i="1"/>
  <c r="T71" i="1"/>
  <c r="Q71" i="1"/>
  <c r="N71" i="1"/>
  <c r="K71" i="1"/>
  <c r="H71" i="1"/>
  <c r="E71" i="1"/>
  <c r="BE71" i="1" s="1"/>
  <c r="BK71" i="1" s="1"/>
  <c r="BF664" i="1" s="1"/>
  <c r="BK664" i="1" s="1"/>
  <c r="BF1255" i="1" s="1"/>
  <c r="BK1255" i="1" s="1"/>
  <c r="BJ70" i="1"/>
  <c r="BD70" i="1"/>
  <c r="BA70" i="1"/>
  <c r="AX70" i="1"/>
  <c r="AU70" i="1"/>
  <c r="AR70" i="1"/>
  <c r="AO70" i="1"/>
  <c r="AL70" i="1"/>
  <c r="AI70" i="1"/>
  <c r="AF70" i="1"/>
  <c r="AC70" i="1"/>
  <c r="Z70" i="1"/>
  <c r="W70" i="1"/>
  <c r="T70" i="1"/>
  <c r="Q70" i="1"/>
  <c r="N70" i="1"/>
  <c r="K70" i="1"/>
  <c r="H70" i="1"/>
  <c r="E70" i="1"/>
  <c r="BE70" i="1" s="1"/>
  <c r="BK70" i="1" s="1"/>
  <c r="BF663" i="1" s="1"/>
  <c r="BJ69" i="1"/>
  <c r="BD69" i="1"/>
  <c r="BA69" i="1"/>
  <c r="AX69" i="1"/>
  <c r="AU69" i="1"/>
  <c r="AR69" i="1"/>
  <c r="AO69" i="1"/>
  <c r="AL69" i="1"/>
  <c r="AI69" i="1"/>
  <c r="AF69" i="1"/>
  <c r="AC69" i="1"/>
  <c r="Z69" i="1"/>
  <c r="W69" i="1"/>
  <c r="BE69" i="1" s="1"/>
  <c r="BK69" i="1" s="1"/>
  <c r="BF662" i="1" s="1"/>
  <c r="BK662" i="1" s="1"/>
  <c r="BF1253" i="1" s="1"/>
  <c r="T69" i="1"/>
  <c r="Q69" i="1"/>
  <c r="N69" i="1"/>
  <c r="K69" i="1"/>
  <c r="H69" i="1"/>
  <c r="E69" i="1"/>
  <c r="BJ68" i="1"/>
  <c r="BD68" i="1"/>
  <c r="BA68" i="1"/>
  <c r="AX68" i="1"/>
  <c r="AU68" i="1"/>
  <c r="AR68" i="1"/>
  <c r="AO68" i="1"/>
  <c r="AL68" i="1"/>
  <c r="AI68" i="1"/>
  <c r="AF68" i="1"/>
  <c r="AC68" i="1"/>
  <c r="Z68" i="1"/>
  <c r="W68" i="1"/>
  <c r="T68" i="1"/>
  <c r="Q68" i="1"/>
  <c r="N68" i="1"/>
  <c r="K68" i="1"/>
  <c r="H68" i="1"/>
  <c r="E68" i="1"/>
  <c r="BE68" i="1" s="1"/>
  <c r="BK68" i="1" s="1"/>
  <c r="BF661" i="1" s="1"/>
  <c r="BK661" i="1" s="1"/>
  <c r="BF1252" i="1" s="1"/>
  <c r="BK1252" i="1" s="1"/>
  <c r="BJ67" i="1"/>
  <c r="BD67" i="1"/>
  <c r="BA67" i="1"/>
  <c r="AX67" i="1"/>
  <c r="AU67" i="1"/>
  <c r="AR67" i="1"/>
  <c r="AO67" i="1"/>
  <c r="AL67" i="1"/>
  <c r="AI67" i="1"/>
  <c r="AF67" i="1"/>
  <c r="AC67" i="1"/>
  <c r="Z67" i="1"/>
  <c r="W67" i="1"/>
  <c r="T67" i="1"/>
  <c r="Q67" i="1"/>
  <c r="N67" i="1"/>
  <c r="K67" i="1"/>
  <c r="H67" i="1"/>
  <c r="E67" i="1"/>
  <c r="BE67" i="1" s="1"/>
  <c r="BK67" i="1" s="1"/>
  <c r="BF660" i="1" s="1"/>
  <c r="BJ66" i="1"/>
  <c r="BD66" i="1"/>
  <c r="BA66" i="1"/>
  <c r="AX66" i="1"/>
  <c r="AU66" i="1"/>
  <c r="AR66" i="1"/>
  <c r="AO66" i="1"/>
  <c r="AL66" i="1"/>
  <c r="AI66" i="1"/>
  <c r="AF66" i="1"/>
  <c r="AC66" i="1"/>
  <c r="Z66" i="1"/>
  <c r="W66" i="1"/>
  <c r="T66" i="1"/>
  <c r="Q66" i="1"/>
  <c r="N66" i="1"/>
  <c r="K66" i="1"/>
  <c r="H66" i="1"/>
  <c r="E66" i="1"/>
  <c r="BE66" i="1" s="1"/>
  <c r="BK66" i="1" s="1"/>
  <c r="BF659" i="1" s="1"/>
  <c r="BK659" i="1" s="1"/>
  <c r="BF1250" i="1" s="1"/>
  <c r="BJ65" i="1"/>
  <c r="BD65" i="1"/>
  <c r="BA65" i="1"/>
  <c r="AX65" i="1"/>
  <c r="AU65" i="1"/>
  <c r="AR65" i="1"/>
  <c r="AO65" i="1"/>
  <c r="AL65" i="1"/>
  <c r="AI65" i="1"/>
  <c r="AF65" i="1"/>
  <c r="AC65" i="1"/>
  <c r="Z65" i="1"/>
  <c r="W65" i="1"/>
  <c r="BE65" i="1" s="1"/>
  <c r="BK65" i="1" s="1"/>
  <c r="BF658" i="1" s="1"/>
  <c r="T65" i="1"/>
  <c r="Q65" i="1"/>
  <c r="N65" i="1"/>
  <c r="K65" i="1"/>
  <c r="H65" i="1"/>
  <c r="E65" i="1"/>
  <c r="BJ64" i="1"/>
  <c r="BD64" i="1"/>
  <c r="BA64" i="1"/>
  <c r="AX64" i="1"/>
  <c r="AU64" i="1"/>
  <c r="AR64" i="1"/>
  <c r="AO64" i="1"/>
  <c r="AL64" i="1"/>
  <c r="AI64" i="1"/>
  <c r="AF64" i="1"/>
  <c r="AC64" i="1"/>
  <c r="Z64" i="1"/>
  <c r="W64" i="1"/>
  <c r="T64" i="1"/>
  <c r="Q64" i="1"/>
  <c r="N64" i="1"/>
  <c r="K64" i="1"/>
  <c r="H64" i="1"/>
  <c r="E64" i="1"/>
  <c r="BE64" i="1" s="1"/>
  <c r="BK64" i="1" s="1"/>
  <c r="BF657" i="1" s="1"/>
  <c r="BK657" i="1" s="1"/>
  <c r="BF1248" i="1" s="1"/>
  <c r="BK1248" i="1" s="1"/>
  <c r="BJ63" i="1"/>
  <c r="BF63" i="1"/>
  <c r="BD63" i="1"/>
  <c r="BA63" i="1"/>
  <c r="AX63" i="1"/>
  <c r="AU63" i="1"/>
  <c r="AR63" i="1"/>
  <c r="AO63" i="1"/>
  <c r="AL63" i="1"/>
  <c r="AI63" i="1"/>
  <c r="AF63" i="1"/>
  <c r="AC63" i="1"/>
  <c r="Z63" i="1"/>
  <c r="W63" i="1"/>
  <c r="T63" i="1"/>
  <c r="Q63" i="1"/>
  <c r="N63" i="1"/>
  <c r="K63" i="1"/>
  <c r="H63" i="1"/>
  <c r="BE63" i="1" s="1"/>
  <c r="BK63" i="1" s="1"/>
  <c r="BF656" i="1" s="1"/>
  <c r="BK656" i="1" s="1"/>
  <c r="BF1247" i="1" s="1"/>
  <c r="BK1247" i="1" s="1"/>
  <c r="E63" i="1"/>
  <c r="BJ62" i="1"/>
  <c r="BF62" i="1"/>
  <c r="BK62" i="1" s="1"/>
  <c r="BF655" i="1" s="1"/>
  <c r="BD62" i="1"/>
  <c r="BA62" i="1"/>
  <c r="AX62" i="1"/>
  <c r="AU62" i="1"/>
  <c r="AR62" i="1"/>
  <c r="AO62" i="1"/>
  <c r="AL62" i="1"/>
  <c r="AI62" i="1"/>
  <c r="AF62" i="1"/>
  <c r="AC62" i="1"/>
  <c r="Z62" i="1"/>
  <c r="W62" i="1"/>
  <c r="T62" i="1"/>
  <c r="Q62" i="1"/>
  <c r="N62" i="1"/>
  <c r="K62" i="1"/>
  <c r="H62" i="1"/>
  <c r="E62" i="1"/>
  <c r="BE62" i="1" s="1"/>
  <c r="BJ61" i="1"/>
  <c r="BF61" i="1"/>
  <c r="BD61" i="1"/>
  <c r="BA61" i="1"/>
  <c r="AX61" i="1"/>
  <c r="AU61" i="1"/>
  <c r="AR61" i="1"/>
  <c r="AO61" i="1"/>
  <c r="AL61" i="1"/>
  <c r="AI61" i="1"/>
  <c r="AF61" i="1"/>
  <c r="AC61" i="1"/>
  <c r="Z61" i="1"/>
  <c r="W61" i="1"/>
  <c r="T61" i="1"/>
  <c r="Q61" i="1"/>
  <c r="N61" i="1"/>
  <c r="K61" i="1"/>
  <c r="H61" i="1"/>
  <c r="E61" i="1"/>
  <c r="BE61" i="1" s="1"/>
  <c r="BK61" i="1" s="1"/>
  <c r="BF654" i="1" s="1"/>
  <c r="BK654" i="1" s="1"/>
  <c r="BF1245" i="1" s="1"/>
  <c r="BJ60" i="1"/>
  <c r="BF60" i="1"/>
  <c r="BD60" i="1"/>
  <c r="BA60" i="1"/>
  <c r="AX60" i="1"/>
  <c r="AU60" i="1"/>
  <c r="AR60" i="1"/>
  <c r="AO60" i="1"/>
  <c r="AL60" i="1"/>
  <c r="AI60" i="1"/>
  <c r="AF60" i="1"/>
  <c r="AC60" i="1"/>
  <c r="Z60" i="1"/>
  <c r="W60" i="1"/>
  <c r="T60" i="1"/>
  <c r="Q60" i="1"/>
  <c r="N60" i="1"/>
  <c r="K60" i="1"/>
  <c r="H60" i="1"/>
  <c r="E60" i="1"/>
  <c r="BE60" i="1" s="1"/>
  <c r="BJ59" i="1"/>
  <c r="BF59" i="1"/>
  <c r="BD59" i="1"/>
  <c r="BA59" i="1"/>
  <c r="AX59" i="1"/>
  <c r="AU59" i="1"/>
  <c r="AR59" i="1"/>
  <c r="AO59" i="1"/>
  <c r="AL59" i="1"/>
  <c r="AI59" i="1"/>
  <c r="AF59" i="1"/>
  <c r="AC59" i="1"/>
  <c r="Z59" i="1"/>
  <c r="W59" i="1"/>
  <c r="T59" i="1"/>
  <c r="Q59" i="1"/>
  <c r="N59" i="1"/>
  <c r="K59" i="1"/>
  <c r="H59" i="1"/>
  <c r="E59" i="1"/>
  <c r="BE59" i="1" s="1"/>
  <c r="BJ58" i="1"/>
  <c r="BF58" i="1"/>
  <c r="BD58" i="1"/>
  <c r="BA58" i="1"/>
  <c r="AX58" i="1"/>
  <c r="AU58" i="1"/>
  <c r="AR58" i="1"/>
  <c r="AO58" i="1"/>
  <c r="AL58" i="1"/>
  <c r="AI58" i="1"/>
  <c r="AF58" i="1"/>
  <c r="AC58" i="1"/>
  <c r="Z58" i="1"/>
  <c r="W58" i="1"/>
  <c r="T58" i="1"/>
  <c r="Q58" i="1"/>
  <c r="N58" i="1"/>
  <c r="K58" i="1"/>
  <c r="H58" i="1"/>
  <c r="E58" i="1"/>
  <c r="BE58" i="1" s="1"/>
  <c r="BJ57" i="1"/>
  <c r="BF57" i="1"/>
  <c r="BD57" i="1"/>
  <c r="BA57" i="1"/>
  <c r="AX57" i="1"/>
  <c r="AU57" i="1"/>
  <c r="AR57" i="1"/>
  <c r="AO57" i="1"/>
  <c r="AL57" i="1"/>
  <c r="AI57" i="1"/>
  <c r="AF57" i="1"/>
  <c r="AC57" i="1"/>
  <c r="Z57" i="1"/>
  <c r="W57" i="1"/>
  <c r="T57" i="1"/>
  <c r="Q57" i="1"/>
  <c r="N57" i="1"/>
  <c r="K57" i="1"/>
  <c r="H57" i="1"/>
  <c r="BE57" i="1" s="1"/>
  <c r="BK57" i="1" s="1"/>
  <c r="BF650" i="1" s="1"/>
  <c r="BK650" i="1" s="1"/>
  <c r="BF1241" i="1" s="1"/>
  <c r="E57" i="1"/>
  <c r="BJ56" i="1"/>
  <c r="BF56" i="1"/>
  <c r="BD56" i="1"/>
  <c r="BA56" i="1"/>
  <c r="AX56" i="1"/>
  <c r="AU56" i="1"/>
  <c r="AR56" i="1"/>
  <c r="AO56" i="1"/>
  <c r="AL56" i="1"/>
  <c r="AI56" i="1"/>
  <c r="AF56" i="1"/>
  <c r="AC56" i="1"/>
  <c r="Z56" i="1"/>
  <c r="W56" i="1"/>
  <c r="T56" i="1"/>
  <c r="Q56" i="1"/>
  <c r="N56" i="1"/>
  <c r="K56" i="1"/>
  <c r="H56" i="1"/>
  <c r="E56" i="1"/>
  <c r="BE56" i="1" s="1"/>
  <c r="BJ55" i="1"/>
  <c r="BF55" i="1"/>
  <c r="BD55" i="1"/>
  <c r="BA55" i="1"/>
  <c r="AX55" i="1"/>
  <c r="AU55" i="1"/>
  <c r="AR55" i="1"/>
  <c r="AO55" i="1"/>
  <c r="AL55" i="1"/>
  <c r="AI55" i="1"/>
  <c r="AF55" i="1"/>
  <c r="AC55" i="1"/>
  <c r="Z55" i="1"/>
  <c r="W55" i="1"/>
  <c r="T55" i="1"/>
  <c r="Q55" i="1"/>
  <c r="N55" i="1"/>
  <c r="K55" i="1"/>
  <c r="H55" i="1"/>
  <c r="E55" i="1"/>
  <c r="BE55" i="1" s="1"/>
  <c r="BK55" i="1" s="1"/>
  <c r="BF648" i="1" s="1"/>
  <c r="BK648" i="1" s="1"/>
  <c r="BF1239" i="1" s="1"/>
  <c r="BJ54" i="1"/>
  <c r="BE54" i="1"/>
  <c r="BK54" i="1" s="1"/>
  <c r="BF647" i="1" s="1"/>
  <c r="BK647" i="1" s="1"/>
  <c r="BF1238" i="1" s="1"/>
  <c r="BJ53" i="1"/>
  <c r="BF53" i="1"/>
  <c r="BD53" i="1"/>
  <c r="BA53" i="1"/>
  <c r="AX53" i="1"/>
  <c r="AU53" i="1"/>
  <c r="AR53" i="1"/>
  <c r="AO53" i="1"/>
  <c r="AL53" i="1"/>
  <c r="AI53" i="1"/>
  <c r="AF53" i="1"/>
  <c r="AC53" i="1"/>
  <c r="Z53" i="1"/>
  <c r="W53" i="1"/>
  <c r="T53" i="1"/>
  <c r="Q53" i="1"/>
  <c r="N53" i="1"/>
  <c r="K53" i="1"/>
  <c r="H53" i="1"/>
  <c r="E53" i="1"/>
  <c r="BE53" i="1" s="1"/>
  <c r="BK53" i="1" s="1"/>
  <c r="BF646" i="1" s="1"/>
  <c r="BJ52" i="1"/>
  <c r="BF52" i="1"/>
  <c r="BD52" i="1"/>
  <c r="BA52" i="1"/>
  <c r="AX52" i="1"/>
  <c r="AU52" i="1"/>
  <c r="AR52" i="1"/>
  <c r="AO52" i="1"/>
  <c r="AL52" i="1"/>
  <c r="AI52" i="1"/>
  <c r="AF52" i="1"/>
  <c r="AC52" i="1"/>
  <c r="Z52" i="1"/>
  <c r="W52" i="1"/>
  <c r="T52" i="1"/>
  <c r="Q52" i="1"/>
  <c r="N52" i="1"/>
  <c r="K52" i="1"/>
  <c r="H52" i="1"/>
  <c r="E52" i="1"/>
  <c r="BE52" i="1" s="1"/>
  <c r="BK52" i="1" s="1"/>
  <c r="BF645" i="1" s="1"/>
  <c r="BK645" i="1" s="1"/>
  <c r="BF1236" i="1" s="1"/>
  <c r="BK1236" i="1" s="1"/>
  <c r="BJ51" i="1"/>
  <c r="BF51" i="1"/>
  <c r="BD51" i="1"/>
  <c r="BA51" i="1"/>
  <c r="AX51" i="1"/>
  <c r="AU51" i="1"/>
  <c r="AR51" i="1"/>
  <c r="AO51" i="1"/>
  <c r="AL51" i="1"/>
  <c r="AI51" i="1"/>
  <c r="AF51" i="1"/>
  <c r="AC51" i="1"/>
  <c r="Z51" i="1"/>
  <c r="W51" i="1"/>
  <c r="BE51" i="1" s="1"/>
  <c r="T51" i="1"/>
  <c r="Q51" i="1"/>
  <c r="N51" i="1"/>
  <c r="K51" i="1"/>
  <c r="H51" i="1"/>
  <c r="E51" i="1"/>
  <c r="BJ50" i="1"/>
  <c r="BF50" i="1"/>
  <c r="BD50" i="1"/>
  <c r="BA50" i="1"/>
  <c r="AX50" i="1"/>
  <c r="AU50" i="1"/>
  <c r="AR50" i="1"/>
  <c r="AO50" i="1"/>
  <c r="AL50" i="1"/>
  <c r="AI50" i="1"/>
  <c r="AF50" i="1"/>
  <c r="AC50" i="1"/>
  <c r="Z50" i="1"/>
  <c r="W50" i="1"/>
  <c r="T50" i="1"/>
  <c r="Q50" i="1"/>
  <c r="N50" i="1"/>
  <c r="K50" i="1"/>
  <c r="H50" i="1"/>
  <c r="E50" i="1"/>
  <c r="BE50" i="1" s="1"/>
  <c r="BK50" i="1" s="1"/>
  <c r="BF643" i="1" s="1"/>
  <c r="BJ49" i="1"/>
  <c r="BF49" i="1"/>
  <c r="BK49" i="1" s="1"/>
  <c r="BF642" i="1" s="1"/>
  <c r="BK642" i="1" s="1"/>
  <c r="BF1233" i="1" s="1"/>
  <c r="BD49" i="1"/>
  <c r="BA49" i="1"/>
  <c r="AX49" i="1"/>
  <c r="AU49" i="1"/>
  <c r="AR49" i="1"/>
  <c r="AO49" i="1"/>
  <c r="AL49" i="1"/>
  <c r="AI49" i="1"/>
  <c r="AF49" i="1"/>
  <c r="AC49" i="1"/>
  <c r="Z49" i="1"/>
  <c r="W49" i="1"/>
  <c r="T49" i="1"/>
  <c r="Q49" i="1"/>
  <c r="N49" i="1"/>
  <c r="K49" i="1"/>
  <c r="BE49" i="1" s="1"/>
  <c r="H49" i="1"/>
  <c r="E49" i="1"/>
  <c r="BJ48" i="1"/>
  <c r="BF48" i="1"/>
  <c r="BD48" i="1"/>
  <c r="BA48" i="1"/>
  <c r="AX48" i="1"/>
  <c r="AU48" i="1"/>
  <c r="AR48" i="1"/>
  <c r="AO48" i="1"/>
  <c r="AL48" i="1"/>
  <c r="AI48" i="1"/>
  <c r="AF48" i="1"/>
  <c r="AC48" i="1"/>
  <c r="Z48" i="1"/>
  <c r="W48" i="1"/>
  <c r="T48" i="1"/>
  <c r="Q48" i="1"/>
  <c r="N48" i="1"/>
  <c r="K48" i="1"/>
  <c r="H48" i="1"/>
  <c r="E48" i="1"/>
  <c r="BE48" i="1" s="1"/>
  <c r="BJ47" i="1"/>
  <c r="BF47" i="1"/>
  <c r="BD47" i="1"/>
  <c r="BA47" i="1"/>
  <c r="AX47" i="1"/>
  <c r="AU47" i="1"/>
  <c r="AR47" i="1"/>
  <c r="AO47" i="1"/>
  <c r="AL47" i="1"/>
  <c r="AI47" i="1"/>
  <c r="AF47" i="1"/>
  <c r="AC47" i="1"/>
  <c r="Z47" i="1"/>
  <c r="W47" i="1"/>
  <c r="T47" i="1"/>
  <c r="Q47" i="1"/>
  <c r="N47" i="1"/>
  <c r="K47" i="1"/>
  <c r="H47" i="1"/>
  <c r="E47" i="1"/>
  <c r="BE47" i="1" s="1"/>
  <c r="BK47" i="1" s="1"/>
  <c r="BF640" i="1" s="1"/>
  <c r="BJ46" i="1"/>
  <c r="BF46" i="1"/>
  <c r="BD46" i="1"/>
  <c r="BA46" i="1"/>
  <c r="AX46" i="1"/>
  <c r="AU46" i="1"/>
  <c r="AR46" i="1"/>
  <c r="AO46" i="1"/>
  <c r="AL46" i="1"/>
  <c r="AI46" i="1"/>
  <c r="AF46" i="1"/>
  <c r="AC46" i="1"/>
  <c r="Z46" i="1"/>
  <c r="W46" i="1"/>
  <c r="T46" i="1"/>
  <c r="Q46" i="1"/>
  <c r="N46" i="1"/>
  <c r="K46" i="1"/>
  <c r="H46" i="1"/>
  <c r="E46" i="1"/>
  <c r="BE46" i="1" s="1"/>
  <c r="BK46" i="1" s="1"/>
  <c r="BF639" i="1" s="1"/>
  <c r="BK639" i="1" s="1"/>
  <c r="BF1230" i="1" s="1"/>
  <c r="BK1230" i="1" s="1"/>
  <c r="BJ45" i="1"/>
  <c r="BF45" i="1"/>
  <c r="BD45" i="1"/>
  <c r="BA45" i="1"/>
  <c r="AX45" i="1"/>
  <c r="AU45" i="1"/>
  <c r="AR45" i="1"/>
  <c r="AO45" i="1"/>
  <c r="AL45" i="1"/>
  <c r="AI45" i="1"/>
  <c r="AF45" i="1"/>
  <c r="AC45" i="1"/>
  <c r="Z45" i="1"/>
  <c r="W45" i="1"/>
  <c r="BE45" i="1" s="1"/>
  <c r="T45" i="1"/>
  <c r="Q45" i="1"/>
  <c r="N45" i="1"/>
  <c r="K45" i="1"/>
  <c r="H45" i="1"/>
  <c r="E45" i="1"/>
  <c r="BJ44" i="1"/>
  <c r="BF44" i="1"/>
  <c r="BD44" i="1"/>
  <c r="BA44" i="1"/>
  <c r="AX44" i="1"/>
  <c r="AU44" i="1"/>
  <c r="AR44" i="1"/>
  <c r="AO44" i="1"/>
  <c r="AL44" i="1"/>
  <c r="AI44" i="1"/>
  <c r="AF44" i="1"/>
  <c r="AC44" i="1"/>
  <c r="Z44" i="1"/>
  <c r="W44" i="1"/>
  <c r="T44" i="1"/>
  <c r="Q44" i="1"/>
  <c r="N44" i="1"/>
  <c r="K44" i="1"/>
  <c r="H44" i="1"/>
  <c r="E44" i="1"/>
  <c r="BE44" i="1" s="1"/>
  <c r="BK44" i="1" s="1"/>
  <c r="BF637" i="1" s="1"/>
  <c r="BJ43" i="1"/>
  <c r="BF43" i="1"/>
  <c r="BK43" i="1" s="1"/>
  <c r="BF636" i="1" s="1"/>
  <c r="BK636" i="1" s="1"/>
  <c r="BF1227" i="1" s="1"/>
  <c r="BD43" i="1"/>
  <c r="BA43" i="1"/>
  <c r="AX43" i="1"/>
  <c r="AU43" i="1"/>
  <c r="AR43" i="1"/>
  <c r="AO43" i="1"/>
  <c r="AL43" i="1"/>
  <c r="AI43" i="1"/>
  <c r="AF43" i="1"/>
  <c r="AC43" i="1"/>
  <c r="Z43" i="1"/>
  <c r="W43" i="1"/>
  <c r="T43" i="1"/>
  <c r="Q43" i="1"/>
  <c r="N43" i="1"/>
  <c r="K43" i="1"/>
  <c r="BE43" i="1" s="1"/>
  <c r="H43" i="1"/>
  <c r="E43" i="1"/>
  <c r="BJ42" i="1"/>
  <c r="BF42" i="1"/>
  <c r="BD42" i="1"/>
  <c r="BA42" i="1"/>
  <c r="AX42" i="1"/>
  <c r="AU42" i="1"/>
  <c r="AR42" i="1"/>
  <c r="AO42" i="1"/>
  <c r="AL42" i="1"/>
  <c r="AI42" i="1"/>
  <c r="AF42" i="1"/>
  <c r="AC42" i="1"/>
  <c r="Z42" i="1"/>
  <c r="W42" i="1"/>
  <c r="T42" i="1"/>
  <c r="Q42" i="1"/>
  <c r="N42" i="1"/>
  <c r="K42" i="1"/>
  <c r="H42" i="1"/>
  <c r="E42" i="1"/>
  <c r="BE42" i="1" s="1"/>
  <c r="BJ41" i="1"/>
  <c r="BD41" i="1"/>
  <c r="BA41" i="1"/>
  <c r="AX41" i="1"/>
  <c r="AU41" i="1"/>
  <c r="AR41" i="1"/>
  <c r="AO41" i="1"/>
  <c r="AL41" i="1"/>
  <c r="AI41" i="1"/>
  <c r="AF41" i="1"/>
  <c r="AC41" i="1"/>
  <c r="Z41" i="1"/>
  <c r="W41" i="1"/>
  <c r="T41" i="1"/>
  <c r="Q41" i="1"/>
  <c r="N41" i="1"/>
  <c r="K41" i="1"/>
  <c r="H41" i="1"/>
  <c r="E41" i="1"/>
  <c r="BE41" i="1" s="1"/>
  <c r="BK41" i="1" s="1"/>
  <c r="BF634" i="1" s="1"/>
  <c r="BJ40" i="1"/>
  <c r="BF40" i="1"/>
  <c r="BK40" i="1" s="1"/>
  <c r="BF633" i="1" s="1"/>
  <c r="BK633" i="1" s="1"/>
  <c r="BF1224" i="1" s="1"/>
  <c r="BD40" i="1"/>
  <c r="BA40" i="1"/>
  <c r="AX40" i="1"/>
  <c r="AU40" i="1"/>
  <c r="AR40" i="1"/>
  <c r="AO40" i="1"/>
  <c r="AL40" i="1"/>
  <c r="AI40" i="1"/>
  <c r="AF40" i="1"/>
  <c r="AC40" i="1"/>
  <c r="Z40" i="1"/>
  <c r="W40" i="1"/>
  <c r="T40" i="1"/>
  <c r="Q40" i="1"/>
  <c r="N40" i="1"/>
  <c r="K40" i="1"/>
  <c r="H40" i="1"/>
  <c r="E40" i="1"/>
  <c r="BE40" i="1" s="1"/>
  <c r="BJ39" i="1"/>
  <c r="BF39" i="1"/>
  <c r="BK39" i="1" s="1"/>
  <c r="BF632" i="1" s="1"/>
  <c r="BK632" i="1" s="1"/>
  <c r="BF1223" i="1" s="1"/>
  <c r="BD39" i="1"/>
  <c r="BA39" i="1"/>
  <c r="AX39" i="1"/>
  <c r="AU39" i="1"/>
  <c r="AR39" i="1"/>
  <c r="AO39" i="1"/>
  <c r="AL39" i="1"/>
  <c r="AI39" i="1"/>
  <c r="AF39" i="1"/>
  <c r="AC39" i="1"/>
  <c r="Z39" i="1"/>
  <c r="W39" i="1"/>
  <c r="T39" i="1"/>
  <c r="Q39" i="1"/>
  <c r="N39" i="1"/>
  <c r="K39" i="1"/>
  <c r="H39" i="1"/>
  <c r="E39" i="1"/>
  <c r="BE39" i="1" s="1"/>
  <c r="BJ38" i="1"/>
  <c r="BF38" i="1"/>
  <c r="BK38" i="1" s="1"/>
  <c r="BF631" i="1" s="1"/>
  <c r="BD38" i="1"/>
  <c r="BA38" i="1"/>
  <c r="AX38" i="1"/>
  <c r="AU38" i="1"/>
  <c r="AR38" i="1"/>
  <c r="AO38" i="1"/>
  <c r="AL38" i="1"/>
  <c r="AI38" i="1"/>
  <c r="AF38" i="1"/>
  <c r="AC38" i="1"/>
  <c r="Z38" i="1"/>
  <c r="W38" i="1"/>
  <c r="T38" i="1"/>
  <c r="Q38" i="1"/>
  <c r="N38" i="1"/>
  <c r="K38" i="1"/>
  <c r="H38" i="1"/>
  <c r="E38" i="1"/>
  <c r="BE38" i="1" s="1"/>
  <c r="BJ37" i="1"/>
  <c r="BF37" i="1"/>
  <c r="BD37" i="1"/>
  <c r="BA37" i="1"/>
  <c r="AX37" i="1"/>
  <c r="AU37" i="1"/>
  <c r="AR37" i="1"/>
  <c r="AO37" i="1"/>
  <c r="AL37" i="1"/>
  <c r="AI37" i="1"/>
  <c r="AF37" i="1"/>
  <c r="AC37" i="1"/>
  <c r="Z37" i="1"/>
  <c r="W37" i="1"/>
  <c r="T37" i="1"/>
  <c r="Q37" i="1"/>
  <c r="N37" i="1"/>
  <c r="K37" i="1"/>
  <c r="H37" i="1"/>
  <c r="BE37" i="1" s="1"/>
  <c r="BK37" i="1" s="1"/>
  <c r="BF630" i="1" s="1"/>
  <c r="BK630" i="1" s="1"/>
  <c r="BF1221" i="1" s="1"/>
  <c r="E37" i="1"/>
  <c r="BJ36" i="1"/>
  <c r="BF36" i="1"/>
  <c r="BK36" i="1" s="1"/>
  <c r="BF629" i="1" s="1"/>
  <c r="BK629" i="1" s="1"/>
  <c r="BF1220" i="1" s="1"/>
  <c r="BD36" i="1"/>
  <c r="BA36" i="1"/>
  <c r="AX36" i="1"/>
  <c r="AU36" i="1"/>
  <c r="AR36" i="1"/>
  <c r="AO36" i="1"/>
  <c r="AL36" i="1"/>
  <c r="AI36" i="1"/>
  <c r="AF36" i="1"/>
  <c r="AC36" i="1"/>
  <c r="Z36" i="1"/>
  <c r="W36" i="1"/>
  <c r="T36" i="1"/>
  <c r="Q36" i="1"/>
  <c r="N36" i="1"/>
  <c r="K36" i="1"/>
  <c r="H36" i="1"/>
  <c r="E36" i="1"/>
  <c r="BE36" i="1" s="1"/>
  <c r="BJ35" i="1"/>
  <c r="BF35" i="1"/>
  <c r="BD35" i="1"/>
  <c r="BA35" i="1"/>
  <c r="AX35" i="1"/>
  <c r="AU35" i="1"/>
  <c r="AR35" i="1"/>
  <c r="AO35" i="1"/>
  <c r="AL35" i="1"/>
  <c r="AI35" i="1"/>
  <c r="AF35" i="1"/>
  <c r="AC35" i="1"/>
  <c r="Z35" i="1"/>
  <c r="W35" i="1"/>
  <c r="T35" i="1"/>
  <c r="Q35" i="1"/>
  <c r="N35" i="1"/>
  <c r="K35" i="1"/>
  <c r="H35" i="1"/>
  <c r="E35" i="1"/>
  <c r="BE35" i="1" s="1"/>
  <c r="BK35" i="1" s="1"/>
  <c r="BF628" i="1" s="1"/>
  <c r="BJ34" i="1"/>
  <c r="BF34" i="1"/>
  <c r="BK34" i="1" s="1"/>
  <c r="BF627" i="1" s="1"/>
  <c r="BK627" i="1" s="1"/>
  <c r="BF1218" i="1" s="1"/>
  <c r="BK1218" i="1" s="1"/>
  <c r="BD34" i="1"/>
  <c r="BA34" i="1"/>
  <c r="AX34" i="1"/>
  <c r="AU34" i="1"/>
  <c r="AR34" i="1"/>
  <c r="AO34" i="1"/>
  <c r="AL34" i="1"/>
  <c r="AI34" i="1"/>
  <c r="AF34" i="1"/>
  <c r="AC34" i="1"/>
  <c r="Z34" i="1"/>
  <c r="W34" i="1"/>
  <c r="T34" i="1"/>
  <c r="Q34" i="1"/>
  <c r="N34" i="1"/>
  <c r="K34" i="1"/>
  <c r="H34" i="1"/>
  <c r="E34" i="1"/>
  <c r="BE34" i="1" s="1"/>
  <c r="BJ33" i="1"/>
  <c r="BF33" i="1"/>
  <c r="BK33" i="1" s="1"/>
  <c r="BF626" i="1" s="1"/>
  <c r="BK626" i="1" s="1"/>
  <c r="BF1217" i="1" s="1"/>
  <c r="BD33" i="1"/>
  <c r="BA33" i="1"/>
  <c r="AX33" i="1"/>
  <c r="AU33" i="1"/>
  <c r="AR33" i="1"/>
  <c r="AO33" i="1"/>
  <c r="AL33" i="1"/>
  <c r="AI33" i="1"/>
  <c r="AF33" i="1"/>
  <c r="AC33" i="1"/>
  <c r="Z33" i="1"/>
  <c r="W33" i="1"/>
  <c r="T33" i="1"/>
  <c r="Q33" i="1"/>
  <c r="N33" i="1"/>
  <c r="K33" i="1"/>
  <c r="H33" i="1"/>
  <c r="E33" i="1"/>
  <c r="BE33" i="1" s="1"/>
  <c r="BJ32" i="1"/>
  <c r="BD32" i="1"/>
  <c r="AO32" i="1"/>
  <c r="AL32" i="1"/>
  <c r="AI32" i="1"/>
  <c r="Z32" i="1"/>
  <c r="W32" i="1"/>
  <c r="T32" i="1"/>
  <c r="Q32" i="1"/>
  <c r="N32" i="1"/>
  <c r="K32" i="1"/>
  <c r="H32" i="1"/>
  <c r="E32" i="1"/>
  <c r="BE32" i="1" s="1"/>
  <c r="BK32" i="1" s="1"/>
  <c r="BF625" i="1" s="1"/>
  <c r="BK625" i="1" s="1"/>
  <c r="BF1216" i="1" s="1"/>
  <c r="BK1216" i="1" s="1"/>
  <c r="BJ31" i="1"/>
  <c r="BF31" i="1"/>
  <c r="BD31" i="1"/>
  <c r="BA31" i="1"/>
  <c r="AX31" i="1"/>
  <c r="AU31" i="1"/>
  <c r="AR31" i="1"/>
  <c r="AO31" i="1"/>
  <c r="AL31" i="1"/>
  <c r="AI31" i="1"/>
  <c r="AF31" i="1"/>
  <c r="AC31" i="1"/>
  <c r="Z31" i="1"/>
  <c r="W31" i="1"/>
  <c r="BE31" i="1" s="1"/>
  <c r="T31" i="1"/>
  <c r="Q31" i="1"/>
  <c r="N31" i="1"/>
  <c r="K31" i="1"/>
  <c r="H31" i="1"/>
  <c r="E31" i="1"/>
  <c r="BJ30" i="1"/>
  <c r="BF30" i="1"/>
  <c r="BD30" i="1"/>
  <c r="BA30" i="1"/>
  <c r="AX30" i="1"/>
  <c r="AU30" i="1"/>
  <c r="AR30" i="1"/>
  <c r="AO30" i="1"/>
  <c r="AL30" i="1"/>
  <c r="AI30" i="1"/>
  <c r="AF30" i="1"/>
  <c r="AC30" i="1"/>
  <c r="Z30" i="1"/>
  <c r="W30" i="1"/>
  <c r="T30" i="1"/>
  <c r="Q30" i="1"/>
  <c r="N30" i="1"/>
  <c r="K30" i="1"/>
  <c r="H30" i="1"/>
  <c r="E30" i="1"/>
  <c r="BE30" i="1" s="1"/>
  <c r="BK30" i="1" s="1"/>
  <c r="BF623" i="1" s="1"/>
  <c r="BK623" i="1" s="1"/>
  <c r="BF1214" i="1" s="1"/>
  <c r="BK1214" i="1" s="1"/>
  <c r="BJ29" i="1"/>
  <c r="BF29" i="1"/>
  <c r="BD29" i="1"/>
  <c r="BA29" i="1"/>
  <c r="AX29" i="1"/>
  <c r="AU29" i="1"/>
  <c r="AR29" i="1"/>
  <c r="AO29" i="1"/>
  <c r="AL29" i="1"/>
  <c r="AI29" i="1"/>
  <c r="AF29" i="1"/>
  <c r="AC29" i="1"/>
  <c r="Z29" i="1"/>
  <c r="W29" i="1"/>
  <c r="T29" i="1"/>
  <c r="Q29" i="1"/>
  <c r="N29" i="1"/>
  <c r="K29" i="1"/>
  <c r="BE29" i="1" s="1"/>
  <c r="H29" i="1"/>
  <c r="E29" i="1"/>
  <c r="BJ28" i="1"/>
  <c r="BF28" i="1"/>
  <c r="BD28" i="1"/>
  <c r="BA28" i="1"/>
  <c r="AX28" i="1"/>
  <c r="AU28" i="1"/>
  <c r="AR28" i="1"/>
  <c r="AO28" i="1"/>
  <c r="AL28" i="1"/>
  <c r="AI28" i="1"/>
  <c r="AF28" i="1"/>
  <c r="AC28" i="1"/>
  <c r="Z28" i="1"/>
  <c r="W28" i="1"/>
  <c r="T28" i="1"/>
  <c r="Q28" i="1"/>
  <c r="N28" i="1"/>
  <c r="K28" i="1"/>
  <c r="H28" i="1"/>
  <c r="E28" i="1"/>
  <c r="BE28" i="1" s="1"/>
  <c r="BJ27" i="1"/>
  <c r="BF27" i="1"/>
  <c r="BD27" i="1"/>
  <c r="BA27" i="1"/>
  <c r="AX27" i="1"/>
  <c r="AU27" i="1"/>
  <c r="AR27" i="1"/>
  <c r="AO27" i="1"/>
  <c r="AL27" i="1"/>
  <c r="AI27" i="1"/>
  <c r="AF27" i="1"/>
  <c r="AC27" i="1"/>
  <c r="Z27" i="1"/>
  <c r="W27" i="1"/>
  <c r="T27" i="1"/>
  <c r="Q27" i="1"/>
  <c r="N27" i="1"/>
  <c r="K27" i="1"/>
  <c r="H27" i="1"/>
  <c r="E27" i="1"/>
  <c r="BE27" i="1" s="1"/>
  <c r="BK27" i="1" s="1"/>
  <c r="BF620" i="1" s="1"/>
  <c r="BK620" i="1" s="1"/>
  <c r="BF1211" i="1" s="1"/>
  <c r="BJ26" i="1"/>
  <c r="BF26" i="1"/>
  <c r="BD26" i="1"/>
  <c r="BA26" i="1"/>
  <c r="AX26" i="1"/>
  <c r="AU26" i="1"/>
  <c r="AR26" i="1"/>
  <c r="AO26" i="1"/>
  <c r="AL26" i="1"/>
  <c r="AI26" i="1"/>
  <c r="AF26" i="1"/>
  <c r="AC26" i="1"/>
  <c r="Z26" i="1"/>
  <c r="W26" i="1"/>
  <c r="T26" i="1"/>
  <c r="Q26" i="1"/>
  <c r="N26" i="1"/>
  <c r="K26" i="1"/>
  <c r="H26" i="1"/>
  <c r="E26" i="1"/>
  <c r="BE26" i="1" s="1"/>
  <c r="BK26" i="1" s="1"/>
  <c r="BF619" i="1" s="1"/>
  <c r="BK619" i="1" s="1"/>
  <c r="BF1210" i="1" s="1"/>
  <c r="BJ25" i="1"/>
  <c r="BF25" i="1"/>
  <c r="BD25" i="1"/>
  <c r="BA25" i="1"/>
  <c r="AX25" i="1"/>
  <c r="AU25" i="1"/>
  <c r="AR25" i="1"/>
  <c r="AO25" i="1"/>
  <c r="AL25" i="1"/>
  <c r="AI25" i="1"/>
  <c r="AF25" i="1"/>
  <c r="AC25" i="1"/>
  <c r="Z25" i="1"/>
  <c r="W25" i="1"/>
  <c r="BE25" i="1" s="1"/>
  <c r="T25" i="1"/>
  <c r="Q25" i="1"/>
  <c r="N25" i="1"/>
  <c r="K25" i="1"/>
  <c r="H25" i="1"/>
  <c r="E25" i="1"/>
  <c r="BJ24" i="1"/>
  <c r="BF24" i="1"/>
  <c r="BD24" i="1"/>
  <c r="BA24" i="1"/>
  <c r="AX24" i="1"/>
  <c r="AU24" i="1"/>
  <c r="AR24" i="1"/>
  <c r="AO24" i="1"/>
  <c r="AL24" i="1"/>
  <c r="AI24" i="1"/>
  <c r="AF24" i="1"/>
  <c r="AC24" i="1"/>
  <c r="Z24" i="1"/>
  <c r="W24" i="1"/>
  <c r="T24" i="1"/>
  <c r="Q24" i="1"/>
  <c r="N24" i="1"/>
  <c r="K24" i="1"/>
  <c r="H24" i="1"/>
  <c r="E24" i="1"/>
  <c r="BE24" i="1" s="1"/>
  <c r="BK24" i="1" s="1"/>
  <c r="BF617" i="1" s="1"/>
  <c r="BK617" i="1" s="1"/>
  <c r="BF1208" i="1" s="1"/>
  <c r="BK1208" i="1" s="1"/>
  <c r="BJ23" i="1"/>
  <c r="BF23" i="1"/>
  <c r="BD23" i="1"/>
  <c r="BA23" i="1"/>
  <c r="AX23" i="1"/>
  <c r="AU23" i="1"/>
  <c r="AR23" i="1"/>
  <c r="AO23" i="1"/>
  <c r="AL23" i="1"/>
  <c r="AI23" i="1"/>
  <c r="AF23" i="1"/>
  <c r="AC23" i="1"/>
  <c r="Z23" i="1"/>
  <c r="W23" i="1"/>
  <c r="T23" i="1"/>
  <c r="Q23" i="1"/>
  <c r="N23" i="1"/>
  <c r="K23" i="1"/>
  <c r="BE23" i="1" s="1"/>
  <c r="H23" i="1"/>
  <c r="E23" i="1"/>
  <c r="BJ22" i="1"/>
  <c r="BD22" i="1"/>
  <c r="AO22" i="1"/>
  <c r="AC22" i="1"/>
  <c r="W22" i="1"/>
  <c r="N22" i="1"/>
  <c r="K22" i="1"/>
  <c r="H22" i="1"/>
  <c r="BE22" i="1" s="1"/>
  <c r="BK22" i="1" s="1"/>
  <c r="BF615" i="1" s="1"/>
  <c r="BK615" i="1" s="1"/>
  <c r="BF1206" i="1" s="1"/>
  <c r="BK1206" i="1" s="1"/>
  <c r="E22" i="1"/>
  <c r="BJ21" i="1"/>
  <c r="BD21" i="1"/>
  <c r="AO21" i="1"/>
  <c r="AI21" i="1"/>
  <c r="AF21" i="1"/>
  <c r="AC21" i="1"/>
  <c r="Z21" i="1"/>
  <c r="W21" i="1"/>
  <c r="T21" i="1"/>
  <c r="BE21" i="1" s="1"/>
  <c r="BK21" i="1" s="1"/>
  <c r="BF614" i="1" s="1"/>
  <c r="BK614" i="1" s="1"/>
  <c r="BF1205" i="1" s="1"/>
  <c r="H21" i="1"/>
  <c r="BJ20" i="1"/>
  <c r="BD20" i="1"/>
  <c r="BA20" i="1"/>
  <c r="AX20" i="1"/>
  <c r="AU20" i="1"/>
  <c r="AR20" i="1"/>
  <c r="AO20" i="1"/>
  <c r="AL20" i="1"/>
  <c r="AI20" i="1"/>
  <c r="AF20" i="1"/>
  <c r="AC20" i="1"/>
  <c r="Z20" i="1"/>
  <c r="W20" i="1"/>
  <c r="T20" i="1"/>
  <c r="Q20" i="1"/>
  <c r="N20" i="1"/>
  <c r="K20" i="1"/>
  <c r="H20" i="1"/>
  <c r="E20" i="1"/>
  <c r="BE20" i="1" s="1"/>
  <c r="BK20" i="1" s="1"/>
  <c r="BF613" i="1" s="1"/>
  <c r="BK613" i="1" s="1"/>
  <c r="BF1204" i="1" s="1"/>
  <c r="BK1204" i="1" s="1"/>
  <c r="BJ19" i="1"/>
  <c r="BD19" i="1"/>
  <c r="BA19" i="1"/>
  <c r="AX19" i="1"/>
  <c r="AU19" i="1"/>
  <c r="AR19" i="1"/>
  <c r="AO19" i="1"/>
  <c r="AL19" i="1"/>
  <c r="AI19" i="1"/>
  <c r="AF19" i="1"/>
  <c r="AC19" i="1"/>
  <c r="Z19" i="1"/>
  <c r="W19" i="1"/>
  <c r="T19" i="1"/>
  <c r="Q19" i="1"/>
  <c r="N19" i="1"/>
  <c r="K19" i="1"/>
  <c r="H19" i="1"/>
  <c r="E19" i="1"/>
  <c r="BE19" i="1" s="1"/>
  <c r="BK19" i="1" s="1"/>
  <c r="BF612" i="1" s="1"/>
  <c r="BK612" i="1" s="1"/>
  <c r="BF1203" i="1" s="1"/>
  <c r="BK1203" i="1" s="1"/>
  <c r="BJ18" i="1"/>
  <c r="BF18" i="1"/>
  <c r="BD18" i="1"/>
  <c r="BA18" i="1"/>
  <c r="AX18" i="1"/>
  <c r="AU18" i="1"/>
  <c r="AR18" i="1"/>
  <c r="AO18" i="1"/>
  <c r="AL18" i="1"/>
  <c r="AI18" i="1"/>
  <c r="AF18" i="1"/>
  <c r="AC18" i="1"/>
  <c r="Z18" i="1"/>
  <c r="W18" i="1"/>
  <c r="T18" i="1"/>
  <c r="Q18" i="1"/>
  <c r="N18" i="1"/>
  <c r="K18" i="1"/>
  <c r="H18" i="1"/>
  <c r="E18" i="1"/>
  <c r="BE18" i="1" s="1"/>
  <c r="BJ17" i="1"/>
  <c r="BD17" i="1"/>
  <c r="BA17" i="1"/>
  <c r="AX17" i="1"/>
  <c r="AU17" i="1"/>
  <c r="AR17" i="1"/>
  <c r="AO17" i="1"/>
  <c r="AL17" i="1"/>
  <c r="AI17" i="1"/>
  <c r="AF17" i="1"/>
  <c r="AC17" i="1"/>
  <c r="Z17" i="1"/>
  <c r="W17" i="1"/>
  <c r="T17" i="1"/>
  <c r="Q17" i="1"/>
  <c r="N17" i="1"/>
  <c r="K17" i="1"/>
  <c r="H17" i="1"/>
  <c r="E17" i="1"/>
  <c r="BE17" i="1" s="1"/>
  <c r="BK17" i="1" s="1"/>
  <c r="BF610" i="1" s="1"/>
  <c r="BK610" i="1" s="1"/>
  <c r="BF1201" i="1" s="1"/>
  <c r="BJ16" i="1"/>
  <c r="BD16" i="1"/>
  <c r="BA16" i="1"/>
  <c r="AX16" i="1"/>
  <c r="AU16" i="1"/>
  <c r="AR16" i="1"/>
  <c r="AO16" i="1"/>
  <c r="AL16" i="1"/>
  <c r="AI16" i="1"/>
  <c r="AF16" i="1"/>
  <c r="AC16" i="1"/>
  <c r="Z16" i="1"/>
  <c r="W16" i="1"/>
  <c r="T16" i="1"/>
  <c r="Q16" i="1"/>
  <c r="BE16" i="1" s="1"/>
  <c r="BK16" i="1" s="1"/>
  <c r="BF609" i="1" s="1"/>
  <c r="BK609" i="1" s="1"/>
  <c r="BF1200" i="1" s="1"/>
  <c r="BK1200" i="1" s="1"/>
  <c r="N16" i="1"/>
  <c r="K16" i="1"/>
  <c r="H16" i="1"/>
  <c r="E16" i="1"/>
  <c r="BJ15" i="1"/>
  <c r="BF15" i="1"/>
  <c r="BD15" i="1"/>
  <c r="BA15" i="1"/>
  <c r="AX15" i="1"/>
  <c r="AU15" i="1"/>
  <c r="AR15" i="1"/>
  <c r="AO15" i="1"/>
  <c r="AL15" i="1"/>
  <c r="AI15" i="1"/>
  <c r="AF15" i="1"/>
  <c r="AC15" i="1"/>
  <c r="Z15" i="1"/>
  <c r="W15" i="1"/>
  <c r="T15" i="1"/>
  <c r="Q15" i="1"/>
  <c r="N15" i="1"/>
  <c r="K15" i="1"/>
  <c r="H15" i="1"/>
  <c r="E15" i="1"/>
  <c r="BE15" i="1" s="1"/>
  <c r="BK15" i="1" s="1"/>
  <c r="BF608" i="1" s="1"/>
  <c r="BK608" i="1" s="1"/>
  <c r="BF1199" i="1" s="1"/>
  <c r="BJ14" i="1"/>
  <c r="BF14" i="1"/>
  <c r="BD14" i="1"/>
  <c r="BA14" i="1"/>
  <c r="AX14" i="1"/>
  <c r="AU14" i="1"/>
  <c r="AR14" i="1"/>
  <c r="AO14" i="1"/>
  <c r="AL14" i="1"/>
  <c r="AI14" i="1"/>
  <c r="AF14" i="1"/>
  <c r="AC14" i="1"/>
  <c r="Z14" i="1"/>
  <c r="W14" i="1"/>
  <c r="BE14" i="1" s="1"/>
  <c r="T14" i="1"/>
  <c r="Q14" i="1"/>
  <c r="N14" i="1"/>
  <c r="K14" i="1"/>
  <c r="H14" i="1"/>
  <c r="E14" i="1"/>
  <c r="BJ13" i="1"/>
  <c r="BF13" i="1"/>
  <c r="BD13" i="1"/>
  <c r="BA13" i="1"/>
  <c r="AX13" i="1"/>
  <c r="AU13" i="1"/>
  <c r="AR13" i="1"/>
  <c r="AO13" i="1"/>
  <c r="AL13" i="1"/>
  <c r="AI13" i="1"/>
  <c r="AF13" i="1"/>
  <c r="AC13" i="1"/>
  <c r="Z13" i="1"/>
  <c r="W13" i="1"/>
  <c r="T13" i="1"/>
  <c r="Q13" i="1"/>
  <c r="N13" i="1"/>
  <c r="K13" i="1"/>
  <c r="H13" i="1"/>
  <c r="E13" i="1"/>
  <c r="BE13" i="1" s="1"/>
  <c r="BJ12" i="1"/>
  <c r="BF12" i="1"/>
  <c r="BD12" i="1"/>
  <c r="BA12" i="1"/>
  <c r="AX12" i="1"/>
  <c r="AU12" i="1"/>
  <c r="AR12" i="1"/>
  <c r="AO12" i="1"/>
  <c r="AL12" i="1"/>
  <c r="AI12" i="1"/>
  <c r="AF12" i="1"/>
  <c r="AC12" i="1"/>
  <c r="Z12" i="1"/>
  <c r="W12" i="1"/>
  <c r="T12" i="1"/>
  <c r="Q12" i="1"/>
  <c r="N12" i="1"/>
  <c r="K12" i="1"/>
  <c r="BE12" i="1" s="1"/>
  <c r="BK12" i="1" s="1"/>
  <c r="BF605" i="1" s="1"/>
  <c r="BK605" i="1" s="1"/>
  <c r="BF1196" i="1" s="1"/>
  <c r="BK1196" i="1" s="1"/>
  <c r="H12" i="1"/>
  <c r="E12" i="1"/>
  <c r="BJ11" i="1"/>
  <c r="BD11" i="1"/>
  <c r="BA11" i="1"/>
  <c r="AX11" i="1"/>
  <c r="AU11" i="1"/>
  <c r="AR11" i="1"/>
  <c r="AO11" i="1"/>
  <c r="AL11" i="1"/>
  <c r="AI11" i="1"/>
  <c r="AF11" i="1"/>
  <c r="AC11" i="1"/>
  <c r="Z11" i="1"/>
  <c r="W11" i="1"/>
  <c r="T11" i="1"/>
  <c r="Q11" i="1"/>
  <c r="N11" i="1"/>
  <c r="K11" i="1"/>
  <c r="H11" i="1"/>
  <c r="E11" i="1"/>
  <c r="BE11" i="1" s="1"/>
  <c r="BK11" i="1" s="1"/>
  <c r="BF604" i="1" s="1"/>
  <c r="BK604" i="1" s="1"/>
  <c r="BF1195" i="1" s="1"/>
  <c r="BJ10" i="1"/>
  <c r="BD10" i="1"/>
  <c r="BA10" i="1"/>
  <c r="AX10" i="1"/>
  <c r="AU10" i="1"/>
  <c r="AR10" i="1"/>
  <c r="AO10" i="1"/>
  <c r="AL10" i="1"/>
  <c r="AI10" i="1"/>
  <c r="AF10" i="1"/>
  <c r="AC10" i="1"/>
  <c r="Z10" i="1"/>
  <c r="W10" i="1"/>
  <c r="T10" i="1"/>
  <c r="Q10" i="1"/>
  <c r="N10" i="1"/>
  <c r="K10" i="1"/>
  <c r="H10" i="1"/>
  <c r="E10" i="1"/>
  <c r="BE10" i="1" s="1"/>
  <c r="BK10" i="1" s="1"/>
  <c r="BF603" i="1" s="1"/>
  <c r="BK603" i="1" s="1"/>
  <c r="BF1194" i="1" s="1"/>
  <c r="BJ9" i="1"/>
  <c r="BD9" i="1"/>
  <c r="BA9" i="1"/>
  <c r="AX9" i="1"/>
  <c r="AU9" i="1"/>
  <c r="AR9" i="1"/>
  <c r="AO9" i="1"/>
  <c r="AL9" i="1"/>
  <c r="AI9" i="1"/>
  <c r="AF9" i="1"/>
  <c r="AC9" i="1"/>
  <c r="Z9" i="1"/>
  <c r="W9" i="1"/>
  <c r="T9" i="1"/>
  <c r="Q9" i="1"/>
  <c r="N9" i="1"/>
  <c r="K9" i="1"/>
  <c r="H9" i="1"/>
  <c r="BE9" i="1" s="1"/>
  <c r="BK9" i="1" s="1"/>
  <c r="BF602" i="1" s="1"/>
  <c r="BK602" i="1" s="1"/>
  <c r="BF1193" i="1" s="1"/>
  <c r="E9" i="1"/>
  <c r="BJ8" i="1"/>
  <c r="BD8" i="1"/>
  <c r="BA8" i="1"/>
  <c r="AX8" i="1"/>
  <c r="AU8" i="1"/>
  <c r="AR8" i="1"/>
  <c r="AO8" i="1"/>
  <c r="AL8" i="1"/>
  <c r="AI8" i="1"/>
  <c r="AF8" i="1"/>
  <c r="AC8" i="1"/>
  <c r="Z8" i="1"/>
  <c r="W8" i="1"/>
  <c r="T8" i="1"/>
  <c r="Q8" i="1"/>
  <c r="N8" i="1"/>
  <c r="K8" i="1"/>
  <c r="BE8" i="1" s="1"/>
  <c r="BK8" i="1" s="1"/>
  <c r="BF601" i="1" s="1"/>
  <c r="BK601" i="1" s="1"/>
  <c r="BF1192" i="1" s="1"/>
  <c r="BK1192" i="1" s="1"/>
  <c r="H8" i="1"/>
  <c r="E8" i="1"/>
  <c r="BJ7" i="1"/>
  <c r="BD7" i="1"/>
  <c r="BA7" i="1"/>
  <c r="AX7" i="1"/>
  <c r="AU7" i="1"/>
  <c r="AR7" i="1"/>
  <c r="AO7" i="1"/>
  <c r="AL7" i="1"/>
  <c r="AI7" i="1"/>
  <c r="AF7" i="1"/>
  <c r="AC7" i="1"/>
  <c r="Z7" i="1"/>
  <c r="W7" i="1"/>
  <c r="T7" i="1"/>
  <c r="Q7" i="1"/>
  <c r="N7" i="1"/>
  <c r="K7" i="1"/>
  <c r="H7" i="1"/>
  <c r="E7" i="1"/>
  <c r="BE7" i="1" s="1"/>
  <c r="BK7" i="1" s="1"/>
  <c r="BF600" i="1" s="1"/>
  <c r="BK600" i="1" s="1"/>
  <c r="BF1191" i="1" s="1"/>
  <c r="BK1191" i="1" s="1"/>
  <c r="BJ6" i="1"/>
  <c r="BD6" i="1"/>
  <c r="BA6" i="1"/>
  <c r="AX6" i="1"/>
  <c r="AU6" i="1"/>
  <c r="AR6" i="1"/>
  <c r="AO6" i="1"/>
  <c r="AL6" i="1"/>
  <c r="AI6" i="1"/>
  <c r="AF6" i="1"/>
  <c r="AC6" i="1"/>
  <c r="Z6" i="1"/>
  <c r="W6" i="1"/>
  <c r="T6" i="1"/>
  <c r="Q6" i="1"/>
  <c r="N6" i="1"/>
  <c r="K6" i="1"/>
  <c r="H6" i="1"/>
  <c r="E6" i="1"/>
  <c r="BE6" i="1" s="1"/>
  <c r="BK6" i="1" s="1"/>
  <c r="BF599" i="1" s="1"/>
  <c r="BK599" i="1" s="1"/>
  <c r="BF1190" i="1" s="1"/>
  <c r="BJ5" i="1"/>
  <c r="BD5" i="1"/>
  <c r="BD588" i="1" s="1"/>
  <c r="BA5" i="1"/>
  <c r="AX5" i="1"/>
  <c r="AU5" i="1"/>
  <c r="AR5" i="1"/>
  <c r="AR588" i="1" s="1"/>
  <c r="AO5" i="1"/>
  <c r="AO588" i="1" s="1"/>
  <c r="AL5" i="1"/>
  <c r="AL588" i="1" s="1"/>
  <c r="AI5" i="1"/>
  <c r="AF5" i="1"/>
  <c r="AC5" i="1"/>
  <c r="Z5" i="1"/>
  <c r="W5" i="1"/>
  <c r="W588" i="1" s="1"/>
  <c r="T5" i="1"/>
  <c r="T588" i="1" s="1"/>
  <c r="Q5" i="1"/>
  <c r="N5" i="1"/>
  <c r="K5" i="1"/>
  <c r="H5" i="1"/>
  <c r="H588" i="1" s="1"/>
  <c r="E5" i="1"/>
  <c r="E588" i="1" s="1"/>
  <c r="BN1" i="1"/>
  <c r="BE213" i="1" l="1"/>
  <c r="BK213" i="1" s="1"/>
  <c r="BF806" i="1" s="1"/>
  <c r="BK806" i="1" s="1"/>
  <c r="BF1397" i="1" s="1"/>
  <c r="BK1397" i="1" s="1"/>
  <c r="BK23" i="1"/>
  <c r="BF616" i="1" s="1"/>
  <c r="BK616" i="1" s="1"/>
  <c r="BF1207" i="1" s="1"/>
  <c r="BK1207" i="1" s="1"/>
  <c r="BK29" i="1"/>
  <c r="BF622" i="1" s="1"/>
  <c r="BK622" i="1" s="1"/>
  <c r="BF1213" i="1" s="1"/>
  <c r="BK42" i="1"/>
  <c r="BF635" i="1" s="1"/>
  <c r="BK635" i="1" s="1"/>
  <c r="BF1226" i="1" s="1"/>
  <c r="BK45" i="1"/>
  <c r="BF638" i="1" s="1"/>
  <c r="BK638" i="1" s="1"/>
  <c r="BF1229" i="1" s="1"/>
  <c r="BK48" i="1"/>
  <c r="BF641" i="1" s="1"/>
  <c r="BK641" i="1" s="1"/>
  <c r="BF1232" i="1" s="1"/>
  <c r="BK51" i="1"/>
  <c r="BF644" i="1" s="1"/>
  <c r="BK644" i="1" s="1"/>
  <c r="BF1235" i="1" s="1"/>
  <c r="BK14" i="1"/>
  <c r="BF607" i="1" s="1"/>
  <c r="BK607" i="1" s="1"/>
  <c r="BF1198" i="1" s="1"/>
  <c r="BK58" i="1"/>
  <c r="BF651" i="1" s="1"/>
  <c r="BK651" i="1" s="1"/>
  <c r="BF1242" i="1" s="1"/>
  <c r="BK1242" i="1" s="1"/>
  <c r="BK25" i="1"/>
  <c r="BF618" i="1" s="1"/>
  <c r="BK28" i="1"/>
  <c r="BF621" i="1" s="1"/>
  <c r="BK31" i="1"/>
  <c r="BF624" i="1" s="1"/>
  <c r="BK13" i="1"/>
  <c r="BF606" i="1" s="1"/>
  <c r="BK606" i="1" s="1"/>
  <c r="BF1197" i="1" s="1"/>
  <c r="BK1197" i="1" s="1"/>
  <c r="BK660" i="1"/>
  <c r="BF1251" i="1" s="1"/>
  <c r="BK60" i="1"/>
  <c r="BF653" i="1" s="1"/>
  <c r="BK653" i="1" s="1"/>
  <c r="BF1244" i="1" s="1"/>
  <c r="BK1244" i="1" s="1"/>
  <c r="BK18" i="1"/>
  <c r="BF611" i="1" s="1"/>
  <c r="BK611" i="1" s="1"/>
  <c r="BF1202" i="1" s="1"/>
  <c r="BK1202" i="1" s="1"/>
  <c r="BK722" i="1"/>
  <c r="BF1313" i="1" s="1"/>
  <c r="BK56" i="1"/>
  <c r="BF649" i="1" s="1"/>
  <c r="BK649" i="1" s="1"/>
  <c r="BF1240" i="1" s="1"/>
  <c r="BK1240" i="1" s="1"/>
  <c r="BK59" i="1"/>
  <c r="BF652" i="1" s="1"/>
  <c r="BK690" i="1"/>
  <c r="BF1281" i="1" s="1"/>
  <c r="BE102" i="1"/>
  <c r="BK102" i="1" s="1"/>
  <c r="BF695" i="1" s="1"/>
  <c r="BK695" i="1" s="1"/>
  <c r="BF1286" i="1" s="1"/>
  <c r="BK1286" i="1" s="1"/>
  <c r="BE146" i="1"/>
  <c r="BK146" i="1" s="1"/>
  <c r="BF739" i="1" s="1"/>
  <c r="BE184" i="1"/>
  <c r="BK184" i="1" s="1"/>
  <c r="BF777" i="1" s="1"/>
  <c r="BK777" i="1" s="1"/>
  <c r="BF1368" i="1" s="1"/>
  <c r="BK1368" i="1" s="1"/>
  <c r="BE194" i="1"/>
  <c r="BK194" i="1" s="1"/>
  <c r="BF787" i="1" s="1"/>
  <c r="BK918" i="1"/>
  <c r="BF1509" i="1" s="1"/>
  <c r="BE5" i="1"/>
  <c r="Z588" i="1"/>
  <c r="BJ589" i="1"/>
  <c r="BK881" i="1"/>
  <c r="BF1472" i="1" s="1"/>
  <c r="AC588" i="1"/>
  <c r="AC590" i="1" s="1"/>
  <c r="BE98" i="1"/>
  <c r="BK98" i="1" s="1"/>
  <c r="BF691" i="1" s="1"/>
  <c r="BK691" i="1" s="1"/>
  <c r="BF1282" i="1" s="1"/>
  <c r="BK1282" i="1" s="1"/>
  <c r="BE124" i="1"/>
  <c r="BK124" i="1" s="1"/>
  <c r="BF717" i="1" s="1"/>
  <c r="BK717" i="1" s="1"/>
  <c r="BF1308" i="1" s="1"/>
  <c r="BE158" i="1"/>
  <c r="BK158" i="1" s="1"/>
  <c r="BF751" i="1" s="1"/>
  <c r="BE206" i="1"/>
  <c r="BK206" i="1" s="1"/>
  <c r="BF799" i="1" s="1"/>
  <c r="BK799" i="1" s="1"/>
  <c r="BF1390" i="1" s="1"/>
  <c r="BK1390" i="1" s="1"/>
  <c r="BK829" i="1"/>
  <c r="BF1420" i="1" s="1"/>
  <c r="BK1420" i="1" s="1"/>
  <c r="AF588" i="1"/>
  <c r="BE130" i="1"/>
  <c r="BK130" i="1" s="1"/>
  <c r="BF723" i="1" s="1"/>
  <c r="BK723" i="1" s="1"/>
  <c r="BF1314" i="1" s="1"/>
  <c r="BE132" i="1"/>
  <c r="BK132" i="1" s="1"/>
  <c r="BF725" i="1" s="1"/>
  <c r="BE138" i="1"/>
  <c r="BK138" i="1" s="1"/>
  <c r="BF731" i="1" s="1"/>
  <c r="BE140" i="1"/>
  <c r="BK140" i="1" s="1"/>
  <c r="BF733" i="1" s="1"/>
  <c r="BE168" i="1"/>
  <c r="BK168" i="1" s="1"/>
  <c r="BF761" i="1" s="1"/>
  <c r="BE178" i="1"/>
  <c r="BK178" i="1" s="1"/>
  <c r="BF771" i="1" s="1"/>
  <c r="BK771" i="1" s="1"/>
  <c r="BF1362" i="1" s="1"/>
  <c r="BK1362" i="1" s="1"/>
  <c r="BE216" i="1"/>
  <c r="BK216" i="1" s="1"/>
  <c r="BF809" i="1" s="1"/>
  <c r="BK809" i="1" s="1"/>
  <c r="BF1400" i="1" s="1"/>
  <c r="BK1400" i="1" s="1"/>
  <c r="BK900" i="1"/>
  <c r="BF1491" i="1" s="1"/>
  <c r="AI588" i="1"/>
  <c r="AI590" i="1" s="1"/>
  <c r="BF588" i="1"/>
  <c r="BE150" i="1"/>
  <c r="BK150" i="1" s="1"/>
  <c r="BF743" i="1" s="1"/>
  <c r="BE188" i="1"/>
  <c r="BK188" i="1" s="1"/>
  <c r="BF781" i="1" s="1"/>
  <c r="BK781" i="1" s="1"/>
  <c r="BF1372" i="1" s="1"/>
  <c r="BK1372" i="1" s="1"/>
  <c r="BE198" i="1"/>
  <c r="BK198" i="1" s="1"/>
  <c r="BF791" i="1" s="1"/>
  <c r="BK791" i="1" s="1"/>
  <c r="BF1382" i="1" s="1"/>
  <c r="BK1382" i="1" s="1"/>
  <c r="BE94" i="1"/>
  <c r="BK94" i="1" s="1"/>
  <c r="BF687" i="1" s="1"/>
  <c r="BE110" i="1"/>
  <c r="BK110" i="1" s="1"/>
  <c r="BF703" i="1" s="1"/>
  <c r="BK703" i="1" s="1"/>
  <c r="BF1294" i="1" s="1"/>
  <c r="BE90" i="1"/>
  <c r="BK90" i="1" s="1"/>
  <c r="BF683" i="1" s="1"/>
  <c r="BK683" i="1" s="1"/>
  <c r="BF1274" i="1" s="1"/>
  <c r="BK1274" i="1" s="1"/>
  <c r="BE120" i="1"/>
  <c r="BK120" i="1" s="1"/>
  <c r="BF713" i="1" s="1"/>
  <c r="BK713" i="1" s="1"/>
  <c r="BF1304" i="1" s="1"/>
  <c r="K588" i="1"/>
  <c r="K590" i="1" s="1"/>
  <c r="AU588" i="1"/>
  <c r="AU590" i="1" s="1"/>
  <c r="BE106" i="1"/>
  <c r="BK106" i="1" s="1"/>
  <c r="BF699" i="1" s="1"/>
  <c r="BE172" i="1"/>
  <c r="BK172" i="1" s="1"/>
  <c r="BF765" i="1" s="1"/>
  <c r="BK765" i="1" s="1"/>
  <c r="BF1356" i="1" s="1"/>
  <c r="BK770" i="1"/>
  <c r="BF1361" i="1" s="1"/>
  <c r="BK1361" i="1" s="1"/>
  <c r="BE220" i="1"/>
  <c r="BK220" i="1" s="1"/>
  <c r="BF813" i="1" s="1"/>
  <c r="BK813" i="1" s="1"/>
  <c r="BF1404" i="1" s="1"/>
  <c r="BK1404" i="1" s="1"/>
  <c r="BK853" i="1"/>
  <c r="BF1444" i="1" s="1"/>
  <c r="BK1444" i="1" s="1"/>
  <c r="BK921" i="1"/>
  <c r="BF1512" i="1" s="1"/>
  <c r="BK1512" i="1" s="1"/>
  <c r="N588" i="1"/>
  <c r="AX588" i="1"/>
  <c r="AX590" i="1" s="1"/>
  <c r="BE128" i="1"/>
  <c r="BK128" i="1" s="1"/>
  <c r="BF721" i="1" s="1"/>
  <c r="BK721" i="1" s="1"/>
  <c r="BF1312" i="1" s="1"/>
  <c r="BK1312" i="1" s="1"/>
  <c r="BE134" i="1"/>
  <c r="BK134" i="1" s="1"/>
  <c r="BF727" i="1" s="1"/>
  <c r="BK727" i="1" s="1"/>
  <c r="BF1318" i="1" s="1"/>
  <c r="BE136" i="1"/>
  <c r="BK136" i="1" s="1"/>
  <c r="BF729" i="1" s="1"/>
  <c r="BK729" i="1" s="1"/>
  <c r="BF1320" i="1" s="1"/>
  <c r="BE144" i="1"/>
  <c r="BK144" i="1" s="1"/>
  <c r="BF737" i="1" s="1"/>
  <c r="BE154" i="1"/>
  <c r="BK154" i="1" s="1"/>
  <c r="BF747" i="1" s="1"/>
  <c r="BK747" i="1" s="1"/>
  <c r="BF1338" i="1" s="1"/>
  <c r="BE192" i="1"/>
  <c r="BK192" i="1" s="1"/>
  <c r="BF785" i="1" s="1"/>
  <c r="BE202" i="1"/>
  <c r="BK202" i="1" s="1"/>
  <c r="BF795" i="1" s="1"/>
  <c r="BK795" i="1" s="1"/>
  <c r="BF1386" i="1" s="1"/>
  <c r="BK1386" i="1" s="1"/>
  <c r="BK877" i="1"/>
  <c r="BF1468" i="1" s="1"/>
  <c r="BK1468" i="1" s="1"/>
  <c r="BK934" i="1"/>
  <c r="BF1525" i="1" s="1"/>
  <c r="BK1525" i="1" s="1"/>
  <c r="Q588" i="1"/>
  <c r="Q590" i="1" s="1"/>
  <c r="BA588" i="1"/>
  <c r="BA590" i="1" s="1"/>
  <c r="BK734" i="1"/>
  <c r="BF1325" i="1" s="1"/>
  <c r="BK1325" i="1" s="1"/>
  <c r="BE164" i="1"/>
  <c r="BK164" i="1" s="1"/>
  <c r="BF757" i="1" s="1"/>
  <c r="BE174" i="1"/>
  <c r="BK174" i="1" s="1"/>
  <c r="BF767" i="1" s="1"/>
  <c r="BK767" i="1" s="1"/>
  <c r="BF1358" i="1" s="1"/>
  <c r="BK1358" i="1" s="1"/>
  <c r="BE212" i="1"/>
  <c r="BK212" i="1" s="1"/>
  <c r="BF805" i="1" s="1"/>
  <c r="BK805" i="1" s="1"/>
  <c r="BF1396" i="1" s="1"/>
  <c r="BK1123" i="1"/>
  <c r="BF1714" i="1" s="1"/>
  <c r="BD590" i="1"/>
  <c r="BE370" i="1"/>
  <c r="BK370" i="1" s="1"/>
  <c r="BF963" i="1" s="1"/>
  <c r="BK963" i="1" s="1"/>
  <c r="BF1554" i="1" s="1"/>
  <c r="BE429" i="1"/>
  <c r="BK429" i="1" s="1"/>
  <c r="BF1022" i="1" s="1"/>
  <c r="BE432" i="1"/>
  <c r="BK432" i="1" s="1"/>
  <c r="BF1025" i="1" s="1"/>
  <c r="BK1025" i="1" s="1"/>
  <c r="BF1616" i="1" s="1"/>
  <c r="BK1616" i="1" s="1"/>
  <c r="BE486" i="1"/>
  <c r="BK486" i="1" s="1"/>
  <c r="BF1079" i="1" s="1"/>
  <c r="BK1079" i="1" s="1"/>
  <c r="BF1670" i="1" s="1"/>
  <c r="BK550" i="1"/>
  <c r="BF1143" i="1" s="1"/>
  <c r="W590" i="1"/>
  <c r="BE435" i="1"/>
  <c r="BK435" i="1" s="1"/>
  <c r="BF1028" i="1" s="1"/>
  <c r="BK1028" i="1" s="1"/>
  <c r="BF1619" i="1" s="1"/>
  <c r="BE443" i="1"/>
  <c r="BK443" i="1" s="1"/>
  <c r="BF1036" i="1" s="1"/>
  <c r="BK1036" i="1" s="1"/>
  <c r="BF1627" i="1" s="1"/>
  <c r="BE446" i="1"/>
  <c r="BK446" i="1" s="1"/>
  <c r="BF1039" i="1" s="1"/>
  <c r="BK1039" i="1" s="1"/>
  <c r="BF1630" i="1" s="1"/>
  <c r="BK1630" i="1" s="1"/>
  <c r="BE465" i="1"/>
  <c r="BK465" i="1" s="1"/>
  <c r="BF1058" i="1" s="1"/>
  <c r="BE503" i="1"/>
  <c r="BK503" i="1" s="1"/>
  <c r="BF1096" i="1" s="1"/>
  <c r="BE511" i="1"/>
  <c r="BK511" i="1" s="1"/>
  <c r="BF1104" i="1" s="1"/>
  <c r="BK1104" i="1" s="1"/>
  <c r="BF1695" i="1" s="1"/>
  <c r="Z590" i="1"/>
  <c r="BE373" i="1"/>
  <c r="BK373" i="1" s="1"/>
  <c r="BF966" i="1" s="1"/>
  <c r="BK966" i="1" s="1"/>
  <c r="BF1557" i="1" s="1"/>
  <c r="BE376" i="1"/>
  <c r="BK376" i="1" s="1"/>
  <c r="BF969" i="1" s="1"/>
  <c r="BK969" i="1" s="1"/>
  <c r="BF1560" i="1" s="1"/>
  <c r="BK1560" i="1" s="1"/>
  <c r="BE382" i="1"/>
  <c r="BK382" i="1" s="1"/>
  <c r="BF975" i="1" s="1"/>
  <c r="BK975" i="1" s="1"/>
  <c r="BF1566" i="1" s="1"/>
  <c r="BK1566" i="1" s="1"/>
  <c r="BE385" i="1"/>
  <c r="BK385" i="1" s="1"/>
  <c r="BF978" i="1" s="1"/>
  <c r="BK978" i="1" s="1"/>
  <c r="BF1569" i="1" s="1"/>
  <c r="BK1569" i="1" s="1"/>
  <c r="BE388" i="1"/>
  <c r="BK388" i="1" s="1"/>
  <c r="BF981" i="1" s="1"/>
  <c r="BK981" i="1" s="1"/>
  <c r="BF1572" i="1" s="1"/>
  <c r="BK1572" i="1" s="1"/>
  <c r="BE400" i="1"/>
  <c r="BK400" i="1" s="1"/>
  <c r="BF993" i="1" s="1"/>
  <c r="BK993" i="1" s="1"/>
  <c r="BF1584" i="1" s="1"/>
  <c r="BK1584" i="1" s="1"/>
  <c r="BE403" i="1"/>
  <c r="BK403" i="1" s="1"/>
  <c r="BF996" i="1" s="1"/>
  <c r="BK996" i="1" s="1"/>
  <c r="BF1587" i="1" s="1"/>
  <c r="BE421" i="1"/>
  <c r="BK421" i="1" s="1"/>
  <c r="BF1014" i="1" s="1"/>
  <c r="BK1014" i="1" s="1"/>
  <c r="BF1605" i="1" s="1"/>
  <c r="BE453" i="1"/>
  <c r="BK453" i="1" s="1"/>
  <c r="BF1046" i="1" s="1"/>
  <c r="BK1046" i="1" s="1"/>
  <c r="BF1637" i="1" s="1"/>
  <c r="BE500" i="1"/>
  <c r="BK500" i="1" s="1"/>
  <c r="BF1093" i="1" s="1"/>
  <c r="BE508" i="1"/>
  <c r="BK508" i="1" s="1"/>
  <c r="BF1101" i="1" s="1"/>
  <c r="BK1101" i="1" s="1"/>
  <c r="BF1692" i="1" s="1"/>
  <c r="BK1692" i="1" s="1"/>
  <c r="BK1151" i="1"/>
  <c r="BF1742" i="1" s="1"/>
  <c r="BE379" i="1"/>
  <c r="BK379" i="1" s="1"/>
  <c r="BF972" i="1" s="1"/>
  <c r="BK972" i="1" s="1"/>
  <c r="BF1563" i="1" s="1"/>
  <c r="BK1563" i="1" s="1"/>
  <c r="BE391" i="1"/>
  <c r="BK391" i="1" s="1"/>
  <c r="BF984" i="1" s="1"/>
  <c r="BK984" i="1" s="1"/>
  <c r="BF1575" i="1" s="1"/>
  <c r="BK1575" i="1" s="1"/>
  <c r="BE394" i="1"/>
  <c r="BK394" i="1" s="1"/>
  <c r="BF987" i="1" s="1"/>
  <c r="BK987" i="1" s="1"/>
  <c r="BF1578" i="1" s="1"/>
  <c r="BE397" i="1"/>
  <c r="BK397" i="1" s="1"/>
  <c r="BF990" i="1" s="1"/>
  <c r="BK990" i="1" s="1"/>
  <c r="BF1581" i="1" s="1"/>
  <c r="BE491" i="1"/>
  <c r="BK491" i="1" s="1"/>
  <c r="BF1084" i="1" s="1"/>
  <c r="BK1084" i="1" s="1"/>
  <c r="BF1675" i="1" s="1"/>
  <c r="BE523" i="1"/>
  <c r="BK523" i="1" s="1"/>
  <c r="BF1116" i="1" s="1"/>
  <c r="BK1116" i="1" s="1"/>
  <c r="BF1707" i="1" s="1"/>
  <c r="BE525" i="1"/>
  <c r="BK525" i="1" s="1"/>
  <c r="BF1118" i="1" s="1"/>
  <c r="BK1118" i="1" s="1"/>
  <c r="BF1709" i="1" s="1"/>
  <c r="BK1709" i="1" s="1"/>
  <c r="AF590" i="1"/>
  <c r="BE445" i="1"/>
  <c r="BK445" i="1" s="1"/>
  <c r="BF1038" i="1" s="1"/>
  <c r="BK1038" i="1" s="1"/>
  <c r="BF1629" i="1" s="1"/>
  <c r="BE459" i="1"/>
  <c r="BK459" i="1" s="1"/>
  <c r="BF1052" i="1" s="1"/>
  <c r="BK1052" i="1" s="1"/>
  <c r="BF1643" i="1" s="1"/>
  <c r="BE474" i="1"/>
  <c r="BK474" i="1" s="1"/>
  <c r="BF1067" i="1" s="1"/>
  <c r="BK1067" i="1" s="1"/>
  <c r="BF1658" i="1" s="1"/>
  <c r="BJ588" i="1"/>
  <c r="BE442" i="1"/>
  <c r="BK442" i="1" s="1"/>
  <c r="BF1035" i="1" s="1"/>
  <c r="BK1035" i="1" s="1"/>
  <c r="BF1626" i="1" s="1"/>
  <c r="BE485" i="1"/>
  <c r="BK485" i="1" s="1"/>
  <c r="BF1078" i="1" s="1"/>
  <c r="BK1078" i="1" s="1"/>
  <c r="BF1669" i="1" s="1"/>
  <c r="AL590" i="1"/>
  <c r="BE372" i="1"/>
  <c r="BK372" i="1" s="1"/>
  <c r="BF965" i="1" s="1"/>
  <c r="BK965" i="1" s="1"/>
  <c r="BF1556" i="1" s="1"/>
  <c r="BE378" i="1"/>
  <c r="BK378" i="1" s="1"/>
  <c r="BF971" i="1" s="1"/>
  <c r="BK971" i="1" s="1"/>
  <c r="BF1562" i="1" s="1"/>
  <c r="BK1562" i="1" s="1"/>
  <c r="BE381" i="1"/>
  <c r="BK381" i="1" s="1"/>
  <c r="BF974" i="1" s="1"/>
  <c r="BK974" i="1" s="1"/>
  <c r="BF1565" i="1" s="1"/>
  <c r="BE384" i="1"/>
  <c r="BK384" i="1" s="1"/>
  <c r="BF977" i="1" s="1"/>
  <c r="BK977" i="1" s="1"/>
  <c r="BF1568" i="1" s="1"/>
  <c r="BE396" i="1"/>
  <c r="BK396" i="1" s="1"/>
  <c r="BF989" i="1" s="1"/>
  <c r="BK989" i="1" s="1"/>
  <c r="BF1580" i="1" s="1"/>
  <c r="BK1580" i="1" s="1"/>
  <c r="BE399" i="1"/>
  <c r="BK399" i="1" s="1"/>
  <c r="BF992" i="1" s="1"/>
  <c r="BK992" i="1" s="1"/>
  <c r="BF1583" i="1" s="1"/>
  <c r="BK1583" i="1" s="1"/>
  <c r="BE482" i="1"/>
  <c r="BK482" i="1" s="1"/>
  <c r="BF1075" i="1" s="1"/>
  <c r="BK1075" i="1" s="1"/>
  <c r="BF1666" i="1" s="1"/>
  <c r="BK1149" i="1"/>
  <c r="BF1740" i="1" s="1"/>
  <c r="BK1740" i="1" s="1"/>
  <c r="AO590" i="1"/>
  <c r="BE375" i="1"/>
  <c r="BK375" i="1" s="1"/>
  <c r="BF968" i="1" s="1"/>
  <c r="BK968" i="1" s="1"/>
  <c r="BF1559" i="1" s="1"/>
  <c r="BK1559" i="1" s="1"/>
  <c r="BE387" i="1"/>
  <c r="BK387" i="1" s="1"/>
  <c r="BF980" i="1" s="1"/>
  <c r="BK980" i="1" s="1"/>
  <c r="BF1571" i="1" s="1"/>
  <c r="BE390" i="1"/>
  <c r="BK390" i="1" s="1"/>
  <c r="BF983" i="1" s="1"/>
  <c r="BK983" i="1" s="1"/>
  <c r="BF1574" i="1" s="1"/>
  <c r="BK1574" i="1" s="1"/>
  <c r="BE393" i="1"/>
  <c r="BK393" i="1" s="1"/>
  <c r="BF986" i="1" s="1"/>
  <c r="BK986" i="1" s="1"/>
  <c r="BF1577" i="1" s="1"/>
  <c r="BK1577" i="1" s="1"/>
  <c r="BE402" i="1"/>
  <c r="BK402" i="1" s="1"/>
  <c r="BF995" i="1" s="1"/>
  <c r="BK995" i="1" s="1"/>
  <c r="BF1586" i="1" s="1"/>
  <c r="BE405" i="1"/>
  <c r="BK405" i="1" s="1"/>
  <c r="BF998" i="1" s="1"/>
  <c r="BK998" i="1" s="1"/>
  <c r="BF1589" i="1" s="1"/>
  <c r="BK1589" i="1" s="1"/>
  <c r="BE439" i="1"/>
  <c r="BK439" i="1" s="1"/>
  <c r="BF1032" i="1" s="1"/>
  <c r="BK1032" i="1" s="1"/>
  <c r="BF1623" i="1" s="1"/>
  <c r="BE499" i="1"/>
  <c r="BK499" i="1" s="1"/>
  <c r="BF1092" i="1" s="1"/>
  <c r="BK1092" i="1" s="1"/>
  <c r="BF1683" i="1" s="1"/>
  <c r="BE505" i="1"/>
  <c r="BK505" i="1" s="1"/>
  <c r="BF1098" i="1" s="1"/>
  <c r="BK1098" i="1" s="1"/>
  <c r="BF1689" i="1" s="1"/>
  <c r="BE507" i="1"/>
  <c r="BK507" i="1" s="1"/>
  <c r="BF1100" i="1" s="1"/>
  <c r="BK1100" i="1" s="1"/>
  <c r="BF1691" i="1" s="1"/>
  <c r="BK1691" i="1" s="1"/>
  <c r="BK1156" i="1"/>
  <c r="BF1747" i="1" s="1"/>
  <c r="H590" i="1"/>
  <c r="AR590" i="1"/>
  <c r="BE444" i="1"/>
  <c r="BK444" i="1" s="1"/>
  <c r="BF1037" i="1" s="1"/>
  <c r="BK1037" i="1" s="1"/>
  <c r="BF1628" i="1" s="1"/>
  <c r="BE504" i="1"/>
  <c r="BK504" i="1" s="1"/>
  <c r="BF1097" i="1" s="1"/>
  <c r="BK1097" i="1" s="1"/>
  <c r="BF1688" i="1" s="1"/>
  <c r="BE522" i="1"/>
  <c r="BK522" i="1" s="1"/>
  <c r="BF1115" i="1" s="1"/>
  <c r="BK1115" i="1" s="1"/>
  <c r="BF1706" i="1" s="1"/>
  <c r="BK1154" i="1"/>
  <c r="BF1745" i="1" s="1"/>
  <c r="BK1745" i="1" s="1"/>
  <c r="BE447" i="1"/>
  <c r="BK447" i="1" s="1"/>
  <c r="BF1040" i="1" s="1"/>
  <c r="BK1040" i="1" s="1"/>
  <c r="BF1631" i="1" s="1"/>
  <c r="BK1631" i="1" s="1"/>
  <c r="BE456" i="1"/>
  <c r="BK456" i="1" s="1"/>
  <c r="BF1049" i="1" s="1"/>
  <c r="BK1049" i="1" s="1"/>
  <c r="BF1640" i="1" s="1"/>
  <c r="BE470" i="1"/>
  <c r="BK470" i="1" s="1"/>
  <c r="BF1063" i="1" s="1"/>
  <c r="BK1063" i="1" s="1"/>
  <c r="BF1654" i="1" s="1"/>
  <c r="BE528" i="1"/>
  <c r="BK528" i="1" s="1"/>
  <c r="BF1121" i="1" s="1"/>
  <c r="BK1121" i="1" s="1"/>
  <c r="BF1712" i="1" s="1"/>
  <c r="N590" i="1"/>
  <c r="BE374" i="1"/>
  <c r="BK374" i="1" s="1"/>
  <c r="BF967" i="1" s="1"/>
  <c r="BK967" i="1" s="1"/>
  <c r="BF1558" i="1" s="1"/>
  <c r="BE377" i="1"/>
  <c r="BK377" i="1" s="1"/>
  <c r="BF970" i="1" s="1"/>
  <c r="BK970" i="1" s="1"/>
  <c r="BF1561" i="1" s="1"/>
  <c r="BE380" i="1"/>
  <c r="BK380" i="1" s="1"/>
  <c r="BF973" i="1" s="1"/>
  <c r="BK973" i="1" s="1"/>
  <c r="BF1564" i="1" s="1"/>
  <c r="BE389" i="1"/>
  <c r="BK389" i="1" s="1"/>
  <c r="BF982" i="1" s="1"/>
  <c r="BK982" i="1" s="1"/>
  <c r="BF1573" i="1" s="1"/>
  <c r="BE392" i="1"/>
  <c r="BK392" i="1" s="1"/>
  <c r="BF985" i="1" s="1"/>
  <c r="BK985" i="1" s="1"/>
  <c r="BF1576" i="1" s="1"/>
  <c r="BE395" i="1"/>
  <c r="BK395" i="1" s="1"/>
  <c r="BF988" i="1" s="1"/>
  <c r="BK988" i="1" s="1"/>
  <c r="BF1579" i="1" s="1"/>
  <c r="BE404" i="1"/>
  <c r="BK404" i="1" s="1"/>
  <c r="BF997" i="1" s="1"/>
  <c r="BK997" i="1" s="1"/>
  <c r="BF1588" i="1" s="1"/>
  <c r="BK431" i="1"/>
  <c r="BF1024" i="1" s="1"/>
  <c r="BK1024" i="1" s="1"/>
  <c r="BF1615" i="1" s="1"/>
  <c r="BE463" i="1"/>
  <c r="BK463" i="1" s="1"/>
  <c r="BF1056" i="1" s="1"/>
  <c r="BK1056" i="1" s="1"/>
  <c r="BF1647" i="1" s="1"/>
  <c r="H1181" i="1"/>
  <c r="AR1181" i="1"/>
  <c r="BE621" i="1"/>
  <c r="BE1181" i="1" s="1"/>
  <c r="BE1183" i="1" s="1"/>
  <c r="BE655" i="1"/>
  <c r="BK655" i="1" s="1"/>
  <c r="BF1246" i="1" s="1"/>
  <c r="BK1246" i="1" s="1"/>
  <c r="BE678" i="1"/>
  <c r="BK678" i="1" s="1"/>
  <c r="BF1269" i="1" s="1"/>
  <c r="BK1269" i="1" s="1"/>
  <c r="BE719" i="1"/>
  <c r="BK719" i="1" s="1"/>
  <c r="BF1310" i="1" s="1"/>
  <c r="BK1310" i="1" s="1"/>
  <c r="T590" i="1"/>
  <c r="K1181" i="1"/>
  <c r="AU1181" i="1"/>
  <c r="BE631" i="1"/>
  <c r="BK631" i="1" s="1"/>
  <c r="BF1222" i="1" s="1"/>
  <c r="BK1222" i="1" s="1"/>
  <c r="BE643" i="1"/>
  <c r="BK643" i="1" s="1"/>
  <c r="BF1234" i="1" s="1"/>
  <c r="BK1234" i="1" s="1"/>
  <c r="BE733" i="1"/>
  <c r="N1181" i="1"/>
  <c r="AX1181" i="1"/>
  <c r="AX1183" i="1" s="1"/>
  <c r="BE624" i="1"/>
  <c r="BE663" i="1"/>
  <c r="BK663" i="1" s="1"/>
  <c r="BF1254" i="1" s="1"/>
  <c r="BK1254" i="1" s="1"/>
  <c r="BE681" i="1"/>
  <c r="BK681" i="1" s="1"/>
  <c r="BF1272" i="1" s="1"/>
  <c r="BK1272" i="1" s="1"/>
  <c r="BE693" i="1"/>
  <c r="BK693" i="1" s="1"/>
  <c r="BF1284" i="1" s="1"/>
  <c r="BK1284" i="1" s="1"/>
  <c r="BE705" i="1"/>
  <c r="BK705" i="1" s="1"/>
  <c r="BF1296" i="1" s="1"/>
  <c r="BK1296" i="1" s="1"/>
  <c r="BE722" i="1"/>
  <c r="BE764" i="1"/>
  <c r="BK764" i="1" s="1"/>
  <c r="BF1355" i="1" s="1"/>
  <c r="BK1355" i="1" s="1"/>
  <c r="BE767" i="1"/>
  <c r="BE785" i="1"/>
  <c r="Q1181" i="1"/>
  <c r="BA1181" i="1"/>
  <c r="BE634" i="1"/>
  <c r="BK634" i="1" s="1"/>
  <c r="BF1225" i="1" s="1"/>
  <c r="BK1225" i="1" s="1"/>
  <c r="BE646" i="1"/>
  <c r="BK646" i="1" s="1"/>
  <c r="BF1237" i="1" s="1"/>
  <c r="BK1237" i="1" s="1"/>
  <c r="BE658" i="1"/>
  <c r="BK658" i="1" s="1"/>
  <c r="BF1249" i="1" s="1"/>
  <c r="BK1249" i="1" s="1"/>
  <c r="BE670" i="1"/>
  <c r="BK670" i="1" s="1"/>
  <c r="BF1261" i="1" s="1"/>
  <c r="BK1261" i="1" s="1"/>
  <c r="BE673" i="1"/>
  <c r="BK673" i="1" s="1"/>
  <c r="BF1264" i="1" s="1"/>
  <c r="BK1264" i="1" s="1"/>
  <c r="BE782" i="1"/>
  <c r="BK782" i="1" s="1"/>
  <c r="BF1373" i="1" s="1"/>
  <c r="BK1373" i="1" s="1"/>
  <c r="T1181" i="1"/>
  <c r="T1183" i="1" s="1"/>
  <c r="BD1181" i="1"/>
  <c r="BD1183" i="1" s="1"/>
  <c r="BG1181" i="1"/>
  <c r="BE666" i="1"/>
  <c r="BK666" i="1" s="1"/>
  <c r="BF1257" i="1" s="1"/>
  <c r="BK1257" i="1" s="1"/>
  <c r="BE725" i="1"/>
  <c r="BE758" i="1"/>
  <c r="BK758" i="1" s="1"/>
  <c r="BF1349" i="1" s="1"/>
  <c r="BK1349" i="1" s="1"/>
  <c r="BE761" i="1"/>
  <c r="BE769" i="1"/>
  <c r="BK769" i="1" s="1"/>
  <c r="BF1360" i="1" s="1"/>
  <c r="BK1360" i="1" s="1"/>
  <c r="BE783" i="1"/>
  <c r="BK783" i="1" s="1"/>
  <c r="BF1374" i="1" s="1"/>
  <c r="BK1374" i="1" s="1"/>
  <c r="BE787" i="1"/>
  <c r="W1181" i="1"/>
  <c r="W1183" i="1" s="1"/>
  <c r="BJ660" i="1"/>
  <c r="BE676" i="1"/>
  <c r="BK676" i="1" s="1"/>
  <c r="BF1267" i="1" s="1"/>
  <c r="BK1267" i="1" s="1"/>
  <c r="BE684" i="1"/>
  <c r="BK684" i="1" s="1"/>
  <c r="BF1275" i="1" s="1"/>
  <c r="BK1275" i="1" s="1"/>
  <c r="BE696" i="1"/>
  <c r="BK696" i="1" s="1"/>
  <c r="BF1287" i="1" s="1"/>
  <c r="BK1287" i="1" s="1"/>
  <c r="BE708" i="1"/>
  <c r="BK708" i="1" s="1"/>
  <c r="BF1299" i="1" s="1"/>
  <c r="BK1299" i="1" s="1"/>
  <c r="BE728" i="1"/>
  <c r="BK728" i="1" s="1"/>
  <c r="BF1319" i="1" s="1"/>
  <c r="BK1319" i="1" s="1"/>
  <c r="BE774" i="1"/>
  <c r="BK774" i="1" s="1"/>
  <c r="BF1365" i="1" s="1"/>
  <c r="BK1365" i="1" s="1"/>
  <c r="AC1181" i="1"/>
  <c r="AC1183" i="1" s="1"/>
  <c r="BJ1182" i="1"/>
  <c r="BE618" i="1"/>
  <c r="BE637" i="1"/>
  <c r="BK637" i="1" s="1"/>
  <c r="BF1228" i="1" s="1"/>
  <c r="BK1228" i="1" s="1"/>
  <c r="BE731" i="1"/>
  <c r="BE734" i="1"/>
  <c r="BE737" i="1"/>
  <c r="BE740" i="1"/>
  <c r="BK740" i="1" s="1"/>
  <c r="BF1331" i="1" s="1"/>
  <c r="BK1331" i="1" s="1"/>
  <c r="BE743" i="1"/>
  <c r="BE746" i="1"/>
  <c r="BK746" i="1" s="1"/>
  <c r="BF1337" i="1" s="1"/>
  <c r="BK1337" i="1" s="1"/>
  <c r="BE749" i="1"/>
  <c r="BK749" i="1" s="1"/>
  <c r="BF1340" i="1" s="1"/>
  <c r="BK1340" i="1" s="1"/>
  <c r="BE763" i="1"/>
  <c r="BK763" i="1" s="1"/>
  <c r="BF1354" i="1" s="1"/>
  <c r="BK1354" i="1" s="1"/>
  <c r="BE776" i="1"/>
  <c r="BK776" i="1" s="1"/>
  <c r="BF1367" i="1" s="1"/>
  <c r="BK1367" i="1" s="1"/>
  <c r="AF1181" i="1"/>
  <c r="AF1183" i="1" s="1"/>
  <c r="BE669" i="1"/>
  <c r="BK669" i="1" s="1"/>
  <c r="BF1260" i="1" s="1"/>
  <c r="BK1260" i="1" s="1"/>
  <c r="BE687" i="1"/>
  <c r="BE699" i="1"/>
  <c r="BE760" i="1"/>
  <c r="BK760" i="1" s="1"/>
  <c r="BF1351" i="1" s="1"/>
  <c r="BK1351" i="1" s="1"/>
  <c r="BG589" i="1"/>
  <c r="BG590" i="1" s="1"/>
  <c r="AI1181" i="1"/>
  <c r="BE628" i="1"/>
  <c r="BK628" i="1" s="1"/>
  <c r="BF1219" i="1" s="1"/>
  <c r="BK1219" i="1" s="1"/>
  <c r="BE640" i="1"/>
  <c r="BK640" i="1" s="1"/>
  <c r="BF1231" i="1" s="1"/>
  <c r="BK1231" i="1" s="1"/>
  <c r="BE652" i="1"/>
  <c r="BE757" i="1"/>
  <c r="BE768" i="1"/>
  <c r="BK768" i="1" s="1"/>
  <c r="BF1359" i="1" s="1"/>
  <c r="BK1359" i="1" s="1"/>
  <c r="BE786" i="1"/>
  <c r="BK786" i="1" s="1"/>
  <c r="BF1377" i="1" s="1"/>
  <c r="BK1377" i="1" s="1"/>
  <c r="BE754" i="1"/>
  <c r="BK754" i="1" s="1"/>
  <c r="BF1345" i="1" s="1"/>
  <c r="BK1345" i="1" s="1"/>
  <c r="E1181" i="1"/>
  <c r="AO1181" i="1"/>
  <c r="AO1183" i="1" s="1"/>
  <c r="BE690" i="1"/>
  <c r="BE702" i="1"/>
  <c r="BK702" i="1" s="1"/>
  <c r="BF1293" i="1" s="1"/>
  <c r="BK1293" i="1" s="1"/>
  <c r="BE730" i="1"/>
  <c r="BK730" i="1" s="1"/>
  <c r="BF1321" i="1" s="1"/>
  <c r="BK1321" i="1" s="1"/>
  <c r="BE736" i="1"/>
  <c r="BK736" i="1" s="1"/>
  <c r="BF1327" i="1" s="1"/>
  <c r="BK1327" i="1" s="1"/>
  <c r="BE739" i="1"/>
  <c r="BE742" i="1"/>
  <c r="BK742" i="1" s="1"/>
  <c r="BF1333" i="1" s="1"/>
  <c r="BK1333" i="1" s="1"/>
  <c r="BE745" i="1"/>
  <c r="BK745" i="1" s="1"/>
  <c r="BF1336" i="1" s="1"/>
  <c r="BK1336" i="1" s="1"/>
  <c r="BE748" i="1"/>
  <c r="BK748" i="1" s="1"/>
  <c r="BF1339" i="1" s="1"/>
  <c r="BK1339" i="1" s="1"/>
  <c r="BE751" i="1"/>
  <c r="BE770" i="1"/>
  <c r="BE788" i="1"/>
  <c r="BK788" i="1" s="1"/>
  <c r="BF1379" i="1" s="1"/>
  <c r="BK1379" i="1" s="1"/>
  <c r="BE841" i="1"/>
  <c r="BK841" i="1" s="1"/>
  <c r="BF1432" i="1" s="1"/>
  <c r="BK1432" i="1" s="1"/>
  <c r="BE853" i="1"/>
  <c r="BE915" i="1"/>
  <c r="BK915" i="1" s="1"/>
  <c r="BF1506" i="1" s="1"/>
  <c r="BK1506" i="1" s="1"/>
  <c r="BE827" i="1"/>
  <c r="BK827" i="1" s="1"/>
  <c r="BF1418" i="1" s="1"/>
  <c r="BK1418" i="1" s="1"/>
  <c r="BE832" i="1"/>
  <c r="BK832" i="1" s="1"/>
  <c r="BF1423" i="1" s="1"/>
  <c r="BK1423" i="1" s="1"/>
  <c r="BE884" i="1"/>
  <c r="BK884" i="1" s="1"/>
  <c r="BF1475" i="1" s="1"/>
  <c r="BK1475" i="1" s="1"/>
  <c r="BE891" i="1"/>
  <c r="BK891" i="1" s="1"/>
  <c r="BF1482" i="1" s="1"/>
  <c r="BK1482" i="1" s="1"/>
  <c r="BE921" i="1"/>
  <c r="BE934" i="1"/>
  <c r="BE939" i="1"/>
  <c r="BK939" i="1" s="1"/>
  <c r="BF1530" i="1" s="1"/>
  <c r="BK1530" i="1" s="1"/>
  <c r="BE943" i="1"/>
  <c r="BK943" i="1" s="1"/>
  <c r="BF1534" i="1" s="1"/>
  <c r="BK1534" i="1" s="1"/>
  <c r="BE856" i="1"/>
  <c r="BK856" i="1" s="1"/>
  <c r="BF1447" i="1" s="1"/>
  <c r="BK1447" i="1" s="1"/>
  <c r="BE874" i="1"/>
  <c r="BK874" i="1" s="1"/>
  <c r="BF1465" i="1" s="1"/>
  <c r="BK1465" i="1" s="1"/>
  <c r="BE881" i="1"/>
  <c r="BE888" i="1"/>
  <c r="BK888" i="1" s="1"/>
  <c r="BF1479" i="1" s="1"/>
  <c r="BK1479" i="1" s="1"/>
  <c r="BE897" i="1"/>
  <c r="BK897" i="1" s="1"/>
  <c r="BF1488" i="1" s="1"/>
  <c r="BK1488" i="1" s="1"/>
  <c r="BE911" i="1"/>
  <c r="BK911" i="1" s="1"/>
  <c r="BF1502" i="1" s="1"/>
  <c r="BK1502" i="1" s="1"/>
  <c r="BE916" i="1"/>
  <c r="BK916" i="1" s="1"/>
  <c r="BF1507" i="1" s="1"/>
  <c r="BK1507" i="1" s="1"/>
  <c r="BE844" i="1"/>
  <c r="BK844" i="1" s="1"/>
  <c r="BF1435" i="1" s="1"/>
  <c r="BK1435" i="1" s="1"/>
  <c r="BE871" i="1"/>
  <c r="BK871" i="1" s="1"/>
  <c r="BF1462" i="1" s="1"/>
  <c r="BK1462" i="1" s="1"/>
  <c r="BE878" i="1"/>
  <c r="BK878" i="1" s="1"/>
  <c r="BF1469" i="1" s="1"/>
  <c r="BK1469" i="1" s="1"/>
  <c r="BE887" i="1"/>
  <c r="BK887" i="1" s="1"/>
  <c r="BF1478" i="1" s="1"/>
  <c r="BK1478" i="1" s="1"/>
  <c r="BE903" i="1"/>
  <c r="BK903" i="1" s="1"/>
  <c r="BF1494" i="1" s="1"/>
  <c r="BK1494" i="1" s="1"/>
  <c r="BE929" i="1"/>
  <c r="BK929" i="1" s="1"/>
  <c r="BF1520" i="1" s="1"/>
  <c r="BK1520" i="1" s="1"/>
  <c r="BE951" i="1"/>
  <c r="BK951" i="1" s="1"/>
  <c r="BF1542" i="1" s="1"/>
  <c r="BK1542" i="1" s="1"/>
  <c r="BE826" i="1"/>
  <c r="BK826" i="1" s="1"/>
  <c r="BF1417" i="1" s="1"/>
  <c r="BK1417" i="1" s="1"/>
  <c r="BE839" i="1"/>
  <c r="BK839" i="1" s="1"/>
  <c r="BF1430" i="1" s="1"/>
  <c r="BK1430" i="1" s="1"/>
  <c r="BE868" i="1"/>
  <c r="BK868" i="1" s="1"/>
  <c r="BF1459" i="1" s="1"/>
  <c r="BK1459" i="1" s="1"/>
  <c r="BE877" i="1"/>
  <c r="BE894" i="1"/>
  <c r="BK894" i="1" s="1"/>
  <c r="BF1485" i="1" s="1"/>
  <c r="BK1485" i="1" s="1"/>
  <c r="BE906" i="1"/>
  <c r="BK906" i="1" s="1"/>
  <c r="BF1497" i="1" s="1"/>
  <c r="BK1497" i="1" s="1"/>
  <c r="BE914" i="1"/>
  <c r="BK914" i="1" s="1"/>
  <c r="BF1505" i="1" s="1"/>
  <c r="BK1505" i="1" s="1"/>
  <c r="BE835" i="1"/>
  <c r="BK835" i="1" s="1"/>
  <c r="BF1426" i="1" s="1"/>
  <c r="BK1426" i="1" s="1"/>
  <c r="BE861" i="1"/>
  <c r="BK861" i="1" s="1"/>
  <c r="BF1452" i="1" s="1"/>
  <c r="BK1452" i="1" s="1"/>
  <c r="BE867" i="1"/>
  <c r="BK867" i="1" s="1"/>
  <c r="BF1458" i="1" s="1"/>
  <c r="BK1458" i="1" s="1"/>
  <c r="BE890" i="1"/>
  <c r="BK890" i="1" s="1"/>
  <c r="BF1481" i="1" s="1"/>
  <c r="BK1481" i="1" s="1"/>
  <c r="BE893" i="1"/>
  <c r="BK893" i="1" s="1"/>
  <c r="BF1484" i="1" s="1"/>
  <c r="BK1484" i="1" s="1"/>
  <c r="BE900" i="1"/>
  <c r="BE912" i="1"/>
  <c r="BK912" i="1" s="1"/>
  <c r="BF1503" i="1" s="1"/>
  <c r="BK1503" i="1" s="1"/>
  <c r="BE847" i="1"/>
  <c r="BK847" i="1" s="1"/>
  <c r="BF1438" i="1" s="1"/>
  <c r="BK1438" i="1" s="1"/>
  <c r="BE864" i="1"/>
  <c r="BK864" i="1" s="1"/>
  <c r="BF1455" i="1" s="1"/>
  <c r="BK1455" i="1" s="1"/>
  <c r="BE870" i="1"/>
  <c r="BK870" i="1" s="1"/>
  <c r="BF1461" i="1" s="1"/>
  <c r="BK1461" i="1" s="1"/>
  <c r="BE896" i="1"/>
  <c r="BK896" i="1" s="1"/>
  <c r="BF1487" i="1" s="1"/>
  <c r="BK1487" i="1" s="1"/>
  <c r="BE908" i="1"/>
  <c r="BK908" i="1" s="1"/>
  <c r="BF1499" i="1" s="1"/>
  <c r="BK1499" i="1" s="1"/>
  <c r="BE923" i="1"/>
  <c r="BK923" i="1" s="1"/>
  <c r="BF1514" i="1" s="1"/>
  <c r="BK1514" i="1" s="1"/>
  <c r="BE945" i="1"/>
  <c r="BK945" i="1" s="1"/>
  <c r="BF1536" i="1" s="1"/>
  <c r="BK1536" i="1" s="1"/>
  <c r="BE838" i="1"/>
  <c r="BK838" i="1" s="1"/>
  <c r="BF1429" i="1" s="1"/>
  <c r="BK1429" i="1" s="1"/>
  <c r="BE892" i="1"/>
  <c r="BK892" i="1" s="1"/>
  <c r="BF1483" i="1" s="1"/>
  <c r="BK1483" i="1" s="1"/>
  <c r="BE902" i="1"/>
  <c r="BK902" i="1" s="1"/>
  <c r="BF1493" i="1" s="1"/>
  <c r="BK1493" i="1" s="1"/>
  <c r="BE829" i="1"/>
  <c r="BE833" i="1"/>
  <c r="BK833" i="1" s="1"/>
  <c r="BF1424" i="1" s="1"/>
  <c r="BK1424" i="1" s="1"/>
  <c r="BE860" i="1"/>
  <c r="BK860" i="1" s="1"/>
  <c r="BF1451" i="1" s="1"/>
  <c r="BK1451" i="1" s="1"/>
  <c r="BE885" i="1"/>
  <c r="BK885" i="1" s="1"/>
  <c r="BF1476" i="1" s="1"/>
  <c r="BK1476" i="1" s="1"/>
  <c r="BE898" i="1"/>
  <c r="BK898" i="1" s="1"/>
  <c r="BF1489" i="1" s="1"/>
  <c r="BK1489" i="1" s="1"/>
  <c r="BE922" i="1"/>
  <c r="BK922" i="1" s="1"/>
  <c r="BF1513" i="1" s="1"/>
  <c r="BK1513" i="1" s="1"/>
  <c r="BE944" i="1"/>
  <c r="BK944" i="1" s="1"/>
  <c r="BF1535" i="1" s="1"/>
  <c r="BK1535" i="1" s="1"/>
  <c r="BE850" i="1"/>
  <c r="BK850" i="1" s="1"/>
  <c r="BF1441" i="1" s="1"/>
  <c r="BK1441" i="1" s="1"/>
  <c r="BE857" i="1"/>
  <c r="BK857" i="1" s="1"/>
  <c r="BF1448" i="1" s="1"/>
  <c r="BK1448" i="1" s="1"/>
  <c r="BE875" i="1"/>
  <c r="BK875" i="1" s="1"/>
  <c r="BF1466" i="1" s="1"/>
  <c r="BK1466" i="1" s="1"/>
  <c r="BE882" i="1"/>
  <c r="BK882" i="1" s="1"/>
  <c r="BF1473" i="1" s="1"/>
  <c r="BK1473" i="1" s="1"/>
  <c r="BE904" i="1"/>
  <c r="BK904" i="1" s="1"/>
  <c r="BF1495" i="1" s="1"/>
  <c r="BK1495" i="1" s="1"/>
  <c r="BE918" i="1"/>
  <c r="BE932" i="1"/>
  <c r="BK932" i="1" s="1"/>
  <c r="BF1523" i="1" s="1"/>
  <c r="BK1523" i="1" s="1"/>
  <c r="BE845" i="1"/>
  <c r="BK845" i="1" s="1"/>
  <c r="BF1436" i="1" s="1"/>
  <c r="BK1436" i="1" s="1"/>
  <c r="BE854" i="1"/>
  <c r="BK854" i="1" s="1"/>
  <c r="BF1445" i="1" s="1"/>
  <c r="BK1445" i="1" s="1"/>
  <c r="BE863" i="1"/>
  <c r="BK863" i="1" s="1"/>
  <c r="BF1454" i="1" s="1"/>
  <c r="BK1454" i="1" s="1"/>
  <c r="BE872" i="1"/>
  <c r="BK872" i="1" s="1"/>
  <c r="BF1463" i="1" s="1"/>
  <c r="BK1463" i="1" s="1"/>
  <c r="BE913" i="1"/>
  <c r="BK913" i="1" s="1"/>
  <c r="BF1504" i="1" s="1"/>
  <c r="BK1504" i="1" s="1"/>
  <c r="BE1082" i="1"/>
  <c r="BK1082" i="1" s="1"/>
  <c r="BF1673" i="1" s="1"/>
  <c r="BK1673" i="1" s="1"/>
  <c r="BE1142" i="1"/>
  <c r="BK1142" i="1" s="1"/>
  <c r="BF1733" i="1" s="1"/>
  <c r="BK1733" i="1" s="1"/>
  <c r="BE1149" i="1"/>
  <c r="BE1231" i="1"/>
  <c r="BE1012" i="1"/>
  <c r="BK1012" i="1" s="1"/>
  <c r="BF1603" i="1" s="1"/>
  <c r="BK1603" i="1" s="1"/>
  <c r="BE1022" i="1"/>
  <c r="BE1024" i="1"/>
  <c r="BE1173" i="1"/>
  <c r="BK1173" i="1" s="1"/>
  <c r="BF1764" i="1" s="1"/>
  <c r="BK1764" i="1" s="1"/>
  <c r="BE1190" i="1"/>
  <c r="BK1190" i="1" s="1"/>
  <c r="BE1008" i="1"/>
  <c r="BK1008" i="1" s="1"/>
  <c r="BF1599" i="1" s="1"/>
  <c r="BK1599" i="1" s="1"/>
  <c r="BE1099" i="1"/>
  <c r="BK1099" i="1" s="1"/>
  <c r="BF1690" i="1" s="1"/>
  <c r="BK1690" i="1" s="1"/>
  <c r="BE1117" i="1"/>
  <c r="BK1117" i="1" s="1"/>
  <c r="BF1708" i="1" s="1"/>
  <c r="BK1708" i="1" s="1"/>
  <c r="BE1138" i="1"/>
  <c r="BK1138" i="1" s="1"/>
  <c r="BF1729" i="1" s="1"/>
  <c r="BK1729" i="1" s="1"/>
  <c r="AI1183" i="1"/>
  <c r="BJ1092" i="1"/>
  <c r="BE1129" i="1"/>
  <c r="BK1129" i="1" s="1"/>
  <c r="BF1720" i="1" s="1"/>
  <c r="BK1720" i="1" s="1"/>
  <c r="BE1180" i="1"/>
  <c r="BK1180" i="1" s="1"/>
  <c r="BF1771" i="1" s="1"/>
  <c r="BK1771" i="1" s="1"/>
  <c r="E1773" i="1"/>
  <c r="BE1189" i="1"/>
  <c r="AO1773" i="1"/>
  <c r="AO1775" i="1" s="1"/>
  <c r="BE1194" i="1"/>
  <c r="BK1194" i="1" s="1"/>
  <c r="BE1058" i="1"/>
  <c r="BE1076" i="1"/>
  <c r="BK1076" i="1" s="1"/>
  <c r="BF1667" i="1" s="1"/>
  <c r="BK1667" i="1" s="1"/>
  <c r="BE1144" i="1"/>
  <c r="BK1144" i="1" s="1"/>
  <c r="BF1735" i="1" s="1"/>
  <c r="BK1735" i="1" s="1"/>
  <c r="BE1151" i="1"/>
  <c r="BE1169" i="1"/>
  <c r="BK1169" i="1" s="1"/>
  <c r="BF1760" i="1" s="1"/>
  <c r="BK1760" i="1" s="1"/>
  <c r="BE1093" i="1"/>
  <c r="BE1111" i="1"/>
  <c r="BK1111" i="1" s="1"/>
  <c r="BF1702" i="1" s="1"/>
  <c r="BK1702" i="1" s="1"/>
  <c r="BE1154" i="1"/>
  <c r="BE1163" i="1"/>
  <c r="BK1163" i="1" s="1"/>
  <c r="BF1754" i="1" s="1"/>
  <c r="BK1754" i="1" s="1"/>
  <c r="H1183" i="1"/>
  <c r="AR1183" i="1"/>
  <c r="BE1088" i="1"/>
  <c r="BK1088" i="1" s="1"/>
  <c r="BF1679" i="1" s="1"/>
  <c r="BK1679" i="1" s="1"/>
  <c r="BE1102" i="1"/>
  <c r="BK1102" i="1" s="1"/>
  <c r="BF1693" i="1" s="1"/>
  <c r="BK1693" i="1" s="1"/>
  <c r="BE1120" i="1"/>
  <c r="BK1120" i="1" s="1"/>
  <c r="BF1711" i="1" s="1"/>
  <c r="BK1711" i="1" s="1"/>
  <c r="BE1136" i="1"/>
  <c r="BK1136" i="1" s="1"/>
  <c r="BF1727" i="1" s="1"/>
  <c r="BK1727" i="1" s="1"/>
  <c r="BE1157" i="1"/>
  <c r="BK1157" i="1" s="1"/>
  <c r="BF1748" i="1" s="1"/>
  <c r="BK1748" i="1" s="1"/>
  <c r="K1183" i="1"/>
  <c r="AU1183" i="1"/>
  <c r="BE1215" i="1"/>
  <c r="N1183" i="1"/>
  <c r="BE1132" i="1"/>
  <c r="BK1132" i="1" s="1"/>
  <c r="BF1723" i="1" s="1"/>
  <c r="BK1723" i="1" s="1"/>
  <c r="BE1143" i="1"/>
  <c r="BE1172" i="1"/>
  <c r="BK1172" i="1" s="1"/>
  <c r="BF1763" i="1" s="1"/>
  <c r="BK1763" i="1" s="1"/>
  <c r="Q1183" i="1"/>
  <c r="BA1183" i="1"/>
  <c r="BE1070" i="1"/>
  <c r="BK1070" i="1" s="1"/>
  <c r="BF1661" i="1" s="1"/>
  <c r="BK1661" i="1" s="1"/>
  <c r="BE1105" i="1"/>
  <c r="BK1105" i="1" s="1"/>
  <c r="BF1696" i="1" s="1"/>
  <c r="BK1696" i="1" s="1"/>
  <c r="BE1123" i="1"/>
  <c r="BE1135" i="1"/>
  <c r="BK1135" i="1" s="1"/>
  <c r="BF1726" i="1" s="1"/>
  <c r="BK1726" i="1" s="1"/>
  <c r="BE1166" i="1"/>
  <c r="BK1166" i="1" s="1"/>
  <c r="BF1757" i="1" s="1"/>
  <c r="BK1757" i="1" s="1"/>
  <c r="BE1168" i="1"/>
  <c r="BK1168" i="1" s="1"/>
  <c r="BF1759" i="1" s="1"/>
  <c r="BK1759" i="1" s="1"/>
  <c r="BE1212" i="1"/>
  <c r="BE1224" i="1"/>
  <c r="BK1224" i="1" s="1"/>
  <c r="BE1096" i="1"/>
  <c r="BE1114" i="1"/>
  <c r="BK1114" i="1" s="1"/>
  <c r="BF1705" i="1" s="1"/>
  <c r="BK1705" i="1" s="1"/>
  <c r="BE1156" i="1"/>
  <c r="BE1160" i="1"/>
  <c r="BK1160" i="1" s="1"/>
  <c r="BF1751" i="1" s="1"/>
  <c r="BK1751" i="1" s="1"/>
  <c r="BE1162" i="1"/>
  <c r="BK1162" i="1" s="1"/>
  <c r="BF1753" i="1" s="1"/>
  <c r="BK1753" i="1" s="1"/>
  <c r="H1773" i="1"/>
  <c r="AR1773" i="1"/>
  <c r="BE1217" i="1"/>
  <c r="BK1217" i="1" s="1"/>
  <c r="BE1227" i="1"/>
  <c r="BK1227" i="1" s="1"/>
  <c r="BE1250" i="1"/>
  <c r="BK1250" i="1" s="1"/>
  <c r="BE1253" i="1"/>
  <c r="BK1253" i="1" s="1"/>
  <c r="BE1315" i="1"/>
  <c r="BK1315" i="1" s="1"/>
  <c r="BE1365" i="1"/>
  <c r="BE1383" i="1"/>
  <c r="BK1383" i="1" s="1"/>
  <c r="BE1463" i="1"/>
  <c r="BE1193" i="1"/>
  <c r="BK1193" i="1" s="1"/>
  <c r="BE1285" i="1"/>
  <c r="BK1285" i="1" s="1"/>
  <c r="BE1300" i="1"/>
  <c r="BK1300" i="1" s="1"/>
  <c r="N1773" i="1"/>
  <c r="N1775" i="1" s="1"/>
  <c r="AX1773" i="1"/>
  <c r="AX1775" i="1" s="1"/>
  <c r="BE1267" i="1"/>
  <c r="BE1279" i="1"/>
  <c r="BK1279" i="1" s="1"/>
  <c r="BE1320" i="1"/>
  <c r="BE1333" i="1"/>
  <c r="BE1351" i="1"/>
  <c r="BE1369" i="1"/>
  <c r="BK1369" i="1" s="1"/>
  <c r="BE1387" i="1"/>
  <c r="BK1387" i="1" s="1"/>
  <c r="BE1395" i="1"/>
  <c r="BK1395" i="1" s="1"/>
  <c r="BE1416" i="1"/>
  <c r="BK1416" i="1" s="1"/>
  <c r="Q1773" i="1"/>
  <c r="Q1775" i="1" s="1"/>
  <c r="BA1773" i="1"/>
  <c r="BA1775" i="1" s="1"/>
  <c r="BE1220" i="1"/>
  <c r="BK1220" i="1" s="1"/>
  <c r="BE1223" i="1"/>
  <c r="BK1223" i="1" s="1"/>
  <c r="BE1233" i="1"/>
  <c r="BK1233" i="1" s="1"/>
  <c r="BE1273" i="1"/>
  <c r="BK1273" i="1" s="1"/>
  <c r="BE1293" i="1"/>
  <c r="BE1294" i="1"/>
  <c r="BE1296" i="1"/>
  <c r="BE1338" i="1"/>
  <c r="BE1356" i="1"/>
  <c r="BE1374" i="1"/>
  <c r="BE1392" i="1"/>
  <c r="BK1392" i="1" s="1"/>
  <c r="BE1454" i="1"/>
  <c r="BE1477" i="1"/>
  <c r="BK1477" i="1" s="1"/>
  <c r="T1773" i="1"/>
  <c r="BD1773" i="1"/>
  <c r="BE1199" i="1"/>
  <c r="BK1199" i="1" s="1"/>
  <c r="BE1210" i="1"/>
  <c r="BK1210" i="1" s="1"/>
  <c r="BE1213" i="1"/>
  <c r="BE1239" i="1"/>
  <c r="BK1239" i="1" s="1"/>
  <c r="BE1314" i="1"/>
  <c r="BE1318" i="1"/>
  <c r="BE1323" i="1"/>
  <c r="BK1323" i="1" s="1"/>
  <c r="BE1341" i="1"/>
  <c r="BK1341" i="1" s="1"/>
  <c r="BE1359" i="1"/>
  <c r="BE1377" i="1"/>
  <c r="BE1423" i="1"/>
  <c r="BE1435" i="1"/>
  <c r="W1773" i="1"/>
  <c r="W1775" i="1" s="1"/>
  <c r="BE1245" i="1"/>
  <c r="BK1245" i="1" s="1"/>
  <c r="BE1261" i="1"/>
  <c r="BE1287" i="1"/>
  <c r="BE1288" i="1"/>
  <c r="BK1288" i="1" s="1"/>
  <c r="BE1290" i="1"/>
  <c r="BE1308" i="1"/>
  <c r="BE1394" i="1"/>
  <c r="BK1394" i="1" s="1"/>
  <c r="BJ1774" i="1"/>
  <c r="BJ1775" i="1" s="1"/>
  <c r="BE1226" i="1"/>
  <c r="BE1229" i="1"/>
  <c r="BE1251" i="1"/>
  <c r="BE1281" i="1"/>
  <c r="BE1317" i="1"/>
  <c r="BK1317" i="1" s="1"/>
  <c r="BE1327" i="1"/>
  <c r="BE1345" i="1"/>
  <c r="BE1363" i="1"/>
  <c r="BK1363" i="1" s="1"/>
  <c r="BE1381" i="1"/>
  <c r="BK1381" i="1" s="1"/>
  <c r="BE1472" i="1"/>
  <c r="BE1493" i="1"/>
  <c r="AC1773" i="1"/>
  <c r="AC1775" i="1" s="1"/>
  <c r="BE1195" i="1"/>
  <c r="BK1195" i="1" s="1"/>
  <c r="BE1205" i="1"/>
  <c r="BK1205" i="1" s="1"/>
  <c r="BE1257" i="1"/>
  <c r="BE1263" i="1"/>
  <c r="BK1263" i="1" s="1"/>
  <c r="BE1275" i="1"/>
  <c r="AF1773" i="1"/>
  <c r="AF1775" i="1" s="1"/>
  <c r="BE1266" i="1"/>
  <c r="BK1266" i="1" s="1"/>
  <c r="BE1269" i="1"/>
  <c r="BE1278" i="1"/>
  <c r="BE1305" i="1"/>
  <c r="BK1305" i="1" s="1"/>
  <c r="BE1310" i="1"/>
  <c r="BE1335" i="1"/>
  <c r="BK1335" i="1" s="1"/>
  <c r="BE1353" i="1"/>
  <c r="BK1353" i="1" s="1"/>
  <c r="BE1371" i="1"/>
  <c r="BK1371" i="1" s="1"/>
  <c r="BE1389" i="1"/>
  <c r="BK1389" i="1" s="1"/>
  <c r="BE1432" i="1"/>
  <c r="AI1773" i="1"/>
  <c r="BE1221" i="1"/>
  <c r="BK1221" i="1" s="1"/>
  <c r="BE1232" i="1"/>
  <c r="BE1235" i="1"/>
  <c r="BE1272" i="1"/>
  <c r="BE1297" i="1"/>
  <c r="BK1297" i="1" s="1"/>
  <c r="BE1304" i="1"/>
  <c r="BE1313" i="1"/>
  <c r="BE1334" i="1"/>
  <c r="BE1352" i="1"/>
  <c r="BE1370" i="1"/>
  <c r="BK1370" i="1" s="1"/>
  <c r="BE1388" i="1"/>
  <c r="BK1388" i="1" s="1"/>
  <c r="BE1396" i="1"/>
  <c r="BE1417" i="1"/>
  <c r="BE1198" i="1"/>
  <c r="BE1201" i="1"/>
  <c r="BK1201" i="1" s="1"/>
  <c r="BE1211" i="1"/>
  <c r="BK1211" i="1" s="1"/>
  <c r="BE1238" i="1"/>
  <c r="BK1238" i="1" s="1"/>
  <c r="BE1241" i="1"/>
  <c r="BK1241" i="1" s="1"/>
  <c r="K1773" i="1"/>
  <c r="K1775" i="1" s="1"/>
  <c r="AU1773" i="1"/>
  <c r="AU1775" i="1" s="1"/>
  <c r="BE1446" i="1"/>
  <c r="BK1446" i="1" s="1"/>
  <c r="BE1479" i="1"/>
  <c r="BE1554" i="1"/>
  <c r="BE1568" i="1"/>
  <c r="BE1434" i="1"/>
  <c r="BK1434" i="1" s="1"/>
  <c r="BE1485" i="1"/>
  <c r="BE1509" i="1"/>
  <c r="BE1513" i="1"/>
  <c r="BE1518" i="1"/>
  <c r="BK1518" i="1" s="1"/>
  <c r="BE1530" i="1"/>
  <c r="BE1538" i="1"/>
  <c r="BK1538" i="1" s="1"/>
  <c r="BE1543" i="1"/>
  <c r="BK1543" i="1" s="1"/>
  <c r="BE1586" i="1"/>
  <c r="BE1507" i="1"/>
  <c r="BE1527" i="1"/>
  <c r="BK1527" i="1" s="1"/>
  <c r="BE1534" i="1"/>
  <c r="BJ1773" i="1"/>
  <c r="BG1774" i="1"/>
  <c r="BG1775" i="1" s="1"/>
  <c r="BJ1303" i="1"/>
  <c r="BK1303" i="1" s="1"/>
  <c r="BE1491" i="1"/>
  <c r="BE1515" i="1"/>
  <c r="BK1515" i="1" s="1"/>
  <c r="BE1532" i="1"/>
  <c r="BK1532" i="1" s="1"/>
  <c r="BE1537" i="1"/>
  <c r="BK1537" i="1" s="1"/>
  <c r="Z1773" i="1"/>
  <c r="Z1775" i="1" s="1"/>
  <c r="BE1474" i="1"/>
  <c r="BK1474" i="1" s="1"/>
  <c r="BE1531" i="1"/>
  <c r="BK1531" i="1" s="1"/>
  <c r="BE1565" i="1"/>
  <c r="BE1578" i="1"/>
  <c r="BE1607" i="1"/>
  <c r="BK1607" i="1" s="1"/>
  <c r="BE1460" i="1"/>
  <c r="BK1460" i="1" s="1"/>
  <c r="BE1469" i="1"/>
  <c r="BE1497" i="1"/>
  <c r="BE1505" i="1"/>
  <c r="BE1510" i="1"/>
  <c r="BK1510" i="1" s="1"/>
  <c r="BE1541" i="1"/>
  <c r="BK1541" i="1" s="1"/>
  <c r="BE1557" i="1"/>
  <c r="BE1635" i="1"/>
  <c r="BK1635" i="1" s="1"/>
  <c r="BE1440" i="1"/>
  <c r="BK1440" i="1" s="1"/>
  <c r="BE1450" i="1"/>
  <c r="BK1450" i="1" s="1"/>
  <c r="BE1480" i="1"/>
  <c r="BK1480" i="1" s="1"/>
  <c r="BE1517" i="1"/>
  <c r="BK1517" i="1" s="1"/>
  <c r="BE1526" i="1"/>
  <c r="BK1526" i="1" s="1"/>
  <c r="BE1542" i="1"/>
  <c r="BE1428" i="1"/>
  <c r="BK1428" i="1" s="1"/>
  <c r="BE1539" i="1"/>
  <c r="BK1539" i="1" s="1"/>
  <c r="BE1556" i="1"/>
  <c r="AL1773" i="1"/>
  <c r="AL1775" i="1" s="1"/>
  <c r="BE1486" i="1"/>
  <c r="BK1486" i="1" s="1"/>
  <c r="BE1506" i="1"/>
  <c r="BE1596" i="1"/>
  <c r="BK1596" i="1" s="1"/>
  <c r="BE1473" i="1"/>
  <c r="BE1571" i="1"/>
  <c r="BE1464" i="1"/>
  <c r="BK1464" i="1" s="1"/>
  <c r="BE1492" i="1"/>
  <c r="BK1492" i="1" s="1"/>
  <c r="BE1625" i="1"/>
  <c r="BK1625" i="1" s="1"/>
  <c r="BE1647" i="1"/>
  <c r="BE1771" i="1"/>
  <c r="BE1551" i="1"/>
  <c r="BK1551" i="1" s="1"/>
  <c r="BE1576" i="1"/>
  <c r="BE1620" i="1"/>
  <c r="BK1620" i="1" s="1"/>
  <c r="BE1636" i="1"/>
  <c r="BK1636" i="1" s="1"/>
  <c r="BE1654" i="1"/>
  <c r="BE1660" i="1"/>
  <c r="BK1660" i="1" s="1"/>
  <c r="BE1666" i="1"/>
  <c r="BE1672" i="1"/>
  <c r="BK1672" i="1" s="1"/>
  <c r="BE1678" i="1"/>
  <c r="BK1678" i="1" s="1"/>
  <c r="BE1684" i="1"/>
  <c r="BE1690" i="1"/>
  <c r="BE1696" i="1"/>
  <c r="BE1702" i="1"/>
  <c r="BE1708" i="1"/>
  <c r="BE1714" i="1"/>
  <c r="BE1720" i="1"/>
  <c r="BE1726" i="1"/>
  <c r="BE1732" i="1"/>
  <c r="BK1732" i="1" s="1"/>
  <c r="BE1738" i="1"/>
  <c r="BK1738" i="1" s="1"/>
  <c r="BE1744" i="1"/>
  <c r="BK1744" i="1" s="1"/>
  <c r="BE1750" i="1"/>
  <c r="BK1750" i="1" s="1"/>
  <c r="BE1756" i="1"/>
  <c r="BK1756" i="1" s="1"/>
  <c r="BE1762" i="1"/>
  <c r="BK1762" i="1" s="1"/>
  <c r="BE1768" i="1"/>
  <c r="BK1768" i="1" s="1"/>
  <c r="BE1587" i="1"/>
  <c r="BE1593" i="1"/>
  <c r="BK1593" i="1" s="1"/>
  <c r="BE1597" i="1"/>
  <c r="BK1597" i="1" s="1"/>
  <c r="BE1627" i="1"/>
  <c r="BE1633" i="1"/>
  <c r="BK1633" i="1" s="1"/>
  <c r="T1775" i="1"/>
  <c r="BD1775" i="1"/>
  <c r="BE1558" i="1"/>
  <c r="BE1579" i="1"/>
  <c r="BE1605" i="1"/>
  <c r="BE1623" i="1"/>
  <c r="BE1640" i="1"/>
  <c r="BE1657" i="1"/>
  <c r="BK1657" i="1" s="1"/>
  <c r="BE1663" i="1"/>
  <c r="BK1663" i="1" s="1"/>
  <c r="BE1669" i="1"/>
  <c r="BE1675" i="1"/>
  <c r="BE1681" i="1"/>
  <c r="BK1681" i="1" s="1"/>
  <c r="BE1687" i="1"/>
  <c r="BE1693" i="1"/>
  <c r="BE1699" i="1"/>
  <c r="BK1699" i="1" s="1"/>
  <c r="BE1705" i="1"/>
  <c r="BE1711" i="1"/>
  <c r="BE1717" i="1"/>
  <c r="BK1717" i="1" s="1"/>
  <c r="BE1723" i="1"/>
  <c r="BE1729" i="1"/>
  <c r="BE1735" i="1"/>
  <c r="BE1741" i="1"/>
  <c r="BK1741" i="1" s="1"/>
  <c r="BE1747" i="1"/>
  <c r="BE1753" i="1"/>
  <c r="BE1759" i="1"/>
  <c r="BE1765" i="1"/>
  <c r="BK1765" i="1" s="1"/>
  <c r="BE1511" i="1"/>
  <c r="BK1511" i="1" s="1"/>
  <c r="BE1615" i="1"/>
  <c r="BE1642" i="1"/>
  <c r="BK1642" i="1" s="1"/>
  <c r="BE1650" i="1"/>
  <c r="BK1650" i="1" s="1"/>
  <c r="BE1652" i="1"/>
  <c r="BK1652" i="1" s="1"/>
  <c r="BE1502" i="1"/>
  <c r="BE1520" i="1"/>
  <c r="BE1529" i="1"/>
  <c r="BK1529" i="1" s="1"/>
  <c r="BE1545" i="1"/>
  <c r="BK1545" i="1" s="1"/>
  <c r="BE1613" i="1"/>
  <c r="BE1629" i="1"/>
  <c r="BE1644" i="1"/>
  <c r="BK1644" i="1" s="1"/>
  <c r="BE1648" i="1"/>
  <c r="BK1648" i="1" s="1"/>
  <c r="BE1536" i="1"/>
  <c r="BE1561" i="1"/>
  <c r="BE1570" i="1"/>
  <c r="BK1570" i="1" s="1"/>
  <c r="BE1582" i="1"/>
  <c r="BK1582" i="1" s="1"/>
  <c r="BE1592" i="1"/>
  <c r="BK1592" i="1" s="1"/>
  <c r="BE1599" i="1"/>
  <c r="BE1611" i="1"/>
  <c r="BK1611" i="1" s="1"/>
  <c r="BE1618" i="1"/>
  <c r="BK1618" i="1" s="1"/>
  <c r="BE1653" i="1"/>
  <c r="BK1653" i="1" s="1"/>
  <c r="BE1659" i="1"/>
  <c r="BK1659" i="1" s="1"/>
  <c r="BE1665" i="1"/>
  <c r="BK1665" i="1" s="1"/>
  <c r="BE1671" i="1"/>
  <c r="BK1671" i="1" s="1"/>
  <c r="BE1677" i="1"/>
  <c r="BK1677" i="1" s="1"/>
  <c r="BE1683" i="1"/>
  <c r="BE1689" i="1"/>
  <c r="BE1695" i="1"/>
  <c r="BE1701" i="1"/>
  <c r="BK1701" i="1" s="1"/>
  <c r="BE1707" i="1"/>
  <c r="BE1713" i="1"/>
  <c r="BK1713" i="1" s="1"/>
  <c r="BE1719" i="1"/>
  <c r="BK1719" i="1" s="1"/>
  <c r="BE1725" i="1"/>
  <c r="BK1725" i="1" s="1"/>
  <c r="BE1731" i="1"/>
  <c r="BK1731" i="1" s="1"/>
  <c r="BE1737" i="1"/>
  <c r="BK1737" i="1" s="1"/>
  <c r="BE1743" i="1"/>
  <c r="BK1743" i="1" s="1"/>
  <c r="BE1749" i="1"/>
  <c r="BK1749" i="1" s="1"/>
  <c r="BE1755" i="1"/>
  <c r="BK1755" i="1" s="1"/>
  <c r="BE1761" i="1"/>
  <c r="BK1761" i="1" s="1"/>
  <c r="BE1767" i="1"/>
  <c r="BK1767" i="1" s="1"/>
  <c r="BE1606" i="1"/>
  <c r="BK1606" i="1" s="1"/>
  <c r="BE1608" i="1"/>
  <c r="BK1608" i="1" s="1"/>
  <c r="BE1626" i="1"/>
  <c r="BE1632" i="1"/>
  <c r="BK1632" i="1" s="1"/>
  <c r="AI1775" i="1"/>
  <c r="BE1508" i="1"/>
  <c r="BK1508" i="1" s="1"/>
  <c r="BE1585" i="1"/>
  <c r="BK1585" i="1" s="1"/>
  <c r="BE1595" i="1"/>
  <c r="BK1595" i="1" s="1"/>
  <c r="BE1621" i="1"/>
  <c r="BK1621" i="1" s="1"/>
  <c r="BE1637" i="1"/>
  <c r="BE1639" i="1"/>
  <c r="BK1639" i="1" s="1"/>
  <c r="BE1548" i="1"/>
  <c r="BK1548" i="1" s="1"/>
  <c r="BE1573" i="1"/>
  <c r="BE1581" i="1"/>
  <c r="BE1651" i="1"/>
  <c r="BK1651" i="1" s="1"/>
  <c r="BE1514" i="1"/>
  <c r="BE1555" i="1"/>
  <c r="BK1555" i="1" s="1"/>
  <c r="BE1564" i="1"/>
  <c r="BE1588" i="1"/>
  <c r="BE1591" i="1"/>
  <c r="BK1591" i="1" s="1"/>
  <c r="BE1598" i="1"/>
  <c r="BK1598" i="1" s="1"/>
  <c r="BE1603" i="1"/>
  <c r="BE1619" i="1"/>
  <c r="BE1628" i="1"/>
  <c r="BE1641" i="1"/>
  <c r="BK1641" i="1" s="1"/>
  <c r="BE1643" i="1"/>
  <c r="BE1658" i="1"/>
  <c r="BE1664" i="1"/>
  <c r="BK1664" i="1" s="1"/>
  <c r="BE1670" i="1"/>
  <c r="BE1676" i="1"/>
  <c r="BK1676" i="1" s="1"/>
  <c r="BE1682" i="1"/>
  <c r="BK1682" i="1" s="1"/>
  <c r="BE1688" i="1"/>
  <c r="BE1694" i="1"/>
  <c r="BK1694" i="1" s="1"/>
  <c r="BE1700" i="1"/>
  <c r="BK1700" i="1" s="1"/>
  <c r="BE1706" i="1"/>
  <c r="BE1712" i="1"/>
  <c r="BE1718" i="1"/>
  <c r="BK1718" i="1" s="1"/>
  <c r="BE1724" i="1"/>
  <c r="BK1724" i="1" s="1"/>
  <c r="BE1730" i="1"/>
  <c r="BK1730" i="1" s="1"/>
  <c r="BE1736" i="1"/>
  <c r="BK1736" i="1" s="1"/>
  <c r="BE1742" i="1"/>
  <c r="BE1748" i="1"/>
  <c r="BE1754" i="1"/>
  <c r="BE1760" i="1"/>
  <c r="BE1766" i="1"/>
  <c r="BK1766" i="1" s="1"/>
  <c r="H1775" i="1"/>
  <c r="AR1775" i="1"/>
  <c r="E1775" i="1"/>
  <c r="BK1564" i="1" l="1"/>
  <c r="BK1707" i="1"/>
  <c r="BK1557" i="1"/>
  <c r="BK757" i="1"/>
  <c r="BF1348" i="1" s="1"/>
  <c r="BK1348" i="1" s="1"/>
  <c r="BF591" i="1"/>
  <c r="BF589" i="1"/>
  <c r="BF590" i="1" s="1"/>
  <c r="BK1561" i="1"/>
  <c r="BK1689" i="1"/>
  <c r="BK1675" i="1"/>
  <c r="BK761" i="1"/>
  <c r="BF1352" i="1" s="1"/>
  <c r="BK1352" i="1" s="1"/>
  <c r="BK1509" i="1"/>
  <c r="BK739" i="1"/>
  <c r="BF1330" i="1" s="1"/>
  <c r="BK1330" i="1" s="1"/>
  <c r="BK652" i="1"/>
  <c r="BF1243" i="1" s="1"/>
  <c r="BK1243" i="1" s="1"/>
  <c r="BK1558" i="1"/>
  <c r="BK1683" i="1"/>
  <c r="BK1658" i="1"/>
  <c r="BK1581" i="1"/>
  <c r="BK1714" i="1"/>
  <c r="BK1294" i="1"/>
  <c r="BK733" i="1"/>
  <c r="BF1324" i="1" s="1"/>
  <c r="BK1324" i="1" s="1"/>
  <c r="BK1313" i="1"/>
  <c r="BJ1181" i="1"/>
  <c r="BG1182" i="1"/>
  <c r="BG1183" i="1" s="1"/>
  <c r="BK1706" i="1"/>
  <c r="BK1623" i="1"/>
  <c r="BK1643" i="1"/>
  <c r="BK1578" i="1"/>
  <c r="BK1093" i="1"/>
  <c r="BF1684" i="1" s="1"/>
  <c r="BK1684" i="1" s="1"/>
  <c r="BK1143" i="1"/>
  <c r="BF1734" i="1" s="1"/>
  <c r="BK1734" i="1" s="1"/>
  <c r="BK687" i="1"/>
  <c r="BF1278" i="1" s="1"/>
  <c r="BK1278" i="1" s="1"/>
  <c r="BK731" i="1"/>
  <c r="BF1322" i="1" s="1"/>
  <c r="BK1322" i="1" s="1"/>
  <c r="BK751" i="1"/>
  <c r="BF1342" i="1" s="1"/>
  <c r="BK1342" i="1" s="1"/>
  <c r="BK1666" i="1"/>
  <c r="BK1629" i="1"/>
  <c r="BK1637" i="1"/>
  <c r="BK1670" i="1"/>
  <c r="BK725" i="1"/>
  <c r="BF1316" i="1" s="1"/>
  <c r="BK1316" i="1" s="1"/>
  <c r="BK1472" i="1"/>
  <c r="BE588" i="1"/>
  <c r="BE590" i="1" s="1"/>
  <c r="BK5" i="1"/>
  <c r="BE1773" i="1"/>
  <c r="BE1775" i="1" s="1"/>
  <c r="BK1688" i="1"/>
  <c r="BK1586" i="1"/>
  <c r="BK1605" i="1"/>
  <c r="BK1695" i="1"/>
  <c r="BK1314" i="1"/>
  <c r="BK1308" i="1"/>
  <c r="BK1235" i="1"/>
  <c r="BK1647" i="1"/>
  <c r="BK1628" i="1"/>
  <c r="BK1669" i="1"/>
  <c r="BK1587" i="1"/>
  <c r="BK1022" i="1"/>
  <c r="BF1613" i="1" s="1"/>
  <c r="BK1613" i="1" s="1"/>
  <c r="BK785" i="1"/>
  <c r="BF1376" i="1" s="1"/>
  <c r="BK1376" i="1" s="1"/>
  <c r="BK624" i="1"/>
  <c r="BF1215" i="1" s="1"/>
  <c r="BK1215" i="1" s="1"/>
  <c r="BK1232" i="1"/>
  <c r="BK1615" i="1"/>
  <c r="BK1568" i="1"/>
  <c r="BK1626" i="1"/>
  <c r="BK1096" i="1"/>
  <c r="BF1687" i="1" s="1"/>
  <c r="BK1687" i="1" s="1"/>
  <c r="BK1554" i="1"/>
  <c r="BK1338" i="1"/>
  <c r="BK1304" i="1"/>
  <c r="BK1491" i="1"/>
  <c r="BK1281" i="1"/>
  <c r="BK1251" i="1"/>
  <c r="BK621" i="1"/>
  <c r="BF1212" i="1" s="1"/>
  <c r="BK1212" i="1" s="1"/>
  <c r="BK1229" i="1"/>
  <c r="BK1588" i="1"/>
  <c r="BK1571" i="1"/>
  <c r="BK1565" i="1"/>
  <c r="BK1058" i="1"/>
  <c r="BF1649" i="1" s="1"/>
  <c r="BK1649" i="1" s="1"/>
  <c r="BK1356" i="1"/>
  <c r="BK618" i="1"/>
  <c r="BF1209" i="1" s="1"/>
  <c r="BK1209" i="1" s="1"/>
  <c r="BK1226" i="1"/>
  <c r="BK1579" i="1"/>
  <c r="BK1712" i="1"/>
  <c r="BK1396" i="1"/>
  <c r="BK737" i="1"/>
  <c r="BF1328" i="1" s="1"/>
  <c r="BK1328" i="1" s="1"/>
  <c r="BK699" i="1"/>
  <c r="BF1290" i="1" s="1"/>
  <c r="BK1290" i="1" s="1"/>
  <c r="BK1213" i="1"/>
  <c r="BJ1183" i="1"/>
  <c r="BK1576" i="1"/>
  <c r="BK1654" i="1"/>
  <c r="BK1747" i="1"/>
  <c r="BK1556" i="1"/>
  <c r="BK1742" i="1"/>
  <c r="BK1627" i="1"/>
  <c r="BK1320" i="1"/>
  <c r="BJ590" i="1"/>
  <c r="BK787" i="1"/>
  <c r="BF1378" i="1" s="1"/>
  <c r="BK1378" i="1" s="1"/>
  <c r="BK1198" i="1"/>
  <c r="BK1573" i="1"/>
  <c r="BK1640" i="1"/>
  <c r="BK1619" i="1"/>
  <c r="BK1318" i="1"/>
  <c r="BK743" i="1"/>
  <c r="BF1334" i="1" s="1"/>
  <c r="BK1334" i="1" s="1"/>
  <c r="BF598" i="1" l="1"/>
  <c r="BK589" i="1"/>
  <c r="BK590" i="1" s="1"/>
  <c r="BK588" i="1"/>
  <c r="BF1181" i="1" l="1"/>
  <c r="BK598" i="1"/>
  <c r="BF1189" i="1" l="1"/>
  <c r="BK1182" i="1"/>
  <c r="BK1183" i="1" s="1"/>
  <c r="BF1182" i="1"/>
  <c r="BF1183" i="1" s="1"/>
  <c r="BK1181" i="1"/>
  <c r="BF1773" i="1" l="1"/>
  <c r="BK1189" i="1"/>
  <c r="BK1774" i="1" s="1"/>
  <c r="BF1774" i="1" l="1"/>
  <c r="BF1775" i="1" s="1"/>
  <c r="BK1773" i="1"/>
  <c r="BK1775" i="1" s="1"/>
</calcChain>
</file>

<file path=xl/comments1.xml><?xml version="1.0" encoding="utf-8"?>
<comments xmlns="http://schemas.openxmlformats.org/spreadsheetml/2006/main">
  <authors>
    <author>作者</author>
  </authors>
  <commentList>
    <comment ref="C3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盒</t>
        </r>
      </text>
    </comment>
    <comment ref="F3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件</t>
        </r>
      </text>
    </comment>
    <comment ref="I3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件
</t>
        </r>
      </text>
    </comment>
    <comment ref="L3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件
</t>
        </r>
      </text>
    </comment>
    <comment ref="O3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件
</t>
        </r>
      </text>
    </comment>
    <comment ref="R3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盒</t>
        </r>
      </text>
    </comment>
    <comment ref="U3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件
</t>
        </r>
      </text>
    </comment>
    <comment ref="X3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盒</t>
        </r>
      </text>
    </comment>
    <comment ref="AA3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件</t>
        </r>
      </text>
    </comment>
    <comment ref="AD3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件</t>
        </r>
      </text>
    </comment>
    <comment ref="AG3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件</t>
        </r>
      </text>
    </comment>
    <comment ref="AJ3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包
</t>
        </r>
      </text>
    </comment>
    <comment ref="AM3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包</t>
        </r>
      </text>
    </comment>
    <comment ref="AP3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吨</t>
        </r>
      </text>
    </comment>
    <comment ref="AS3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吨</t>
        </r>
      </text>
    </comment>
    <comment ref="AV3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吨</t>
        </r>
      </text>
    </comment>
    <comment ref="AY3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吨</t>
        </r>
      </text>
    </comment>
    <comment ref="BB3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包</t>
        </r>
      </text>
    </comment>
    <comment ref="BE3" authorId="0" shapeId="0">
      <text>
        <r>
          <rPr>
            <b/>
            <sz val="12"/>
            <rFont val="宋体"/>
            <family val="3"/>
            <charset val="134"/>
          </rPr>
          <t>应收账款借方，应收未收的，调拨的</t>
        </r>
      </text>
    </comment>
    <comment ref="BF3" authorId="0" shapeId="0">
      <text>
        <r>
          <rPr>
            <b/>
            <sz val="11"/>
            <rFont val="宋体"/>
            <family val="3"/>
            <charset val="134"/>
          </rPr>
          <t>上月余额</t>
        </r>
      </text>
    </comment>
    <comment ref="BG3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增加的金额</t>
        </r>
      </text>
    </comment>
    <comment ref="BH3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增加的金额</t>
        </r>
      </text>
    </comment>
    <comment ref="BI3" authorId="0" shapeId="0">
      <text>
        <r>
          <rPr>
            <b/>
            <sz val="14"/>
            <rFont val="Tahoma"/>
            <family val="2"/>
            <charset val="134"/>
          </rPr>
          <t>2</t>
        </r>
        <r>
          <rPr>
            <b/>
            <sz val="14"/>
            <rFont val="宋体"/>
            <family val="3"/>
            <charset val="134"/>
          </rPr>
          <t xml:space="preserve">号凭证的正账
实际收回的货款
</t>
        </r>
      </text>
    </comment>
    <comment ref="BJ3" authorId="0" shapeId="0">
      <text>
        <r>
          <rPr>
            <b/>
            <sz val="14"/>
            <rFont val="宋体"/>
            <family val="3"/>
            <charset val="134"/>
          </rPr>
          <t>本次增加</t>
        </r>
        <r>
          <rPr>
            <b/>
            <sz val="14"/>
            <rFont val="Tahoma"/>
            <family val="2"/>
            <charset val="134"/>
          </rPr>
          <t>+</t>
        </r>
        <r>
          <rPr>
            <b/>
            <sz val="14"/>
            <rFont val="宋体"/>
            <family val="3"/>
            <charset val="134"/>
          </rPr>
          <t xml:space="preserve">正账
</t>
        </r>
      </text>
    </comment>
    <comment ref="C596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盒</t>
        </r>
      </text>
    </comment>
    <comment ref="F596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件</t>
        </r>
      </text>
    </comment>
    <comment ref="I596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件
</t>
        </r>
      </text>
    </comment>
    <comment ref="L596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件
</t>
        </r>
      </text>
    </comment>
    <comment ref="O596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件
</t>
        </r>
      </text>
    </comment>
    <comment ref="R596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盒</t>
        </r>
      </text>
    </comment>
    <comment ref="U596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件
</t>
        </r>
      </text>
    </comment>
    <comment ref="X596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盒</t>
        </r>
      </text>
    </comment>
    <comment ref="AA596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件</t>
        </r>
      </text>
    </comment>
    <comment ref="AD596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件</t>
        </r>
      </text>
    </comment>
    <comment ref="AG596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件</t>
        </r>
      </text>
    </comment>
    <comment ref="AJ596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包
</t>
        </r>
      </text>
    </comment>
    <comment ref="AM596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包</t>
        </r>
      </text>
    </comment>
    <comment ref="AP596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吨</t>
        </r>
      </text>
    </comment>
    <comment ref="AS596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吨</t>
        </r>
      </text>
    </comment>
    <comment ref="AV596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吨</t>
        </r>
      </text>
    </comment>
    <comment ref="AY596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吨</t>
        </r>
      </text>
    </comment>
    <comment ref="BB596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包</t>
        </r>
      </text>
    </comment>
    <comment ref="BE596" authorId="0" shapeId="0">
      <text>
        <r>
          <rPr>
            <b/>
            <sz val="12"/>
            <rFont val="宋体"/>
            <family val="3"/>
            <charset val="134"/>
          </rPr>
          <t>应收账款借方，应收未收的，调拨的</t>
        </r>
      </text>
    </comment>
    <comment ref="BF596" authorId="0" shapeId="0">
      <text>
        <r>
          <rPr>
            <b/>
            <sz val="11"/>
            <rFont val="宋体"/>
            <family val="3"/>
            <charset val="134"/>
          </rPr>
          <t>上月余额</t>
        </r>
      </text>
    </comment>
    <comment ref="BG596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增加的金额</t>
        </r>
      </text>
    </comment>
    <comment ref="BH596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增加的金额</t>
        </r>
      </text>
    </comment>
    <comment ref="BI596" authorId="0" shapeId="0">
      <text>
        <r>
          <rPr>
            <b/>
            <sz val="14"/>
            <rFont val="Tahoma"/>
            <family val="2"/>
            <charset val="134"/>
          </rPr>
          <t>2</t>
        </r>
        <r>
          <rPr>
            <b/>
            <sz val="14"/>
            <rFont val="宋体"/>
            <family val="3"/>
            <charset val="134"/>
          </rPr>
          <t xml:space="preserve">号凭证的正账
实际收回的货款
</t>
        </r>
      </text>
    </comment>
    <comment ref="BJ596" authorId="0" shapeId="0">
      <text>
        <r>
          <rPr>
            <b/>
            <sz val="14"/>
            <rFont val="宋体"/>
            <family val="3"/>
            <charset val="134"/>
          </rPr>
          <t>本次增加</t>
        </r>
        <r>
          <rPr>
            <b/>
            <sz val="14"/>
            <rFont val="Tahoma"/>
            <family val="2"/>
            <charset val="134"/>
          </rPr>
          <t>+</t>
        </r>
        <r>
          <rPr>
            <b/>
            <sz val="14"/>
            <rFont val="宋体"/>
            <family val="3"/>
            <charset val="134"/>
          </rPr>
          <t xml:space="preserve">正账
</t>
        </r>
      </text>
    </comment>
    <comment ref="C1187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盒</t>
        </r>
      </text>
    </comment>
    <comment ref="F1187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件</t>
        </r>
      </text>
    </comment>
    <comment ref="I1187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件
</t>
        </r>
      </text>
    </comment>
    <comment ref="L1187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件
</t>
        </r>
      </text>
    </comment>
    <comment ref="O1187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件
</t>
        </r>
      </text>
    </comment>
    <comment ref="R1187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盒</t>
        </r>
      </text>
    </comment>
    <comment ref="U1187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件
</t>
        </r>
      </text>
    </comment>
    <comment ref="X1187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盒</t>
        </r>
      </text>
    </comment>
    <comment ref="AA1187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件</t>
        </r>
      </text>
    </comment>
    <comment ref="AD1187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件</t>
        </r>
      </text>
    </comment>
    <comment ref="AG1187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件</t>
        </r>
      </text>
    </comment>
    <comment ref="AJ1187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包
</t>
        </r>
      </text>
    </comment>
    <comment ref="AM1187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包</t>
        </r>
      </text>
    </comment>
    <comment ref="AP1187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吨</t>
        </r>
      </text>
    </comment>
    <comment ref="AS1187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吨</t>
        </r>
      </text>
    </comment>
    <comment ref="AV1187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吨</t>
        </r>
      </text>
    </comment>
    <comment ref="AY1187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吨</t>
        </r>
      </text>
    </comment>
    <comment ref="BB1187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包</t>
        </r>
      </text>
    </comment>
    <comment ref="BE1187" authorId="0" shapeId="0">
      <text>
        <r>
          <rPr>
            <b/>
            <sz val="12"/>
            <rFont val="宋体"/>
            <family val="3"/>
            <charset val="134"/>
          </rPr>
          <t>应收账款借方，应收未收的，调拨的</t>
        </r>
      </text>
    </comment>
    <comment ref="BF1187" authorId="0" shapeId="0">
      <text>
        <r>
          <rPr>
            <b/>
            <sz val="11"/>
            <rFont val="宋体"/>
            <family val="3"/>
            <charset val="134"/>
          </rPr>
          <t>上月余额</t>
        </r>
      </text>
    </comment>
    <comment ref="BG1187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增加的金额</t>
        </r>
      </text>
    </comment>
    <comment ref="BH1187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增加的金额</t>
        </r>
      </text>
    </comment>
    <comment ref="BI1187" authorId="0" shapeId="0">
      <text>
        <r>
          <rPr>
            <b/>
            <sz val="14"/>
            <rFont val="Tahoma"/>
            <family val="2"/>
            <charset val="134"/>
          </rPr>
          <t>2</t>
        </r>
        <r>
          <rPr>
            <b/>
            <sz val="14"/>
            <rFont val="宋体"/>
            <family val="3"/>
            <charset val="134"/>
          </rPr>
          <t xml:space="preserve">号凭证的正账
实际收回的货款
</t>
        </r>
      </text>
    </comment>
    <comment ref="BJ1187" authorId="0" shapeId="0">
      <text>
        <r>
          <rPr>
            <b/>
            <sz val="14"/>
            <rFont val="宋体"/>
            <family val="3"/>
            <charset val="134"/>
          </rPr>
          <t>本次增加</t>
        </r>
        <r>
          <rPr>
            <b/>
            <sz val="14"/>
            <rFont val="Tahoma"/>
            <family val="2"/>
            <charset val="134"/>
          </rPr>
          <t>+</t>
        </r>
        <r>
          <rPr>
            <b/>
            <sz val="14"/>
            <rFont val="宋体"/>
            <family val="3"/>
            <charset val="134"/>
          </rPr>
          <t xml:space="preserve">正账
</t>
        </r>
      </text>
    </comment>
  </commentList>
</comments>
</file>

<file path=xl/sharedStrings.xml><?xml version="1.0" encoding="utf-8"?>
<sst xmlns="http://schemas.openxmlformats.org/spreadsheetml/2006/main" count="3752" uniqueCount="1202">
  <si>
    <t>应收账款1*月</t>
  </si>
  <si>
    <t>代码</t>
  </si>
  <si>
    <t>客户名称</t>
  </si>
  <si>
    <t>350x10礼盒</t>
  </si>
  <si>
    <t>350x4x6礼盒</t>
  </si>
  <si>
    <t>245g×12彩盒</t>
  </si>
  <si>
    <t>245x24彩盒</t>
  </si>
  <si>
    <t>600x6礼盒</t>
  </si>
  <si>
    <t>600g×12东柳醪糟</t>
  </si>
  <si>
    <t>400x6礼盒</t>
  </si>
  <si>
    <t>400x12醪糟</t>
  </si>
  <si>
    <t>380x24醪糟</t>
  </si>
  <si>
    <t>430x24醪糟</t>
  </si>
  <si>
    <t>400x24醪糟</t>
  </si>
  <si>
    <t>700g*20糯米粉</t>
  </si>
  <si>
    <t>500g*30糯米粉</t>
  </si>
  <si>
    <t>1*25kg黑糯米粉</t>
  </si>
  <si>
    <t>25kg籼糯米粉</t>
  </si>
  <si>
    <t>25kg粳糯米粉</t>
  </si>
  <si>
    <t>1*25kg三全白糯米粉</t>
  </si>
  <si>
    <t>400*20g芯子</t>
  </si>
  <si>
    <t>金额（借方)</t>
  </si>
  <si>
    <t>收款（上余）</t>
  </si>
  <si>
    <t>收款（现金）</t>
  </si>
  <si>
    <t>收款（工行）</t>
  </si>
  <si>
    <t>正帐</t>
  </si>
  <si>
    <t>收款合计(贷方）</t>
  </si>
  <si>
    <t>收款（本余）</t>
  </si>
  <si>
    <t>数量</t>
  </si>
  <si>
    <t>单价</t>
  </si>
  <si>
    <t>金额</t>
  </si>
  <si>
    <t>1122-0101</t>
  </si>
  <si>
    <t>陈刚*</t>
  </si>
  <si>
    <t>1122-0104</t>
  </si>
  <si>
    <t>文宏彬</t>
  </si>
  <si>
    <t>1122-0106</t>
  </si>
  <si>
    <t>黎东</t>
  </si>
  <si>
    <t>1122-0107</t>
  </si>
  <si>
    <t>星美乐*</t>
  </si>
  <si>
    <t>1122-0108</t>
  </si>
  <si>
    <t>邓国安</t>
  </si>
  <si>
    <t>1122-0110</t>
  </si>
  <si>
    <t>首嘉商贸</t>
  </si>
  <si>
    <t>1122-0111</t>
  </si>
  <si>
    <t>胥氏商贸（袁斌）</t>
  </si>
  <si>
    <t>1122-0112</t>
  </si>
  <si>
    <t>袁利福</t>
  </si>
  <si>
    <t>1122-0114</t>
  </si>
  <si>
    <t>刘小军（美佳达）</t>
  </si>
  <si>
    <t>1122-0115</t>
  </si>
  <si>
    <t>杨贤钊(天赐博文)</t>
  </si>
  <si>
    <t>1122-0117</t>
  </si>
  <si>
    <t>段乾兴（北山超市、岳池华蓥美好家园）</t>
  </si>
  <si>
    <t>1122-0118</t>
  </si>
  <si>
    <t>黄军</t>
  </si>
  <si>
    <t>1122-0120</t>
  </si>
  <si>
    <t>郭泽宽</t>
  </si>
  <si>
    <t>1122-0121</t>
  </si>
  <si>
    <t>吴明金</t>
  </si>
  <si>
    <t>1122-0122</t>
  </si>
  <si>
    <t>谭勇</t>
  </si>
  <si>
    <t>1122-0124</t>
  </si>
  <si>
    <t>欧和平(曹阳会味源商贸）</t>
  </si>
  <si>
    <t>1122-0127</t>
  </si>
  <si>
    <t>刘海涛</t>
  </si>
  <si>
    <t>1122-0128</t>
  </si>
  <si>
    <t>李发木</t>
  </si>
  <si>
    <t>1122-0129</t>
  </si>
  <si>
    <t>杨中华（重庆美其乐）</t>
  </si>
  <si>
    <t>1122-0134</t>
  </si>
  <si>
    <t>重庆秦妈食品有限公司</t>
  </si>
  <si>
    <t>1122-0135</t>
  </si>
  <si>
    <t>王志</t>
  </si>
  <si>
    <t>1122-0136</t>
  </si>
  <si>
    <t>四川美食城（重庆川商美食文化有限公司，聂文婷）</t>
  </si>
  <si>
    <t>1122-0137</t>
  </si>
  <si>
    <t>重庆市信和隆商贸(李益强）</t>
  </si>
  <si>
    <t>1122-0138</t>
  </si>
  <si>
    <t>蒋学广</t>
  </si>
  <si>
    <t>1122-0139</t>
  </si>
  <si>
    <t>胡小云</t>
  </si>
  <si>
    <t>1122-0140</t>
  </si>
  <si>
    <t>赵友安</t>
  </si>
  <si>
    <t>1122-0142</t>
  </si>
  <si>
    <t>叁哥门贸易/刘建</t>
  </si>
  <si>
    <t>1122-0143</t>
  </si>
  <si>
    <t>黎万伦</t>
  </si>
  <si>
    <t>1122-0144</t>
  </si>
  <si>
    <t>周开茂</t>
  </si>
  <si>
    <t>1122-0145</t>
  </si>
  <si>
    <t>黄伟</t>
  </si>
  <si>
    <t>1122-0146</t>
  </si>
  <si>
    <t>野山珍</t>
  </si>
  <si>
    <t>1122-0147</t>
  </si>
  <si>
    <t>王杰</t>
  </si>
  <si>
    <t>1122-0148</t>
  </si>
  <si>
    <t>吕康振（振威）</t>
  </si>
  <si>
    <t>1122-0149</t>
  </si>
  <si>
    <t>龚浩</t>
  </si>
  <si>
    <t>1122-0150</t>
  </si>
  <si>
    <t>林玖达食品（鲜春林/吴长玖）</t>
  </si>
  <si>
    <t>1122-0151</t>
  </si>
  <si>
    <t>李光明</t>
  </si>
  <si>
    <t>1122-0153</t>
  </si>
  <si>
    <t>巫溪陈刚*</t>
  </si>
  <si>
    <t>1122-0154</t>
  </si>
  <si>
    <t>来光玲</t>
  </si>
  <si>
    <t>1122-0155</t>
  </si>
  <si>
    <t>杨贤才</t>
  </si>
  <si>
    <t>1122-0156</t>
  </si>
  <si>
    <t>涂家国</t>
  </si>
  <si>
    <t>1122-0157</t>
  </si>
  <si>
    <t>华长春</t>
  </si>
  <si>
    <t>1122-0158</t>
  </si>
  <si>
    <t>尹强</t>
  </si>
  <si>
    <t>1122-0159</t>
  </si>
  <si>
    <t>王钟</t>
  </si>
  <si>
    <t>1122-0160</t>
  </si>
  <si>
    <t>黄发飞</t>
  </si>
  <si>
    <t>1122-0161</t>
  </si>
  <si>
    <t>税吉林</t>
  </si>
  <si>
    <t>1122-0162</t>
  </si>
  <si>
    <t>银翔经营部(龚正祥)</t>
  </si>
  <si>
    <t>1122-0163</t>
  </si>
  <si>
    <t>谷燕（尚滋苑）</t>
  </si>
  <si>
    <t>1122-0164</t>
  </si>
  <si>
    <t>黄兴枝（天颐商贸）</t>
  </si>
  <si>
    <t>1122-0166</t>
  </si>
  <si>
    <t>张家勇</t>
  </si>
  <si>
    <t>1122-0169</t>
  </si>
  <si>
    <t>马军</t>
  </si>
  <si>
    <t>1122-0170</t>
  </si>
  <si>
    <t>南充昱恒实业</t>
  </si>
  <si>
    <t>1122-0173</t>
  </si>
  <si>
    <t>庆阳洁宝商贸有限公司</t>
  </si>
  <si>
    <t>1122-0174</t>
  </si>
  <si>
    <t>深圳市建业新贸易有限公司</t>
  </si>
  <si>
    <t>1122-0175</t>
  </si>
  <si>
    <t>贵州辰之味贸易</t>
  </si>
  <si>
    <t>1122-0176</t>
  </si>
  <si>
    <t>钟小容</t>
  </si>
  <si>
    <t>1122-0177</t>
  </si>
  <si>
    <t>陈晓明（射洪县顺城商贸有限公司）</t>
  </si>
  <si>
    <t>1122-0178</t>
  </si>
  <si>
    <t>牟兰</t>
  </si>
  <si>
    <t>1122-0179</t>
  </si>
  <si>
    <t>银敦林</t>
  </si>
  <si>
    <t>1122-0180</t>
  </si>
  <si>
    <t>覃玉萍</t>
  </si>
  <si>
    <t>1122-0190</t>
  </si>
  <si>
    <t>子扬贸易</t>
  </si>
  <si>
    <t>1122-0191</t>
  </si>
  <si>
    <t>胥春（袁斌）</t>
  </si>
  <si>
    <t>1122-0192</t>
  </si>
  <si>
    <t>甘延树</t>
  </si>
  <si>
    <t>1122-0193</t>
  </si>
  <si>
    <t>天水杨从英</t>
  </si>
  <si>
    <t>1122-0194</t>
  </si>
  <si>
    <t>绿润公司</t>
  </si>
  <si>
    <t>1122-0195</t>
  </si>
  <si>
    <t>刘兴竹</t>
  </si>
  <si>
    <t>1122-0200</t>
  </si>
  <si>
    <t>蒋远光</t>
  </si>
  <si>
    <t>1122-0201</t>
  </si>
  <si>
    <t>绿润公司*</t>
  </si>
  <si>
    <t>1122-0202</t>
  </si>
  <si>
    <t>赵富明</t>
  </si>
  <si>
    <t>1122-0203</t>
  </si>
  <si>
    <t>杨从英（李陇南）*</t>
  </si>
  <si>
    <t>1122-0204</t>
  </si>
  <si>
    <t>甘廷树（西宁）</t>
  </si>
  <si>
    <t>1122-0206</t>
  </si>
  <si>
    <t>盛裕商贸（黄钟）</t>
  </si>
  <si>
    <t>1122-0207</t>
  </si>
  <si>
    <t>刘海河（陕西）</t>
  </si>
  <si>
    <t>1122-0208</t>
  </si>
  <si>
    <t>王总(六盘水）</t>
  </si>
  <si>
    <t>1122-0209</t>
  </si>
  <si>
    <t>余安（仨鑫贸易）</t>
  </si>
  <si>
    <t>1122-0211</t>
  </si>
  <si>
    <t>韩茂（贵州永茂源）</t>
  </si>
  <si>
    <t>1122-0215</t>
  </si>
  <si>
    <t>明玉调味（王勇）</t>
  </si>
  <si>
    <t>1122-0218</t>
  </si>
  <si>
    <t>邱可见（邱剑配发中心）</t>
  </si>
  <si>
    <t>1122-0222</t>
  </si>
  <si>
    <t>尹正奎</t>
  </si>
  <si>
    <t>1122-0223</t>
  </si>
  <si>
    <t>张诗涛*</t>
  </si>
  <si>
    <t>1122-0228</t>
  </si>
  <si>
    <t>黄金涛</t>
  </si>
  <si>
    <t>1122-0229</t>
  </si>
  <si>
    <t>和平商贸（杜和平）</t>
  </si>
  <si>
    <t>1122-0230</t>
  </si>
  <si>
    <t>达州土特产/张总</t>
  </si>
  <si>
    <t>1122-0232</t>
  </si>
  <si>
    <t>成都升川商贸（肖英）</t>
  </si>
  <si>
    <t>1122-0235</t>
  </si>
  <si>
    <t>发丰食品城(张双全）</t>
  </si>
  <si>
    <t>1122-0236</t>
  </si>
  <si>
    <t>赵酒灌（西昌赵酒罐）</t>
  </si>
  <si>
    <t>1122-0237</t>
  </si>
  <si>
    <t>遵义四林（何洪富）</t>
  </si>
  <si>
    <t>1122-0239</t>
  </si>
  <si>
    <t>成都坤霞商贸（肖坤兵）</t>
  </si>
  <si>
    <t>1122-0240</t>
  </si>
  <si>
    <t>贵州金汇恒实业</t>
  </si>
  <si>
    <t>1122-0241</t>
  </si>
  <si>
    <t>钟昇</t>
  </si>
  <si>
    <t>1122-0246</t>
  </si>
  <si>
    <t>兰丽*</t>
  </si>
  <si>
    <t>1122-0247</t>
  </si>
  <si>
    <t>袁西贵</t>
  </si>
  <si>
    <t>1122-0248</t>
  </si>
  <si>
    <t>北京片区</t>
  </si>
  <si>
    <t>1122-0249</t>
  </si>
  <si>
    <t>新加坡</t>
  </si>
  <si>
    <t>1122-0250</t>
  </si>
  <si>
    <t>张大富</t>
  </si>
  <si>
    <t>1122-0251</t>
  </si>
  <si>
    <t>梁保龙（徐艳琴）</t>
  </si>
  <si>
    <t>1122-0253</t>
  </si>
  <si>
    <t>彭茂举</t>
  </si>
  <si>
    <t>1122-0254</t>
  </si>
  <si>
    <t>张克兵*</t>
  </si>
  <si>
    <t>1122-0255</t>
  </si>
  <si>
    <t>卢明生</t>
  </si>
  <si>
    <t>1122-0256</t>
  </si>
  <si>
    <t>周来生</t>
  </si>
  <si>
    <t>1122-0257</t>
  </si>
  <si>
    <t>尹术华</t>
  </si>
  <si>
    <t>1122-0258</t>
  </si>
  <si>
    <t>山西片区</t>
  </si>
  <si>
    <t>1122-0259</t>
  </si>
  <si>
    <t>李文雄</t>
  </si>
  <si>
    <t>1122-0260</t>
  </si>
  <si>
    <t>广州川九香食品有限公司</t>
  </si>
  <si>
    <t>1122-0262</t>
  </si>
  <si>
    <t>梁坤洁</t>
  </si>
  <si>
    <t>1122-0263</t>
  </si>
  <si>
    <t>重庆鲜一品商贸有限公司</t>
  </si>
  <si>
    <t>1122-0264</t>
  </si>
  <si>
    <t>上海唯方实业有限公司</t>
  </si>
  <si>
    <t>1122-0265</t>
  </si>
  <si>
    <t>成都金润祺商贸有限公司</t>
  </si>
  <si>
    <t>1122-0266</t>
  </si>
  <si>
    <t>秦建美/石柱马国华</t>
  </si>
  <si>
    <t>1122-0268</t>
  </si>
  <si>
    <t>南建忠</t>
  </si>
  <si>
    <t>1122-0272</t>
  </si>
  <si>
    <t>兰州永泽商贸有限公司</t>
  </si>
  <si>
    <t>1122-0273</t>
  </si>
  <si>
    <t>宋利民</t>
  </si>
  <si>
    <t>1122-0274</t>
  </si>
  <si>
    <t>高翔</t>
  </si>
  <si>
    <t>1122-0275</t>
  </si>
  <si>
    <t>邱梅</t>
  </si>
  <si>
    <t>1122-0277</t>
  </si>
  <si>
    <t>成都鑫健医疗科技</t>
  </si>
  <si>
    <t>1122-0278</t>
  </si>
  <si>
    <t>杨岱明</t>
  </si>
  <si>
    <t>1122-0301</t>
  </si>
  <si>
    <t>蒋小莉</t>
  </si>
  <si>
    <t>1122-0302</t>
  </si>
  <si>
    <t>林德平</t>
  </si>
  <si>
    <t>1122-0304</t>
  </si>
  <si>
    <t>田世雄</t>
  </si>
  <si>
    <t>1122-0305</t>
  </si>
  <si>
    <t>许东</t>
  </si>
  <si>
    <t>1122-0306</t>
  </si>
  <si>
    <t>老转村（济南李彬）</t>
  </si>
  <si>
    <t>1122-0307</t>
  </si>
  <si>
    <t>吴斌（满满星）</t>
  </si>
  <si>
    <t>1122-0308</t>
  </si>
  <si>
    <t>唐科萍</t>
  </si>
  <si>
    <t>1122-0309</t>
  </si>
  <si>
    <t>唐建芬</t>
  </si>
  <si>
    <t>1122-0310</t>
  </si>
  <si>
    <t>胡金龙</t>
  </si>
  <si>
    <t>1122-0311</t>
  </si>
  <si>
    <t>林琼珍揭阳/东方康宁</t>
  </si>
  <si>
    <t>1122-0312</t>
  </si>
  <si>
    <t>刘红（山东史雁德）</t>
  </si>
  <si>
    <t>1122-0318</t>
  </si>
  <si>
    <t>郭春久</t>
  </si>
  <si>
    <t>1122-0324</t>
  </si>
  <si>
    <t>唐祥勇*</t>
  </si>
  <si>
    <t>1122-0327</t>
  </si>
  <si>
    <t>闫俊岭（闫峻岭）</t>
  </si>
  <si>
    <t>1122-0333</t>
  </si>
  <si>
    <t>黄美靖商贸(刘金华)</t>
  </si>
  <si>
    <t>1122-0334</t>
  </si>
  <si>
    <t>兰香食味品(杨宏增)</t>
  </si>
  <si>
    <t>1122-0335</t>
  </si>
  <si>
    <t>黄世全</t>
  </si>
  <si>
    <t>1122-0336</t>
  </si>
  <si>
    <t>甘元清</t>
  </si>
  <si>
    <t>1122-0337</t>
  </si>
  <si>
    <t>朱丽娟</t>
  </si>
  <si>
    <t>1122-0338</t>
  </si>
  <si>
    <t>赵兴碧</t>
  </si>
  <si>
    <t>1122-0339</t>
  </si>
  <si>
    <t>黄昌龙</t>
  </si>
  <si>
    <t>1122-0341</t>
  </si>
  <si>
    <t>邓伟云/松洲一想家食品</t>
  </si>
  <si>
    <t>1122-0343</t>
  </si>
  <si>
    <t>万江云露食品贸易商行</t>
  </si>
  <si>
    <t>1122-0344</t>
  </si>
  <si>
    <t>谭世敏</t>
  </si>
  <si>
    <t>1122-0345</t>
  </si>
  <si>
    <t>齐小红/齐艳红</t>
  </si>
  <si>
    <t>1122-0346</t>
  </si>
  <si>
    <t>邓秀英（深美联）</t>
  </si>
  <si>
    <t>1122-0347</t>
  </si>
  <si>
    <t>谢远林（珠海鸿意食品）钟孟林</t>
  </si>
  <si>
    <t>1122-0401</t>
  </si>
  <si>
    <t>益源（刘小平）</t>
  </si>
  <si>
    <t>1122-0402</t>
  </si>
  <si>
    <t>鸿泰利</t>
  </si>
  <si>
    <t>1122-0403</t>
  </si>
  <si>
    <t>和顺通</t>
  </si>
  <si>
    <t>1122-0404</t>
  </si>
  <si>
    <t>红旗连锁</t>
  </si>
  <si>
    <t>1122-0406</t>
  </si>
  <si>
    <t>鲁老板(思和商贸)</t>
  </si>
  <si>
    <t>1122-0407</t>
  </si>
  <si>
    <t>武汉市天福达商贸</t>
  </si>
  <si>
    <t>1122-0408</t>
  </si>
  <si>
    <t>石家庄宏辉食品</t>
  </si>
  <si>
    <t>1122-0409</t>
  </si>
  <si>
    <t>陈明（李嘉）</t>
  </si>
  <si>
    <t>1122-0410</t>
  </si>
  <si>
    <t>夏永忠</t>
  </si>
  <si>
    <t>1122-0411</t>
  </si>
  <si>
    <t>北京芳英恒业商贸（嘉信）</t>
  </si>
  <si>
    <t>1122-0412</t>
  </si>
  <si>
    <t>杨友福</t>
  </si>
  <si>
    <t>1122-0413</t>
  </si>
  <si>
    <t>王宿珊</t>
  </si>
  <si>
    <t>1122-0414</t>
  </si>
  <si>
    <t>嘉信行\深圳\段练文</t>
  </si>
  <si>
    <t>1122-0501</t>
  </si>
  <si>
    <t>彭利（双流白家）</t>
  </si>
  <si>
    <t>1122-0502</t>
  </si>
  <si>
    <t>康蜀权</t>
  </si>
  <si>
    <t>1122-0503</t>
  </si>
  <si>
    <t>黄源根（达意配送）</t>
  </si>
  <si>
    <t>1122-0505</t>
  </si>
  <si>
    <t>邓超</t>
  </si>
  <si>
    <t>1122-0506</t>
  </si>
  <si>
    <t>唐强（刘文碧）</t>
  </si>
  <si>
    <t>1122-0507</t>
  </si>
  <si>
    <t>袁际东</t>
  </si>
  <si>
    <t>1122-0508</t>
  </si>
  <si>
    <t>曹学艳(魏进军)</t>
  </si>
  <si>
    <t>1122-0511</t>
  </si>
  <si>
    <t>金堂何艳</t>
  </si>
  <si>
    <t>1122-0512</t>
  </si>
  <si>
    <t>五品轩商贸</t>
  </si>
  <si>
    <t>1122-0513</t>
  </si>
  <si>
    <t>周庆</t>
  </si>
  <si>
    <t>1122-0515</t>
  </si>
  <si>
    <t>周小东（君羊建设）</t>
  </si>
  <si>
    <t>1122-0516</t>
  </si>
  <si>
    <t>王伟</t>
  </si>
  <si>
    <t>1122-0517</t>
  </si>
  <si>
    <t>成都赵波</t>
  </si>
  <si>
    <t>1122-0518</t>
  </si>
  <si>
    <t>康中言</t>
  </si>
  <si>
    <t>1122-0601</t>
  </si>
  <si>
    <t>张富邦（巴中，孙迎春）</t>
  </si>
  <si>
    <t>1122-0603</t>
  </si>
  <si>
    <t>李波（宜宾李汪祥）</t>
  </si>
  <si>
    <t>1122-0604</t>
  </si>
  <si>
    <t>侯荣（广元）</t>
  </si>
  <si>
    <t>1122-0605</t>
  </si>
  <si>
    <t>刘强（内江威远/三木商贸）</t>
  </si>
  <si>
    <t>1122-0606</t>
  </si>
  <si>
    <t>付建国（绵阳）</t>
  </si>
  <si>
    <t>1122-0607</t>
  </si>
  <si>
    <t>李成建（内江隆昌）</t>
  </si>
  <si>
    <t>1122-0609</t>
  </si>
  <si>
    <t>朱云</t>
  </si>
  <si>
    <t>1122-0612</t>
  </si>
  <si>
    <t>唐登亮</t>
  </si>
  <si>
    <t>1122-0614</t>
  </si>
  <si>
    <t>罗德海</t>
  </si>
  <si>
    <t>1122-0615</t>
  </si>
  <si>
    <t>唐艳</t>
  </si>
  <si>
    <t>1122-0616</t>
  </si>
  <si>
    <t>代秀芳（乐山市振丰商贸）</t>
  </si>
  <si>
    <t>1122-0617</t>
  </si>
  <si>
    <t>叶老大干杂（叶合理）</t>
  </si>
  <si>
    <t>1122-0618</t>
  </si>
  <si>
    <t>鲍建平</t>
  </si>
  <si>
    <t>1122-0619</t>
  </si>
  <si>
    <t>熊江翼</t>
  </si>
  <si>
    <t>1122-0620</t>
  </si>
  <si>
    <t>康纪玲</t>
  </si>
  <si>
    <t>1122-0622</t>
  </si>
  <si>
    <t>张建明</t>
  </si>
  <si>
    <t>1122-0623</t>
  </si>
  <si>
    <t>祥林冷冻/谢祥林</t>
  </si>
  <si>
    <t>1122-0626</t>
  </si>
  <si>
    <t>牟汝江</t>
  </si>
  <si>
    <t>1122-0629</t>
  </si>
  <si>
    <t>张泽民</t>
  </si>
  <si>
    <t>1122-0631</t>
  </si>
  <si>
    <t>罗涛（王庭香/昌德商行）</t>
  </si>
  <si>
    <t>1122-0632</t>
  </si>
  <si>
    <t>西安佳悦赵建军</t>
  </si>
  <si>
    <t>1122-0633</t>
  </si>
  <si>
    <t>郝阿平（蒙益/吴志洁）</t>
  </si>
  <si>
    <t>1122-0634</t>
  </si>
  <si>
    <t>李勇</t>
  </si>
  <si>
    <t>1122-0635</t>
  </si>
  <si>
    <t>叶长青</t>
  </si>
  <si>
    <t>1122-0636</t>
  </si>
  <si>
    <t>肖大爷</t>
  </si>
  <si>
    <t>1122-0638</t>
  </si>
  <si>
    <t>鼎丰贸易（戴金奖）</t>
  </si>
  <si>
    <t>1122-0639</t>
  </si>
  <si>
    <t>王利平</t>
  </si>
  <si>
    <t>1122-0640</t>
  </si>
  <si>
    <t>王会芹</t>
  </si>
  <si>
    <t>1122-0641</t>
  </si>
  <si>
    <t>郑清成</t>
  </si>
  <si>
    <t>1122-0801</t>
  </si>
  <si>
    <t>李新业(东坡经营)</t>
  </si>
  <si>
    <t>1122-0802</t>
  </si>
  <si>
    <t>陈会兰（南）</t>
  </si>
  <si>
    <t>1122-0803</t>
  </si>
  <si>
    <t>赵芳（家佳美）</t>
  </si>
  <si>
    <t>1122-0806</t>
  </si>
  <si>
    <t>蒋远珍</t>
  </si>
  <si>
    <t>1122-0807</t>
  </si>
  <si>
    <t>董立中（董立仲）</t>
  </si>
  <si>
    <t>1122-0808</t>
  </si>
  <si>
    <t>金龙商贸(王群英/邹源)</t>
  </si>
  <si>
    <t>1122-0809</t>
  </si>
  <si>
    <t>文汉生/广林腾升</t>
  </si>
  <si>
    <t>1122-0811</t>
  </si>
  <si>
    <t>刘艳（万客来商贸）刘燕</t>
  </si>
  <si>
    <t>1122-0812</t>
  </si>
  <si>
    <t>九州福商贸（方州平）</t>
  </si>
  <si>
    <t>1122-0813</t>
  </si>
  <si>
    <t>袁爱国（陆梅）</t>
  </si>
  <si>
    <t>1122-0814</t>
  </si>
  <si>
    <t>谢贞福</t>
  </si>
  <si>
    <t>1122-0815</t>
  </si>
  <si>
    <t>龚建</t>
  </si>
  <si>
    <t>1122-0816</t>
  </si>
  <si>
    <t>张存彬</t>
  </si>
  <si>
    <t>1122-0817</t>
  </si>
  <si>
    <t>伊宁市瑞盈商贸（吴保生）</t>
  </si>
  <si>
    <t>1122-0818</t>
  </si>
  <si>
    <t>成都聚豪商贸有限公司</t>
  </si>
  <si>
    <t>1122-0819</t>
  </si>
  <si>
    <t>伊宁市瑞盈商贸有限责任公司</t>
  </si>
  <si>
    <t>1122-0820</t>
  </si>
  <si>
    <t>平昌县泉河多又好商贸</t>
  </si>
  <si>
    <t>1122-0825</t>
  </si>
  <si>
    <t>石河子市德正邵阳商贸  乔勇</t>
  </si>
  <si>
    <t>1122-0830</t>
  </si>
  <si>
    <t>周静</t>
  </si>
  <si>
    <t>1122-0840</t>
  </si>
  <si>
    <t>晏小波</t>
  </si>
  <si>
    <t>1122-0841</t>
  </si>
  <si>
    <t>张太贞</t>
  </si>
  <si>
    <t>1122-0845</t>
  </si>
  <si>
    <t>蒋道蓝</t>
  </si>
  <si>
    <t>1122-0846</t>
  </si>
  <si>
    <t>无锡久锦食品有限公司</t>
  </si>
  <si>
    <t>1122-0849</t>
  </si>
  <si>
    <t>陈弥、邓伟云</t>
  </si>
  <si>
    <t>1122-0850</t>
  </si>
  <si>
    <t>严俊</t>
  </si>
  <si>
    <t>1122-0901</t>
  </si>
  <si>
    <t>海菊经营部（杨海勇）</t>
  </si>
  <si>
    <t>1122-0902</t>
  </si>
  <si>
    <t>杨晓卫</t>
  </si>
  <si>
    <t>1122-0903</t>
  </si>
  <si>
    <t>重庆德庄火锅（农产品、马家堡）</t>
  </si>
  <si>
    <t>1122-0904</t>
  </si>
  <si>
    <t>隆千祥商贸</t>
  </si>
  <si>
    <t>1122-0905</t>
  </si>
  <si>
    <t>川诺商贸(石家庄张太辉)</t>
  </si>
  <si>
    <t>1122-0906</t>
  </si>
  <si>
    <t>哈尔滨谭伟</t>
  </si>
  <si>
    <t>1122-0907</t>
  </si>
  <si>
    <t>袁克斌(邯郸蔚庄)</t>
  </si>
  <si>
    <t>1122-0909</t>
  </si>
  <si>
    <t>赵孟秋</t>
  </si>
  <si>
    <t>1122-0911</t>
  </si>
  <si>
    <t>德庄电子商务</t>
  </si>
  <si>
    <t>1122-0912</t>
  </si>
  <si>
    <t>王振伟（振味调味）</t>
  </si>
  <si>
    <t>1122-0913</t>
  </si>
  <si>
    <t>王红军/金顺调味</t>
  </si>
  <si>
    <t>1122-1001</t>
  </si>
  <si>
    <t>琼熙贸易</t>
  </si>
  <si>
    <t>1122-1004</t>
  </si>
  <si>
    <t>成都思念</t>
  </si>
  <si>
    <t>1122-1005</t>
  </si>
  <si>
    <t>梁永全</t>
  </si>
  <si>
    <t>1122-1007</t>
  </si>
  <si>
    <t>加拿大金吉利贸易</t>
  </si>
  <si>
    <t>1122-1009</t>
  </si>
  <si>
    <t>三全食品</t>
  </si>
  <si>
    <t>1122-1011</t>
  </si>
  <si>
    <t>沈吉（上海东美）</t>
  </si>
  <si>
    <t>1122-1014</t>
  </si>
  <si>
    <t>英国亿达行(钟兆佳)</t>
  </si>
  <si>
    <t>1122-1020</t>
  </si>
  <si>
    <t>河南全惠食品</t>
  </si>
  <si>
    <t>1122-1101</t>
  </si>
  <si>
    <t>董俊峰</t>
  </si>
  <si>
    <t>1122-1102</t>
  </si>
  <si>
    <t>南充服务</t>
  </si>
  <si>
    <t>1122-1103</t>
  </si>
  <si>
    <t>陆经理（邻水服务区）</t>
  </si>
  <si>
    <t>1122-1105</t>
  </si>
  <si>
    <t>冯永慧</t>
  </si>
  <si>
    <t>1122-1106</t>
  </si>
  <si>
    <t>岳池服务区</t>
  </si>
  <si>
    <t>1122-1110</t>
  </si>
  <si>
    <t>渠县赵波</t>
  </si>
  <si>
    <t>1122-1111</t>
  </si>
  <si>
    <t>张家学</t>
  </si>
  <si>
    <t>1122-1112</t>
  </si>
  <si>
    <t>陈志强（汉中永丰）</t>
  </si>
  <si>
    <t>1122-1113</t>
  </si>
  <si>
    <t>刘虹曙</t>
  </si>
  <si>
    <t>1122-1114</t>
  </si>
  <si>
    <t>卢忠焰</t>
  </si>
  <si>
    <t>1122-1115</t>
  </si>
  <si>
    <t>胡伟</t>
  </si>
  <si>
    <t>1122-1116</t>
  </si>
  <si>
    <t>谭俊（乌鲁木齐浩兴旺商贸）</t>
  </si>
  <si>
    <t>1122-1117</t>
  </si>
  <si>
    <t>戴跃新（大竹服务区）</t>
  </si>
  <si>
    <t>1122-1118</t>
  </si>
  <si>
    <t>李民（张玉萍）</t>
  </si>
  <si>
    <t>1122-1119</t>
  </si>
  <si>
    <t>李平</t>
  </si>
  <si>
    <t>1122-1121</t>
  </si>
  <si>
    <t>张君(川辣调味)</t>
  </si>
  <si>
    <t>1122-1122</t>
  </si>
  <si>
    <t>上海金狮化工</t>
  </si>
  <si>
    <t>1122-1123</t>
  </si>
  <si>
    <t>达州西服务区（杨经理）</t>
  </si>
  <si>
    <t>1122-1125</t>
  </si>
  <si>
    <t>尹显德（琪琪商贸）-兴德发</t>
  </si>
  <si>
    <t>1122-1127</t>
  </si>
  <si>
    <t>刘名江</t>
  </si>
  <si>
    <t>1122-1128</t>
  </si>
  <si>
    <t>达州北服务区</t>
  </si>
  <si>
    <t>1122-1129</t>
  </si>
  <si>
    <t>上海博杰食品</t>
  </si>
  <si>
    <t>1122-1130</t>
  </si>
  <si>
    <t>达维化工</t>
  </si>
  <si>
    <t>1122-1131</t>
  </si>
  <si>
    <t>万源北服务区</t>
  </si>
  <si>
    <t>1122-1132</t>
  </si>
  <si>
    <t>开江服务区</t>
  </si>
  <si>
    <t>1122-1134</t>
  </si>
  <si>
    <t>万源南服务区</t>
  </si>
  <si>
    <t>1122-1135</t>
  </si>
  <si>
    <t>天池服务区</t>
  </si>
  <si>
    <t>1122-1137</t>
  </si>
  <si>
    <t>吴氏商贸（吴尚杰）</t>
  </si>
  <si>
    <t>1122-1140</t>
  </si>
  <si>
    <t>孙一丹</t>
  </si>
  <si>
    <t>1122-1141</t>
  </si>
  <si>
    <t>冯欢军（重庆洁宝）</t>
  </si>
  <si>
    <t>1122-1144</t>
  </si>
  <si>
    <t>来福新世纪（王瑾）</t>
  </si>
  <si>
    <t>1122-1145</t>
  </si>
  <si>
    <t>大同茂财实业</t>
  </si>
  <si>
    <t>1122-1172</t>
  </si>
  <si>
    <t>广州渝龙</t>
  </si>
  <si>
    <t>1122-1175</t>
  </si>
  <si>
    <t>刘礼祥</t>
  </si>
  <si>
    <t>1122-1177</t>
  </si>
  <si>
    <t>罗理章</t>
  </si>
  <si>
    <t>1122-1186</t>
  </si>
  <si>
    <t>王源</t>
  </si>
  <si>
    <t>1122-1187</t>
  </si>
  <si>
    <t>易兵</t>
  </si>
  <si>
    <t>1122-1196</t>
  </si>
  <si>
    <t>沙静华（杜涛）</t>
  </si>
  <si>
    <t>1122-1197</t>
  </si>
  <si>
    <t>古路服务区</t>
  </si>
  <si>
    <t>1122-1198</t>
  </si>
  <si>
    <t>卫伯商贸</t>
  </si>
  <si>
    <t>1122-1199</t>
  </si>
  <si>
    <t>熊运祥</t>
  </si>
  <si>
    <t>1122-1200</t>
  </si>
  <si>
    <t>陈碧玉  王学彦</t>
  </si>
  <si>
    <t>1122-1201</t>
  </si>
  <si>
    <t>韩继宏</t>
  </si>
  <si>
    <t>1122-1202</t>
  </si>
  <si>
    <t>黄莉琼（北京岷江副食品有限责任公司）</t>
  </si>
  <si>
    <t>1122-1203</t>
  </si>
  <si>
    <t>刘献平</t>
  </si>
  <si>
    <t>1122-1205</t>
  </si>
  <si>
    <t>刘宗虎</t>
  </si>
  <si>
    <t>1122-1206</t>
  </si>
  <si>
    <t>唐秋丹</t>
  </si>
  <si>
    <t>1122-1207</t>
  </si>
  <si>
    <t>朱永</t>
  </si>
  <si>
    <t>1122-1208</t>
  </si>
  <si>
    <t>唐祥才</t>
  </si>
  <si>
    <t>1122-1209</t>
  </si>
  <si>
    <t>罗堂(兴渝都)</t>
  </si>
  <si>
    <t>1122-1210</t>
  </si>
  <si>
    <t>刘兵（龙爪贸易）</t>
  </si>
  <si>
    <t>1122-1211</t>
  </si>
  <si>
    <t>刘兵（川名堂）</t>
  </si>
  <si>
    <t>1122-1212</t>
  </si>
  <si>
    <t>园竹达商贸、陈代华、舒为群</t>
  </si>
  <si>
    <t>1122-1213</t>
  </si>
  <si>
    <t>火虹调料（刘华贵）</t>
  </si>
  <si>
    <t>1122-1214</t>
  </si>
  <si>
    <t>杨国良</t>
  </si>
  <si>
    <t>1122-1215</t>
  </si>
  <si>
    <t>芊味达</t>
  </si>
  <si>
    <t>1122-1216</t>
  </si>
  <si>
    <t>张宾</t>
  </si>
  <si>
    <t>1122-1217</t>
  </si>
  <si>
    <t>济南熊毅</t>
  </si>
  <si>
    <t>1122-1218</t>
  </si>
  <si>
    <t>张兴民</t>
  </si>
  <si>
    <t>1122-1219</t>
  </si>
  <si>
    <t>周吉祥</t>
  </si>
  <si>
    <t>1122-1220</t>
  </si>
  <si>
    <t>张泽君</t>
  </si>
  <si>
    <t>1122-1221</t>
  </si>
  <si>
    <t>邹久陈</t>
  </si>
  <si>
    <t>1122-1228</t>
  </si>
  <si>
    <t>卜金柱</t>
  </si>
  <si>
    <t>1122-1229</t>
  </si>
  <si>
    <t>刘光满</t>
  </si>
  <si>
    <t>1122-1230</t>
  </si>
  <si>
    <t>鑫港粤商贸（朱俊杰）</t>
  </si>
  <si>
    <t>1122-1231</t>
  </si>
  <si>
    <t>饶晓红</t>
  </si>
  <si>
    <t>1122-1232</t>
  </si>
  <si>
    <t>秦宏</t>
  </si>
  <si>
    <t>1122-1238</t>
  </si>
  <si>
    <t>李东刚</t>
  </si>
  <si>
    <t>1122-1239</t>
  </si>
  <si>
    <t>鄂尔多斯市每天超市有限责任公司</t>
  </si>
  <si>
    <t>1122-1240</t>
  </si>
  <si>
    <t>河北家兴商贸集团</t>
  </si>
  <si>
    <t>1122-1241</t>
  </si>
  <si>
    <t>魏代寿 龚翠萍</t>
  </si>
  <si>
    <t>1122-1242</t>
  </si>
  <si>
    <t>夏贤勇 严美材</t>
  </si>
  <si>
    <t>1122-1247</t>
  </si>
  <si>
    <t>杨成林</t>
  </si>
  <si>
    <t>1122-1243</t>
  </si>
  <si>
    <t>张红</t>
  </si>
  <si>
    <t>1122-1244</t>
  </si>
  <si>
    <t>景刚  张艳美</t>
  </si>
  <si>
    <t>1122-1245</t>
  </si>
  <si>
    <t>黄平尧</t>
  </si>
  <si>
    <t>1122-1246</t>
  </si>
  <si>
    <t>王建平</t>
  </si>
  <si>
    <t>1122-1248</t>
  </si>
  <si>
    <t>达州多壹多超市有限责任公司</t>
  </si>
  <si>
    <t>1122-1299</t>
  </si>
  <si>
    <t>董飞虎</t>
  </si>
  <si>
    <t>1122-1301</t>
  </si>
  <si>
    <t>燕鑫贸易王冬梅朱必金张凌雳朱铭镜</t>
  </si>
  <si>
    <t>1122-1303</t>
  </si>
  <si>
    <t>余芳</t>
  </si>
  <si>
    <t>1122-1308</t>
  </si>
  <si>
    <t>出口荷兰 李霞</t>
  </si>
  <si>
    <t>1122-1311</t>
  </si>
  <si>
    <t>和悦庄酒店</t>
  </si>
  <si>
    <t>1122-1314</t>
  </si>
  <si>
    <t>重庆大竹商会</t>
  </si>
  <si>
    <t>1122-1315</t>
  </si>
  <si>
    <t>邓章国</t>
  </si>
  <si>
    <t>1122-1316</t>
  </si>
  <si>
    <t>钟楼超市</t>
  </si>
  <si>
    <t>1122-1318</t>
  </si>
  <si>
    <t>大竹县商务局</t>
  </si>
  <si>
    <t>1122-1320</t>
  </si>
  <si>
    <t>邓彩霞</t>
  </si>
  <si>
    <t>1122-1321</t>
  </si>
  <si>
    <t>朱元华</t>
  </si>
  <si>
    <t>1122-1323</t>
  </si>
  <si>
    <t>韩然</t>
  </si>
  <si>
    <t>1122-1324</t>
  </si>
  <si>
    <t>魏顶华</t>
  </si>
  <si>
    <t>1122-1325</t>
  </si>
  <si>
    <t>黄廷荣</t>
  </si>
  <si>
    <t>1122-1327</t>
  </si>
  <si>
    <t>张文霞</t>
  </si>
  <si>
    <t>1122-1329</t>
  </si>
  <si>
    <t>石燕</t>
  </si>
  <si>
    <t>1122-1330</t>
  </si>
  <si>
    <t>何志金</t>
  </si>
  <si>
    <t>1122-1331</t>
  </si>
  <si>
    <t>敬绍阳</t>
  </si>
  <si>
    <t>1122-1332</t>
  </si>
  <si>
    <t>甘国碧</t>
  </si>
  <si>
    <t>1122-1333</t>
  </si>
  <si>
    <t>郭海波</t>
  </si>
  <si>
    <t>1122-1334</t>
  </si>
  <si>
    <t>贺志力</t>
  </si>
  <si>
    <t>1122-1338</t>
  </si>
  <si>
    <t>唐春涛</t>
  </si>
  <si>
    <t>1122-1339</t>
  </si>
  <si>
    <t>周小松</t>
  </si>
  <si>
    <t>1122-1344</t>
  </si>
  <si>
    <t>周道明</t>
  </si>
  <si>
    <t>1122-1345</t>
  </si>
  <si>
    <t>百岛湖城市建设公司</t>
  </si>
  <si>
    <t>1122-1346</t>
  </si>
  <si>
    <t>禾萃食品</t>
  </si>
  <si>
    <t>1122-1347</t>
  </si>
  <si>
    <t>渠县盐业支公司</t>
  </si>
  <si>
    <t>1122-1348</t>
  </si>
  <si>
    <t>重庆市四川商会</t>
  </si>
  <si>
    <t>1122-1349</t>
  </si>
  <si>
    <t>唐祥义</t>
  </si>
  <si>
    <t>1122-1350</t>
  </si>
  <si>
    <t>金阳房产（李智）</t>
  </si>
  <si>
    <t>1122-1351</t>
  </si>
  <si>
    <t>酒立方</t>
  </si>
  <si>
    <t>1122-1352</t>
  </si>
  <si>
    <t>宜宾今天食品/方森</t>
  </si>
  <si>
    <t>1122-1366</t>
  </si>
  <si>
    <t>胡黎明（黎明驾校）</t>
  </si>
  <si>
    <t>1122-1367</t>
  </si>
  <si>
    <t>大竹一号超市（李红）</t>
  </si>
  <si>
    <t>1122-1369</t>
  </si>
  <si>
    <t>重庆泉都物业服务有限公司</t>
  </si>
  <si>
    <t>1122-1376</t>
  </si>
  <si>
    <t>四川迅海防爆柴油机车</t>
  </si>
  <si>
    <t>1122-1377</t>
  </si>
  <si>
    <t>周联成</t>
  </si>
  <si>
    <t>1122-1378</t>
  </si>
  <si>
    <t>李新蓉</t>
  </si>
  <si>
    <t>1122-1379</t>
  </si>
  <si>
    <t>李侨华</t>
  </si>
  <si>
    <t>1122-1380</t>
  </si>
  <si>
    <t>何军（蒋道兰）</t>
  </si>
  <si>
    <t>1122-1381</t>
  </si>
  <si>
    <t>黄兴涛</t>
  </si>
  <si>
    <t>1122-1382</t>
  </si>
  <si>
    <t>魏云富</t>
  </si>
  <si>
    <t>1122-1384</t>
  </si>
  <si>
    <t>网银在线科技有限公司客户备付金</t>
  </si>
  <si>
    <t>1122-1385</t>
  </si>
  <si>
    <t>李景红</t>
  </si>
  <si>
    <t>1122-1386</t>
  </si>
  <si>
    <t>大竹县电商门市体验店</t>
  </si>
  <si>
    <t>1122-1401</t>
  </si>
  <si>
    <t>广州平加平（何强毅）</t>
  </si>
  <si>
    <t>1122-1402</t>
  </si>
  <si>
    <t>周选文</t>
  </si>
  <si>
    <t>1122-1404</t>
  </si>
  <si>
    <t>张有彬</t>
  </si>
  <si>
    <t>1122-1407</t>
  </si>
  <si>
    <t>周俊国（轩翰）</t>
  </si>
  <si>
    <t>1122-1414</t>
  </si>
  <si>
    <t>成都营销部</t>
  </si>
  <si>
    <t>1122-1415</t>
  </si>
  <si>
    <t>阙振飞（四川颐泽商贸）</t>
  </si>
  <si>
    <t>1122-1423</t>
  </si>
  <si>
    <t>侯儒卿</t>
  </si>
  <si>
    <t>1122-1424</t>
  </si>
  <si>
    <t>五全、李君兰</t>
  </si>
  <si>
    <t>1122-1426</t>
  </si>
  <si>
    <t>成都皇城老妈</t>
  </si>
  <si>
    <t>1122-1427</t>
  </si>
  <si>
    <t>北京浩瑞汇诚商贸</t>
  </si>
  <si>
    <t>1122-1429</t>
  </si>
  <si>
    <t>绿健地标（成都绿健）</t>
  </si>
  <si>
    <t>1122-1701</t>
  </si>
  <si>
    <t>胡守贵（温州万福）</t>
  </si>
  <si>
    <t>1122-1702</t>
  </si>
  <si>
    <t>陈和铨（福建伟煌）</t>
  </si>
  <si>
    <t>1122-1703</t>
  </si>
  <si>
    <t>徐应清（泉州老四川）</t>
  </si>
  <si>
    <t>1122-1704</t>
  </si>
  <si>
    <t>林其华（夏门鑫家乐）</t>
  </si>
  <si>
    <t>1122-1705</t>
  </si>
  <si>
    <t>肖连兵（台州）</t>
  </si>
  <si>
    <t>1122-1706</t>
  </si>
  <si>
    <t>梁任建（汕头）</t>
  </si>
  <si>
    <t>1122-1707</t>
  </si>
  <si>
    <t>何飞（何记调味品)</t>
  </si>
  <si>
    <t>1122-1708</t>
  </si>
  <si>
    <t>李瑞文</t>
  </si>
  <si>
    <t>1122-1709</t>
  </si>
  <si>
    <t>曾建伟</t>
  </si>
  <si>
    <t>1122-1710</t>
  </si>
  <si>
    <t>蒋吉存</t>
  </si>
  <si>
    <t>1122-1711</t>
  </si>
  <si>
    <t>郑天瑞(嘉美食品)</t>
  </si>
  <si>
    <t>1122-1713</t>
  </si>
  <si>
    <t>庄剑光</t>
  </si>
  <si>
    <t>1122-1714</t>
  </si>
  <si>
    <t>杨小军</t>
  </si>
  <si>
    <t>1122-1715</t>
  </si>
  <si>
    <t>秦邵正(秦邵政）</t>
  </si>
  <si>
    <t>1122-1716</t>
  </si>
  <si>
    <t>李龙</t>
  </si>
  <si>
    <t>1122-1721</t>
  </si>
  <si>
    <t>蔡家华</t>
  </si>
  <si>
    <t>1122-1722</t>
  </si>
  <si>
    <t>肖科伸（肖正龙）</t>
  </si>
  <si>
    <t>1122-1724</t>
  </si>
  <si>
    <t>吕超（佛山邹翠珍）</t>
  </si>
  <si>
    <t>1122-1726</t>
  </si>
  <si>
    <t>杨承勇(赵志英)</t>
  </si>
  <si>
    <t>1122-1727</t>
  </si>
  <si>
    <t>黄晓琼（周氏调料）</t>
  </si>
  <si>
    <t>1122-1729</t>
  </si>
  <si>
    <t>陈守明</t>
  </si>
  <si>
    <t>1122-1730</t>
  </si>
  <si>
    <t>鑫海隆贸易/柯贤坤/杨化兵</t>
  </si>
  <si>
    <t>1122-1731</t>
  </si>
  <si>
    <t>徐帮超</t>
  </si>
  <si>
    <t>1122-1732</t>
  </si>
  <si>
    <t>何江涛</t>
  </si>
  <si>
    <t>1122-1733</t>
  </si>
  <si>
    <t>鑫四川调味商行</t>
  </si>
  <si>
    <t>1122-1736</t>
  </si>
  <si>
    <t>成都发鑫贸易（屈建）</t>
  </si>
  <si>
    <t>1122-1737</t>
  </si>
  <si>
    <t>谭树禧（加加）</t>
  </si>
  <si>
    <t>1122-1901</t>
  </si>
  <si>
    <t>唐真均</t>
  </si>
  <si>
    <t>1122-1902</t>
  </si>
  <si>
    <t>内江万林食品有限公司</t>
  </si>
  <si>
    <t>1122-1903</t>
  </si>
  <si>
    <t>任泽芬</t>
  </si>
  <si>
    <t>1122-1905</t>
  </si>
  <si>
    <t>李明君</t>
  </si>
  <si>
    <t>1122-1907</t>
  </si>
  <si>
    <t>石河万家乐超市</t>
  </si>
  <si>
    <t>1122-1911</t>
  </si>
  <si>
    <t>邵正南</t>
  </si>
  <si>
    <t>1122-1912</t>
  </si>
  <si>
    <t>西昌袁汤圆</t>
  </si>
  <si>
    <t>1122-1915</t>
  </si>
  <si>
    <t>陈盛秋/北海潘能钟</t>
  </si>
  <si>
    <t>1122-1916</t>
  </si>
  <si>
    <t>杨玲</t>
  </si>
  <si>
    <t>1122-1920</t>
  </si>
  <si>
    <t>杨森</t>
  </si>
  <si>
    <t>1122-1921</t>
  </si>
  <si>
    <t>深圳怡乐鎕商贸有限公司</t>
  </si>
  <si>
    <t>1122-1922</t>
  </si>
  <si>
    <t>吴槐荫</t>
  </si>
  <si>
    <t>1122-1932</t>
  </si>
  <si>
    <t>重庆凯美塑料</t>
  </si>
  <si>
    <t>1122-1945</t>
  </si>
  <si>
    <t>眉山恒通包装公司</t>
  </si>
  <si>
    <t>1122-1952</t>
  </si>
  <si>
    <t>中粮包装成都公司</t>
  </si>
  <si>
    <t>1122-1971</t>
  </si>
  <si>
    <t>张登贵</t>
  </si>
  <si>
    <t>1122-1972</t>
  </si>
  <si>
    <t>周书琴(陈晓明）</t>
  </si>
  <si>
    <t>1122-1973</t>
  </si>
  <si>
    <t>曲靖市麒麟区天府商贸有限公司</t>
  </si>
  <si>
    <t>1122-1974</t>
  </si>
  <si>
    <t>重庆速到商贸有限公司</t>
  </si>
  <si>
    <t>1122-2002</t>
  </si>
  <si>
    <t>成都经纬机械制造有限公司</t>
  </si>
  <si>
    <t>5.6.</t>
  </si>
  <si>
    <t>1122-2083</t>
  </si>
  <si>
    <t>四川三鑫彩印包装</t>
  </si>
  <si>
    <t>1122-3019</t>
  </si>
  <si>
    <t>达州中小企业信用担保</t>
  </si>
  <si>
    <t>1122-3077</t>
  </si>
  <si>
    <t>陈华</t>
  </si>
  <si>
    <t>1122-3126</t>
  </si>
  <si>
    <t>海螺水泥</t>
  </si>
  <si>
    <t>1122-3178</t>
  </si>
  <si>
    <t>四川川东电缆有限责任公司</t>
  </si>
  <si>
    <t>1122-3234</t>
  </si>
  <si>
    <t>达州市食品药品检验所(样品检测）</t>
  </si>
  <si>
    <t>1122-3242</t>
  </si>
  <si>
    <t>北京盛凡网知识产权代理有限公司</t>
  </si>
  <si>
    <t>1122-3351</t>
  </si>
  <si>
    <t>马德良</t>
  </si>
  <si>
    <t>1122-4133</t>
  </si>
  <si>
    <t>余月富*</t>
  </si>
  <si>
    <t>1122-4174</t>
  </si>
  <si>
    <t>都江堰市铁峨玻璃制品</t>
  </si>
  <si>
    <t>1122-6007</t>
  </si>
  <si>
    <t>王昭军</t>
  </si>
  <si>
    <t>1122-6234</t>
  </si>
  <si>
    <t>重庆华渝通用设备工业有限公司</t>
  </si>
  <si>
    <t>1122-6239</t>
  </si>
  <si>
    <t>成都伟客多贸易</t>
  </si>
  <si>
    <t>1122-6240</t>
  </si>
  <si>
    <t>向继坤</t>
  </si>
  <si>
    <t>1122-6241</t>
  </si>
  <si>
    <t>四川泸州粮油批发市场</t>
  </si>
  <si>
    <t>1122-6242</t>
  </si>
  <si>
    <t>南充市味源商贸</t>
  </si>
  <si>
    <t>1122-6243</t>
  </si>
  <si>
    <t>刘晨</t>
  </si>
  <si>
    <t>1122-6244</t>
  </si>
  <si>
    <t>张秋英</t>
  </si>
  <si>
    <t>1122-6245</t>
  </si>
  <si>
    <t>吴志杰</t>
  </si>
  <si>
    <t>1122-6246</t>
  </si>
  <si>
    <t>曾毓书</t>
  </si>
  <si>
    <t>1122-6247</t>
  </si>
  <si>
    <t>谭涌</t>
  </si>
  <si>
    <t>1122-6290</t>
  </si>
  <si>
    <t>大竹喜悦来</t>
  </si>
  <si>
    <t>1122-6295</t>
  </si>
  <si>
    <t>杨飞龙</t>
  </si>
  <si>
    <t>1122-6296</t>
  </si>
  <si>
    <t>艾应英</t>
  </si>
  <si>
    <t>1122-6306</t>
  </si>
  <si>
    <t>王小川</t>
  </si>
  <si>
    <t>1122-6319</t>
  </si>
  <si>
    <t>自贡九禧商贸-杨飞龙</t>
  </si>
  <si>
    <t>1122-6348</t>
  </si>
  <si>
    <t>李晓勇(恒顺发商贸)</t>
  </si>
  <si>
    <t>1122-6349</t>
  </si>
  <si>
    <t>田书缘</t>
  </si>
  <si>
    <t>1122-6350</t>
  </si>
  <si>
    <t>潘传云</t>
  </si>
  <si>
    <t>1122-6367</t>
  </si>
  <si>
    <t>绿好食品</t>
  </si>
  <si>
    <t>1122-6368</t>
  </si>
  <si>
    <t>龙泳</t>
  </si>
  <si>
    <t>1122-6369</t>
  </si>
  <si>
    <t>成都屏荣食品公司</t>
  </si>
  <si>
    <t>1122-6370</t>
  </si>
  <si>
    <t>河南伊赛牛肉</t>
  </si>
  <si>
    <t>1122-6371</t>
  </si>
  <si>
    <t>洪文 查氏黄粑</t>
  </si>
  <si>
    <t>1122-6372</t>
  </si>
  <si>
    <t>杨孝林</t>
  </si>
  <si>
    <t>1122-6373</t>
  </si>
  <si>
    <t>刘富秋</t>
  </si>
  <si>
    <t>1122-6393</t>
  </si>
  <si>
    <t>成都一三九商贸</t>
  </si>
  <si>
    <t>1122-6394</t>
  </si>
  <si>
    <t>四川省丹丹进出口贸易有限公司</t>
  </si>
  <si>
    <t>1122-6404</t>
  </si>
  <si>
    <t>高秀利</t>
  </si>
  <si>
    <t>1122-6405</t>
  </si>
  <si>
    <t>谭翠平</t>
  </si>
  <si>
    <t>1122-6415</t>
  </si>
  <si>
    <t>四川鼎立达商贸</t>
  </si>
  <si>
    <t>1122-6416</t>
  </si>
  <si>
    <t>克拉玛依市百丰商贸  王勇茂</t>
  </si>
  <si>
    <t>1122-6417</t>
  </si>
  <si>
    <t>刘清华</t>
  </si>
  <si>
    <t>邓小雪</t>
  </si>
  <si>
    <t>1122-6419</t>
  </si>
  <si>
    <t>马政</t>
  </si>
  <si>
    <t>1122-6439</t>
  </si>
  <si>
    <t>四川保罗包装</t>
  </si>
  <si>
    <t>1122-6443</t>
  </si>
  <si>
    <t>四川蜀厦实业有限公司</t>
  </si>
  <si>
    <t>1122-6450</t>
  </si>
  <si>
    <t>四川省春岚农业发展有限公司</t>
  </si>
  <si>
    <t>1122-6471</t>
  </si>
  <si>
    <t>拨2019四川文化产业发展专项资金</t>
  </si>
  <si>
    <t>1122-6479</t>
  </si>
  <si>
    <t>福州和元进出口有限公司</t>
  </si>
  <si>
    <t>1122-6480</t>
  </si>
  <si>
    <t>福建天合伟煌</t>
  </si>
  <si>
    <t>1122-6579</t>
  </si>
  <si>
    <t>唐平</t>
  </si>
  <si>
    <t>1122-6580</t>
  </si>
  <si>
    <t>高月丽</t>
  </si>
  <si>
    <t>1122-6581</t>
  </si>
  <si>
    <t>王蕾</t>
  </si>
  <si>
    <t>1122-6582</t>
  </si>
  <si>
    <t>张台辉</t>
  </si>
  <si>
    <t>1122-6583</t>
  </si>
  <si>
    <t>李彩霞</t>
  </si>
  <si>
    <t>1122-6584</t>
  </si>
  <si>
    <t>谭建华</t>
  </si>
  <si>
    <t>1122-6585</t>
  </si>
  <si>
    <t>李广民</t>
  </si>
  <si>
    <t>1122-6586</t>
  </si>
  <si>
    <t>辛荣平</t>
  </si>
  <si>
    <t>1122-6587</t>
  </si>
  <si>
    <t>高星</t>
  </si>
  <si>
    <t>1122-6588</t>
  </si>
  <si>
    <t>肖强</t>
  </si>
  <si>
    <t>1122-6589</t>
  </si>
  <si>
    <t>谢启发</t>
  </si>
  <si>
    <t>1122-6590</t>
  </si>
  <si>
    <t>雷春建</t>
  </si>
  <si>
    <t>1122-6591</t>
  </si>
  <si>
    <t>柯闯</t>
  </si>
  <si>
    <t>1122-6592</t>
  </si>
  <si>
    <t>吝唯</t>
  </si>
  <si>
    <t>1122-6593</t>
  </si>
  <si>
    <t>胡花梅</t>
  </si>
  <si>
    <t>1122-6594</t>
  </si>
  <si>
    <t>超凡贸易</t>
  </si>
  <si>
    <t>1122-6595</t>
  </si>
  <si>
    <t>班步贸易</t>
  </si>
  <si>
    <t>1122-6596</t>
  </si>
  <si>
    <t>邱艳红</t>
  </si>
  <si>
    <t>1122-6597</t>
  </si>
  <si>
    <t>刘广民</t>
  </si>
  <si>
    <t>1122-6598</t>
  </si>
  <si>
    <t>重庆仟客贸易</t>
  </si>
  <si>
    <t>1122-6599</t>
  </si>
  <si>
    <t>邹胜容</t>
  </si>
  <si>
    <t>1122-6618</t>
  </si>
  <si>
    <t>文秋云</t>
  </si>
  <si>
    <t>1122-6619</t>
  </si>
  <si>
    <t>王志宝</t>
  </si>
  <si>
    <t>1122-6620</t>
  </si>
  <si>
    <t>冯宗阳</t>
  </si>
  <si>
    <t>1122-6621</t>
  </si>
  <si>
    <t>四川聚鑫源建筑公司</t>
  </si>
  <si>
    <t>1122-6622</t>
  </si>
  <si>
    <t>达州市宇城房产</t>
  </si>
  <si>
    <t>1122-6623</t>
  </si>
  <si>
    <t>绿香源</t>
  </si>
  <si>
    <t>1122-6624</t>
  </si>
  <si>
    <t>罗毅</t>
  </si>
  <si>
    <t>1122-6625</t>
  </si>
  <si>
    <t>龙登云</t>
  </si>
  <si>
    <t>1122-6626</t>
  </si>
  <si>
    <t>郑立莉</t>
  </si>
  <si>
    <t>1122-6627</t>
  </si>
  <si>
    <t>天马汽车</t>
  </si>
  <si>
    <t>1122-6628</t>
  </si>
  <si>
    <t>殷坤树</t>
  </si>
  <si>
    <t>1122-6629</t>
  </si>
  <si>
    <t>怒火社</t>
  </si>
  <si>
    <t>1122-6630</t>
  </si>
  <si>
    <t>永福调味</t>
  </si>
  <si>
    <t>1122-6631</t>
  </si>
  <si>
    <t>开州服务区</t>
  </si>
  <si>
    <t>1122-6632</t>
  </si>
  <si>
    <t>龙旺食品</t>
  </si>
  <si>
    <t>1122-6633</t>
  </si>
  <si>
    <t>刘建飞</t>
  </si>
  <si>
    <t>1122-6634</t>
  </si>
  <si>
    <t>哈密众泽</t>
  </si>
  <si>
    <t>1122-6635</t>
  </si>
  <si>
    <t>罗卫东</t>
  </si>
  <si>
    <t>1122-6636</t>
  </si>
  <si>
    <t>吉事兴</t>
  </si>
  <si>
    <t>1122-6637</t>
  </si>
  <si>
    <t>麦多香</t>
  </si>
  <si>
    <t>1122-6638</t>
  </si>
  <si>
    <t>周芹华</t>
  </si>
  <si>
    <t>1122-6642</t>
  </si>
  <si>
    <t>华源医药包装</t>
  </si>
  <si>
    <t>1122-6651</t>
  </si>
  <si>
    <t>刘嘉曼</t>
  </si>
  <si>
    <t>1122-6652</t>
  </si>
  <si>
    <t>陈寿平</t>
  </si>
  <si>
    <t>1122-6653</t>
  </si>
  <si>
    <t>郝相</t>
  </si>
  <si>
    <t>1122-6654</t>
  </si>
  <si>
    <t>夏志伟</t>
  </si>
  <si>
    <t>1122-6655</t>
  </si>
  <si>
    <t>王琦</t>
  </si>
  <si>
    <t>1122-6656</t>
  </si>
  <si>
    <t>小汤川调</t>
  </si>
  <si>
    <t>1122-6657</t>
  </si>
  <si>
    <t>黄良兵</t>
  </si>
  <si>
    <t>1122-6658</t>
  </si>
  <si>
    <t>况明容</t>
  </si>
  <si>
    <t>1122-6659</t>
  </si>
  <si>
    <t>豪鑫商贸</t>
  </si>
  <si>
    <t>1122-6660</t>
  </si>
  <si>
    <t>欣泽鑫</t>
  </si>
  <si>
    <t>1122-6661</t>
  </si>
  <si>
    <t>海南好味道</t>
  </si>
  <si>
    <t>1122-6662</t>
  </si>
  <si>
    <t>合众集食</t>
  </si>
  <si>
    <t>1122-6663</t>
  </si>
  <si>
    <t>高原红牦牛</t>
  </si>
  <si>
    <t>1122-6664</t>
  </si>
  <si>
    <t>曾雨果</t>
  </si>
  <si>
    <t>1122-6673</t>
  </si>
  <si>
    <t>轶仕实业</t>
  </si>
  <si>
    <t>1122-6674</t>
  </si>
  <si>
    <t>申汇商贸</t>
  </si>
  <si>
    <t>1122-6675</t>
  </si>
  <si>
    <t>宋洪涛</t>
  </si>
  <si>
    <t>1122-6676</t>
  </si>
  <si>
    <t>张大明</t>
  </si>
  <si>
    <t>1122-6677</t>
  </si>
  <si>
    <t>何良春</t>
  </si>
  <si>
    <t>1122-6695</t>
  </si>
  <si>
    <t>霍镜伊</t>
  </si>
  <si>
    <t>1122-6696</t>
  </si>
  <si>
    <t>李朝霞</t>
  </si>
  <si>
    <t>1122-6697</t>
  </si>
  <si>
    <t>马学斌</t>
  </si>
  <si>
    <t>1122-6698</t>
  </si>
  <si>
    <t>兰发芬</t>
  </si>
  <si>
    <t>1122-6699</t>
  </si>
  <si>
    <t>清泉食品</t>
  </si>
  <si>
    <t>1122-6701</t>
  </si>
  <si>
    <t>四川旭阳顺纸制品</t>
  </si>
  <si>
    <t>1122-6702</t>
  </si>
  <si>
    <t>浩森玻璃制品</t>
  </si>
  <si>
    <t>1122-6704</t>
  </si>
  <si>
    <t>民宏食品</t>
  </si>
  <si>
    <t>1122-6705</t>
  </si>
  <si>
    <t>攀攀速冻</t>
  </si>
  <si>
    <t>1122-6706</t>
  </si>
  <si>
    <t>李海涛</t>
  </si>
  <si>
    <t>1122-6707</t>
  </si>
  <si>
    <t>君霞商贸</t>
  </si>
  <si>
    <t>1122-6708</t>
  </si>
  <si>
    <t>福来商贸</t>
  </si>
  <si>
    <t>1122-6709</t>
  </si>
  <si>
    <t>邯郸广周贸易袁克兵</t>
  </si>
  <si>
    <t>1122-6710</t>
  </si>
  <si>
    <t>河南玉之来粮油有限公司</t>
  </si>
  <si>
    <t>1122-6711</t>
  </si>
  <si>
    <t>杨燕</t>
  </si>
  <si>
    <t>1122-6719</t>
  </si>
  <si>
    <t>曾从贵</t>
  </si>
  <si>
    <t>1122-6720</t>
  </si>
  <si>
    <t>王刚</t>
  </si>
  <si>
    <t>1122-6721</t>
  </si>
  <si>
    <t>范昌见</t>
  </si>
  <si>
    <t>1122-6722</t>
  </si>
  <si>
    <t>黄波</t>
  </si>
  <si>
    <t>1122-6723</t>
  </si>
  <si>
    <t>周成刚</t>
  </si>
  <si>
    <t>1122-6736</t>
  </si>
  <si>
    <t>起跑线</t>
  </si>
  <si>
    <t>1122-6737</t>
  </si>
  <si>
    <t>七和食品</t>
  </si>
  <si>
    <t>1122-6738</t>
  </si>
  <si>
    <t>春生文化</t>
  </si>
  <si>
    <t>1122-6739</t>
  </si>
  <si>
    <t>光明雪</t>
  </si>
  <si>
    <t>1122-6740</t>
  </si>
  <si>
    <t>肖潇</t>
  </si>
  <si>
    <t>1122-6741</t>
  </si>
  <si>
    <t>魏雪梅</t>
  </si>
  <si>
    <t>1122-6760</t>
  </si>
  <si>
    <t>成都兰帝威克</t>
  </si>
  <si>
    <t>1122-6761</t>
  </si>
  <si>
    <t>叶小莉</t>
  </si>
  <si>
    <t>1122-6762</t>
  </si>
  <si>
    <t>德均商贸</t>
  </si>
  <si>
    <t>1122-6763</t>
  </si>
  <si>
    <t>石大菊</t>
  </si>
  <si>
    <t>1122-6764</t>
  </si>
  <si>
    <t>曾术云</t>
  </si>
  <si>
    <t>1122-6765</t>
  </si>
  <si>
    <t>吕晓光</t>
  </si>
  <si>
    <t>1122-6766</t>
  </si>
  <si>
    <t>蒋洪友</t>
  </si>
  <si>
    <t>1122-6767</t>
  </si>
  <si>
    <t>覃建华</t>
  </si>
  <si>
    <t>1122-6768</t>
  </si>
  <si>
    <t>康皓</t>
  </si>
  <si>
    <t>1122-6769</t>
  </si>
  <si>
    <t>达商总会</t>
  </si>
  <si>
    <t>1122-6770</t>
  </si>
  <si>
    <t>贵州正道伟业商贸</t>
  </si>
  <si>
    <t>1122-6771</t>
  </si>
  <si>
    <t>凤二姐商行（舒晓凤）</t>
  </si>
  <si>
    <t>1122-6772</t>
  </si>
  <si>
    <t>重庆国通医药有限公司工会委员会</t>
  </si>
  <si>
    <t>1122-6773</t>
  </si>
  <si>
    <t>重庆市琦格食品有限公司</t>
  </si>
  <si>
    <t>1122-6774</t>
  </si>
  <si>
    <t>余海波</t>
  </si>
  <si>
    <t>1122-6775</t>
  </si>
  <si>
    <t>刘家熙</t>
  </si>
  <si>
    <t>1122-6776</t>
  </si>
  <si>
    <t>万润博通</t>
  </si>
  <si>
    <t>合计</t>
  </si>
  <si>
    <t>总账</t>
  </si>
  <si>
    <t>差额</t>
  </si>
  <si>
    <t>应收账款2*月</t>
  </si>
  <si>
    <t>1122-6793</t>
  </si>
  <si>
    <t>春之声</t>
  </si>
  <si>
    <t>1122-6791</t>
  </si>
  <si>
    <t>南充监狱</t>
  </si>
  <si>
    <t>1122-6792</t>
  </si>
  <si>
    <t>绿珍米业</t>
  </si>
  <si>
    <t>应收账款3*月</t>
  </si>
  <si>
    <t>1122-6812</t>
  </si>
  <si>
    <t>朝霞商贸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</si>
</sst>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76" formatCode="yyyy&quot;年&quot;m&quot;月&quot;;@"/>
    <numFmt numFmtId="177" formatCode="0.00_ "/>
    <numFmt numFmtId="178" formatCode="0.00_ ;[Red]\-0.00\ "/>
    <numFmt numFmtId="179" formatCode="0.00_);[Red]\(0.00\)"/>
    <numFmt numFmtId="180" formatCode="0_);[Red]\(0\)"/>
    <numFmt numFmtId="181" formatCode="#,##0.00;[Red]#,##0.00"/>
  </numFmts>
  <fonts count="26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4"/>
      <name val="宋体"/>
      <family val="3"/>
      <charset val="134"/>
    </font>
    <font>
      <b/>
      <sz val="12"/>
      <color indexed="8"/>
      <name val="宋体"/>
      <family val="3"/>
      <charset val="134"/>
    </font>
    <font>
      <sz val="12"/>
      <color indexed="8"/>
      <name val="宋体"/>
      <family val="3"/>
      <charset val="134"/>
    </font>
    <font>
      <sz val="12"/>
      <name val="宋体"/>
      <family val="3"/>
      <charset val="134"/>
    </font>
    <font>
      <b/>
      <sz val="28"/>
      <name val="宋体"/>
      <family val="3"/>
      <charset val="134"/>
    </font>
    <font>
      <b/>
      <sz val="28"/>
      <color indexed="8"/>
      <name val="宋体"/>
      <family val="3"/>
      <charset val="134"/>
    </font>
    <font>
      <sz val="14"/>
      <name val="宋体"/>
      <family val="3"/>
      <charset val="134"/>
    </font>
    <font>
      <b/>
      <sz val="14"/>
      <color indexed="8"/>
      <name val="宋体"/>
      <family val="3"/>
      <charset val="134"/>
    </font>
    <font>
      <b/>
      <sz val="12"/>
      <name val="宋体"/>
      <family val="3"/>
      <charset val="134"/>
    </font>
    <font>
      <b/>
      <sz val="16"/>
      <color indexed="8"/>
      <name val="宋体"/>
      <family val="3"/>
      <charset val="134"/>
    </font>
    <font>
      <sz val="14"/>
      <color indexed="8"/>
      <name val="宋体"/>
      <family val="3"/>
      <charset val="134"/>
    </font>
    <font>
      <b/>
      <sz val="10"/>
      <color indexed="8"/>
      <name val="宋体"/>
      <family val="3"/>
      <charset val="134"/>
    </font>
    <font>
      <b/>
      <sz val="16"/>
      <name val="宋体"/>
      <family val="3"/>
      <charset val="134"/>
    </font>
    <font>
      <sz val="12"/>
      <color indexed="10"/>
      <name val="宋体"/>
      <family val="3"/>
      <charset val="134"/>
    </font>
    <font>
      <b/>
      <sz val="16"/>
      <color indexed="10"/>
      <name val="宋体"/>
      <family val="3"/>
      <charset val="134"/>
    </font>
    <font>
      <sz val="14"/>
      <color indexed="10"/>
      <name val="宋体"/>
      <family val="3"/>
      <charset val="134"/>
    </font>
    <font>
      <sz val="12"/>
      <color indexed="20"/>
      <name val="宋体"/>
      <family val="3"/>
      <charset val="134"/>
    </font>
    <font>
      <b/>
      <sz val="16"/>
      <color indexed="20"/>
      <name val="宋体"/>
      <family val="3"/>
      <charset val="134"/>
    </font>
    <font>
      <sz val="14"/>
      <color indexed="20"/>
      <name val="宋体"/>
      <family val="3"/>
      <charset val="134"/>
    </font>
    <font>
      <sz val="14"/>
      <color rgb="FFFF0000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b/>
      <sz val="11"/>
      <name val="宋体"/>
      <family val="3"/>
      <charset val="134"/>
    </font>
    <font>
      <b/>
      <sz val="14"/>
      <name val="Tahoma"/>
      <family val="2"/>
      <charset val="134"/>
    </font>
  </fonts>
  <fills count="1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8">
    <xf numFmtId="0" fontId="0" fillId="0" borderId="0"/>
    <xf numFmtId="0" fontId="5" fillId="0" borderId="0">
      <alignment vertical="center"/>
    </xf>
    <xf numFmtId="0" fontId="5" fillId="4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</cellStyleXfs>
  <cellXfs count="331">
    <xf numFmtId="0" fontId="0" fillId="0" borderId="0" xfId="0"/>
    <xf numFmtId="0" fontId="0" fillId="0" borderId="0" xfId="0" applyFill="1"/>
    <xf numFmtId="0" fontId="2" fillId="0" borderId="0" xfId="0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3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4" fillId="2" borderId="0" xfId="0" applyFont="1" applyFill="1" applyAlignment="1">
      <alignment horizontal="center"/>
    </xf>
    <xf numFmtId="0" fontId="0" fillId="2" borderId="0" xfId="0" applyFill="1"/>
    <xf numFmtId="176" fontId="6" fillId="0" borderId="1" xfId="1" applyNumberFormat="1" applyFont="1" applyFill="1" applyBorder="1" applyAlignment="1" applyProtection="1">
      <alignment horizontal="center" vertical="center"/>
    </xf>
    <xf numFmtId="0" fontId="8" fillId="2" borderId="0" xfId="1" applyFont="1" applyFill="1" applyAlignment="1">
      <alignment horizontal="center" vertical="center"/>
    </xf>
    <xf numFmtId="0" fontId="8" fillId="2" borderId="0" xfId="1" applyFont="1" applyFill="1" applyBorder="1" applyAlignment="1">
      <alignment horizontal="center" vertical="center"/>
    </xf>
    <xf numFmtId="0" fontId="8" fillId="2" borderId="0" xfId="2" applyFont="1" applyFill="1" applyBorder="1" applyAlignment="1">
      <alignment horizontal="center" vertical="center"/>
    </xf>
    <xf numFmtId="178" fontId="8" fillId="2" borderId="0" xfId="1" applyNumberFormat="1" applyFont="1" applyFill="1" applyAlignment="1">
      <alignment horizontal="center" vertical="center"/>
    </xf>
    <xf numFmtId="0" fontId="8" fillId="2" borderId="0" xfId="0" applyFont="1" applyFill="1" applyAlignment="1">
      <alignment horizontal="center"/>
    </xf>
    <xf numFmtId="0" fontId="8" fillId="2" borderId="0" xfId="0" applyFont="1" applyFill="1"/>
    <xf numFmtId="0" fontId="2" fillId="2" borderId="5" xfId="1" applyNumberFormat="1" applyFont="1" applyFill="1" applyBorder="1" applyAlignment="1">
      <alignment horizontal="center" vertical="center"/>
    </xf>
    <xf numFmtId="0" fontId="2" fillId="2" borderId="3" xfId="1" applyNumberFormat="1" applyFont="1" applyFill="1" applyBorder="1" applyAlignment="1">
      <alignment horizontal="center" vertical="center"/>
    </xf>
    <xf numFmtId="0" fontId="4" fillId="0" borderId="3" xfId="0" applyFont="1" applyBorder="1"/>
    <xf numFmtId="0" fontId="11" fillId="0" borderId="3" xfId="0" applyFont="1" applyBorder="1" applyAlignment="1">
      <alignment horizontal="center" vertical="center"/>
    </xf>
    <xf numFmtId="0" fontId="12" fillId="0" borderId="5" xfId="1" applyNumberFormat="1" applyFont="1" applyFill="1" applyBorder="1" applyAlignment="1">
      <alignment horizontal="center" vertical="center"/>
    </xf>
    <xf numFmtId="0" fontId="12" fillId="0" borderId="3" xfId="1" applyNumberFormat="1" applyFont="1" applyFill="1" applyBorder="1" applyAlignment="1" applyProtection="1">
      <alignment horizontal="center" vertical="center"/>
    </xf>
    <xf numFmtId="0" fontId="12" fillId="0" borderId="3" xfId="1" applyNumberFormat="1" applyFont="1" applyFill="1" applyBorder="1" applyAlignment="1">
      <alignment horizontal="center" vertical="center"/>
    </xf>
    <xf numFmtId="0" fontId="12" fillId="2" borderId="3" xfId="1" applyNumberFormat="1" applyFont="1" applyFill="1" applyBorder="1" applyAlignment="1" applyProtection="1">
      <alignment horizontal="center" vertical="center"/>
    </xf>
    <xf numFmtId="178" fontId="9" fillId="2" borderId="3" xfId="1" applyNumberFormat="1" applyFont="1" applyFill="1" applyBorder="1" applyAlignment="1" applyProtection="1">
      <alignment horizontal="center" vertical="center"/>
    </xf>
    <xf numFmtId="178" fontId="12" fillId="2" borderId="3" xfId="3" applyNumberFormat="1" applyFont="1" applyFill="1" applyBorder="1" applyAlignment="1" applyProtection="1">
      <alignment horizontal="center" vertical="center"/>
    </xf>
    <xf numFmtId="178" fontId="12" fillId="2" borderId="3" xfId="1" applyNumberFormat="1" applyFont="1" applyFill="1" applyBorder="1" applyAlignment="1" applyProtection="1">
      <alignment horizontal="center" vertical="center"/>
    </xf>
    <xf numFmtId="178" fontId="12" fillId="3" borderId="3" xfId="1" applyNumberFormat="1" applyFont="1" applyFill="1" applyBorder="1" applyAlignment="1" applyProtection="1">
      <alignment horizontal="center" vertical="center"/>
    </xf>
    <xf numFmtId="178" fontId="12" fillId="0" borderId="3" xfId="1" applyNumberFormat="1" applyFont="1" applyFill="1" applyBorder="1" applyAlignment="1" applyProtection="1">
      <alignment horizontal="center" vertical="center"/>
    </xf>
    <xf numFmtId="0" fontId="12" fillId="2" borderId="0" xfId="1" applyFont="1" applyFill="1" applyAlignment="1">
      <alignment horizontal="center" vertical="center"/>
    </xf>
    <xf numFmtId="0" fontId="12" fillId="2" borderId="0" xfId="1" applyFont="1" applyFill="1" applyBorder="1" applyAlignment="1">
      <alignment horizontal="center" vertical="center"/>
    </xf>
    <xf numFmtId="0" fontId="4" fillId="2" borderId="0" xfId="0" applyFont="1" applyFill="1"/>
    <xf numFmtId="0" fontId="4" fillId="0" borderId="0" xfId="0" applyFont="1" applyFill="1"/>
    <xf numFmtId="0" fontId="4" fillId="2" borderId="3" xfId="0" applyFont="1" applyFill="1" applyBorder="1"/>
    <xf numFmtId="0" fontId="11" fillId="2" borderId="3" xfId="0" applyFont="1" applyFill="1" applyBorder="1" applyAlignment="1">
      <alignment horizontal="center" vertical="center"/>
    </xf>
    <xf numFmtId="0" fontId="12" fillId="2" borderId="5" xfId="1" applyNumberFormat="1" applyFont="1" applyFill="1" applyBorder="1" applyAlignment="1">
      <alignment horizontal="center" vertical="center"/>
    </xf>
    <xf numFmtId="179" fontId="13" fillId="2" borderId="3" xfId="4" applyNumberFormat="1" applyFont="1" applyFill="1" applyBorder="1" applyAlignment="1">
      <alignment horizontal="center" vertical="center" wrapText="1"/>
    </xf>
    <xf numFmtId="178" fontId="12" fillId="2" borderId="0" xfId="1" applyNumberFormat="1" applyFont="1" applyFill="1" applyAlignment="1">
      <alignment horizontal="center" vertical="center"/>
    </xf>
    <xf numFmtId="0" fontId="12" fillId="2" borderId="5" xfId="1" applyNumberFormat="1" applyFont="1" applyFill="1" applyBorder="1" applyAlignment="1" applyProtection="1">
      <alignment horizontal="center" vertical="center"/>
    </xf>
    <xf numFmtId="0" fontId="12" fillId="2" borderId="3" xfId="1" applyNumberFormat="1" applyFont="1" applyFill="1" applyBorder="1" applyAlignment="1">
      <alignment horizontal="center" vertical="center"/>
    </xf>
    <xf numFmtId="0" fontId="12" fillId="2" borderId="3" xfId="5" applyFont="1" applyFill="1" applyBorder="1" applyAlignment="1">
      <alignment horizontal="center" vertical="center"/>
    </xf>
    <xf numFmtId="0" fontId="11" fillId="2" borderId="3" xfId="0" applyFont="1" applyFill="1" applyBorder="1" applyAlignment="1">
      <alignment horizontal="center" vertical="center" wrapText="1"/>
    </xf>
    <xf numFmtId="0" fontId="4" fillId="5" borderId="3" xfId="0" applyFont="1" applyFill="1" applyBorder="1"/>
    <xf numFmtId="0" fontId="11" fillId="5" borderId="3" xfId="0" applyFont="1" applyFill="1" applyBorder="1" applyAlignment="1">
      <alignment horizontal="center" vertical="center"/>
    </xf>
    <xf numFmtId="0" fontId="12" fillId="5" borderId="5" xfId="1" applyNumberFormat="1" applyFont="1" applyFill="1" applyBorder="1" applyAlignment="1" applyProtection="1">
      <alignment horizontal="center" vertical="center"/>
    </xf>
    <xf numFmtId="0" fontId="12" fillId="5" borderId="3" xfId="1" applyNumberFormat="1" applyFont="1" applyFill="1" applyBorder="1" applyAlignment="1" applyProtection="1">
      <alignment horizontal="center" vertical="center"/>
    </xf>
    <xf numFmtId="0" fontId="12" fillId="5" borderId="3" xfId="1" applyNumberFormat="1" applyFont="1" applyFill="1" applyBorder="1" applyAlignment="1">
      <alignment horizontal="center" vertical="center"/>
    </xf>
    <xf numFmtId="0" fontId="12" fillId="5" borderId="3" xfId="5" applyFont="1" applyFill="1" applyBorder="1" applyAlignment="1">
      <alignment horizontal="center" vertical="center"/>
    </xf>
    <xf numFmtId="0" fontId="4" fillId="5" borderId="0" xfId="0" applyFont="1" applyFill="1"/>
    <xf numFmtId="0" fontId="12" fillId="0" borderId="5" xfId="1" applyNumberFormat="1" applyFont="1" applyFill="1" applyBorder="1" applyAlignment="1" applyProtection="1">
      <alignment horizontal="center" vertical="center"/>
    </xf>
    <xf numFmtId="0" fontId="12" fillId="0" borderId="3" xfId="5" applyFont="1" applyFill="1" applyBorder="1" applyAlignment="1">
      <alignment horizontal="center" vertical="center"/>
    </xf>
    <xf numFmtId="180" fontId="4" fillId="2" borderId="3" xfId="6" applyNumberFormat="1" applyFont="1" applyFill="1" applyBorder="1" applyAlignment="1">
      <alignment horizontal="center" vertical="center"/>
    </xf>
    <xf numFmtId="180" fontId="4" fillId="0" borderId="3" xfId="6" applyNumberFormat="1" applyFont="1" applyFill="1" applyBorder="1" applyAlignment="1">
      <alignment horizontal="center" vertical="center"/>
    </xf>
    <xf numFmtId="0" fontId="0" fillId="0" borderId="3" xfId="0" applyFont="1" applyBorder="1"/>
    <xf numFmtId="0" fontId="14" fillId="0" borderId="3" xfId="0" applyFont="1" applyBorder="1" applyAlignment="1">
      <alignment horizontal="center" vertical="center"/>
    </xf>
    <xf numFmtId="0" fontId="8" fillId="0" borderId="5" xfId="1" applyNumberFormat="1" applyFont="1" applyFill="1" applyBorder="1" applyAlignment="1" applyProtection="1">
      <alignment horizontal="center" vertical="center"/>
    </xf>
    <xf numFmtId="0" fontId="8" fillId="0" borderId="3" xfId="1" applyNumberFormat="1" applyFont="1" applyFill="1" applyBorder="1" applyAlignment="1" applyProtection="1">
      <alignment horizontal="center" vertical="center"/>
    </xf>
    <xf numFmtId="0" fontId="8" fillId="0" borderId="3" xfId="5" applyFont="1" applyFill="1" applyBorder="1" applyAlignment="1">
      <alignment horizontal="center" vertical="center"/>
    </xf>
    <xf numFmtId="0" fontId="8" fillId="2" borderId="3" xfId="1" applyNumberFormat="1" applyFont="1" applyFill="1" applyBorder="1" applyAlignment="1" applyProtection="1">
      <alignment horizontal="center" vertical="center"/>
    </xf>
    <xf numFmtId="178" fontId="8" fillId="2" borderId="3" xfId="1" applyNumberFormat="1" applyFont="1" applyFill="1" applyBorder="1" applyAlignment="1" applyProtection="1">
      <alignment horizontal="center" vertical="center"/>
    </xf>
    <xf numFmtId="178" fontId="8" fillId="3" borderId="3" xfId="1" applyNumberFormat="1" applyFont="1" applyFill="1" applyBorder="1" applyAlignment="1" applyProtection="1">
      <alignment horizontal="center" vertical="center"/>
    </xf>
    <xf numFmtId="0" fontId="0" fillId="2" borderId="0" xfId="0" applyFont="1" applyFill="1" applyAlignment="1">
      <alignment horizontal="center"/>
    </xf>
    <xf numFmtId="0" fontId="0" fillId="2" borderId="0" xfId="0" applyFont="1" applyFill="1"/>
    <xf numFmtId="0" fontId="0" fillId="0" borderId="0" xfId="0" applyFont="1" applyFill="1"/>
    <xf numFmtId="0" fontId="8" fillId="0" borderId="3" xfId="1" applyNumberFormat="1" applyFont="1" applyFill="1" applyBorder="1" applyAlignment="1">
      <alignment horizontal="center" vertical="center"/>
    </xf>
    <xf numFmtId="0" fontId="0" fillId="2" borderId="3" xfId="0" applyFont="1" applyFill="1" applyBorder="1"/>
    <xf numFmtId="0" fontId="14" fillId="2" borderId="3" xfId="0" applyFont="1" applyFill="1" applyBorder="1" applyAlignment="1">
      <alignment horizontal="center" vertical="center"/>
    </xf>
    <xf numFmtId="0" fontId="8" fillId="2" borderId="5" xfId="1" applyNumberFormat="1" applyFont="1" applyFill="1" applyBorder="1" applyAlignment="1" applyProtection="1">
      <alignment horizontal="center" vertical="center"/>
    </xf>
    <xf numFmtId="0" fontId="8" fillId="2" borderId="3" xfId="1" applyNumberFormat="1" applyFont="1" applyFill="1" applyBorder="1" applyAlignment="1">
      <alignment horizontal="center" vertical="center"/>
    </xf>
    <xf numFmtId="0" fontId="8" fillId="2" borderId="5" xfId="1" applyNumberFormat="1" applyFont="1" applyFill="1" applyBorder="1" applyAlignment="1">
      <alignment horizontal="center" vertical="center"/>
    </xf>
    <xf numFmtId="0" fontId="15" fillId="2" borderId="3" xfId="0" applyFont="1" applyFill="1" applyBorder="1"/>
    <xf numFmtId="0" fontId="16" fillId="6" borderId="3" xfId="0" applyFont="1" applyFill="1" applyBorder="1" applyAlignment="1">
      <alignment horizontal="center" vertical="center"/>
    </xf>
    <xf numFmtId="0" fontId="17" fillId="6" borderId="5" xfId="1" applyNumberFormat="1" applyFont="1" applyFill="1" applyBorder="1" applyAlignment="1" applyProtection="1">
      <alignment horizontal="center" vertical="center"/>
    </xf>
    <xf numFmtId="0" fontId="17" fillId="6" borderId="3" xfId="1" applyNumberFormat="1" applyFont="1" applyFill="1" applyBorder="1" applyAlignment="1" applyProtection="1">
      <alignment horizontal="center" vertical="center"/>
    </xf>
    <xf numFmtId="0" fontId="17" fillId="6" borderId="3" xfId="1" applyNumberFormat="1" applyFont="1" applyFill="1" applyBorder="1" applyAlignment="1">
      <alignment horizontal="center" vertical="center"/>
    </xf>
    <xf numFmtId="0" fontId="17" fillId="2" borderId="3" xfId="1" applyNumberFormat="1" applyFont="1" applyFill="1" applyBorder="1" applyAlignment="1" applyProtection="1">
      <alignment horizontal="center" vertical="center"/>
    </xf>
    <xf numFmtId="178" fontId="17" fillId="2" borderId="3" xfId="1" applyNumberFormat="1" applyFont="1" applyFill="1" applyBorder="1" applyAlignment="1" applyProtection="1">
      <alignment horizontal="center" vertical="center"/>
    </xf>
    <xf numFmtId="178" fontId="17" fillId="3" borderId="3" xfId="1" applyNumberFormat="1" applyFont="1" applyFill="1" applyBorder="1" applyAlignment="1" applyProtection="1">
      <alignment horizontal="center" vertical="center"/>
    </xf>
    <xf numFmtId="0" fontId="17" fillId="2" borderId="0" xfId="1" applyFont="1" applyFill="1" applyAlignment="1">
      <alignment horizontal="center" vertical="center"/>
    </xf>
    <xf numFmtId="0" fontId="15" fillId="2" borderId="0" xfId="0" applyFont="1" applyFill="1"/>
    <xf numFmtId="0" fontId="15" fillId="6" borderId="3" xfId="0" applyFont="1" applyFill="1" applyBorder="1"/>
    <xf numFmtId="0" fontId="15" fillId="2" borderId="0" xfId="0" applyFont="1" applyFill="1" applyAlignment="1">
      <alignment horizontal="center"/>
    </xf>
    <xf numFmtId="0" fontId="16" fillId="2" borderId="3" xfId="0" applyFont="1" applyFill="1" applyBorder="1" applyAlignment="1">
      <alignment horizontal="center" vertical="center"/>
    </xf>
    <xf numFmtId="0" fontId="8" fillId="2" borderId="0" xfId="1" applyNumberFormat="1" applyFont="1" applyFill="1" applyAlignment="1">
      <alignment horizontal="center" vertical="center"/>
    </xf>
    <xf numFmtId="0" fontId="18" fillId="2" borderId="3" xfId="0" applyFont="1" applyFill="1" applyBorder="1"/>
    <xf numFmtId="0" fontId="19" fillId="6" borderId="3" xfId="0" applyFont="1" applyFill="1" applyBorder="1" applyAlignment="1">
      <alignment horizontal="center" vertical="center"/>
    </xf>
    <xf numFmtId="0" fontId="20" fillId="6" borderId="5" xfId="1" applyNumberFormat="1" applyFont="1" applyFill="1" applyBorder="1" applyAlignment="1" applyProtection="1">
      <alignment horizontal="center" vertical="center"/>
    </xf>
    <xf numFmtId="0" fontId="20" fillId="6" borderId="3" xfId="1" applyNumberFormat="1" applyFont="1" applyFill="1" applyBorder="1" applyAlignment="1" applyProtection="1">
      <alignment horizontal="center" vertical="center"/>
    </xf>
    <xf numFmtId="0" fontId="20" fillId="6" borderId="3" xfId="1" applyNumberFormat="1" applyFont="1" applyFill="1" applyBorder="1" applyAlignment="1">
      <alignment horizontal="center" vertical="center"/>
    </xf>
    <xf numFmtId="0" fontId="20" fillId="2" borderId="3" xfId="1" applyNumberFormat="1" applyFont="1" applyFill="1" applyBorder="1" applyAlignment="1" applyProtection="1">
      <alignment horizontal="center" vertical="center"/>
    </xf>
    <xf numFmtId="0" fontId="20" fillId="0" borderId="3" xfId="1" applyNumberFormat="1" applyFont="1" applyFill="1" applyBorder="1" applyAlignment="1" applyProtection="1">
      <alignment horizontal="center" vertical="center"/>
    </xf>
    <xf numFmtId="178" fontId="20" fillId="2" borderId="3" xfId="3" applyNumberFormat="1" applyFont="1" applyFill="1" applyBorder="1" applyAlignment="1" applyProtection="1">
      <alignment horizontal="center" vertical="center"/>
    </xf>
    <xf numFmtId="178" fontId="20" fillId="2" borderId="3" xfId="1" applyNumberFormat="1" applyFont="1" applyFill="1" applyBorder="1" applyAlignment="1" applyProtection="1">
      <alignment horizontal="center" vertical="center"/>
    </xf>
    <xf numFmtId="178" fontId="20" fillId="3" borderId="3" xfId="1" applyNumberFormat="1" applyFont="1" applyFill="1" applyBorder="1" applyAlignment="1" applyProtection="1">
      <alignment horizontal="center" vertical="center"/>
    </xf>
    <xf numFmtId="0" fontId="20" fillId="2" borderId="0" xfId="1" applyFont="1" applyFill="1" applyAlignment="1">
      <alignment horizontal="center" vertical="center"/>
    </xf>
    <xf numFmtId="0" fontId="20" fillId="2" borderId="0" xfId="1" applyNumberFormat="1" applyFont="1" applyFill="1" applyAlignment="1">
      <alignment horizontal="center" vertical="center"/>
    </xf>
    <xf numFmtId="0" fontId="18" fillId="2" borderId="0" xfId="0" applyFont="1" applyFill="1" applyAlignment="1">
      <alignment horizontal="center"/>
    </xf>
    <xf numFmtId="0" fontId="18" fillId="2" borderId="0" xfId="0" applyFont="1" applyFill="1"/>
    <xf numFmtId="0" fontId="12" fillId="2" borderId="0" xfId="1" applyNumberFormat="1" applyFont="1" applyFill="1" applyAlignment="1">
      <alignment horizontal="center" vertical="center"/>
    </xf>
    <xf numFmtId="178" fontId="8" fillId="2" borderId="0" xfId="1" applyNumberFormat="1" applyFont="1" applyFill="1" applyBorder="1" applyAlignment="1">
      <alignment horizontal="center" vertical="center"/>
    </xf>
    <xf numFmtId="0" fontId="0" fillId="2" borderId="0" xfId="0" applyFont="1" applyFill="1" applyBorder="1" applyAlignment="1">
      <alignment horizontal="center"/>
    </xf>
    <xf numFmtId="0" fontId="0" fillId="2" borderId="0" xfId="0" applyFont="1" applyFill="1" applyBorder="1"/>
    <xf numFmtId="0" fontId="8" fillId="2" borderId="0" xfId="1" applyNumberFormat="1" applyFont="1" applyFill="1" applyBorder="1" applyAlignment="1" applyProtection="1">
      <alignment horizontal="center" vertical="center"/>
    </xf>
    <xf numFmtId="0" fontId="0" fillId="2" borderId="0" xfId="7" applyNumberFormat="1" applyFont="1" applyFill="1" applyBorder="1"/>
    <xf numFmtId="0" fontId="17" fillId="2" borderId="5" xfId="1" applyNumberFormat="1" applyFont="1" applyFill="1" applyBorder="1" applyAlignment="1">
      <alignment horizontal="center" vertical="center"/>
    </xf>
    <xf numFmtId="0" fontId="4" fillId="7" borderId="3" xfId="0" applyFont="1" applyFill="1" applyBorder="1"/>
    <xf numFmtId="0" fontId="11" fillId="7" borderId="3" xfId="0" applyFont="1" applyFill="1" applyBorder="1" applyAlignment="1">
      <alignment horizontal="center" vertical="center"/>
    </xf>
    <xf numFmtId="0" fontId="12" fillId="7" borderId="5" xfId="1" applyNumberFormat="1" applyFont="1" applyFill="1" applyBorder="1" applyAlignment="1" applyProtection="1">
      <alignment horizontal="center" vertical="center"/>
    </xf>
    <xf numFmtId="0" fontId="12" fillId="7" borderId="3" xfId="1" applyNumberFormat="1" applyFont="1" applyFill="1" applyBorder="1" applyAlignment="1" applyProtection="1">
      <alignment horizontal="center" vertical="center"/>
    </xf>
    <xf numFmtId="0" fontId="4" fillId="7" borderId="0" xfId="0" applyFont="1" applyFill="1"/>
    <xf numFmtId="0" fontId="19" fillId="2" borderId="3" xfId="0" applyFont="1" applyFill="1" applyBorder="1" applyAlignment="1">
      <alignment horizontal="center" vertical="center"/>
    </xf>
    <xf numFmtId="0" fontId="20" fillId="2" borderId="5" xfId="1" applyNumberFormat="1" applyFont="1" applyFill="1" applyBorder="1" applyAlignment="1" applyProtection="1">
      <alignment horizontal="center" vertical="center"/>
    </xf>
    <xf numFmtId="0" fontId="20" fillId="2" borderId="3" xfId="1" applyNumberFormat="1" applyFont="1" applyFill="1" applyBorder="1" applyAlignment="1">
      <alignment horizontal="center" vertical="center"/>
    </xf>
    <xf numFmtId="0" fontId="12" fillId="7" borderId="3" xfId="1" applyNumberFormat="1" applyFont="1" applyFill="1" applyBorder="1" applyAlignment="1">
      <alignment horizontal="center" vertical="center"/>
    </xf>
    <xf numFmtId="178" fontId="17" fillId="2" borderId="0" xfId="1" applyNumberFormat="1" applyFont="1" applyFill="1" applyAlignment="1">
      <alignment horizontal="center" vertical="center"/>
    </xf>
    <xf numFmtId="0" fontId="12" fillId="6" borderId="3" xfId="1" applyNumberFormat="1" applyFont="1" applyFill="1" applyBorder="1" applyAlignment="1" applyProtection="1">
      <alignment horizontal="center" vertical="center"/>
    </xf>
    <xf numFmtId="0" fontId="11" fillId="0" borderId="3" xfId="0" applyFont="1" applyBorder="1" applyAlignment="1">
      <alignment horizontal="center" vertical="center" wrapText="1"/>
    </xf>
    <xf numFmtId="0" fontId="2" fillId="2" borderId="5" xfId="1" applyNumberFormat="1" applyFont="1" applyFill="1" applyBorder="1" applyAlignment="1" applyProtection="1">
      <alignment horizontal="center" vertical="center"/>
    </xf>
    <xf numFmtId="0" fontId="15" fillId="0" borderId="3" xfId="0" applyFont="1" applyBorder="1"/>
    <xf numFmtId="0" fontId="15" fillId="0" borderId="0" xfId="0" applyFont="1" applyFill="1"/>
    <xf numFmtId="0" fontId="16" fillId="0" borderId="3" xfId="0" applyFont="1" applyBorder="1" applyAlignment="1">
      <alignment horizontal="center" vertical="center"/>
    </xf>
    <xf numFmtId="0" fontId="17" fillId="0" borderId="5" xfId="1" applyNumberFormat="1" applyFont="1" applyFill="1" applyBorder="1" applyAlignment="1" applyProtection="1">
      <alignment horizontal="center" vertical="center"/>
    </xf>
    <xf numFmtId="0" fontId="17" fillId="0" borderId="3" xfId="1" applyNumberFormat="1" applyFont="1" applyFill="1" applyBorder="1" applyAlignment="1" applyProtection="1">
      <alignment horizontal="center" vertical="center"/>
    </xf>
    <xf numFmtId="178" fontId="12" fillId="2" borderId="0" xfId="1" applyNumberFormat="1" applyFont="1" applyFill="1" applyBorder="1" applyAlignment="1">
      <alignment horizontal="center" vertical="center"/>
    </xf>
    <xf numFmtId="0" fontId="17" fillId="6" borderId="0" xfId="1" applyNumberFormat="1" applyFont="1" applyFill="1" applyAlignment="1">
      <alignment horizontal="center" vertical="center"/>
    </xf>
    <xf numFmtId="181" fontId="12" fillId="2" borderId="0" xfId="1" applyNumberFormat="1" applyFont="1" applyFill="1" applyAlignment="1">
      <alignment horizontal="center" vertical="center"/>
    </xf>
    <xf numFmtId="0" fontId="4" fillId="2" borderId="0" xfId="1" applyFont="1" applyFill="1" applyAlignment="1">
      <alignment horizontal="center" vertical="center"/>
    </xf>
    <xf numFmtId="0" fontId="4" fillId="2" borderId="0" xfId="1" applyFont="1" applyFill="1">
      <alignment vertical="center"/>
    </xf>
    <xf numFmtId="0" fontId="4" fillId="0" borderId="0" xfId="1" applyFont="1" applyFill="1">
      <alignment vertical="center"/>
    </xf>
    <xf numFmtId="0" fontId="12" fillId="2" borderId="0" xfId="1" applyFont="1" applyFill="1">
      <alignment vertical="center"/>
    </xf>
    <xf numFmtId="0" fontId="12" fillId="0" borderId="0" xfId="1" applyFont="1" applyFill="1">
      <alignment vertical="center"/>
    </xf>
    <xf numFmtId="0" fontId="12" fillId="0" borderId="5" xfId="1" applyNumberFormat="1" applyFont="1" applyFill="1" applyBorder="1" applyAlignment="1" applyProtection="1">
      <alignment horizontal="center" vertical="center" wrapText="1"/>
    </xf>
    <xf numFmtId="0" fontId="12" fillId="2" borderId="5" xfId="1" applyNumberFormat="1" applyFont="1" applyFill="1" applyBorder="1" applyAlignment="1" applyProtection="1">
      <alignment horizontal="center" vertical="center" wrapText="1"/>
    </xf>
    <xf numFmtId="0" fontId="12" fillId="2" borderId="0" xfId="1" applyFont="1" applyFill="1" applyAlignment="1">
      <alignment horizontal="center" vertical="center" shrinkToFit="1"/>
    </xf>
    <xf numFmtId="0" fontId="8" fillId="2" borderId="0" xfId="1" applyFont="1" applyFill="1" applyAlignment="1">
      <alignment horizontal="center" vertical="center" shrinkToFit="1"/>
    </xf>
    <xf numFmtId="0" fontId="8" fillId="2" borderId="0" xfId="1" applyFont="1" applyFill="1" applyBorder="1" applyAlignment="1">
      <alignment horizontal="center" vertical="center" shrinkToFit="1"/>
    </xf>
    <xf numFmtId="178" fontId="8" fillId="2" borderId="0" xfId="1" applyNumberFormat="1" applyFont="1" applyFill="1" applyAlignment="1">
      <alignment horizontal="center" vertical="center" shrinkToFit="1"/>
    </xf>
    <xf numFmtId="0" fontId="20" fillId="2" borderId="0" xfId="1" applyFont="1" applyFill="1" applyBorder="1" applyAlignment="1">
      <alignment horizontal="center" vertical="center" shrinkToFit="1"/>
    </xf>
    <xf numFmtId="178" fontId="20" fillId="2" borderId="0" xfId="1" applyNumberFormat="1" applyFont="1" applyFill="1" applyAlignment="1">
      <alignment horizontal="center" vertical="center" shrinkToFit="1"/>
    </xf>
    <xf numFmtId="178" fontId="20" fillId="2" borderId="0" xfId="1" applyNumberFormat="1" applyFont="1" applyFill="1" applyAlignment="1">
      <alignment horizontal="center" vertical="center"/>
    </xf>
    <xf numFmtId="0" fontId="18" fillId="0" borderId="3" xfId="0" applyFont="1" applyBorder="1"/>
    <xf numFmtId="0" fontId="18" fillId="0" borderId="0" xfId="0" applyFont="1" applyFill="1"/>
    <xf numFmtId="0" fontId="12" fillId="2" borderId="0" xfId="1" applyFont="1" applyFill="1" applyBorder="1" applyAlignment="1">
      <alignment horizontal="center" vertical="center" shrinkToFit="1"/>
    </xf>
    <xf numFmtId="178" fontId="12" fillId="2" borderId="0" xfId="1" applyNumberFormat="1" applyFont="1" applyFill="1" applyAlignment="1">
      <alignment horizontal="center" vertical="center" shrinkToFit="1"/>
    </xf>
    <xf numFmtId="0" fontId="0" fillId="8" borderId="3" xfId="0" applyFont="1" applyFill="1" applyBorder="1"/>
    <xf numFmtId="0" fontId="14" fillId="8" borderId="3" xfId="0" applyFont="1" applyFill="1" applyBorder="1" applyAlignment="1">
      <alignment horizontal="center" vertical="center"/>
    </xf>
    <xf numFmtId="0" fontId="8" fillId="8" borderId="5" xfId="1" applyNumberFormat="1" applyFont="1" applyFill="1" applyBorder="1" applyAlignment="1" applyProtection="1">
      <alignment horizontal="center" vertical="center"/>
    </xf>
    <xf numFmtId="0" fontId="8" fillId="8" borderId="3" xfId="1" applyNumberFormat="1" applyFont="1" applyFill="1" applyBorder="1" applyAlignment="1" applyProtection="1">
      <alignment horizontal="center" vertical="center"/>
    </xf>
    <xf numFmtId="0" fontId="12" fillId="8" borderId="3" xfId="1" applyNumberFormat="1" applyFont="1" applyFill="1" applyBorder="1" applyAlignment="1" applyProtection="1">
      <alignment horizontal="center" vertical="center"/>
    </xf>
    <xf numFmtId="0" fontId="17" fillId="8" borderId="3" xfId="1" applyNumberFormat="1" applyFont="1" applyFill="1" applyBorder="1" applyAlignment="1" applyProtection="1">
      <alignment horizontal="center" vertical="center"/>
    </xf>
    <xf numFmtId="178" fontId="9" fillId="8" borderId="3" xfId="1" applyNumberFormat="1" applyFont="1" applyFill="1" applyBorder="1" applyAlignment="1" applyProtection="1">
      <alignment horizontal="center" vertical="center"/>
    </xf>
    <xf numFmtId="178" fontId="12" fillId="8" borderId="3" xfId="3" applyNumberFormat="1" applyFont="1" applyFill="1" applyBorder="1" applyAlignment="1" applyProtection="1">
      <alignment horizontal="center" vertical="center"/>
    </xf>
    <xf numFmtId="178" fontId="8" fillId="8" borderId="3" xfId="1" applyNumberFormat="1" applyFont="1" applyFill="1" applyBorder="1" applyAlignment="1" applyProtection="1">
      <alignment horizontal="center" vertical="center"/>
    </xf>
    <xf numFmtId="178" fontId="12" fillId="8" borderId="3" xfId="1" applyNumberFormat="1" applyFont="1" applyFill="1" applyBorder="1" applyAlignment="1" applyProtection="1">
      <alignment horizontal="center" vertical="center"/>
    </xf>
    <xf numFmtId="0" fontId="8" fillId="8" borderId="0" xfId="1" applyFont="1" applyFill="1" applyBorder="1" applyAlignment="1">
      <alignment horizontal="center" vertical="center" shrinkToFit="1"/>
    </xf>
    <xf numFmtId="178" fontId="8" fillId="8" borderId="0" xfId="1" applyNumberFormat="1" applyFont="1" applyFill="1" applyAlignment="1">
      <alignment horizontal="center" vertical="center" shrinkToFit="1"/>
    </xf>
    <xf numFmtId="178" fontId="8" fillId="8" borderId="0" xfId="1" applyNumberFormat="1" applyFont="1" applyFill="1" applyAlignment="1">
      <alignment horizontal="center" vertical="center"/>
    </xf>
    <xf numFmtId="0" fontId="8" fillId="8" borderId="0" xfId="1" applyFont="1" applyFill="1" applyAlignment="1">
      <alignment horizontal="center" vertical="center"/>
    </xf>
    <xf numFmtId="0" fontId="0" fillId="8" borderId="0" xfId="0" applyFont="1" applyFill="1" applyAlignment="1">
      <alignment horizontal="center"/>
    </xf>
    <xf numFmtId="0" fontId="0" fillId="8" borderId="0" xfId="0" applyFont="1" applyFill="1"/>
    <xf numFmtId="0" fontId="17" fillId="2" borderId="0" xfId="1" applyFont="1" applyFill="1" applyAlignment="1">
      <alignment horizontal="center" vertical="center" shrinkToFit="1"/>
    </xf>
    <xf numFmtId="178" fontId="17" fillId="2" borderId="0" xfId="1" applyNumberFormat="1" applyFont="1" applyFill="1" applyAlignment="1">
      <alignment horizontal="center" vertical="center" shrinkToFit="1"/>
    </xf>
    <xf numFmtId="178" fontId="4" fillId="2" borderId="0" xfId="0" applyNumberFormat="1" applyFont="1" applyFill="1" applyAlignment="1">
      <alignment horizontal="center"/>
    </xf>
    <xf numFmtId="178" fontId="12" fillId="2" borderId="5" xfId="1" applyNumberFormat="1" applyFont="1" applyFill="1" applyBorder="1" applyAlignment="1" applyProtection="1">
      <alignment horizontal="center" vertical="center"/>
    </xf>
    <xf numFmtId="178" fontId="12" fillId="3" borderId="5" xfId="1" applyNumberFormat="1" applyFont="1" applyFill="1" applyBorder="1" applyAlignment="1" applyProtection="1">
      <alignment horizontal="center" vertical="center"/>
    </xf>
    <xf numFmtId="0" fontId="4" fillId="0" borderId="0" xfId="0" applyFont="1"/>
    <xf numFmtId="0" fontId="4" fillId="9" borderId="3" xfId="0" applyFont="1" applyFill="1" applyBorder="1"/>
    <xf numFmtId="0" fontId="11" fillId="9" borderId="3" xfId="0" applyFont="1" applyFill="1" applyBorder="1" applyAlignment="1">
      <alignment horizontal="center" vertical="center"/>
    </xf>
    <xf numFmtId="0" fontId="12" fillId="9" borderId="5" xfId="1" applyNumberFormat="1" applyFont="1" applyFill="1" applyBorder="1" applyAlignment="1" applyProtection="1">
      <alignment horizontal="center" vertical="center"/>
    </xf>
    <xf numFmtId="0" fontId="12" fillId="9" borderId="3" xfId="1" applyNumberFormat="1" applyFont="1" applyFill="1" applyBorder="1" applyAlignment="1" applyProtection="1">
      <alignment horizontal="center" vertical="center"/>
    </xf>
    <xf numFmtId="0" fontId="4" fillId="9" borderId="0" xfId="0" applyFont="1" applyFill="1"/>
    <xf numFmtId="178" fontId="8" fillId="2" borderId="5" xfId="1" applyNumberFormat="1" applyFont="1" applyFill="1" applyBorder="1" applyAlignment="1" applyProtection="1">
      <alignment horizontal="center" vertical="center"/>
    </xf>
    <xf numFmtId="178" fontId="8" fillId="3" borderId="5" xfId="1" applyNumberFormat="1" applyFont="1" applyFill="1" applyBorder="1" applyAlignment="1" applyProtection="1">
      <alignment horizontal="center" vertical="center"/>
    </xf>
    <xf numFmtId="178" fontId="8" fillId="8" borderId="5" xfId="1" applyNumberFormat="1" applyFont="1" applyFill="1" applyBorder="1" applyAlignment="1" applyProtection="1">
      <alignment horizontal="center" vertical="center"/>
    </xf>
    <xf numFmtId="178" fontId="17" fillId="2" borderId="5" xfId="1" applyNumberFormat="1" applyFont="1" applyFill="1" applyBorder="1" applyAlignment="1" applyProtection="1">
      <alignment horizontal="center" vertical="center"/>
    </xf>
    <xf numFmtId="178" fontId="17" fillId="3" borderId="5" xfId="1" applyNumberFormat="1" applyFont="1" applyFill="1" applyBorder="1" applyAlignment="1" applyProtection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11" fillId="6" borderId="3" xfId="0" applyFont="1" applyFill="1" applyBorder="1" applyAlignment="1">
      <alignment horizontal="center" vertical="center"/>
    </xf>
    <xf numFmtId="0" fontId="12" fillId="6" borderId="5" xfId="1" applyNumberFormat="1" applyFont="1" applyFill="1" applyBorder="1" applyAlignment="1" applyProtection="1">
      <alignment horizontal="center" vertical="center"/>
    </xf>
    <xf numFmtId="0" fontId="8" fillId="7" borderId="3" xfId="1" applyNumberFormat="1" applyFont="1" applyFill="1" applyBorder="1" applyAlignment="1" applyProtection="1">
      <alignment horizontal="center" vertical="center"/>
    </xf>
    <xf numFmtId="178" fontId="12" fillId="7" borderId="3" xfId="3" applyNumberFormat="1" applyFont="1" applyFill="1" applyBorder="1" applyAlignment="1" applyProtection="1">
      <alignment horizontal="center" vertical="center"/>
    </xf>
    <xf numFmtId="0" fontId="17" fillId="2" borderId="5" xfId="1" applyNumberFormat="1" applyFont="1" applyFill="1" applyBorder="1" applyAlignment="1" applyProtection="1">
      <alignment horizontal="center" vertical="center"/>
    </xf>
    <xf numFmtId="0" fontId="4" fillId="8" borderId="3" xfId="0" applyFont="1" applyFill="1" applyBorder="1"/>
    <xf numFmtId="0" fontId="11" fillId="8" borderId="3" xfId="0" applyFont="1" applyFill="1" applyBorder="1" applyAlignment="1">
      <alignment horizontal="center" vertical="center"/>
    </xf>
    <xf numFmtId="0" fontId="12" fillId="8" borderId="5" xfId="1" applyNumberFormat="1" applyFont="1" applyFill="1" applyBorder="1" applyAlignment="1" applyProtection="1">
      <alignment horizontal="center" vertical="center"/>
    </xf>
    <xf numFmtId="178" fontId="12" fillId="8" borderId="5" xfId="1" applyNumberFormat="1" applyFont="1" applyFill="1" applyBorder="1" applyAlignment="1" applyProtection="1">
      <alignment horizontal="center" vertical="center"/>
    </xf>
    <xf numFmtId="0" fontId="4" fillId="8" borderId="0" xfId="0" applyFont="1" applyFill="1" applyAlignment="1">
      <alignment horizontal="center"/>
    </xf>
    <xf numFmtId="0" fontId="12" fillId="8" borderId="0" xfId="1" applyFont="1" applyFill="1" applyAlignment="1">
      <alignment horizontal="center" vertical="center"/>
    </xf>
    <xf numFmtId="178" fontId="12" fillId="8" borderId="0" xfId="1" applyNumberFormat="1" applyFont="1" applyFill="1" applyAlignment="1">
      <alignment horizontal="center" vertical="center"/>
    </xf>
    <xf numFmtId="0" fontId="4" fillId="8" borderId="0" xfId="0" applyFont="1" applyFill="1"/>
    <xf numFmtId="0" fontId="4" fillId="10" borderId="0" xfId="0" applyFont="1" applyFill="1"/>
    <xf numFmtId="0" fontId="0" fillId="7" borderId="3" xfId="0" applyFont="1" applyFill="1" applyBorder="1"/>
    <xf numFmtId="0" fontId="14" fillId="7" borderId="3" xfId="0" applyFont="1" applyFill="1" applyBorder="1" applyAlignment="1">
      <alignment horizontal="center" vertical="center"/>
    </xf>
    <xf numFmtId="0" fontId="8" fillId="7" borderId="5" xfId="1" applyNumberFormat="1" applyFont="1" applyFill="1" applyBorder="1" applyAlignment="1" applyProtection="1">
      <alignment horizontal="center" vertical="center"/>
    </xf>
    <xf numFmtId="0" fontId="17" fillId="7" borderId="3" xfId="1" applyNumberFormat="1" applyFont="1" applyFill="1" applyBorder="1" applyAlignment="1" applyProtection="1">
      <alignment horizontal="center" vertical="center"/>
    </xf>
    <xf numFmtId="0" fontId="17" fillId="7" borderId="5" xfId="1" applyNumberFormat="1" applyFont="1" applyFill="1" applyBorder="1" applyAlignment="1" applyProtection="1">
      <alignment horizontal="center" vertical="center"/>
    </xf>
    <xf numFmtId="0" fontId="0" fillId="7" borderId="0" xfId="0" applyFont="1" applyFill="1"/>
    <xf numFmtId="0" fontId="0" fillId="9" borderId="3" xfId="0" applyFont="1" applyFill="1" applyBorder="1"/>
    <xf numFmtId="0" fontId="14" fillId="9" borderId="3" xfId="0" applyFont="1" applyFill="1" applyBorder="1" applyAlignment="1">
      <alignment horizontal="center" vertical="center"/>
    </xf>
    <xf numFmtId="0" fontId="8" fillId="9" borderId="5" xfId="1" applyNumberFormat="1" applyFont="1" applyFill="1" applyBorder="1" applyAlignment="1" applyProtection="1">
      <alignment horizontal="center" vertical="center"/>
    </xf>
    <xf numFmtId="0" fontId="17" fillId="9" borderId="5" xfId="1" applyNumberFormat="1" applyFont="1" applyFill="1" applyBorder="1" applyAlignment="1" applyProtection="1">
      <alignment horizontal="center" vertical="center"/>
    </xf>
    <xf numFmtId="0" fontId="8" fillId="9" borderId="3" xfId="1" applyNumberFormat="1" applyFont="1" applyFill="1" applyBorder="1" applyAlignment="1" applyProtection="1">
      <alignment horizontal="center" vertical="center"/>
    </xf>
    <xf numFmtId="178" fontId="12" fillId="9" borderId="3" xfId="3" applyNumberFormat="1" applyFont="1" applyFill="1" applyBorder="1" applyAlignment="1" applyProtection="1">
      <alignment horizontal="center" vertical="center"/>
    </xf>
    <xf numFmtId="0" fontId="0" fillId="9" borderId="0" xfId="0" applyFont="1" applyFill="1"/>
    <xf numFmtId="0" fontId="0" fillId="5" borderId="3" xfId="0" applyFont="1" applyFill="1" applyBorder="1"/>
    <xf numFmtId="0" fontId="14" fillId="5" borderId="3" xfId="0" applyFont="1" applyFill="1" applyBorder="1" applyAlignment="1">
      <alignment horizontal="center" vertical="center"/>
    </xf>
    <xf numFmtId="0" fontId="0" fillId="5" borderId="3" xfId="0" applyFont="1" applyFill="1" applyBorder="1" applyAlignment="1">
      <alignment horizontal="center" vertical="center"/>
    </xf>
    <xf numFmtId="0" fontId="17" fillId="5" borderId="5" xfId="1" applyNumberFormat="1" applyFont="1" applyFill="1" applyBorder="1" applyAlignment="1" applyProtection="1">
      <alignment horizontal="center" vertical="center"/>
    </xf>
    <xf numFmtId="0" fontId="8" fillId="5" borderId="3" xfId="1" applyNumberFormat="1" applyFont="1" applyFill="1" applyBorder="1" applyAlignment="1" applyProtection="1">
      <alignment horizontal="center" vertical="center"/>
    </xf>
    <xf numFmtId="0" fontId="0" fillId="3" borderId="3" xfId="0" applyFont="1" applyFill="1" applyBorder="1"/>
    <xf numFmtId="0" fontId="0" fillId="5" borderId="0" xfId="0" applyFont="1" applyFill="1"/>
    <xf numFmtId="0" fontId="0" fillId="8" borderId="3" xfId="0" applyFill="1" applyBorder="1"/>
    <xf numFmtId="0" fontId="2" fillId="8" borderId="3" xfId="1" applyNumberFormat="1" applyFont="1" applyFill="1" applyBorder="1" applyAlignment="1">
      <alignment horizontal="center" vertical="center"/>
    </xf>
    <xf numFmtId="178" fontId="9" fillId="3" borderId="3" xfId="1" applyNumberFormat="1" applyFont="1" applyFill="1" applyBorder="1" applyAlignment="1" applyProtection="1">
      <alignment horizontal="center" vertical="center"/>
    </xf>
    <xf numFmtId="178" fontId="8" fillId="2" borderId="0" xfId="1" applyNumberFormat="1" applyFont="1" applyFill="1" applyBorder="1" applyAlignment="1" applyProtection="1">
      <alignment horizontal="center" vertical="center"/>
    </xf>
    <xf numFmtId="0" fontId="0" fillId="8" borderId="0" xfId="0" applyFill="1"/>
    <xf numFmtId="0" fontId="8" fillId="8" borderId="3" xfId="1" applyNumberFormat="1" applyFont="1" applyFill="1" applyBorder="1" applyAlignment="1">
      <alignment horizontal="center" vertical="center"/>
    </xf>
    <xf numFmtId="0" fontId="5" fillId="2" borderId="0" xfId="1" applyFill="1" applyAlignment="1">
      <alignment horizontal="center" vertical="center"/>
    </xf>
    <xf numFmtId="178" fontId="12" fillId="3" borderId="3" xfId="3" applyNumberFormat="1" applyFont="1" applyFill="1" applyBorder="1" applyAlignment="1" applyProtection="1">
      <alignment horizontal="center" vertical="center"/>
    </xf>
    <xf numFmtId="177" fontId="12" fillId="8" borderId="3" xfId="1" applyNumberFormat="1" applyFont="1" applyFill="1" applyBorder="1" applyAlignment="1">
      <alignment horizontal="center" vertical="center"/>
    </xf>
    <xf numFmtId="0" fontId="14" fillId="11" borderId="3" xfId="0" applyFont="1" applyFill="1" applyBorder="1" applyAlignment="1">
      <alignment horizontal="center" vertical="center"/>
    </xf>
    <xf numFmtId="0" fontId="4" fillId="12" borderId="3" xfId="0" applyFont="1" applyFill="1" applyBorder="1"/>
    <xf numFmtId="0" fontId="11" fillId="12" borderId="3" xfId="0" applyFont="1" applyFill="1" applyBorder="1" applyAlignment="1">
      <alignment horizontal="center" vertical="center"/>
    </xf>
    <xf numFmtId="0" fontId="12" fillId="12" borderId="5" xfId="1" applyNumberFormat="1" applyFont="1" applyFill="1" applyBorder="1" applyAlignment="1" applyProtection="1">
      <alignment horizontal="center" vertical="center"/>
    </xf>
    <xf numFmtId="0" fontId="12" fillId="12" borderId="3" xfId="1" applyNumberFormat="1" applyFont="1" applyFill="1" applyBorder="1" applyAlignment="1" applyProtection="1">
      <alignment horizontal="center" vertical="center"/>
    </xf>
    <xf numFmtId="178" fontId="9" fillId="12" borderId="3" xfId="1" applyNumberFormat="1" applyFont="1" applyFill="1" applyBorder="1" applyAlignment="1" applyProtection="1">
      <alignment horizontal="center" vertical="center"/>
    </xf>
    <xf numFmtId="178" fontId="12" fillId="12" borderId="3" xfId="3" applyNumberFormat="1" applyFont="1" applyFill="1" applyBorder="1" applyAlignment="1" applyProtection="1">
      <alignment horizontal="center" vertical="center"/>
    </xf>
    <xf numFmtId="178" fontId="12" fillId="12" borderId="3" xfId="1" applyNumberFormat="1" applyFont="1" applyFill="1" applyBorder="1" applyAlignment="1" applyProtection="1">
      <alignment horizontal="center" vertical="center"/>
    </xf>
    <xf numFmtId="0" fontId="12" fillId="12" borderId="0" xfId="1" applyFont="1" applyFill="1" applyAlignment="1">
      <alignment horizontal="center" vertical="center"/>
    </xf>
    <xf numFmtId="178" fontId="12" fillId="12" borderId="0" xfId="1" applyNumberFormat="1" applyFont="1" applyFill="1" applyAlignment="1">
      <alignment horizontal="center" vertical="center"/>
    </xf>
    <xf numFmtId="0" fontId="4" fillId="12" borderId="0" xfId="0" applyFont="1" applyFill="1" applyAlignment="1">
      <alignment horizontal="center"/>
    </xf>
    <xf numFmtId="0" fontId="4" fillId="12" borderId="0" xfId="0" applyFont="1" applyFill="1"/>
    <xf numFmtId="0" fontId="12" fillId="12" borderId="3" xfId="1" applyNumberFormat="1" applyFont="1" applyFill="1" applyBorder="1" applyAlignment="1">
      <alignment horizontal="center" vertical="center"/>
    </xf>
    <xf numFmtId="0" fontId="8" fillId="12" borderId="3" xfId="1" applyNumberFormat="1" applyFont="1" applyFill="1" applyBorder="1" applyAlignment="1">
      <alignment horizontal="center" vertical="center"/>
    </xf>
    <xf numFmtId="0" fontId="11" fillId="13" borderId="3" xfId="0" applyFont="1" applyFill="1" applyBorder="1" applyAlignment="1">
      <alignment horizontal="center" vertical="center"/>
    </xf>
    <xf numFmtId="178" fontId="9" fillId="7" borderId="3" xfId="1" applyNumberFormat="1" applyFont="1" applyFill="1" applyBorder="1" applyAlignment="1" applyProtection="1">
      <alignment horizontal="center" vertical="center"/>
    </xf>
    <xf numFmtId="178" fontId="8" fillId="7" borderId="5" xfId="1" applyNumberFormat="1" applyFont="1" applyFill="1" applyBorder="1" applyAlignment="1" applyProtection="1">
      <alignment horizontal="center" vertical="center"/>
    </xf>
    <xf numFmtId="178" fontId="12" fillId="7" borderId="3" xfId="1" applyNumberFormat="1" applyFont="1" applyFill="1" applyBorder="1" applyAlignment="1" applyProtection="1">
      <alignment horizontal="center" vertical="center"/>
    </xf>
    <xf numFmtId="0" fontId="0" fillId="7" borderId="0" xfId="0" applyFont="1" applyFill="1" applyAlignment="1">
      <alignment horizontal="center"/>
    </xf>
    <xf numFmtId="0" fontId="8" fillId="7" borderId="0" xfId="1" applyFont="1" applyFill="1" applyAlignment="1">
      <alignment horizontal="center" vertical="center"/>
    </xf>
    <xf numFmtId="178" fontId="8" fillId="7" borderId="0" xfId="1" applyNumberFormat="1" applyFont="1" applyFill="1" applyAlignment="1">
      <alignment horizontal="center" vertical="center"/>
    </xf>
    <xf numFmtId="0" fontId="0" fillId="2" borderId="3" xfId="0" applyFont="1" applyFill="1" applyBorder="1" applyAlignment="1">
      <alignment horizontal="center" vertical="center"/>
    </xf>
    <xf numFmtId="0" fontId="8" fillId="12" borderId="3" xfId="1" applyNumberFormat="1" applyFont="1" applyFill="1" applyBorder="1" applyAlignment="1" applyProtection="1">
      <alignment horizontal="center" vertical="center"/>
    </xf>
    <xf numFmtId="0" fontId="8" fillId="3" borderId="0" xfId="1" applyFont="1" applyFill="1" applyAlignment="1">
      <alignment horizontal="center" vertical="center"/>
    </xf>
    <xf numFmtId="0" fontId="8" fillId="3" borderId="0" xfId="2" applyFont="1" applyFill="1" applyBorder="1" applyAlignment="1">
      <alignment horizontal="center" vertical="center"/>
    </xf>
    <xf numFmtId="178" fontId="8" fillId="3" borderId="0" xfId="1" applyNumberFormat="1" applyFont="1" applyFill="1" applyAlignment="1">
      <alignment horizontal="center" vertical="center"/>
    </xf>
    <xf numFmtId="0" fontId="8" fillId="3" borderId="0" xfId="0" applyFont="1" applyFill="1" applyAlignment="1">
      <alignment horizontal="center"/>
    </xf>
    <xf numFmtId="0" fontId="8" fillId="3" borderId="0" xfId="0" applyFont="1" applyFill="1"/>
    <xf numFmtId="0" fontId="12" fillId="3" borderId="0" xfId="1" applyFont="1" applyFill="1" applyAlignment="1">
      <alignment horizontal="center" vertical="center"/>
    </xf>
    <xf numFmtId="0" fontId="12" fillId="3" borderId="0" xfId="1" applyFont="1" applyFill="1" applyBorder="1" applyAlignment="1">
      <alignment horizontal="center" vertical="center"/>
    </xf>
    <xf numFmtId="0" fontId="4" fillId="3" borderId="0" xfId="0" applyFont="1" applyFill="1" applyAlignment="1">
      <alignment horizontal="center"/>
    </xf>
    <xf numFmtId="0" fontId="4" fillId="3" borderId="0" xfId="0" applyFont="1" applyFill="1"/>
    <xf numFmtId="178" fontId="12" fillId="3" borderId="0" xfId="1" applyNumberFormat="1" applyFont="1" applyFill="1" applyAlignment="1">
      <alignment horizontal="center" vertical="center"/>
    </xf>
    <xf numFmtId="0" fontId="0" fillId="3" borderId="0" xfId="0" applyFont="1" applyFill="1" applyAlignment="1">
      <alignment horizontal="center"/>
    </xf>
    <xf numFmtId="0" fontId="0" fillId="3" borderId="0" xfId="0" applyFont="1" applyFill="1"/>
    <xf numFmtId="0" fontId="17" fillId="3" borderId="0" xfId="1" applyFont="1" applyFill="1" applyAlignment="1">
      <alignment horizontal="center" vertical="center"/>
    </xf>
    <xf numFmtId="0" fontId="15" fillId="3" borderId="0" xfId="0" applyFont="1" applyFill="1"/>
    <xf numFmtId="0" fontId="15" fillId="3" borderId="0" xfId="0" applyFont="1" applyFill="1" applyAlignment="1">
      <alignment horizontal="center"/>
    </xf>
    <xf numFmtId="0" fontId="8" fillId="3" borderId="0" xfId="1" applyNumberFormat="1" applyFont="1" applyFill="1" applyAlignment="1">
      <alignment horizontal="center" vertical="center"/>
    </xf>
    <xf numFmtId="0" fontId="20" fillId="3" borderId="0" xfId="1" applyFont="1" applyFill="1" applyAlignment="1">
      <alignment horizontal="center" vertical="center"/>
    </xf>
    <xf numFmtId="0" fontId="20" fillId="3" borderId="0" xfId="1" applyNumberFormat="1" applyFont="1" applyFill="1" applyAlignment="1">
      <alignment horizontal="center" vertical="center"/>
    </xf>
    <xf numFmtId="0" fontId="18" fillId="3" borderId="0" xfId="0" applyFont="1" applyFill="1" applyAlignment="1">
      <alignment horizontal="center"/>
    </xf>
    <xf numFmtId="0" fontId="18" fillId="3" borderId="0" xfId="0" applyFont="1" applyFill="1"/>
    <xf numFmtId="0" fontId="12" fillId="3" borderId="0" xfId="1" applyNumberFormat="1" applyFont="1" applyFill="1" applyAlignment="1">
      <alignment horizontal="center" vertical="center"/>
    </xf>
    <xf numFmtId="178" fontId="8" fillId="3" borderId="0" xfId="1" applyNumberFormat="1" applyFont="1" applyFill="1" applyBorder="1" applyAlignment="1">
      <alignment horizontal="center" vertical="center"/>
    </xf>
    <xf numFmtId="0" fontId="8" fillId="3" borderId="0" xfId="1" applyFont="1" applyFill="1" applyBorder="1" applyAlignment="1">
      <alignment horizontal="center" vertical="center"/>
    </xf>
    <xf numFmtId="0" fontId="0" fillId="3" borderId="0" xfId="0" applyFont="1" applyFill="1" applyBorder="1" applyAlignment="1">
      <alignment horizontal="center"/>
    </xf>
    <xf numFmtId="0" fontId="0" fillId="3" borderId="0" xfId="0" applyFont="1" applyFill="1" applyBorder="1"/>
    <xf numFmtId="0" fontId="8" fillId="3" borderId="0" xfId="1" applyNumberFormat="1" applyFont="1" applyFill="1" applyBorder="1" applyAlignment="1" applyProtection="1">
      <alignment horizontal="center" vertical="center"/>
    </xf>
    <xf numFmtId="0" fontId="5" fillId="3" borderId="0" xfId="7" applyNumberFormat="1" applyFont="1" applyFill="1" applyBorder="1"/>
    <xf numFmtId="178" fontId="17" fillId="3" borderId="0" xfId="1" applyNumberFormat="1" applyFont="1" applyFill="1" applyAlignment="1">
      <alignment horizontal="center" vertical="center"/>
    </xf>
    <xf numFmtId="178" fontId="12" fillId="3" borderId="0" xfId="1" applyNumberFormat="1" applyFont="1" applyFill="1" applyBorder="1" applyAlignment="1">
      <alignment horizontal="center" vertical="center"/>
    </xf>
    <xf numFmtId="181" fontId="12" fillId="3" borderId="0" xfId="1" applyNumberFormat="1" applyFont="1" applyFill="1" applyAlignment="1">
      <alignment horizontal="center" vertical="center"/>
    </xf>
    <xf numFmtId="0" fontId="4" fillId="3" borderId="0" xfId="1" applyFont="1" applyFill="1" applyAlignment="1">
      <alignment horizontal="center" vertical="center"/>
    </xf>
    <xf numFmtId="0" fontId="4" fillId="3" borderId="0" xfId="1" applyFont="1" applyFill="1">
      <alignment vertical="center"/>
    </xf>
    <xf numFmtId="0" fontId="12" fillId="3" borderId="0" xfId="1" applyFont="1" applyFill="1">
      <alignment vertical="center"/>
    </xf>
    <xf numFmtId="0" fontId="12" fillId="3" borderId="0" xfId="1" applyFont="1" applyFill="1" applyAlignment="1">
      <alignment horizontal="center" vertical="center" shrinkToFit="1"/>
    </xf>
    <xf numFmtId="178" fontId="21" fillId="3" borderId="3" xfId="3" applyNumberFormat="1" applyFont="1" applyFill="1" applyBorder="1" applyAlignment="1" applyProtection="1">
      <alignment horizontal="center" vertical="center"/>
    </xf>
    <xf numFmtId="178" fontId="21" fillId="3" borderId="3" xfId="1" applyNumberFormat="1" applyFont="1" applyFill="1" applyBorder="1" applyAlignment="1" applyProtection="1">
      <alignment horizontal="center" vertical="center"/>
    </xf>
    <xf numFmtId="0" fontId="8" fillId="3" borderId="0" xfId="1" applyFont="1" applyFill="1" applyAlignment="1">
      <alignment horizontal="center" vertical="center" shrinkToFit="1"/>
    </xf>
    <xf numFmtId="0" fontId="8" fillId="3" borderId="0" xfId="1" applyFont="1" applyFill="1" applyBorder="1" applyAlignment="1">
      <alignment horizontal="center" vertical="center" shrinkToFit="1"/>
    </xf>
    <xf numFmtId="178" fontId="8" fillId="3" borderId="0" xfId="1" applyNumberFormat="1" applyFont="1" applyFill="1" applyAlignment="1">
      <alignment horizontal="center" vertical="center" shrinkToFit="1"/>
    </xf>
    <xf numFmtId="0" fontId="20" fillId="3" borderId="0" xfId="1" applyFont="1" applyFill="1" applyBorder="1" applyAlignment="1">
      <alignment horizontal="center" vertical="center" shrinkToFit="1"/>
    </xf>
    <xf numFmtId="178" fontId="20" fillId="3" borderId="0" xfId="1" applyNumberFormat="1" applyFont="1" applyFill="1" applyAlignment="1">
      <alignment horizontal="center" vertical="center" shrinkToFit="1"/>
    </xf>
    <xf numFmtId="178" fontId="20" fillId="3" borderId="0" xfId="1" applyNumberFormat="1" applyFont="1" applyFill="1" applyAlignment="1">
      <alignment horizontal="center" vertical="center"/>
    </xf>
    <xf numFmtId="0" fontId="12" fillId="3" borderId="0" xfId="1" applyFont="1" applyFill="1" applyBorder="1" applyAlignment="1">
      <alignment horizontal="center" vertical="center" shrinkToFit="1"/>
    </xf>
    <xf numFmtId="178" fontId="12" fillId="3" borderId="0" xfId="1" applyNumberFormat="1" applyFont="1" applyFill="1" applyAlignment="1">
      <alignment horizontal="center" vertical="center" shrinkToFit="1"/>
    </xf>
    <xf numFmtId="0" fontId="17" fillId="3" borderId="0" xfId="1" applyFont="1" applyFill="1" applyAlignment="1">
      <alignment horizontal="center" vertical="center" shrinkToFit="1"/>
    </xf>
    <xf numFmtId="178" fontId="17" fillId="3" borderId="0" xfId="1" applyNumberFormat="1" applyFont="1" applyFill="1" applyAlignment="1">
      <alignment horizontal="center" vertical="center" shrinkToFit="1"/>
    </xf>
    <xf numFmtId="178" fontId="4" fillId="3" borderId="0" xfId="0" applyNumberFormat="1" applyFont="1" applyFill="1" applyAlignment="1">
      <alignment horizontal="center"/>
    </xf>
    <xf numFmtId="178" fontId="8" fillId="3" borderId="0" xfId="1" applyNumberFormat="1" applyFont="1" applyFill="1" applyBorder="1" applyAlignment="1" applyProtection="1">
      <alignment horizontal="center" vertical="center"/>
    </xf>
    <xf numFmtId="0" fontId="0" fillId="3" borderId="0" xfId="0" applyFill="1"/>
    <xf numFmtId="0" fontId="5" fillId="3" borderId="0" xfId="1" applyFill="1" applyAlignment="1">
      <alignment horizontal="center" vertical="center"/>
    </xf>
    <xf numFmtId="177" fontId="12" fillId="3" borderId="3" xfId="1" applyNumberFormat="1" applyFont="1" applyFill="1" applyBorder="1" applyAlignment="1">
      <alignment horizontal="center" vertical="center"/>
    </xf>
    <xf numFmtId="177" fontId="2" fillId="2" borderId="1" xfId="1" applyNumberFormat="1" applyFont="1" applyFill="1" applyBorder="1" applyAlignment="1" applyProtection="1">
      <alignment horizontal="center" vertical="center" shrinkToFit="1"/>
    </xf>
    <xf numFmtId="0" fontId="0" fillId="2" borderId="8" xfId="0" applyFill="1" applyBorder="1" applyAlignment="1">
      <alignment horizontal="center"/>
    </xf>
    <xf numFmtId="177" fontId="9" fillId="2" borderId="1" xfId="1" applyNumberFormat="1" applyFont="1" applyFill="1" applyBorder="1" applyAlignment="1" applyProtection="1">
      <alignment horizontal="center" vertical="center"/>
    </xf>
    <xf numFmtId="0" fontId="4" fillId="2" borderId="8" xfId="0" applyFont="1" applyFill="1" applyBorder="1" applyAlignment="1">
      <alignment horizontal="center"/>
    </xf>
    <xf numFmtId="0" fontId="2" fillId="3" borderId="0" xfId="1" applyNumberFormat="1" applyFont="1" applyFill="1" applyBorder="1" applyAlignment="1" applyProtection="1">
      <alignment horizontal="center" vertical="center"/>
    </xf>
    <xf numFmtId="0" fontId="0" fillId="3" borderId="0" xfId="0" applyFont="1" applyFill="1" applyBorder="1" applyAlignment="1">
      <alignment horizontal="center"/>
    </xf>
    <xf numFmtId="0" fontId="2" fillId="2" borderId="6" xfId="1" applyNumberFormat="1" applyFont="1" applyFill="1" applyBorder="1" applyAlignment="1" applyProtection="1">
      <alignment horizontal="center" vertic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177" fontId="9" fillId="2" borderId="1" xfId="1" applyNumberFormat="1" applyFont="1" applyFill="1" applyBorder="1" applyAlignment="1" applyProtection="1">
      <alignment horizontal="center" vertical="center" shrinkToFit="1"/>
    </xf>
    <xf numFmtId="0" fontId="3" fillId="2" borderId="8" xfId="0" applyFont="1" applyFill="1" applyBorder="1" applyAlignment="1">
      <alignment horizontal="center"/>
    </xf>
    <xf numFmtId="0" fontId="4" fillId="2" borderId="8" xfId="0" applyFont="1" applyFill="1" applyBorder="1" applyAlignment="1">
      <alignment horizontal="center" vertical="center"/>
    </xf>
    <xf numFmtId="177" fontId="2" fillId="2" borderId="1" xfId="1" applyNumberFormat="1" applyFont="1" applyFill="1" applyBorder="1" applyAlignment="1" applyProtection="1">
      <alignment horizontal="center" vertical="center"/>
    </xf>
    <xf numFmtId="177" fontId="2" fillId="2" borderId="8" xfId="1" applyNumberFormat="1" applyFont="1" applyFill="1" applyBorder="1" applyAlignment="1" applyProtection="1">
      <alignment horizontal="center" vertical="center"/>
    </xf>
    <xf numFmtId="177" fontId="2" fillId="3" borderId="1" xfId="1" applyNumberFormat="1" applyFont="1" applyFill="1" applyBorder="1" applyAlignment="1" applyProtection="1">
      <alignment horizontal="center" vertical="center"/>
    </xf>
    <xf numFmtId="177" fontId="2" fillId="3" borderId="8" xfId="1" applyNumberFormat="1" applyFont="1" applyFill="1" applyBorder="1" applyAlignment="1" applyProtection="1">
      <alignment horizontal="center" vertical="center"/>
    </xf>
    <xf numFmtId="0" fontId="0" fillId="2" borderId="4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0" fontId="2" fillId="2" borderId="0" xfId="1" applyNumberFormat="1" applyFont="1" applyFill="1" applyBorder="1" applyAlignment="1" applyProtection="1">
      <alignment horizontal="center" vertical="center"/>
    </xf>
    <xf numFmtId="0" fontId="0" fillId="2" borderId="0" xfId="0" applyFont="1" applyFill="1" applyBorder="1" applyAlignment="1">
      <alignment horizontal="center"/>
    </xf>
    <xf numFmtId="176" fontId="6" fillId="0" borderId="2" xfId="1" applyNumberFormat="1" applyFont="1" applyFill="1" applyBorder="1" applyAlignment="1" applyProtection="1">
      <alignment horizontal="center" vertical="center"/>
    </xf>
    <xf numFmtId="176" fontId="6" fillId="2" borderId="2" xfId="1" applyNumberFormat="1" applyFont="1" applyFill="1" applyBorder="1" applyAlignment="1" applyProtection="1">
      <alignment horizontal="center" vertical="center"/>
    </xf>
    <xf numFmtId="176" fontId="7" fillId="2" borderId="2" xfId="1" applyNumberFormat="1" applyFont="1" applyFill="1" applyBorder="1" applyAlignment="1" applyProtection="1">
      <alignment horizontal="center" vertical="center"/>
    </xf>
    <xf numFmtId="176" fontId="6" fillId="3" borderId="2" xfId="1" applyNumberFormat="1" applyFont="1" applyFill="1" applyBorder="1" applyAlignment="1" applyProtection="1">
      <alignment horizontal="center" vertical="center"/>
    </xf>
    <xf numFmtId="0" fontId="8" fillId="2" borderId="3" xfId="0" applyFont="1" applyFill="1" applyBorder="1" applyAlignment="1">
      <alignment horizontal="center"/>
    </xf>
    <xf numFmtId="0" fontId="2" fillId="2" borderId="3" xfId="1" applyNumberFormat="1" applyFont="1" applyFill="1" applyBorder="1" applyAlignment="1" applyProtection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0" fontId="2" fillId="3" borderId="4" xfId="1" applyNumberFormat="1" applyFont="1" applyFill="1" applyBorder="1" applyAlignment="1" applyProtection="1">
      <alignment horizontal="center" vertical="center"/>
    </xf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2" fillId="8" borderId="6" xfId="1" applyNumberFormat="1" applyFont="1" applyFill="1" applyBorder="1" applyAlignment="1" applyProtection="1">
      <alignment horizontal="center" vertical="center"/>
    </xf>
    <xf numFmtId="0" fontId="0" fillId="8" borderId="4" xfId="0" applyFill="1" applyBorder="1" applyAlignment="1">
      <alignment horizontal="center"/>
    </xf>
    <xf numFmtId="0" fontId="0" fillId="8" borderId="5" xfId="0" applyFill="1" applyBorder="1" applyAlignment="1">
      <alignment horizontal="center"/>
    </xf>
    <xf numFmtId="0" fontId="2" fillId="8" borderId="4" xfId="1" applyNumberFormat="1" applyFont="1" applyFill="1" applyBorder="1" applyAlignment="1" applyProtection="1">
      <alignment horizontal="center" vertical="center"/>
    </xf>
    <xf numFmtId="0" fontId="2" fillId="2" borderId="4" xfId="1" applyNumberFormat="1" applyFont="1" applyFill="1" applyBorder="1" applyAlignment="1" applyProtection="1">
      <alignment horizontal="center" vertical="center"/>
    </xf>
  </cellXfs>
  <cellStyles count="8">
    <cellStyle name="Normal_Sheet4 2" xfId="5"/>
    <cellStyle name="常规" xfId="0" builtinId="0"/>
    <cellStyle name="常规 5" xfId="1"/>
    <cellStyle name="常规 60" xfId="4"/>
    <cellStyle name="常规 61" xfId="3"/>
    <cellStyle name="常规 62" xfId="6"/>
    <cellStyle name="常规_应收账款" xfId="7"/>
    <cellStyle name="注释 2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&#24037;&#20316;&#26085;&#35760;\&#24037;&#20316;&#26085;&#35760;\2020&#24180;&#38134;&#34892;&#36134;\(2.1)2020&#24180;&#24212;&#25910;&#36134;&#27454;1-12&#26376;&#20313;&#39069;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art1"/>
      <sheetName val="Sheet1"/>
    </sheetNames>
    <sheetDataSet>
      <sheetData sheetId="0" refreshError="1"/>
      <sheetData sheetId="1" refreshError="1">
        <row r="5406">
          <cell r="BK5406">
            <v>0</v>
          </cell>
        </row>
        <row r="5407">
          <cell r="BK5407">
            <v>0</v>
          </cell>
        </row>
        <row r="5408">
          <cell r="BK5408">
            <v>0</v>
          </cell>
        </row>
        <row r="5409">
          <cell r="BK5409">
            <v>47970</v>
          </cell>
        </row>
        <row r="5412">
          <cell r="BK5412">
            <v>265019</v>
          </cell>
        </row>
        <row r="5416">
          <cell r="BK5416">
            <v>0</v>
          </cell>
        </row>
        <row r="5417">
          <cell r="BK5417">
            <v>69504</v>
          </cell>
        </row>
        <row r="5418">
          <cell r="BK5418">
            <v>0</v>
          </cell>
        </row>
        <row r="5419">
          <cell r="BK5419">
            <v>0</v>
          </cell>
        </row>
        <row r="5420">
          <cell r="BK5420">
            <v>0</v>
          </cell>
        </row>
        <row r="5421">
          <cell r="BK5421">
            <v>221699</v>
          </cell>
        </row>
        <row r="5422">
          <cell r="BK5422">
            <v>0</v>
          </cell>
        </row>
        <row r="5423">
          <cell r="BK5423">
            <v>0</v>
          </cell>
        </row>
        <row r="5424">
          <cell r="BK5424">
            <v>109547</v>
          </cell>
        </row>
        <row r="5426">
          <cell r="BK5426">
            <v>237614</v>
          </cell>
        </row>
        <row r="5427">
          <cell r="BK5427">
            <v>-19544</v>
          </cell>
        </row>
        <row r="5428">
          <cell r="BK5428">
            <v>147613</v>
          </cell>
        </row>
        <row r="5429">
          <cell r="BK5429">
            <v>221355</v>
          </cell>
        </row>
        <row r="5430">
          <cell r="BK5430">
            <v>204023</v>
          </cell>
        </row>
        <row r="5431">
          <cell r="BK5431">
            <v>175457</v>
          </cell>
        </row>
        <row r="5432">
          <cell r="BK5432">
            <v>288970</v>
          </cell>
        </row>
        <row r="5433">
          <cell r="BK5433">
            <v>113960</v>
          </cell>
        </row>
        <row r="5435">
          <cell r="BK5435">
            <v>0</v>
          </cell>
        </row>
        <row r="5436">
          <cell r="BK5436">
            <v>182111</v>
          </cell>
        </row>
        <row r="5437">
          <cell r="BK5437">
            <v>287626</v>
          </cell>
        </row>
        <row r="5438">
          <cell r="BK5438">
            <v>187340</v>
          </cell>
        </row>
        <row r="5439">
          <cell r="BK5439">
            <v>171690</v>
          </cell>
        </row>
        <row r="5440">
          <cell r="BK5440">
            <v>0</v>
          </cell>
        </row>
        <row r="5441">
          <cell r="BK5441">
            <v>214755</v>
          </cell>
        </row>
        <row r="5442">
          <cell r="BK5442">
            <v>0</v>
          </cell>
        </row>
        <row r="5443">
          <cell r="BK5443">
            <v>265681</v>
          </cell>
        </row>
        <row r="5444">
          <cell r="BK5444">
            <v>-2400</v>
          </cell>
        </row>
        <row r="5445">
          <cell r="BK5445">
            <v>233750</v>
          </cell>
        </row>
        <row r="5446">
          <cell r="BK5446">
            <v>196186</v>
          </cell>
        </row>
        <row r="5447">
          <cell r="BK5447">
            <v>0</v>
          </cell>
        </row>
        <row r="5448">
          <cell r="BK5448">
            <v>0</v>
          </cell>
        </row>
        <row r="5449">
          <cell r="BK5449">
            <v>0</v>
          </cell>
        </row>
        <row r="5450">
          <cell r="BK5450">
            <v>161870</v>
          </cell>
        </row>
        <row r="5451">
          <cell r="BK5451">
            <v>172118</v>
          </cell>
        </row>
        <row r="5452">
          <cell r="BK5452">
            <v>10000</v>
          </cell>
        </row>
        <row r="5453">
          <cell r="BK5453">
            <v>181318</v>
          </cell>
        </row>
        <row r="5454">
          <cell r="BK5454">
            <v>-4800</v>
          </cell>
        </row>
        <row r="5455">
          <cell r="BK5455">
            <v>0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V1777"/>
  <sheetViews>
    <sheetView tabSelected="1" topLeftCell="C207" workbookViewId="0">
      <selection activeCell="S216" sqref="S216"/>
    </sheetView>
  </sheetViews>
  <sheetFormatPr defaultColWidth="10" defaultRowHeight="17.399999999999999"/>
  <cols>
    <col min="1" max="1" width="14.6640625" style="1" customWidth="1"/>
    <col min="2" max="2" width="48.21875" style="2" customWidth="1"/>
    <col min="3" max="3" width="10.44140625" style="3" customWidth="1"/>
    <col min="4" max="4" width="10" style="4" customWidth="1"/>
    <col min="5" max="5" width="14.109375" style="4" customWidth="1"/>
    <col min="6" max="6" width="10" style="3" customWidth="1"/>
    <col min="7" max="7" width="10" style="4" customWidth="1"/>
    <col min="8" max="8" width="11.77734375" style="4" customWidth="1"/>
    <col min="9" max="9" width="10" style="3" customWidth="1"/>
    <col min="10" max="10" width="10" style="4" customWidth="1"/>
    <col min="11" max="11" width="11.77734375" style="4" customWidth="1"/>
    <col min="12" max="13" width="10" style="4" customWidth="1"/>
    <col min="14" max="14" width="11.77734375" style="4" customWidth="1"/>
    <col min="15" max="15" width="10.44140625" style="4" customWidth="1"/>
    <col min="16" max="16" width="10" style="4" customWidth="1"/>
    <col min="17" max="17" width="11.77734375" style="4" customWidth="1"/>
    <col min="18" max="19" width="10" style="4" customWidth="1"/>
    <col min="20" max="20" width="11.77734375" style="4" customWidth="1"/>
    <col min="21" max="22" width="10" style="4" customWidth="1"/>
    <col min="23" max="23" width="11.77734375" style="4" customWidth="1"/>
    <col min="24" max="25" width="10" style="4" customWidth="1"/>
    <col min="26" max="26" width="11.77734375" style="4" customWidth="1"/>
    <col min="27" max="27" width="9.88671875" style="4" customWidth="1"/>
    <col min="28" max="28" width="10" style="4" customWidth="1"/>
    <col min="29" max="29" width="11.77734375" style="4" customWidth="1"/>
    <col min="30" max="31" width="10" style="4" customWidth="1"/>
    <col min="32" max="32" width="11.77734375" style="5" customWidth="1"/>
    <col min="33" max="33" width="10" style="4" customWidth="1"/>
    <col min="34" max="34" width="10.109375" style="4" customWidth="1"/>
    <col min="35" max="35" width="11.77734375" style="4" customWidth="1"/>
    <col min="36" max="36" width="11" style="5" customWidth="1"/>
    <col min="37" max="37" width="10" style="5" customWidth="1"/>
    <col min="38" max="38" width="11.77734375" style="5" customWidth="1"/>
    <col min="39" max="39" width="11.88671875" style="5" customWidth="1"/>
    <col min="40" max="40" width="10" style="5" customWidth="1"/>
    <col min="41" max="41" width="13.88671875" style="5" customWidth="1"/>
    <col min="42" max="42" width="11.77734375" style="4" customWidth="1"/>
    <col min="43" max="43" width="10" style="4" customWidth="1"/>
    <col min="44" max="44" width="14" style="5" customWidth="1"/>
    <col min="45" max="45" width="11.77734375" style="4" customWidth="1"/>
    <col min="46" max="46" width="10" style="4" customWidth="1"/>
    <col min="47" max="47" width="14" style="4" customWidth="1"/>
    <col min="48" max="48" width="11.6640625" style="4" customWidth="1"/>
    <col min="49" max="49" width="10.44140625" style="4" customWidth="1"/>
    <col min="50" max="50" width="14" style="4" customWidth="1"/>
    <col min="51" max="51" width="11.6640625" style="4" customWidth="1"/>
    <col min="52" max="52" width="10" style="4" customWidth="1"/>
    <col min="53" max="53" width="14" style="4" customWidth="1"/>
    <col min="54" max="54" width="10.44140625" style="4" customWidth="1"/>
    <col min="55" max="55" width="10" style="4" customWidth="1"/>
    <col min="56" max="56" width="13.88671875" style="4" customWidth="1"/>
    <col min="57" max="57" width="22.21875" style="6" customWidth="1"/>
    <col min="58" max="58" width="22.21875" style="7" customWidth="1"/>
    <col min="59" max="59" width="20.44140625" style="5" customWidth="1"/>
    <col min="60" max="60" width="20.77734375" style="8" customWidth="1"/>
    <col min="61" max="61" width="22.21875" style="5" customWidth="1"/>
    <col min="62" max="62" width="27.33203125" style="4" customWidth="1"/>
    <col min="63" max="63" width="23.44140625" style="9" customWidth="1"/>
    <col min="64" max="67" width="20.109375" style="5" customWidth="1"/>
    <col min="68" max="68" width="24.33203125" style="5" customWidth="1"/>
    <col min="69" max="69" width="13" style="5" customWidth="1"/>
    <col min="70" max="70" width="10" style="5"/>
    <col min="71" max="71" width="14.33203125" style="5" customWidth="1"/>
    <col min="72" max="74" width="10" style="5"/>
    <col min="75" max="75" width="16.33203125" style="5" customWidth="1"/>
    <col min="76" max="76" width="11.77734375" style="5" bestFit="1" customWidth="1"/>
    <col min="77" max="83" width="10" style="10"/>
    <col min="84" max="256" width="10" style="1"/>
    <col min="257" max="257" width="14.6640625" style="1" customWidth="1"/>
    <col min="258" max="258" width="48.21875" style="1" customWidth="1"/>
    <col min="259" max="259" width="10.44140625" style="1" customWidth="1"/>
    <col min="260" max="260" width="10" style="1" customWidth="1"/>
    <col min="261" max="261" width="14.109375" style="1" customWidth="1"/>
    <col min="262" max="263" width="10" style="1" customWidth="1"/>
    <col min="264" max="264" width="11.77734375" style="1" customWidth="1"/>
    <col min="265" max="266" width="10" style="1" customWidth="1"/>
    <col min="267" max="267" width="11.77734375" style="1" customWidth="1"/>
    <col min="268" max="269" width="10" style="1" customWidth="1"/>
    <col min="270" max="270" width="11.77734375" style="1" customWidth="1"/>
    <col min="271" max="271" width="10.44140625" style="1" customWidth="1"/>
    <col min="272" max="272" width="10" style="1" customWidth="1"/>
    <col min="273" max="273" width="11.77734375" style="1" customWidth="1"/>
    <col min="274" max="275" width="10" style="1" customWidth="1"/>
    <col min="276" max="276" width="11.77734375" style="1" customWidth="1"/>
    <col min="277" max="278" width="10" style="1" customWidth="1"/>
    <col min="279" max="279" width="11.77734375" style="1" customWidth="1"/>
    <col min="280" max="281" width="10" style="1" customWidth="1"/>
    <col min="282" max="282" width="11.77734375" style="1" customWidth="1"/>
    <col min="283" max="283" width="9.88671875" style="1" customWidth="1"/>
    <col min="284" max="284" width="10" style="1" customWidth="1"/>
    <col min="285" max="285" width="11.77734375" style="1" customWidth="1"/>
    <col min="286" max="287" width="10" style="1" customWidth="1"/>
    <col min="288" max="288" width="11.77734375" style="1" customWidth="1"/>
    <col min="289" max="289" width="10" style="1" customWidth="1"/>
    <col min="290" max="290" width="10.109375" style="1" customWidth="1"/>
    <col min="291" max="291" width="11.77734375" style="1" customWidth="1"/>
    <col min="292" max="292" width="11" style="1" customWidth="1"/>
    <col min="293" max="293" width="10" style="1" customWidth="1"/>
    <col min="294" max="294" width="11.77734375" style="1" customWidth="1"/>
    <col min="295" max="295" width="11.88671875" style="1" customWidth="1"/>
    <col min="296" max="296" width="10" style="1" customWidth="1"/>
    <col min="297" max="297" width="13.88671875" style="1" customWidth="1"/>
    <col min="298" max="298" width="11.77734375" style="1" customWidth="1"/>
    <col min="299" max="299" width="10" style="1" customWidth="1"/>
    <col min="300" max="300" width="14" style="1" customWidth="1"/>
    <col min="301" max="301" width="11.77734375" style="1" customWidth="1"/>
    <col min="302" max="302" width="10" style="1" customWidth="1"/>
    <col min="303" max="303" width="14" style="1" customWidth="1"/>
    <col min="304" max="304" width="11.6640625" style="1" customWidth="1"/>
    <col min="305" max="305" width="10.44140625" style="1" customWidth="1"/>
    <col min="306" max="306" width="14" style="1" customWidth="1"/>
    <col min="307" max="307" width="11.6640625" style="1" customWidth="1"/>
    <col min="308" max="308" width="10" style="1" customWidth="1"/>
    <col min="309" max="309" width="14" style="1" customWidth="1"/>
    <col min="310" max="310" width="10.44140625" style="1" customWidth="1"/>
    <col min="311" max="311" width="10" style="1" customWidth="1"/>
    <col min="312" max="312" width="13.88671875" style="1" customWidth="1"/>
    <col min="313" max="314" width="22.21875" style="1" customWidth="1"/>
    <col min="315" max="315" width="20.44140625" style="1" customWidth="1"/>
    <col min="316" max="316" width="20.77734375" style="1" customWidth="1"/>
    <col min="317" max="317" width="22.21875" style="1" customWidth="1"/>
    <col min="318" max="318" width="27.33203125" style="1" customWidth="1"/>
    <col min="319" max="319" width="23.44140625" style="1" customWidth="1"/>
    <col min="320" max="323" width="20.109375" style="1" customWidth="1"/>
    <col min="324" max="324" width="24.33203125" style="1" customWidth="1"/>
    <col min="325" max="325" width="13" style="1" customWidth="1"/>
    <col min="326" max="326" width="10" style="1"/>
    <col min="327" max="327" width="14.33203125" style="1" customWidth="1"/>
    <col min="328" max="330" width="10" style="1"/>
    <col min="331" max="331" width="16.33203125" style="1" customWidth="1"/>
    <col min="332" max="332" width="11.77734375" style="1" bestFit="1" customWidth="1"/>
    <col min="333" max="512" width="10" style="1"/>
    <col min="513" max="513" width="14.6640625" style="1" customWidth="1"/>
    <col min="514" max="514" width="48.21875" style="1" customWidth="1"/>
    <col min="515" max="515" width="10.44140625" style="1" customWidth="1"/>
    <col min="516" max="516" width="10" style="1" customWidth="1"/>
    <col min="517" max="517" width="14.109375" style="1" customWidth="1"/>
    <col min="518" max="519" width="10" style="1" customWidth="1"/>
    <col min="520" max="520" width="11.77734375" style="1" customWidth="1"/>
    <col min="521" max="522" width="10" style="1" customWidth="1"/>
    <col min="523" max="523" width="11.77734375" style="1" customWidth="1"/>
    <col min="524" max="525" width="10" style="1" customWidth="1"/>
    <col min="526" max="526" width="11.77734375" style="1" customWidth="1"/>
    <col min="527" max="527" width="10.44140625" style="1" customWidth="1"/>
    <col min="528" max="528" width="10" style="1" customWidth="1"/>
    <col min="529" max="529" width="11.77734375" style="1" customWidth="1"/>
    <col min="530" max="531" width="10" style="1" customWidth="1"/>
    <col min="532" max="532" width="11.77734375" style="1" customWidth="1"/>
    <col min="533" max="534" width="10" style="1" customWidth="1"/>
    <col min="535" max="535" width="11.77734375" style="1" customWidth="1"/>
    <col min="536" max="537" width="10" style="1" customWidth="1"/>
    <col min="538" max="538" width="11.77734375" style="1" customWidth="1"/>
    <col min="539" max="539" width="9.88671875" style="1" customWidth="1"/>
    <col min="540" max="540" width="10" style="1" customWidth="1"/>
    <col min="541" max="541" width="11.77734375" style="1" customWidth="1"/>
    <col min="542" max="543" width="10" style="1" customWidth="1"/>
    <col min="544" max="544" width="11.77734375" style="1" customWidth="1"/>
    <col min="545" max="545" width="10" style="1" customWidth="1"/>
    <col min="546" max="546" width="10.109375" style="1" customWidth="1"/>
    <col min="547" max="547" width="11.77734375" style="1" customWidth="1"/>
    <col min="548" max="548" width="11" style="1" customWidth="1"/>
    <col min="549" max="549" width="10" style="1" customWidth="1"/>
    <col min="550" max="550" width="11.77734375" style="1" customWidth="1"/>
    <col min="551" max="551" width="11.88671875" style="1" customWidth="1"/>
    <col min="552" max="552" width="10" style="1" customWidth="1"/>
    <col min="553" max="553" width="13.88671875" style="1" customWidth="1"/>
    <col min="554" max="554" width="11.77734375" style="1" customWidth="1"/>
    <col min="555" max="555" width="10" style="1" customWidth="1"/>
    <col min="556" max="556" width="14" style="1" customWidth="1"/>
    <col min="557" max="557" width="11.77734375" style="1" customWidth="1"/>
    <col min="558" max="558" width="10" style="1" customWidth="1"/>
    <col min="559" max="559" width="14" style="1" customWidth="1"/>
    <col min="560" max="560" width="11.6640625" style="1" customWidth="1"/>
    <col min="561" max="561" width="10.44140625" style="1" customWidth="1"/>
    <col min="562" max="562" width="14" style="1" customWidth="1"/>
    <col min="563" max="563" width="11.6640625" style="1" customWidth="1"/>
    <col min="564" max="564" width="10" style="1" customWidth="1"/>
    <col min="565" max="565" width="14" style="1" customWidth="1"/>
    <col min="566" max="566" width="10.44140625" style="1" customWidth="1"/>
    <col min="567" max="567" width="10" style="1" customWidth="1"/>
    <col min="568" max="568" width="13.88671875" style="1" customWidth="1"/>
    <col min="569" max="570" width="22.21875" style="1" customWidth="1"/>
    <col min="571" max="571" width="20.44140625" style="1" customWidth="1"/>
    <col min="572" max="572" width="20.77734375" style="1" customWidth="1"/>
    <col min="573" max="573" width="22.21875" style="1" customWidth="1"/>
    <col min="574" max="574" width="27.33203125" style="1" customWidth="1"/>
    <col min="575" max="575" width="23.44140625" style="1" customWidth="1"/>
    <col min="576" max="579" width="20.109375" style="1" customWidth="1"/>
    <col min="580" max="580" width="24.33203125" style="1" customWidth="1"/>
    <col min="581" max="581" width="13" style="1" customWidth="1"/>
    <col min="582" max="582" width="10" style="1"/>
    <col min="583" max="583" width="14.33203125" style="1" customWidth="1"/>
    <col min="584" max="586" width="10" style="1"/>
    <col min="587" max="587" width="16.33203125" style="1" customWidth="1"/>
    <col min="588" max="588" width="11.77734375" style="1" bestFit="1" customWidth="1"/>
    <col min="589" max="768" width="10" style="1"/>
    <col min="769" max="769" width="14.6640625" style="1" customWidth="1"/>
    <col min="770" max="770" width="48.21875" style="1" customWidth="1"/>
    <col min="771" max="771" width="10.44140625" style="1" customWidth="1"/>
    <col min="772" max="772" width="10" style="1" customWidth="1"/>
    <col min="773" max="773" width="14.109375" style="1" customWidth="1"/>
    <col min="774" max="775" width="10" style="1" customWidth="1"/>
    <col min="776" max="776" width="11.77734375" style="1" customWidth="1"/>
    <col min="777" max="778" width="10" style="1" customWidth="1"/>
    <col min="779" max="779" width="11.77734375" style="1" customWidth="1"/>
    <col min="780" max="781" width="10" style="1" customWidth="1"/>
    <col min="782" max="782" width="11.77734375" style="1" customWidth="1"/>
    <col min="783" max="783" width="10.44140625" style="1" customWidth="1"/>
    <col min="784" max="784" width="10" style="1" customWidth="1"/>
    <col min="785" max="785" width="11.77734375" style="1" customWidth="1"/>
    <col min="786" max="787" width="10" style="1" customWidth="1"/>
    <col min="788" max="788" width="11.77734375" style="1" customWidth="1"/>
    <col min="789" max="790" width="10" style="1" customWidth="1"/>
    <col min="791" max="791" width="11.77734375" style="1" customWidth="1"/>
    <col min="792" max="793" width="10" style="1" customWidth="1"/>
    <col min="794" max="794" width="11.77734375" style="1" customWidth="1"/>
    <col min="795" max="795" width="9.88671875" style="1" customWidth="1"/>
    <col min="796" max="796" width="10" style="1" customWidth="1"/>
    <col min="797" max="797" width="11.77734375" style="1" customWidth="1"/>
    <col min="798" max="799" width="10" style="1" customWidth="1"/>
    <col min="800" max="800" width="11.77734375" style="1" customWidth="1"/>
    <col min="801" max="801" width="10" style="1" customWidth="1"/>
    <col min="802" max="802" width="10.109375" style="1" customWidth="1"/>
    <col min="803" max="803" width="11.77734375" style="1" customWidth="1"/>
    <col min="804" max="804" width="11" style="1" customWidth="1"/>
    <col min="805" max="805" width="10" style="1" customWidth="1"/>
    <col min="806" max="806" width="11.77734375" style="1" customWidth="1"/>
    <col min="807" max="807" width="11.88671875" style="1" customWidth="1"/>
    <col min="808" max="808" width="10" style="1" customWidth="1"/>
    <col min="809" max="809" width="13.88671875" style="1" customWidth="1"/>
    <col min="810" max="810" width="11.77734375" style="1" customWidth="1"/>
    <col min="811" max="811" width="10" style="1" customWidth="1"/>
    <col min="812" max="812" width="14" style="1" customWidth="1"/>
    <col min="813" max="813" width="11.77734375" style="1" customWidth="1"/>
    <col min="814" max="814" width="10" style="1" customWidth="1"/>
    <col min="815" max="815" width="14" style="1" customWidth="1"/>
    <col min="816" max="816" width="11.6640625" style="1" customWidth="1"/>
    <col min="817" max="817" width="10.44140625" style="1" customWidth="1"/>
    <col min="818" max="818" width="14" style="1" customWidth="1"/>
    <col min="819" max="819" width="11.6640625" style="1" customWidth="1"/>
    <col min="820" max="820" width="10" style="1" customWidth="1"/>
    <col min="821" max="821" width="14" style="1" customWidth="1"/>
    <col min="822" max="822" width="10.44140625" style="1" customWidth="1"/>
    <col min="823" max="823" width="10" style="1" customWidth="1"/>
    <col min="824" max="824" width="13.88671875" style="1" customWidth="1"/>
    <col min="825" max="826" width="22.21875" style="1" customWidth="1"/>
    <col min="827" max="827" width="20.44140625" style="1" customWidth="1"/>
    <col min="828" max="828" width="20.77734375" style="1" customWidth="1"/>
    <col min="829" max="829" width="22.21875" style="1" customWidth="1"/>
    <col min="830" max="830" width="27.33203125" style="1" customWidth="1"/>
    <col min="831" max="831" width="23.44140625" style="1" customWidth="1"/>
    <col min="832" max="835" width="20.109375" style="1" customWidth="1"/>
    <col min="836" max="836" width="24.33203125" style="1" customWidth="1"/>
    <col min="837" max="837" width="13" style="1" customWidth="1"/>
    <col min="838" max="838" width="10" style="1"/>
    <col min="839" max="839" width="14.33203125" style="1" customWidth="1"/>
    <col min="840" max="842" width="10" style="1"/>
    <col min="843" max="843" width="16.33203125" style="1" customWidth="1"/>
    <col min="844" max="844" width="11.77734375" style="1" bestFit="1" customWidth="1"/>
    <col min="845" max="1024" width="10" style="1"/>
    <col min="1025" max="1025" width="14.6640625" style="1" customWidth="1"/>
    <col min="1026" max="1026" width="48.21875" style="1" customWidth="1"/>
    <col min="1027" max="1027" width="10.44140625" style="1" customWidth="1"/>
    <col min="1028" max="1028" width="10" style="1" customWidth="1"/>
    <col min="1029" max="1029" width="14.109375" style="1" customWidth="1"/>
    <col min="1030" max="1031" width="10" style="1" customWidth="1"/>
    <col min="1032" max="1032" width="11.77734375" style="1" customWidth="1"/>
    <col min="1033" max="1034" width="10" style="1" customWidth="1"/>
    <col min="1035" max="1035" width="11.77734375" style="1" customWidth="1"/>
    <col min="1036" max="1037" width="10" style="1" customWidth="1"/>
    <col min="1038" max="1038" width="11.77734375" style="1" customWidth="1"/>
    <col min="1039" max="1039" width="10.44140625" style="1" customWidth="1"/>
    <col min="1040" max="1040" width="10" style="1" customWidth="1"/>
    <col min="1041" max="1041" width="11.77734375" style="1" customWidth="1"/>
    <col min="1042" max="1043" width="10" style="1" customWidth="1"/>
    <col min="1044" max="1044" width="11.77734375" style="1" customWidth="1"/>
    <col min="1045" max="1046" width="10" style="1" customWidth="1"/>
    <col min="1047" max="1047" width="11.77734375" style="1" customWidth="1"/>
    <col min="1048" max="1049" width="10" style="1" customWidth="1"/>
    <col min="1050" max="1050" width="11.77734375" style="1" customWidth="1"/>
    <col min="1051" max="1051" width="9.88671875" style="1" customWidth="1"/>
    <col min="1052" max="1052" width="10" style="1" customWidth="1"/>
    <col min="1053" max="1053" width="11.77734375" style="1" customWidth="1"/>
    <col min="1054" max="1055" width="10" style="1" customWidth="1"/>
    <col min="1056" max="1056" width="11.77734375" style="1" customWidth="1"/>
    <col min="1057" max="1057" width="10" style="1" customWidth="1"/>
    <col min="1058" max="1058" width="10.109375" style="1" customWidth="1"/>
    <col min="1059" max="1059" width="11.77734375" style="1" customWidth="1"/>
    <col min="1060" max="1060" width="11" style="1" customWidth="1"/>
    <col min="1061" max="1061" width="10" style="1" customWidth="1"/>
    <col min="1062" max="1062" width="11.77734375" style="1" customWidth="1"/>
    <col min="1063" max="1063" width="11.88671875" style="1" customWidth="1"/>
    <col min="1064" max="1064" width="10" style="1" customWidth="1"/>
    <col min="1065" max="1065" width="13.88671875" style="1" customWidth="1"/>
    <col min="1066" max="1066" width="11.77734375" style="1" customWidth="1"/>
    <col min="1067" max="1067" width="10" style="1" customWidth="1"/>
    <col min="1068" max="1068" width="14" style="1" customWidth="1"/>
    <col min="1069" max="1069" width="11.77734375" style="1" customWidth="1"/>
    <col min="1070" max="1070" width="10" style="1" customWidth="1"/>
    <col min="1071" max="1071" width="14" style="1" customWidth="1"/>
    <col min="1072" max="1072" width="11.6640625" style="1" customWidth="1"/>
    <col min="1073" max="1073" width="10.44140625" style="1" customWidth="1"/>
    <col min="1074" max="1074" width="14" style="1" customWidth="1"/>
    <col min="1075" max="1075" width="11.6640625" style="1" customWidth="1"/>
    <col min="1076" max="1076" width="10" style="1" customWidth="1"/>
    <col min="1077" max="1077" width="14" style="1" customWidth="1"/>
    <col min="1078" max="1078" width="10.44140625" style="1" customWidth="1"/>
    <col min="1079" max="1079" width="10" style="1" customWidth="1"/>
    <col min="1080" max="1080" width="13.88671875" style="1" customWidth="1"/>
    <col min="1081" max="1082" width="22.21875" style="1" customWidth="1"/>
    <col min="1083" max="1083" width="20.44140625" style="1" customWidth="1"/>
    <col min="1084" max="1084" width="20.77734375" style="1" customWidth="1"/>
    <col min="1085" max="1085" width="22.21875" style="1" customWidth="1"/>
    <col min="1086" max="1086" width="27.33203125" style="1" customWidth="1"/>
    <col min="1087" max="1087" width="23.44140625" style="1" customWidth="1"/>
    <col min="1088" max="1091" width="20.109375" style="1" customWidth="1"/>
    <col min="1092" max="1092" width="24.33203125" style="1" customWidth="1"/>
    <col min="1093" max="1093" width="13" style="1" customWidth="1"/>
    <col min="1094" max="1094" width="10" style="1"/>
    <col min="1095" max="1095" width="14.33203125" style="1" customWidth="1"/>
    <col min="1096" max="1098" width="10" style="1"/>
    <col min="1099" max="1099" width="16.33203125" style="1" customWidth="1"/>
    <col min="1100" max="1100" width="11.77734375" style="1" bestFit="1" customWidth="1"/>
    <col min="1101" max="1280" width="10" style="1"/>
    <col min="1281" max="1281" width="14.6640625" style="1" customWidth="1"/>
    <col min="1282" max="1282" width="48.21875" style="1" customWidth="1"/>
    <col min="1283" max="1283" width="10.44140625" style="1" customWidth="1"/>
    <col min="1284" max="1284" width="10" style="1" customWidth="1"/>
    <col min="1285" max="1285" width="14.109375" style="1" customWidth="1"/>
    <col min="1286" max="1287" width="10" style="1" customWidth="1"/>
    <col min="1288" max="1288" width="11.77734375" style="1" customWidth="1"/>
    <col min="1289" max="1290" width="10" style="1" customWidth="1"/>
    <col min="1291" max="1291" width="11.77734375" style="1" customWidth="1"/>
    <col min="1292" max="1293" width="10" style="1" customWidth="1"/>
    <col min="1294" max="1294" width="11.77734375" style="1" customWidth="1"/>
    <col min="1295" max="1295" width="10.44140625" style="1" customWidth="1"/>
    <col min="1296" max="1296" width="10" style="1" customWidth="1"/>
    <col min="1297" max="1297" width="11.77734375" style="1" customWidth="1"/>
    <col min="1298" max="1299" width="10" style="1" customWidth="1"/>
    <col min="1300" max="1300" width="11.77734375" style="1" customWidth="1"/>
    <col min="1301" max="1302" width="10" style="1" customWidth="1"/>
    <col min="1303" max="1303" width="11.77734375" style="1" customWidth="1"/>
    <col min="1304" max="1305" width="10" style="1" customWidth="1"/>
    <col min="1306" max="1306" width="11.77734375" style="1" customWidth="1"/>
    <col min="1307" max="1307" width="9.88671875" style="1" customWidth="1"/>
    <col min="1308" max="1308" width="10" style="1" customWidth="1"/>
    <col min="1309" max="1309" width="11.77734375" style="1" customWidth="1"/>
    <col min="1310" max="1311" width="10" style="1" customWidth="1"/>
    <col min="1312" max="1312" width="11.77734375" style="1" customWidth="1"/>
    <col min="1313" max="1313" width="10" style="1" customWidth="1"/>
    <col min="1314" max="1314" width="10.109375" style="1" customWidth="1"/>
    <col min="1315" max="1315" width="11.77734375" style="1" customWidth="1"/>
    <col min="1316" max="1316" width="11" style="1" customWidth="1"/>
    <col min="1317" max="1317" width="10" style="1" customWidth="1"/>
    <col min="1318" max="1318" width="11.77734375" style="1" customWidth="1"/>
    <col min="1319" max="1319" width="11.88671875" style="1" customWidth="1"/>
    <col min="1320" max="1320" width="10" style="1" customWidth="1"/>
    <col min="1321" max="1321" width="13.88671875" style="1" customWidth="1"/>
    <col min="1322" max="1322" width="11.77734375" style="1" customWidth="1"/>
    <col min="1323" max="1323" width="10" style="1" customWidth="1"/>
    <col min="1324" max="1324" width="14" style="1" customWidth="1"/>
    <col min="1325" max="1325" width="11.77734375" style="1" customWidth="1"/>
    <col min="1326" max="1326" width="10" style="1" customWidth="1"/>
    <col min="1327" max="1327" width="14" style="1" customWidth="1"/>
    <col min="1328" max="1328" width="11.6640625" style="1" customWidth="1"/>
    <col min="1329" max="1329" width="10.44140625" style="1" customWidth="1"/>
    <col min="1330" max="1330" width="14" style="1" customWidth="1"/>
    <col min="1331" max="1331" width="11.6640625" style="1" customWidth="1"/>
    <col min="1332" max="1332" width="10" style="1" customWidth="1"/>
    <col min="1333" max="1333" width="14" style="1" customWidth="1"/>
    <col min="1334" max="1334" width="10.44140625" style="1" customWidth="1"/>
    <col min="1335" max="1335" width="10" style="1" customWidth="1"/>
    <col min="1336" max="1336" width="13.88671875" style="1" customWidth="1"/>
    <col min="1337" max="1338" width="22.21875" style="1" customWidth="1"/>
    <col min="1339" max="1339" width="20.44140625" style="1" customWidth="1"/>
    <col min="1340" max="1340" width="20.77734375" style="1" customWidth="1"/>
    <col min="1341" max="1341" width="22.21875" style="1" customWidth="1"/>
    <col min="1342" max="1342" width="27.33203125" style="1" customWidth="1"/>
    <col min="1343" max="1343" width="23.44140625" style="1" customWidth="1"/>
    <col min="1344" max="1347" width="20.109375" style="1" customWidth="1"/>
    <col min="1348" max="1348" width="24.33203125" style="1" customWidth="1"/>
    <col min="1349" max="1349" width="13" style="1" customWidth="1"/>
    <col min="1350" max="1350" width="10" style="1"/>
    <col min="1351" max="1351" width="14.33203125" style="1" customWidth="1"/>
    <col min="1352" max="1354" width="10" style="1"/>
    <col min="1355" max="1355" width="16.33203125" style="1" customWidth="1"/>
    <col min="1356" max="1356" width="11.77734375" style="1" bestFit="1" customWidth="1"/>
    <col min="1357" max="1536" width="10" style="1"/>
    <col min="1537" max="1537" width="14.6640625" style="1" customWidth="1"/>
    <col min="1538" max="1538" width="48.21875" style="1" customWidth="1"/>
    <col min="1539" max="1539" width="10.44140625" style="1" customWidth="1"/>
    <col min="1540" max="1540" width="10" style="1" customWidth="1"/>
    <col min="1541" max="1541" width="14.109375" style="1" customWidth="1"/>
    <col min="1542" max="1543" width="10" style="1" customWidth="1"/>
    <col min="1544" max="1544" width="11.77734375" style="1" customWidth="1"/>
    <col min="1545" max="1546" width="10" style="1" customWidth="1"/>
    <col min="1547" max="1547" width="11.77734375" style="1" customWidth="1"/>
    <col min="1548" max="1549" width="10" style="1" customWidth="1"/>
    <col min="1550" max="1550" width="11.77734375" style="1" customWidth="1"/>
    <col min="1551" max="1551" width="10.44140625" style="1" customWidth="1"/>
    <col min="1552" max="1552" width="10" style="1" customWidth="1"/>
    <col min="1553" max="1553" width="11.77734375" style="1" customWidth="1"/>
    <col min="1554" max="1555" width="10" style="1" customWidth="1"/>
    <col min="1556" max="1556" width="11.77734375" style="1" customWidth="1"/>
    <col min="1557" max="1558" width="10" style="1" customWidth="1"/>
    <col min="1559" max="1559" width="11.77734375" style="1" customWidth="1"/>
    <col min="1560" max="1561" width="10" style="1" customWidth="1"/>
    <col min="1562" max="1562" width="11.77734375" style="1" customWidth="1"/>
    <col min="1563" max="1563" width="9.88671875" style="1" customWidth="1"/>
    <col min="1564" max="1564" width="10" style="1" customWidth="1"/>
    <col min="1565" max="1565" width="11.77734375" style="1" customWidth="1"/>
    <col min="1566" max="1567" width="10" style="1" customWidth="1"/>
    <col min="1568" max="1568" width="11.77734375" style="1" customWidth="1"/>
    <col min="1569" max="1569" width="10" style="1" customWidth="1"/>
    <col min="1570" max="1570" width="10.109375" style="1" customWidth="1"/>
    <col min="1571" max="1571" width="11.77734375" style="1" customWidth="1"/>
    <col min="1572" max="1572" width="11" style="1" customWidth="1"/>
    <col min="1573" max="1573" width="10" style="1" customWidth="1"/>
    <col min="1574" max="1574" width="11.77734375" style="1" customWidth="1"/>
    <col min="1575" max="1575" width="11.88671875" style="1" customWidth="1"/>
    <col min="1576" max="1576" width="10" style="1" customWidth="1"/>
    <col min="1577" max="1577" width="13.88671875" style="1" customWidth="1"/>
    <col min="1578" max="1578" width="11.77734375" style="1" customWidth="1"/>
    <col min="1579" max="1579" width="10" style="1" customWidth="1"/>
    <col min="1580" max="1580" width="14" style="1" customWidth="1"/>
    <col min="1581" max="1581" width="11.77734375" style="1" customWidth="1"/>
    <col min="1582" max="1582" width="10" style="1" customWidth="1"/>
    <col min="1583" max="1583" width="14" style="1" customWidth="1"/>
    <col min="1584" max="1584" width="11.6640625" style="1" customWidth="1"/>
    <col min="1585" max="1585" width="10.44140625" style="1" customWidth="1"/>
    <col min="1586" max="1586" width="14" style="1" customWidth="1"/>
    <col min="1587" max="1587" width="11.6640625" style="1" customWidth="1"/>
    <col min="1588" max="1588" width="10" style="1" customWidth="1"/>
    <col min="1589" max="1589" width="14" style="1" customWidth="1"/>
    <col min="1590" max="1590" width="10.44140625" style="1" customWidth="1"/>
    <col min="1591" max="1591" width="10" style="1" customWidth="1"/>
    <col min="1592" max="1592" width="13.88671875" style="1" customWidth="1"/>
    <col min="1593" max="1594" width="22.21875" style="1" customWidth="1"/>
    <col min="1595" max="1595" width="20.44140625" style="1" customWidth="1"/>
    <col min="1596" max="1596" width="20.77734375" style="1" customWidth="1"/>
    <col min="1597" max="1597" width="22.21875" style="1" customWidth="1"/>
    <col min="1598" max="1598" width="27.33203125" style="1" customWidth="1"/>
    <col min="1599" max="1599" width="23.44140625" style="1" customWidth="1"/>
    <col min="1600" max="1603" width="20.109375" style="1" customWidth="1"/>
    <col min="1604" max="1604" width="24.33203125" style="1" customWidth="1"/>
    <col min="1605" max="1605" width="13" style="1" customWidth="1"/>
    <col min="1606" max="1606" width="10" style="1"/>
    <col min="1607" max="1607" width="14.33203125" style="1" customWidth="1"/>
    <col min="1608" max="1610" width="10" style="1"/>
    <col min="1611" max="1611" width="16.33203125" style="1" customWidth="1"/>
    <col min="1612" max="1612" width="11.77734375" style="1" bestFit="1" customWidth="1"/>
    <col min="1613" max="1792" width="10" style="1"/>
    <col min="1793" max="1793" width="14.6640625" style="1" customWidth="1"/>
    <col min="1794" max="1794" width="48.21875" style="1" customWidth="1"/>
    <col min="1795" max="1795" width="10.44140625" style="1" customWidth="1"/>
    <col min="1796" max="1796" width="10" style="1" customWidth="1"/>
    <col min="1797" max="1797" width="14.109375" style="1" customWidth="1"/>
    <col min="1798" max="1799" width="10" style="1" customWidth="1"/>
    <col min="1800" max="1800" width="11.77734375" style="1" customWidth="1"/>
    <col min="1801" max="1802" width="10" style="1" customWidth="1"/>
    <col min="1803" max="1803" width="11.77734375" style="1" customWidth="1"/>
    <col min="1804" max="1805" width="10" style="1" customWidth="1"/>
    <col min="1806" max="1806" width="11.77734375" style="1" customWidth="1"/>
    <col min="1807" max="1807" width="10.44140625" style="1" customWidth="1"/>
    <col min="1808" max="1808" width="10" style="1" customWidth="1"/>
    <col min="1809" max="1809" width="11.77734375" style="1" customWidth="1"/>
    <col min="1810" max="1811" width="10" style="1" customWidth="1"/>
    <col min="1812" max="1812" width="11.77734375" style="1" customWidth="1"/>
    <col min="1813" max="1814" width="10" style="1" customWidth="1"/>
    <col min="1815" max="1815" width="11.77734375" style="1" customWidth="1"/>
    <col min="1816" max="1817" width="10" style="1" customWidth="1"/>
    <col min="1818" max="1818" width="11.77734375" style="1" customWidth="1"/>
    <col min="1819" max="1819" width="9.88671875" style="1" customWidth="1"/>
    <col min="1820" max="1820" width="10" style="1" customWidth="1"/>
    <col min="1821" max="1821" width="11.77734375" style="1" customWidth="1"/>
    <col min="1822" max="1823" width="10" style="1" customWidth="1"/>
    <col min="1824" max="1824" width="11.77734375" style="1" customWidth="1"/>
    <col min="1825" max="1825" width="10" style="1" customWidth="1"/>
    <col min="1826" max="1826" width="10.109375" style="1" customWidth="1"/>
    <col min="1827" max="1827" width="11.77734375" style="1" customWidth="1"/>
    <col min="1828" max="1828" width="11" style="1" customWidth="1"/>
    <col min="1829" max="1829" width="10" style="1" customWidth="1"/>
    <col min="1830" max="1830" width="11.77734375" style="1" customWidth="1"/>
    <col min="1831" max="1831" width="11.88671875" style="1" customWidth="1"/>
    <col min="1832" max="1832" width="10" style="1" customWidth="1"/>
    <col min="1833" max="1833" width="13.88671875" style="1" customWidth="1"/>
    <col min="1834" max="1834" width="11.77734375" style="1" customWidth="1"/>
    <col min="1835" max="1835" width="10" style="1" customWidth="1"/>
    <col min="1836" max="1836" width="14" style="1" customWidth="1"/>
    <col min="1837" max="1837" width="11.77734375" style="1" customWidth="1"/>
    <col min="1838" max="1838" width="10" style="1" customWidth="1"/>
    <col min="1839" max="1839" width="14" style="1" customWidth="1"/>
    <col min="1840" max="1840" width="11.6640625" style="1" customWidth="1"/>
    <col min="1841" max="1841" width="10.44140625" style="1" customWidth="1"/>
    <col min="1842" max="1842" width="14" style="1" customWidth="1"/>
    <col min="1843" max="1843" width="11.6640625" style="1" customWidth="1"/>
    <col min="1844" max="1844" width="10" style="1" customWidth="1"/>
    <col min="1845" max="1845" width="14" style="1" customWidth="1"/>
    <col min="1846" max="1846" width="10.44140625" style="1" customWidth="1"/>
    <col min="1847" max="1847" width="10" style="1" customWidth="1"/>
    <col min="1848" max="1848" width="13.88671875" style="1" customWidth="1"/>
    <col min="1849" max="1850" width="22.21875" style="1" customWidth="1"/>
    <col min="1851" max="1851" width="20.44140625" style="1" customWidth="1"/>
    <col min="1852" max="1852" width="20.77734375" style="1" customWidth="1"/>
    <col min="1853" max="1853" width="22.21875" style="1" customWidth="1"/>
    <col min="1854" max="1854" width="27.33203125" style="1" customWidth="1"/>
    <col min="1855" max="1855" width="23.44140625" style="1" customWidth="1"/>
    <col min="1856" max="1859" width="20.109375" style="1" customWidth="1"/>
    <col min="1860" max="1860" width="24.33203125" style="1" customWidth="1"/>
    <col min="1861" max="1861" width="13" style="1" customWidth="1"/>
    <col min="1862" max="1862" width="10" style="1"/>
    <col min="1863" max="1863" width="14.33203125" style="1" customWidth="1"/>
    <col min="1864" max="1866" width="10" style="1"/>
    <col min="1867" max="1867" width="16.33203125" style="1" customWidth="1"/>
    <col min="1868" max="1868" width="11.77734375" style="1" bestFit="1" customWidth="1"/>
    <col min="1869" max="2048" width="10" style="1"/>
    <col min="2049" max="2049" width="14.6640625" style="1" customWidth="1"/>
    <col min="2050" max="2050" width="48.21875" style="1" customWidth="1"/>
    <col min="2051" max="2051" width="10.44140625" style="1" customWidth="1"/>
    <col min="2052" max="2052" width="10" style="1" customWidth="1"/>
    <col min="2053" max="2053" width="14.109375" style="1" customWidth="1"/>
    <col min="2054" max="2055" width="10" style="1" customWidth="1"/>
    <col min="2056" max="2056" width="11.77734375" style="1" customWidth="1"/>
    <col min="2057" max="2058" width="10" style="1" customWidth="1"/>
    <col min="2059" max="2059" width="11.77734375" style="1" customWidth="1"/>
    <col min="2060" max="2061" width="10" style="1" customWidth="1"/>
    <col min="2062" max="2062" width="11.77734375" style="1" customWidth="1"/>
    <col min="2063" max="2063" width="10.44140625" style="1" customWidth="1"/>
    <col min="2064" max="2064" width="10" style="1" customWidth="1"/>
    <col min="2065" max="2065" width="11.77734375" style="1" customWidth="1"/>
    <col min="2066" max="2067" width="10" style="1" customWidth="1"/>
    <col min="2068" max="2068" width="11.77734375" style="1" customWidth="1"/>
    <col min="2069" max="2070" width="10" style="1" customWidth="1"/>
    <col min="2071" max="2071" width="11.77734375" style="1" customWidth="1"/>
    <col min="2072" max="2073" width="10" style="1" customWidth="1"/>
    <col min="2074" max="2074" width="11.77734375" style="1" customWidth="1"/>
    <col min="2075" max="2075" width="9.88671875" style="1" customWidth="1"/>
    <col min="2076" max="2076" width="10" style="1" customWidth="1"/>
    <col min="2077" max="2077" width="11.77734375" style="1" customWidth="1"/>
    <col min="2078" max="2079" width="10" style="1" customWidth="1"/>
    <col min="2080" max="2080" width="11.77734375" style="1" customWidth="1"/>
    <col min="2081" max="2081" width="10" style="1" customWidth="1"/>
    <col min="2082" max="2082" width="10.109375" style="1" customWidth="1"/>
    <col min="2083" max="2083" width="11.77734375" style="1" customWidth="1"/>
    <col min="2084" max="2084" width="11" style="1" customWidth="1"/>
    <col min="2085" max="2085" width="10" style="1" customWidth="1"/>
    <col min="2086" max="2086" width="11.77734375" style="1" customWidth="1"/>
    <col min="2087" max="2087" width="11.88671875" style="1" customWidth="1"/>
    <col min="2088" max="2088" width="10" style="1" customWidth="1"/>
    <col min="2089" max="2089" width="13.88671875" style="1" customWidth="1"/>
    <col min="2090" max="2090" width="11.77734375" style="1" customWidth="1"/>
    <col min="2091" max="2091" width="10" style="1" customWidth="1"/>
    <col min="2092" max="2092" width="14" style="1" customWidth="1"/>
    <col min="2093" max="2093" width="11.77734375" style="1" customWidth="1"/>
    <col min="2094" max="2094" width="10" style="1" customWidth="1"/>
    <col min="2095" max="2095" width="14" style="1" customWidth="1"/>
    <col min="2096" max="2096" width="11.6640625" style="1" customWidth="1"/>
    <col min="2097" max="2097" width="10.44140625" style="1" customWidth="1"/>
    <col min="2098" max="2098" width="14" style="1" customWidth="1"/>
    <col min="2099" max="2099" width="11.6640625" style="1" customWidth="1"/>
    <col min="2100" max="2100" width="10" style="1" customWidth="1"/>
    <col min="2101" max="2101" width="14" style="1" customWidth="1"/>
    <col min="2102" max="2102" width="10.44140625" style="1" customWidth="1"/>
    <col min="2103" max="2103" width="10" style="1" customWidth="1"/>
    <col min="2104" max="2104" width="13.88671875" style="1" customWidth="1"/>
    <col min="2105" max="2106" width="22.21875" style="1" customWidth="1"/>
    <col min="2107" max="2107" width="20.44140625" style="1" customWidth="1"/>
    <col min="2108" max="2108" width="20.77734375" style="1" customWidth="1"/>
    <col min="2109" max="2109" width="22.21875" style="1" customWidth="1"/>
    <col min="2110" max="2110" width="27.33203125" style="1" customWidth="1"/>
    <col min="2111" max="2111" width="23.44140625" style="1" customWidth="1"/>
    <col min="2112" max="2115" width="20.109375" style="1" customWidth="1"/>
    <col min="2116" max="2116" width="24.33203125" style="1" customWidth="1"/>
    <col min="2117" max="2117" width="13" style="1" customWidth="1"/>
    <col min="2118" max="2118" width="10" style="1"/>
    <col min="2119" max="2119" width="14.33203125" style="1" customWidth="1"/>
    <col min="2120" max="2122" width="10" style="1"/>
    <col min="2123" max="2123" width="16.33203125" style="1" customWidth="1"/>
    <col min="2124" max="2124" width="11.77734375" style="1" bestFit="1" customWidth="1"/>
    <col min="2125" max="2304" width="10" style="1"/>
    <col min="2305" max="2305" width="14.6640625" style="1" customWidth="1"/>
    <col min="2306" max="2306" width="48.21875" style="1" customWidth="1"/>
    <col min="2307" max="2307" width="10.44140625" style="1" customWidth="1"/>
    <col min="2308" max="2308" width="10" style="1" customWidth="1"/>
    <col min="2309" max="2309" width="14.109375" style="1" customWidth="1"/>
    <col min="2310" max="2311" width="10" style="1" customWidth="1"/>
    <col min="2312" max="2312" width="11.77734375" style="1" customWidth="1"/>
    <col min="2313" max="2314" width="10" style="1" customWidth="1"/>
    <col min="2315" max="2315" width="11.77734375" style="1" customWidth="1"/>
    <col min="2316" max="2317" width="10" style="1" customWidth="1"/>
    <col min="2318" max="2318" width="11.77734375" style="1" customWidth="1"/>
    <col min="2319" max="2319" width="10.44140625" style="1" customWidth="1"/>
    <col min="2320" max="2320" width="10" style="1" customWidth="1"/>
    <col min="2321" max="2321" width="11.77734375" style="1" customWidth="1"/>
    <col min="2322" max="2323" width="10" style="1" customWidth="1"/>
    <col min="2324" max="2324" width="11.77734375" style="1" customWidth="1"/>
    <col min="2325" max="2326" width="10" style="1" customWidth="1"/>
    <col min="2327" max="2327" width="11.77734375" style="1" customWidth="1"/>
    <col min="2328" max="2329" width="10" style="1" customWidth="1"/>
    <col min="2330" max="2330" width="11.77734375" style="1" customWidth="1"/>
    <col min="2331" max="2331" width="9.88671875" style="1" customWidth="1"/>
    <col min="2332" max="2332" width="10" style="1" customWidth="1"/>
    <col min="2333" max="2333" width="11.77734375" style="1" customWidth="1"/>
    <col min="2334" max="2335" width="10" style="1" customWidth="1"/>
    <col min="2336" max="2336" width="11.77734375" style="1" customWidth="1"/>
    <col min="2337" max="2337" width="10" style="1" customWidth="1"/>
    <col min="2338" max="2338" width="10.109375" style="1" customWidth="1"/>
    <col min="2339" max="2339" width="11.77734375" style="1" customWidth="1"/>
    <col min="2340" max="2340" width="11" style="1" customWidth="1"/>
    <col min="2341" max="2341" width="10" style="1" customWidth="1"/>
    <col min="2342" max="2342" width="11.77734375" style="1" customWidth="1"/>
    <col min="2343" max="2343" width="11.88671875" style="1" customWidth="1"/>
    <col min="2344" max="2344" width="10" style="1" customWidth="1"/>
    <col min="2345" max="2345" width="13.88671875" style="1" customWidth="1"/>
    <col min="2346" max="2346" width="11.77734375" style="1" customWidth="1"/>
    <col min="2347" max="2347" width="10" style="1" customWidth="1"/>
    <col min="2348" max="2348" width="14" style="1" customWidth="1"/>
    <col min="2349" max="2349" width="11.77734375" style="1" customWidth="1"/>
    <col min="2350" max="2350" width="10" style="1" customWidth="1"/>
    <col min="2351" max="2351" width="14" style="1" customWidth="1"/>
    <col min="2352" max="2352" width="11.6640625" style="1" customWidth="1"/>
    <col min="2353" max="2353" width="10.44140625" style="1" customWidth="1"/>
    <col min="2354" max="2354" width="14" style="1" customWidth="1"/>
    <col min="2355" max="2355" width="11.6640625" style="1" customWidth="1"/>
    <col min="2356" max="2356" width="10" style="1" customWidth="1"/>
    <col min="2357" max="2357" width="14" style="1" customWidth="1"/>
    <col min="2358" max="2358" width="10.44140625" style="1" customWidth="1"/>
    <col min="2359" max="2359" width="10" style="1" customWidth="1"/>
    <col min="2360" max="2360" width="13.88671875" style="1" customWidth="1"/>
    <col min="2361" max="2362" width="22.21875" style="1" customWidth="1"/>
    <col min="2363" max="2363" width="20.44140625" style="1" customWidth="1"/>
    <col min="2364" max="2364" width="20.77734375" style="1" customWidth="1"/>
    <col min="2365" max="2365" width="22.21875" style="1" customWidth="1"/>
    <col min="2366" max="2366" width="27.33203125" style="1" customWidth="1"/>
    <col min="2367" max="2367" width="23.44140625" style="1" customWidth="1"/>
    <col min="2368" max="2371" width="20.109375" style="1" customWidth="1"/>
    <col min="2372" max="2372" width="24.33203125" style="1" customWidth="1"/>
    <col min="2373" max="2373" width="13" style="1" customWidth="1"/>
    <col min="2374" max="2374" width="10" style="1"/>
    <col min="2375" max="2375" width="14.33203125" style="1" customWidth="1"/>
    <col min="2376" max="2378" width="10" style="1"/>
    <col min="2379" max="2379" width="16.33203125" style="1" customWidth="1"/>
    <col min="2380" max="2380" width="11.77734375" style="1" bestFit="1" customWidth="1"/>
    <col min="2381" max="2560" width="10" style="1"/>
    <col min="2561" max="2561" width="14.6640625" style="1" customWidth="1"/>
    <col min="2562" max="2562" width="48.21875" style="1" customWidth="1"/>
    <col min="2563" max="2563" width="10.44140625" style="1" customWidth="1"/>
    <col min="2564" max="2564" width="10" style="1" customWidth="1"/>
    <col min="2565" max="2565" width="14.109375" style="1" customWidth="1"/>
    <col min="2566" max="2567" width="10" style="1" customWidth="1"/>
    <col min="2568" max="2568" width="11.77734375" style="1" customWidth="1"/>
    <col min="2569" max="2570" width="10" style="1" customWidth="1"/>
    <col min="2571" max="2571" width="11.77734375" style="1" customWidth="1"/>
    <col min="2572" max="2573" width="10" style="1" customWidth="1"/>
    <col min="2574" max="2574" width="11.77734375" style="1" customWidth="1"/>
    <col min="2575" max="2575" width="10.44140625" style="1" customWidth="1"/>
    <col min="2576" max="2576" width="10" style="1" customWidth="1"/>
    <col min="2577" max="2577" width="11.77734375" style="1" customWidth="1"/>
    <col min="2578" max="2579" width="10" style="1" customWidth="1"/>
    <col min="2580" max="2580" width="11.77734375" style="1" customWidth="1"/>
    <col min="2581" max="2582" width="10" style="1" customWidth="1"/>
    <col min="2583" max="2583" width="11.77734375" style="1" customWidth="1"/>
    <col min="2584" max="2585" width="10" style="1" customWidth="1"/>
    <col min="2586" max="2586" width="11.77734375" style="1" customWidth="1"/>
    <col min="2587" max="2587" width="9.88671875" style="1" customWidth="1"/>
    <col min="2588" max="2588" width="10" style="1" customWidth="1"/>
    <col min="2589" max="2589" width="11.77734375" style="1" customWidth="1"/>
    <col min="2590" max="2591" width="10" style="1" customWidth="1"/>
    <col min="2592" max="2592" width="11.77734375" style="1" customWidth="1"/>
    <col min="2593" max="2593" width="10" style="1" customWidth="1"/>
    <col min="2594" max="2594" width="10.109375" style="1" customWidth="1"/>
    <col min="2595" max="2595" width="11.77734375" style="1" customWidth="1"/>
    <col min="2596" max="2596" width="11" style="1" customWidth="1"/>
    <col min="2597" max="2597" width="10" style="1" customWidth="1"/>
    <col min="2598" max="2598" width="11.77734375" style="1" customWidth="1"/>
    <col min="2599" max="2599" width="11.88671875" style="1" customWidth="1"/>
    <col min="2600" max="2600" width="10" style="1" customWidth="1"/>
    <col min="2601" max="2601" width="13.88671875" style="1" customWidth="1"/>
    <col min="2602" max="2602" width="11.77734375" style="1" customWidth="1"/>
    <col min="2603" max="2603" width="10" style="1" customWidth="1"/>
    <col min="2604" max="2604" width="14" style="1" customWidth="1"/>
    <col min="2605" max="2605" width="11.77734375" style="1" customWidth="1"/>
    <col min="2606" max="2606" width="10" style="1" customWidth="1"/>
    <col min="2607" max="2607" width="14" style="1" customWidth="1"/>
    <col min="2608" max="2608" width="11.6640625" style="1" customWidth="1"/>
    <col min="2609" max="2609" width="10.44140625" style="1" customWidth="1"/>
    <col min="2610" max="2610" width="14" style="1" customWidth="1"/>
    <col min="2611" max="2611" width="11.6640625" style="1" customWidth="1"/>
    <col min="2612" max="2612" width="10" style="1" customWidth="1"/>
    <col min="2613" max="2613" width="14" style="1" customWidth="1"/>
    <col min="2614" max="2614" width="10.44140625" style="1" customWidth="1"/>
    <col min="2615" max="2615" width="10" style="1" customWidth="1"/>
    <col min="2616" max="2616" width="13.88671875" style="1" customWidth="1"/>
    <col min="2617" max="2618" width="22.21875" style="1" customWidth="1"/>
    <col min="2619" max="2619" width="20.44140625" style="1" customWidth="1"/>
    <col min="2620" max="2620" width="20.77734375" style="1" customWidth="1"/>
    <col min="2621" max="2621" width="22.21875" style="1" customWidth="1"/>
    <col min="2622" max="2622" width="27.33203125" style="1" customWidth="1"/>
    <col min="2623" max="2623" width="23.44140625" style="1" customWidth="1"/>
    <col min="2624" max="2627" width="20.109375" style="1" customWidth="1"/>
    <col min="2628" max="2628" width="24.33203125" style="1" customWidth="1"/>
    <col min="2629" max="2629" width="13" style="1" customWidth="1"/>
    <col min="2630" max="2630" width="10" style="1"/>
    <col min="2631" max="2631" width="14.33203125" style="1" customWidth="1"/>
    <col min="2632" max="2634" width="10" style="1"/>
    <col min="2635" max="2635" width="16.33203125" style="1" customWidth="1"/>
    <col min="2636" max="2636" width="11.77734375" style="1" bestFit="1" customWidth="1"/>
    <col min="2637" max="2816" width="10" style="1"/>
    <col min="2817" max="2817" width="14.6640625" style="1" customWidth="1"/>
    <col min="2818" max="2818" width="48.21875" style="1" customWidth="1"/>
    <col min="2819" max="2819" width="10.44140625" style="1" customWidth="1"/>
    <col min="2820" max="2820" width="10" style="1" customWidth="1"/>
    <col min="2821" max="2821" width="14.109375" style="1" customWidth="1"/>
    <col min="2822" max="2823" width="10" style="1" customWidth="1"/>
    <col min="2824" max="2824" width="11.77734375" style="1" customWidth="1"/>
    <col min="2825" max="2826" width="10" style="1" customWidth="1"/>
    <col min="2827" max="2827" width="11.77734375" style="1" customWidth="1"/>
    <col min="2828" max="2829" width="10" style="1" customWidth="1"/>
    <col min="2830" max="2830" width="11.77734375" style="1" customWidth="1"/>
    <col min="2831" max="2831" width="10.44140625" style="1" customWidth="1"/>
    <col min="2832" max="2832" width="10" style="1" customWidth="1"/>
    <col min="2833" max="2833" width="11.77734375" style="1" customWidth="1"/>
    <col min="2834" max="2835" width="10" style="1" customWidth="1"/>
    <col min="2836" max="2836" width="11.77734375" style="1" customWidth="1"/>
    <col min="2837" max="2838" width="10" style="1" customWidth="1"/>
    <col min="2839" max="2839" width="11.77734375" style="1" customWidth="1"/>
    <col min="2840" max="2841" width="10" style="1" customWidth="1"/>
    <col min="2842" max="2842" width="11.77734375" style="1" customWidth="1"/>
    <col min="2843" max="2843" width="9.88671875" style="1" customWidth="1"/>
    <col min="2844" max="2844" width="10" style="1" customWidth="1"/>
    <col min="2845" max="2845" width="11.77734375" style="1" customWidth="1"/>
    <col min="2846" max="2847" width="10" style="1" customWidth="1"/>
    <col min="2848" max="2848" width="11.77734375" style="1" customWidth="1"/>
    <col min="2849" max="2849" width="10" style="1" customWidth="1"/>
    <col min="2850" max="2850" width="10.109375" style="1" customWidth="1"/>
    <col min="2851" max="2851" width="11.77734375" style="1" customWidth="1"/>
    <col min="2852" max="2852" width="11" style="1" customWidth="1"/>
    <col min="2853" max="2853" width="10" style="1" customWidth="1"/>
    <col min="2854" max="2854" width="11.77734375" style="1" customWidth="1"/>
    <col min="2855" max="2855" width="11.88671875" style="1" customWidth="1"/>
    <col min="2856" max="2856" width="10" style="1" customWidth="1"/>
    <col min="2857" max="2857" width="13.88671875" style="1" customWidth="1"/>
    <col min="2858" max="2858" width="11.77734375" style="1" customWidth="1"/>
    <col min="2859" max="2859" width="10" style="1" customWidth="1"/>
    <col min="2860" max="2860" width="14" style="1" customWidth="1"/>
    <col min="2861" max="2861" width="11.77734375" style="1" customWidth="1"/>
    <col min="2862" max="2862" width="10" style="1" customWidth="1"/>
    <col min="2863" max="2863" width="14" style="1" customWidth="1"/>
    <col min="2864" max="2864" width="11.6640625" style="1" customWidth="1"/>
    <col min="2865" max="2865" width="10.44140625" style="1" customWidth="1"/>
    <col min="2866" max="2866" width="14" style="1" customWidth="1"/>
    <col min="2867" max="2867" width="11.6640625" style="1" customWidth="1"/>
    <col min="2868" max="2868" width="10" style="1" customWidth="1"/>
    <col min="2869" max="2869" width="14" style="1" customWidth="1"/>
    <col min="2870" max="2870" width="10.44140625" style="1" customWidth="1"/>
    <col min="2871" max="2871" width="10" style="1" customWidth="1"/>
    <col min="2872" max="2872" width="13.88671875" style="1" customWidth="1"/>
    <col min="2873" max="2874" width="22.21875" style="1" customWidth="1"/>
    <col min="2875" max="2875" width="20.44140625" style="1" customWidth="1"/>
    <col min="2876" max="2876" width="20.77734375" style="1" customWidth="1"/>
    <col min="2877" max="2877" width="22.21875" style="1" customWidth="1"/>
    <col min="2878" max="2878" width="27.33203125" style="1" customWidth="1"/>
    <col min="2879" max="2879" width="23.44140625" style="1" customWidth="1"/>
    <col min="2880" max="2883" width="20.109375" style="1" customWidth="1"/>
    <col min="2884" max="2884" width="24.33203125" style="1" customWidth="1"/>
    <col min="2885" max="2885" width="13" style="1" customWidth="1"/>
    <col min="2886" max="2886" width="10" style="1"/>
    <col min="2887" max="2887" width="14.33203125" style="1" customWidth="1"/>
    <col min="2888" max="2890" width="10" style="1"/>
    <col min="2891" max="2891" width="16.33203125" style="1" customWidth="1"/>
    <col min="2892" max="2892" width="11.77734375" style="1" bestFit="1" customWidth="1"/>
    <col min="2893" max="3072" width="10" style="1"/>
    <col min="3073" max="3073" width="14.6640625" style="1" customWidth="1"/>
    <col min="3074" max="3074" width="48.21875" style="1" customWidth="1"/>
    <col min="3075" max="3075" width="10.44140625" style="1" customWidth="1"/>
    <col min="3076" max="3076" width="10" style="1" customWidth="1"/>
    <col min="3077" max="3077" width="14.109375" style="1" customWidth="1"/>
    <col min="3078" max="3079" width="10" style="1" customWidth="1"/>
    <col min="3080" max="3080" width="11.77734375" style="1" customWidth="1"/>
    <col min="3081" max="3082" width="10" style="1" customWidth="1"/>
    <col min="3083" max="3083" width="11.77734375" style="1" customWidth="1"/>
    <col min="3084" max="3085" width="10" style="1" customWidth="1"/>
    <col min="3086" max="3086" width="11.77734375" style="1" customWidth="1"/>
    <col min="3087" max="3087" width="10.44140625" style="1" customWidth="1"/>
    <col min="3088" max="3088" width="10" style="1" customWidth="1"/>
    <col min="3089" max="3089" width="11.77734375" style="1" customWidth="1"/>
    <col min="3090" max="3091" width="10" style="1" customWidth="1"/>
    <col min="3092" max="3092" width="11.77734375" style="1" customWidth="1"/>
    <col min="3093" max="3094" width="10" style="1" customWidth="1"/>
    <col min="3095" max="3095" width="11.77734375" style="1" customWidth="1"/>
    <col min="3096" max="3097" width="10" style="1" customWidth="1"/>
    <col min="3098" max="3098" width="11.77734375" style="1" customWidth="1"/>
    <col min="3099" max="3099" width="9.88671875" style="1" customWidth="1"/>
    <col min="3100" max="3100" width="10" style="1" customWidth="1"/>
    <col min="3101" max="3101" width="11.77734375" style="1" customWidth="1"/>
    <col min="3102" max="3103" width="10" style="1" customWidth="1"/>
    <col min="3104" max="3104" width="11.77734375" style="1" customWidth="1"/>
    <col min="3105" max="3105" width="10" style="1" customWidth="1"/>
    <col min="3106" max="3106" width="10.109375" style="1" customWidth="1"/>
    <col min="3107" max="3107" width="11.77734375" style="1" customWidth="1"/>
    <col min="3108" max="3108" width="11" style="1" customWidth="1"/>
    <col min="3109" max="3109" width="10" style="1" customWidth="1"/>
    <col min="3110" max="3110" width="11.77734375" style="1" customWidth="1"/>
    <col min="3111" max="3111" width="11.88671875" style="1" customWidth="1"/>
    <col min="3112" max="3112" width="10" style="1" customWidth="1"/>
    <col min="3113" max="3113" width="13.88671875" style="1" customWidth="1"/>
    <col min="3114" max="3114" width="11.77734375" style="1" customWidth="1"/>
    <col min="3115" max="3115" width="10" style="1" customWidth="1"/>
    <col min="3116" max="3116" width="14" style="1" customWidth="1"/>
    <col min="3117" max="3117" width="11.77734375" style="1" customWidth="1"/>
    <col min="3118" max="3118" width="10" style="1" customWidth="1"/>
    <col min="3119" max="3119" width="14" style="1" customWidth="1"/>
    <col min="3120" max="3120" width="11.6640625" style="1" customWidth="1"/>
    <col min="3121" max="3121" width="10.44140625" style="1" customWidth="1"/>
    <col min="3122" max="3122" width="14" style="1" customWidth="1"/>
    <col min="3123" max="3123" width="11.6640625" style="1" customWidth="1"/>
    <col min="3124" max="3124" width="10" style="1" customWidth="1"/>
    <col min="3125" max="3125" width="14" style="1" customWidth="1"/>
    <col min="3126" max="3126" width="10.44140625" style="1" customWidth="1"/>
    <col min="3127" max="3127" width="10" style="1" customWidth="1"/>
    <col min="3128" max="3128" width="13.88671875" style="1" customWidth="1"/>
    <col min="3129" max="3130" width="22.21875" style="1" customWidth="1"/>
    <col min="3131" max="3131" width="20.44140625" style="1" customWidth="1"/>
    <col min="3132" max="3132" width="20.77734375" style="1" customWidth="1"/>
    <col min="3133" max="3133" width="22.21875" style="1" customWidth="1"/>
    <col min="3134" max="3134" width="27.33203125" style="1" customWidth="1"/>
    <col min="3135" max="3135" width="23.44140625" style="1" customWidth="1"/>
    <col min="3136" max="3139" width="20.109375" style="1" customWidth="1"/>
    <col min="3140" max="3140" width="24.33203125" style="1" customWidth="1"/>
    <col min="3141" max="3141" width="13" style="1" customWidth="1"/>
    <col min="3142" max="3142" width="10" style="1"/>
    <col min="3143" max="3143" width="14.33203125" style="1" customWidth="1"/>
    <col min="3144" max="3146" width="10" style="1"/>
    <col min="3147" max="3147" width="16.33203125" style="1" customWidth="1"/>
    <col min="3148" max="3148" width="11.77734375" style="1" bestFit="1" customWidth="1"/>
    <col min="3149" max="3328" width="10" style="1"/>
    <col min="3329" max="3329" width="14.6640625" style="1" customWidth="1"/>
    <col min="3330" max="3330" width="48.21875" style="1" customWidth="1"/>
    <col min="3331" max="3331" width="10.44140625" style="1" customWidth="1"/>
    <col min="3332" max="3332" width="10" style="1" customWidth="1"/>
    <col min="3333" max="3333" width="14.109375" style="1" customWidth="1"/>
    <col min="3334" max="3335" width="10" style="1" customWidth="1"/>
    <col min="3336" max="3336" width="11.77734375" style="1" customWidth="1"/>
    <col min="3337" max="3338" width="10" style="1" customWidth="1"/>
    <col min="3339" max="3339" width="11.77734375" style="1" customWidth="1"/>
    <col min="3340" max="3341" width="10" style="1" customWidth="1"/>
    <col min="3342" max="3342" width="11.77734375" style="1" customWidth="1"/>
    <col min="3343" max="3343" width="10.44140625" style="1" customWidth="1"/>
    <col min="3344" max="3344" width="10" style="1" customWidth="1"/>
    <col min="3345" max="3345" width="11.77734375" style="1" customWidth="1"/>
    <col min="3346" max="3347" width="10" style="1" customWidth="1"/>
    <col min="3348" max="3348" width="11.77734375" style="1" customWidth="1"/>
    <col min="3349" max="3350" width="10" style="1" customWidth="1"/>
    <col min="3351" max="3351" width="11.77734375" style="1" customWidth="1"/>
    <col min="3352" max="3353" width="10" style="1" customWidth="1"/>
    <col min="3354" max="3354" width="11.77734375" style="1" customWidth="1"/>
    <col min="3355" max="3355" width="9.88671875" style="1" customWidth="1"/>
    <col min="3356" max="3356" width="10" style="1" customWidth="1"/>
    <col min="3357" max="3357" width="11.77734375" style="1" customWidth="1"/>
    <col min="3358" max="3359" width="10" style="1" customWidth="1"/>
    <col min="3360" max="3360" width="11.77734375" style="1" customWidth="1"/>
    <col min="3361" max="3361" width="10" style="1" customWidth="1"/>
    <col min="3362" max="3362" width="10.109375" style="1" customWidth="1"/>
    <col min="3363" max="3363" width="11.77734375" style="1" customWidth="1"/>
    <col min="3364" max="3364" width="11" style="1" customWidth="1"/>
    <col min="3365" max="3365" width="10" style="1" customWidth="1"/>
    <col min="3366" max="3366" width="11.77734375" style="1" customWidth="1"/>
    <col min="3367" max="3367" width="11.88671875" style="1" customWidth="1"/>
    <col min="3368" max="3368" width="10" style="1" customWidth="1"/>
    <col min="3369" max="3369" width="13.88671875" style="1" customWidth="1"/>
    <col min="3370" max="3370" width="11.77734375" style="1" customWidth="1"/>
    <col min="3371" max="3371" width="10" style="1" customWidth="1"/>
    <col min="3372" max="3372" width="14" style="1" customWidth="1"/>
    <col min="3373" max="3373" width="11.77734375" style="1" customWidth="1"/>
    <col min="3374" max="3374" width="10" style="1" customWidth="1"/>
    <col min="3375" max="3375" width="14" style="1" customWidth="1"/>
    <col min="3376" max="3376" width="11.6640625" style="1" customWidth="1"/>
    <col min="3377" max="3377" width="10.44140625" style="1" customWidth="1"/>
    <col min="3378" max="3378" width="14" style="1" customWidth="1"/>
    <col min="3379" max="3379" width="11.6640625" style="1" customWidth="1"/>
    <col min="3380" max="3380" width="10" style="1" customWidth="1"/>
    <col min="3381" max="3381" width="14" style="1" customWidth="1"/>
    <col min="3382" max="3382" width="10.44140625" style="1" customWidth="1"/>
    <col min="3383" max="3383" width="10" style="1" customWidth="1"/>
    <col min="3384" max="3384" width="13.88671875" style="1" customWidth="1"/>
    <col min="3385" max="3386" width="22.21875" style="1" customWidth="1"/>
    <col min="3387" max="3387" width="20.44140625" style="1" customWidth="1"/>
    <col min="3388" max="3388" width="20.77734375" style="1" customWidth="1"/>
    <col min="3389" max="3389" width="22.21875" style="1" customWidth="1"/>
    <col min="3390" max="3390" width="27.33203125" style="1" customWidth="1"/>
    <col min="3391" max="3391" width="23.44140625" style="1" customWidth="1"/>
    <col min="3392" max="3395" width="20.109375" style="1" customWidth="1"/>
    <col min="3396" max="3396" width="24.33203125" style="1" customWidth="1"/>
    <col min="3397" max="3397" width="13" style="1" customWidth="1"/>
    <col min="3398" max="3398" width="10" style="1"/>
    <col min="3399" max="3399" width="14.33203125" style="1" customWidth="1"/>
    <col min="3400" max="3402" width="10" style="1"/>
    <col min="3403" max="3403" width="16.33203125" style="1" customWidth="1"/>
    <col min="3404" max="3404" width="11.77734375" style="1" bestFit="1" customWidth="1"/>
    <col min="3405" max="3584" width="10" style="1"/>
    <col min="3585" max="3585" width="14.6640625" style="1" customWidth="1"/>
    <col min="3586" max="3586" width="48.21875" style="1" customWidth="1"/>
    <col min="3587" max="3587" width="10.44140625" style="1" customWidth="1"/>
    <col min="3588" max="3588" width="10" style="1" customWidth="1"/>
    <col min="3589" max="3589" width="14.109375" style="1" customWidth="1"/>
    <col min="3590" max="3591" width="10" style="1" customWidth="1"/>
    <col min="3592" max="3592" width="11.77734375" style="1" customWidth="1"/>
    <col min="3593" max="3594" width="10" style="1" customWidth="1"/>
    <col min="3595" max="3595" width="11.77734375" style="1" customWidth="1"/>
    <col min="3596" max="3597" width="10" style="1" customWidth="1"/>
    <col min="3598" max="3598" width="11.77734375" style="1" customWidth="1"/>
    <col min="3599" max="3599" width="10.44140625" style="1" customWidth="1"/>
    <col min="3600" max="3600" width="10" style="1" customWidth="1"/>
    <col min="3601" max="3601" width="11.77734375" style="1" customWidth="1"/>
    <col min="3602" max="3603" width="10" style="1" customWidth="1"/>
    <col min="3604" max="3604" width="11.77734375" style="1" customWidth="1"/>
    <col min="3605" max="3606" width="10" style="1" customWidth="1"/>
    <col min="3607" max="3607" width="11.77734375" style="1" customWidth="1"/>
    <col min="3608" max="3609" width="10" style="1" customWidth="1"/>
    <col min="3610" max="3610" width="11.77734375" style="1" customWidth="1"/>
    <col min="3611" max="3611" width="9.88671875" style="1" customWidth="1"/>
    <col min="3612" max="3612" width="10" style="1" customWidth="1"/>
    <col min="3613" max="3613" width="11.77734375" style="1" customWidth="1"/>
    <col min="3614" max="3615" width="10" style="1" customWidth="1"/>
    <col min="3616" max="3616" width="11.77734375" style="1" customWidth="1"/>
    <col min="3617" max="3617" width="10" style="1" customWidth="1"/>
    <col min="3618" max="3618" width="10.109375" style="1" customWidth="1"/>
    <col min="3619" max="3619" width="11.77734375" style="1" customWidth="1"/>
    <col min="3620" max="3620" width="11" style="1" customWidth="1"/>
    <col min="3621" max="3621" width="10" style="1" customWidth="1"/>
    <col min="3622" max="3622" width="11.77734375" style="1" customWidth="1"/>
    <col min="3623" max="3623" width="11.88671875" style="1" customWidth="1"/>
    <col min="3624" max="3624" width="10" style="1" customWidth="1"/>
    <col min="3625" max="3625" width="13.88671875" style="1" customWidth="1"/>
    <col min="3626" max="3626" width="11.77734375" style="1" customWidth="1"/>
    <col min="3627" max="3627" width="10" style="1" customWidth="1"/>
    <col min="3628" max="3628" width="14" style="1" customWidth="1"/>
    <col min="3629" max="3629" width="11.77734375" style="1" customWidth="1"/>
    <col min="3630" max="3630" width="10" style="1" customWidth="1"/>
    <col min="3631" max="3631" width="14" style="1" customWidth="1"/>
    <col min="3632" max="3632" width="11.6640625" style="1" customWidth="1"/>
    <col min="3633" max="3633" width="10.44140625" style="1" customWidth="1"/>
    <col min="3634" max="3634" width="14" style="1" customWidth="1"/>
    <col min="3635" max="3635" width="11.6640625" style="1" customWidth="1"/>
    <col min="3636" max="3636" width="10" style="1" customWidth="1"/>
    <col min="3637" max="3637" width="14" style="1" customWidth="1"/>
    <col min="3638" max="3638" width="10.44140625" style="1" customWidth="1"/>
    <col min="3639" max="3639" width="10" style="1" customWidth="1"/>
    <col min="3640" max="3640" width="13.88671875" style="1" customWidth="1"/>
    <col min="3641" max="3642" width="22.21875" style="1" customWidth="1"/>
    <col min="3643" max="3643" width="20.44140625" style="1" customWidth="1"/>
    <col min="3644" max="3644" width="20.77734375" style="1" customWidth="1"/>
    <col min="3645" max="3645" width="22.21875" style="1" customWidth="1"/>
    <col min="3646" max="3646" width="27.33203125" style="1" customWidth="1"/>
    <col min="3647" max="3647" width="23.44140625" style="1" customWidth="1"/>
    <col min="3648" max="3651" width="20.109375" style="1" customWidth="1"/>
    <col min="3652" max="3652" width="24.33203125" style="1" customWidth="1"/>
    <col min="3653" max="3653" width="13" style="1" customWidth="1"/>
    <col min="3654" max="3654" width="10" style="1"/>
    <col min="3655" max="3655" width="14.33203125" style="1" customWidth="1"/>
    <col min="3656" max="3658" width="10" style="1"/>
    <col min="3659" max="3659" width="16.33203125" style="1" customWidth="1"/>
    <col min="3660" max="3660" width="11.77734375" style="1" bestFit="1" customWidth="1"/>
    <col min="3661" max="3840" width="10" style="1"/>
    <col min="3841" max="3841" width="14.6640625" style="1" customWidth="1"/>
    <col min="3842" max="3842" width="48.21875" style="1" customWidth="1"/>
    <col min="3843" max="3843" width="10.44140625" style="1" customWidth="1"/>
    <col min="3844" max="3844" width="10" style="1" customWidth="1"/>
    <col min="3845" max="3845" width="14.109375" style="1" customWidth="1"/>
    <col min="3846" max="3847" width="10" style="1" customWidth="1"/>
    <col min="3848" max="3848" width="11.77734375" style="1" customWidth="1"/>
    <col min="3849" max="3850" width="10" style="1" customWidth="1"/>
    <col min="3851" max="3851" width="11.77734375" style="1" customWidth="1"/>
    <col min="3852" max="3853" width="10" style="1" customWidth="1"/>
    <col min="3854" max="3854" width="11.77734375" style="1" customWidth="1"/>
    <col min="3855" max="3855" width="10.44140625" style="1" customWidth="1"/>
    <col min="3856" max="3856" width="10" style="1" customWidth="1"/>
    <col min="3857" max="3857" width="11.77734375" style="1" customWidth="1"/>
    <col min="3858" max="3859" width="10" style="1" customWidth="1"/>
    <col min="3860" max="3860" width="11.77734375" style="1" customWidth="1"/>
    <col min="3861" max="3862" width="10" style="1" customWidth="1"/>
    <col min="3863" max="3863" width="11.77734375" style="1" customWidth="1"/>
    <col min="3864" max="3865" width="10" style="1" customWidth="1"/>
    <col min="3866" max="3866" width="11.77734375" style="1" customWidth="1"/>
    <col min="3867" max="3867" width="9.88671875" style="1" customWidth="1"/>
    <col min="3868" max="3868" width="10" style="1" customWidth="1"/>
    <col min="3869" max="3869" width="11.77734375" style="1" customWidth="1"/>
    <col min="3870" max="3871" width="10" style="1" customWidth="1"/>
    <col min="3872" max="3872" width="11.77734375" style="1" customWidth="1"/>
    <col min="3873" max="3873" width="10" style="1" customWidth="1"/>
    <col min="3874" max="3874" width="10.109375" style="1" customWidth="1"/>
    <col min="3875" max="3875" width="11.77734375" style="1" customWidth="1"/>
    <col min="3876" max="3876" width="11" style="1" customWidth="1"/>
    <col min="3877" max="3877" width="10" style="1" customWidth="1"/>
    <col min="3878" max="3878" width="11.77734375" style="1" customWidth="1"/>
    <col min="3879" max="3879" width="11.88671875" style="1" customWidth="1"/>
    <col min="3880" max="3880" width="10" style="1" customWidth="1"/>
    <col min="3881" max="3881" width="13.88671875" style="1" customWidth="1"/>
    <col min="3882" max="3882" width="11.77734375" style="1" customWidth="1"/>
    <col min="3883" max="3883" width="10" style="1" customWidth="1"/>
    <col min="3884" max="3884" width="14" style="1" customWidth="1"/>
    <col min="3885" max="3885" width="11.77734375" style="1" customWidth="1"/>
    <col min="3886" max="3886" width="10" style="1" customWidth="1"/>
    <col min="3887" max="3887" width="14" style="1" customWidth="1"/>
    <col min="3888" max="3888" width="11.6640625" style="1" customWidth="1"/>
    <col min="3889" max="3889" width="10.44140625" style="1" customWidth="1"/>
    <col min="3890" max="3890" width="14" style="1" customWidth="1"/>
    <col min="3891" max="3891" width="11.6640625" style="1" customWidth="1"/>
    <col min="3892" max="3892" width="10" style="1" customWidth="1"/>
    <col min="3893" max="3893" width="14" style="1" customWidth="1"/>
    <col min="3894" max="3894" width="10.44140625" style="1" customWidth="1"/>
    <col min="3895" max="3895" width="10" style="1" customWidth="1"/>
    <col min="3896" max="3896" width="13.88671875" style="1" customWidth="1"/>
    <col min="3897" max="3898" width="22.21875" style="1" customWidth="1"/>
    <col min="3899" max="3899" width="20.44140625" style="1" customWidth="1"/>
    <col min="3900" max="3900" width="20.77734375" style="1" customWidth="1"/>
    <col min="3901" max="3901" width="22.21875" style="1" customWidth="1"/>
    <col min="3902" max="3902" width="27.33203125" style="1" customWidth="1"/>
    <col min="3903" max="3903" width="23.44140625" style="1" customWidth="1"/>
    <col min="3904" max="3907" width="20.109375" style="1" customWidth="1"/>
    <col min="3908" max="3908" width="24.33203125" style="1" customWidth="1"/>
    <col min="3909" max="3909" width="13" style="1" customWidth="1"/>
    <col min="3910" max="3910" width="10" style="1"/>
    <col min="3911" max="3911" width="14.33203125" style="1" customWidth="1"/>
    <col min="3912" max="3914" width="10" style="1"/>
    <col min="3915" max="3915" width="16.33203125" style="1" customWidth="1"/>
    <col min="3916" max="3916" width="11.77734375" style="1" bestFit="1" customWidth="1"/>
    <col min="3917" max="4096" width="10" style="1"/>
    <col min="4097" max="4097" width="14.6640625" style="1" customWidth="1"/>
    <col min="4098" max="4098" width="48.21875" style="1" customWidth="1"/>
    <col min="4099" max="4099" width="10.44140625" style="1" customWidth="1"/>
    <col min="4100" max="4100" width="10" style="1" customWidth="1"/>
    <col min="4101" max="4101" width="14.109375" style="1" customWidth="1"/>
    <col min="4102" max="4103" width="10" style="1" customWidth="1"/>
    <col min="4104" max="4104" width="11.77734375" style="1" customWidth="1"/>
    <col min="4105" max="4106" width="10" style="1" customWidth="1"/>
    <col min="4107" max="4107" width="11.77734375" style="1" customWidth="1"/>
    <col min="4108" max="4109" width="10" style="1" customWidth="1"/>
    <col min="4110" max="4110" width="11.77734375" style="1" customWidth="1"/>
    <col min="4111" max="4111" width="10.44140625" style="1" customWidth="1"/>
    <col min="4112" max="4112" width="10" style="1" customWidth="1"/>
    <col min="4113" max="4113" width="11.77734375" style="1" customWidth="1"/>
    <col min="4114" max="4115" width="10" style="1" customWidth="1"/>
    <col min="4116" max="4116" width="11.77734375" style="1" customWidth="1"/>
    <col min="4117" max="4118" width="10" style="1" customWidth="1"/>
    <col min="4119" max="4119" width="11.77734375" style="1" customWidth="1"/>
    <col min="4120" max="4121" width="10" style="1" customWidth="1"/>
    <col min="4122" max="4122" width="11.77734375" style="1" customWidth="1"/>
    <col min="4123" max="4123" width="9.88671875" style="1" customWidth="1"/>
    <col min="4124" max="4124" width="10" style="1" customWidth="1"/>
    <col min="4125" max="4125" width="11.77734375" style="1" customWidth="1"/>
    <col min="4126" max="4127" width="10" style="1" customWidth="1"/>
    <col min="4128" max="4128" width="11.77734375" style="1" customWidth="1"/>
    <col min="4129" max="4129" width="10" style="1" customWidth="1"/>
    <col min="4130" max="4130" width="10.109375" style="1" customWidth="1"/>
    <col min="4131" max="4131" width="11.77734375" style="1" customWidth="1"/>
    <col min="4132" max="4132" width="11" style="1" customWidth="1"/>
    <col min="4133" max="4133" width="10" style="1" customWidth="1"/>
    <col min="4134" max="4134" width="11.77734375" style="1" customWidth="1"/>
    <col min="4135" max="4135" width="11.88671875" style="1" customWidth="1"/>
    <col min="4136" max="4136" width="10" style="1" customWidth="1"/>
    <col min="4137" max="4137" width="13.88671875" style="1" customWidth="1"/>
    <col min="4138" max="4138" width="11.77734375" style="1" customWidth="1"/>
    <col min="4139" max="4139" width="10" style="1" customWidth="1"/>
    <col min="4140" max="4140" width="14" style="1" customWidth="1"/>
    <col min="4141" max="4141" width="11.77734375" style="1" customWidth="1"/>
    <col min="4142" max="4142" width="10" style="1" customWidth="1"/>
    <col min="4143" max="4143" width="14" style="1" customWidth="1"/>
    <col min="4144" max="4144" width="11.6640625" style="1" customWidth="1"/>
    <col min="4145" max="4145" width="10.44140625" style="1" customWidth="1"/>
    <col min="4146" max="4146" width="14" style="1" customWidth="1"/>
    <col min="4147" max="4147" width="11.6640625" style="1" customWidth="1"/>
    <col min="4148" max="4148" width="10" style="1" customWidth="1"/>
    <col min="4149" max="4149" width="14" style="1" customWidth="1"/>
    <col min="4150" max="4150" width="10.44140625" style="1" customWidth="1"/>
    <col min="4151" max="4151" width="10" style="1" customWidth="1"/>
    <col min="4152" max="4152" width="13.88671875" style="1" customWidth="1"/>
    <col min="4153" max="4154" width="22.21875" style="1" customWidth="1"/>
    <col min="4155" max="4155" width="20.44140625" style="1" customWidth="1"/>
    <col min="4156" max="4156" width="20.77734375" style="1" customWidth="1"/>
    <col min="4157" max="4157" width="22.21875" style="1" customWidth="1"/>
    <col min="4158" max="4158" width="27.33203125" style="1" customWidth="1"/>
    <col min="4159" max="4159" width="23.44140625" style="1" customWidth="1"/>
    <col min="4160" max="4163" width="20.109375" style="1" customWidth="1"/>
    <col min="4164" max="4164" width="24.33203125" style="1" customWidth="1"/>
    <col min="4165" max="4165" width="13" style="1" customWidth="1"/>
    <col min="4166" max="4166" width="10" style="1"/>
    <col min="4167" max="4167" width="14.33203125" style="1" customWidth="1"/>
    <col min="4168" max="4170" width="10" style="1"/>
    <col min="4171" max="4171" width="16.33203125" style="1" customWidth="1"/>
    <col min="4172" max="4172" width="11.77734375" style="1" bestFit="1" customWidth="1"/>
    <col min="4173" max="4352" width="10" style="1"/>
    <col min="4353" max="4353" width="14.6640625" style="1" customWidth="1"/>
    <col min="4354" max="4354" width="48.21875" style="1" customWidth="1"/>
    <col min="4355" max="4355" width="10.44140625" style="1" customWidth="1"/>
    <col min="4356" max="4356" width="10" style="1" customWidth="1"/>
    <col min="4357" max="4357" width="14.109375" style="1" customWidth="1"/>
    <col min="4358" max="4359" width="10" style="1" customWidth="1"/>
    <col min="4360" max="4360" width="11.77734375" style="1" customWidth="1"/>
    <col min="4361" max="4362" width="10" style="1" customWidth="1"/>
    <col min="4363" max="4363" width="11.77734375" style="1" customWidth="1"/>
    <col min="4364" max="4365" width="10" style="1" customWidth="1"/>
    <col min="4366" max="4366" width="11.77734375" style="1" customWidth="1"/>
    <col min="4367" max="4367" width="10.44140625" style="1" customWidth="1"/>
    <col min="4368" max="4368" width="10" style="1" customWidth="1"/>
    <col min="4369" max="4369" width="11.77734375" style="1" customWidth="1"/>
    <col min="4370" max="4371" width="10" style="1" customWidth="1"/>
    <col min="4372" max="4372" width="11.77734375" style="1" customWidth="1"/>
    <col min="4373" max="4374" width="10" style="1" customWidth="1"/>
    <col min="4375" max="4375" width="11.77734375" style="1" customWidth="1"/>
    <col min="4376" max="4377" width="10" style="1" customWidth="1"/>
    <col min="4378" max="4378" width="11.77734375" style="1" customWidth="1"/>
    <col min="4379" max="4379" width="9.88671875" style="1" customWidth="1"/>
    <col min="4380" max="4380" width="10" style="1" customWidth="1"/>
    <col min="4381" max="4381" width="11.77734375" style="1" customWidth="1"/>
    <col min="4382" max="4383" width="10" style="1" customWidth="1"/>
    <col min="4384" max="4384" width="11.77734375" style="1" customWidth="1"/>
    <col min="4385" max="4385" width="10" style="1" customWidth="1"/>
    <col min="4386" max="4386" width="10.109375" style="1" customWidth="1"/>
    <col min="4387" max="4387" width="11.77734375" style="1" customWidth="1"/>
    <col min="4388" max="4388" width="11" style="1" customWidth="1"/>
    <col min="4389" max="4389" width="10" style="1" customWidth="1"/>
    <col min="4390" max="4390" width="11.77734375" style="1" customWidth="1"/>
    <col min="4391" max="4391" width="11.88671875" style="1" customWidth="1"/>
    <col min="4392" max="4392" width="10" style="1" customWidth="1"/>
    <col min="4393" max="4393" width="13.88671875" style="1" customWidth="1"/>
    <col min="4394" max="4394" width="11.77734375" style="1" customWidth="1"/>
    <col min="4395" max="4395" width="10" style="1" customWidth="1"/>
    <col min="4396" max="4396" width="14" style="1" customWidth="1"/>
    <col min="4397" max="4397" width="11.77734375" style="1" customWidth="1"/>
    <col min="4398" max="4398" width="10" style="1" customWidth="1"/>
    <col min="4399" max="4399" width="14" style="1" customWidth="1"/>
    <col min="4400" max="4400" width="11.6640625" style="1" customWidth="1"/>
    <col min="4401" max="4401" width="10.44140625" style="1" customWidth="1"/>
    <col min="4402" max="4402" width="14" style="1" customWidth="1"/>
    <col min="4403" max="4403" width="11.6640625" style="1" customWidth="1"/>
    <col min="4404" max="4404" width="10" style="1" customWidth="1"/>
    <col min="4405" max="4405" width="14" style="1" customWidth="1"/>
    <col min="4406" max="4406" width="10.44140625" style="1" customWidth="1"/>
    <col min="4407" max="4407" width="10" style="1" customWidth="1"/>
    <col min="4408" max="4408" width="13.88671875" style="1" customWidth="1"/>
    <col min="4409" max="4410" width="22.21875" style="1" customWidth="1"/>
    <col min="4411" max="4411" width="20.44140625" style="1" customWidth="1"/>
    <col min="4412" max="4412" width="20.77734375" style="1" customWidth="1"/>
    <col min="4413" max="4413" width="22.21875" style="1" customWidth="1"/>
    <col min="4414" max="4414" width="27.33203125" style="1" customWidth="1"/>
    <col min="4415" max="4415" width="23.44140625" style="1" customWidth="1"/>
    <col min="4416" max="4419" width="20.109375" style="1" customWidth="1"/>
    <col min="4420" max="4420" width="24.33203125" style="1" customWidth="1"/>
    <col min="4421" max="4421" width="13" style="1" customWidth="1"/>
    <col min="4422" max="4422" width="10" style="1"/>
    <col min="4423" max="4423" width="14.33203125" style="1" customWidth="1"/>
    <col min="4424" max="4426" width="10" style="1"/>
    <col min="4427" max="4427" width="16.33203125" style="1" customWidth="1"/>
    <col min="4428" max="4428" width="11.77734375" style="1" bestFit="1" customWidth="1"/>
    <col min="4429" max="4608" width="10" style="1"/>
    <col min="4609" max="4609" width="14.6640625" style="1" customWidth="1"/>
    <col min="4610" max="4610" width="48.21875" style="1" customWidth="1"/>
    <col min="4611" max="4611" width="10.44140625" style="1" customWidth="1"/>
    <col min="4612" max="4612" width="10" style="1" customWidth="1"/>
    <col min="4613" max="4613" width="14.109375" style="1" customWidth="1"/>
    <col min="4614" max="4615" width="10" style="1" customWidth="1"/>
    <col min="4616" max="4616" width="11.77734375" style="1" customWidth="1"/>
    <col min="4617" max="4618" width="10" style="1" customWidth="1"/>
    <col min="4619" max="4619" width="11.77734375" style="1" customWidth="1"/>
    <col min="4620" max="4621" width="10" style="1" customWidth="1"/>
    <col min="4622" max="4622" width="11.77734375" style="1" customWidth="1"/>
    <col min="4623" max="4623" width="10.44140625" style="1" customWidth="1"/>
    <col min="4624" max="4624" width="10" style="1" customWidth="1"/>
    <col min="4625" max="4625" width="11.77734375" style="1" customWidth="1"/>
    <col min="4626" max="4627" width="10" style="1" customWidth="1"/>
    <col min="4628" max="4628" width="11.77734375" style="1" customWidth="1"/>
    <col min="4629" max="4630" width="10" style="1" customWidth="1"/>
    <col min="4631" max="4631" width="11.77734375" style="1" customWidth="1"/>
    <col min="4632" max="4633" width="10" style="1" customWidth="1"/>
    <col min="4634" max="4634" width="11.77734375" style="1" customWidth="1"/>
    <col min="4635" max="4635" width="9.88671875" style="1" customWidth="1"/>
    <col min="4636" max="4636" width="10" style="1" customWidth="1"/>
    <col min="4637" max="4637" width="11.77734375" style="1" customWidth="1"/>
    <col min="4638" max="4639" width="10" style="1" customWidth="1"/>
    <col min="4640" max="4640" width="11.77734375" style="1" customWidth="1"/>
    <col min="4641" max="4641" width="10" style="1" customWidth="1"/>
    <col min="4642" max="4642" width="10.109375" style="1" customWidth="1"/>
    <col min="4643" max="4643" width="11.77734375" style="1" customWidth="1"/>
    <col min="4644" max="4644" width="11" style="1" customWidth="1"/>
    <col min="4645" max="4645" width="10" style="1" customWidth="1"/>
    <col min="4646" max="4646" width="11.77734375" style="1" customWidth="1"/>
    <col min="4647" max="4647" width="11.88671875" style="1" customWidth="1"/>
    <col min="4648" max="4648" width="10" style="1" customWidth="1"/>
    <col min="4649" max="4649" width="13.88671875" style="1" customWidth="1"/>
    <col min="4650" max="4650" width="11.77734375" style="1" customWidth="1"/>
    <col min="4651" max="4651" width="10" style="1" customWidth="1"/>
    <col min="4652" max="4652" width="14" style="1" customWidth="1"/>
    <col min="4653" max="4653" width="11.77734375" style="1" customWidth="1"/>
    <col min="4654" max="4654" width="10" style="1" customWidth="1"/>
    <col min="4655" max="4655" width="14" style="1" customWidth="1"/>
    <col min="4656" max="4656" width="11.6640625" style="1" customWidth="1"/>
    <col min="4657" max="4657" width="10.44140625" style="1" customWidth="1"/>
    <col min="4658" max="4658" width="14" style="1" customWidth="1"/>
    <col min="4659" max="4659" width="11.6640625" style="1" customWidth="1"/>
    <col min="4660" max="4660" width="10" style="1" customWidth="1"/>
    <col min="4661" max="4661" width="14" style="1" customWidth="1"/>
    <col min="4662" max="4662" width="10.44140625" style="1" customWidth="1"/>
    <col min="4663" max="4663" width="10" style="1" customWidth="1"/>
    <col min="4664" max="4664" width="13.88671875" style="1" customWidth="1"/>
    <col min="4665" max="4666" width="22.21875" style="1" customWidth="1"/>
    <col min="4667" max="4667" width="20.44140625" style="1" customWidth="1"/>
    <col min="4668" max="4668" width="20.77734375" style="1" customWidth="1"/>
    <col min="4669" max="4669" width="22.21875" style="1" customWidth="1"/>
    <col min="4670" max="4670" width="27.33203125" style="1" customWidth="1"/>
    <col min="4671" max="4671" width="23.44140625" style="1" customWidth="1"/>
    <col min="4672" max="4675" width="20.109375" style="1" customWidth="1"/>
    <col min="4676" max="4676" width="24.33203125" style="1" customWidth="1"/>
    <col min="4677" max="4677" width="13" style="1" customWidth="1"/>
    <col min="4678" max="4678" width="10" style="1"/>
    <col min="4679" max="4679" width="14.33203125" style="1" customWidth="1"/>
    <col min="4680" max="4682" width="10" style="1"/>
    <col min="4683" max="4683" width="16.33203125" style="1" customWidth="1"/>
    <col min="4684" max="4684" width="11.77734375" style="1" bestFit="1" customWidth="1"/>
    <col min="4685" max="4864" width="10" style="1"/>
    <col min="4865" max="4865" width="14.6640625" style="1" customWidth="1"/>
    <col min="4866" max="4866" width="48.21875" style="1" customWidth="1"/>
    <col min="4867" max="4867" width="10.44140625" style="1" customWidth="1"/>
    <col min="4868" max="4868" width="10" style="1" customWidth="1"/>
    <col min="4869" max="4869" width="14.109375" style="1" customWidth="1"/>
    <col min="4870" max="4871" width="10" style="1" customWidth="1"/>
    <col min="4872" max="4872" width="11.77734375" style="1" customWidth="1"/>
    <col min="4873" max="4874" width="10" style="1" customWidth="1"/>
    <col min="4875" max="4875" width="11.77734375" style="1" customWidth="1"/>
    <col min="4876" max="4877" width="10" style="1" customWidth="1"/>
    <col min="4878" max="4878" width="11.77734375" style="1" customWidth="1"/>
    <col min="4879" max="4879" width="10.44140625" style="1" customWidth="1"/>
    <col min="4880" max="4880" width="10" style="1" customWidth="1"/>
    <col min="4881" max="4881" width="11.77734375" style="1" customWidth="1"/>
    <col min="4882" max="4883" width="10" style="1" customWidth="1"/>
    <col min="4884" max="4884" width="11.77734375" style="1" customWidth="1"/>
    <col min="4885" max="4886" width="10" style="1" customWidth="1"/>
    <col min="4887" max="4887" width="11.77734375" style="1" customWidth="1"/>
    <col min="4888" max="4889" width="10" style="1" customWidth="1"/>
    <col min="4890" max="4890" width="11.77734375" style="1" customWidth="1"/>
    <col min="4891" max="4891" width="9.88671875" style="1" customWidth="1"/>
    <col min="4892" max="4892" width="10" style="1" customWidth="1"/>
    <col min="4893" max="4893" width="11.77734375" style="1" customWidth="1"/>
    <col min="4894" max="4895" width="10" style="1" customWidth="1"/>
    <col min="4896" max="4896" width="11.77734375" style="1" customWidth="1"/>
    <col min="4897" max="4897" width="10" style="1" customWidth="1"/>
    <col min="4898" max="4898" width="10.109375" style="1" customWidth="1"/>
    <col min="4899" max="4899" width="11.77734375" style="1" customWidth="1"/>
    <col min="4900" max="4900" width="11" style="1" customWidth="1"/>
    <col min="4901" max="4901" width="10" style="1" customWidth="1"/>
    <col min="4902" max="4902" width="11.77734375" style="1" customWidth="1"/>
    <col min="4903" max="4903" width="11.88671875" style="1" customWidth="1"/>
    <col min="4904" max="4904" width="10" style="1" customWidth="1"/>
    <col min="4905" max="4905" width="13.88671875" style="1" customWidth="1"/>
    <col min="4906" max="4906" width="11.77734375" style="1" customWidth="1"/>
    <col min="4907" max="4907" width="10" style="1" customWidth="1"/>
    <col min="4908" max="4908" width="14" style="1" customWidth="1"/>
    <col min="4909" max="4909" width="11.77734375" style="1" customWidth="1"/>
    <col min="4910" max="4910" width="10" style="1" customWidth="1"/>
    <col min="4911" max="4911" width="14" style="1" customWidth="1"/>
    <col min="4912" max="4912" width="11.6640625" style="1" customWidth="1"/>
    <col min="4913" max="4913" width="10.44140625" style="1" customWidth="1"/>
    <col min="4914" max="4914" width="14" style="1" customWidth="1"/>
    <col min="4915" max="4915" width="11.6640625" style="1" customWidth="1"/>
    <col min="4916" max="4916" width="10" style="1" customWidth="1"/>
    <col min="4917" max="4917" width="14" style="1" customWidth="1"/>
    <col min="4918" max="4918" width="10.44140625" style="1" customWidth="1"/>
    <col min="4919" max="4919" width="10" style="1" customWidth="1"/>
    <col min="4920" max="4920" width="13.88671875" style="1" customWidth="1"/>
    <col min="4921" max="4922" width="22.21875" style="1" customWidth="1"/>
    <col min="4923" max="4923" width="20.44140625" style="1" customWidth="1"/>
    <col min="4924" max="4924" width="20.77734375" style="1" customWidth="1"/>
    <col min="4925" max="4925" width="22.21875" style="1" customWidth="1"/>
    <col min="4926" max="4926" width="27.33203125" style="1" customWidth="1"/>
    <col min="4927" max="4927" width="23.44140625" style="1" customWidth="1"/>
    <col min="4928" max="4931" width="20.109375" style="1" customWidth="1"/>
    <col min="4932" max="4932" width="24.33203125" style="1" customWidth="1"/>
    <col min="4933" max="4933" width="13" style="1" customWidth="1"/>
    <col min="4934" max="4934" width="10" style="1"/>
    <col min="4935" max="4935" width="14.33203125" style="1" customWidth="1"/>
    <col min="4936" max="4938" width="10" style="1"/>
    <col min="4939" max="4939" width="16.33203125" style="1" customWidth="1"/>
    <col min="4940" max="4940" width="11.77734375" style="1" bestFit="1" customWidth="1"/>
    <col min="4941" max="5120" width="10" style="1"/>
    <col min="5121" max="5121" width="14.6640625" style="1" customWidth="1"/>
    <col min="5122" max="5122" width="48.21875" style="1" customWidth="1"/>
    <col min="5123" max="5123" width="10.44140625" style="1" customWidth="1"/>
    <col min="5124" max="5124" width="10" style="1" customWidth="1"/>
    <col min="5125" max="5125" width="14.109375" style="1" customWidth="1"/>
    <col min="5126" max="5127" width="10" style="1" customWidth="1"/>
    <col min="5128" max="5128" width="11.77734375" style="1" customWidth="1"/>
    <col min="5129" max="5130" width="10" style="1" customWidth="1"/>
    <col min="5131" max="5131" width="11.77734375" style="1" customWidth="1"/>
    <col min="5132" max="5133" width="10" style="1" customWidth="1"/>
    <col min="5134" max="5134" width="11.77734375" style="1" customWidth="1"/>
    <col min="5135" max="5135" width="10.44140625" style="1" customWidth="1"/>
    <col min="5136" max="5136" width="10" style="1" customWidth="1"/>
    <col min="5137" max="5137" width="11.77734375" style="1" customWidth="1"/>
    <col min="5138" max="5139" width="10" style="1" customWidth="1"/>
    <col min="5140" max="5140" width="11.77734375" style="1" customWidth="1"/>
    <col min="5141" max="5142" width="10" style="1" customWidth="1"/>
    <col min="5143" max="5143" width="11.77734375" style="1" customWidth="1"/>
    <col min="5144" max="5145" width="10" style="1" customWidth="1"/>
    <col min="5146" max="5146" width="11.77734375" style="1" customWidth="1"/>
    <col min="5147" max="5147" width="9.88671875" style="1" customWidth="1"/>
    <col min="5148" max="5148" width="10" style="1" customWidth="1"/>
    <col min="5149" max="5149" width="11.77734375" style="1" customWidth="1"/>
    <col min="5150" max="5151" width="10" style="1" customWidth="1"/>
    <col min="5152" max="5152" width="11.77734375" style="1" customWidth="1"/>
    <col min="5153" max="5153" width="10" style="1" customWidth="1"/>
    <col min="5154" max="5154" width="10.109375" style="1" customWidth="1"/>
    <col min="5155" max="5155" width="11.77734375" style="1" customWidth="1"/>
    <col min="5156" max="5156" width="11" style="1" customWidth="1"/>
    <col min="5157" max="5157" width="10" style="1" customWidth="1"/>
    <col min="5158" max="5158" width="11.77734375" style="1" customWidth="1"/>
    <col min="5159" max="5159" width="11.88671875" style="1" customWidth="1"/>
    <col min="5160" max="5160" width="10" style="1" customWidth="1"/>
    <col min="5161" max="5161" width="13.88671875" style="1" customWidth="1"/>
    <col min="5162" max="5162" width="11.77734375" style="1" customWidth="1"/>
    <col min="5163" max="5163" width="10" style="1" customWidth="1"/>
    <col min="5164" max="5164" width="14" style="1" customWidth="1"/>
    <col min="5165" max="5165" width="11.77734375" style="1" customWidth="1"/>
    <col min="5166" max="5166" width="10" style="1" customWidth="1"/>
    <col min="5167" max="5167" width="14" style="1" customWidth="1"/>
    <col min="5168" max="5168" width="11.6640625" style="1" customWidth="1"/>
    <col min="5169" max="5169" width="10.44140625" style="1" customWidth="1"/>
    <col min="5170" max="5170" width="14" style="1" customWidth="1"/>
    <col min="5171" max="5171" width="11.6640625" style="1" customWidth="1"/>
    <col min="5172" max="5172" width="10" style="1" customWidth="1"/>
    <col min="5173" max="5173" width="14" style="1" customWidth="1"/>
    <col min="5174" max="5174" width="10.44140625" style="1" customWidth="1"/>
    <col min="5175" max="5175" width="10" style="1" customWidth="1"/>
    <col min="5176" max="5176" width="13.88671875" style="1" customWidth="1"/>
    <col min="5177" max="5178" width="22.21875" style="1" customWidth="1"/>
    <col min="5179" max="5179" width="20.44140625" style="1" customWidth="1"/>
    <col min="5180" max="5180" width="20.77734375" style="1" customWidth="1"/>
    <col min="5181" max="5181" width="22.21875" style="1" customWidth="1"/>
    <col min="5182" max="5182" width="27.33203125" style="1" customWidth="1"/>
    <col min="5183" max="5183" width="23.44140625" style="1" customWidth="1"/>
    <col min="5184" max="5187" width="20.109375" style="1" customWidth="1"/>
    <col min="5188" max="5188" width="24.33203125" style="1" customWidth="1"/>
    <col min="5189" max="5189" width="13" style="1" customWidth="1"/>
    <col min="5190" max="5190" width="10" style="1"/>
    <col min="5191" max="5191" width="14.33203125" style="1" customWidth="1"/>
    <col min="5192" max="5194" width="10" style="1"/>
    <col min="5195" max="5195" width="16.33203125" style="1" customWidth="1"/>
    <col min="5196" max="5196" width="11.77734375" style="1" bestFit="1" customWidth="1"/>
    <col min="5197" max="5376" width="10" style="1"/>
    <col min="5377" max="5377" width="14.6640625" style="1" customWidth="1"/>
    <col min="5378" max="5378" width="48.21875" style="1" customWidth="1"/>
    <col min="5379" max="5379" width="10.44140625" style="1" customWidth="1"/>
    <col min="5380" max="5380" width="10" style="1" customWidth="1"/>
    <col min="5381" max="5381" width="14.109375" style="1" customWidth="1"/>
    <col min="5382" max="5383" width="10" style="1" customWidth="1"/>
    <col min="5384" max="5384" width="11.77734375" style="1" customWidth="1"/>
    <col min="5385" max="5386" width="10" style="1" customWidth="1"/>
    <col min="5387" max="5387" width="11.77734375" style="1" customWidth="1"/>
    <col min="5388" max="5389" width="10" style="1" customWidth="1"/>
    <col min="5390" max="5390" width="11.77734375" style="1" customWidth="1"/>
    <col min="5391" max="5391" width="10.44140625" style="1" customWidth="1"/>
    <col min="5392" max="5392" width="10" style="1" customWidth="1"/>
    <col min="5393" max="5393" width="11.77734375" style="1" customWidth="1"/>
    <col min="5394" max="5395" width="10" style="1" customWidth="1"/>
    <col min="5396" max="5396" width="11.77734375" style="1" customWidth="1"/>
    <col min="5397" max="5398" width="10" style="1" customWidth="1"/>
    <col min="5399" max="5399" width="11.77734375" style="1" customWidth="1"/>
    <col min="5400" max="5401" width="10" style="1" customWidth="1"/>
    <col min="5402" max="5402" width="11.77734375" style="1" customWidth="1"/>
    <col min="5403" max="5403" width="9.88671875" style="1" customWidth="1"/>
    <col min="5404" max="5404" width="10" style="1" customWidth="1"/>
    <col min="5405" max="5405" width="11.77734375" style="1" customWidth="1"/>
    <col min="5406" max="5407" width="10" style="1" customWidth="1"/>
    <col min="5408" max="5408" width="11.77734375" style="1" customWidth="1"/>
    <col min="5409" max="5409" width="10" style="1" customWidth="1"/>
    <col min="5410" max="5410" width="10.109375" style="1" customWidth="1"/>
    <col min="5411" max="5411" width="11.77734375" style="1" customWidth="1"/>
    <col min="5412" max="5412" width="11" style="1" customWidth="1"/>
    <col min="5413" max="5413" width="10" style="1" customWidth="1"/>
    <col min="5414" max="5414" width="11.77734375" style="1" customWidth="1"/>
    <col min="5415" max="5415" width="11.88671875" style="1" customWidth="1"/>
    <col min="5416" max="5416" width="10" style="1" customWidth="1"/>
    <col min="5417" max="5417" width="13.88671875" style="1" customWidth="1"/>
    <col min="5418" max="5418" width="11.77734375" style="1" customWidth="1"/>
    <col min="5419" max="5419" width="10" style="1" customWidth="1"/>
    <col min="5420" max="5420" width="14" style="1" customWidth="1"/>
    <col min="5421" max="5421" width="11.77734375" style="1" customWidth="1"/>
    <col min="5422" max="5422" width="10" style="1" customWidth="1"/>
    <col min="5423" max="5423" width="14" style="1" customWidth="1"/>
    <col min="5424" max="5424" width="11.6640625" style="1" customWidth="1"/>
    <col min="5425" max="5425" width="10.44140625" style="1" customWidth="1"/>
    <col min="5426" max="5426" width="14" style="1" customWidth="1"/>
    <col min="5427" max="5427" width="11.6640625" style="1" customWidth="1"/>
    <col min="5428" max="5428" width="10" style="1" customWidth="1"/>
    <col min="5429" max="5429" width="14" style="1" customWidth="1"/>
    <col min="5430" max="5430" width="10.44140625" style="1" customWidth="1"/>
    <col min="5431" max="5431" width="10" style="1" customWidth="1"/>
    <col min="5432" max="5432" width="13.88671875" style="1" customWidth="1"/>
    <col min="5433" max="5434" width="22.21875" style="1" customWidth="1"/>
    <col min="5435" max="5435" width="20.44140625" style="1" customWidth="1"/>
    <col min="5436" max="5436" width="20.77734375" style="1" customWidth="1"/>
    <col min="5437" max="5437" width="22.21875" style="1" customWidth="1"/>
    <col min="5438" max="5438" width="27.33203125" style="1" customWidth="1"/>
    <col min="5439" max="5439" width="23.44140625" style="1" customWidth="1"/>
    <col min="5440" max="5443" width="20.109375" style="1" customWidth="1"/>
    <col min="5444" max="5444" width="24.33203125" style="1" customWidth="1"/>
    <col min="5445" max="5445" width="13" style="1" customWidth="1"/>
    <col min="5446" max="5446" width="10" style="1"/>
    <col min="5447" max="5447" width="14.33203125" style="1" customWidth="1"/>
    <col min="5448" max="5450" width="10" style="1"/>
    <col min="5451" max="5451" width="16.33203125" style="1" customWidth="1"/>
    <col min="5452" max="5452" width="11.77734375" style="1" bestFit="1" customWidth="1"/>
    <col min="5453" max="5632" width="10" style="1"/>
    <col min="5633" max="5633" width="14.6640625" style="1" customWidth="1"/>
    <col min="5634" max="5634" width="48.21875" style="1" customWidth="1"/>
    <col min="5635" max="5635" width="10.44140625" style="1" customWidth="1"/>
    <col min="5636" max="5636" width="10" style="1" customWidth="1"/>
    <col min="5637" max="5637" width="14.109375" style="1" customWidth="1"/>
    <col min="5638" max="5639" width="10" style="1" customWidth="1"/>
    <col min="5640" max="5640" width="11.77734375" style="1" customWidth="1"/>
    <col min="5641" max="5642" width="10" style="1" customWidth="1"/>
    <col min="5643" max="5643" width="11.77734375" style="1" customWidth="1"/>
    <col min="5644" max="5645" width="10" style="1" customWidth="1"/>
    <col min="5646" max="5646" width="11.77734375" style="1" customWidth="1"/>
    <col min="5647" max="5647" width="10.44140625" style="1" customWidth="1"/>
    <col min="5648" max="5648" width="10" style="1" customWidth="1"/>
    <col min="5649" max="5649" width="11.77734375" style="1" customWidth="1"/>
    <col min="5650" max="5651" width="10" style="1" customWidth="1"/>
    <col min="5652" max="5652" width="11.77734375" style="1" customWidth="1"/>
    <col min="5653" max="5654" width="10" style="1" customWidth="1"/>
    <col min="5655" max="5655" width="11.77734375" style="1" customWidth="1"/>
    <col min="5656" max="5657" width="10" style="1" customWidth="1"/>
    <col min="5658" max="5658" width="11.77734375" style="1" customWidth="1"/>
    <col min="5659" max="5659" width="9.88671875" style="1" customWidth="1"/>
    <col min="5660" max="5660" width="10" style="1" customWidth="1"/>
    <col min="5661" max="5661" width="11.77734375" style="1" customWidth="1"/>
    <col min="5662" max="5663" width="10" style="1" customWidth="1"/>
    <col min="5664" max="5664" width="11.77734375" style="1" customWidth="1"/>
    <col min="5665" max="5665" width="10" style="1" customWidth="1"/>
    <col min="5666" max="5666" width="10.109375" style="1" customWidth="1"/>
    <col min="5667" max="5667" width="11.77734375" style="1" customWidth="1"/>
    <col min="5668" max="5668" width="11" style="1" customWidth="1"/>
    <col min="5669" max="5669" width="10" style="1" customWidth="1"/>
    <col min="5670" max="5670" width="11.77734375" style="1" customWidth="1"/>
    <col min="5671" max="5671" width="11.88671875" style="1" customWidth="1"/>
    <col min="5672" max="5672" width="10" style="1" customWidth="1"/>
    <col min="5673" max="5673" width="13.88671875" style="1" customWidth="1"/>
    <col min="5674" max="5674" width="11.77734375" style="1" customWidth="1"/>
    <col min="5675" max="5675" width="10" style="1" customWidth="1"/>
    <col min="5676" max="5676" width="14" style="1" customWidth="1"/>
    <col min="5677" max="5677" width="11.77734375" style="1" customWidth="1"/>
    <col min="5678" max="5678" width="10" style="1" customWidth="1"/>
    <col min="5679" max="5679" width="14" style="1" customWidth="1"/>
    <col min="5680" max="5680" width="11.6640625" style="1" customWidth="1"/>
    <col min="5681" max="5681" width="10.44140625" style="1" customWidth="1"/>
    <col min="5682" max="5682" width="14" style="1" customWidth="1"/>
    <col min="5683" max="5683" width="11.6640625" style="1" customWidth="1"/>
    <col min="5684" max="5684" width="10" style="1" customWidth="1"/>
    <col min="5685" max="5685" width="14" style="1" customWidth="1"/>
    <col min="5686" max="5686" width="10.44140625" style="1" customWidth="1"/>
    <col min="5687" max="5687" width="10" style="1" customWidth="1"/>
    <col min="5688" max="5688" width="13.88671875" style="1" customWidth="1"/>
    <col min="5689" max="5690" width="22.21875" style="1" customWidth="1"/>
    <col min="5691" max="5691" width="20.44140625" style="1" customWidth="1"/>
    <col min="5692" max="5692" width="20.77734375" style="1" customWidth="1"/>
    <col min="5693" max="5693" width="22.21875" style="1" customWidth="1"/>
    <col min="5694" max="5694" width="27.33203125" style="1" customWidth="1"/>
    <col min="5695" max="5695" width="23.44140625" style="1" customWidth="1"/>
    <col min="5696" max="5699" width="20.109375" style="1" customWidth="1"/>
    <col min="5700" max="5700" width="24.33203125" style="1" customWidth="1"/>
    <col min="5701" max="5701" width="13" style="1" customWidth="1"/>
    <col min="5702" max="5702" width="10" style="1"/>
    <col min="5703" max="5703" width="14.33203125" style="1" customWidth="1"/>
    <col min="5704" max="5706" width="10" style="1"/>
    <col min="5707" max="5707" width="16.33203125" style="1" customWidth="1"/>
    <col min="5708" max="5708" width="11.77734375" style="1" bestFit="1" customWidth="1"/>
    <col min="5709" max="5888" width="10" style="1"/>
    <col min="5889" max="5889" width="14.6640625" style="1" customWidth="1"/>
    <col min="5890" max="5890" width="48.21875" style="1" customWidth="1"/>
    <col min="5891" max="5891" width="10.44140625" style="1" customWidth="1"/>
    <col min="5892" max="5892" width="10" style="1" customWidth="1"/>
    <col min="5893" max="5893" width="14.109375" style="1" customWidth="1"/>
    <col min="5894" max="5895" width="10" style="1" customWidth="1"/>
    <col min="5896" max="5896" width="11.77734375" style="1" customWidth="1"/>
    <col min="5897" max="5898" width="10" style="1" customWidth="1"/>
    <col min="5899" max="5899" width="11.77734375" style="1" customWidth="1"/>
    <col min="5900" max="5901" width="10" style="1" customWidth="1"/>
    <col min="5902" max="5902" width="11.77734375" style="1" customWidth="1"/>
    <col min="5903" max="5903" width="10.44140625" style="1" customWidth="1"/>
    <col min="5904" max="5904" width="10" style="1" customWidth="1"/>
    <col min="5905" max="5905" width="11.77734375" style="1" customWidth="1"/>
    <col min="5906" max="5907" width="10" style="1" customWidth="1"/>
    <col min="5908" max="5908" width="11.77734375" style="1" customWidth="1"/>
    <col min="5909" max="5910" width="10" style="1" customWidth="1"/>
    <col min="5911" max="5911" width="11.77734375" style="1" customWidth="1"/>
    <col min="5912" max="5913" width="10" style="1" customWidth="1"/>
    <col min="5914" max="5914" width="11.77734375" style="1" customWidth="1"/>
    <col min="5915" max="5915" width="9.88671875" style="1" customWidth="1"/>
    <col min="5916" max="5916" width="10" style="1" customWidth="1"/>
    <col min="5917" max="5917" width="11.77734375" style="1" customWidth="1"/>
    <col min="5918" max="5919" width="10" style="1" customWidth="1"/>
    <col min="5920" max="5920" width="11.77734375" style="1" customWidth="1"/>
    <col min="5921" max="5921" width="10" style="1" customWidth="1"/>
    <col min="5922" max="5922" width="10.109375" style="1" customWidth="1"/>
    <col min="5923" max="5923" width="11.77734375" style="1" customWidth="1"/>
    <col min="5924" max="5924" width="11" style="1" customWidth="1"/>
    <col min="5925" max="5925" width="10" style="1" customWidth="1"/>
    <col min="5926" max="5926" width="11.77734375" style="1" customWidth="1"/>
    <col min="5927" max="5927" width="11.88671875" style="1" customWidth="1"/>
    <col min="5928" max="5928" width="10" style="1" customWidth="1"/>
    <col min="5929" max="5929" width="13.88671875" style="1" customWidth="1"/>
    <col min="5930" max="5930" width="11.77734375" style="1" customWidth="1"/>
    <col min="5931" max="5931" width="10" style="1" customWidth="1"/>
    <col min="5932" max="5932" width="14" style="1" customWidth="1"/>
    <col min="5933" max="5933" width="11.77734375" style="1" customWidth="1"/>
    <col min="5934" max="5934" width="10" style="1" customWidth="1"/>
    <col min="5935" max="5935" width="14" style="1" customWidth="1"/>
    <col min="5936" max="5936" width="11.6640625" style="1" customWidth="1"/>
    <col min="5937" max="5937" width="10.44140625" style="1" customWidth="1"/>
    <col min="5938" max="5938" width="14" style="1" customWidth="1"/>
    <col min="5939" max="5939" width="11.6640625" style="1" customWidth="1"/>
    <col min="5940" max="5940" width="10" style="1" customWidth="1"/>
    <col min="5941" max="5941" width="14" style="1" customWidth="1"/>
    <col min="5942" max="5942" width="10.44140625" style="1" customWidth="1"/>
    <col min="5943" max="5943" width="10" style="1" customWidth="1"/>
    <col min="5944" max="5944" width="13.88671875" style="1" customWidth="1"/>
    <col min="5945" max="5946" width="22.21875" style="1" customWidth="1"/>
    <col min="5947" max="5947" width="20.44140625" style="1" customWidth="1"/>
    <col min="5948" max="5948" width="20.77734375" style="1" customWidth="1"/>
    <col min="5949" max="5949" width="22.21875" style="1" customWidth="1"/>
    <col min="5950" max="5950" width="27.33203125" style="1" customWidth="1"/>
    <col min="5951" max="5951" width="23.44140625" style="1" customWidth="1"/>
    <col min="5952" max="5955" width="20.109375" style="1" customWidth="1"/>
    <col min="5956" max="5956" width="24.33203125" style="1" customWidth="1"/>
    <col min="5957" max="5957" width="13" style="1" customWidth="1"/>
    <col min="5958" max="5958" width="10" style="1"/>
    <col min="5959" max="5959" width="14.33203125" style="1" customWidth="1"/>
    <col min="5960" max="5962" width="10" style="1"/>
    <col min="5963" max="5963" width="16.33203125" style="1" customWidth="1"/>
    <col min="5964" max="5964" width="11.77734375" style="1" bestFit="1" customWidth="1"/>
    <col min="5965" max="6144" width="10" style="1"/>
    <col min="6145" max="6145" width="14.6640625" style="1" customWidth="1"/>
    <col min="6146" max="6146" width="48.21875" style="1" customWidth="1"/>
    <col min="6147" max="6147" width="10.44140625" style="1" customWidth="1"/>
    <col min="6148" max="6148" width="10" style="1" customWidth="1"/>
    <col min="6149" max="6149" width="14.109375" style="1" customWidth="1"/>
    <col min="6150" max="6151" width="10" style="1" customWidth="1"/>
    <col min="6152" max="6152" width="11.77734375" style="1" customWidth="1"/>
    <col min="6153" max="6154" width="10" style="1" customWidth="1"/>
    <col min="6155" max="6155" width="11.77734375" style="1" customWidth="1"/>
    <col min="6156" max="6157" width="10" style="1" customWidth="1"/>
    <col min="6158" max="6158" width="11.77734375" style="1" customWidth="1"/>
    <col min="6159" max="6159" width="10.44140625" style="1" customWidth="1"/>
    <col min="6160" max="6160" width="10" style="1" customWidth="1"/>
    <col min="6161" max="6161" width="11.77734375" style="1" customWidth="1"/>
    <col min="6162" max="6163" width="10" style="1" customWidth="1"/>
    <col min="6164" max="6164" width="11.77734375" style="1" customWidth="1"/>
    <col min="6165" max="6166" width="10" style="1" customWidth="1"/>
    <col min="6167" max="6167" width="11.77734375" style="1" customWidth="1"/>
    <col min="6168" max="6169" width="10" style="1" customWidth="1"/>
    <col min="6170" max="6170" width="11.77734375" style="1" customWidth="1"/>
    <col min="6171" max="6171" width="9.88671875" style="1" customWidth="1"/>
    <col min="6172" max="6172" width="10" style="1" customWidth="1"/>
    <col min="6173" max="6173" width="11.77734375" style="1" customWidth="1"/>
    <col min="6174" max="6175" width="10" style="1" customWidth="1"/>
    <col min="6176" max="6176" width="11.77734375" style="1" customWidth="1"/>
    <col min="6177" max="6177" width="10" style="1" customWidth="1"/>
    <col min="6178" max="6178" width="10.109375" style="1" customWidth="1"/>
    <col min="6179" max="6179" width="11.77734375" style="1" customWidth="1"/>
    <col min="6180" max="6180" width="11" style="1" customWidth="1"/>
    <col min="6181" max="6181" width="10" style="1" customWidth="1"/>
    <col min="6182" max="6182" width="11.77734375" style="1" customWidth="1"/>
    <col min="6183" max="6183" width="11.88671875" style="1" customWidth="1"/>
    <col min="6184" max="6184" width="10" style="1" customWidth="1"/>
    <col min="6185" max="6185" width="13.88671875" style="1" customWidth="1"/>
    <col min="6186" max="6186" width="11.77734375" style="1" customWidth="1"/>
    <col min="6187" max="6187" width="10" style="1" customWidth="1"/>
    <col min="6188" max="6188" width="14" style="1" customWidth="1"/>
    <col min="6189" max="6189" width="11.77734375" style="1" customWidth="1"/>
    <col min="6190" max="6190" width="10" style="1" customWidth="1"/>
    <col min="6191" max="6191" width="14" style="1" customWidth="1"/>
    <col min="6192" max="6192" width="11.6640625" style="1" customWidth="1"/>
    <col min="6193" max="6193" width="10.44140625" style="1" customWidth="1"/>
    <col min="6194" max="6194" width="14" style="1" customWidth="1"/>
    <col min="6195" max="6195" width="11.6640625" style="1" customWidth="1"/>
    <col min="6196" max="6196" width="10" style="1" customWidth="1"/>
    <col min="6197" max="6197" width="14" style="1" customWidth="1"/>
    <col min="6198" max="6198" width="10.44140625" style="1" customWidth="1"/>
    <col min="6199" max="6199" width="10" style="1" customWidth="1"/>
    <col min="6200" max="6200" width="13.88671875" style="1" customWidth="1"/>
    <col min="6201" max="6202" width="22.21875" style="1" customWidth="1"/>
    <col min="6203" max="6203" width="20.44140625" style="1" customWidth="1"/>
    <col min="6204" max="6204" width="20.77734375" style="1" customWidth="1"/>
    <col min="6205" max="6205" width="22.21875" style="1" customWidth="1"/>
    <col min="6206" max="6206" width="27.33203125" style="1" customWidth="1"/>
    <col min="6207" max="6207" width="23.44140625" style="1" customWidth="1"/>
    <col min="6208" max="6211" width="20.109375" style="1" customWidth="1"/>
    <col min="6212" max="6212" width="24.33203125" style="1" customWidth="1"/>
    <col min="6213" max="6213" width="13" style="1" customWidth="1"/>
    <col min="6214" max="6214" width="10" style="1"/>
    <col min="6215" max="6215" width="14.33203125" style="1" customWidth="1"/>
    <col min="6216" max="6218" width="10" style="1"/>
    <col min="6219" max="6219" width="16.33203125" style="1" customWidth="1"/>
    <col min="6220" max="6220" width="11.77734375" style="1" bestFit="1" customWidth="1"/>
    <col min="6221" max="6400" width="10" style="1"/>
    <col min="6401" max="6401" width="14.6640625" style="1" customWidth="1"/>
    <col min="6402" max="6402" width="48.21875" style="1" customWidth="1"/>
    <col min="6403" max="6403" width="10.44140625" style="1" customWidth="1"/>
    <col min="6404" max="6404" width="10" style="1" customWidth="1"/>
    <col min="6405" max="6405" width="14.109375" style="1" customWidth="1"/>
    <col min="6406" max="6407" width="10" style="1" customWidth="1"/>
    <col min="6408" max="6408" width="11.77734375" style="1" customWidth="1"/>
    <col min="6409" max="6410" width="10" style="1" customWidth="1"/>
    <col min="6411" max="6411" width="11.77734375" style="1" customWidth="1"/>
    <col min="6412" max="6413" width="10" style="1" customWidth="1"/>
    <col min="6414" max="6414" width="11.77734375" style="1" customWidth="1"/>
    <col min="6415" max="6415" width="10.44140625" style="1" customWidth="1"/>
    <col min="6416" max="6416" width="10" style="1" customWidth="1"/>
    <col min="6417" max="6417" width="11.77734375" style="1" customWidth="1"/>
    <col min="6418" max="6419" width="10" style="1" customWidth="1"/>
    <col min="6420" max="6420" width="11.77734375" style="1" customWidth="1"/>
    <col min="6421" max="6422" width="10" style="1" customWidth="1"/>
    <col min="6423" max="6423" width="11.77734375" style="1" customWidth="1"/>
    <col min="6424" max="6425" width="10" style="1" customWidth="1"/>
    <col min="6426" max="6426" width="11.77734375" style="1" customWidth="1"/>
    <col min="6427" max="6427" width="9.88671875" style="1" customWidth="1"/>
    <col min="6428" max="6428" width="10" style="1" customWidth="1"/>
    <col min="6429" max="6429" width="11.77734375" style="1" customWidth="1"/>
    <col min="6430" max="6431" width="10" style="1" customWidth="1"/>
    <col min="6432" max="6432" width="11.77734375" style="1" customWidth="1"/>
    <col min="6433" max="6433" width="10" style="1" customWidth="1"/>
    <col min="6434" max="6434" width="10.109375" style="1" customWidth="1"/>
    <col min="6435" max="6435" width="11.77734375" style="1" customWidth="1"/>
    <col min="6436" max="6436" width="11" style="1" customWidth="1"/>
    <col min="6437" max="6437" width="10" style="1" customWidth="1"/>
    <col min="6438" max="6438" width="11.77734375" style="1" customWidth="1"/>
    <col min="6439" max="6439" width="11.88671875" style="1" customWidth="1"/>
    <col min="6440" max="6440" width="10" style="1" customWidth="1"/>
    <col min="6441" max="6441" width="13.88671875" style="1" customWidth="1"/>
    <col min="6442" max="6442" width="11.77734375" style="1" customWidth="1"/>
    <col min="6443" max="6443" width="10" style="1" customWidth="1"/>
    <col min="6444" max="6444" width="14" style="1" customWidth="1"/>
    <col min="6445" max="6445" width="11.77734375" style="1" customWidth="1"/>
    <col min="6446" max="6446" width="10" style="1" customWidth="1"/>
    <col min="6447" max="6447" width="14" style="1" customWidth="1"/>
    <col min="6448" max="6448" width="11.6640625" style="1" customWidth="1"/>
    <col min="6449" max="6449" width="10.44140625" style="1" customWidth="1"/>
    <col min="6450" max="6450" width="14" style="1" customWidth="1"/>
    <col min="6451" max="6451" width="11.6640625" style="1" customWidth="1"/>
    <col min="6452" max="6452" width="10" style="1" customWidth="1"/>
    <col min="6453" max="6453" width="14" style="1" customWidth="1"/>
    <col min="6454" max="6454" width="10.44140625" style="1" customWidth="1"/>
    <col min="6455" max="6455" width="10" style="1" customWidth="1"/>
    <col min="6456" max="6456" width="13.88671875" style="1" customWidth="1"/>
    <col min="6457" max="6458" width="22.21875" style="1" customWidth="1"/>
    <col min="6459" max="6459" width="20.44140625" style="1" customWidth="1"/>
    <col min="6460" max="6460" width="20.77734375" style="1" customWidth="1"/>
    <col min="6461" max="6461" width="22.21875" style="1" customWidth="1"/>
    <col min="6462" max="6462" width="27.33203125" style="1" customWidth="1"/>
    <col min="6463" max="6463" width="23.44140625" style="1" customWidth="1"/>
    <col min="6464" max="6467" width="20.109375" style="1" customWidth="1"/>
    <col min="6468" max="6468" width="24.33203125" style="1" customWidth="1"/>
    <col min="6469" max="6469" width="13" style="1" customWidth="1"/>
    <col min="6470" max="6470" width="10" style="1"/>
    <col min="6471" max="6471" width="14.33203125" style="1" customWidth="1"/>
    <col min="6472" max="6474" width="10" style="1"/>
    <col min="6475" max="6475" width="16.33203125" style="1" customWidth="1"/>
    <col min="6476" max="6476" width="11.77734375" style="1" bestFit="1" customWidth="1"/>
    <col min="6477" max="6656" width="10" style="1"/>
    <col min="6657" max="6657" width="14.6640625" style="1" customWidth="1"/>
    <col min="6658" max="6658" width="48.21875" style="1" customWidth="1"/>
    <col min="6659" max="6659" width="10.44140625" style="1" customWidth="1"/>
    <col min="6660" max="6660" width="10" style="1" customWidth="1"/>
    <col min="6661" max="6661" width="14.109375" style="1" customWidth="1"/>
    <col min="6662" max="6663" width="10" style="1" customWidth="1"/>
    <col min="6664" max="6664" width="11.77734375" style="1" customWidth="1"/>
    <col min="6665" max="6666" width="10" style="1" customWidth="1"/>
    <col min="6667" max="6667" width="11.77734375" style="1" customWidth="1"/>
    <col min="6668" max="6669" width="10" style="1" customWidth="1"/>
    <col min="6670" max="6670" width="11.77734375" style="1" customWidth="1"/>
    <col min="6671" max="6671" width="10.44140625" style="1" customWidth="1"/>
    <col min="6672" max="6672" width="10" style="1" customWidth="1"/>
    <col min="6673" max="6673" width="11.77734375" style="1" customWidth="1"/>
    <col min="6674" max="6675" width="10" style="1" customWidth="1"/>
    <col min="6676" max="6676" width="11.77734375" style="1" customWidth="1"/>
    <col min="6677" max="6678" width="10" style="1" customWidth="1"/>
    <col min="6679" max="6679" width="11.77734375" style="1" customWidth="1"/>
    <col min="6680" max="6681" width="10" style="1" customWidth="1"/>
    <col min="6682" max="6682" width="11.77734375" style="1" customWidth="1"/>
    <col min="6683" max="6683" width="9.88671875" style="1" customWidth="1"/>
    <col min="6684" max="6684" width="10" style="1" customWidth="1"/>
    <col min="6685" max="6685" width="11.77734375" style="1" customWidth="1"/>
    <col min="6686" max="6687" width="10" style="1" customWidth="1"/>
    <col min="6688" max="6688" width="11.77734375" style="1" customWidth="1"/>
    <col min="6689" max="6689" width="10" style="1" customWidth="1"/>
    <col min="6690" max="6690" width="10.109375" style="1" customWidth="1"/>
    <col min="6691" max="6691" width="11.77734375" style="1" customWidth="1"/>
    <col min="6692" max="6692" width="11" style="1" customWidth="1"/>
    <col min="6693" max="6693" width="10" style="1" customWidth="1"/>
    <col min="6694" max="6694" width="11.77734375" style="1" customWidth="1"/>
    <col min="6695" max="6695" width="11.88671875" style="1" customWidth="1"/>
    <col min="6696" max="6696" width="10" style="1" customWidth="1"/>
    <col min="6697" max="6697" width="13.88671875" style="1" customWidth="1"/>
    <col min="6698" max="6698" width="11.77734375" style="1" customWidth="1"/>
    <col min="6699" max="6699" width="10" style="1" customWidth="1"/>
    <col min="6700" max="6700" width="14" style="1" customWidth="1"/>
    <col min="6701" max="6701" width="11.77734375" style="1" customWidth="1"/>
    <col min="6702" max="6702" width="10" style="1" customWidth="1"/>
    <col min="6703" max="6703" width="14" style="1" customWidth="1"/>
    <col min="6704" max="6704" width="11.6640625" style="1" customWidth="1"/>
    <col min="6705" max="6705" width="10.44140625" style="1" customWidth="1"/>
    <col min="6706" max="6706" width="14" style="1" customWidth="1"/>
    <col min="6707" max="6707" width="11.6640625" style="1" customWidth="1"/>
    <col min="6708" max="6708" width="10" style="1" customWidth="1"/>
    <col min="6709" max="6709" width="14" style="1" customWidth="1"/>
    <col min="6710" max="6710" width="10.44140625" style="1" customWidth="1"/>
    <col min="6711" max="6711" width="10" style="1" customWidth="1"/>
    <col min="6712" max="6712" width="13.88671875" style="1" customWidth="1"/>
    <col min="6713" max="6714" width="22.21875" style="1" customWidth="1"/>
    <col min="6715" max="6715" width="20.44140625" style="1" customWidth="1"/>
    <col min="6716" max="6716" width="20.77734375" style="1" customWidth="1"/>
    <col min="6717" max="6717" width="22.21875" style="1" customWidth="1"/>
    <col min="6718" max="6718" width="27.33203125" style="1" customWidth="1"/>
    <col min="6719" max="6719" width="23.44140625" style="1" customWidth="1"/>
    <col min="6720" max="6723" width="20.109375" style="1" customWidth="1"/>
    <col min="6724" max="6724" width="24.33203125" style="1" customWidth="1"/>
    <col min="6725" max="6725" width="13" style="1" customWidth="1"/>
    <col min="6726" max="6726" width="10" style="1"/>
    <col min="6727" max="6727" width="14.33203125" style="1" customWidth="1"/>
    <col min="6728" max="6730" width="10" style="1"/>
    <col min="6731" max="6731" width="16.33203125" style="1" customWidth="1"/>
    <col min="6732" max="6732" width="11.77734375" style="1" bestFit="1" customWidth="1"/>
    <col min="6733" max="6912" width="10" style="1"/>
    <col min="6913" max="6913" width="14.6640625" style="1" customWidth="1"/>
    <col min="6914" max="6914" width="48.21875" style="1" customWidth="1"/>
    <col min="6915" max="6915" width="10.44140625" style="1" customWidth="1"/>
    <col min="6916" max="6916" width="10" style="1" customWidth="1"/>
    <col min="6917" max="6917" width="14.109375" style="1" customWidth="1"/>
    <col min="6918" max="6919" width="10" style="1" customWidth="1"/>
    <col min="6920" max="6920" width="11.77734375" style="1" customWidth="1"/>
    <col min="6921" max="6922" width="10" style="1" customWidth="1"/>
    <col min="6923" max="6923" width="11.77734375" style="1" customWidth="1"/>
    <col min="6924" max="6925" width="10" style="1" customWidth="1"/>
    <col min="6926" max="6926" width="11.77734375" style="1" customWidth="1"/>
    <col min="6927" max="6927" width="10.44140625" style="1" customWidth="1"/>
    <col min="6928" max="6928" width="10" style="1" customWidth="1"/>
    <col min="6929" max="6929" width="11.77734375" style="1" customWidth="1"/>
    <col min="6930" max="6931" width="10" style="1" customWidth="1"/>
    <col min="6932" max="6932" width="11.77734375" style="1" customWidth="1"/>
    <col min="6933" max="6934" width="10" style="1" customWidth="1"/>
    <col min="6935" max="6935" width="11.77734375" style="1" customWidth="1"/>
    <col min="6936" max="6937" width="10" style="1" customWidth="1"/>
    <col min="6938" max="6938" width="11.77734375" style="1" customWidth="1"/>
    <col min="6939" max="6939" width="9.88671875" style="1" customWidth="1"/>
    <col min="6940" max="6940" width="10" style="1" customWidth="1"/>
    <col min="6941" max="6941" width="11.77734375" style="1" customWidth="1"/>
    <col min="6942" max="6943" width="10" style="1" customWidth="1"/>
    <col min="6944" max="6944" width="11.77734375" style="1" customWidth="1"/>
    <col min="6945" max="6945" width="10" style="1" customWidth="1"/>
    <col min="6946" max="6946" width="10.109375" style="1" customWidth="1"/>
    <col min="6947" max="6947" width="11.77734375" style="1" customWidth="1"/>
    <col min="6948" max="6948" width="11" style="1" customWidth="1"/>
    <col min="6949" max="6949" width="10" style="1" customWidth="1"/>
    <col min="6950" max="6950" width="11.77734375" style="1" customWidth="1"/>
    <col min="6951" max="6951" width="11.88671875" style="1" customWidth="1"/>
    <col min="6952" max="6952" width="10" style="1" customWidth="1"/>
    <col min="6953" max="6953" width="13.88671875" style="1" customWidth="1"/>
    <col min="6954" max="6954" width="11.77734375" style="1" customWidth="1"/>
    <col min="6955" max="6955" width="10" style="1" customWidth="1"/>
    <col min="6956" max="6956" width="14" style="1" customWidth="1"/>
    <col min="6957" max="6957" width="11.77734375" style="1" customWidth="1"/>
    <col min="6958" max="6958" width="10" style="1" customWidth="1"/>
    <col min="6959" max="6959" width="14" style="1" customWidth="1"/>
    <col min="6960" max="6960" width="11.6640625" style="1" customWidth="1"/>
    <col min="6961" max="6961" width="10.44140625" style="1" customWidth="1"/>
    <col min="6962" max="6962" width="14" style="1" customWidth="1"/>
    <col min="6963" max="6963" width="11.6640625" style="1" customWidth="1"/>
    <col min="6964" max="6964" width="10" style="1" customWidth="1"/>
    <col min="6965" max="6965" width="14" style="1" customWidth="1"/>
    <col min="6966" max="6966" width="10.44140625" style="1" customWidth="1"/>
    <col min="6967" max="6967" width="10" style="1" customWidth="1"/>
    <col min="6968" max="6968" width="13.88671875" style="1" customWidth="1"/>
    <col min="6969" max="6970" width="22.21875" style="1" customWidth="1"/>
    <col min="6971" max="6971" width="20.44140625" style="1" customWidth="1"/>
    <col min="6972" max="6972" width="20.77734375" style="1" customWidth="1"/>
    <col min="6973" max="6973" width="22.21875" style="1" customWidth="1"/>
    <col min="6974" max="6974" width="27.33203125" style="1" customWidth="1"/>
    <col min="6975" max="6975" width="23.44140625" style="1" customWidth="1"/>
    <col min="6976" max="6979" width="20.109375" style="1" customWidth="1"/>
    <col min="6980" max="6980" width="24.33203125" style="1" customWidth="1"/>
    <col min="6981" max="6981" width="13" style="1" customWidth="1"/>
    <col min="6982" max="6982" width="10" style="1"/>
    <col min="6983" max="6983" width="14.33203125" style="1" customWidth="1"/>
    <col min="6984" max="6986" width="10" style="1"/>
    <col min="6987" max="6987" width="16.33203125" style="1" customWidth="1"/>
    <col min="6988" max="6988" width="11.77734375" style="1" bestFit="1" customWidth="1"/>
    <col min="6989" max="7168" width="10" style="1"/>
    <col min="7169" max="7169" width="14.6640625" style="1" customWidth="1"/>
    <col min="7170" max="7170" width="48.21875" style="1" customWidth="1"/>
    <col min="7171" max="7171" width="10.44140625" style="1" customWidth="1"/>
    <col min="7172" max="7172" width="10" style="1" customWidth="1"/>
    <col min="7173" max="7173" width="14.109375" style="1" customWidth="1"/>
    <col min="7174" max="7175" width="10" style="1" customWidth="1"/>
    <col min="7176" max="7176" width="11.77734375" style="1" customWidth="1"/>
    <col min="7177" max="7178" width="10" style="1" customWidth="1"/>
    <col min="7179" max="7179" width="11.77734375" style="1" customWidth="1"/>
    <col min="7180" max="7181" width="10" style="1" customWidth="1"/>
    <col min="7182" max="7182" width="11.77734375" style="1" customWidth="1"/>
    <col min="7183" max="7183" width="10.44140625" style="1" customWidth="1"/>
    <col min="7184" max="7184" width="10" style="1" customWidth="1"/>
    <col min="7185" max="7185" width="11.77734375" style="1" customWidth="1"/>
    <col min="7186" max="7187" width="10" style="1" customWidth="1"/>
    <col min="7188" max="7188" width="11.77734375" style="1" customWidth="1"/>
    <col min="7189" max="7190" width="10" style="1" customWidth="1"/>
    <col min="7191" max="7191" width="11.77734375" style="1" customWidth="1"/>
    <col min="7192" max="7193" width="10" style="1" customWidth="1"/>
    <col min="7194" max="7194" width="11.77734375" style="1" customWidth="1"/>
    <col min="7195" max="7195" width="9.88671875" style="1" customWidth="1"/>
    <col min="7196" max="7196" width="10" style="1" customWidth="1"/>
    <col min="7197" max="7197" width="11.77734375" style="1" customWidth="1"/>
    <col min="7198" max="7199" width="10" style="1" customWidth="1"/>
    <col min="7200" max="7200" width="11.77734375" style="1" customWidth="1"/>
    <col min="7201" max="7201" width="10" style="1" customWidth="1"/>
    <col min="7202" max="7202" width="10.109375" style="1" customWidth="1"/>
    <col min="7203" max="7203" width="11.77734375" style="1" customWidth="1"/>
    <col min="7204" max="7204" width="11" style="1" customWidth="1"/>
    <col min="7205" max="7205" width="10" style="1" customWidth="1"/>
    <col min="7206" max="7206" width="11.77734375" style="1" customWidth="1"/>
    <col min="7207" max="7207" width="11.88671875" style="1" customWidth="1"/>
    <col min="7208" max="7208" width="10" style="1" customWidth="1"/>
    <col min="7209" max="7209" width="13.88671875" style="1" customWidth="1"/>
    <col min="7210" max="7210" width="11.77734375" style="1" customWidth="1"/>
    <col min="7211" max="7211" width="10" style="1" customWidth="1"/>
    <col min="7212" max="7212" width="14" style="1" customWidth="1"/>
    <col min="7213" max="7213" width="11.77734375" style="1" customWidth="1"/>
    <col min="7214" max="7214" width="10" style="1" customWidth="1"/>
    <col min="7215" max="7215" width="14" style="1" customWidth="1"/>
    <col min="7216" max="7216" width="11.6640625" style="1" customWidth="1"/>
    <col min="7217" max="7217" width="10.44140625" style="1" customWidth="1"/>
    <col min="7218" max="7218" width="14" style="1" customWidth="1"/>
    <col min="7219" max="7219" width="11.6640625" style="1" customWidth="1"/>
    <col min="7220" max="7220" width="10" style="1" customWidth="1"/>
    <col min="7221" max="7221" width="14" style="1" customWidth="1"/>
    <col min="7222" max="7222" width="10.44140625" style="1" customWidth="1"/>
    <col min="7223" max="7223" width="10" style="1" customWidth="1"/>
    <col min="7224" max="7224" width="13.88671875" style="1" customWidth="1"/>
    <col min="7225" max="7226" width="22.21875" style="1" customWidth="1"/>
    <col min="7227" max="7227" width="20.44140625" style="1" customWidth="1"/>
    <col min="7228" max="7228" width="20.77734375" style="1" customWidth="1"/>
    <col min="7229" max="7229" width="22.21875" style="1" customWidth="1"/>
    <col min="7230" max="7230" width="27.33203125" style="1" customWidth="1"/>
    <col min="7231" max="7231" width="23.44140625" style="1" customWidth="1"/>
    <col min="7232" max="7235" width="20.109375" style="1" customWidth="1"/>
    <col min="7236" max="7236" width="24.33203125" style="1" customWidth="1"/>
    <col min="7237" max="7237" width="13" style="1" customWidth="1"/>
    <col min="7238" max="7238" width="10" style="1"/>
    <col min="7239" max="7239" width="14.33203125" style="1" customWidth="1"/>
    <col min="7240" max="7242" width="10" style="1"/>
    <col min="7243" max="7243" width="16.33203125" style="1" customWidth="1"/>
    <col min="7244" max="7244" width="11.77734375" style="1" bestFit="1" customWidth="1"/>
    <col min="7245" max="7424" width="10" style="1"/>
    <col min="7425" max="7425" width="14.6640625" style="1" customWidth="1"/>
    <col min="7426" max="7426" width="48.21875" style="1" customWidth="1"/>
    <col min="7427" max="7427" width="10.44140625" style="1" customWidth="1"/>
    <col min="7428" max="7428" width="10" style="1" customWidth="1"/>
    <col min="7429" max="7429" width="14.109375" style="1" customWidth="1"/>
    <col min="7430" max="7431" width="10" style="1" customWidth="1"/>
    <col min="7432" max="7432" width="11.77734375" style="1" customWidth="1"/>
    <col min="7433" max="7434" width="10" style="1" customWidth="1"/>
    <col min="7435" max="7435" width="11.77734375" style="1" customWidth="1"/>
    <col min="7436" max="7437" width="10" style="1" customWidth="1"/>
    <col min="7438" max="7438" width="11.77734375" style="1" customWidth="1"/>
    <col min="7439" max="7439" width="10.44140625" style="1" customWidth="1"/>
    <col min="7440" max="7440" width="10" style="1" customWidth="1"/>
    <col min="7441" max="7441" width="11.77734375" style="1" customWidth="1"/>
    <col min="7442" max="7443" width="10" style="1" customWidth="1"/>
    <col min="7444" max="7444" width="11.77734375" style="1" customWidth="1"/>
    <col min="7445" max="7446" width="10" style="1" customWidth="1"/>
    <col min="7447" max="7447" width="11.77734375" style="1" customWidth="1"/>
    <col min="7448" max="7449" width="10" style="1" customWidth="1"/>
    <col min="7450" max="7450" width="11.77734375" style="1" customWidth="1"/>
    <col min="7451" max="7451" width="9.88671875" style="1" customWidth="1"/>
    <col min="7452" max="7452" width="10" style="1" customWidth="1"/>
    <col min="7453" max="7453" width="11.77734375" style="1" customWidth="1"/>
    <col min="7454" max="7455" width="10" style="1" customWidth="1"/>
    <col min="7456" max="7456" width="11.77734375" style="1" customWidth="1"/>
    <col min="7457" max="7457" width="10" style="1" customWidth="1"/>
    <col min="7458" max="7458" width="10.109375" style="1" customWidth="1"/>
    <col min="7459" max="7459" width="11.77734375" style="1" customWidth="1"/>
    <col min="7460" max="7460" width="11" style="1" customWidth="1"/>
    <col min="7461" max="7461" width="10" style="1" customWidth="1"/>
    <col min="7462" max="7462" width="11.77734375" style="1" customWidth="1"/>
    <col min="7463" max="7463" width="11.88671875" style="1" customWidth="1"/>
    <col min="7464" max="7464" width="10" style="1" customWidth="1"/>
    <col min="7465" max="7465" width="13.88671875" style="1" customWidth="1"/>
    <col min="7466" max="7466" width="11.77734375" style="1" customWidth="1"/>
    <col min="7467" max="7467" width="10" style="1" customWidth="1"/>
    <col min="7468" max="7468" width="14" style="1" customWidth="1"/>
    <col min="7469" max="7469" width="11.77734375" style="1" customWidth="1"/>
    <col min="7470" max="7470" width="10" style="1" customWidth="1"/>
    <col min="7471" max="7471" width="14" style="1" customWidth="1"/>
    <col min="7472" max="7472" width="11.6640625" style="1" customWidth="1"/>
    <col min="7473" max="7473" width="10.44140625" style="1" customWidth="1"/>
    <col min="7474" max="7474" width="14" style="1" customWidth="1"/>
    <col min="7475" max="7475" width="11.6640625" style="1" customWidth="1"/>
    <col min="7476" max="7476" width="10" style="1" customWidth="1"/>
    <col min="7477" max="7477" width="14" style="1" customWidth="1"/>
    <col min="7478" max="7478" width="10.44140625" style="1" customWidth="1"/>
    <col min="7479" max="7479" width="10" style="1" customWidth="1"/>
    <col min="7480" max="7480" width="13.88671875" style="1" customWidth="1"/>
    <col min="7481" max="7482" width="22.21875" style="1" customWidth="1"/>
    <col min="7483" max="7483" width="20.44140625" style="1" customWidth="1"/>
    <col min="7484" max="7484" width="20.77734375" style="1" customWidth="1"/>
    <col min="7485" max="7485" width="22.21875" style="1" customWidth="1"/>
    <col min="7486" max="7486" width="27.33203125" style="1" customWidth="1"/>
    <col min="7487" max="7487" width="23.44140625" style="1" customWidth="1"/>
    <col min="7488" max="7491" width="20.109375" style="1" customWidth="1"/>
    <col min="7492" max="7492" width="24.33203125" style="1" customWidth="1"/>
    <col min="7493" max="7493" width="13" style="1" customWidth="1"/>
    <col min="7494" max="7494" width="10" style="1"/>
    <col min="7495" max="7495" width="14.33203125" style="1" customWidth="1"/>
    <col min="7496" max="7498" width="10" style="1"/>
    <col min="7499" max="7499" width="16.33203125" style="1" customWidth="1"/>
    <col min="7500" max="7500" width="11.77734375" style="1" bestFit="1" customWidth="1"/>
    <col min="7501" max="7680" width="10" style="1"/>
    <col min="7681" max="7681" width="14.6640625" style="1" customWidth="1"/>
    <col min="7682" max="7682" width="48.21875" style="1" customWidth="1"/>
    <col min="7683" max="7683" width="10.44140625" style="1" customWidth="1"/>
    <col min="7684" max="7684" width="10" style="1" customWidth="1"/>
    <col min="7685" max="7685" width="14.109375" style="1" customWidth="1"/>
    <col min="7686" max="7687" width="10" style="1" customWidth="1"/>
    <col min="7688" max="7688" width="11.77734375" style="1" customWidth="1"/>
    <col min="7689" max="7690" width="10" style="1" customWidth="1"/>
    <col min="7691" max="7691" width="11.77734375" style="1" customWidth="1"/>
    <col min="7692" max="7693" width="10" style="1" customWidth="1"/>
    <col min="7694" max="7694" width="11.77734375" style="1" customWidth="1"/>
    <col min="7695" max="7695" width="10.44140625" style="1" customWidth="1"/>
    <col min="7696" max="7696" width="10" style="1" customWidth="1"/>
    <col min="7697" max="7697" width="11.77734375" style="1" customWidth="1"/>
    <col min="7698" max="7699" width="10" style="1" customWidth="1"/>
    <col min="7700" max="7700" width="11.77734375" style="1" customWidth="1"/>
    <col min="7701" max="7702" width="10" style="1" customWidth="1"/>
    <col min="7703" max="7703" width="11.77734375" style="1" customWidth="1"/>
    <col min="7704" max="7705" width="10" style="1" customWidth="1"/>
    <col min="7706" max="7706" width="11.77734375" style="1" customWidth="1"/>
    <col min="7707" max="7707" width="9.88671875" style="1" customWidth="1"/>
    <col min="7708" max="7708" width="10" style="1" customWidth="1"/>
    <col min="7709" max="7709" width="11.77734375" style="1" customWidth="1"/>
    <col min="7710" max="7711" width="10" style="1" customWidth="1"/>
    <col min="7712" max="7712" width="11.77734375" style="1" customWidth="1"/>
    <col min="7713" max="7713" width="10" style="1" customWidth="1"/>
    <col min="7714" max="7714" width="10.109375" style="1" customWidth="1"/>
    <col min="7715" max="7715" width="11.77734375" style="1" customWidth="1"/>
    <col min="7716" max="7716" width="11" style="1" customWidth="1"/>
    <col min="7717" max="7717" width="10" style="1" customWidth="1"/>
    <col min="7718" max="7718" width="11.77734375" style="1" customWidth="1"/>
    <col min="7719" max="7719" width="11.88671875" style="1" customWidth="1"/>
    <col min="7720" max="7720" width="10" style="1" customWidth="1"/>
    <col min="7721" max="7721" width="13.88671875" style="1" customWidth="1"/>
    <col min="7722" max="7722" width="11.77734375" style="1" customWidth="1"/>
    <col min="7723" max="7723" width="10" style="1" customWidth="1"/>
    <col min="7724" max="7724" width="14" style="1" customWidth="1"/>
    <col min="7725" max="7725" width="11.77734375" style="1" customWidth="1"/>
    <col min="7726" max="7726" width="10" style="1" customWidth="1"/>
    <col min="7727" max="7727" width="14" style="1" customWidth="1"/>
    <col min="7728" max="7728" width="11.6640625" style="1" customWidth="1"/>
    <col min="7729" max="7729" width="10.44140625" style="1" customWidth="1"/>
    <col min="7730" max="7730" width="14" style="1" customWidth="1"/>
    <col min="7731" max="7731" width="11.6640625" style="1" customWidth="1"/>
    <col min="7732" max="7732" width="10" style="1" customWidth="1"/>
    <col min="7733" max="7733" width="14" style="1" customWidth="1"/>
    <col min="7734" max="7734" width="10.44140625" style="1" customWidth="1"/>
    <col min="7735" max="7735" width="10" style="1" customWidth="1"/>
    <col min="7736" max="7736" width="13.88671875" style="1" customWidth="1"/>
    <col min="7737" max="7738" width="22.21875" style="1" customWidth="1"/>
    <col min="7739" max="7739" width="20.44140625" style="1" customWidth="1"/>
    <col min="7740" max="7740" width="20.77734375" style="1" customWidth="1"/>
    <col min="7741" max="7741" width="22.21875" style="1" customWidth="1"/>
    <col min="7742" max="7742" width="27.33203125" style="1" customWidth="1"/>
    <col min="7743" max="7743" width="23.44140625" style="1" customWidth="1"/>
    <col min="7744" max="7747" width="20.109375" style="1" customWidth="1"/>
    <col min="7748" max="7748" width="24.33203125" style="1" customWidth="1"/>
    <col min="7749" max="7749" width="13" style="1" customWidth="1"/>
    <col min="7750" max="7750" width="10" style="1"/>
    <col min="7751" max="7751" width="14.33203125" style="1" customWidth="1"/>
    <col min="7752" max="7754" width="10" style="1"/>
    <col min="7755" max="7755" width="16.33203125" style="1" customWidth="1"/>
    <col min="7756" max="7756" width="11.77734375" style="1" bestFit="1" customWidth="1"/>
    <col min="7757" max="7936" width="10" style="1"/>
    <col min="7937" max="7937" width="14.6640625" style="1" customWidth="1"/>
    <col min="7938" max="7938" width="48.21875" style="1" customWidth="1"/>
    <col min="7939" max="7939" width="10.44140625" style="1" customWidth="1"/>
    <col min="7940" max="7940" width="10" style="1" customWidth="1"/>
    <col min="7941" max="7941" width="14.109375" style="1" customWidth="1"/>
    <col min="7942" max="7943" width="10" style="1" customWidth="1"/>
    <col min="7944" max="7944" width="11.77734375" style="1" customWidth="1"/>
    <col min="7945" max="7946" width="10" style="1" customWidth="1"/>
    <col min="7947" max="7947" width="11.77734375" style="1" customWidth="1"/>
    <col min="7948" max="7949" width="10" style="1" customWidth="1"/>
    <col min="7950" max="7950" width="11.77734375" style="1" customWidth="1"/>
    <col min="7951" max="7951" width="10.44140625" style="1" customWidth="1"/>
    <col min="7952" max="7952" width="10" style="1" customWidth="1"/>
    <col min="7953" max="7953" width="11.77734375" style="1" customWidth="1"/>
    <col min="7954" max="7955" width="10" style="1" customWidth="1"/>
    <col min="7956" max="7956" width="11.77734375" style="1" customWidth="1"/>
    <col min="7957" max="7958" width="10" style="1" customWidth="1"/>
    <col min="7959" max="7959" width="11.77734375" style="1" customWidth="1"/>
    <col min="7960" max="7961" width="10" style="1" customWidth="1"/>
    <col min="7962" max="7962" width="11.77734375" style="1" customWidth="1"/>
    <col min="7963" max="7963" width="9.88671875" style="1" customWidth="1"/>
    <col min="7964" max="7964" width="10" style="1" customWidth="1"/>
    <col min="7965" max="7965" width="11.77734375" style="1" customWidth="1"/>
    <col min="7966" max="7967" width="10" style="1" customWidth="1"/>
    <col min="7968" max="7968" width="11.77734375" style="1" customWidth="1"/>
    <col min="7969" max="7969" width="10" style="1" customWidth="1"/>
    <col min="7970" max="7970" width="10.109375" style="1" customWidth="1"/>
    <col min="7971" max="7971" width="11.77734375" style="1" customWidth="1"/>
    <col min="7972" max="7972" width="11" style="1" customWidth="1"/>
    <col min="7973" max="7973" width="10" style="1" customWidth="1"/>
    <col min="7974" max="7974" width="11.77734375" style="1" customWidth="1"/>
    <col min="7975" max="7975" width="11.88671875" style="1" customWidth="1"/>
    <col min="7976" max="7976" width="10" style="1" customWidth="1"/>
    <col min="7977" max="7977" width="13.88671875" style="1" customWidth="1"/>
    <col min="7978" max="7978" width="11.77734375" style="1" customWidth="1"/>
    <col min="7979" max="7979" width="10" style="1" customWidth="1"/>
    <col min="7980" max="7980" width="14" style="1" customWidth="1"/>
    <col min="7981" max="7981" width="11.77734375" style="1" customWidth="1"/>
    <col min="7982" max="7982" width="10" style="1" customWidth="1"/>
    <col min="7983" max="7983" width="14" style="1" customWidth="1"/>
    <col min="7984" max="7984" width="11.6640625" style="1" customWidth="1"/>
    <col min="7985" max="7985" width="10.44140625" style="1" customWidth="1"/>
    <col min="7986" max="7986" width="14" style="1" customWidth="1"/>
    <col min="7987" max="7987" width="11.6640625" style="1" customWidth="1"/>
    <col min="7988" max="7988" width="10" style="1" customWidth="1"/>
    <col min="7989" max="7989" width="14" style="1" customWidth="1"/>
    <col min="7990" max="7990" width="10.44140625" style="1" customWidth="1"/>
    <col min="7991" max="7991" width="10" style="1" customWidth="1"/>
    <col min="7992" max="7992" width="13.88671875" style="1" customWidth="1"/>
    <col min="7993" max="7994" width="22.21875" style="1" customWidth="1"/>
    <col min="7995" max="7995" width="20.44140625" style="1" customWidth="1"/>
    <col min="7996" max="7996" width="20.77734375" style="1" customWidth="1"/>
    <col min="7997" max="7997" width="22.21875" style="1" customWidth="1"/>
    <col min="7998" max="7998" width="27.33203125" style="1" customWidth="1"/>
    <col min="7999" max="7999" width="23.44140625" style="1" customWidth="1"/>
    <col min="8000" max="8003" width="20.109375" style="1" customWidth="1"/>
    <col min="8004" max="8004" width="24.33203125" style="1" customWidth="1"/>
    <col min="8005" max="8005" width="13" style="1" customWidth="1"/>
    <col min="8006" max="8006" width="10" style="1"/>
    <col min="8007" max="8007" width="14.33203125" style="1" customWidth="1"/>
    <col min="8008" max="8010" width="10" style="1"/>
    <col min="8011" max="8011" width="16.33203125" style="1" customWidth="1"/>
    <col min="8012" max="8012" width="11.77734375" style="1" bestFit="1" customWidth="1"/>
    <col min="8013" max="8192" width="10" style="1"/>
    <col min="8193" max="8193" width="14.6640625" style="1" customWidth="1"/>
    <col min="8194" max="8194" width="48.21875" style="1" customWidth="1"/>
    <col min="8195" max="8195" width="10.44140625" style="1" customWidth="1"/>
    <col min="8196" max="8196" width="10" style="1" customWidth="1"/>
    <col min="8197" max="8197" width="14.109375" style="1" customWidth="1"/>
    <col min="8198" max="8199" width="10" style="1" customWidth="1"/>
    <col min="8200" max="8200" width="11.77734375" style="1" customWidth="1"/>
    <col min="8201" max="8202" width="10" style="1" customWidth="1"/>
    <col min="8203" max="8203" width="11.77734375" style="1" customWidth="1"/>
    <col min="8204" max="8205" width="10" style="1" customWidth="1"/>
    <col min="8206" max="8206" width="11.77734375" style="1" customWidth="1"/>
    <col min="8207" max="8207" width="10.44140625" style="1" customWidth="1"/>
    <col min="8208" max="8208" width="10" style="1" customWidth="1"/>
    <col min="8209" max="8209" width="11.77734375" style="1" customWidth="1"/>
    <col min="8210" max="8211" width="10" style="1" customWidth="1"/>
    <col min="8212" max="8212" width="11.77734375" style="1" customWidth="1"/>
    <col min="8213" max="8214" width="10" style="1" customWidth="1"/>
    <col min="8215" max="8215" width="11.77734375" style="1" customWidth="1"/>
    <col min="8216" max="8217" width="10" style="1" customWidth="1"/>
    <col min="8218" max="8218" width="11.77734375" style="1" customWidth="1"/>
    <col min="8219" max="8219" width="9.88671875" style="1" customWidth="1"/>
    <col min="8220" max="8220" width="10" style="1" customWidth="1"/>
    <col min="8221" max="8221" width="11.77734375" style="1" customWidth="1"/>
    <col min="8222" max="8223" width="10" style="1" customWidth="1"/>
    <col min="8224" max="8224" width="11.77734375" style="1" customWidth="1"/>
    <col min="8225" max="8225" width="10" style="1" customWidth="1"/>
    <col min="8226" max="8226" width="10.109375" style="1" customWidth="1"/>
    <col min="8227" max="8227" width="11.77734375" style="1" customWidth="1"/>
    <col min="8228" max="8228" width="11" style="1" customWidth="1"/>
    <col min="8229" max="8229" width="10" style="1" customWidth="1"/>
    <col min="8230" max="8230" width="11.77734375" style="1" customWidth="1"/>
    <col min="8231" max="8231" width="11.88671875" style="1" customWidth="1"/>
    <col min="8232" max="8232" width="10" style="1" customWidth="1"/>
    <col min="8233" max="8233" width="13.88671875" style="1" customWidth="1"/>
    <col min="8234" max="8234" width="11.77734375" style="1" customWidth="1"/>
    <col min="8235" max="8235" width="10" style="1" customWidth="1"/>
    <col min="8236" max="8236" width="14" style="1" customWidth="1"/>
    <col min="8237" max="8237" width="11.77734375" style="1" customWidth="1"/>
    <col min="8238" max="8238" width="10" style="1" customWidth="1"/>
    <col min="8239" max="8239" width="14" style="1" customWidth="1"/>
    <col min="8240" max="8240" width="11.6640625" style="1" customWidth="1"/>
    <col min="8241" max="8241" width="10.44140625" style="1" customWidth="1"/>
    <col min="8242" max="8242" width="14" style="1" customWidth="1"/>
    <col min="8243" max="8243" width="11.6640625" style="1" customWidth="1"/>
    <col min="8244" max="8244" width="10" style="1" customWidth="1"/>
    <col min="8245" max="8245" width="14" style="1" customWidth="1"/>
    <col min="8246" max="8246" width="10.44140625" style="1" customWidth="1"/>
    <col min="8247" max="8247" width="10" style="1" customWidth="1"/>
    <col min="8248" max="8248" width="13.88671875" style="1" customWidth="1"/>
    <col min="8249" max="8250" width="22.21875" style="1" customWidth="1"/>
    <col min="8251" max="8251" width="20.44140625" style="1" customWidth="1"/>
    <col min="8252" max="8252" width="20.77734375" style="1" customWidth="1"/>
    <col min="8253" max="8253" width="22.21875" style="1" customWidth="1"/>
    <col min="8254" max="8254" width="27.33203125" style="1" customWidth="1"/>
    <col min="8255" max="8255" width="23.44140625" style="1" customWidth="1"/>
    <col min="8256" max="8259" width="20.109375" style="1" customWidth="1"/>
    <col min="8260" max="8260" width="24.33203125" style="1" customWidth="1"/>
    <col min="8261" max="8261" width="13" style="1" customWidth="1"/>
    <col min="8262" max="8262" width="10" style="1"/>
    <col min="8263" max="8263" width="14.33203125" style="1" customWidth="1"/>
    <col min="8264" max="8266" width="10" style="1"/>
    <col min="8267" max="8267" width="16.33203125" style="1" customWidth="1"/>
    <col min="8268" max="8268" width="11.77734375" style="1" bestFit="1" customWidth="1"/>
    <col min="8269" max="8448" width="10" style="1"/>
    <col min="8449" max="8449" width="14.6640625" style="1" customWidth="1"/>
    <col min="8450" max="8450" width="48.21875" style="1" customWidth="1"/>
    <col min="8451" max="8451" width="10.44140625" style="1" customWidth="1"/>
    <col min="8452" max="8452" width="10" style="1" customWidth="1"/>
    <col min="8453" max="8453" width="14.109375" style="1" customWidth="1"/>
    <col min="8454" max="8455" width="10" style="1" customWidth="1"/>
    <col min="8456" max="8456" width="11.77734375" style="1" customWidth="1"/>
    <col min="8457" max="8458" width="10" style="1" customWidth="1"/>
    <col min="8459" max="8459" width="11.77734375" style="1" customWidth="1"/>
    <col min="8460" max="8461" width="10" style="1" customWidth="1"/>
    <col min="8462" max="8462" width="11.77734375" style="1" customWidth="1"/>
    <col min="8463" max="8463" width="10.44140625" style="1" customWidth="1"/>
    <col min="8464" max="8464" width="10" style="1" customWidth="1"/>
    <col min="8465" max="8465" width="11.77734375" style="1" customWidth="1"/>
    <col min="8466" max="8467" width="10" style="1" customWidth="1"/>
    <col min="8468" max="8468" width="11.77734375" style="1" customWidth="1"/>
    <col min="8469" max="8470" width="10" style="1" customWidth="1"/>
    <col min="8471" max="8471" width="11.77734375" style="1" customWidth="1"/>
    <col min="8472" max="8473" width="10" style="1" customWidth="1"/>
    <col min="8474" max="8474" width="11.77734375" style="1" customWidth="1"/>
    <col min="8475" max="8475" width="9.88671875" style="1" customWidth="1"/>
    <col min="8476" max="8476" width="10" style="1" customWidth="1"/>
    <col min="8477" max="8477" width="11.77734375" style="1" customWidth="1"/>
    <col min="8478" max="8479" width="10" style="1" customWidth="1"/>
    <col min="8480" max="8480" width="11.77734375" style="1" customWidth="1"/>
    <col min="8481" max="8481" width="10" style="1" customWidth="1"/>
    <col min="8482" max="8482" width="10.109375" style="1" customWidth="1"/>
    <col min="8483" max="8483" width="11.77734375" style="1" customWidth="1"/>
    <col min="8484" max="8484" width="11" style="1" customWidth="1"/>
    <col min="8485" max="8485" width="10" style="1" customWidth="1"/>
    <col min="8486" max="8486" width="11.77734375" style="1" customWidth="1"/>
    <col min="8487" max="8487" width="11.88671875" style="1" customWidth="1"/>
    <col min="8488" max="8488" width="10" style="1" customWidth="1"/>
    <col min="8489" max="8489" width="13.88671875" style="1" customWidth="1"/>
    <col min="8490" max="8490" width="11.77734375" style="1" customWidth="1"/>
    <col min="8491" max="8491" width="10" style="1" customWidth="1"/>
    <col min="8492" max="8492" width="14" style="1" customWidth="1"/>
    <col min="8493" max="8493" width="11.77734375" style="1" customWidth="1"/>
    <col min="8494" max="8494" width="10" style="1" customWidth="1"/>
    <col min="8495" max="8495" width="14" style="1" customWidth="1"/>
    <col min="8496" max="8496" width="11.6640625" style="1" customWidth="1"/>
    <col min="8497" max="8497" width="10.44140625" style="1" customWidth="1"/>
    <col min="8498" max="8498" width="14" style="1" customWidth="1"/>
    <col min="8499" max="8499" width="11.6640625" style="1" customWidth="1"/>
    <col min="8500" max="8500" width="10" style="1" customWidth="1"/>
    <col min="8501" max="8501" width="14" style="1" customWidth="1"/>
    <col min="8502" max="8502" width="10.44140625" style="1" customWidth="1"/>
    <col min="8503" max="8503" width="10" style="1" customWidth="1"/>
    <col min="8504" max="8504" width="13.88671875" style="1" customWidth="1"/>
    <col min="8505" max="8506" width="22.21875" style="1" customWidth="1"/>
    <col min="8507" max="8507" width="20.44140625" style="1" customWidth="1"/>
    <col min="8508" max="8508" width="20.77734375" style="1" customWidth="1"/>
    <col min="8509" max="8509" width="22.21875" style="1" customWidth="1"/>
    <col min="8510" max="8510" width="27.33203125" style="1" customWidth="1"/>
    <col min="8511" max="8511" width="23.44140625" style="1" customWidth="1"/>
    <col min="8512" max="8515" width="20.109375" style="1" customWidth="1"/>
    <col min="8516" max="8516" width="24.33203125" style="1" customWidth="1"/>
    <col min="8517" max="8517" width="13" style="1" customWidth="1"/>
    <col min="8518" max="8518" width="10" style="1"/>
    <col min="8519" max="8519" width="14.33203125" style="1" customWidth="1"/>
    <col min="8520" max="8522" width="10" style="1"/>
    <col min="8523" max="8523" width="16.33203125" style="1" customWidth="1"/>
    <col min="8524" max="8524" width="11.77734375" style="1" bestFit="1" customWidth="1"/>
    <col min="8525" max="8704" width="10" style="1"/>
    <col min="8705" max="8705" width="14.6640625" style="1" customWidth="1"/>
    <col min="8706" max="8706" width="48.21875" style="1" customWidth="1"/>
    <col min="8707" max="8707" width="10.44140625" style="1" customWidth="1"/>
    <col min="8708" max="8708" width="10" style="1" customWidth="1"/>
    <col min="8709" max="8709" width="14.109375" style="1" customWidth="1"/>
    <col min="8710" max="8711" width="10" style="1" customWidth="1"/>
    <col min="8712" max="8712" width="11.77734375" style="1" customWidth="1"/>
    <col min="8713" max="8714" width="10" style="1" customWidth="1"/>
    <col min="8715" max="8715" width="11.77734375" style="1" customWidth="1"/>
    <col min="8716" max="8717" width="10" style="1" customWidth="1"/>
    <col min="8718" max="8718" width="11.77734375" style="1" customWidth="1"/>
    <col min="8719" max="8719" width="10.44140625" style="1" customWidth="1"/>
    <col min="8720" max="8720" width="10" style="1" customWidth="1"/>
    <col min="8721" max="8721" width="11.77734375" style="1" customWidth="1"/>
    <col min="8722" max="8723" width="10" style="1" customWidth="1"/>
    <col min="8724" max="8724" width="11.77734375" style="1" customWidth="1"/>
    <col min="8725" max="8726" width="10" style="1" customWidth="1"/>
    <col min="8727" max="8727" width="11.77734375" style="1" customWidth="1"/>
    <col min="8728" max="8729" width="10" style="1" customWidth="1"/>
    <col min="8730" max="8730" width="11.77734375" style="1" customWidth="1"/>
    <col min="8731" max="8731" width="9.88671875" style="1" customWidth="1"/>
    <col min="8732" max="8732" width="10" style="1" customWidth="1"/>
    <col min="8733" max="8733" width="11.77734375" style="1" customWidth="1"/>
    <col min="8734" max="8735" width="10" style="1" customWidth="1"/>
    <col min="8736" max="8736" width="11.77734375" style="1" customWidth="1"/>
    <col min="8737" max="8737" width="10" style="1" customWidth="1"/>
    <col min="8738" max="8738" width="10.109375" style="1" customWidth="1"/>
    <col min="8739" max="8739" width="11.77734375" style="1" customWidth="1"/>
    <col min="8740" max="8740" width="11" style="1" customWidth="1"/>
    <col min="8741" max="8741" width="10" style="1" customWidth="1"/>
    <col min="8742" max="8742" width="11.77734375" style="1" customWidth="1"/>
    <col min="8743" max="8743" width="11.88671875" style="1" customWidth="1"/>
    <col min="8744" max="8744" width="10" style="1" customWidth="1"/>
    <col min="8745" max="8745" width="13.88671875" style="1" customWidth="1"/>
    <col min="8746" max="8746" width="11.77734375" style="1" customWidth="1"/>
    <col min="8747" max="8747" width="10" style="1" customWidth="1"/>
    <col min="8748" max="8748" width="14" style="1" customWidth="1"/>
    <col min="8749" max="8749" width="11.77734375" style="1" customWidth="1"/>
    <col min="8750" max="8750" width="10" style="1" customWidth="1"/>
    <col min="8751" max="8751" width="14" style="1" customWidth="1"/>
    <col min="8752" max="8752" width="11.6640625" style="1" customWidth="1"/>
    <col min="8753" max="8753" width="10.44140625" style="1" customWidth="1"/>
    <col min="8754" max="8754" width="14" style="1" customWidth="1"/>
    <col min="8755" max="8755" width="11.6640625" style="1" customWidth="1"/>
    <col min="8756" max="8756" width="10" style="1" customWidth="1"/>
    <col min="8757" max="8757" width="14" style="1" customWidth="1"/>
    <col min="8758" max="8758" width="10.44140625" style="1" customWidth="1"/>
    <col min="8759" max="8759" width="10" style="1" customWidth="1"/>
    <col min="8760" max="8760" width="13.88671875" style="1" customWidth="1"/>
    <col min="8761" max="8762" width="22.21875" style="1" customWidth="1"/>
    <col min="8763" max="8763" width="20.44140625" style="1" customWidth="1"/>
    <col min="8764" max="8764" width="20.77734375" style="1" customWidth="1"/>
    <col min="8765" max="8765" width="22.21875" style="1" customWidth="1"/>
    <col min="8766" max="8766" width="27.33203125" style="1" customWidth="1"/>
    <col min="8767" max="8767" width="23.44140625" style="1" customWidth="1"/>
    <col min="8768" max="8771" width="20.109375" style="1" customWidth="1"/>
    <col min="8772" max="8772" width="24.33203125" style="1" customWidth="1"/>
    <col min="8773" max="8773" width="13" style="1" customWidth="1"/>
    <col min="8774" max="8774" width="10" style="1"/>
    <col min="8775" max="8775" width="14.33203125" style="1" customWidth="1"/>
    <col min="8776" max="8778" width="10" style="1"/>
    <col min="8779" max="8779" width="16.33203125" style="1" customWidth="1"/>
    <col min="8780" max="8780" width="11.77734375" style="1" bestFit="1" customWidth="1"/>
    <col min="8781" max="8960" width="10" style="1"/>
    <col min="8961" max="8961" width="14.6640625" style="1" customWidth="1"/>
    <col min="8962" max="8962" width="48.21875" style="1" customWidth="1"/>
    <col min="8963" max="8963" width="10.44140625" style="1" customWidth="1"/>
    <col min="8964" max="8964" width="10" style="1" customWidth="1"/>
    <col min="8965" max="8965" width="14.109375" style="1" customWidth="1"/>
    <col min="8966" max="8967" width="10" style="1" customWidth="1"/>
    <col min="8968" max="8968" width="11.77734375" style="1" customWidth="1"/>
    <col min="8969" max="8970" width="10" style="1" customWidth="1"/>
    <col min="8971" max="8971" width="11.77734375" style="1" customWidth="1"/>
    <col min="8972" max="8973" width="10" style="1" customWidth="1"/>
    <col min="8974" max="8974" width="11.77734375" style="1" customWidth="1"/>
    <col min="8975" max="8975" width="10.44140625" style="1" customWidth="1"/>
    <col min="8976" max="8976" width="10" style="1" customWidth="1"/>
    <col min="8977" max="8977" width="11.77734375" style="1" customWidth="1"/>
    <col min="8978" max="8979" width="10" style="1" customWidth="1"/>
    <col min="8980" max="8980" width="11.77734375" style="1" customWidth="1"/>
    <col min="8981" max="8982" width="10" style="1" customWidth="1"/>
    <col min="8983" max="8983" width="11.77734375" style="1" customWidth="1"/>
    <col min="8984" max="8985" width="10" style="1" customWidth="1"/>
    <col min="8986" max="8986" width="11.77734375" style="1" customWidth="1"/>
    <col min="8987" max="8987" width="9.88671875" style="1" customWidth="1"/>
    <col min="8988" max="8988" width="10" style="1" customWidth="1"/>
    <col min="8989" max="8989" width="11.77734375" style="1" customWidth="1"/>
    <col min="8990" max="8991" width="10" style="1" customWidth="1"/>
    <col min="8992" max="8992" width="11.77734375" style="1" customWidth="1"/>
    <col min="8993" max="8993" width="10" style="1" customWidth="1"/>
    <col min="8994" max="8994" width="10.109375" style="1" customWidth="1"/>
    <col min="8995" max="8995" width="11.77734375" style="1" customWidth="1"/>
    <col min="8996" max="8996" width="11" style="1" customWidth="1"/>
    <col min="8997" max="8997" width="10" style="1" customWidth="1"/>
    <col min="8998" max="8998" width="11.77734375" style="1" customWidth="1"/>
    <col min="8999" max="8999" width="11.88671875" style="1" customWidth="1"/>
    <col min="9000" max="9000" width="10" style="1" customWidth="1"/>
    <col min="9001" max="9001" width="13.88671875" style="1" customWidth="1"/>
    <col min="9002" max="9002" width="11.77734375" style="1" customWidth="1"/>
    <col min="9003" max="9003" width="10" style="1" customWidth="1"/>
    <col min="9004" max="9004" width="14" style="1" customWidth="1"/>
    <col min="9005" max="9005" width="11.77734375" style="1" customWidth="1"/>
    <col min="9006" max="9006" width="10" style="1" customWidth="1"/>
    <col min="9007" max="9007" width="14" style="1" customWidth="1"/>
    <col min="9008" max="9008" width="11.6640625" style="1" customWidth="1"/>
    <col min="9009" max="9009" width="10.44140625" style="1" customWidth="1"/>
    <col min="9010" max="9010" width="14" style="1" customWidth="1"/>
    <col min="9011" max="9011" width="11.6640625" style="1" customWidth="1"/>
    <col min="9012" max="9012" width="10" style="1" customWidth="1"/>
    <col min="9013" max="9013" width="14" style="1" customWidth="1"/>
    <col min="9014" max="9014" width="10.44140625" style="1" customWidth="1"/>
    <col min="9015" max="9015" width="10" style="1" customWidth="1"/>
    <col min="9016" max="9016" width="13.88671875" style="1" customWidth="1"/>
    <col min="9017" max="9018" width="22.21875" style="1" customWidth="1"/>
    <col min="9019" max="9019" width="20.44140625" style="1" customWidth="1"/>
    <col min="9020" max="9020" width="20.77734375" style="1" customWidth="1"/>
    <col min="9021" max="9021" width="22.21875" style="1" customWidth="1"/>
    <col min="9022" max="9022" width="27.33203125" style="1" customWidth="1"/>
    <col min="9023" max="9023" width="23.44140625" style="1" customWidth="1"/>
    <col min="9024" max="9027" width="20.109375" style="1" customWidth="1"/>
    <col min="9028" max="9028" width="24.33203125" style="1" customWidth="1"/>
    <col min="9029" max="9029" width="13" style="1" customWidth="1"/>
    <col min="9030" max="9030" width="10" style="1"/>
    <col min="9031" max="9031" width="14.33203125" style="1" customWidth="1"/>
    <col min="9032" max="9034" width="10" style="1"/>
    <col min="9035" max="9035" width="16.33203125" style="1" customWidth="1"/>
    <col min="9036" max="9036" width="11.77734375" style="1" bestFit="1" customWidth="1"/>
    <col min="9037" max="9216" width="10" style="1"/>
    <col min="9217" max="9217" width="14.6640625" style="1" customWidth="1"/>
    <col min="9218" max="9218" width="48.21875" style="1" customWidth="1"/>
    <col min="9219" max="9219" width="10.44140625" style="1" customWidth="1"/>
    <col min="9220" max="9220" width="10" style="1" customWidth="1"/>
    <col min="9221" max="9221" width="14.109375" style="1" customWidth="1"/>
    <col min="9222" max="9223" width="10" style="1" customWidth="1"/>
    <col min="9224" max="9224" width="11.77734375" style="1" customWidth="1"/>
    <col min="9225" max="9226" width="10" style="1" customWidth="1"/>
    <col min="9227" max="9227" width="11.77734375" style="1" customWidth="1"/>
    <col min="9228" max="9229" width="10" style="1" customWidth="1"/>
    <col min="9230" max="9230" width="11.77734375" style="1" customWidth="1"/>
    <col min="9231" max="9231" width="10.44140625" style="1" customWidth="1"/>
    <col min="9232" max="9232" width="10" style="1" customWidth="1"/>
    <col min="9233" max="9233" width="11.77734375" style="1" customWidth="1"/>
    <col min="9234" max="9235" width="10" style="1" customWidth="1"/>
    <col min="9236" max="9236" width="11.77734375" style="1" customWidth="1"/>
    <col min="9237" max="9238" width="10" style="1" customWidth="1"/>
    <col min="9239" max="9239" width="11.77734375" style="1" customWidth="1"/>
    <col min="9240" max="9241" width="10" style="1" customWidth="1"/>
    <col min="9242" max="9242" width="11.77734375" style="1" customWidth="1"/>
    <col min="9243" max="9243" width="9.88671875" style="1" customWidth="1"/>
    <col min="9244" max="9244" width="10" style="1" customWidth="1"/>
    <col min="9245" max="9245" width="11.77734375" style="1" customWidth="1"/>
    <col min="9246" max="9247" width="10" style="1" customWidth="1"/>
    <col min="9248" max="9248" width="11.77734375" style="1" customWidth="1"/>
    <col min="9249" max="9249" width="10" style="1" customWidth="1"/>
    <col min="9250" max="9250" width="10.109375" style="1" customWidth="1"/>
    <col min="9251" max="9251" width="11.77734375" style="1" customWidth="1"/>
    <col min="9252" max="9252" width="11" style="1" customWidth="1"/>
    <col min="9253" max="9253" width="10" style="1" customWidth="1"/>
    <col min="9254" max="9254" width="11.77734375" style="1" customWidth="1"/>
    <col min="9255" max="9255" width="11.88671875" style="1" customWidth="1"/>
    <col min="9256" max="9256" width="10" style="1" customWidth="1"/>
    <col min="9257" max="9257" width="13.88671875" style="1" customWidth="1"/>
    <col min="9258" max="9258" width="11.77734375" style="1" customWidth="1"/>
    <col min="9259" max="9259" width="10" style="1" customWidth="1"/>
    <col min="9260" max="9260" width="14" style="1" customWidth="1"/>
    <col min="9261" max="9261" width="11.77734375" style="1" customWidth="1"/>
    <col min="9262" max="9262" width="10" style="1" customWidth="1"/>
    <col min="9263" max="9263" width="14" style="1" customWidth="1"/>
    <col min="9264" max="9264" width="11.6640625" style="1" customWidth="1"/>
    <col min="9265" max="9265" width="10.44140625" style="1" customWidth="1"/>
    <col min="9266" max="9266" width="14" style="1" customWidth="1"/>
    <col min="9267" max="9267" width="11.6640625" style="1" customWidth="1"/>
    <col min="9268" max="9268" width="10" style="1" customWidth="1"/>
    <col min="9269" max="9269" width="14" style="1" customWidth="1"/>
    <col min="9270" max="9270" width="10.44140625" style="1" customWidth="1"/>
    <col min="9271" max="9271" width="10" style="1" customWidth="1"/>
    <col min="9272" max="9272" width="13.88671875" style="1" customWidth="1"/>
    <col min="9273" max="9274" width="22.21875" style="1" customWidth="1"/>
    <col min="9275" max="9275" width="20.44140625" style="1" customWidth="1"/>
    <col min="9276" max="9276" width="20.77734375" style="1" customWidth="1"/>
    <col min="9277" max="9277" width="22.21875" style="1" customWidth="1"/>
    <col min="9278" max="9278" width="27.33203125" style="1" customWidth="1"/>
    <col min="9279" max="9279" width="23.44140625" style="1" customWidth="1"/>
    <col min="9280" max="9283" width="20.109375" style="1" customWidth="1"/>
    <col min="9284" max="9284" width="24.33203125" style="1" customWidth="1"/>
    <col min="9285" max="9285" width="13" style="1" customWidth="1"/>
    <col min="9286" max="9286" width="10" style="1"/>
    <col min="9287" max="9287" width="14.33203125" style="1" customWidth="1"/>
    <col min="9288" max="9290" width="10" style="1"/>
    <col min="9291" max="9291" width="16.33203125" style="1" customWidth="1"/>
    <col min="9292" max="9292" width="11.77734375" style="1" bestFit="1" customWidth="1"/>
    <col min="9293" max="9472" width="10" style="1"/>
    <col min="9473" max="9473" width="14.6640625" style="1" customWidth="1"/>
    <col min="9474" max="9474" width="48.21875" style="1" customWidth="1"/>
    <col min="9475" max="9475" width="10.44140625" style="1" customWidth="1"/>
    <col min="9476" max="9476" width="10" style="1" customWidth="1"/>
    <col min="9477" max="9477" width="14.109375" style="1" customWidth="1"/>
    <col min="9478" max="9479" width="10" style="1" customWidth="1"/>
    <col min="9480" max="9480" width="11.77734375" style="1" customWidth="1"/>
    <col min="9481" max="9482" width="10" style="1" customWidth="1"/>
    <col min="9483" max="9483" width="11.77734375" style="1" customWidth="1"/>
    <col min="9484" max="9485" width="10" style="1" customWidth="1"/>
    <col min="9486" max="9486" width="11.77734375" style="1" customWidth="1"/>
    <col min="9487" max="9487" width="10.44140625" style="1" customWidth="1"/>
    <col min="9488" max="9488" width="10" style="1" customWidth="1"/>
    <col min="9489" max="9489" width="11.77734375" style="1" customWidth="1"/>
    <col min="9490" max="9491" width="10" style="1" customWidth="1"/>
    <col min="9492" max="9492" width="11.77734375" style="1" customWidth="1"/>
    <col min="9493" max="9494" width="10" style="1" customWidth="1"/>
    <col min="9495" max="9495" width="11.77734375" style="1" customWidth="1"/>
    <col min="9496" max="9497" width="10" style="1" customWidth="1"/>
    <col min="9498" max="9498" width="11.77734375" style="1" customWidth="1"/>
    <col min="9499" max="9499" width="9.88671875" style="1" customWidth="1"/>
    <col min="9500" max="9500" width="10" style="1" customWidth="1"/>
    <col min="9501" max="9501" width="11.77734375" style="1" customWidth="1"/>
    <col min="9502" max="9503" width="10" style="1" customWidth="1"/>
    <col min="9504" max="9504" width="11.77734375" style="1" customWidth="1"/>
    <col min="9505" max="9505" width="10" style="1" customWidth="1"/>
    <col min="9506" max="9506" width="10.109375" style="1" customWidth="1"/>
    <col min="9507" max="9507" width="11.77734375" style="1" customWidth="1"/>
    <col min="9508" max="9508" width="11" style="1" customWidth="1"/>
    <col min="9509" max="9509" width="10" style="1" customWidth="1"/>
    <col min="9510" max="9510" width="11.77734375" style="1" customWidth="1"/>
    <col min="9511" max="9511" width="11.88671875" style="1" customWidth="1"/>
    <col min="9512" max="9512" width="10" style="1" customWidth="1"/>
    <col min="9513" max="9513" width="13.88671875" style="1" customWidth="1"/>
    <col min="9514" max="9514" width="11.77734375" style="1" customWidth="1"/>
    <col min="9515" max="9515" width="10" style="1" customWidth="1"/>
    <col min="9516" max="9516" width="14" style="1" customWidth="1"/>
    <col min="9517" max="9517" width="11.77734375" style="1" customWidth="1"/>
    <col min="9518" max="9518" width="10" style="1" customWidth="1"/>
    <col min="9519" max="9519" width="14" style="1" customWidth="1"/>
    <col min="9520" max="9520" width="11.6640625" style="1" customWidth="1"/>
    <col min="9521" max="9521" width="10.44140625" style="1" customWidth="1"/>
    <col min="9522" max="9522" width="14" style="1" customWidth="1"/>
    <col min="9523" max="9523" width="11.6640625" style="1" customWidth="1"/>
    <col min="9524" max="9524" width="10" style="1" customWidth="1"/>
    <col min="9525" max="9525" width="14" style="1" customWidth="1"/>
    <col min="9526" max="9526" width="10.44140625" style="1" customWidth="1"/>
    <col min="9527" max="9527" width="10" style="1" customWidth="1"/>
    <col min="9528" max="9528" width="13.88671875" style="1" customWidth="1"/>
    <col min="9529" max="9530" width="22.21875" style="1" customWidth="1"/>
    <col min="9531" max="9531" width="20.44140625" style="1" customWidth="1"/>
    <col min="9532" max="9532" width="20.77734375" style="1" customWidth="1"/>
    <col min="9533" max="9533" width="22.21875" style="1" customWidth="1"/>
    <col min="9534" max="9534" width="27.33203125" style="1" customWidth="1"/>
    <col min="9535" max="9535" width="23.44140625" style="1" customWidth="1"/>
    <col min="9536" max="9539" width="20.109375" style="1" customWidth="1"/>
    <col min="9540" max="9540" width="24.33203125" style="1" customWidth="1"/>
    <col min="9541" max="9541" width="13" style="1" customWidth="1"/>
    <col min="9542" max="9542" width="10" style="1"/>
    <col min="9543" max="9543" width="14.33203125" style="1" customWidth="1"/>
    <col min="9544" max="9546" width="10" style="1"/>
    <col min="9547" max="9547" width="16.33203125" style="1" customWidth="1"/>
    <col min="9548" max="9548" width="11.77734375" style="1" bestFit="1" customWidth="1"/>
    <col min="9549" max="9728" width="10" style="1"/>
    <col min="9729" max="9729" width="14.6640625" style="1" customWidth="1"/>
    <col min="9730" max="9730" width="48.21875" style="1" customWidth="1"/>
    <col min="9731" max="9731" width="10.44140625" style="1" customWidth="1"/>
    <col min="9732" max="9732" width="10" style="1" customWidth="1"/>
    <col min="9733" max="9733" width="14.109375" style="1" customWidth="1"/>
    <col min="9734" max="9735" width="10" style="1" customWidth="1"/>
    <col min="9736" max="9736" width="11.77734375" style="1" customWidth="1"/>
    <col min="9737" max="9738" width="10" style="1" customWidth="1"/>
    <col min="9739" max="9739" width="11.77734375" style="1" customWidth="1"/>
    <col min="9740" max="9741" width="10" style="1" customWidth="1"/>
    <col min="9742" max="9742" width="11.77734375" style="1" customWidth="1"/>
    <col min="9743" max="9743" width="10.44140625" style="1" customWidth="1"/>
    <col min="9744" max="9744" width="10" style="1" customWidth="1"/>
    <col min="9745" max="9745" width="11.77734375" style="1" customWidth="1"/>
    <col min="9746" max="9747" width="10" style="1" customWidth="1"/>
    <col min="9748" max="9748" width="11.77734375" style="1" customWidth="1"/>
    <col min="9749" max="9750" width="10" style="1" customWidth="1"/>
    <col min="9751" max="9751" width="11.77734375" style="1" customWidth="1"/>
    <col min="9752" max="9753" width="10" style="1" customWidth="1"/>
    <col min="9754" max="9754" width="11.77734375" style="1" customWidth="1"/>
    <col min="9755" max="9755" width="9.88671875" style="1" customWidth="1"/>
    <col min="9756" max="9756" width="10" style="1" customWidth="1"/>
    <col min="9757" max="9757" width="11.77734375" style="1" customWidth="1"/>
    <col min="9758" max="9759" width="10" style="1" customWidth="1"/>
    <col min="9760" max="9760" width="11.77734375" style="1" customWidth="1"/>
    <col min="9761" max="9761" width="10" style="1" customWidth="1"/>
    <col min="9762" max="9762" width="10.109375" style="1" customWidth="1"/>
    <col min="9763" max="9763" width="11.77734375" style="1" customWidth="1"/>
    <col min="9764" max="9764" width="11" style="1" customWidth="1"/>
    <col min="9765" max="9765" width="10" style="1" customWidth="1"/>
    <col min="9766" max="9766" width="11.77734375" style="1" customWidth="1"/>
    <col min="9767" max="9767" width="11.88671875" style="1" customWidth="1"/>
    <col min="9768" max="9768" width="10" style="1" customWidth="1"/>
    <col min="9769" max="9769" width="13.88671875" style="1" customWidth="1"/>
    <col min="9770" max="9770" width="11.77734375" style="1" customWidth="1"/>
    <col min="9771" max="9771" width="10" style="1" customWidth="1"/>
    <col min="9772" max="9772" width="14" style="1" customWidth="1"/>
    <col min="9773" max="9773" width="11.77734375" style="1" customWidth="1"/>
    <col min="9774" max="9774" width="10" style="1" customWidth="1"/>
    <col min="9775" max="9775" width="14" style="1" customWidth="1"/>
    <col min="9776" max="9776" width="11.6640625" style="1" customWidth="1"/>
    <col min="9777" max="9777" width="10.44140625" style="1" customWidth="1"/>
    <col min="9778" max="9778" width="14" style="1" customWidth="1"/>
    <col min="9779" max="9779" width="11.6640625" style="1" customWidth="1"/>
    <col min="9780" max="9780" width="10" style="1" customWidth="1"/>
    <col min="9781" max="9781" width="14" style="1" customWidth="1"/>
    <col min="9782" max="9782" width="10.44140625" style="1" customWidth="1"/>
    <col min="9783" max="9783" width="10" style="1" customWidth="1"/>
    <col min="9784" max="9784" width="13.88671875" style="1" customWidth="1"/>
    <col min="9785" max="9786" width="22.21875" style="1" customWidth="1"/>
    <col min="9787" max="9787" width="20.44140625" style="1" customWidth="1"/>
    <col min="9788" max="9788" width="20.77734375" style="1" customWidth="1"/>
    <col min="9789" max="9789" width="22.21875" style="1" customWidth="1"/>
    <col min="9790" max="9790" width="27.33203125" style="1" customWidth="1"/>
    <col min="9791" max="9791" width="23.44140625" style="1" customWidth="1"/>
    <col min="9792" max="9795" width="20.109375" style="1" customWidth="1"/>
    <col min="9796" max="9796" width="24.33203125" style="1" customWidth="1"/>
    <col min="9797" max="9797" width="13" style="1" customWidth="1"/>
    <col min="9798" max="9798" width="10" style="1"/>
    <col min="9799" max="9799" width="14.33203125" style="1" customWidth="1"/>
    <col min="9800" max="9802" width="10" style="1"/>
    <col min="9803" max="9803" width="16.33203125" style="1" customWidth="1"/>
    <col min="9804" max="9804" width="11.77734375" style="1" bestFit="1" customWidth="1"/>
    <col min="9805" max="9984" width="10" style="1"/>
    <col min="9985" max="9985" width="14.6640625" style="1" customWidth="1"/>
    <col min="9986" max="9986" width="48.21875" style="1" customWidth="1"/>
    <col min="9987" max="9987" width="10.44140625" style="1" customWidth="1"/>
    <col min="9988" max="9988" width="10" style="1" customWidth="1"/>
    <col min="9989" max="9989" width="14.109375" style="1" customWidth="1"/>
    <col min="9990" max="9991" width="10" style="1" customWidth="1"/>
    <col min="9992" max="9992" width="11.77734375" style="1" customWidth="1"/>
    <col min="9993" max="9994" width="10" style="1" customWidth="1"/>
    <col min="9995" max="9995" width="11.77734375" style="1" customWidth="1"/>
    <col min="9996" max="9997" width="10" style="1" customWidth="1"/>
    <col min="9998" max="9998" width="11.77734375" style="1" customWidth="1"/>
    <col min="9999" max="9999" width="10.44140625" style="1" customWidth="1"/>
    <col min="10000" max="10000" width="10" style="1" customWidth="1"/>
    <col min="10001" max="10001" width="11.77734375" style="1" customWidth="1"/>
    <col min="10002" max="10003" width="10" style="1" customWidth="1"/>
    <col min="10004" max="10004" width="11.77734375" style="1" customWidth="1"/>
    <col min="10005" max="10006" width="10" style="1" customWidth="1"/>
    <col min="10007" max="10007" width="11.77734375" style="1" customWidth="1"/>
    <col min="10008" max="10009" width="10" style="1" customWidth="1"/>
    <col min="10010" max="10010" width="11.77734375" style="1" customWidth="1"/>
    <col min="10011" max="10011" width="9.88671875" style="1" customWidth="1"/>
    <col min="10012" max="10012" width="10" style="1" customWidth="1"/>
    <col min="10013" max="10013" width="11.77734375" style="1" customWidth="1"/>
    <col min="10014" max="10015" width="10" style="1" customWidth="1"/>
    <col min="10016" max="10016" width="11.77734375" style="1" customWidth="1"/>
    <col min="10017" max="10017" width="10" style="1" customWidth="1"/>
    <col min="10018" max="10018" width="10.109375" style="1" customWidth="1"/>
    <col min="10019" max="10019" width="11.77734375" style="1" customWidth="1"/>
    <col min="10020" max="10020" width="11" style="1" customWidth="1"/>
    <col min="10021" max="10021" width="10" style="1" customWidth="1"/>
    <col min="10022" max="10022" width="11.77734375" style="1" customWidth="1"/>
    <col min="10023" max="10023" width="11.88671875" style="1" customWidth="1"/>
    <col min="10024" max="10024" width="10" style="1" customWidth="1"/>
    <col min="10025" max="10025" width="13.88671875" style="1" customWidth="1"/>
    <col min="10026" max="10026" width="11.77734375" style="1" customWidth="1"/>
    <col min="10027" max="10027" width="10" style="1" customWidth="1"/>
    <col min="10028" max="10028" width="14" style="1" customWidth="1"/>
    <col min="10029" max="10029" width="11.77734375" style="1" customWidth="1"/>
    <col min="10030" max="10030" width="10" style="1" customWidth="1"/>
    <col min="10031" max="10031" width="14" style="1" customWidth="1"/>
    <col min="10032" max="10032" width="11.6640625" style="1" customWidth="1"/>
    <col min="10033" max="10033" width="10.44140625" style="1" customWidth="1"/>
    <col min="10034" max="10034" width="14" style="1" customWidth="1"/>
    <col min="10035" max="10035" width="11.6640625" style="1" customWidth="1"/>
    <col min="10036" max="10036" width="10" style="1" customWidth="1"/>
    <col min="10037" max="10037" width="14" style="1" customWidth="1"/>
    <col min="10038" max="10038" width="10.44140625" style="1" customWidth="1"/>
    <col min="10039" max="10039" width="10" style="1" customWidth="1"/>
    <col min="10040" max="10040" width="13.88671875" style="1" customWidth="1"/>
    <col min="10041" max="10042" width="22.21875" style="1" customWidth="1"/>
    <col min="10043" max="10043" width="20.44140625" style="1" customWidth="1"/>
    <col min="10044" max="10044" width="20.77734375" style="1" customWidth="1"/>
    <col min="10045" max="10045" width="22.21875" style="1" customWidth="1"/>
    <col min="10046" max="10046" width="27.33203125" style="1" customWidth="1"/>
    <col min="10047" max="10047" width="23.44140625" style="1" customWidth="1"/>
    <col min="10048" max="10051" width="20.109375" style="1" customWidth="1"/>
    <col min="10052" max="10052" width="24.33203125" style="1" customWidth="1"/>
    <col min="10053" max="10053" width="13" style="1" customWidth="1"/>
    <col min="10054" max="10054" width="10" style="1"/>
    <col min="10055" max="10055" width="14.33203125" style="1" customWidth="1"/>
    <col min="10056" max="10058" width="10" style="1"/>
    <col min="10059" max="10059" width="16.33203125" style="1" customWidth="1"/>
    <col min="10060" max="10060" width="11.77734375" style="1" bestFit="1" customWidth="1"/>
    <col min="10061" max="10240" width="10" style="1"/>
    <col min="10241" max="10241" width="14.6640625" style="1" customWidth="1"/>
    <col min="10242" max="10242" width="48.21875" style="1" customWidth="1"/>
    <col min="10243" max="10243" width="10.44140625" style="1" customWidth="1"/>
    <col min="10244" max="10244" width="10" style="1" customWidth="1"/>
    <col min="10245" max="10245" width="14.109375" style="1" customWidth="1"/>
    <col min="10246" max="10247" width="10" style="1" customWidth="1"/>
    <col min="10248" max="10248" width="11.77734375" style="1" customWidth="1"/>
    <col min="10249" max="10250" width="10" style="1" customWidth="1"/>
    <col min="10251" max="10251" width="11.77734375" style="1" customWidth="1"/>
    <col min="10252" max="10253" width="10" style="1" customWidth="1"/>
    <col min="10254" max="10254" width="11.77734375" style="1" customWidth="1"/>
    <col min="10255" max="10255" width="10.44140625" style="1" customWidth="1"/>
    <col min="10256" max="10256" width="10" style="1" customWidth="1"/>
    <col min="10257" max="10257" width="11.77734375" style="1" customWidth="1"/>
    <col min="10258" max="10259" width="10" style="1" customWidth="1"/>
    <col min="10260" max="10260" width="11.77734375" style="1" customWidth="1"/>
    <col min="10261" max="10262" width="10" style="1" customWidth="1"/>
    <col min="10263" max="10263" width="11.77734375" style="1" customWidth="1"/>
    <col min="10264" max="10265" width="10" style="1" customWidth="1"/>
    <col min="10266" max="10266" width="11.77734375" style="1" customWidth="1"/>
    <col min="10267" max="10267" width="9.88671875" style="1" customWidth="1"/>
    <col min="10268" max="10268" width="10" style="1" customWidth="1"/>
    <col min="10269" max="10269" width="11.77734375" style="1" customWidth="1"/>
    <col min="10270" max="10271" width="10" style="1" customWidth="1"/>
    <col min="10272" max="10272" width="11.77734375" style="1" customWidth="1"/>
    <col min="10273" max="10273" width="10" style="1" customWidth="1"/>
    <col min="10274" max="10274" width="10.109375" style="1" customWidth="1"/>
    <col min="10275" max="10275" width="11.77734375" style="1" customWidth="1"/>
    <col min="10276" max="10276" width="11" style="1" customWidth="1"/>
    <col min="10277" max="10277" width="10" style="1" customWidth="1"/>
    <col min="10278" max="10278" width="11.77734375" style="1" customWidth="1"/>
    <col min="10279" max="10279" width="11.88671875" style="1" customWidth="1"/>
    <col min="10280" max="10280" width="10" style="1" customWidth="1"/>
    <col min="10281" max="10281" width="13.88671875" style="1" customWidth="1"/>
    <col min="10282" max="10282" width="11.77734375" style="1" customWidth="1"/>
    <col min="10283" max="10283" width="10" style="1" customWidth="1"/>
    <col min="10284" max="10284" width="14" style="1" customWidth="1"/>
    <col min="10285" max="10285" width="11.77734375" style="1" customWidth="1"/>
    <col min="10286" max="10286" width="10" style="1" customWidth="1"/>
    <col min="10287" max="10287" width="14" style="1" customWidth="1"/>
    <col min="10288" max="10288" width="11.6640625" style="1" customWidth="1"/>
    <col min="10289" max="10289" width="10.44140625" style="1" customWidth="1"/>
    <col min="10290" max="10290" width="14" style="1" customWidth="1"/>
    <col min="10291" max="10291" width="11.6640625" style="1" customWidth="1"/>
    <col min="10292" max="10292" width="10" style="1" customWidth="1"/>
    <col min="10293" max="10293" width="14" style="1" customWidth="1"/>
    <col min="10294" max="10294" width="10.44140625" style="1" customWidth="1"/>
    <col min="10295" max="10295" width="10" style="1" customWidth="1"/>
    <col min="10296" max="10296" width="13.88671875" style="1" customWidth="1"/>
    <col min="10297" max="10298" width="22.21875" style="1" customWidth="1"/>
    <col min="10299" max="10299" width="20.44140625" style="1" customWidth="1"/>
    <col min="10300" max="10300" width="20.77734375" style="1" customWidth="1"/>
    <col min="10301" max="10301" width="22.21875" style="1" customWidth="1"/>
    <col min="10302" max="10302" width="27.33203125" style="1" customWidth="1"/>
    <col min="10303" max="10303" width="23.44140625" style="1" customWidth="1"/>
    <col min="10304" max="10307" width="20.109375" style="1" customWidth="1"/>
    <col min="10308" max="10308" width="24.33203125" style="1" customWidth="1"/>
    <col min="10309" max="10309" width="13" style="1" customWidth="1"/>
    <col min="10310" max="10310" width="10" style="1"/>
    <col min="10311" max="10311" width="14.33203125" style="1" customWidth="1"/>
    <col min="10312" max="10314" width="10" style="1"/>
    <col min="10315" max="10315" width="16.33203125" style="1" customWidth="1"/>
    <col min="10316" max="10316" width="11.77734375" style="1" bestFit="1" customWidth="1"/>
    <col min="10317" max="10496" width="10" style="1"/>
    <col min="10497" max="10497" width="14.6640625" style="1" customWidth="1"/>
    <col min="10498" max="10498" width="48.21875" style="1" customWidth="1"/>
    <col min="10499" max="10499" width="10.44140625" style="1" customWidth="1"/>
    <col min="10500" max="10500" width="10" style="1" customWidth="1"/>
    <col min="10501" max="10501" width="14.109375" style="1" customWidth="1"/>
    <col min="10502" max="10503" width="10" style="1" customWidth="1"/>
    <col min="10504" max="10504" width="11.77734375" style="1" customWidth="1"/>
    <col min="10505" max="10506" width="10" style="1" customWidth="1"/>
    <col min="10507" max="10507" width="11.77734375" style="1" customWidth="1"/>
    <col min="10508" max="10509" width="10" style="1" customWidth="1"/>
    <col min="10510" max="10510" width="11.77734375" style="1" customWidth="1"/>
    <col min="10511" max="10511" width="10.44140625" style="1" customWidth="1"/>
    <col min="10512" max="10512" width="10" style="1" customWidth="1"/>
    <col min="10513" max="10513" width="11.77734375" style="1" customWidth="1"/>
    <col min="10514" max="10515" width="10" style="1" customWidth="1"/>
    <col min="10516" max="10516" width="11.77734375" style="1" customWidth="1"/>
    <col min="10517" max="10518" width="10" style="1" customWidth="1"/>
    <col min="10519" max="10519" width="11.77734375" style="1" customWidth="1"/>
    <col min="10520" max="10521" width="10" style="1" customWidth="1"/>
    <col min="10522" max="10522" width="11.77734375" style="1" customWidth="1"/>
    <col min="10523" max="10523" width="9.88671875" style="1" customWidth="1"/>
    <col min="10524" max="10524" width="10" style="1" customWidth="1"/>
    <col min="10525" max="10525" width="11.77734375" style="1" customWidth="1"/>
    <col min="10526" max="10527" width="10" style="1" customWidth="1"/>
    <col min="10528" max="10528" width="11.77734375" style="1" customWidth="1"/>
    <col min="10529" max="10529" width="10" style="1" customWidth="1"/>
    <col min="10530" max="10530" width="10.109375" style="1" customWidth="1"/>
    <col min="10531" max="10531" width="11.77734375" style="1" customWidth="1"/>
    <col min="10532" max="10532" width="11" style="1" customWidth="1"/>
    <col min="10533" max="10533" width="10" style="1" customWidth="1"/>
    <col min="10534" max="10534" width="11.77734375" style="1" customWidth="1"/>
    <col min="10535" max="10535" width="11.88671875" style="1" customWidth="1"/>
    <col min="10536" max="10536" width="10" style="1" customWidth="1"/>
    <col min="10537" max="10537" width="13.88671875" style="1" customWidth="1"/>
    <col min="10538" max="10538" width="11.77734375" style="1" customWidth="1"/>
    <col min="10539" max="10539" width="10" style="1" customWidth="1"/>
    <col min="10540" max="10540" width="14" style="1" customWidth="1"/>
    <col min="10541" max="10541" width="11.77734375" style="1" customWidth="1"/>
    <col min="10542" max="10542" width="10" style="1" customWidth="1"/>
    <col min="10543" max="10543" width="14" style="1" customWidth="1"/>
    <col min="10544" max="10544" width="11.6640625" style="1" customWidth="1"/>
    <col min="10545" max="10545" width="10.44140625" style="1" customWidth="1"/>
    <col min="10546" max="10546" width="14" style="1" customWidth="1"/>
    <col min="10547" max="10547" width="11.6640625" style="1" customWidth="1"/>
    <col min="10548" max="10548" width="10" style="1" customWidth="1"/>
    <col min="10549" max="10549" width="14" style="1" customWidth="1"/>
    <col min="10550" max="10550" width="10.44140625" style="1" customWidth="1"/>
    <col min="10551" max="10551" width="10" style="1" customWidth="1"/>
    <col min="10552" max="10552" width="13.88671875" style="1" customWidth="1"/>
    <col min="10553" max="10554" width="22.21875" style="1" customWidth="1"/>
    <col min="10555" max="10555" width="20.44140625" style="1" customWidth="1"/>
    <col min="10556" max="10556" width="20.77734375" style="1" customWidth="1"/>
    <col min="10557" max="10557" width="22.21875" style="1" customWidth="1"/>
    <col min="10558" max="10558" width="27.33203125" style="1" customWidth="1"/>
    <col min="10559" max="10559" width="23.44140625" style="1" customWidth="1"/>
    <col min="10560" max="10563" width="20.109375" style="1" customWidth="1"/>
    <col min="10564" max="10564" width="24.33203125" style="1" customWidth="1"/>
    <col min="10565" max="10565" width="13" style="1" customWidth="1"/>
    <col min="10566" max="10566" width="10" style="1"/>
    <col min="10567" max="10567" width="14.33203125" style="1" customWidth="1"/>
    <col min="10568" max="10570" width="10" style="1"/>
    <col min="10571" max="10571" width="16.33203125" style="1" customWidth="1"/>
    <col min="10572" max="10572" width="11.77734375" style="1" bestFit="1" customWidth="1"/>
    <col min="10573" max="10752" width="10" style="1"/>
    <col min="10753" max="10753" width="14.6640625" style="1" customWidth="1"/>
    <col min="10754" max="10754" width="48.21875" style="1" customWidth="1"/>
    <col min="10755" max="10755" width="10.44140625" style="1" customWidth="1"/>
    <col min="10756" max="10756" width="10" style="1" customWidth="1"/>
    <col min="10757" max="10757" width="14.109375" style="1" customWidth="1"/>
    <col min="10758" max="10759" width="10" style="1" customWidth="1"/>
    <col min="10760" max="10760" width="11.77734375" style="1" customWidth="1"/>
    <col min="10761" max="10762" width="10" style="1" customWidth="1"/>
    <col min="10763" max="10763" width="11.77734375" style="1" customWidth="1"/>
    <col min="10764" max="10765" width="10" style="1" customWidth="1"/>
    <col min="10766" max="10766" width="11.77734375" style="1" customWidth="1"/>
    <col min="10767" max="10767" width="10.44140625" style="1" customWidth="1"/>
    <col min="10768" max="10768" width="10" style="1" customWidth="1"/>
    <col min="10769" max="10769" width="11.77734375" style="1" customWidth="1"/>
    <col min="10770" max="10771" width="10" style="1" customWidth="1"/>
    <col min="10772" max="10772" width="11.77734375" style="1" customWidth="1"/>
    <col min="10773" max="10774" width="10" style="1" customWidth="1"/>
    <col min="10775" max="10775" width="11.77734375" style="1" customWidth="1"/>
    <col min="10776" max="10777" width="10" style="1" customWidth="1"/>
    <col min="10778" max="10778" width="11.77734375" style="1" customWidth="1"/>
    <col min="10779" max="10779" width="9.88671875" style="1" customWidth="1"/>
    <col min="10780" max="10780" width="10" style="1" customWidth="1"/>
    <col min="10781" max="10781" width="11.77734375" style="1" customWidth="1"/>
    <col min="10782" max="10783" width="10" style="1" customWidth="1"/>
    <col min="10784" max="10784" width="11.77734375" style="1" customWidth="1"/>
    <col min="10785" max="10785" width="10" style="1" customWidth="1"/>
    <col min="10786" max="10786" width="10.109375" style="1" customWidth="1"/>
    <col min="10787" max="10787" width="11.77734375" style="1" customWidth="1"/>
    <col min="10788" max="10788" width="11" style="1" customWidth="1"/>
    <col min="10789" max="10789" width="10" style="1" customWidth="1"/>
    <col min="10790" max="10790" width="11.77734375" style="1" customWidth="1"/>
    <col min="10791" max="10791" width="11.88671875" style="1" customWidth="1"/>
    <col min="10792" max="10792" width="10" style="1" customWidth="1"/>
    <col min="10793" max="10793" width="13.88671875" style="1" customWidth="1"/>
    <col min="10794" max="10794" width="11.77734375" style="1" customWidth="1"/>
    <col min="10795" max="10795" width="10" style="1" customWidth="1"/>
    <col min="10796" max="10796" width="14" style="1" customWidth="1"/>
    <col min="10797" max="10797" width="11.77734375" style="1" customWidth="1"/>
    <col min="10798" max="10798" width="10" style="1" customWidth="1"/>
    <col min="10799" max="10799" width="14" style="1" customWidth="1"/>
    <col min="10800" max="10800" width="11.6640625" style="1" customWidth="1"/>
    <col min="10801" max="10801" width="10.44140625" style="1" customWidth="1"/>
    <col min="10802" max="10802" width="14" style="1" customWidth="1"/>
    <col min="10803" max="10803" width="11.6640625" style="1" customWidth="1"/>
    <col min="10804" max="10804" width="10" style="1" customWidth="1"/>
    <col min="10805" max="10805" width="14" style="1" customWidth="1"/>
    <col min="10806" max="10806" width="10.44140625" style="1" customWidth="1"/>
    <col min="10807" max="10807" width="10" style="1" customWidth="1"/>
    <col min="10808" max="10808" width="13.88671875" style="1" customWidth="1"/>
    <col min="10809" max="10810" width="22.21875" style="1" customWidth="1"/>
    <col min="10811" max="10811" width="20.44140625" style="1" customWidth="1"/>
    <col min="10812" max="10812" width="20.77734375" style="1" customWidth="1"/>
    <col min="10813" max="10813" width="22.21875" style="1" customWidth="1"/>
    <col min="10814" max="10814" width="27.33203125" style="1" customWidth="1"/>
    <col min="10815" max="10815" width="23.44140625" style="1" customWidth="1"/>
    <col min="10816" max="10819" width="20.109375" style="1" customWidth="1"/>
    <col min="10820" max="10820" width="24.33203125" style="1" customWidth="1"/>
    <col min="10821" max="10821" width="13" style="1" customWidth="1"/>
    <col min="10822" max="10822" width="10" style="1"/>
    <col min="10823" max="10823" width="14.33203125" style="1" customWidth="1"/>
    <col min="10824" max="10826" width="10" style="1"/>
    <col min="10827" max="10827" width="16.33203125" style="1" customWidth="1"/>
    <col min="10828" max="10828" width="11.77734375" style="1" bestFit="1" customWidth="1"/>
    <col min="10829" max="11008" width="10" style="1"/>
    <col min="11009" max="11009" width="14.6640625" style="1" customWidth="1"/>
    <col min="11010" max="11010" width="48.21875" style="1" customWidth="1"/>
    <col min="11011" max="11011" width="10.44140625" style="1" customWidth="1"/>
    <col min="11012" max="11012" width="10" style="1" customWidth="1"/>
    <col min="11013" max="11013" width="14.109375" style="1" customWidth="1"/>
    <col min="11014" max="11015" width="10" style="1" customWidth="1"/>
    <col min="11016" max="11016" width="11.77734375" style="1" customWidth="1"/>
    <col min="11017" max="11018" width="10" style="1" customWidth="1"/>
    <col min="11019" max="11019" width="11.77734375" style="1" customWidth="1"/>
    <col min="11020" max="11021" width="10" style="1" customWidth="1"/>
    <col min="11022" max="11022" width="11.77734375" style="1" customWidth="1"/>
    <col min="11023" max="11023" width="10.44140625" style="1" customWidth="1"/>
    <col min="11024" max="11024" width="10" style="1" customWidth="1"/>
    <col min="11025" max="11025" width="11.77734375" style="1" customWidth="1"/>
    <col min="11026" max="11027" width="10" style="1" customWidth="1"/>
    <col min="11028" max="11028" width="11.77734375" style="1" customWidth="1"/>
    <col min="11029" max="11030" width="10" style="1" customWidth="1"/>
    <col min="11031" max="11031" width="11.77734375" style="1" customWidth="1"/>
    <col min="11032" max="11033" width="10" style="1" customWidth="1"/>
    <col min="11034" max="11034" width="11.77734375" style="1" customWidth="1"/>
    <col min="11035" max="11035" width="9.88671875" style="1" customWidth="1"/>
    <col min="11036" max="11036" width="10" style="1" customWidth="1"/>
    <col min="11037" max="11037" width="11.77734375" style="1" customWidth="1"/>
    <col min="11038" max="11039" width="10" style="1" customWidth="1"/>
    <col min="11040" max="11040" width="11.77734375" style="1" customWidth="1"/>
    <col min="11041" max="11041" width="10" style="1" customWidth="1"/>
    <col min="11042" max="11042" width="10.109375" style="1" customWidth="1"/>
    <col min="11043" max="11043" width="11.77734375" style="1" customWidth="1"/>
    <col min="11044" max="11044" width="11" style="1" customWidth="1"/>
    <col min="11045" max="11045" width="10" style="1" customWidth="1"/>
    <col min="11046" max="11046" width="11.77734375" style="1" customWidth="1"/>
    <col min="11047" max="11047" width="11.88671875" style="1" customWidth="1"/>
    <col min="11048" max="11048" width="10" style="1" customWidth="1"/>
    <col min="11049" max="11049" width="13.88671875" style="1" customWidth="1"/>
    <col min="11050" max="11050" width="11.77734375" style="1" customWidth="1"/>
    <col min="11051" max="11051" width="10" style="1" customWidth="1"/>
    <col min="11052" max="11052" width="14" style="1" customWidth="1"/>
    <col min="11053" max="11053" width="11.77734375" style="1" customWidth="1"/>
    <col min="11054" max="11054" width="10" style="1" customWidth="1"/>
    <col min="11055" max="11055" width="14" style="1" customWidth="1"/>
    <col min="11056" max="11056" width="11.6640625" style="1" customWidth="1"/>
    <col min="11057" max="11057" width="10.44140625" style="1" customWidth="1"/>
    <col min="11058" max="11058" width="14" style="1" customWidth="1"/>
    <col min="11059" max="11059" width="11.6640625" style="1" customWidth="1"/>
    <col min="11060" max="11060" width="10" style="1" customWidth="1"/>
    <col min="11061" max="11061" width="14" style="1" customWidth="1"/>
    <col min="11062" max="11062" width="10.44140625" style="1" customWidth="1"/>
    <col min="11063" max="11063" width="10" style="1" customWidth="1"/>
    <col min="11064" max="11064" width="13.88671875" style="1" customWidth="1"/>
    <col min="11065" max="11066" width="22.21875" style="1" customWidth="1"/>
    <col min="11067" max="11067" width="20.44140625" style="1" customWidth="1"/>
    <col min="11068" max="11068" width="20.77734375" style="1" customWidth="1"/>
    <col min="11069" max="11069" width="22.21875" style="1" customWidth="1"/>
    <col min="11070" max="11070" width="27.33203125" style="1" customWidth="1"/>
    <col min="11071" max="11071" width="23.44140625" style="1" customWidth="1"/>
    <col min="11072" max="11075" width="20.109375" style="1" customWidth="1"/>
    <col min="11076" max="11076" width="24.33203125" style="1" customWidth="1"/>
    <col min="11077" max="11077" width="13" style="1" customWidth="1"/>
    <col min="11078" max="11078" width="10" style="1"/>
    <col min="11079" max="11079" width="14.33203125" style="1" customWidth="1"/>
    <col min="11080" max="11082" width="10" style="1"/>
    <col min="11083" max="11083" width="16.33203125" style="1" customWidth="1"/>
    <col min="11084" max="11084" width="11.77734375" style="1" bestFit="1" customWidth="1"/>
    <col min="11085" max="11264" width="10" style="1"/>
    <col min="11265" max="11265" width="14.6640625" style="1" customWidth="1"/>
    <col min="11266" max="11266" width="48.21875" style="1" customWidth="1"/>
    <col min="11267" max="11267" width="10.44140625" style="1" customWidth="1"/>
    <col min="11268" max="11268" width="10" style="1" customWidth="1"/>
    <col min="11269" max="11269" width="14.109375" style="1" customWidth="1"/>
    <col min="11270" max="11271" width="10" style="1" customWidth="1"/>
    <col min="11272" max="11272" width="11.77734375" style="1" customWidth="1"/>
    <col min="11273" max="11274" width="10" style="1" customWidth="1"/>
    <col min="11275" max="11275" width="11.77734375" style="1" customWidth="1"/>
    <col min="11276" max="11277" width="10" style="1" customWidth="1"/>
    <col min="11278" max="11278" width="11.77734375" style="1" customWidth="1"/>
    <col min="11279" max="11279" width="10.44140625" style="1" customWidth="1"/>
    <col min="11280" max="11280" width="10" style="1" customWidth="1"/>
    <col min="11281" max="11281" width="11.77734375" style="1" customWidth="1"/>
    <col min="11282" max="11283" width="10" style="1" customWidth="1"/>
    <col min="11284" max="11284" width="11.77734375" style="1" customWidth="1"/>
    <col min="11285" max="11286" width="10" style="1" customWidth="1"/>
    <col min="11287" max="11287" width="11.77734375" style="1" customWidth="1"/>
    <col min="11288" max="11289" width="10" style="1" customWidth="1"/>
    <col min="11290" max="11290" width="11.77734375" style="1" customWidth="1"/>
    <col min="11291" max="11291" width="9.88671875" style="1" customWidth="1"/>
    <col min="11292" max="11292" width="10" style="1" customWidth="1"/>
    <col min="11293" max="11293" width="11.77734375" style="1" customWidth="1"/>
    <col min="11294" max="11295" width="10" style="1" customWidth="1"/>
    <col min="11296" max="11296" width="11.77734375" style="1" customWidth="1"/>
    <col min="11297" max="11297" width="10" style="1" customWidth="1"/>
    <col min="11298" max="11298" width="10.109375" style="1" customWidth="1"/>
    <col min="11299" max="11299" width="11.77734375" style="1" customWidth="1"/>
    <col min="11300" max="11300" width="11" style="1" customWidth="1"/>
    <col min="11301" max="11301" width="10" style="1" customWidth="1"/>
    <col min="11302" max="11302" width="11.77734375" style="1" customWidth="1"/>
    <col min="11303" max="11303" width="11.88671875" style="1" customWidth="1"/>
    <col min="11304" max="11304" width="10" style="1" customWidth="1"/>
    <col min="11305" max="11305" width="13.88671875" style="1" customWidth="1"/>
    <col min="11306" max="11306" width="11.77734375" style="1" customWidth="1"/>
    <col min="11307" max="11307" width="10" style="1" customWidth="1"/>
    <col min="11308" max="11308" width="14" style="1" customWidth="1"/>
    <col min="11309" max="11309" width="11.77734375" style="1" customWidth="1"/>
    <col min="11310" max="11310" width="10" style="1" customWidth="1"/>
    <col min="11311" max="11311" width="14" style="1" customWidth="1"/>
    <col min="11312" max="11312" width="11.6640625" style="1" customWidth="1"/>
    <col min="11313" max="11313" width="10.44140625" style="1" customWidth="1"/>
    <col min="11314" max="11314" width="14" style="1" customWidth="1"/>
    <col min="11315" max="11315" width="11.6640625" style="1" customWidth="1"/>
    <col min="11316" max="11316" width="10" style="1" customWidth="1"/>
    <col min="11317" max="11317" width="14" style="1" customWidth="1"/>
    <col min="11318" max="11318" width="10.44140625" style="1" customWidth="1"/>
    <col min="11319" max="11319" width="10" style="1" customWidth="1"/>
    <col min="11320" max="11320" width="13.88671875" style="1" customWidth="1"/>
    <col min="11321" max="11322" width="22.21875" style="1" customWidth="1"/>
    <col min="11323" max="11323" width="20.44140625" style="1" customWidth="1"/>
    <col min="11324" max="11324" width="20.77734375" style="1" customWidth="1"/>
    <col min="11325" max="11325" width="22.21875" style="1" customWidth="1"/>
    <col min="11326" max="11326" width="27.33203125" style="1" customWidth="1"/>
    <col min="11327" max="11327" width="23.44140625" style="1" customWidth="1"/>
    <col min="11328" max="11331" width="20.109375" style="1" customWidth="1"/>
    <col min="11332" max="11332" width="24.33203125" style="1" customWidth="1"/>
    <col min="11333" max="11333" width="13" style="1" customWidth="1"/>
    <col min="11334" max="11334" width="10" style="1"/>
    <col min="11335" max="11335" width="14.33203125" style="1" customWidth="1"/>
    <col min="11336" max="11338" width="10" style="1"/>
    <col min="11339" max="11339" width="16.33203125" style="1" customWidth="1"/>
    <col min="11340" max="11340" width="11.77734375" style="1" bestFit="1" customWidth="1"/>
    <col min="11341" max="11520" width="10" style="1"/>
    <col min="11521" max="11521" width="14.6640625" style="1" customWidth="1"/>
    <col min="11522" max="11522" width="48.21875" style="1" customWidth="1"/>
    <col min="11523" max="11523" width="10.44140625" style="1" customWidth="1"/>
    <col min="11524" max="11524" width="10" style="1" customWidth="1"/>
    <col min="11525" max="11525" width="14.109375" style="1" customWidth="1"/>
    <col min="11526" max="11527" width="10" style="1" customWidth="1"/>
    <col min="11528" max="11528" width="11.77734375" style="1" customWidth="1"/>
    <col min="11529" max="11530" width="10" style="1" customWidth="1"/>
    <col min="11531" max="11531" width="11.77734375" style="1" customWidth="1"/>
    <col min="11532" max="11533" width="10" style="1" customWidth="1"/>
    <col min="11534" max="11534" width="11.77734375" style="1" customWidth="1"/>
    <col min="11535" max="11535" width="10.44140625" style="1" customWidth="1"/>
    <col min="11536" max="11536" width="10" style="1" customWidth="1"/>
    <col min="11537" max="11537" width="11.77734375" style="1" customWidth="1"/>
    <col min="11538" max="11539" width="10" style="1" customWidth="1"/>
    <col min="11540" max="11540" width="11.77734375" style="1" customWidth="1"/>
    <col min="11541" max="11542" width="10" style="1" customWidth="1"/>
    <col min="11543" max="11543" width="11.77734375" style="1" customWidth="1"/>
    <col min="11544" max="11545" width="10" style="1" customWidth="1"/>
    <col min="11546" max="11546" width="11.77734375" style="1" customWidth="1"/>
    <col min="11547" max="11547" width="9.88671875" style="1" customWidth="1"/>
    <col min="11548" max="11548" width="10" style="1" customWidth="1"/>
    <col min="11549" max="11549" width="11.77734375" style="1" customWidth="1"/>
    <col min="11550" max="11551" width="10" style="1" customWidth="1"/>
    <col min="11552" max="11552" width="11.77734375" style="1" customWidth="1"/>
    <col min="11553" max="11553" width="10" style="1" customWidth="1"/>
    <col min="11554" max="11554" width="10.109375" style="1" customWidth="1"/>
    <col min="11555" max="11555" width="11.77734375" style="1" customWidth="1"/>
    <col min="11556" max="11556" width="11" style="1" customWidth="1"/>
    <col min="11557" max="11557" width="10" style="1" customWidth="1"/>
    <col min="11558" max="11558" width="11.77734375" style="1" customWidth="1"/>
    <col min="11559" max="11559" width="11.88671875" style="1" customWidth="1"/>
    <col min="11560" max="11560" width="10" style="1" customWidth="1"/>
    <col min="11561" max="11561" width="13.88671875" style="1" customWidth="1"/>
    <col min="11562" max="11562" width="11.77734375" style="1" customWidth="1"/>
    <col min="11563" max="11563" width="10" style="1" customWidth="1"/>
    <col min="11564" max="11564" width="14" style="1" customWidth="1"/>
    <col min="11565" max="11565" width="11.77734375" style="1" customWidth="1"/>
    <col min="11566" max="11566" width="10" style="1" customWidth="1"/>
    <col min="11567" max="11567" width="14" style="1" customWidth="1"/>
    <col min="11568" max="11568" width="11.6640625" style="1" customWidth="1"/>
    <col min="11569" max="11569" width="10.44140625" style="1" customWidth="1"/>
    <col min="11570" max="11570" width="14" style="1" customWidth="1"/>
    <col min="11571" max="11571" width="11.6640625" style="1" customWidth="1"/>
    <col min="11572" max="11572" width="10" style="1" customWidth="1"/>
    <col min="11573" max="11573" width="14" style="1" customWidth="1"/>
    <col min="11574" max="11574" width="10.44140625" style="1" customWidth="1"/>
    <col min="11575" max="11575" width="10" style="1" customWidth="1"/>
    <col min="11576" max="11576" width="13.88671875" style="1" customWidth="1"/>
    <col min="11577" max="11578" width="22.21875" style="1" customWidth="1"/>
    <col min="11579" max="11579" width="20.44140625" style="1" customWidth="1"/>
    <col min="11580" max="11580" width="20.77734375" style="1" customWidth="1"/>
    <col min="11581" max="11581" width="22.21875" style="1" customWidth="1"/>
    <col min="11582" max="11582" width="27.33203125" style="1" customWidth="1"/>
    <col min="11583" max="11583" width="23.44140625" style="1" customWidth="1"/>
    <col min="11584" max="11587" width="20.109375" style="1" customWidth="1"/>
    <col min="11588" max="11588" width="24.33203125" style="1" customWidth="1"/>
    <col min="11589" max="11589" width="13" style="1" customWidth="1"/>
    <col min="11590" max="11590" width="10" style="1"/>
    <col min="11591" max="11591" width="14.33203125" style="1" customWidth="1"/>
    <col min="11592" max="11594" width="10" style="1"/>
    <col min="11595" max="11595" width="16.33203125" style="1" customWidth="1"/>
    <col min="11596" max="11596" width="11.77734375" style="1" bestFit="1" customWidth="1"/>
    <col min="11597" max="11776" width="10" style="1"/>
    <col min="11777" max="11777" width="14.6640625" style="1" customWidth="1"/>
    <col min="11778" max="11778" width="48.21875" style="1" customWidth="1"/>
    <col min="11779" max="11779" width="10.44140625" style="1" customWidth="1"/>
    <col min="11780" max="11780" width="10" style="1" customWidth="1"/>
    <col min="11781" max="11781" width="14.109375" style="1" customWidth="1"/>
    <col min="11782" max="11783" width="10" style="1" customWidth="1"/>
    <col min="11784" max="11784" width="11.77734375" style="1" customWidth="1"/>
    <col min="11785" max="11786" width="10" style="1" customWidth="1"/>
    <col min="11787" max="11787" width="11.77734375" style="1" customWidth="1"/>
    <col min="11788" max="11789" width="10" style="1" customWidth="1"/>
    <col min="11790" max="11790" width="11.77734375" style="1" customWidth="1"/>
    <col min="11791" max="11791" width="10.44140625" style="1" customWidth="1"/>
    <col min="11792" max="11792" width="10" style="1" customWidth="1"/>
    <col min="11793" max="11793" width="11.77734375" style="1" customWidth="1"/>
    <col min="11794" max="11795" width="10" style="1" customWidth="1"/>
    <col min="11796" max="11796" width="11.77734375" style="1" customWidth="1"/>
    <col min="11797" max="11798" width="10" style="1" customWidth="1"/>
    <col min="11799" max="11799" width="11.77734375" style="1" customWidth="1"/>
    <col min="11800" max="11801" width="10" style="1" customWidth="1"/>
    <col min="11802" max="11802" width="11.77734375" style="1" customWidth="1"/>
    <col min="11803" max="11803" width="9.88671875" style="1" customWidth="1"/>
    <col min="11804" max="11804" width="10" style="1" customWidth="1"/>
    <col min="11805" max="11805" width="11.77734375" style="1" customWidth="1"/>
    <col min="11806" max="11807" width="10" style="1" customWidth="1"/>
    <col min="11808" max="11808" width="11.77734375" style="1" customWidth="1"/>
    <col min="11809" max="11809" width="10" style="1" customWidth="1"/>
    <col min="11810" max="11810" width="10.109375" style="1" customWidth="1"/>
    <col min="11811" max="11811" width="11.77734375" style="1" customWidth="1"/>
    <col min="11812" max="11812" width="11" style="1" customWidth="1"/>
    <col min="11813" max="11813" width="10" style="1" customWidth="1"/>
    <col min="11814" max="11814" width="11.77734375" style="1" customWidth="1"/>
    <col min="11815" max="11815" width="11.88671875" style="1" customWidth="1"/>
    <col min="11816" max="11816" width="10" style="1" customWidth="1"/>
    <col min="11817" max="11817" width="13.88671875" style="1" customWidth="1"/>
    <col min="11818" max="11818" width="11.77734375" style="1" customWidth="1"/>
    <col min="11819" max="11819" width="10" style="1" customWidth="1"/>
    <col min="11820" max="11820" width="14" style="1" customWidth="1"/>
    <col min="11821" max="11821" width="11.77734375" style="1" customWidth="1"/>
    <col min="11822" max="11822" width="10" style="1" customWidth="1"/>
    <col min="11823" max="11823" width="14" style="1" customWidth="1"/>
    <col min="11824" max="11824" width="11.6640625" style="1" customWidth="1"/>
    <col min="11825" max="11825" width="10.44140625" style="1" customWidth="1"/>
    <col min="11826" max="11826" width="14" style="1" customWidth="1"/>
    <col min="11827" max="11827" width="11.6640625" style="1" customWidth="1"/>
    <col min="11828" max="11828" width="10" style="1" customWidth="1"/>
    <col min="11829" max="11829" width="14" style="1" customWidth="1"/>
    <col min="11830" max="11830" width="10.44140625" style="1" customWidth="1"/>
    <col min="11831" max="11831" width="10" style="1" customWidth="1"/>
    <col min="11832" max="11832" width="13.88671875" style="1" customWidth="1"/>
    <col min="11833" max="11834" width="22.21875" style="1" customWidth="1"/>
    <col min="11835" max="11835" width="20.44140625" style="1" customWidth="1"/>
    <col min="11836" max="11836" width="20.77734375" style="1" customWidth="1"/>
    <col min="11837" max="11837" width="22.21875" style="1" customWidth="1"/>
    <col min="11838" max="11838" width="27.33203125" style="1" customWidth="1"/>
    <col min="11839" max="11839" width="23.44140625" style="1" customWidth="1"/>
    <col min="11840" max="11843" width="20.109375" style="1" customWidth="1"/>
    <col min="11844" max="11844" width="24.33203125" style="1" customWidth="1"/>
    <col min="11845" max="11845" width="13" style="1" customWidth="1"/>
    <col min="11846" max="11846" width="10" style="1"/>
    <col min="11847" max="11847" width="14.33203125" style="1" customWidth="1"/>
    <col min="11848" max="11850" width="10" style="1"/>
    <col min="11851" max="11851" width="16.33203125" style="1" customWidth="1"/>
    <col min="11852" max="11852" width="11.77734375" style="1" bestFit="1" customWidth="1"/>
    <col min="11853" max="12032" width="10" style="1"/>
    <col min="12033" max="12033" width="14.6640625" style="1" customWidth="1"/>
    <col min="12034" max="12034" width="48.21875" style="1" customWidth="1"/>
    <col min="12035" max="12035" width="10.44140625" style="1" customWidth="1"/>
    <col min="12036" max="12036" width="10" style="1" customWidth="1"/>
    <col min="12037" max="12037" width="14.109375" style="1" customWidth="1"/>
    <col min="12038" max="12039" width="10" style="1" customWidth="1"/>
    <col min="12040" max="12040" width="11.77734375" style="1" customWidth="1"/>
    <col min="12041" max="12042" width="10" style="1" customWidth="1"/>
    <col min="12043" max="12043" width="11.77734375" style="1" customWidth="1"/>
    <col min="12044" max="12045" width="10" style="1" customWidth="1"/>
    <col min="12046" max="12046" width="11.77734375" style="1" customWidth="1"/>
    <col min="12047" max="12047" width="10.44140625" style="1" customWidth="1"/>
    <col min="12048" max="12048" width="10" style="1" customWidth="1"/>
    <col min="12049" max="12049" width="11.77734375" style="1" customWidth="1"/>
    <col min="12050" max="12051" width="10" style="1" customWidth="1"/>
    <col min="12052" max="12052" width="11.77734375" style="1" customWidth="1"/>
    <col min="12053" max="12054" width="10" style="1" customWidth="1"/>
    <col min="12055" max="12055" width="11.77734375" style="1" customWidth="1"/>
    <col min="12056" max="12057" width="10" style="1" customWidth="1"/>
    <col min="12058" max="12058" width="11.77734375" style="1" customWidth="1"/>
    <col min="12059" max="12059" width="9.88671875" style="1" customWidth="1"/>
    <col min="12060" max="12060" width="10" style="1" customWidth="1"/>
    <col min="12061" max="12061" width="11.77734375" style="1" customWidth="1"/>
    <col min="12062" max="12063" width="10" style="1" customWidth="1"/>
    <col min="12064" max="12064" width="11.77734375" style="1" customWidth="1"/>
    <col min="12065" max="12065" width="10" style="1" customWidth="1"/>
    <col min="12066" max="12066" width="10.109375" style="1" customWidth="1"/>
    <col min="12067" max="12067" width="11.77734375" style="1" customWidth="1"/>
    <col min="12068" max="12068" width="11" style="1" customWidth="1"/>
    <col min="12069" max="12069" width="10" style="1" customWidth="1"/>
    <col min="12070" max="12070" width="11.77734375" style="1" customWidth="1"/>
    <col min="12071" max="12071" width="11.88671875" style="1" customWidth="1"/>
    <col min="12072" max="12072" width="10" style="1" customWidth="1"/>
    <col min="12073" max="12073" width="13.88671875" style="1" customWidth="1"/>
    <col min="12074" max="12074" width="11.77734375" style="1" customWidth="1"/>
    <col min="12075" max="12075" width="10" style="1" customWidth="1"/>
    <col min="12076" max="12076" width="14" style="1" customWidth="1"/>
    <col min="12077" max="12077" width="11.77734375" style="1" customWidth="1"/>
    <col min="12078" max="12078" width="10" style="1" customWidth="1"/>
    <col min="12079" max="12079" width="14" style="1" customWidth="1"/>
    <col min="12080" max="12080" width="11.6640625" style="1" customWidth="1"/>
    <col min="12081" max="12081" width="10.44140625" style="1" customWidth="1"/>
    <col min="12082" max="12082" width="14" style="1" customWidth="1"/>
    <col min="12083" max="12083" width="11.6640625" style="1" customWidth="1"/>
    <col min="12084" max="12084" width="10" style="1" customWidth="1"/>
    <col min="12085" max="12085" width="14" style="1" customWidth="1"/>
    <col min="12086" max="12086" width="10.44140625" style="1" customWidth="1"/>
    <col min="12087" max="12087" width="10" style="1" customWidth="1"/>
    <col min="12088" max="12088" width="13.88671875" style="1" customWidth="1"/>
    <col min="12089" max="12090" width="22.21875" style="1" customWidth="1"/>
    <col min="12091" max="12091" width="20.44140625" style="1" customWidth="1"/>
    <col min="12092" max="12092" width="20.77734375" style="1" customWidth="1"/>
    <col min="12093" max="12093" width="22.21875" style="1" customWidth="1"/>
    <col min="12094" max="12094" width="27.33203125" style="1" customWidth="1"/>
    <col min="12095" max="12095" width="23.44140625" style="1" customWidth="1"/>
    <col min="12096" max="12099" width="20.109375" style="1" customWidth="1"/>
    <col min="12100" max="12100" width="24.33203125" style="1" customWidth="1"/>
    <col min="12101" max="12101" width="13" style="1" customWidth="1"/>
    <col min="12102" max="12102" width="10" style="1"/>
    <col min="12103" max="12103" width="14.33203125" style="1" customWidth="1"/>
    <col min="12104" max="12106" width="10" style="1"/>
    <col min="12107" max="12107" width="16.33203125" style="1" customWidth="1"/>
    <col min="12108" max="12108" width="11.77734375" style="1" bestFit="1" customWidth="1"/>
    <col min="12109" max="12288" width="10" style="1"/>
    <col min="12289" max="12289" width="14.6640625" style="1" customWidth="1"/>
    <col min="12290" max="12290" width="48.21875" style="1" customWidth="1"/>
    <col min="12291" max="12291" width="10.44140625" style="1" customWidth="1"/>
    <col min="12292" max="12292" width="10" style="1" customWidth="1"/>
    <col min="12293" max="12293" width="14.109375" style="1" customWidth="1"/>
    <col min="12294" max="12295" width="10" style="1" customWidth="1"/>
    <col min="12296" max="12296" width="11.77734375" style="1" customWidth="1"/>
    <col min="12297" max="12298" width="10" style="1" customWidth="1"/>
    <col min="12299" max="12299" width="11.77734375" style="1" customWidth="1"/>
    <col min="12300" max="12301" width="10" style="1" customWidth="1"/>
    <col min="12302" max="12302" width="11.77734375" style="1" customWidth="1"/>
    <col min="12303" max="12303" width="10.44140625" style="1" customWidth="1"/>
    <col min="12304" max="12304" width="10" style="1" customWidth="1"/>
    <col min="12305" max="12305" width="11.77734375" style="1" customWidth="1"/>
    <col min="12306" max="12307" width="10" style="1" customWidth="1"/>
    <col min="12308" max="12308" width="11.77734375" style="1" customWidth="1"/>
    <col min="12309" max="12310" width="10" style="1" customWidth="1"/>
    <col min="12311" max="12311" width="11.77734375" style="1" customWidth="1"/>
    <col min="12312" max="12313" width="10" style="1" customWidth="1"/>
    <col min="12314" max="12314" width="11.77734375" style="1" customWidth="1"/>
    <col min="12315" max="12315" width="9.88671875" style="1" customWidth="1"/>
    <col min="12316" max="12316" width="10" style="1" customWidth="1"/>
    <col min="12317" max="12317" width="11.77734375" style="1" customWidth="1"/>
    <col min="12318" max="12319" width="10" style="1" customWidth="1"/>
    <col min="12320" max="12320" width="11.77734375" style="1" customWidth="1"/>
    <col min="12321" max="12321" width="10" style="1" customWidth="1"/>
    <col min="12322" max="12322" width="10.109375" style="1" customWidth="1"/>
    <col min="12323" max="12323" width="11.77734375" style="1" customWidth="1"/>
    <col min="12324" max="12324" width="11" style="1" customWidth="1"/>
    <col min="12325" max="12325" width="10" style="1" customWidth="1"/>
    <col min="12326" max="12326" width="11.77734375" style="1" customWidth="1"/>
    <col min="12327" max="12327" width="11.88671875" style="1" customWidth="1"/>
    <col min="12328" max="12328" width="10" style="1" customWidth="1"/>
    <col min="12329" max="12329" width="13.88671875" style="1" customWidth="1"/>
    <col min="12330" max="12330" width="11.77734375" style="1" customWidth="1"/>
    <col min="12331" max="12331" width="10" style="1" customWidth="1"/>
    <col min="12332" max="12332" width="14" style="1" customWidth="1"/>
    <col min="12333" max="12333" width="11.77734375" style="1" customWidth="1"/>
    <col min="12334" max="12334" width="10" style="1" customWidth="1"/>
    <col min="12335" max="12335" width="14" style="1" customWidth="1"/>
    <col min="12336" max="12336" width="11.6640625" style="1" customWidth="1"/>
    <col min="12337" max="12337" width="10.44140625" style="1" customWidth="1"/>
    <col min="12338" max="12338" width="14" style="1" customWidth="1"/>
    <col min="12339" max="12339" width="11.6640625" style="1" customWidth="1"/>
    <col min="12340" max="12340" width="10" style="1" customWidth="1"/>
    <col min="12341" max="12341" width="14" style="1" customWidth="1"/>
    <col min="12342" max="12342" width="10.44140625" style="1" customWidth="1"/>
    <col min="12343" max="12343" width="10" style="1" customWidth="1"/>
    <col min="12344" max="12344" width="13.88671875" style="1" customWidth="1"/>
    <col min="12345" max="12346" width="22.21875" style="1" customWidth="1"/>
    <col min="12347" max="12347" width="20.44140625" style="1" customWidth="1"/>
    <col min="12348" max="12348" width="20.77734375" style="1" customWidth="1"/>
    <col min="12349" max="12349" width="22.21875" style="1" customWidth="1"/>
    <col min="12350" max="12350" width="27.33203125" style="1" customWidth="1"/>
    <col min="12351" max="12351" width="23.44140625" style="1" customWidth="1"/>
    <col min="12352" max="12355" width="20.109375" style="1" customWidth="1"/>
    <col min="12356" max="12356" width="24.33203125" style="1" customWidth="1"/>
    <col min="12357" max="12357" width="13" style="1" customWidth="1"/>
    <col min="12358" max="12358" width="10" style="1"/>
    <col min="12359" max="12359" width="14.33203125" style="1" customWidth="1"/>
    <col min="12360" max="12362" width="10" style="1"/>
    <col min="12363" max="12363" width="16.33203125" style="1" customWidth="1"/>
    <col min="12364" max="12364" width="11.77734375" style="1" bestFit="1" customWidth="1"/>
    <col min="12365" max="12544" width="10" style="1"/>
    <col min="12545" max="12545" width="14.6640625" style="1" customWidth="1"/>
    <col min="12546" max="12546" width="48.21875" style="1" customWidth="1"/>
    <col min="12547" max="12547" width="10.44140625" style="1" customWidth="1"/>
    <col min="12548" max="12548" width="10" style="1" customWidth="1"/>
    <col min="12549" max="12549" width="14.109375" style="1" customWidth="1"/>
    <col min="12550" max="12551" width="10" style="1" customWidth="1"/>
    <col min="12552" max="12552" width="11.77734375" style="1" customWidth="1"/>
    <col min="12553" max="12554" width="10" style="1" customWidth="1"/>
    <col min="12555" max="12555" width="11.77734375" style="1" customWidth="1"/>
    <col min="12556" max="12557" width="10" style="1" customWidth="1"/>
    <col min="12558" max="12558" width="11.77734375" style="1" customWidth="1"/>
    <col min="12559" max="12559" width="10.44140625" style="1" customWidth="1"/>
    <col min="12560" max="12560" width="10" style="1" customWidth="1"/>
    <col min="12561" max="12561" width="11.77734375" style="1" customWidth="1"/>
    <col min="12562" max="12563" width="10" style="1" customWidth="1"/>
    <col min="12564" max="12564" width="11.77734375" style="1" customWidth="1"/>
    <col min="12565" max="12566" width="10" style="1" customWidth="1"/>
    <col min="12567" max="12567" width="11.77734375" style="1" customWidth="1"/>
    <col min="12568" max="12569" width="10" style="1" customWidth="1"/>
    <col min="12570" max="12570" width="11.77734375" style="1" customWidth="1"/>
    <col min="12571" max="12571" width="9.88671875" style="1" customWidth="1"/>
    <col min="12572" max="12572" width="10" style="1" customWidth="1"/>
    <col min="12573" max="12573" width="11.77734375" style="1" customWidth="1"/>
    <col min="12574" max="12575" width="10" style="1" customWidth="1"/>
    <col min="12576" max="12576" width="11.77734375" style="1" customWidth="1"/>
    <col min="12577" max="12577" width="10" style="1" customWidth="1"/>
    <col min="12578" max="12578" width="10.109375" style="1" customWidth="1"/>
    <col min="12579" max="12579" width="11.77734375" style="1" customWidth="1"/>
    <col min="12580" max="12580" width="11" style="1" customWidth="1"/>
    <col min="12581" max="12581" width="10" style="1" customWidth="1"/>
    <col min="12582" max="12582" width="11.77734375" style="1" customWidth="1"/>
    <col min="12583" max="12583" width="11.88671875" style="1" customWidth="1"/>
    <col min="12584" max="12584" width="10" style="1" customWidth="1"/>
    <col min="12585" max="12585" width="13.88671875" style="1" customWidth="1"/>
    <col min="12586" max="12586" width="11.77734375" style="1" customWidth="1"/>
    <col min="12587" max="12587" width="10" style="1" customWidth="1"/>
    <col min="12588" max="12588" width="14" style="1" customWidth="1"/>
    <col min="12589" max="12589" width="11.77734375" style="1" customWidth="1"/>
    <col min="12590" max="12590" width="10" style="1" customWidth="1"/>
    <col min="12591" max="12591" width="14" style="1" customWidth="1"/>
    <col min="12592" max="12592" width="11.6640625" style="1" customWidth="1"/>
    <col min="12593" max="12593" width="10.44140625" style="1" customWidth="1"/>
    <col min="12594" max="12594" width="14" style="1" customWidth="1"/>
    <col min="12595" max="12595" width="11.6640625" style="1" customWidth="1"/>
    <col min="12596" max="12596" width="10" style="1" customWidth="1"/>
    <col min="12597" max="12597" width="14" style="1" customWidth="1"/>
    <col min="12598" max="12598" width="10.44140625" style="1" customWidth="1"/>
    <col min="12599" max="12599" width="10" style="1" customWidth="1"/>
    <col min="12600" max="12600" width="13.88671875" style="1" customWidth="1"/>
    <col min="12601" max="12602" width="22.21875" style="1" customWidth="1"/>
    <col min="12603" max="12603" width="20.44140625" style="1" customWidth="1"/>
    <col min="12604" max="12604" width="20.77734375" style="1" customWidth="1"/>
    <col min="12605" max="12605" width="22.21875" style="1" customWidth="1"/>
    <col min="12606" max="12606" width="27.33203125" style="1" customWidth="1"/>
    <col min="12607" max="12607" width="23.44140625" style="1" customWidth="1"/>
    <col min="12608" max="12611" width="20.109375" style="1" customWidth="1"/>
    <col min="12612" max="12612" width="24.33203125" style="1" customWidth="1"/>
    <col min="12613" max="12613" width="13" style="1" customWidth="1"/>
    <col min="12614" max="12614" width="10" style="1"/>
    <col min="12615" max="12615" width="14.33203125" style="1" customWidth="1"/>
    <col min="12616" max="12618" width="10" style="1"/>
    <col min="12619" max="12619" width="16.33203125" style="1" customWidth="1"/>
    <col min="12620" max="12620" width="11.77734375" style="1" bestFit="1" customWidth="1"/>
    <col min="12621" max="12800" width="10" style="1"/>
    <col min="12801" max="12801" width="14.6640625" style="1" customWidth="1"/>
    <col min="12802" max="12802" width="48.21875" style="1" customWidth="1"/>
    <col min="12803" max="12803" width="10.44140625" style="1" customWidth="1"/>
    <col min="12804" max="12804" width="10" style="1" customWidth="1"/>
    <col min="12805" max="12805" width="14.109375" style="1" customWidth="1"/>
    <col min="12806" max="12807" width="10" style="1" customWidth="1"/>
    <col min="12808" max="12808" width="11.77734375" style="1" customWidth="1"/>
    <col min="12809" max="12810" width="10" style="1" customWidth="1"/>
    <col min="12811" max="12811" width="11.77734375" style="1" customWidth="1"/>
    <col min="12812" max="12813" width="10" style="1" customWidth="1"/>
    <col min="12814" max="12814" width="11.77734375" style="1" customWidth="1"/>
    <col min="12815" max="12815" width="10.44140625" style="1" customWidth="1"/>
    <col min="12816" max="12816" width="10" style="1" customWidth="1"/>
    <col min="12817" max="12817" width="11.77734375" style="1" customWidth="1"/>
    <col min="12818" max="12819" width="10" style="1" customWidth="1"/>
    <col min="12820" max="12820" width="11.77734375" style="1" customWidth="1"/>
    <col min="12821" max="12822" width="10" style="1" customWidth="1"/>
    <col min="12823" max="12823" width="11.77734375" style="1" customWidth="1"/>
    <col min="12824" max="12825" width="10" style="1" customWidth="1"/>
    <col min="12826" max="12826" width="11.77734375" style="1" customWidth="1"/>
    <col min="12827" max="12827" width="9.88671875" style="1" customWidth="1"/>
    <col min="12828" max="12828" width="10" style="1" customWidth="1"/>
    <col min="12829" max="12829" width="11.77734375" style="1" customWidth="1"/>
    <col min="12830" max="12831" width="10" style="1" customWidth="1"/>
    <col min="12832" max="12832" width="11.77734375" style="1" customWidth="1"/>
    <col min="12833" max="12833" width="10" style="1" customWidth="1"/>
    <col min="12834" max="12834" width="10.109375" style="1" customWidth="1"/>
    <col min="12835" max="12835" width="11.77734375" style="1" customWidth="1"/>
    <col min="12836" max="12836" width="11" style="1" customWidth="1"/>
    <col min="12837" max="12837" width="10" style="1" customWidth="1"/>
    <col min="12838" max="12838" width="11.77734375" style="1" customWidth="1"/>
    <col min="12839" max="12839" width="11.88671875" style="1" customWidth="1"/>
    <col min="12840" max="12840" width="10" style="1" customWidth="1"/>
    <col min="12841" max="12841" width="13.88671875" style="1" customWidth="1"/>
    <col min="12842" max="12842" width="11.77734375" style="1" customWidth="1"/>
    <col min="12843" max="12843" width="10" style="1" customWidth="1"/>
    <col min="12844" max="12844" width="14" style="1" customWidth="1"/>
    <col min="12845" max="12845" width="11.77734375" style="1" customWidth="1"/>
    <col min="12846" max="12846" width="10" style="1" customWidth="1"/>
    <col min="12847" max="12847" width="14" style="1" customWidth="1"/>
    <col min="12848" max="12848" width="11.6640625" style="1" customWidth="1"/>
    <col min="12849" max="12849" width="10.44140625" style="1" customWidth="1"/>
    <col min="12850" max="12850" width="14" style="1" customWidth="1"/>
    <col min="12851" max="12851" width="11.6640625" style="1" customWidth="1"/>
    <col min="12852" max="12852" width="10" style="1" customWidth="1"/>
    <col min="12853" max="12853" width="14" style="1" customWidth="1"/>
    <col min="12854" max="12854" width="10.44140625" style="1" customWidth="1"/>
    <col min="12855" max="12855" width="10" style="1" customWidth="1"/>
    <col min="12856" max="12856" width="13.88671875" style="1" customWidth="1"/>
    <col min="12857" max="12858" width="22.21875" style="1" customWidth="1"/>
    <col min="12859" max="12859" width="20.44140625" style="1" customWidth="1"/>
    <col min="12860" max="12860" width="20.77734375" style="1" customWidth="1"/>
    <col min="12861" max="12861" width="22.21875" style="1" customWidth="1"/>
    <col min="12862" max="12862" width="27.33203125" style="1" customWidth="1"/>
    <col min="12863" max="12863" width="23.44140625" style="1" customWidth="1"/>
    <col min="12864" max="12867" width="20.109375" style="1" customWidth="1"/>
    <col min="12868" max="12868" width="24.33203125" style="1" customWidth="1"/>
    <col min="12869" max="12869" width="13" style="1" customWidth="1"/>
    <col min="12870" max="12870" width="10" style="1"/>
    <col min="12871" max="12871" width="14.33203125" style="1" customWidth="1"/>
    <col min="12872" max="12874" width="10" style="1"/>
    <col min="12875" max="12875" width="16.33203125" style="1" customWidth="1"/>
    <col min="12876" max="12876" width="11.77734375" style="1" bestFit="1" customWidth="1"/>
    <col min="12877" max="13056" width="10" style="1"/>
    <col min="13057" max="13057" width="14.6640625" style="1" customWidth="1"/>
    <col min="13058" max="13058" width="48.21875" style="1" customWidth="1"/>
    <col min="13059" max="13059" width="10.44140625" style="1" customWidth="1"/>
    <col min="13060" max="13060" width="10" style="1" customWidth="1"/>
    <col min="13061" max="13061" width="14.109375" style="1" customWidth="1"/>
    <col min="13062" max="13063" width="10" style="1" customWidth="1"/>
    <col min="13064" max="13064" width="11.77734375" style="1" customWidth="1"/>
    <col min="13065" max="13066" width="10" style="1" customWidth="1"/>
    <col min="13067" max="13067" width="11.77734375" style="1" customWidth="1"/>
    <col min="13068" max="13069" width="10" style="1" customWidth="1"/>
    <col min="13070" max="13070" width="11.77734375" style="1" customWidth="1"/>
    <col min="13071" max="13071" width="10.44140625" style="1" customWidth="1"/>
    <col min="13072" max="13072" width="10" style="1" customWidth="1"/>
    <col min="13073" max="13073" width="11.77734375" style="1" customWidth="1"/>
    <col min="13074" max="13075" width="10" style="1" customWidth="1"/>
    <col min="13076" max="13076" width="11.77734375" style="1" customWidth="1"/>
    <col min="13077" max="13078" width="10" style="1" customWidth="1"/>
    <col min="13079" max="13079" width="11.77734375" style="1" customWidth="1"/>
    <col min="13080" max="13081" width="10" style="1" customWidth="1"/>
    <col min="13082" max="13082" width="11.77734375" style="1" customWidth="1"/>
    <col min="13083" max="13083" width="9.88671875" style="1" customWidth="1"/>
    <col min="13084" max="13084" width="10" style="1" customWidth="1"/>
    <col min="13085" max="13085" width="11.77734375" style="1" customWidth="1"/>
    <col min="13086" max="13087" width="10" style="1" customWidth="1"/>
    <col min="13088" max="13088" width="11.77734375" style="1" customWidth="1"/>
    <col min="13089" max="13089" width="10" style="1" customWidth="1"/>
    <col min="13090" max="13090" width="10.109375" style="1" customWidth="1"/>
    <col min="13091" max="13091" width="11.77734375" style="1" customWidth="1"/>
    <col min="13092" max="13092" width="11" style="1" customWidth="1"/>
    <col min="13093" max="13093" width="10" style="1" customWidth="1"/>
    <col min="13094" max="13094" width="11.77734375" style="1" customWidth="1"/>
    <col min="13095" max="13095" width="11.88671875" style="1" customWidth="1"/>
    <col min="13096" max="13096" width="10" style="1" customWidth="1"/>
    <col min="13097" max="13097" width="13.88671875" style="1" customWidth="1"/>
    <col min="13098" max="13098" width="11.77734375" style="1" customWidth="1"/>
    <col min="13099" max="13099" width="10" style="1" customWidth="1"/>
    <col min="13100" max="13100" width="14" style="1" customWidth="1"/>
    <col min="13101" max="13101" width="11.77734375" style="1" customWidth="1"/>
    <col min="13102" max="13102" width="10" style="1" customWidth="1"/>
    <col min="13103" max="13103" width="14" style="1" customWidth="1"/>
    <col min="13104" max="13104" width="11.6640625" style="1" customWidth="1"/>
    <col min="13105" max="13105" width="10.44140625" style="1" customWidth="1"/>
    <col min="13106" max="13106" width="14" style="1" customWidth="1"/>
    <col min="13107" max="13107" width="11.6640625" style="1" customWidth="1"/>
    <col min="13108" max="13108" width="10" style="1" customWidth="1"/>
    <col min="13109" max="13109" width="14" style="1" customWidth="1"/>
    <col min="13110" max="13110" width="10.44140625" style="1" customWidth="1"/>
    <col min="13111" max="13111" width="10" style="1" customWidth="1"/>
    <col min="13112" max="13112" width="13.88671875" style="1" customWidth="1"/>
    <col min="13113" max="13114" width="22.21875" style="1" customWidth="1"/>
    <col min="13115" max="13115" width="20.44140625" style="1" customWidth="1"/>
    <col min="13116" max="13116" width="20.77734375" style="1" customWidth="1"/>
    <col min="13117" max="13117" width="22.21875" style="1" customWidth="1"/>
    <col min="13118" max="13118" width="27.33203125" style="1" customWidth="1"/>
    <col min="13119" max="13119" width="23.44140625" style="1" customWidth="1"/>
    <col min="13120" max="13123" width="20.109375" style="1" customWidth="1"/>
    <col min="13124" max="13124" width="24.33203125" style="1" customWidth="1"/>
    <col min="13125" max="13125" width="13" style="1" customWidth="1"/>
    <col min="13126" max="13126" width="10" style="1"/>
    <col min="13127" max="13127" width="14.33203125" style="1" customWidth="1"/>
    <col min="13128" max="13130" width="10" style="1"/>
    <col min="13131" max="13131" width="16.33203125" style="1" customWidth="1"/>
    <col min="13132" max="13132" width="11.77734375" style="1" bestFit="1" customWidth="1"/>
    <col min="13133" max="13312" width="10" style="1"/>
    <col min="13313" max="13313" width="14.6640625" style="1" customWidth="1"/>
    <col min="13314" max="13314" width="48.21875" style="1" customWidth="1"/>
    <col min="13315" max="13315" width="10.44140625" style="1" customWidth="1"/>
    <col min="13316" max="13316" width="10" style="1" customWidth="1"/>
    <col min="13317" max="13317" width="14.109375" style="1" customWidth="1"/>
    <col min="13318" max="13319" width="10" style="1" customWidth="1"/>
    <col min="13320" max="13320" width="11.77734375" style="1" customWidth="1"/>
    <col min="13321" max="13322" width="10" style="1" customWidth="1"/>
    <col min="13323" max="13323" width="11.77734375" style="1" customWidth="1"/>
    <col min="13324" max="13325" width="10" style="1" customWidth="1"/>
    <col min="13326" max="13326" width="11.77734375" style="1" customWidth="1"/>
    <col min="13327" max="13327" width="10.44140625" style="1" customWidth="1"/>
    <col min="13328" max="13328" width="10" style="1" customWidth="1"/>
    <col min="13329" max="13329" width="11.77734375" style="1" customWidth="1"/>
    <col min="13330" max="13331" width="10" style="1" customWidth="1"/>
    <col min="13332" max="13332" width="11.77734375" style="1" customWidth="1"/>
    <col min="13333" max="13334" width="10" style="1" customWidth="1"/>
    <col min="13335" max="13335" width="11.77734375" style="1" customWidth="1"/>
    <col min="13336" max="13337" width="10" style="1" customWidth="1"/>
    <col min="13338" max="13338" width="11.77734375" style="1" customWidth="1"/>
    <col min="13339" max="13339" width="9.88671875" style="1" customWidth="1"/>
    <col min="13340" max="13340" width="10" style="1" customWidth="1"/>
    <col min="13341" max="13341" width="11.77734375" style="1" customWidth="1"/>
    <col min="13342" max="13343" width="10" style="1" customWidth="1"/>
    <col min="13344" max="13344" width="11.77734375" style="1" customWidth="1"/>
    <col min="13345" max="13345" width="10" style="1" customWidth="1"/>
    <col min="13346" max="13346" width="10.109375" style="1" customWidth="1"/>
    <col min="13347" max="13347" width="11.77734375" style="1" customWidth="1"/>
    <col min="13348" max="13348" width="11" style="1" customWidth="1"/>
    <col min="13349" max="13349" width="10" style="1" customWidth="1"/>
    <col min="13350" max="13350" width="11.77734375" style="1" customWidth="1"/>
    <col min="13351" max="13351" width="11.88671875" style="1" customWidth="1"/>
    <col min="13352" max="13352" width="10" style="1" customWidth="1"/>
    <col min="13353" max="13353" width="13.88671875" style="1" customWidth="1"/>
    <col min="13354" max="13354" width="11.77734375" style="1" customWidth="1"/>
    <col min="13355" max="13355" width="10" style="1" customWidth="1"/>
    <col min="13356" max="13356" width="14" style="1" customWidth="1"/>
    <col min="13357" max="13357" width="11.77734375" style="1" customWidth="1"/>
    <col min="13358" max="13358" width="10" style="1" customWidth="1"/>
    <col min="13359" max="13359" width="14" style="1" customWidth="1"/>
    <col min="13360" max="13360" width="11.6640625" style="1" customWidth="1"/>
    <col min="13361" max="13361" width="10.44140625" style="1" customWidth="1"/>
    <col min="13362" max="13362" width="14" style="1" customWidth="1"/>
    <col min="13363" max="13363" width="11.6640625" style="1" customWidth="1"/>
    <col min="13364" max="13364" width="10" style="1" customWidth="1"/>
    <col min="13365" max="13365" width="14" style="1" customWidth="1"/>
    <col min="13366" max="13366" width="10.44140625" style="1" customWidth="1"/>
    <col min="13367" max="13367" width="10" style="1" customWidth="1"/>
    <col min="13368" max="13368" width="13.88671875" style="1" customWidth="1"/>
    <col min="13369" max="13370" width="22.21875" style="1" customWidth="1"/>
    <col min="13371" max="13371" width="20.44140625" style="1" customWidth="1"/>
    <col min="13372" max="13372" width="20.77734375" style="1" customWidth="1"/>
    <col min="13373" max="13373" width="22.21875" style="1" customWidth="1"/>
    <col min="13374" max="13374" width="27.33203125" style="1" customWidth="1"/>
    <col min="13375" max="13375" width="23.44140625" style="1" customWidth="1"/>
    <col min="13376" max="13379" width="20.109375" style="1" customWidth="1"/>
    <col min="13380" max="13380" width="24.33203125" style="1" customWidth="1"/>
    <col min="13381" max="13381" width="13" style="1" customWidth="1"/>
    <col min="13382" max="13382" width="10" style="1"/>
    <col min="13383" max="13383" width="14.33203125" style="1" customWidth="1"/>
    <col min="13384" max="13386" width="10" style="1"/>
    <col min="13387" max="13387" width="16.33203125" style="1" customWidth="1"/>
    <col min="13388" max="13388" width="11.77734375" style="1" bestFit="1" customWidth="1"/>
    <col min="13389" max="13568" width="10" style="1"/>
    <col min="13569" max="13569" width="14.6640625" style="1" customWidth="1"/>
    <col min="13570" max="13570" width="48.21875" style="1" customWidth="1"/>
    <col min="13571" max="13571" width="10.44140625" style="1" customWidth="1"/>
    <col min="13572" max="13572" width="10" style="1" customWidth="1"/>
    <col min="13573" max="13573" width="14.109375" style="1" customWidth="1"/>
    <col min="13574" max="13575" width="10" style="1" customWidth="1"/>
    <col min="13576" max="13576" width="11.77734375" style="1" customWidth="1"/>
    <col min="13577" max="13578" width="10" style="1" customWidth="1"/>
    <col min="13579" max="13579" width="11.77734375" style="1" customWidth="1"/>
    <col min="13580" max="13581" width="10" style="1" customWidth="1"/>
    <col min="13582" max="13582" width="11.77734375" style="1" customWidth="1"/>
    <col min="13583" max="13583" width="10.44140625" style="1" customWidth="1"/>
    <col min="13584" max="13584" width="10" style="1" customWidth="1"/>
    <col min="13585" max="13585" width="11.77734375" style="1" customWidth="1"/>
    <col min="13586" max="13587" width="10" style="1" customWidth="1"/>
    <col min="13588" max="13588" width="11.77734375" style="1" customWidth="1"/>
    <col min="13589" max="13590" width="10" style="1" customWidth="1"/>
    <col min="13591" max="13591" width="11.77734375" style="1" customWidth="1"/>
    <col min="13592" max="13593" width="10" style="1" customWidth="1"/>
    <col min="13594" max="13594" width="11.77734375" style="1" customWidth="1"/>
    <col min="13595" max="13595" width="9.88671875" style="1" customWidth="1"/>
    <col min="13596" max="13596" width="10" style="1" customWidth="1"/>
    <col min="13597" max="13597" width="11.77734375" style="1" customWidth="1"/>
    <col min="13598" max="13599" width="10" style="1" customWidth="1"/>
    <col min="13600" max="13600" width="11.77734375" style="1" customWidth="1"/>
    <col min="13601" max="13601" width="10" style="1" customWidth="1"/>
    <col min="13602" max="13602" width="10.109375" style="1" customWidth="1"/>
    <col min="13603" max="13603" width="11.77734375" style="1" customWidth="1"/>
    <col min="13604" max="13604" width="11" style="1" customWidth="1"/>
    <col min="13605" max="13605" width="10" style="1" customWidth="1"/>
    <col min="13606" max="13606" width="11.77734375" style="1" customWidth="1"/>
    <col min="13607" max="13607" width="11.88671875" style="1" customWidth="1"/>
    <col min="13608" max="13608" width="10" style="1" customWidth="1"/>
    <col min="13609" max="13609" width="13.88671875" style="1" customWidth="1"/>
    <col min="13610" max="13610" width="11.77734375" style="1" customWidth="1"/>
    <col min="13611" max="13611" width="10" style="1" customWidth="1"/>
    <col min="13612" max="13612" width="14" style="1" customWidth="1"/>
    <col min="13613" max="13613" width="11.77734375" style="1" customWidth="1"/>
    <col min="13614" max="13614" width="10" style="1" customWidth="1"/>
    <col min="13615" max="13615" width="14" style="1" customWidth="1"/>
    <col min="13616" max="13616" width="11.6640625" style="1" customWidth="1"/>
    <col min="13617" max="13617" width="10.44140625" style="1" customWidth="1"/>
    <col min="13618" max="13618" width="14" style="1" customWidth="1"/>
    <col min="13619" max="13619" width="11.6640625" style="1" customWidth="1"/>
    <col min="13620" max="13620" width="10" style="1" customWidth="1"/>
    <col min="13621" max="13621" width="14" style="1" customWidth="1"/>
    <col min="13622" max="13622" width="10.44140625" style="1" customWidth="1"/>
    <col min="13623" max="13623" width="10" style="1" customWidth="1"/>
    <col min="13624" max="13624" width="13.88671875" style="1" customWidth="1"/>
    <col min="13625" max="13626" width="22.21875" style="1" customWidth="1"/>
    <col min="13627" max="13627" width="20.44140625" style="1" customWidth="1"/>
    <col min="13628" max="13628" width="20.77734375" style="1" customWidth="1"/>
    <col min="13629" max="13629" width="22.21875" style="1" customWidth="1"/>
    <col min="13630" max="13630" width="27.33203125" style="1" customWidth="1"/>
    <col min="13631" max="13631" width="23.44140625" style="1" customWidth="1"/>
    <col min="13632" max="13635" width="20.109375" style="1" customWidth="1"/>
    <col min="13636" max="13636" width="24.33203125" style="1" customWidth="1"/>
    <col min="13637" max="13637" width="13" style="1" customWidth="1"/>
    <col min="13638" max="13638" width="10" style="1"/>
    <col min="13639" max="13639" width="14.33203125" style="1" customWidth="1"/>
    <col min="13640" max="13642" width="10" style="1"/>
    <col min="13643" max="13643" width="16.33203125" style="1" customWidth="1"/>
    <col min="13644" max="13644" width="11.77734375" style="1" bestFit="1" customWidth="1"/>
    <col min="13645" max="13824" width="10" style="1"/>
    <col min="13825" max="13825" width="14.6640625" style="1" customWidth="1"/>
    <col min="13826" max="13826" width="48.21875" style="1" customWidth="1"/>
    <col min="13827" max="13827" width="10.44140625" style="1" customWidth="1"/>
    <col min="13828" max="13828" width="10" style="1" customWidth="1"/>
    <col min="13829" max="13829" width="14.109375" style="1" customWidth="1"/>
    <col min="13830" max="13831" width="10" style="1" customWidth="1"/>
    <col min="13832" max="13832" width="11.77734375" style="1" customWidth="1"/>
    <col min="13833" max="13834" width="10" style="1" customWidth="1"/>
    <col min="13835" max="13835" width="11.77734375" style="1" customWidth="1"/>
    <col min="13836" max="13837" width="10" style="1" customWidth="1"/>
    <col min="13838" max="13838" width="11.77734375" style="1" customWidth="1"/>
    <col min="13839" max="13839" width="10.44140625" style="1" customWidth="1"/>
    <col min="13840" max="13840" width="10" style="1" customWidth="1"/>
    <col min="13841" max="13841" width="11.77734375" style="1" customWidth="1"/>
    <col min="13842" max="13843" width="10" style="1" customWidth="1"/>
    <col min="13844" max="13844" width="11.77734375" style="1" customWidth="1"/>
    <col min="13845" max="13846" width="10" style="1" customWidth="1"/>
    <col min="13847" max="13847" width="11.77734375" style="1" customWidth="1"/>
    <col min="13848" max="13849" width="10" style="1" customWidth="1"/>
    <col min="13850" max="13850" width="11.77734375" style="1" customWidth="1"/>
    <col min="13851" max="13851" width="9.88671875" style="1" customWidth="1"/>
    <col min="13852" max="13852" width="10" style="1" customWidth="1"/>
    <col min="13853" max="13853" width="11.77734375" style="1" customWidth="1"/>
    <col min="13854" max="13855" width="10" style="1" customWidth="1"/>
    <col min="13856" max="13856" width="11.77734375" style="1" customWidth="1"/>
    <col min="13857" max="13857" width="10" style="1" customWidth="1"/>
    <col min="13858" max="13858" width="10.109375" style="1" customWidth="1"/>
    <col min="13859" max="13859" width="11.77734375" style="1" customWidth="1"/>
    <col min="13860" max="13860" width="11" style="1" customWidth="1"/>
    <col min="13861" max="13861" width="10" style="1" customWidth="1"/>
    <col min="13862" max="13862" width="11.77734375" style="1" customWidth="1"/>
    <col min="13863" max="13863" width="11.88671875" style="1" customWidth="1"/>
    <col min="13864" max="13864" width="10" style="1" customWidth="1"/>
    <col min="13865" max="13865" width="13.88671875" style="1" customWidth="1"/>
    <col min="13866" max="13866" width="11.77734375" style="1" customWidth="1"/>
    <col min="13867" max="13867" width="10" style="1" customWidth="1"/>
    <col min="13868" max="13868" width="14" style="1" customWidth="1"/>
    <col min="13869" max="13869" width="11.77734375" style="1" customWidth="1"/>
    <col min="13870" max="13870" width="10" style="1" customWidth="1"/>
    <col min="13871" max="13871" width="14" style="1" customWidth="1"/>
    <col min="13872" max="13872" width="11.6640625" style="1" customWidth="1"/>
    <col min="13873" max="13873" width="10.44140625" style="1" customWidth="1"/>
    <col min="13874" max="13874" width="14" style="1" customWidth="1"/>
    <col min="13875" max="13875" width="11.6640625" style="1" customWidth="1"/>
    <col min="13876" max="13876" width="10" style="1" customWidth="1"/>
    <col min="13877" max="13877" width="14" style="1" customWidth="1"/>
    <col min="13878" max="13878" width="10.44140625" style="1" customWidth="1"/>
    <col min="13879" max="13879" width="10" style="1" customWidth="1"/>
    <col min="13880" max="13880" width="13.88671875" style="1" customWidth="1"/>
    <col min="13881" max="13882" width="22.21875" style="1" customWidth="1"/>
    <col min="13883" max="13883" width="20.44140625" style="1" customWidth="1"/>
    <col min="13884" max="13884" width="20.77734375" style="1" customWidth="1"/>
    <col min="13885" max="13885" width="22.21875" style="1" customWidth="1"/>
    <col min="13886" max="13886" width="27.33203125" style="1" customWidth="1"/>
    <col min="13887" max="13887" width="23.44140625" style="1" customWidth="1"/>
    <col min="13888" max="13891" width="20.109375" style="1" customWidth="1"/>
    <col min="13892" max="13892" width="24.33203125" style="1" customWidth="1"/>
    <col min="13893" max="13893" width="13" style="1" customWidth="1"/>
    <col min="13894" max="13894" width="10" style="1"/>
    <col min="13895" max="13895" width="14.33203125" style="1" customWidth="1"/>
    <col min="13896" max="13898" width="10" style="1"/>
    <col min="13899" max="13899" width="16.33203125" style="1" customWidth="1"/>
    <col min="13900" max="13900" width="11.77734375" style="1" bestFit="1" customWidth="1"/>
    <col min="13901" max="14080" width="10" style="1"/>
    <col min="14081" max="14081" width="14.6640625" style="1" customWidth="1"/>
    <col min="14082" max="14082" width="48.21875" style="1" customWidth="1"/>
    <col min="14083" max="14083" width="10.44140625" style="1" customWidth="1"/>
    <col min="14084" max="14084" width="10" style="1" customWidth="1"/>
    <col min="14085" max="14085" width="14.109375" style="1" customWidth="1"/>
    <col min="14086" max="14087" width="10" style="1" customWidth="1"/>
    <col min="14088" max="14088" width="11.77734375" style="1" customWidth="1"/>
    <col min="14089" max="14090" width="10" style="1" customWidth="1"/>
    <col min="14091" max="14091" width="11.77734375" style="1" customWidth="1"/>
    <col min="14092" max="14093" width="10" style="1" customWidth="1"/>
    <col min="14094" max="14094" width="11.77734375" style="1" customWidth="1"/>
    <col min="14095" max="14095" width="10.44140625" style="1" customWidth="1"/>
    <col min="14096" max="14096" width="10" style="1" customWidth="1"/>
    <col min="14097" max="14097" width="11.77734375" style="1" customWidth="1"/>
    <col min="14098" max="14099" width="10" style="1" customWidth="1"/>
    <col min="14100" max="14100" width="11.77734375" style="1" customWidth="1"/>
    <col min="14101" max="14102" width="10" style="1" customWidth="1"/>
    <col min="14103" max="14103" width="11.77734375" style="1" customWidth="1"/>
    <col min="14104" max="14105" width="10" style="1" customWidth="1"/>
    <col min="14106" max="14106" width="11.77734375" style="1" customWidth="1"/>
    <col min="14107" max="14107" width="9.88671875" style="1" customWidth="1"/>
    <col min="14108" max="14108" width="10" style="1" customWidth="1"/>
    <col min="14109" max="14109" width="11.77734375" style="1" customWidth="1"/>
    <col min="14110" max="14111" width="10" style="1" customWidth="1"/>
    <col min="14112" max="14112" width="11.77734375" style="1" customWidth="1"/>
    <col min="14113" max="14113" width="10" style="1" customWidth="1"/>
    <col min="14114" max="14114" width="10.109375" style="1" customWidth="1"/>
    <col min="14115" max="14115" width="11.77734375" style="1" customWidth="1"/>
    <col min="14116" max="14116" width="11" style="1" customWidth="1"/>
    <col min="14117" max="14117" width="10" style="1" customWidth="1"/>
    <col min="14118" max="14118" width="11.77734375" style="1" customWidth="1"/>
    <col min="14119" max="14119" width="11.88671875" style="1" customWidth="1"/>
    <col min="14120" max="14120" width="10" style="1" customWidth="1"/>
    <col min="14121" max="14121" width="13.88671875" style="1" customWidth="1"/>
    <col min="14122" max="14122" width="11.77734375" style="1" customWidth="1"/>
    <col min="14123" max="14123" width="10" style="1" customWidth="1"/>
    <col min="14124" max="14124" width="14" style="1" customWidth="1"/>
    <col min="14125" max="14125" width="11.77734375" style="1" customWidth="1"/>
    <col min="14126" max="14126" width="10" style="1" customWidth="1"/>
    <col min="14127" max="14127" width="14" style="1" customWidth="1"/>
    <col min="14128" max="14128" width="11.6640625" style="1" customWidth="1"/>
    <col min="14129" max="14129" width="10.44140625" style="1" customWidth="1"/>
    <col min="14130" max="14130" width="14" style="1" customWidth="1"/>
    <col min="14131" max="14131" width="11.6640625" style="1" customWidth="1"/>
    <col min="14132" max="14132" width="10" style="1" customWidth="1"/>
    <col min="14133" max="14133" width="14" style="1" customWidth="1"/>
    <col min="14134" max="14134" width="10.44140625" style="1" customWidth="1"/>
    <col min="14135" max="14135" width="10" style="1" customWidth="1"/>
    <col min="14136" max="14136" width="13.88671875" style="1" customWidth="1"/>
    <col min="14137" max="14138" width="22.21875" style="1" customWidth="1"/>
    <col min="14139" max="14139" width="20.44140625" style="1" customWidth="1"/>
    <col min="14140" max="14140" width="20.77734375" style="1" customWidth="1"/>
    <col min="14141" max="14141" width="22.21875" style="1" customWidth="1"/>
    <col min="14142" max="14142" width="27.33203125" style="1" customWidth="1"/>
    <col min="14143" max="14143" width="23.44140625" style="1" customWidth="1"/>
    <col min="14144" max="14147" width="20.109375" style="1" customWidth="1"/>
    <col min="14148" max="14148" width="24.33203125" style="1" customWidth="1"/>
    <col min="14149" max="14149" width="13" style="1" customWidth="1"/>
    <col min="14150" max="14150" width="10" style="1"/>
    <col min="14151" max="14151" width="14.33203125" style="1" customWidth="1"/>
    <col min="14152" max="14154" width="10" style="1"/>
    <col min="14155" max="14155" width="16.33203125" style="1" customWidth="1"/>
    <col min="14156" max="14156" width="11.77734375" style="1" bestFit="1" customWidth="1"/>
    <col min="14157" max="14336" width="10" style="1"/>
    <col min="14337" max="14337" width="14.6640625" style="1" customWidth="1"/>
    <col min="14338" max="14338" width="48.21875" style="1" customWidth="1"/>
    <col min="14339" max="14339" width="10.44140625" style="1" customWidth="1"/>
    <col min="14340" max="14340" width="10" style="1" customWidth="1"/>
    <col min="14341" max="14341" width="14.109375" style="1" customWidth="1"/>
    <col min="14342" max="14343" width="10" style="1" customWidth="1"/>
    <col min="14344" max="14344" width="11.77734375" style="1" customWidth="1"/>
    <col min="14345" max="14346" width="10" style="1" customWidth="1"/>
    <col min="14347" max="14347" width="11.77734375" style="1" customWidth="1"/>
    <col min="14348" max="14349" width="10" style="1" customWidth="1"/>
    <col min="14350" max="14350" width="11.77734375" style="1" customWidth="1"/>
    <col min="14351" max="14351" width="10.44140625" style="1" customWidth="1"/>
    <col min="14352" max="14352" width="10" style="1" customWidth="1"/>
    <col min="14353" max="14353" width="11.77734375" style="1" customWidth="1"/>
    <col min="14354" max="14355" width="10" style="1" customWidth="1"/>
    <col min="14356" max="14356" width="11.77734375" style="1" customWidth="1"/>
    <col min="14357" max="14358" width="10" style="1" customWidth="1"/>
    <col min="14359" max="14359" width="11.77734375" style="1" customWidth="1"/>
    <col min="14360" max="14361" width="10" style="1" customWidth="1"/>
    <col min="14362" max="14362" width="11.77734375" style="1" customWidth="1"/>
    <col min="14363" max="14363" width="9.88671875" style="1" customWidth="1"/>
    <col min="14364" max="14364" width="10" style="1" customWidth="1"/>
    <col min="14365" max="14365" width="11.77734375" style="1" customWidth="1"/>
    <col min="14366" max="14367" width="10" style="1" customWidth="1"/>
    <col min="14368" max="14368" width="11.77734375" style="1" customWidth="1"/>
    <col min="14369" max="14369" width="10" style="1" customWidth="1"/>
    <col min="14370" max="14370" width="10.109375" style="1" customWidth="1"/>
    <col min="14371" max="14371" width="11.77734375" style="1" customWidth="1"/>
    <col min="14372" max="14372" width="11" style="1" customWidth="1"/>
    <col min="14373" max="14373" width="10" style="1" customWidth="1"/>
    <col min="14374" max="14374" width="11.77734375" style="1" customWidth="1"/>
    <col min="14375" max="14375" width="11.88671875" style="1" customWidth="1"/>
    <col min="14376" max="14376" width="10" style="1" customWidth="1"/>
    <col min="14377" max="14377" width="13.88671875" style="1" customWidth="1"/>
    <col min="14378" max="14378" width="11.77734375" style="1" customWidth="1"/>
    <col min="14379" max="14379" width="10" style="1" customWidth="1"/>
    <col min="14380" max="14380" width="14" style="1" customWidth="1"/>
    <col min="14381" max="14381" width="11.77734375" style="1" customWidth="1"/>
    <col min="14382" max="14382" width="10" style="1" customWidth="1"/>
    <col min="14383" max="14383" width="14" style="1" customWidth="1"/>
    <col min="14384" max="14384" width="11.6640625" style="1" customWidth="1"/>
    <col min="14385" max="14385" width="10.44140625" style="1" customWidth="1"/>
    <col min="14386" max="14386" width="14" style="1" customWidth="1"/>
    <col min="14387" max="14387" width="11.6640625" style="1" customWidth="1"/>
    <col min="14388" max="14388" width="10" style="1" customWidth="1"/>
    <col min="14389" max="14389" width="14" style="1" customWidth="1"/>
    <col min="14390" max="14390" width="10.44140625" style="1" customWidth="1"/>
    <col min="14391" max="14391" width="10" style="1" customWidth="1"/>
    <col min="14392" max="14392" width="13.88671875" style="1" customWidth="1"/>
    <col min="14393" max="14394" width="22.21875" style="1" customWidth="1"/>
    <col min="14395" max="14395" width="20.44140625" style="1" customWidth="1"/>
    <col min="14396" max="14396" width="20.77734375" style="1" customWidth="1"/>
    <col min="14397" max="14397" width="22.21875" style="1" customWidth="1"/>
    <col min="14398" max="14398" width="27.33203125" style="1" customWidth="1"/>
    <col min="14399" max="14399" width="23.44140625" style="1" customWidth="1"/>
    <col min="14400" max="14403" width="20.109375" style="1" customWidth="1"/>
    <col min="14404" max="14404" width="24.33203125" style="1" customWidth="1"/>
    <col min="14405" max="14405" width="13" style="1" customWidth="1"/>
    <col min="14406" max="14406" width="10" style="1"/>
    <col min="14407" max="14407" width="14.33203125" style="1" customWidth="1"/>
    <col min="14408" max="14410" width="10" style="1"/>
    <col min="14411" max="14411" width="16.33203125" style="1" customWidth="1"/>
    <col min="14412" max="14412" width="11.77734375" style="1" bestFit="1" customWidth="1"/>
    <col min="14413" max="14592" width="10" style="1"/>
    <col min="14593" max="14593" width="14.6640625" style="1" customWidth="1"/>
    <col min="14594" max="14594" width="48.21875" style="1" customWidth="1"/>
    <col min="14595" max="14595" width="10.44140625" style="1" customWidth="1"/>
    <col min="14596" max="14596" width="10" style="1" customWidth="1"/>
    <col min="14597" max="14597" width="14.109375" style="1" customWidth="1"/>
    <col min="14598" max="14599" width="10" style="1" customWidth="1"/>
    <col min="14600" max="14600" width="11.77734375" style="1" customWidth="1"/>
    <col min="14601" max="14602" width="10" style="1" customWidth="1"/>
    <col min="14603" max="14603" width="11.77734375" style="1" customWidth="1"/>
    <col min="14604" max="14605" width="10" style="1" customWidth="1"/>
    <col min="14606" max="14606" width="11.77734375" style="1" customWidth="1"/>
    <col min="14607" max="14607" width="10.44140625" style="1" customWidth="1"/>
    <col min="14608" max="14608" width="10" style="1" customWidth="1"/>
    <col min="14609" max="14609" width="11.77734375" style="1" customWidth="1"/>
    <col min="14610" max="14611" width="10" style="1" customWidth="1"/>
    <col min="14612" max="14612" width="11.77734375" style="1" customWidth="1"/>
    <col min="14613" max="14614" width="10" style="1" customWidth="1"/>
    <col min="14615" max="14615" width="11.77734375" style="1" customWidth="1"/>
    <col min="14616" max="14617" width="10" style="1" customWidth="1"/>
    <col min="14618" max="14618" width="11.77734375" style="1" customWidth="1"/>
    <col min="14619" max="14619" width="9.88671875" style="1" customWidth="1"/>
    <col min="14620" max="14620" width="10" style="1" customWidth="1"/>
    <col min="14621" max="14621" width="11.77734375" style="1" customWidth="1"/>
    <col min="14622" max="14623" width="10" style="1" customWidth="1"/>
    <col min="14624" max="14624" width="11.77734375" style="1" customWidth="1"/>
    <col min="14625" max="14625" width="10" style="1" customWidth="1"/>
    <col min="14626" max="14626" width="10.109375" style="1" customWidth="1"/>
    <col min="14627" max="14627" width="11.77734375" style="1" customWidth="1"/>
    <col min="14628" max="14628" width="11" style="1" customWidth="1"/>
    <col min="14629" max="14629" width="10" style="1" customWidth="1"/>
    <col min="14630" max="14630" width="11.77734375" style="1" customWidth="1"/>
    <col min="14631" max="14631" width="11.88671875" style="1" customWidth="1"/>
    <col min="14632" max="14632" width="10" style="1" customWidth="1"/>
    <col min="14633" max="14633" width="13.88671875" style="1" customWidth="1"/>
    <col min="14634" max="14634" width="11.77734375" style="1" customWidth="1"/>
    <col min="14635" max="14635" width="10" style="1" customWidth="1"/>
    <col min="14636" max="14636" width="14" style="1" customWidth="1"/>
    <col min="14637" max="14637" width="11.77734375" style="1" customWidth="1"/>
    <col min="14638" max="14638" width="10" style="1" customWidth="1"/>
    <col min="14639" max="14639" width="14" style="1" customWidth="1"/>
    <col min="14640" max="14640" width="11.6640625" style="1" customWidth="1"/>
    <col min="14641" max="14641" width="10.44140625" style="1" customWidth="1"/>
    <col min="14642" max="14642" width="14" style="1" customWidth="1"/>
    <col min="14643" max="14643" width="11.6640625" style="1" customWidth="1"/>
    <col min="14644" max="14644" width="10" style="1" customWidth="1"/>
    <col min="14645" max="14645" width="14" style="1" customWidth="1"/>
    <col min="14646" max="14646" width="10.44140625" style="1" customWidth="1"/>
    <col min="14647" max="14647" width="10" style="1" customWidth="1"/>
    <col min="14648" max="14648" width="13.88671875" style="1" customWidth="1"/>
    <col min="14649" max="14650" width="22.21875" style="1" customWidth="1"/>
    <col min="14651" max="14651" width="20.44140625" style="1" customWidth="1"/>
    <col min="14652" max="14652" width="20.77734375" style="1" customWidth="1"/>
    <col min="14653" max="14653" width="22.21875" style="1" customWidth="1"/>
    <col min="14654" max="14654" width="27.33203125" style="1" customWidth="1"/>
    <col min="14655" max="14655" width="23.44140625" style="1" customWidth="1"/>
    <col min="14656" max="14659" width="20.109375" style="1" customWidth="1"/>
    <col min="14660" max="14660" width="24.33203125" style="1" customWidth="1"/>
    <col min="14661" max="14661" width="13" style="1" customWidth="1"/>
    <col min="14662" max="14662" width="10" style="1"/>
    <col min="14663" max="14663" width="14.33203125" style="1" customWidth="1"/>
    <col min="14664" max="14666" width="10" style="1"/>
    <col min="14667" max="14667" width="16.33203125" style="1" customWidth="1"/>
    <col min="14668" max="14668" width="11.77734375" style="1" bestFit="1" customWidth="1"/>
    <col min="14669" max="14848" width="10" style="1"/>
    <col min="14849" max="14849" width="14.6640625" style="1" customWidth="1"/>
    <col min="14850" max="14850" width="48.21875" style="1" customWidth="1"/>
    <col min="14851" max="14851" width="10.44140625" style="1" customWidth="1"/>
    <col min="14852" max="14852" width="10" style="1" customWidth="1"/>
    <col min="14853" max="14853" width="14.109375" style="1" customWidth="1"/>
    <col min="14854" max="14855" width="10" style="1" customWidth="1"/>
    <col min="14856" max="14856" width="11.77734375" style="1" customWidth="1"/>
    <col min="14857" max="14858" width="10" style="1" customWidth="1"/>
    <col min="14859" max="14859" width="11.77734375" style="1" customWidth="1"/>
    <col min="14860" max="14861" width="10" style="1" customWidth="1"/>
    <col min="14862" max="14862" width="11.77734375" style="1" customWidth="1"/>
    <col min="14863" max="14863" width="10.44140625" style="1" customWidth="1"/>
    <col min="14864" max="14864" width="10" style="1" customWidth="1"/>
    <col min="14865" max="14865" width="11.77734375" style="1" customWidth="1"/>
    <col min="14866" max="14867" width="10" style="1" customWidth="1"/>
    <col min="14868" max="14868" width="11.77734375" style="1" customWidth="1"/>
    <col min="14869" max="14870" width="10" style="1" customWidth="1"/>
    <col min="14871" max="14871" width="11.77734375" style="1" customWidth="1"/>
    <col min="14872" max="14873" width="10" style="1" customWidth="1"/>
    <col min="14874" max="14874" width="11.77734375" style="1" customWidth="1"/>
    <col min="14875" max="14875" width="9.88671875" style="1" customWidth="1"/>
    <col min="14876" max="14876" width="10" style="1" customWidth="1"/>
    <col min="14877" max="14877" width="11.77734375" style="1" customWidth="1"/>
    <col min="14878" max="14879" width="10" style="1" customWidth="1"/>
    <col min="14880" max="14880" width="11.77734375" style="1" customWidth="1"/>
    <col min="14881" max="14881" width="10" style="1" customWidth="1"/>
    <col min="14882" max="14882" width="10.109375" style="1" customWidth="1"/>
    <col min="14883" max="14883" width="11.77734375" style="1" customWidth="1"/>
    <col min="14884" max="14884" width="11" style="1" customWidth="1"/>
    <col min="14885" max="14885" width="10" style="1" customWidth="1"/>
    <col min="14886" max="14886" width="11.77734375" style="1" customWidth="1"/>
    <col min="14887" max="14887" width="11.88671875" style="1" customWidth="1"/>
    <col min="14888" max="14888" width="10" style="1" customWidth="1"/>
    <col min="14889" max="14889" width="13.88671875" style="1" customWidth="1"/>
    <col min="14890" max="14890" width="11.77734375" style="1" customWidth="1"/>
    <col min="14891" max="14891" width="10" style="1" customWidth="1"/>
    <col min="14892" max="14892" width="14" style="1" customWidth="1"/>
    <col min="14893" max="14893" width="11.77734375" style="1" customWidth="1"/>
    <col min="14894" max="14894" width="10" style="1" customWidth="1"/>
    <col min="14895" max="14895" width="14" style="1" customWidth="1"/>
    <col min="14896" max="14896" width="11.6640625" style="1" customWidth="1"/>
    <col min="14897" max="14897" width="10.44140625" style="1" customWidth="1"/>
    <col min="14898" max="14898" width="14" style="1" customWidth="1"/>
    <col min="14899" max="14899" width="11.6640625" style="1" customWidth="1"/>
    <col min="14900" max="14900" width="10" style="1" customWidth="1"/>
    <col min="14901" max="14901" width="14" style="1" customWidth="1"/>
    <col min="14902" max="14902" width="10.44140625" style="1" customWidth="1"/>
    <col min="14903" max="14903" width="10" style="1" customWidth="1"/>
    <col min="14904" max="14904" width="13.88671875" style="1" customWidth="1"/>
    <col min="14905" max="14906" width="22.21875" style="1" customWidth="1"/>
    <col min="14907" max="14907" width="20.44140625" style="1" customWidth="1"/>
    <col min="14908" max="14908" width="20.77734375" style="1" customWidth="1"/>
    <col min="14909" max="14909" width="22.21875" style="1" customWidth="1"/>
    <col min="14910" max="14910" width="27.33203125" style="1" customWidth="1"/>
    <col min="14911" max="14911" width="23.44140625" style="1" customWidth="1"/>
    <col min="14912" max="14915" width="20.109375" style="1" customWidth="1"/>
    <col min="14916" max="14916" width="24.33203125" style="1" customWidth="1"/>
    <col min="14917" max="14917" width="13" style="1" customWidth="1"/>
    <col min="14918" max="14918" width="10" style="1"/>
    <col min="14919" max="14919" width="14.33203125" style="1" customWidth="1"/>
    <col min="14920" max="14922" width="10" style="1"/>
    <col min="14923" max="14923" width="16.33203125" style="1" customWidth="1"/>
    <col min="14924" max="14924" width="11.77734375" style="1" bestFit="1" customWidth="1"/>
    <col min="14925" max="15104" width="10" style="1"/>
    <col min="15105" max="15105" width="14.6640625" style="1" customWidth="1"/>
    <col min="15106" max="15106" width="48.21875" style="1" customWidth="1"/>
    <col min="15107" max="15107" width="10.44140625" style="1" customWidth="1"/>
    <col min="15108" max="15108" width="10" style="1" customWidth="1"/>
    <col min="15109" max="15109" width="14.109375" style="1" customWidth="1"/>
    <col min="15110" max="15111" width="10" style="1" customWidth="1"/>
    <col min="15112" max="15112" width="11.77734375" style="1" customWidth="1"/>
    <col min="15113" max="15114" width="10" style="1" customWidth="1"/>
    <col min="15115" max="15115" width="11.77734375" style="1" customWidth="1"/>
    <col min="15116" max="15117" width="10" style="1" customWidth="1"/>
    <col min="15118" max="15118" width="11.77734375" style="1" customWidth="1"/>
    <col min="15119" max="15119" width="10.44140625" style="1" customWidth="1"/>
    <col min="15120" max="15120" width="10" style="1" customWidth="1"/>
    <col min="15121" max="15121" width="11.77734375" style="1" customWidth="1"/>
    <col min="15122" max="15123" width="10" style="1" customWidth="1"/>
    <col min="15124" max="15124" width="11.77734375" style="1" customWidth="1"/>
    <col min="15125" max="15126" width="10" style="1" customWidth="1"/>
    <col min="15127" max="15127" width="11.77734375" style="1" customWidth="1"/>
    <col min="15128" max="15129" width="10" style="1" customWidth="1"/>
    <col min="15130" max="15130" width="11.77734375" style="1" customWidth="1"/>
    <col min="15131" max="15131" width="9.88671875" style="1" customWidth="1"/>
    <col min="15132" max="15132" width="10" style="1" customWidth="1"/>
    <col min="15133" max="15133" width="11.77734375" style="1" customWidth="1"/>
    <col min="15134" max="15135" width="10" style="1" customWidth="1"/>
    <col min="15136" max="15136" width="11.77734375" style="1" customWidth="1"/>
    <col min="15137" max="15137" width="10" style="1" customWidth="1"/>
    <col min="15138" max="15138" width="10.109375" style="1" customWidth="1"/>
    <col min="15139" max="15139" width="11.77734375" style="1" customWidth="1"/>
    <col min="15140" max="15140" width="11" style="1" customWidth="1"/>
    <col min="15141" max="15141" width="10" style="1" customWidth="1"/>
    <col min="15142" max="15142" width="11.77734375" style="1" customWidth="1"/>
    <col min="15143" max="15143" width="11.88671875" style="1" customWidth="1"/>
    <col min="15144" max="15144" width="10" style="1" customWidth="1"/>
    <col min="15145" max="15145" width="13.88671875" style="1" customWidth="1"/>
    <col min="15146" max="15146" width="11.77734375" style="1" customWidth="1"/>
    <col min="15147" max="15147" width="10" style="1" customWidth="1"/>
    <col min="15148" max="15148" width="14" style="1" customWidth="1"/>
    <col min="15149" max="15149" width="11.77734375" style="1" customWidth="1"/>
    <col min="15150" max="15150" width="10" style="1" customWidth="1"/>
    <col min="15151" max="15151" width="14" style="1" customWidth="1"/>
    <col min="15152" max="15152" width="11.6640625" style="1" customWidth="1"/>
    <col min="15153" max="15153" width="10.44140625" style="1" customWidth="1"/>
    <col min="15154" max="15154" width="14" style="1" customWidth="1"/>
    <col min="15155" max="15155" width="11.6640625" style="1" customWidth="1"/>
    <col min="15156" max="15156" width="10" style="1" customWidth="1"/>
    <col min="15157" max="15157" width="14" style="1" customWidth="1"/>
    <col min="15158" max="15158" width="10.44140625" style="1" customWidth="1"/>
    <col min="15159" max="15159" width="10" style="1" customWidth="1"/>
    <col min="15160" max="15160" width="13.88671875" style="1" customWidth="1"/>
    <col min="15161" max="15162" width="22.21875" style="1" customWidth="1"/>
    <col min="15163" max="15163" width="20.44140625" style="1" customWidth="1"/>
    <col min="15164" max="15164" width="20.77734375" style="1" customWidth="1"/>
    <col min="15165" max="15165" width="22.21875" style="1" customWidth="1"/>
    <col min="15166" max="15166" width="27.33203125" style="1" customWidth="1"/>
    <col min="15167" max="15167" width="23.44140625" style="1" customWidth="1"/>
    <col min="15168" max="15171" width="20.109375" style="1" customWidth="1"/>
    <col min="15172" max="15172" width="24.33203125" style="1" customWidth="1"/>
    <col min="15173" max="15173" width="13" style="1" customWidth="1"/>
    <col min="15174" max="15174" width="10" style="1"/>
    <col min="15175" max="15175" width="14.33203125" style="1" customWidth="1"/>
    <col min="15176" max="15178" width="10" style="1"/>
    <col min="15179" max="15179" width="16.33203125" style="1" customWidth="1"/>
    <col min="15180" max="15180" width="11.77734375" style="1" bestFit="1" customWidth="1"/>
    <col min="15181" max="15360" width="10" style="1"/>
    <col min="15361" max="15361" width="14.6640625" style="1" customWidth="1"/>
    <col min="15362" max="15362" width="48.21875" style="1" customWidth="1"/>
    <col min="15363" max="15363" width="10.44140625" style="1" customWidth="1"/>
    <col min="15364" max="15364" width="10" style="1" customWidth="1"/>
    <col min="15365" max="15365" width="14.109375" style="1" customWidth="1"/>
    <col min="15366" max="15367" width="10" style="1" customWidth="1"/>
    <col min="15368" max="15368" width="11.77734375" style="1" customWidth="1"/>
    <col min="15369" max="15370" width="10" style="1" customWidth="1"/>
    <col min="15371" max="15371" width="11.77734375" style="1" customWidth="1"/>
    <col min="15372" max="15373" width="10" style="1" customWidth="1"/>
    <col min="15374" max="15374" width="11.77734375" style="1" customWidth="1"/>
    <col min="15375" max="15375" width="10.44140625" style="1" customWidth="1"/>
    <col min="15376" max="15376" width="10" style="1" customWidth="1"/>
    <col min="15377" max="15377" width="11.77734375" style="1" customWidth="1"/>
    <col min="15378" max="15379" width="10" style="1" customWidth="1"/>
    <col min="15380" max="15380" width="11.77734375" style="1" customWidth="1"/>
    <col min="15381" max="15382" width="10" style="1" customWidth="1"/>
    <col min="15383" max="15383" width="11.77734375" style="1" customWidth="1"/>
    <col min="15384" max="15385" width="10" style="1" customWidth="1"/>
    <col min="15386" max="15386" width="11.77734375" style="1" customWidth="1"/>
    <col min="15387" max="15387" width="9.88671875" style="1" customWidth="1"/>
    <col min="15388" max="15388" width="10" style="1" customWidth="1"/>
    <col min="15389" max="15389" width="11.77734375" style="1" customWidth="1"/>
    <col min="15390" max="15391" width="10" style="1" customWidth="1"/>
    <col min="15392" max="15392" width="11.77734375" style="1" customWidth="1"/>
    <col min="15393" max="15393" width="10" style="1" customWidth="1"/>
    <col min="15394" max="15394" width="10.109375" style="1" customWidth="1"/>
    <col min="15395" max="15395" width="11.77734375" style="1" customWidth="1"/>
    <col min="15396" max="15396" width="11" style="1" customWidth="1"/>
    <col min="15397" max="15397" width="10" style="1" customWidth="1"/>
    <col min="15398" max="15398" width="11.77734375" style="1" customWidth="1"/>
    <col min="15399" max="15399" width="11.88671875" style="1" customWidth="1"/>
    <col min="15400" max="15400" width="10" style="1" customWidth="1"/>
    <col min="15401" max="15401" width="13.88671875" style="1" customWidth="1"/>
    <col min="15402" max="15402" width="11.77734375" style="1" customWidth="1"/>
    <col min="15403" max="15403" width="10" style="1" customWidth="1"/>
    <col min="15404" max="15404" width="14" style="1" customWidth="1"/>
    <col min="15405" max="15405" width="11.77734375" style="1" customWidth="1"/>
    <col min="15406" max="15406" width="10" style="1" customWidth="1"/>
    <col min="15407" max="15407" width="14" style="1" customWidth="1"/>
    <col min="15408" max="15408" width="11.6640625" style="1" customWidth="1"/>
    <col min="15409" max="15409" width="10.44140625" style="1" customWidth="1"/>
    <col min="15410" max="15410" width="14" style="1" customWidth="1"/>
    <col min="15411" max="15411" width="11.6640625" style="1" customWidth="1"/>
    <col min="15412" max="15412" width="10" style="1" customWidth="1"/>
    <col min="15413" max="15413" width="14" style="1" customWidth="1"/>
    <col min="15414" max="15414" width="10.44140625" style="1" customWidth="1"/>
    <col min="15415" max="15415" width="10" style="1" customWidth="1"/>
    <col min="15416" max="15416" width="13.88671875" style="1" customWidth="1"/>
    <col min="15417" max="15418" width="22.21875" style="1" customWidth="1"/>
    <col min="15419" max="15419" width="20.44140625" style="1" customWidth="1"/>
    <col min="15420" max="15420" width="20.77734375" style="1" customWidth="1"/>
    <col min="15421" max="15421" width="22.21875" style="1" customWidth="1"/>
    <col min="15422" max="15422" width="27.33203125" style="1" customWidth="1"/>
    <col min="15423" max="15423" width="23.44140625" style="1" customWidth="1"/>
    <col min="15424" max="15427" width="20.109375" style="1" customWidth="1"/>
    <col min="15428" max="15428" width="24.33203125" style="1" customWidth="1"/>
    <col min="15429" max="15429" width="13" style="1" customWidth="1"/>
    <col min="15430" max="15430" width="10" style="1"/>
    <col min="15431" max="15431" width="14.33203125" style="1" customWidth="1"/>
    <col min="15432" max="15434" width="10" style="1"/>
    <col min="15435" max="15435" width="16.33203125" style="1" customWidth="1"/>
    <col min="15436" max="15436" width="11.77734375" style="1" bestFit="1" customWidth="1"/>
    <col min="15437" max="15616" width="10" style="1"/>
    <col min="15617" max="15617" width="14.6640625" style="1" customWidth="1"/>
    <col min="15618" max="15618" width="48.21875" style="1" customWidth="1"/>
    <col min="15619" max="15619" width="10.44140625" style="1" customWidth="1"/>
    <col min="15620" max="15620" width="10" style="1" customWidth="1"/>
    <col min="15621" max="15621" width="14.109375" style="1" customWidth="1"/>
    <col min="15622" max="15623" width="10" style="1" customWidth="1"/>
    <col min="15624" max="15624" width="11.77734375" style="1" customWidth="1"/>
    <col min="15625" max="15626" width="10" style="1" customWidth="1"/>
    <col min="15627" max="15627" width="11.77734375" style="1" customWidth="1"/>
    <col min="15628" max="15629" width="10" style="1" customWidth="1"/>
    <col min="15630" max="15630" width="11.77734375" style="1" customWidth="1"/>
    <col min="15631" max="15631" width="10.44140625" style="1" customWidth="1"/>
    <col min="15632" max="15632" width="10" style="1" customWidth="1"/>
    <col min="15633" max="15633" width="11.77734375" style="1" customWidth="1"/>
    <col min="15634" max="15635" width="10" style="1" customWidth="1"/>
    <col min="15636" max="15636" width="11.77734375" style="1" customWidth="1"/>
    <col min="15637" max="15638" width="10" style="1" customWidth="1"/>
    <col min="15639" max="15639" width="11.77734375" style="1" customWidth="1"/>
    <col min="15640" max="15641" width="10" style="1" customWidth="1"/>
    <col min="15642" max="15642" width="11.77734375" style="1" customWidth="1"/>
    <col min="15643" max="15643" width="9.88671875" style="1" customWidth="1"/>
    <col min="15644" max="15644" width="10" style="1" customWidth="1"/>
    <col min="15645" max="15645" width="11.77734375" style="1" customWidth="1"/>
    <col min="15646" max="15647" width="10" style="1" customWidth="1"/>
    <col min="15648" max="15648" width="11.77734375" style="1" customWidth="1"/>
    <col min="15649" max="15649" width="10" style="1" customWidth="1"/>
    <col min="15650" max="15650" width="10.109375" style="1" customWidth="1"/>
    <col min="15651" max="15651" width="11.77734375" style="1" customWidth="1"/>
    <col min="15652" max="15652" width="11" style="1" customWidth="1"/>
    <col min="15653" max="15653" width="10" style="1" customWidth="1"/>
    <col min="15654" max="15654" width="11.77734375" style="1" customWidth="1"/>
    <col min="15655" max="15655" width="11.88671875" style="1" customWidth="1"/>
    <col min="15656" max="15656" width="10" style="1" customWidth="1"/>
    <col min="15657" max="15657" width="13.88671875" style="1" customWidth="1"/>
    <col min="15658" max="15658" width="11.77734375" style="1" customWidth="1"/>
    <col min="15659" max="15659" width="10" style="1" customWidth="1"/>
    <col min="15660" max="15660" width="14" style="1" customWidth="1"/>
    <col min="15661" max="15661" width="11.77734375" style="1" customWidth="1"/>
    <col min="15662" max="15662" width="10" style="1" customWidth="1"/>
    <col min="15663" max="15663" width="14" style="1" customWidth="1"/>
    <col min="15664" max="15664" width="11.6640625" style="1" customWidth="1"/>
    <col min="15665" max="15665" width="10.44140625" style="1" customWidth="1"/>
    <col min="15666" max="15666" width="14" style="1" customWidth="1"/>
    <col min="15667" max="15667" width="11.6640625" style="1" customWidth="1"/>
    <col min="15668" max="15668" width="10" style="1" customWidth="1"/>
    <col min="15669" max="15669" width="14" style="1" customWidth="1"/>
    <col min="15670" max="15670" width="10.44140625" style="1" customWidth="1"/>
    <col min="15671" max="15671" width="10" style="1" customWidth="1"/>
    <col min="15672" max="15672" width="13.88671875" style="1" customWidth="1"/>
    <col min="15673" max="15674" width="22.21875" style="1" customWidth="1"/>
    <col min="15675" max="15675" width="20.44140625" style="1" customWidth="1"/>
    <col min="15676" max="15676" width="20.77734375" style="1" customWidth="1"/>
    <col min="15677" max="15677" width="22.21875" style="1" customWidth="1"/>
    <col min="15678" max="15678" width="27.33203125" style="1" customWidth="1"/>
    <col min="15679" max="15679" width="23.44140625" style="1" customWidth="1"/>
    <col min="15680" max="15683" width="20.109375" style="1" customWidth="1"/>
    <col min="15684" max="15684" width="24.33203125" style="1" customWidth="1"/>
    <col min="15685" max="15685" width="13" style="1" customWidth="1"/>
    <col min="15686" max="15686" width="10" style="1"/>
    <col min="15687" max="15687" width="14.33203125" style="1" customWidth="1"/>
    <col min="15688" max="15690" width="10" style="1"/>
    <col min="15691" max="15691" width="16.33203125" style="1" customWidth="1"/>
    <col min="15692" max="15692" width="11.77734375" style="1" bestFit="1" customWidth="1"/>
    <col min="15693" max="15872" width="10" style="1"/>
    <col min="15873" max="15873" width="14.6640625" style="1" customWidth="1"/>
    <col min="15874" max="15874" width="48.21875" style="1" customWidth="1"/>
    <col min="15875" max="15875" width="10.44140625" style="1" customWidth="1"/>
    <col min="15876" max="15876" width="10" style="1" customWidth="1"/>
    <col min="15877" max="15877" width="14.109375" style="1" customWidth="1"/>
    <col min="15878" max="15879" width="10" style="1" customWidth="1"/>
    <col min="15880" max="15880" width="11.77734375" style="1" customWidth="1"/>
    <col min="15881" max="15882" width="10" style="1" customWidth="1"/>
    <col min="15883" max="15883" width="11.77734375" style="1" customWidth="1"/>
    <col min="15884" max="15885" width="10" style="1" customWidth="1"/>
    <col min="15886" max="15886" width="11.77734375" style="1" customWidth="1"/>
    <col min="15887" max="15887" width="10.44140625" style="1" customWidth="1"/>
    <col min="15888" max="15888" width="10" style="1" customWidth="1"/>
    <col min="15889" max="15889" width="11.77734375" style="1" customWidth="1"/>
    <col min="15890" max="15891" width="10" style="1" customWidth="1"/>
    <col min="15892" max="15892" width="11.77734375" style="1" customWidth="1"/>
    <col min="15893" max="15894" width="10" style="1" customWidth="1"/>
    <col min="15895" max="15895" width="11.77734375" style="1" customWidth="1"/>
    <col min="15896" max="15897" width="10" style="1" customWidth="1"/>
    <col min="15898" max="15898" width="11.77734375" style="1" customWidth="1"/>
    <col min="15899" max="15899" width="9.88671875" style="1" customWidth="1"/>
    <col min="15900" max="15900" width="10" style="1" customWidth="1"/>
    <col min="15901" max="15901" width="11.77734375" style="1" customWidth="1"/>
    <col min="15902" max="15903" width="10" style="1" customWidth="1"/>
    <col min="15904" max="15904" width="11.77734375" style="1" customWidth="1"/>
    <col min="15905" max="15905" width="10" style="1" customWidth="1"/>
    <col min="15906" max="15906" width="10.109375" style="1" customWidth="1"/>
    <col min="15907" max="15907" width="11.77734375" style="1" customWidth="1"/>
    <col min="15908" max="15908" width="11" style="1" customWidth="1"/>
    <col min="15909" max="15909" width="10" style="1" customWidth="1"/>
    <col min="15910" max="15910" width="11.77734375" style="1" customWidth="1"/>
    <col min="15911" max="15911" width="11.88671875" style="1" customWidth="1"/>
    <col min="15912" max="15912" width="10" style="1" customWidth="1"/>
    <col min="15913" max="15913" width="13.88671875" style="1" customWidth="1"/>
    <col min="15914" max="15914" width="11.77734375" style="1" customWidth="1"/>
    <col min="15915" max="15915" width="10" style="1" customWidth="1"/>
    <col min="15916" max="15916" width="14" style="1" customWidth="1"/>
    <col min="15917" max="15917" width="11.77734375" style="1" customWidth="1"/>
    <col min="15918" max="15918" width="10" style="1" customWidth="1"/>
    <col min="15919" max="15919" width="14" style="1" customWidth="1"/>
    <col min="15920" max="15920" width="11.6640625" style="1" customWidth="1"/>
    <col min="15921" max="15921" width="10.44140625" style="1" customWidth="1"/>
    <col min="15922" max="15922" width="14" style="1" customWidth="1"/>
    <col min="15923" max="15923" width="11.6640625" style="1" customWidth="1"/>
    <col min="15924" max="15924" width="10" style="1" customWidth="1"/>
    <col min="15925" max="15925" width="14" style="1" customWidth="1"/>
    <col min="15926" max="15926" width="10.44140625" style="1" customWidth="1"/>
    <col min="15927" max="15927" width="10" style="1" customWidth="1"/>
    <col min="15928" max="15928" width="13.88671875" style="1" customWidth="1"/>
    <col min="15929" max="15930" width="22.21875" style="1" customWidth="1"/>
    <col min="15931" max="15931" width="20.44140625" style="1" customWidth="1"/>
    <col min="15932" max="15932" width="20.77734375" style="1" customWidth="1"/>
    <col min="15933" max="15933" width="22.21875" style="1" customWidth="1"/>
    <col min="15934" max="15934" width="27.33203125" style="1" customWidth="1"/>
    <col min="15935" max="15935" width="23.44140625" style="1" customWidth="1"/>
    <col min="15936" max="15939" width="20.109375" style="1" customWidth="1"/>
    <col min="15940" max="15940" width="24.33203125" style="1" customWidth="1"/>
    <col min="15941" max="15941" width="13" style="1" customWidth="1"/>
    <col min="15942" max="15942" width="10" style="1"/>
    <col min="15943" max="15943" width="14.33203125" style="1" customWidth="1"/>
    <col min="15944" max="15946" width="10" style="1"/>
    <col min="15947" max="15947" width="16.33203125" style="1" customWidth="1"/>
    <col min="15948" max="15948" width="11.77734375" style="1" bestFit="1" customWidth="1"/>
    <col min="15949" max="16128" width="10" style="1"/>
    <col min="16129" max="16129" width="14.6640625" style="1" customWidth="1"/>
    <col min="16130" max="16130" width="48.21875" style="1" customWidth="1"/>
    <col min="16131" max="16131" width="10.44140625" style="1" customWidth="1"/>
    <col min="16132" max="16132" width="10" style="1" customWidth="1"/>
    <col min="16133" max="16133" width="14.109375" style="1" customWidth="1"/>
    <col min="16134" max="16135" width="10" style="1" customWidth="1"/>
    <col min="16136" max="16136" width="11.77734375" style="1" customWidth="1"/>
    <col min="16137" max="16138" width="10" style="1" customWidth="1"/>
    <col min="16139" max="16139" width="11.77734375" style="1" customWidth="1"/>
    <col min="16140" max="16141" width="10" style="1" customWidth="1"/>
    <col min="16142" max="16142" width="11.77734375" style="1" customWidth="1"/>
    <col min="16143" max="16143" width="10.44140625" style="1" customWidth="1"/>
    <col min="16144" max="16144" width="10" style="1" customWidth="1"/>
    <col min="16145" max="16145" width="11.77734375" style="1" customWidth="1"/>
    <col min="16146" max="16147" width="10" style="1" customWidth="1"/>
    <col min="16148" max="16148" width="11.77734375" style="1" customWidth="1"/>
    <col min="16149" max="16150" width="10" style="1" customWidth="1"/>
    <col min="16151" max="16151" width="11.77734375" style="1" customWidth="1"/>
    <col min="16152" max="16153" width="10" style="1" customWidth="1"/>
    <col min="16154" max="16154" width="11.77734375" style="1" customWidth="1"/>
    <col min="16155" max="16155" width="9.88671875" style="1" customWidth="1"/>
    <col min="16156" max="16156" width="10" style="1" customWidth="1"/>
    <col min="16157" max="16157" width="11.77734375" style="1" customWidth="1"/>
    <col min="16158" max="16159" width="10" style="1" customWidth="1"/>
    <col min="16160" max="16160" width="11.77734375" style="1" customWidth="1"/>
    <col min="16161" max="16161" width="10" style="1" customWidth="1"/>
    <col min="16162" max="16162" width="10.109375" style="1" customWidth="1"/>
    <col min="16163" max="16163" width="11.77734375" style="1" customWidth="1"/>
    <col min="16164" max="16164" width="11" style="1" customWidth="1"/>
    <col min="16165" max="16165" width="10" style="1" customWidth="1"/>
    <col min="16166" max="16166" width="11.77734375" style="1" customWidth="1"/>
    <col min="16167" max="16167" width="11.88671875" style="1" customWidth="1"/>
    <col min="16168" max="16168" width="10" style="1" customWidth="1"/>
    <col min="16169" max="16169" width="13.88671875" style="1" customWidth="1"/>
    <col min="16170" max="16170" width="11.77734375" style="1" customWidth="1"/>
    <col min="16171" max="16171" width="10" style="1" customWidth="1"/>
    <col min="16172" max="16172" width="14" style="1" customWidth="1"/>
    <col min="16173" max="16173" width="11.77734375" style="1" customWidth="1"/>
    <col min="16174" max="16174" width="10" style="1" customWidth="1"/>
    <col min="16175" max="16175" width="14" style="1" customWidth="1"/>
    <col min="16176" max="16176" width="11.6640625" style="1" customWidth="1"/>
    <col min="16177" max="16177" width="10.44140625" style="1" customWidth="1"/>
    <col min="16178" max="16178" width="14" style="1" customWidth="1"/>
    <col min="16179" max="16179" width="11.6640625" style="1" customWidth="1"/>
    <col min="16180" max="16180" width="10" style="1" customWidth="1"/>
    <col min="16181" max="16181" width="14" style="1" customWidth="1"/>
    <col min="16182" max="16182" width="10.44140625" style="1" customWidth="1"/>
    <col min="16183" max="16183" width="10" style="1" customWidth="1"/>
    <col min="16184" max="16184" width="13.88671875" style="1" customWidth="1"/>
    <col min="16185" max="16186" width="22.21875" style="1" customWidth="1"/>
    <col min="16187" max="16187" width="20.44140625" style="1" customWidth="1"/>
    <col min="16188" max="16188" width="20.77734375" style="1" customWidth="1"/>
    <col min="16189" max="16189" width="22.21875" style="1" customWidth="1"/>
    <col min="16190" max="16190" width="27.33203125" style="1" customWidth="1"/>
    <col min="16191" max="16191" width="23.44140625" style="1" customWidth="1"/>
    <col min="16192" max="16195" width="20.109375" style="1" customWidth="1"/>
    <col min="16196" max="16196" width="24.33203125" style="1" customWidth="1"/>
    <col min="16197" max="16197" width="13" style="1" customWidth="1"/>
    <col min="16198" max="16198" width="10" style="1"/>
    <col min="16199" max="16199" width="14.33203125" style="1" customWidth="1"/>
    <col min="16200" max="16202" width="10" style="1"/>
    <col min="16203" max="16203" width="16.33203125" style="1" customWidth="1"/>
    <col min="16204" max="16204" width="11.77734375" style="1" bestFit="1" customWidth="1"/>
    <col min="16205" max="16384" width="10" style="1"/>
  </cols>
  <sheetData>
    <row r="1" spans="1:83" ht="32.25" customHeight="1">
      <c r="BN1" s="5">
        <f>1004400*12+781200</f>
        <v>12834000</v>
      </c>
    </row>
    <row r="2" spans="1:83" ht="32.25" customHeight="1">
      <c r="B2" s="11" t="s">
        <v>0</v>
      </c>
      <c r="C2" s="316">
        <v>44197</v>
      </c>
      <c r="D2" s="316"/>
      <c r="E2" s="316"/>
      <c r="F2" s="316"/>
      <c r="G2" s="316"/>
      <c r="H2" s="316"/>
      <c r="I2" s="316"/>
      <c r="J2" s="316"/>
      <c r="K2" s="316"/>
      <c r="L2" s="316"/>
      <c r="M2" s="316"/>
      <c r="N2" s="316"/>
      <c r="O2" s="316"/>
      <c r="P2" s="316"/>
      <c r="Q2" s="316"/>
      <c r="R2" s="316"/>
      <c r="S2" s="316"/>
      <c r="T2" s="316"/>
      <c r="U2" s="316"/>
      <c r="V2" s="316"/>
      <c r="W2" s="316"/>
      <c r="X2" s="316"/>
      <c r="Y2" s="316"/>
      <c r="Z2" s="316"/>
      <c r="AA2" s="316"/>
      <c r="AB2" s="316"/>
      <c r="AC2" s="316"/>
      <c r="AD2" s="316"/>
      <c r="AE2" s="316"/>
      <c r="AF2" s="317"/>
      <c r="AG2" s="316"/>
      <c r="AH2" s="316"/>
      <c r="AI2" s="316"/>
      <c r="AJ2" s="316"/>
      <c r="AK2" s="316"/>
      <c r="AL2" s="316"/>
      <c r="AM2" s="316"/>
      <c r="AN2" s="316"/>
      <c r="AO2" s="316"/>
      <c r="AP2" s="316"/>
      <c r="AQ2" s="316"/>
      <c r="AR2" s="317"/>
      <c r="AS2" s="316"/>
      <c r="AT2" s="316"/>
      <c r="AU2" s="316"/>
      <c r="AV2" s="316"/>
      <c r="AW2" s="316"/>
      <c r="AX2" s="316"/>
      <c r="AY2" s="316"/>
      <c r="AZ2" s="316"/>
      <c r="BA2" s="316"/>
      <c r="BB2" s="316"/>
      <c r="BC2" s="316"/>
      <c r="BD2" s="316"/>
      <c r="BE2" s="318"/>
      <c r="BF2" s="318"/>
      <c r="BG2" s="317"/>
      <c r="BH2" s="319"/>
      <c r="BI2" s="317"/>
      <c r="BJ2" s="316"/>
      <c r="BK2" s="318"/>
      <c r="BL2" s="12"/>
      <c r="BM2" s="13"/>
      <c r="BN2" s="12"/>
      <c r="BO2" s="12"/>
      <c r="BP2" s="12"/>
      <c r="BQ2" s="12"/>
      <c r="BR2" s="12"/>
      <c r="BS2" s="12"/>
      <c r="BT2" s="12"/>
      <c r="BU2" s="12"/>
    </row>
    <row r="3" spans="1:83" s="17" customFormat="1" ht="32.25" customHeight="1">
      <c r="A3" s="320" t="s">
        <v>1</v>
      </c>
      <c r="B3" s="321" t="s">
        <v>2</v>
      </c>
      <c r="C3" s="330" t="s">
        <v>3</v>
      </c>
      <c r="D3" s="303"/>
      <c r="E3" s="304"/>
      <c r="F3" s="302" t="s">
        <v>4</v>
      </c>
      <c r="G3" s="303"/>
      <c r="H3" s="304"/>
      <c r="I3" s="302" t="s">
        <v>5</v>
      </c>
      <c r="J3" s="303"/>
      <c r="K3" s="304"/>
      <c r="L3" s="302" t="s">
        <v>6</v>
      </c>
      <c r="M3" s="303"/>
      <c r="N3" s="304"/>
      <c r="O3" s="302" t="s">
        <v>7</v>
      </c>
      <c r="P3" s="303"/>
      <c r="Q3" s="304"/>
      <c r="R3" s="302" t="s">
        <v>8</v>
      </c>
      <c r="S3" s="303"/>
      <c r="T3" s="304"/>
      <c r="U3" s="302" t="s">
        <v>9</v>
      </c>
      <c r="V3" s="303"/>
      <c r="W3" s="304"/>
      <c r="X3" s="302" t="s">
        <v>10</v>
      </c>
      <c r="Y3" s="303"/>
      <c r="Z3" s="304"/>
      <c r="AA3" s="302" t="s">
        <v>11</v>
      </c>
      <c r="AB3" s="303"/>
      <c r="AC3" s="304"/>
      <c r="AD3" s="302" t="s">
        <v>12</v>
      </c>
      <c r="AE3" s="303"/>
      <c r="AF3" s="304"/>
      <c r="AG3" s="302" t="s">
        <v>13</v>
      </c>
      <c r="AH3" s="303"/>
      <c r="AI3" s="304"/>
      <c r="AJ3" s="302" t="s">
        <v>14</v>
      </c>
      <c r="AK3" s="312"/>
      <c r="AL3" s="313"/>
      <c r="AM3" s="302" t="s">
        <v>15</v>
      </c>
      <c r="AN3" s="312"/>
      <c r="AO3" s="313"/>
      <c r="AP3" s="302" t="s">
        <v>16</v>
      </c>
      <c r="AQ3" s="303"/>
      <c r="AR3" s="304"/>
      <c r="AS3" s="302" t="s">
        <v>17</v>
      </c>
      <c r="AT3" s="303"/>
      <c r="AU3" s="304"/>
      <c r="AV3" s="302" t="s">
        <v>18</v>
      </c>
      <c r="AW3" s="303"/>
      <c r="AX3" s="304"/>
      <c r="AY3" s="302" t="s">
        <v>19</v>
      </c>
      <c r="AZ3" s="303"/>
      <c r="BA3" s="304"/>
      <c r="BB3" s="302" t="s">
        <v>20</v>
      </c>
      <c r="BC3" s="303"/>
      <c r="BD3" s="304"/>
      <c r="BE3" s="305" t="s">
        <v>21</v>
      </c>
      <c r="BF3" s="298" t="s">
        <v>22</v>
      </c>
      <c r="BG3" s="308" t="s">
        <v>23</v>
      </c>
      <c r="BH3" s="310" t="s">
        <v>24</v>
      </c>
      <c r="BI3" s="308" t="s">
        <v>25</v>
      </c>
      <c r="BJ3" s="296" t="s">
        <v>26</v>
      </c>
      <c r="BK3" s="298" t="s">
        <v>27</v>
      </c>
      <c r="BL3" s="12"/>
      <c r="BM3" s="14"/>
      <c r="BN3" s="12"/>
      <c r="BO3" s="15"/>
      <c r="BP3" s="16"/>
      <c r="BQ3" s="16"/>
      <c r="BR3" s="16"/>
      <c r="BS3" s="16"/>
      <c r="BT3" s="16"/>
      <c r="BU3" s="16"/>
      <c r="BV3" s="16"/>
      <c r="BW3" s="16"/>
      <c r="BX3" s="16"/>
    </row>
    <row r="4" spans="1:83" s="17" customFormat="1" ht="32.25" customHeight="1">
      <c r="A4" s="320"/>
      <c r="B4" s="322"/>
      <c r="C4" s="18" t="s">
        <v>28</v>
      </c>
      <c r="D4" s="19" t="s">
        <v>29</v>
      </c>
      <c r="E4" s="19" t="s">
        <v>30</v>
      </c>
      <c r="F4" s="18" t="s">
        <v>28</v>
      </c>
      <c r="G4" s="19" t="s">
        <v>29</v>
      </c>
      <c r="H4" s="19" t="s">
        <v>30</v>
      </c>
      <c r="I4" s="18" t="s">
        <v>28</v>
      </c>
      <c r="J4" s="19" t="s">
        <v>29</v>
      </c>
      <c r="K4" s="19" t="s">
        <v>30</v>
      </c>
      <c r="L4" s="18" t="s">
        <v>28</v>
      </c>
      <c r="M4" s="19" t="s">
        <v>29</v>
      </c>
      <c r="N4" s="19" t="s">
        <v>30</v>
      </c>
      <c r="O4" s="18" t="s">
        <v>28</v>
      </c>
      <c r="P4" s="19" t="s">
        <v>29</v>
      </c>
      <c r="Q4" s="19" t="s">
        <v>30</v>
      </c>
      <c r="R4" s="18" t="s">
        <v>28</v>
      </c>
      <c r="S4" s="19" t="s">
        <v>29</v>
      </c>
      <c r="T4" s="19" t="s">
        <v>30</v>
      </c>
      <c r="U4" s="18" t="s">
        <v>28</v>
      </c>
      <c r="V4" s="19" t="s">
        <v>29</v>
      </c>
      <c r="W4" s="19" t="s">
        <v>30</v>
      </c>
      <c r="X4" s="18" t="s">
        <v>28</v>
      </c>
      <c r="Y4" s="19" t="s">
        <v>29</v>
      </c>
      <c r="Z4" s="19" t="s">
        <v>30</v>
      </c>
      <c r="AA4" s="18" t="s">
        <v>28</v>
      </c>
      <c r="AB4" s="19" t="s">
        <v>29</v>
      </c>
      <c r="AC4" s="19" t="s">
        <v>30</v>
      </c>
      <c r="AD4" s="18" t="s">
        <v>28</v>
      </c>
      <c r="AE4" s="19" t="s">
        <v>29</v>
      </c>
      <c r="AF4" s="19" t="s">
        <v>30</v>
      </c>
      <c r="AG4" s="18" t="s">
        <v>28</v>
      </c>
      <c r="AH4" s="19" t="s">
        <v>29</v>
      </c>
      <c r="AI4" s="19" t="s">
        <v>30</v>
      </c>
      <c r="AJ4" s="18" t="s">
        <v>28</v>
      </c>
      <c r="AK4" s="19" t="s">
        <v>29</v>
      </c>
      <c r="AL4" s="19" t="s">
        <v>30</v>
      </c>
      <c r="AM4" s="18" t="s">
        <v>28</v>
      </c>
      <c r="AN4" s="19" t="s">
        <v>29</v>
      </c>
      <c r="AO4" s="19" t="s">
        <v>30</v>
      </c>
      <c r="AP4" s="18" t="s">
        <v>28</v>
      </c>
      <c r="AQ4" s="19" t="s">
        <v>29</v>
      </c>
      <c r="AR4" s="19" t="s">
        <v>30</v>
      </c>
      <c r="AS4" s="18" t="s">
        <v>28</v>
      </c>
      <c r="AT4" s="19" t="s">
        <v>29</v>
      </c>
      <c r="AU4" s="19" t="s">
        <v>30</v>
      </c>
      <c r="AV4" s="18" t="s">
        <v>28</v>
      </c>
      <c r="AW4" s="19" t="s">
        <v>29</v>
      </c>
      <c r="AX4" s="19" t="s">
        <v>30</v>
      </c>
      <c r="AY4" s="18" t="s">
        <v>28</v>
      </c>
      <c r="AZ4" s="19" t="s">
        <v>29</v>
      </c>
      <c r="BA4" s="19" t="s">
        <v>30</v>
      </c>
      <c r="BB4" s="18" t="s">
        <v>28</v>
      </c>
      <c r="BC4" s="19" t="s">
        <v>29</v>
      </c>
      <c r="BD4" s="19" t="s">
        <v>30</v>
      </c>
      <c r="BE4" s="306"/>
      <c r="BF4" s="307"/>
      <c r="BG4" s="309"/>
      <c r="BH4" s="311"/>
      <c r="BI4" s="297"/>
      <c r="BJ4" s="297"/>
      <c r="BK4" s="299"/>
      <c r="BL4" s="12"/>
      <c r="BM4" s="14"/>
      <c r="BN4" s="12"/>
      <c r="BO4" s="12"/>
      <c r="BP4" s="16"/>
      <c r="BQ4" s="16"/>
      <c r="BR4" s="16"/>
      <c r="BS4" s="16"/>
      <c r="BT4" s="16"/>
      <c r="BU4" s="16"/>
      <c r="BV4" s="16"/>
      <c r="BW4" s="16"/>
      <c r="BX4" s="16"/>
    </row>
    <row r="5" spans="1:83" s="34" customFormat="1" ht="32.25" customHeight="1">
      <c r="A5" s="20" t="s">
        <v>31</v>
      </c>
      <c r="B5" s="21" t="s">
        <v>32</v>
      </c>
      <c r="C5" s="22"/>
      <c r="D5" s="23">
        <v>45</v>
      </c>
      <c r="E5" s="23">
        <f t="shared" ref="E5:E20" si="0">D5*C5</f>
        <v>0</v>
      </c>
      <c r="F5" s="23"/>
      <c r="G5" s="23">
        <v>30</v>
      </c>
      <c r="H5" s="23">
        <f>G5*F5</f>
        <v>0</v>
      </c>
      <c r="I5" s="23"/>
      <c r="J5" s="23">
        <v>45</v>
      </c>
      <c r="K5" s="23">
        <f t="shared" ref="K5:K20" si="1">J5*I5</f>
        <v>0</v>
      </c>
      <c r="L5" s="23"/>
      <c r="M5" s="23">
        <v>75</v>
      </c>
      <c r="N5" s="23">
        <f t="shared" ref="N5:N20" si="2">M5*L5</f>
        <v>0</v>
      </c>
      <c r="O5" s="24"/>
      <c r="P5" s="23">
        <v>38</v>
      </c>
      <c r="Q5" s="23">
        <f t="shared" ref="Q5:Q20" si="3">P5*O5</f>
        <v>0</v>
      </c>
      <c r="R5" s="23">
        <v>693</v>
      </c>
      <c r="S5" s="23">
        <v>68</v>
      </c>
      <c r="T5" s="23">
        <f t="shared" ref="T5:T21" si="4">S5*R5</f>
        <v>47124</v>
      </c>
      <c r="U5" s="23">
        <v>570</v>
      </c>
      <c r="V5" s="23">
        <v>38</v>
      </c>
      <c r="W5" s="23">
        <f t="shared" ref="W5:W53" si="5">V5*U5</f>
        <v>21660</v>
      </c>
      <c r="X5" s="23"/>
      <c r="Y5" s="23">
        <v>55</v>
      </c>
      <c r="Z5" s="23">
        <f t="shared" ref="Z5:Z21" si="6">Y5*X5</f>
        <v>0</v>
      </c>
      <c r="AA5" s="23"/>
      <c r="AB5" s="23">
        <v>58</v>
      </c>
      <c r="AC5" s="23">
        <f t="shared" ref="AC5:AC31" si="7">AB5*AA5</f>
        <v>0</v>
      </c>
      <c r="AD5" s="23"/>
      <c r="AE5" s="23">
        <v>68</v>
      </c>
      <c r="AF5" s="25">
        <f t="shared" ref="AF5:AF21" si="8">AE5*AD5</f>
        <v>0</v>
      </c>
      <c r="AG5" s="23">
        <v>380</v>
      </c>
      <c r="AH5" s="23">
        <v>98</v>
      </c>
      <c r="AI5" s="23">
        <f t="shared" ref="AI5:AI21" si="9">AH5*AG5</f>
        <v>37240</v>
      </c>
      <c r="AJ5" s="25"/>
      <c r="AK5" s="25">
        <v>7</v>
      </c>
      <c r="AL5" s="25">
        <f t="shared" ref="AL5:AL20" si="10">AK5*AJ5</f>
        <v>0</v>
      </c>
      <c r="AM5" s="25">
        <v>2500</v>
      </c>
      <c r="AN5" s="25">
        <v>6</v>
      </c>
      <c r="AO5" s="25">
        <f t="shared" ref="AO5:AO53" si="11">AN5*AM5</f>
        <v>15000</v>
      </c>
      <c r="AP5" s="23"/>
      <c r="AQ5" s="23">
        <v>7</v>
      </c>
      <c r="AR5" s="25">
        <f t="shared" ref="AR5:AR20" si="12">AQ5*AP5</f>
        <v>0</v>
      </c>
      <c r="AS5" s="23"/>
      <c r="AT5" s="23">
        <v>5.63</v>
      </c>
      <c r="AU5" s="23">
        <f t="shared" ref="AU5:AU20" si="13">AT5*AS5</f>
        <v>0</v>
      </c>
      <c r="AV5" s="23"/>
      <c r="AW5" s="23">
        <v>6.65</v>
      </c>
      <c r="AX5" s="23">
        <f t="shared" ref="AX5:AX20" si="14">AW5*AV5</f>
        <v>0</v>
      </c>
      <c r="AY5" s="23"/>
      <c r="AZ5" s="23">
        <v>5.58</v>
      </c>
      <c r="BA5" s="23">
        <f t="shared" ref="BA5:BA20" si="15">AZ5*AY5</f>
        <v>0</v>
      </c>
      <c r="BB5" s="23"/>
      <c r="BC5" s="23">
        <v>6</v>
      </c>
      <c r="BD5" s="23">
        <f>BC5*BB5</f>
        <v>0</v>
      </c>
      <c r="BE5" s="26">
        <f t="shared" ref="BE5:BE68" si="16">E5+H5+K5+N5+Q5+T5+W5+Z5+AC5+AF5+AI5+AL5+AO5+AR5+AU5+AX5+BD5+BA5</f>
        <v>121024</v>
      </c>
      <c r="BF5" s="27">
        <v>212869</v>
      </c>
      <c r="BG5" s="28"/>
      <c r="BH5" s="29"/>
      <c r="BI5" s="28"/>
      <c r="BJ5" s="30">
        <f>BG5+BH5+BI5</f>
        <v>0</v>
      </c>
      <c r="BK5" s="28">
        <f>BF5+BE5-BJ5</f>
        <v>333893</v>
      </c>
      <c r="BL5" s="31"/>
      <c r="BM5" s="32"/>
      <c r="BN5" s="31"/>
      <c r="BO5" s="31"/>
      <c r="BP5" s="9"/>
      <c r="BQ5" s="9"/>
      <c r="BR5" s="9"/>
      <c r="BS5" s="9"/>
      <c r="BT5" s="9"/>
      <c r="BU5" s="9"/>
      <c r="BV5" s="9"/>
      <c r="BW5" s="9"/>
      <c r="BX5" s="9"/>
      <c r="BY5" s="33"/>
      <c r="BZ5" s="33"/>
      <c r="CA5" s="33"/>
      <c r="CB5" s="33"/>
      <c r="CC5" s="33"/>
      <c r="CD5" s="33"/>
      <c r="CE5" s="33"/>
    </row>
    <row r="6" spans="1:83" s="33" customFormat="1" ht="32.25" customHeight="1">
      <c r="A6" s="35" t="s">
        <v>33</v>
      </c>
      <c r="B6" s="36" t="s">
        <v>34</v>
      </c>
      <c r="C6" s="37"/>
      <c r="D6" s="25">
        <v>45</v>
      </c>
      <c r="E6" s="25">
        <f t="shared" si="0"/>
        <v>0</v>
      </c>
      <c r="F6" s="25"/>
      <c r="G6" s="25">
        <v>30</v>
      </c>
      <c r="H6" s="25">
        <f>G6*F6</f>
        <v>0</v>
      </c>
      <c r="I6" s="25"/>
      <c r="J6" s="25">
        <v>45</v>
      </c>
      <c r="K6" s="25">
        <f t="shared" si="1"/>
        <v>0</v>
      </c>
      <c r="L6" s="25"/>
      <c r="M6" s="25">
        <v>75</v>
      </c>
      <c r="N6" s="25">
        <f t="shared" si="2"/>
        <v>0</v>
      </c>
      <c r="O6" s="25"/>
      <c r="P6" s="25">
        <v>38</v>
      </c>
      <c r="Q6" s="25">
        <f t="shared" si="3"/>
        <v>0</v>
      </c>
      <c r="R6" s="25">
        <v>336</v>
      </c>
      <c r="S6" s="25">
        <v>68</v>
      </c>
      <c r="T6" s="25">
        <f t="shared" si="4"/>
        <v>22848</v>
      </c>
      <c r="U6" s="25">
        <v>620</v>
      </c>
      <c r="V6" s="25">
        <v>38</v>
      </c>
      <c r="W6" s="25">
        <f t="shared" si="5"/>
        <v>23560</v>
      </c>
      <c r="X6" s="25"/>
      <c r="Y6" s="25">
        <v>55</v>
      </c>
      <c r="Z6" s="25">
        <f t="shared" si="6"/>
        <v>0</v>
      </c>
      <c r="AA6" s="25"/>
      <c r="AB6" s="25">
        <v>58</v>
      </c>
      <c r="AC6" s="25">
        <f t="shared" si="7"/>
        <v>0</v>
      </c>
      <c r="AD6" s="25"/>
      <c r="AE6" s="25">
        <v>68</v>
      </c>
      <c r="AF6" s="25">
        <f t="shared" si="8"/>
        <v>0</v>
      </c>
      <c r="AG6" s="25">
        <v>275</v>
      </c>
      <c r="AH6" s="25">
        <v>98</v>
      </c>
      <c r="AI6" s="25">
        <f t="shared" si="9"/>
        <v>26950</v>
      </c>
      <c r="AJ6" s="25"/>
      <c r="AK6" s="25">
        <v>7</v>
      </c>
      <c r="AL6" s="25">
        <f t="shared" si="10"/>
        <v>0</v>
      </c>
      <c r="AM6" s="25">
        <v>2000</v>
      </c>
      <c r="AN6" s="25">
        <v>6</v>
      </c>
      <c r="AO6" s="25">
        <f t="shared" si="11"/>
        <v>12000</v>
      </c>
      <c r="AP6" s="25"/>
      <c r="AQ6" s="25">
        <v>7</v>
      </c>
      <c r="AR6" s="25">
        <f t="shared" si="12"/>
        <v>0</v>
      </c>
      <c r="AS6" s="25"/>
      <c r="AT6" s="25">
        <v>5.63</v>
      </c>
      <c r="AU6" s="25">
        <f t="shared" si="13"/>
        <v>0</v>
      </c>
      <c r="AV6" s="25"/>
      <c r="AW6" s="25">
        <v>6.65</v>
      </c>
      <c r="AX6" s="25">
        <f t="shared" si="14"/>
        <v>0</v>
      </c>
      <c r="AY6" s="25"/>
      <c r="AZ6" s="25">
        <v>5.58</v>
      </c>
      <c r="BA6" s="25">
        <f t="shared" si="15"/>
        <v>0</v>
      </c>
      <c r="BB6" s="25">
        <v>1468</v>
      </c>
      <c r="BC6" s="25">
        <v>6</v>
      </c>
      <c r="BD6" s="23">
        <f t="shared" ref="BD6:BD53" si="17">BC6*BB6</f>
        <v>8808</v>
      </c>
      <c r="BE6" s="26">
        <f t="shared" si="16"/>
        <v>94166</v>
      </c>
      <c r="BF6" s="27">
        <v>-20590</v>
      </c>
      <c r="BG6" s="28"/>
      <c r="BH6" s="29"/>
      <c r="BI6" s="28">
        <v>15000</v>
      </c>
      <c r="BJ6" s="30">
        <f t="shared" ref="BJ6:BJ69" si="18">BG6+BH6+BI6</f>
        <v>15000</v>
      </c>
      <c r="BK6" s="28">
        <f t="shared" ref="BK6:BK69" si="19">BF6+BE6-BJ6</f>
        <v>58576</v>
      </c>
      <c r="BL6" s="31"/>
      <c r="BM6" s="31"/>
      <c r="BN6" s="31"/>
      <c r="BO6" s="31"/>
      <c r="BP6" s="9"/>
      <c r="BQ6" s="9"/>
      <c r="BR6" s="9"/>
      <c r="BS6" s="9"/>
      <c r="BT6" s="9"/>
      <c r="BU6" s="9"/>
      <c r="BV6" s="9"/>
      <c r="BW6" s="9"/>
      <c r="BX6" s="9"/>
    </row>
    <row r="7" spans="1:83" s="33" customFormat="1" ht="32.25" customHeight="1">
      <c r="A7" s="35" t="s">
        <v>35</v>
      </c>
      <c r="B7" s="36" t="s">
        <v>36</v>
      </c>
      <c r="C7" s="37"/>
      <c r="D7" s="25">
        <v>45</v>
      </c>
      <c r="E7" s="25">
        <f t="shared" si="0"/>
        <v>0</v>
      </c>
      <c r="F7" s="25"/>
      <c r="G7" s="25">
        <v>30</v>
      </c>
      <c r="H7" s="25">
        <f t="shared" ref="H7:H53" si="20">G7*F7</f>
        <v>0</v>
      </c>
      <c r="I7" s="25"/>
      <c r="J7" s="25">
        <v>45</v>
      </c>
      <c r="K7" s="25">
        <f t="shared" si="1"/>
        <v>0</v>
      </c>
      <c r="L7" s="25"/>
      <c r="M7" s="25">
        <v>75</v>
      </c>
      <c r="N7" s="25">
        <f t="shared" si="2"/>
        <v>0</v>
      </c>
      <c r="O7" s="25"/>
      <c r="P7" s="25">
        <v>38</v>
      </c>
      <c r="Q7" s="25">
        <f t="shared" si="3"/>
        <v>0</v>
      </c>
      <c r="R7" s="25"/>
      <c r="S7" s="25">
        <v>68</v>
      </c>
      <c r="T7" s="25">
        <f t="shared" si="4"/>
        <v>0</v>
      </c>
      <c r="U7" s="25"/>
      <c r="V7" s="25">
        <v>38</v>
      </c>
      <c r="W7" s="25">
        <f t="shared" si="5"/>
        <v>0</v>
      </c>
      <c r="X7" s="25"/>
      <c r="Y7" s="25">
        <v>55</v>
      </c>
      <c r="Z7" s="25">
        <f t="shared" si="6"/>
        <v>0</v>
      </c>
      <c r="AA7" s="25"/>
      <c r="AB7" s="25">
        <v>58</v>
      </c>
      <c r="AC7" s="25">
        <f t="shared" si="7"/>
        <v>0</v>
      </c>
      <c r="AD7" s="25"/>
      <c r="AE7" s="25">
        <v>68</v>
      </c>
      <c r="AF7" s="25">
        <f t="shared" si="8"/>
        <v>0</v>
      </c>
      <c r="AG7" s="25"/>
      <c r="AH7" s="25">
        <v>98</v>
      </c>
      <c r="AI7" s="25">
        <f t="shared" si="9"/>
        <v>0</v>
      </c>
      <c r="AJ7" s="25"/>
      <c r="AK7" s="25">
        <v>7</v>
      </c>
      <c r="AL7" s="25">
        <f t="shared" si="10"/>
        <v>0</v>
      </c>
      <c r="AM7" s="25"/>
      <c r="AN7" s="25">
        <v>6</v>
      </c>
      <c r="AO7" s="25">
        <f t="shared" si="11"/>
        <v>0</v>
      </c>
      <c r="AP7" s="38"/>
      <c r="AQ7" s="25">
        <v>7</v>
      </c>
      <c r="AR7" s="25">
        <f t="shared" si="12"/>
        <v>0</v>
      </c>
      <c r="AS7" s="25"/>
      <c r="AT7" s="25">
        <v>5.63</v>
      </c>
      <c r="AU7" s="25">
        <f t="shared" si="13"/>
        <v>0</v>
      </c>
      <c r="AV7" s="25"/>
      <c r="AW7" s="25">
        <v>6.65</v>
      </c>
      <c r="AX7" s="25">
        <f t="shared" si="14"/>
        <v>0</v>
      </c>
      <c r="AY7" s="25"/>
      <c r="AZ7" s="25">
        <v>5.58</v>
      </c>
      <c r="BA7" s="25">
        <f t="shared" si="15"/>
        <v>0</v>
      </c>
      <c r="BB7" s="25"/>
      <c r="BC7" s="25">
        <v>6</v>
      </c>
      <c r="BD7" s="23">
        <f t="shared" si="17"/>
        <v>0</v>
      </c>
      <c r="BE7" s="26">
        <f t="shared" si="16"/>
        <v>0</v>
      </c>
      <c r="BF7" s="27">
        <v>13744.6</v>
      </c>
      <c r="BG7" s="28"/>
      <c r="BH7" s="29"/>
      <c r="BI7" s="28"/>
      <c r="BJ7" s="30">
        <f t="shared" si="18"/>
        <v>0</v>
      </c>
      <c r="BK7" s="28">
        <f t="shared" si="19"/>
        <v>13744.6</v>
      </c>
      <c r="BL7" s="31"/>
      <c r="BM7" s="39"/>
      <c r="BN7" s="31"/>
      <c r="BO7" s="31"/>
      <c r="BP7" s="9"/>
      <c r="BQ7" s="9"/>
      <c r="BR7" s="9"/>
      <c r="BS7" s="9"/>
      <c r="BT7" s="9"/>
      <c r="BU7" s="9"/>
      <c r="BV7" s="9"/>
      <c r="BW7" s="9"/>
      <c r="BX7" s="9"/>
    </row>
    <row r="8" spans="1:83" s="33" customFormat="1" ht="32.25" customHeight="1">
      <c r="A8" s="35" t="s">
        <v>37</v>
      </c>
      <c r="B8" s="36" t="s">
        <v>38</v>
      </c>
      <c r="C8" s="40"/>
      <c r="D8" s="25">
        <v>45</v>
      </c>
      <c r="E8" s="25">
        <f t="shared" si="0"/>
        <v>0</v>
      </c>
      <c r="F8" s="25"/>
      <c r="G8" s="25">
        <v>30</v>
      </c>
      <c r="H8" s="25">
        <f t="shared" si="20"/>
        <v>0</v>
      </c>
      <c r="I8" s="41"/>
      <c r="J8" s="25">
        <v>45</v>
      </c>
      <c r="K8" s="25">
        <f t="shared" si="1"/>
        <v>0</v>
      </c>
      <c r="L8" s="25"/>
      <c r="M8" s="25">
        <v>75</v>
      </c>
      <c r="N8" s="25">
        <f t="shared" si="2"/>
        <v>0</v>
      </c>
      <c r="O8" s="25"/>
      <c r="P8" s="25">
        <v>38</v>
      </c>
      <c r="Q8" s="25">
        <f t="shared" si="3"/>
        <v>0</v>
      </c>
      <c r="R8" s="25"/>
      <c r="S8" s="25">
        <v>68</v>
      </c>
      <c r="T8" s="25">
        <f t="shared" si="4"/>
        <v>0</v>
      </c>
      <c r="U8" s="41"/>
      <c r="V8" s="25">
        <v>38</v>
      </c>
      <c r="W8" s="25">
        <f t="shared" si="5"/>
        <v>0</v>
      </c>
      <c r="X8" s="25"/>
      <c r="Y8" s="25">
        <v>55</v>
      </c>
      <c r="Z8" s="25">
        <f t="shared" si="6"/>
        <v>0</v>
      </c>
      <c r="AA8" s="25"/>
      <c r="AB8" s="25">
        <v>58</v>
      </c>
      <c r="AC8" s="25">
        <f t="shared" si="7"/>
        <v>0</v>
      </c>
      <c r="AD8" s="25"/>
      <c r="AE8" s="25">
        <v>68</v>
      </c>
      <c r="AF8" s="25">
        <f t="shared" si="8"/>
        <v>0</v>
      </c>
      <c r="AG8" s="25"/>
      <c r="AH8" s="25">
        <v>98</v>
      </c>
      <c r="AI8" s="25">
        <f t="shared" si="9"/>
        <v>0</v>
      </c>
      <c r="AJ8" s="25"/>
      <c r="AK8" s="25">
        <v>7</v>
      </c>
      <c r="AL8" s="25">
        <f t="shared" si="10"/>
        <v>0</v>
      </c>
      <c r="AM8" s="25"/>
      <c r="AN8" s="25">
        <v>6</v>
      </c>
      <c r="AO8" s="25">
        <f t="shared" si="11"/>
        <v>0</v>
      </c>
      <c r="AP8" s="25"/>
      <c r="AQ8" s="25">
        <v>7</v>
      </c>
      <c r="AR8" s="25">
        <f t="shared" si="12"/>
        <v>0</v>
      </c>
      <c r="AS8" s="25"/>
      <c r="AT8" s="25">
        <v>5.63</v>
      </c>
      <c r="AU8" s="25">
        <f t="shared" si="13"/>
        <v>0</v>
      </c>
      <c r="AV8" s="25"/>
      <c r="AW8" s="25">
        <v>6.65</v>
      </c>
      <c r="AX8" s="25">
        <f t="shared" si="14"/>
        <v>0</v>
      </c>
      <c r="AY8" s="25"/>
      <c r="AZ8" s="25">
        <v>5.58</v>
      </c>
      <c r="BA8" s="25">
        <f t="shared" si="15"/>
        <v>0</v>
      </c>
      <c r="BB8" s="25"/>
      <c r="BC8" s="25">
        <v>6</v>
      </c>
      <c r="BD8" s="23">
        <f t="shared" si="17"/>
        <v>0</v>
      </c>
      <c r="BE8" s="26">
        <f t="shared" si="16"/>
        <v>0</v>
      </c>
      <c r="BF8" s="27">
        <v>4300</v>
      </c>
      <c r="BG8" s="28"/>
      <c r="BH8" s="29"/>
      <c r="BI8" s="28"/>
      <c r="BJ8" s="30">
        <f t="shared" si="18"/>
        <v>0</v>
      </c>
      <c r="BK8" s="28">
        <f t="shared" si="19"/>
        <v>4300</v>
      </c>
      <c r="BL8" s="31"/>
      <c r="BM8" s="39"/>
      <c r="BN8" s="31"/>
      <c r="BO8" s="31"/>
      <c r="BP8" s="9"/>
      <c r="BQ8" s="9"/>
      <c r="BR8" s="9"/>
      <c r="BS8" s="9"/>
      <c r="BT8" s="9"/>
      <c r="BU8" s="9"/>
      <c r="BV8" s="9"/>
      <c r="BW8" s="9"/>
      <c r="BX8" s="9"/>
    </row>
    <row r="9" spans="1:83" s="33" customFormat="1" ht="32.25" customHeight="1">
      <c r="A9" s="35" t="s">
        <v>39</v>
      </c>
      <c r="B9" s="36" t="s">
        <v>40</v>
      </c>
      <c r="C9" s="40"/>
      <c r="D9" s="25">
        <v>45</v>
      </c>
      <c r="E9" s="25">
        <f t="shared" si="0"/>
        <v>0</v>
      </c>
      <c r="F9" s="25"/>
      <c r="G9" s="25">
        <v>30</v>
      </c>
      <c r="H9" s="25">
        <f t="shared" si="20"/>
        <v>0</v>
      </c>
      <c r="I9" s="25"/>
      <c r="J9" s="25">
        <v>45</v>
      </c>
      <c r="K9" s="25">
        <f t="shared" si="1"/>
        <v>0</v>
      </c>
      <c r="L9" s="25"/>
      <c r="M9" s="25">
        <v>75</v>
      </c>
      <c r="N9" s="25">
        <f t="shared" si="2"/>
        <v>0</v>
      </c>
      <c r="O9" s="25"/>
      <c r="P9" s="25">
        <v>38</v>
      </c>
      <c r="Q9" s="25">
        <f t="shared" si="3"/>
        <v>0</v>
      </c>
      <c r="R9" s="25"/>
      <c r="S9" s="25">
        <v>68</v>
      </c>
      <c r="T9" s="25">
        <f t="shared" si="4"/>
        <v>0</v>
      </c>
      <c r="U9" s="25"/>
      <c r="V9" s="25">
        <v>38</v>
      </c>
      <c r="W9" s="25">
        <f t="shared" si="5"/>
        <v>0</v>
      </c>
      <c r="X9" s="25"/>
      <c r="Y9" s="25">
        <v>55</v>
      </c>
      <c r="Z9" s="25">
        <f t="shared" si="6"/>
        <v>0</v>
      </c>
      <c r="AA9" s="25"/>
      <c r="AB9" s="25">
        <v>58</v>
      </c>
      <c r="AC9" s="25">
        <f t="shared" si="7"/>
        <v>0</v>
      </c>
      <c r="AD9" s="25"/>
      <c r="AE9" s="25">
        <v>68</v>
      </c>
      <c r="AF9" s="25">
        <f t="shared" si="8"/>
        <v>0</v>
      </c>
      <c r="AG9" s="25"/>
      <c r="AH9" s="25">
        <v>98</v>
      </c>
      <c r="AI9" s="25">
        <f t="shared" si="9"/>
        <v>0</v>
      </c>
      <c r="AJ9" s="25"/>
      <c r="AK9" s="25">
        <v>7</v>
      </c>
      <c r="AL9" s="25">
        <f t="shared" si="10"/>
        <v>0</v>
      </c>
      <c r="AM9" s="25"/>
      <c r="AN9" s="25">
        <v>6</v>
      </c>
      <c r="AO9" s="25">
        <f t="shared" si="11"/>
        <v>0</v>
      </c>
      <c r="AP9" s="25"/>
      <c r="AQ9" s="25">
        <v>7</v>
      </c>
      <c r="AR9" s="25">
        <f t="shared" si="12"/>
        <v>0</v>
      </c>
      <c r="AS9" s="25"/>
      <c r="AT9" s="25">
        <v>5.63</v>
      </c>
      <c r="AU9" s="25">
        <f t="shared" si="13"/>
        <v>0</v>
      </c>
      <c r="AV9" s="25"/>
      <c r="AW9" s="25">
        <v>6.65</v>
      </c>
      <c r="AX9" s="25">
        <f t="shared" si="14"/>
        <v>0</v>
      </c>
      <c r="AY9" s="25"/>
      <c r="AZ9" s="25">
        <v>5.58</v>
      </c>
      <c r="BA9" s="25">
        <f t="shared" si="15"/>
        <v>0</v>
      </c>
      <c r="BB9" s="25"/>
      <c r="BC9" s="25">
        <v>6</v>
      </c>
      <c r="BD9" s="23">
        <f t="shared" si="17"/>
        <v>0</v>
      </c>
      <c r="BE9" s="26">
        <f t="shared" si="16"/>
        <v>0</v>
      </c>
      <c r="BF9" s="27">
        <v>5700</v>
      </c>
      <c r="BG9" s="28"/>
      <c r="BH9" s="29"/>
      <c r="BI9" s="28"/>
      <c r="BJ9" s="30">
        <f t="shared" si="18"/>
        <v>0</v>
      </c>
      <c r="BK9" s="28">
        <f t="shared" si="19"/>
        <v>5700</v>
      </c>
      <c r="BL9" s="31"/>
      <c r="BM9" s="39"/>
      <c r="BN9" s="31"/>
      <c r="BO9" s="31"/>
      <c r="BP9" s="9"/>
      <c r="BQ9" s="9"/>
      <c r="BR9" s="9"/>
      <c r="BS9" s="9"/>
      <c r="BT9" s="9"/>
      <c r="BU9" s="9"/>
      <c r="BV9" s="9"/>
      <c r="BW9" s="9"/>
      <c r="BX9" s="9"/>
    </row>
    <row r="10" spans="1:83" s="33" customFormat="1" ht="32.25" customHeight="1">
      <c r="A10" s="35" t="s">
        <v>41</v>
      </c>
      <c r="B10" s="36" t="s">
        <v>42</v>
      </c>
      <c r="C10" s="37"/>
      <c r="D10" s="25">
        <v>45</v>
      </c>
      <c r="E10" s="25">
        <f t="shared" si="0"/>
        <v>0</v>
      </c>
      <c r="F10" s="25"/>
      <c r="G10" s="25">
        <v>30</v>
      </c>
      <c r="H10" s="25">
        <f t="shared" si="20"/>
        <v>0</v>
      </c>
      <c r="I10" s="25"/>
      <c r="J10" s="25">
        <v>45</v>
      </c>
      <c r="K10" s="25">
        <f t="shared" si="1"/>
        <v>0</v>
      </c>
      <c r="L10" s="25"/>
      <c r="M10" s="25">
        <v>75</v>
      </c>
      <c r="N10" s="25">
        <f t="shared" si="2"/>
        <v>0</v>
      </c>
      <c r="O10" s="25"/>
      <c r="P10" s="25">
        <v>38</v>
      </c>
      <c r="Q10" s="25">
        <f t="shared" si="3"/>
        <v>0</v>
      </c>
      <c r="R10" s="25">
        <v>452</v>
      </c>
      <c r="S10" s="25">
        <v>68</v>
      </c>
      <c r="T10" s="25">
        <f t="shared" si="4"/>
        <v>30736</v>
      </c>
      <c r="U10" s="25">
        <v>360</v>
      </c>
      <c r="V10" s="25">
        <v>38</v>
      </c>
      <c r="W10" s="25">
        <f t="shared" si="5"/>
        <v>13680</v>
      </c>
      <c r="X10" s="25"/>
      <c r="Y10" s="25">
        <v>55</v>
      </c>
      <c r="Z10" s="25">
        <f t="shared" si="6"/>
        <v>0</v>
      </c>
      <c r="AA10" s="42"/>
      <c r="AB10" s="25">
        <v>58</v>
      </c>
      <c r="AC10" s="25">
        <f t="shared" si="7"/>
        <v>0</v>
      </c>
      <c r="AD10" s="25"/>
      <c r="AE10" s="25">
        <v>68</v>
      </c>
      <c r="AF10" s="25">
        <f t="shared" si="8"/>
        <v>0</v>
      </c>
      <c r="AG10" s="25">
        <v>260</v>
      </c>
      <c r="AH10" s="25">
        <v>98</v>
      </c>
      <c r="AI10" s="25">
        <f t="shared" si="9"/>
        <v>25480</v>
      </c>
      <c r="AJ10" s="25"/>
      <c r="AK10" s="25">
        <v>7</v>
      </c>
      <c r="AL10" s="25">
        <f t="shared" si="10"/>
        <v>0</v>
      </c>
      <c r="AM10" s="25">
        <v>2300</v>
      </c>
      <c r="AN10" s="25">
        <v>6</v>
      </c>
      <c r="AO10" s="25">
        <f t="shared" si="11"/>
        <v>13800</v>
      </c>
      <c r="AP10" s="25"/>
      <c r="AQ10" s="25">
        <v>7</v>
      </c>
      <c r="AR10" s="25">
        <f t="shared" si="12"/>
        <v>0</v>
      </c>
      <c r="AS10" s="25"/>
      <c r="AT10" s="25">
        <v>5.63</v>
      </c>
      <c r="AU10" s="25">
        <f t="shared" si="13"/>
        <v>0</v>
      </c>
      <c r="AV10" s="25"/>
      <c r="AW10" s="25">
        <v>6.65</v>
      </c>
      <c r="AX10" s="25">
        <f t="shared" si="14"/>
        <v>0</v>
      </c>
      <c r="AY10" s="25"/>
      <c r="AZ10" s="25">
        <v>5.58</v>
      </c>
      <c r="BA10" s="25">
        <f t="shared" si="15"/>
        <v>0</v>
      </c>
      <c r="BB10" s="25">
        <v>1256</v>
      </c>
      <c r="BC10" s="25">
        <v>6</v>
      </c>
      <c r="BD10" s="23">
        <f t="shared" si="17"/>
        <v>7536</v>
      </c>
      <c r="BE10" s="26">
        <f t="shared" si="16"/>
        <v>91232</v>
      </c>
      <c r="BF10" s="27">
        <v>-32150</v>
      </c>
      <c r="BG10" s="28"/>
      <c r="BH10" s="29"/>
      <c r="BI10" s="28">
        <v>12634</v>
      </c>
      <c r="BJ10" s="30">
        <f t="shared" si="18"/>
        <v>12634</v>
      </c>
      <c r="BK10" s="28">
        <f t="shared" si="19"/>
        <v>46448</v>
      </c>
      <c r="BL10" s="31"/>
      <c r="BM10" s="39"/>
      <c r="BN10" s="31"/>
      <c r="BO10" s="31"/>
      <c r="BP10" s="9"/>
      <c r="BQ10" s="9"/>
      <c r="BR10" s="9"/>
      <c r="BS10" s="9"/>
      <c r="BT10" s="9"/>
      <c r="BU10" s="9"/>
      <c r="BV10" s="9"/>
      <c r="BW10" s="9"/>
      <c r="BX10" s="9"/>
    </row>
    <row r="11" spans="1:83" s="33" customFormat="1" ht="32.25" customHeight="1">
      <c r="A11" s="35" t="s">
        <v>43</v>
      </c>
      <c r="B11" s="36" t="s">
        <v>44</v>
      </c>
      <c r="C11" s="40">
        <v>780</v>
      </c>
      <c r="D11" s="25">
        <v>45</v>
      </c>
      <c r="E11" s="25">
        <f t="shared" si="0"/>
        <v>35100</v>
      </c>
      <c r="F11" s="25">
        <v>650</v>
      </c>
      <c r="G11" s="25">
        <v>30</v>
      </c>
      <c r="H11" s="25">
        <f t="shared" si="20"/>
        <v>19500</v>
      </c>
      <c r="I11" s="25">
        <v>764</v>
      </c>
      <c r="J11" s="25">
        <v>45</v>
      </c>
      <c r="K11" s="25">
        <f t="shared" si="1"/>
        <v>34380</v>
      </c>
      <c r="L11" s="25"/>
      <c r="M11" s="25">
        <v>75</v>
      </c>
      <c r="N11" s="25">
        <f t="shared" si="2"/>
        <v>0</v>
      </c>
      <c r="O11" s="41"/>
      <c r="P11" s="25">
        <v>38</v>
      </c>
      <c r="Q11" s="25">
        <f t="shared" si="3"/>
        <v>0</v>
      </c>
      <c r="R11" s="25"/>
      <c r="S11" s="25">
        <v>68</v>
      </c>
      <c r="T11" s="25">
        <f t="shared" si="4"/>
        <v>0</v>
      </c>
      <c r="U11" s="25"/>
      <c r="V11" s="25">
        <v>38</v>
      </c>
      <c r="W11" s="25">
        <f t="shared" si="5"/>
        <v>0</v>
      </c>
      <c r="X11" s="25"/>
      <c r="Y11" s="25">
        <v>55</v>
      </c>
      <c r="Z11" s="25">
        <f t="shared" si="6"/>
        <v>0</v>
      </c>
      <c r="AA11" s="42"/>
      <c r="AB11" s="25">
        <v>58</v>
      </c>
      <c r="AC11" s="25">
        <f t="shared" si="7"/>
        <v>0</v>
      </c>
      <c r="AD11" s="25"/>
      <c r="AE11" s="25">
        <v>68</v>
      </c>
      <c r="AF11" s="25">
        <f t="shared" si="8"/>
        <v>0</v>
      </c>
      <c r="AG11" s="25"/>
      <c r="AH11" s="25">
        <v>98</v>
      </c>
      <c r="AI11" s="25">
        <f t="shared" si="9"/>
        <v>0</v>
      </c>
      <c r="AJ11" s="25"/>
      <c r="AK11" s="25">
        <v>7</v>
      </c>
      <c r="AL11" s="25">
        <f t="shared" si="10"/>
        <v>0</v>
      </c>
      <c r="AM11" s="25"/>
      <c r="AN11" s="25">
        <v>6</v>
      </c>
      <c r="AO11" s="25">
        <f t="shared" si="11"/>
        <v>0</v>
      </c>
      <c r="AP11" s="25"/>
      <c r="AQ11" s="25">
        <v>7</v>
      </c>
      <c r="AR11" s="25">
        <f t="shared" si="12"/>
        <v>0</v>
      </c>
      <c r="AS11" s="25"/>
      <c r="AT11" s="25">
        <v>5.63</v>
      </c>
      <c r="AU11" s="25">
        <f t="shared" si="13"/>
        <v>0</v>
      </c>
      <c r="AV11" s="25"/>
      <c r="AW11" s="25">
        <v>6.65</v>
      </c>
      <c r="AX11" s="25">
        <f t="shared" si="14"/>
        <v>0</v>
      </c>
      <c r="AY11" s="25"/>
      <c r="AZ11" s="25">
        <v>5.58</v>
      </c>
      <c r="BA11" s="25">
        <f t="shared" si="15"/>
        <v>0</v>
      </c>
      <c r="BB11" s="25"/>
      <c r="BC11" s="25">
        <v>6</v>
      </c>
      <c r="BD11" s="23">
        <f t="shared" si="17"/>
        <v>0</v>
      </c>
      <c r="BE11" s="26">
        <f t="shared" si="16"/>
        <v>88980</v>
      </c>
      <c r="BF11" s="27">
        <v>0</v>
      </c>
      <c r="BG11" s="28"/>
      <c r="BH11" s="29"/>
      <c r="BI11" s="28"/>
      <c r="BJ11" s="30">
        <f t="shared" si="18"/>
        <v>0</v>
      </c>
      <c r="BK11" s="28">
        <f t="shared" si="19"/>
        <v>88980</v>
      </c>
      <c r="BL11" s="31"/>
      <c r="BM11" s="31"/>
      <c r="BN11" s="31"/>
      <c r="BO11" s="31"/>
      <c r="BP11" s="9"/>
      <c r="BQ11" s="9"/>
      <c r="BR11" s="9"/>
      <c r="BS11" s="9"/>
      <c r="BT11" s="9"/>
      <c r="BU11" s="9"/>
      <c r="BV11" s="9"/>
      <c r="BW11" s="9"/>
      <c r="BX11" s="9"/>
    </row>
    <row r="12" spans="1:83" s="33" customFormat="1" ht="32.25" customHeight="1">
      <c r="A12" s="35" t="s">
        <v>45</v>
      </c>
      <c r="B12" s="36" t="s">
        <v>46</v>
      </c>
      <c r="C12" s="37"/>
      <c r="D12" s="25">
        <v>45</v>
      </c>
      <c r="E12" s="25">
        <f t="shared" si="0"/>
        <v>0</v>
      </c>
      <c r="F12" s="25"/>
      <c r="G12" s="25">
        <v>30</v>
      </c>
      <c r="H12" s="25">
        <f t="shared" si="20"/>
        <v>0</v>
      </c>
      <c r="I12" s="25"/>
      <c r="J12" s="25">
        <v>45</v>
      </c>
      <c r="K12" s="25">
        <f t="shared" si="1"/>
        <v>0</v>
      </c>
      <c r="L12" s="25"/>
      <c r="M12" s="25">
        <v>75</v>
      </c>
      <c r="N12" s="25">
        <f t="shared" si="2"/>
        <v>0</v>
      </c>
      <c r="O12" s="25"/>
      <c r="P12" s="25">
        <v>38</v>
      </c>
      <c r="Q12" s="25">
        <f t="shared" si="3"/>
        <v>0</v>
      </c>
      <c r="R12" s="25"/>
      <c r="S12" s="25">
        <v>68</v>
      </c>
      <c r="T12" s="25">
        <f t="shared" si="4"/>
        <v>0</v>
      </c>
      <c r="U12" s="25"/>
      <c r="V12" s="25">
        <v>38</v>
      </c>
      <c r="W12" s="25">
        <f t="shared" si="5"/>
        <v>0</v>
      </c>
      <c r="X12" s="25"/>
      <c r="Y12" s="25">
        <v>55</v>
      </c>
      <c r="Z12" s="25">
        <f t="shared" si="6"/>
        <v>0</v>
      </c>
      <c r="AA12" s="42"/>
      <c r="AB12" s="25">
        <v>58</v>
      </c>
      <c r="AC12" s="25">
        <f t="shared" si="7"/>
        <v>0</v>
      </c>
      <c r="AD12" s="25"/>
      <c r="AE12" s="25">
        <v>68</v>
      </c>
      <c r="AF12" s="25">
        <f t="shared" si="8"/>
        <v>0</v>
      </c>
      <c r="AG12" s="25"/>
      <c r="AH12" s="25">
        <v>98</v>
      </c>
      <c r="AI12" s="25">
        <f t="shared" si="9"/>
        <v>0</v>
      </c>
      <c r="AJ12" s="25"/>
      <c r="AK12" s="25">
        <v>7</v>
      </c>
      <c r="AL12" s="25">
        <f t="shared" si="10"/>
        <v>0</v>
      </c>
      <c r="AM12" s="25"/>
      <c r="AN12" s="25">
        <v>6</v>
      </c>
      <c r="AO12" s="25">
        <f t="shared" si="11"/>
        <v>0</v>
      </c>
      <c r="AP12" s="25"/>
      <c r="AQ12" s="25">
        <v>7</v>
      </c>
      <c r="AR12" s="25">
        <f t="shared" si="12"/>
        <v>0</v>
      </c>
      <c r="AS12" s="25"/>
      <c r="AT12" s="25">
        <v>5.63</v>
      </c>
      <c r="AU12" s="25">
        <f t="shared" si="13"/>
        <v>0</v>
      </c>
      <c r="AV12" s="25"/>
      <c r="AW12" s="25">
        <v>6.65</v>
      </c>
      <c r="AX12" s="25">
        <f t="shared" si="14"/>
        <v>0</v>
      </c>
      <c r="AY12" s="25"/>
      <c r="AZ12" s="25">
        <v>5.58</v>
      </c>
      <c r="BA12" s="25">
        <f t="shared" si="15"/>
        <v>0</v>
      </c>
      <c r="BB12" s="25"/>
      <c r="BC12" s="25">
        <v>6</v>
      </c>
      <c r="BD12" s="23">
        <f t="shared" si="17"/>
        <v>0</v>
      </c>
      <c r="BE12" s="26">
        <f t="shared" si="16"/>
        <v>0</v>
      </c>
      <c r="BF12" s="27">
        <f>[1]Sheet1!$BK$5406</f>
        <v>0</v>
      </c>
      <c r="BG12" s="28"/>
      <c r="BH12" s="29"/>
      <c r="BI12" s="28"/>
      <c r="BJ12" s="30">
        <f t="shared" si="18"/>
        <v>0</v>
      </c>
      <c r="BK12" s="28">
        <f t="shared" si="19"/>
        <v>0</v>
      </c>
      <c r="BL12" s="31"/>
      <c r="BM12" s="31"/>
      <c r="BN12" s="31"/>
      <c r="BO12" s="31"/>
      <c r="BP12" s="9"/>
      <c r="BQ12" s="9"/>
      <c r="BR12" s="9"/>
      <c r="BS12" s="9"/>
      <c r="BT12" s="9"/>
      <c r="BU12" s="9"/>
      <c r="BV12" s="9"/>
      <c r="BW12" s="9"/>
      <c r="BX12" s="9"/>
    </row>
    <row r="13" spans="1:83" s="33" customFormat="1" ht="32.25" customHeight="1">
      <c r="A13" s="35" t="s">
        <v>47</v>
      </c>
      <c r="B13" s="36" t="s">
        <v>48</v>
      </c>
      <c r="C13" s="40"/>
      <c r="D13" s="25">
        <v>45</v>
      </c>
      <c r="E13" s="25">
        <f t="shared" si="0"/>
        <v>0</v>
      </c>
      <c r="F13" s="25"/>
      <c r="G13" s="25">
        <v>30</v>
      </c>
      <c r="H13" s="25">
        <f t="shared" si="20"/>
        <v>0</v>
      </c>
      <c r="I13" s="25"/>
      <c r="J13" s="25">
        <v>45</v>
      </c>
      <c r="K13" s="25">
        <f t="shared" si="1"/>
        <v>0</v>
      </c>
      <c r="L13" s="25"/>
      <c r="M13" s="25">
        <v>75</v>
      </c>
      <c r="N13" s="25">
        <f t="shared" si="2"/>
        <v>0</v>
      </c>
      <c r="O13" s="25"/>
      <c r="P13" s="25">
        <v>38</v>
      </c>
      <c r="Q13" s="25">
        <f t="shared" si="3"/>
        <v>0</v>
      </c>
      <c r="R13" s="25"/>
      <c r="S13" s="25">
        <v>68</v>
      </c>
      <c r="T13" s="25">
        <f t="shared" si="4"/>
        <v>0</v>
      </c>
      <c r="U13" s="25"/>
      <c r="V13" s="25">
        <v>38</v>
      </c>
      <c r="W13" s="25">
        <f t="shared" si="5"/>
        <v>0</v>
      </c>
      <c r="X13" s="25"/>
      <c r="Y13" s="25">
        <v>55</v>
      </c>
      <c r="Z13" s="25">
        <f t="shared" si="6"/>
        <v>0</v>
      </c>
      <c r="AA13" s="42"/>
      <c r="AB13" s="25">
        <v>58</v>
      </c>
      <c r="AC13" s="25">
        <f t="shared" si="7"/>
        <v>0</v>
      </c>
      <c r="AD13" s="25"/>
      <c r="AE13" s="25">
        <v>68</v>
      </c>
      <c r="AF13" s="25">
        <f t="shared" si="8"/>
        <v>0</v>
      </c>
      <c r="AG13" s="25"/>
      <c r="AH13" s="25">
        <v>98</v>
      </c>
      <c r="AI13" s="25">
        <f t="shared" si="9"/>
        <v>0</v>
      </c>
      <c r="AJ13" s="25"/>
      <c r="AK13" s="25">
        <v>7</v>
      </c>
      <c r="AL13" s="25">
        <f t="shared" si="10"/>
        <v>0</v>
      </c>
      <c r="AM13" s="25"/>
      <c r="AN13" s="25">
        <v>6</v>
      </c>
      <c r="AO13" s="25">
        <f t="shared" si="11"/>
        <v>0</v>
      </c>
      <c r="AP13" s="25"/>
      <c r="AQ13" s="25">
        <v>7</v>
      </c>
      <c r="AR13" s="25">
        <f t="shared" si="12"/>
        <v>0</v>
      </c>
      <c r="AS13" s="25"/>
      <c r="AT13" s="25">
        <v>5.63</v>
      </c>
      <c r="AU13" s="25">
        <f t="shared" si="13"/>
        <v>0</v>
      </c>
      <c r="AV13" s="25"/>
      <c r="AW13" s="25">
        <v>6.65</v>
      </c>
      <c r="AX13" s="25">
        <f t="shared" si="14"/>
        <v>0</v>
      </c>
      <c r="AY13" s="25"/>
      <c r="AZ13" s="25">
        <v>5.58</v>
      </c>
      <c r="BA13" s="25">
        <f t="shared" si="15"/>
        <v>0</v>
      </c>
      <c r="BB13" s="25"/>
      <c r="BC13" s="25">
        <v>6</v>
      </c>
      <c r="BD13" s="23">
        <f t="shared" si="17"/>
        <v>0</v>
      </c>
      <c r="BE13" s="26">
        <f t="shared" si="16"/>
        <v>0</v>
      </c>
      <c r="BF13" s="27">
        <f>[1]Sheet1!$BK$5407</f>
        <v>0</v>
      </c>
      <c r="BG13" s="28"/>
      <c r="BH13" s="29"/>
      <c r="BI13" s="28">
        <v>29700</v>
      </c>
      <c r="BJ13" s="30">
        <f t="shared" si="18"/>
        <v>29700</v>
      </c>
      <c r="BK13" s="28">
        <f t="shared" si="19"/>
        <v>-29700</v>
      </c>
      <c r="BL13" s="31"/>
      <c r="BM13" s="31"/>
      <c r="BN13" s="31"/>
      <c r="BO13" s="31"/>
      <c r="BP13" s="9"/>
      <c r="BQ13" s="9"/>
      <c r="BR13" s="9"/>
      <c r="BS13" s="9"/>
      <c r="BT13" s="9"/>
      <c r="BU13" s="9"/>
      <c r="BV13" s="9"/>
      <c r="BW13" s="9"/>
      <c r="BX13" s="9"/>
    </row>
    <row r="14" spans="1:83" s="33" customFormat="1" ht="32.25" customHeight="1">
      <c r="A14" s="35" t="s">
        <v>49</v>
      </c>
      <c r="B14" s="36" t="s">
        <v>50</v>
      </c>
      <c r="C14" s="40"/>
      <c r="D14" s="25">
        <v>45</v>
      </c>
      <c r="E14" s="25">
        <f t="shared" si="0"/>
        <v>0</v>
      </c>
      <c r="F14" s="25"/>
      <c r="G14" s="25">
        <v>30</v>
      </c>
      <c r="H14" s="25">
        <f t="shared" si="20"/>
        <v>0</v>
      </c>
      <c r="I14" s="25"/>
      <c r="J14" s="25">
        <v>45</v>
      </c>
      <c r="K14" s="25">
        <f t="shared" si="1"/>
        <v>0</v>
      </c>
      <c r="L14" s="25"/>
      <c r="M14" s="25">
        <v>75</v>
      </c>
      <c r="N14" s="25">
        <f t="shared" si="2"/>
        <v>0</v>
      </c>
      <c r="O14" s="41"/>
      <c r="P14" s="25">
        <v>38</v>
      </c>
      <c r="Q14" s="25">
        <f t="shared" si="3"/>
        <v>0</v>
      </c>
      <c r="R14" s="25"/>
      <c r="S14" s="25">
        <v>68</v>
      </c>
      <c r="T14" s="25">
        <f t="shared" si="4"/>
        <v>0</v>
      </c>
      <c r="U14" s="25"/>
      <c r="V14" s="25">
        <v>38</v>
      </c>
      <c r="W14" s="25">
        <f t="shared" si="5"/>
        <v>0</v>
      </c>
      <c r="X14" s="25"/>
      <c r="Y14" s="25">
        <v>55</v>
      </c>
      <c r="Z14" s="25">
        <f t="shared" si="6"/>
        <v>0</v>
      </c>
      <c r="AA14" s="42"/>
      <c r="AB14" s="25">
        <v>58</v>
      </c>
      <c r="AC14" s="25">
        <f t="shared" si="7"/>
        <v>0</v>
      </c>
      <c r="AD14" s="25"/>
      <c r="AE14" s="25">
        <v>68</v>
      </c>
      <c r="AF14" s="25">
        <f t="shared" si="8"/>
        <v>0</v>
      </c>
      <c r="AG14" s="25"/>
      <c r="AH14" s="25">
        <v>98</v>
      </c>
      <c r="AI14" s="25">
        <f t="shared" si="9"/>
        <v>0</v>
      </c>
      <c r="AJ14" s="25"/>
      <c r="AK14" s="25">
        <v>7</v>
      </c>
      <c r="AL14" s="25">
        <f t="shared" si="10"/>
        <v>0</v>
      </c>
      <c r="AM14" s="25"/>
      <c r="AN14" s="25">
        <v>6</v>
      </c>
      <c r="AO14" s="25">
        <f t="shared" si="11"/>
        <v>0</v>
      </c>
      <c r="AP14" s="25"/>
      <c r="AQ14" s="25">
        <v>7</v>
      </c>
      <c r="AR14" s="25">
        <f t="shared" si="12"/>
        <v>0</v>
      </c>
      <c r="AS14" s="25"/>
      <c r="AT14" s="25">
        <v>5.63</v>
      </c>
      <c r="AU14" s="25">
        <f t="shared" si="13"/>
        <v>0</v>
      </c>
      <c r="AV14" s="25"/>
      <c r="AW14" s="25">
        <v>6.65</v>
      </c>
      <c r="AX14" s="25">
        <f t="shared" si="14"/>
        <v>0</v>
      </c>
      <c r="AY14" s="25"/>
      <c r="AZ14" s="25">
        <v>5.58</v>
      </c>
      <c r="BA14" s="25">
        <f t="shared" si="15"/>
        <v>0</v>
      </c>
      <c r="BB14" s="25"/>
      <c r="BC14" s="25">
        <v>6</v>
      </c>
      <c r="BD14" s="23">
        <f t="shared" si="17"/>
        <v>0</v>
      </c>
      <c r="BE14" s="26">
        <f t="shared" si="16"/>
        <v>0</v>
      </c>
      <c r="BF14" s="27">
        <f>[1]Sheet1!$BK$5408</f>
        <v>0</v>
      </c>
      <c r="BG14" s="28"/>
      <c r="BH14" s="29"/>
      <c r="BI14" s="28"/>
      <c r="BJ14" s="30">
        <f t="shared" si="18"/>
        <v>0</v>
      </c>
      <c r="BK14" s="28">
        <f t="shared" si="19"/>
        <v>0</v>
      </c>
      <c r="BL14" s="31"/>
      <c r="BM14" s="39"/>
      <c r="BN14" s="31"/>
      <c r="BO14" s="31"/>
      <c r="BP14" s="9"/>
      <c r="BQ14" s="9"/>
      <c r="BR14" s="9"/>
      <c r="BS14" s="9"/>
      <c r="BT14" s="9"/>
      <c r="BU14" s="9"/>
      <c r="BV14" s="9"/>
      <c r="BW14" s="9"/>
      <c r="BX14" s="9"/>
    </row>
    <row r="15" spans="1:83" s="33" customFormat="1" ht="32.25" customHeight="1">
      <c r="A15" s="35" t="s">
        <v>51</v>
      </c>
      <c r="B15" s="43" t="s">
        <v>52</v>
      </c>
      <c r="C15" s="37"/>
      <c r="D15" s="25">
        <v>45</v>
      </c>
      <c r="E15" s="25">
        <f t="shared" si="0"/>
        <v>0</v>
      </c>
      <c r="F15" s="25"/>
      <c r="G15" s="25">
        <v>30</v>
      </c>
      <c r="H15" s="25">
        <f t="shared" si="20"/>
        <v>0</v>
      </c>
      <c r="I15" s="25"/>
      <c r="J15" s="25">
        <v>45</v>
      </c>
      <c r="K15" s="25">
        <f t="shared" si="1"/>
        <v>0</v>
      </c>
      <c r="L15" s="25"/>
      <c r="M15" s="25">
        <v>75</v>
      </c>
      <c r="N15" s="25">
        <f t="shared" si="2"/>
        <v>0</v>
      </c>
      <c r="O15" s="25"/>
      <c r="P15" s="25">
        <v>38</v>
      </c>
      <c r="Q15" s="25">
        <f t="shared" si="3"/>
        <v>0</v>
      </c>
      <c r="R15" s="25">
        <v>720</v>
      </c>
      <c r="S15" s="25">
        <v>68</v>
      </c>
      <c r="T15" s="25">
        <f t="shared" si="4"/>
        <v>48960</v>
      </c>
      <c r="U15" s="25">
        <v>640</v>
      </c>
      <c r="V15" s="25">
        <v>38</v>
      </c>
      <c r="W15" s="25">
        <f t="shared" si="5"/>
        <v>24320</v>
      </c>
      <c r="X15" s="25"/>
      <c r="Y15" s="25">
        <v>55</v>
      </c>
      <c r="Z15" s="25">
        <f t="shared" si="6"/>
        <v>0</v>
      </c>
      <c r="AA15" s="42"/>
      <c r="AB15" s="25">
        <v>58</v>
      </c>
      <c r="AC15" s="25">
        <f t="shared" si="7"/>
        <v>0</v>
      </c>
      <c r="AD15" s="25"/>
      <c r="AE15" s="25">
        <v>68</v>
      </c>
      <c r="AF15" s="25">
        <f t="shared" si="8"/>
        <v>0</v>
      </c>
      <c r="AG15" s="25">
        <v>220</v>
      </c>
      <c r="AH15" s="25">
        <v>98</v>
      </c>
      <c r="AI15" s="25">
        <f t="shared" si="9"/>
        <v>21560</v>
      </c>
      <c r="AJ15" s="25"/>
      <c r="AK15" s="25">
        <v>7</v>
      </c>
      <c r="AL15" s="25">
        <f t="shared" si="10"/>
        <v>0</v>
      </c>
      <c r="AM15" s="25">
        <v>3200</v>
      </c>
      <c r="AN15" s="25">
        <v>6</v>
      </c>
      <c r="AO15" s="25">
        <f t="shared" si="11"/>
        <v>19200</v>
      </c>
      <c r="AP15" s="25"/>
      <c r="AQ15" s="25">
        <v>7</v>
      </c>
      <c r="AR15" s="25">
        <f t="shared" si="12"/>
        <v>0</v>
      </c>
      <c r="AS15" s="25"/>
      <c r="AT15" s="25">
        <v>5.63</v>
      </c>
      <c r="AU15" s="25">
        <f t="shared" si="13"/>
        <v>0</v>
      </c>
      <c r="AV15" s="25"/>
      <c r="AW15" s="25">
        <v>6.65</v>
      </c>
      <c r="AX15" s="25">
        <f t="shared" si="14"/>
        <v>0</v>
      </c>
      <c r="AY15" s="25"/>
      <c r="AZ15" s="25">
        <v>5.58</v>
      </c>
      <c r="BA15" s="25">
        <f t="shared" si="15"/>
        <v>0</v>
      </c>
      <c r="BB15" s="25">
        <v>1405</v>
      </c>
      <c r="BC15" s="25">
        <v>6</v>
      </c>
      <c r="BD15" s="23">
        <f t="shared" si="17"/>
        <v>8430</v>
      </c>
      <c r="BE15" s="26">
        <f t="shared" si="16"/>
        <v>122470</v>
      </c>
      <c r="BF15" s="27">
        <f>[1]Sheet1!$BK$5409</f>
        <v>47970</v>
      </c>
      <c r="BG15" s="28"/>
      <c r="BH15" s="29"/>
      <c r="BI15" s="28"/>
      <c r="BJ15" s="30">
        <f t="shared" si="18"/>
        <v>0</v>
      </c>
      <c r="BK15" s="28">
        <f t="shared" si="19"/>
        <v>170440</v>
      </c>
      <c r="BL15" s="31"/>
      <c r="BM15" s="31"/>
      <c r="BN15" s="31"/>
      <c r="BO15" s="31"/>
      <c r="BP15" s="9"/>
      <c r="BQ15" s="9"/>
      <c r="BR15" s="9"/>
      <c r="BS15" s="9"/>
      <c r="BT15" s="9"/>
      <c r="BU15" s="9"/>
      <c r="BV15" s="9"/>
      <c r="BW15" s="9"/>
      <c r="BX15" s="9"/>
    </row>
    <row r="16" spans="1:83" s="33" customFormat="1" ht="32.25" customHeight="1">
      <c r="A16" s="35" t="s">
        <v>53</v>
      </c>
      <c r="B16" s="36" t="s">
        <v>54</v>
      </c>
      <c r="C16" s="40"/>
      <c r="D16" s="25">
        <v>45</v>
      </c>
      <c r="E16" s="25">
        <f t="shared" si="0"/>
        <v>0</v>
      </c>
      <c r="F16" s="25"/>
      <c r="G16" s="25">
        <v>30</v>
      </c>
      <c r="H16" s="25">
        <f t="shared" si="20"/>
        <v>0</v>
      </c>
      <c r="I16" s="25"/>
      <c r="J16" s="25">
        <v>45</v>
      </c>
      <c r="K16" s="25">
        <f t="shared" si="1"/>
        <v>0</v>
      </c>
      <c r="L16" s="25"/>
      <c r="M16" s="25">
        <v>75</v>
      </c>
      <c r="N16" s="25">
        <f t="shared" si="2"/>
        <v>0</v>
      </c>
      <c r="O16" s="25"/>
      <c r="P16" s="25">
        <v>38</v>
      </c>
      <c r="Q16" s="25">
        <f t="shared" si="3"/>
        <v>0</v>
      </c>
      <c r="R16" s="25"/>
      <c r="S16" s="25">
        <v>68</v>
      </c>
      <c r="T16" s="25">
        <f t="shared" si="4"/>
        <v>0</v>
      </c>
      <c r="U16" s="25"/>
      <c r="V16" s="25">
        <v>38</v>
      </c>
      <c r="W16" s="25">
        <f t="shared" si="5"/>
        <v>0</v>
      </c>
      <c r="X16" s="25"/>
      <c r="Y16" s="25">
        <v>55</v>
      </c>
      <c r="Z16" s="25">
        <f t="shared" si="6"/>
        <v>0</v>
      </c>
      <c r="AA16" s="42"/>
      <c r="AB16" s="25">
        <v>58</v>
      </c>
      <c r="AC16" s="25">
        <f t="shared" si="7"/>
        <v>0</v>
      </c>
      <c r="AD16" s="25"/>
      <c r="AE16" s="25">
        <v>68</v>
      </c>
      <c r="AF16" s="25">
        <f t="shared" si="8"/>
        <v>0</v>
      </c>
      <c r="AG16" s="25"/>
      <c r="AH16" s="25">
        <v>98</v>
      </c>
      <c r="AI16" s="25">
        <f t="shared" si="9"/>
        <v>0</v>
      </c>
      <c r="AJ16" s="25"/>
      <c r="AK16" s="25">
        <v>7</v>
      </c>
      <c r="AL16" s="25">
        <f t="shared" si="10"/>
        <v>0</v>
      </c>
      <c r="AM16" s="25"/>
      <c r="AN16" s="25">
        <v>6</v>
      </c>
      <c r="AO16" s="25">
        <f t="shared" si="11"/>
        <v>0</v>
      </c>
      <c r="AP16" s="25"/>
      <c r="AQ16" s="25">
        <v>7</v>
      </c>
      <c r="AR16" s="25">
        <f t="shared" si="12"/>
        <v>0</v>
      </c>
      <c r="AS16" s="25"/>
      <c r="AT16" s="25">
        <v>5.63</v>
      </c>
      <c r="AU16" s="25">
        <f t="shared" si="13"/>
        <v>0</v>
      </c>
      <c r="AV16" s="25"/>
      <c r="AW16" s="25">
        <v>6.65</v>
      </c>
      <c r="AX16" s="25">
        <f t="shared" si="14"/>
        <v>0</v>
      </c>
      <c r="AY16" s="25"/>
      <c r="AZ16" s="25">
        <v>5.58</v>
      </c>
      <c r="BA16" s="25">
        <f t="shared" si="15"/>
        <v>0</v>
      </c>
      <c r="BB16" s="25"/>
      <c r="BC16" s="25">
        <v>6</v>
      </c>
      <c r="BD16" s="23">
        <f t="shared" si="17"/>
        <v>0</v>
      </c>
      <c r="BE16" s="26">
        <f t="shared" si="16"/>
        <v>0</v>
      </c>
      <c r="BF16" s="27">
        <v>0</v>
      </c>
      <c r="BG16" s="28"/>
      <c r="BH16" s="29"/>
      <c r="BI16" s="28"/>
      <c r="BJ16" s="30">
        <f t="shared" si="18"/>
        <v>0</v>
      </c>
      <c r="BK16" s="28">
        <f t="shared" si="19"/>
        <v>0</v>
      </c>
      <c r="BL16" s="31"/>
      <c r="BM16" s="39"/>
      <c r="BN16" s="31"/>
      <c r="BO16" s="31"/>
      <c r="BP16" s="9"/>
      <c r="BQ16" s="9"/>
      <c r="BR16" s="9"/>
      <c r="BS16" s="9"/>
      <c r="BT16" s="9"/>
      <c r="BU16" s="9"/>
      <c r="BV16" s="9"/>
      <c r="BW16" s="9"/>
      <c r="BX16" s="9"/>
    </row>
    <row r="17" spans="1:83" s="33" customFormat="1" ht="33" customHeight="1">
      <c r="A17" s="35" t="s">
        <v>55</v>
      </c>
      <c r="B17" s="36" t="s">
        <v>56</v>
      </c>
      <c r="C17" s="40"/>
      <c r="D17" s="25">
        <v>45</v>
      </c>
      <c r="E17" s="25">
        <f t="shared" si="0"/>
        <v>0</v>
      </c>
      <c r="F17" s="25"/>
      <c r="G17" s="25">
        <v>30</v>
      </c>
      <c r="H17" s="25">
        <f t="shared" si="20"/>
        <v>0</v>
      </c>
      <c r="I17" s="41"/>
      <c r="J17" s="25">
        <v>45</v>
      </c>
      <c r="K17" s="25">
        <f t="shared" si="1"/>
        <v>0</v>
      </c>
      <c r="L17" s="25"/>
      <c r="M17" s="25">
        <v>75</v>
      </c>
      <c r="N17" s="25">
        <f t="shared" si="2"/>
        <v>0</v>
      </c>
      <c r="O17" s="41"/>
      <c r="P17" s="25">
        <v>38</v>
      </c>
      <c r="Q17" s="25">
        <f t="shared" si="3"/>
        <v>0</v>
      </c>
      <c r="R17" s="25">
        <v>530</v>
      </c>
      <c r="S17" s="25">
        <v>68</v>
      </c>
      <c r="T17" s="25">
        <f t="shared" si="4"/>
        <v>36040</v>
      </c>
      <c r="U17" s="25">
        <v>460</v>
      </c>
      <c r="V17" s="25">
        <v>38</v>
      </c>
      <c r="W17" s="25">
        <f t="shared" si="5"/>
        <v>17480</v>
      </c>
      <c r="X17" s="25"/>
      <c r="Y17" s="25">
        <v>55</v>
      </c>
      <c r="Z17" s="25">
        <f t="shared" si="6"/>
        <v>0</v>
      </c>
      <c r="AA17" s="42"/>
      <c r="AB17" s="25">
        <v>58</v>
      </c>
      <c r="AC17" s="25">
        <f t="shared" si="7"/>
        <v>0</v>
      </c>
      <c r="AD17" s="25"/>
      <c r="AE17" s="25">
        <v>68</v>
      </c>
      <c r="AF17" s="25">
        <f t="shared" si="8"/>
        <v>0</v>
      </c>
      <c r="AG17" s="25">
        <v>250</v>
      </c>
      <c r="AH17" s="25">
        <v>98</v>
      </c>
      <c r="AI17" s="25">
        <f t="shared" si="9"/>
        <v>24500</v>
      </c>
      <c r="AJ17" s="25"/>
      <c r="AK17" s="25">
        <v>7</v>
      </c>
      <c r="AL17" s="25">
        <f t="shared" si="10"/>
        <v>0</v>
      </c>
      <c r="AM17" s="25">
        <v>3000</v>
      </c>
      <c r="AN17" s="25">
        <v>6</v>
      </c>
      <c r="AO17" s="25">
        <f t="shared" si="11"/>
        <v>18000</v>
      </c>
      <c r="AP17" s="25"/>
      <c r="AQ17" s="25">
        <v>7</v>
      </c>
      <c r="AR17" s="25">
        <f t="shared" si="12"/>
        <v>0</v>
      </c>
      <c r="AS17" s="25"/>
      <c r="AT17" s="25">
        <v>5.63</v>
      </c>
      <c r="AU17" s="25">
        <f t="shared" si="13"/>
        <v>0</v>
      </c>
      <c r="AV17" s="25"/>
      <c r="AW17" s="25">
        <v>6.65</v>
      </c>
      <c r="AX17" s="25">
        <f t="shared" si="14"/>
        <v>0</v>
      </c>
      <c r="AY17" s="25"/>
      <c r="AZ17" s="25">
        <v>5.58</v>
      </c>
      <c r="BA17" s="25">
        <f t="shared" si="15"/>
        <v>0</v>
      </c>
      <c r="BB17" s="25">
        <v>1643</v>
      </c>
      <c r="BC17" s="25">
        <v>6</v>
      </c>
      <c r="BD17" s="23">
        <f t="shared" si="17"/>
        <v>9858</v>
      </c>
      <c r="BE17" s="26">
        <f t="shared" si="16"/>
        <v>105878</v>
      </c>
      <c r="BF17" s="27">
        <v>-1040</v>
      </c>
      <c r="BG17" s="28"/>
      <c r="BH17" s="29"/>
      <c r="BI17" s="28"/>
      <c r="BJ17" s="30">
        <f t="shared" si="18"/>
        <v>0</v>
      </c>
      <c r="BK17" s="28">
        <f t="shared" si="19"/>
        <v>104838</v>
      </c>
      <c r="BL17" s="31"/>
      <c r="BM17" s="31"/>
      <c r="BN17" s="31"/>
      <c r="BO17" s="31"/>
      <c r="BP17" s="9"/>
      <c r="BQ17" s="9"/>
      <c r="BR17" s="9"/>
      <c r="BS17" s="9"/>
      <c r="BT17" s="9"/>
      <c r="BU17" s="9"/>
      <c r="BV17" s="9"/>
      <c r="BW17" s="9"/>
      <c r="BX17" s="9"/>
    </row>
    <row r="18" spans="1:83" s="33" customFormat="1" ht="32.25" customHeight="1">
      <c r="A18" s="35" t="s">
        <v>57</v>
      </c>
      <c r="B18" s="36" t="s">
        <v>58</v>
      </c>
      <c r="C18" s="40"/>
      <c r="D18" s="25">
        <v>45</v>
      </c>
      <c r="E18" s="25">
        <f t="shared" si="0"/>
        <v>0</v>
      </c>
      <c r="F18" s="25"/>
      <c r="G18" s="25">
        <v>30</v>
      </c>
      <c r="H18" s="25">
        <f t="shared" si="20"/>
        <v>0</v>
      </c>
      <c r="I18" s="25"/>
      <c r="J18" s="25">
        <v>45</v>
      </c>
      <c r="K18" s="25">
        <f t="shared" si="1"/>
        <v>0</v>
      </c>
      <c r="L18" s="25"/>
      <c r="M18" s="25">
        <v>75</v>
      </c>
      <c r="N18" s="25">
        <f t="shared" si="2"/>
        <v>0</v>
      </c>
      <c r="O18" s="25"/>
      <c r="P18" s="25">
        <v>38</v>
      </c>
      <c r="Q18" s="25">
        <f t="shared" si="3"/>
        <v>0</v>
      </c>
      <c r="R18" s="25">
        <v>480</v>
      </c>
      <c r="S18" s="25">
        <v>68</v>
      </c>
      <c r="T18" s="25">
        <f t="shared" si="4"/>
        <v>32640</v>
      </c>
      <c r="U18" s="25">
        <v>520</v>
      </c>
      <c r="V18" s="25">
        <v>38</v>
      </c>
      <c r="W18" s="25">
        <f t="shared" si="5"/>
        <v>19760</v>
      </c>
      <c r="X18" s="25"/>
      <c r="Y18" s="25">
        <v>55</v>
      </c>
      <c r="Z18" s="25">
        <f t="shared" si="6"/>
        <v>0</v>
      </c>
      <c r="AA18" s="42"/>
      <c r="AB18" s="25">
        <v>58</v>
      </c>
      <c r="AC18" s="25">
        <f t="shared" si="7"/>
        <v>0</v>
      </c>
      <c r="AD18" s="25"/>
      <c r="AE18" s="25">
        <v>68</v>
      </c>
      <c r="AF18" s="25">
        <f t="shared" si="8"/>
        <v>0</v>
      </c>
      <c r="AG18" s="25">
        <v>260</v>
      </c>
      <c r="AH18" s="25">
        <v>98</v>
      </c>
      <c r="AI18" s="25">
        <f t="shared" si="9"/>
        <v>25480</v>
      </c>
      <c r="AJ18" s="25"/>
      <c r="AK18" s="25">
        <v>7</v>
      </c>
      <c r="AL18" s="25">
        <f t="shared" si="10"/>
        <v>0</v>
      </c>
      <c r="AM18" s="25">
        <v>2850</v>
      </c>
      <c r="AN18" s="25">
        <v>6</v>
      </c>
      <c r="AO18" s="25">
        <f t="shared" si="11"/>
        <v>17100</v>
      </c>
      <c r="AP18" s="25"/>
      <c r="AQ18" s="25">
        <v>7</v>
      </c>
      <c r="AR18" s="25">
        <f t="shared" si="12"/>
        <v>0</v>
      </c>
      <c r="AS18" s="25"/>
      <c r="AT18" s="25">
        <v>5.63</v>
      </c>
      <c r="AU18" s="25">
        <f t="shared" si="13"/>
        <v>0</v>
      </c>
      <c r="AV18" s="25"/>
      <c r="AW18" s="25">
        <v>6.65</v>
      </c>
      <c r="AX18" s="25">
        <f t="shared" si="14"/>
        <v>0</v>
      </c>
      <c r="AY18" s="25"/>
      <c r="AZ18" s="25">
        <v>5.58</v>
      </c>
      <c r="BA18" s="25">
        <f t="shared" si="15"/>
        <v>0</v>
      </c>
      <c r="BB18" s="25">
        <v>895</v>
      </c>
      <c r="BC18" s="25">
        <v>6</v>
      </c>
      <c r="BD18" s="23">
        <f t="shared" si="17"/>
        <v>5370</v>
      </c>
      <c r="BE18" s="26">
        <f t="shared" si="16"/>
        <v>100350</v>
      </c>
      <c r="BF18" s="27">
        <f>[1]Sheet1!$BK$5412</f>
        <v>265019</v>
      </c>
      <c r="BG18" s="28"/>
      <c r="BH18" s="29"/>
      <c r="BI18" s="28"/>
      <c r="BJ18" s="30">
        <f t="shared" si="18"/>
        <v>0</v>
      </c>
      <c r="BK18" s="28">
        <f t="shared" si="19"/>
        <v>365369</v>
      </c>
      <c r="BL18" s="31"/>
      <c r="BM18" s="31"/>
      <c r="BN18" s="31"/>
      <c r="BO18" s="31"/>
      <c r="BP18" s="9"/>
      <c r="BQ18" s="9"/>
      <c r="BR18" s="9"/>
      <c r="BS18" s="9"/>
      <c r="BT18" s="9"/>
      <c r="BU18" s="9"/>
      <c r="BV18" s="9"/>
      <c r="BW18" s="9"/>
      <c r="BX18" s="9"/>
    </row>
    <row r="19" spans="1:83" s="33" customFormat="1" ht="32.25" customHeight="1">
      <c r="A19" s="35" t="s">
        <v>59</v>
      </c>
      <c r="B19" s="36" t="s">
        <v>60</v>
      </c>
      <c r="C19" s="40"/>
      <c r="D19" s="25">
        <v>45</v>
      </c>
      <c r="E19" s="25">
        <f t="shared" si="0"/>
        <v>0</v>
      </c>
      <c r="F19" s="25"/>
      <c r="G19" s="25">
        <v>30</v>
      </c>
      <c r="H19" s="25">
        <f t="shared" si="20"/>
        <v>0</v>
      </c>
      <c r="I19" s="25"/>
      <c r="J19" s="25">
        <v>45</v>
      </c>
      <c r="K19" s="25">
        <f t="shared" si="1"/>
        <v>0</v>
      </c>
      <c r="L19" s="25"/>
      <c r="M19" s="25">
        <v>75</v>
      </c>
      <c r="N19" s="25">
        <f t="shared" si="2"/>
        <v>0</v>
      </c>
      <c r="O19" s="25"/>
      <c r="P19" s="25">
        <v>38</v>
      </c>
      <c r="Q19" s="25">
        <f t="shared" si="3"/>
        <v>0</v>
      </c>
      <c r="R19" s="25"/>
      <c r="S19" s="25">
        <v>68</v>
      </c>
      <c r="T19" s="25">
        <f t="shared" si="4"/>
        <v>0</v>
      </c>
      <c r="U19" s="25"/>
      <c r="V19" s="25">
        <v>38</v>
      </c>
      <c r="W19" s="25">
        <f t="shared" si="5"/>
        <v>0</v>
      </c>
      <c r="X19" s="25"/>
      <c r="Y19" s="25">
        <v>55</v>
      </c>
      <c r="Z19" s="25">
        <f t="shared" si="6"/>
        <v>0</v>
      </c>
      <c r="AA19" s="42"/>
      <c r="AB19" s="25">
        <v>58</v>
      </c>
      <c r="AC19" s="25">
        <f t="shared" si="7"/>
        <v>0</v>
      </c>
      <c r="AD19" s="25"/>
      <c r="AE19" s="25">
        <v>68</v>
      </c>
      <c r="AF19" s="25">
        <f t="shared" si="8"/>
        <v>0</v>
      </c>
      <c r="AG19" s="25"/>
      <c r="AH19" s="25">
        <v>98</v>
      </c>
      <c r="AI19" s="25">
        <f t="shared" si="9"/>
        <v>0</v>
      </c>
      <c r="AJ19" s="25"/>
      <c r="AK19" s="25">
        <v>7</v>
      </c>
      <c r="AL19" s="25">
        <f t="shared" si="10"/>
        <v>0</v>
      </c>
      <c r="AM19" s="25"/>
      <c r="AN19" s="25">
        <v>6</v>
      </c>
      <c r="AO19" s="25">
        <f t="shared" si="11"/>
        <v>0</v>
      </c>
      <c r="AP19" s="25"/>
      <c r="AQ19" s="25">
        <v>7</v>
      </c>
      <c r="AR19" s="25">
        <f t="shared" si="12"/>
        <v>0</v>
      </c>
      <c r="AS19" s="25"/>
      <c r="AT19" s="25">
        <v>5.63</v>
      </c>
      <c r="AU19" s="25">
        <f t="shared" si="13"/>
        <v>0</v>
      </c>
      <c r="AV19" s="25"/>
      <c r="AW19" s="25">
        <v>6.65</v>
      </c>
      <c r="AX19" s="25">
        <f t="shared" si="14"/>
        <v>0</v>
      </c>
      <c r="AY19" s="25"/>
      <c r="AZ19" s="25">
        <v>5.58</v>
      </c>
      <c r="BA19" s="25">
        <f t="shared" si="15"/>
        <v>0</v>
      </c>
      <c r="BB19" s="25"/>
      <c r="BC19" s="25">
        <v>6</v>
      </c>
      <c r="BD19" s="23">
        <f t="shared" si="17"/>
        <v>0</v>
      </c>
      <c r="BE19" s="26">
        <f t="shared" si="16"/>
        <v>0</v>
      </c>
      <c r="BF19" s="27">
        <v>32365</v>
      </c>
      <c r="BG19" s="28"/>
      <c r="BH19" s="29"/>
      <c r="BI19" s="28"/>
      <c r="BJ19" s="30">
        <f t="shared" si="18"/>
        <v>0</v>
      </c>
      <c r="BK19" s="28">
        <f t="shared" si="19"/>
        <v>32365</v>
      </c>
      <c r="BL19" s="31"/>
      <c r="BM19" s="39"/>
      <c r="BN19" s="31"/>
      <c r="BO19" s="9"/>
      <c r="BP19" s="9"/>
      <c r="BQ19" s="9"/>
      <c r="BR19" s="9"/>
      <c r="BS19" s="9"/>
      <c r="BT19" s="9"/>
      <c r="BU19" s="9"/>
      <c r="BV19" s="9"/>
      <c r="BW19" s="9"/>
      <c r="BX19" s="9"/>
    </row>
    <row r="20" spans="1:83" s="33" customFormat="1" ht="32.25" customHeight="1">
      <c r="A20" s="35" t="s">
        <v>61</v>
      </c>
      <c r="B20" s="36" t="s">
        <v>62</v>
      </c>
      <c r="C20" s="40"/>
      <c r="D20" s="25">
        <v>45</v>
      </c>
      <c r="E20" s="25">
        <f t="shared" si="0"/>
        <v>0</v>
      </c>
      <c r="F20" s="25"/>
      <c r="G20" s="25">
        <v>30</v>
      </c>
      <c r="H20" s="25">
        <f t="shared" si="20"/>
        <v>0</v>
      </c>
      <c r="I20" s="41"/>
      <c r="J20" s="25">
        <v>45</v>
      </c>
      <c r="K20" s="25">
        <f t="shared" si="1"/>
        <v>0</v>
      </c>
      <c r="L20" s="25"/>
      <c r="M20" s="25">
        <v>75</v>
      </c>
      <c r="N20" s="25">
        <f t="shared" si="2"/>
        <v>0</v>
      </c>
      <c r="O20" s="25"/>
      <c r="P20" s="25">
        <v>38</v>
      </c>
      <c r="Q20" s="25">
        <f t="shared" si="3"/>
        <v>0</v>
      </c>
      <c r="R20" s="25"/>
      <c r="S20" s="25">
        <v>68</v>
      </c>
      <c r="T20" s="25">
        <f t="shared" si="4"/>
        <v>0</v>
      </c>
      <c r="U20" s="25"/>
      <c r="V20" s="25">
        <v>38</v>
      </c>
      <c r="W20" s="25">
        <f t="shared" si="5"/>
        <v>0</v>
      </c>
      <c r="X20" s="25"/>
      <c r="Y20" s="25">
        <v>55</v>
      </c>
      <c r="Z20" s="25">
        <f t="shared" si="6"/>
        <v>0</v>
      </c>
      <c r="AA20" s="42"/>
      <c r="AB20" s="25">
        <v>58</v>
      </c>
      <c r="AC20" s="25">
        <f t="shared" si="7"/>
        <v>0</v>
      </c>
      <c r="AD20" s="25"/>
      <c r="AE20" s="25">
        <v>68</v>
      </c>
      <c r="AF20" s="25">
        <f t="shared" si="8"/>
        <v>0</v>
      </c>
      <c r="AG20" s="25"/>
      <c r="AH20" s="25">
        <v>98</v>
      </c>
      <c r="AI20" s="25">
        <f t="shared" si="9"/>
        <v>0</v>
      </c>
      <c r="AJ20" s="25"/>
      <c r="AK20" s="25">
        <v>7</v>
      </c>
      <c r="AL20" s="25">
        <f t="shared" si="10"/>
        <v>0</v>
      </c>
      <c r="AM20" s="25"/>
      <c r="AN20" s="25">
        <v>6</v>
      </c>
      <c r="AO20" s="25">
        <f t="shared" si="11"/>
        <v>0</v>
      </c>
      <c r="AP20" s="25"/>
      <c r="AQ20" s="25">
        <v>7</v>
      </c>
      <c r="AR20" s="25">
        <f t="shared" si="12"/>
        <v>0</v>
      </c>
      <c r="AS20" s="25"/>
      <c r="AT20" s="25">
        <v>5.63</v>
      </c>
      <c r="AU20" s="25">
        <f t="shared" si="13"/>
        <v>0</v>
      </c>
      <c r="AV20" s="25"/>
      <c r="AW20" s="25">
        <v>6.65</v>
      </c>
      <c r="AX20" s="25">
        <f t="shared" si="14"/>
        <v>0</v>
      </c>
      <c r="AY20" s="25"/>
      <c r="AZ20" s="25">
        <v>5.58</v>
      </c>
      <c r="BA20" s="25">
        <f t="shared" si="15"/>
        <v>0</v>
      </c>
      <c r="BB20" s="25"/>
      <c r="BC20" s="25">
        <v>6</v>
      </c>
      <c r="BD20" s="23">
        <f t="shared" si="17"/>
        <v>0</v>
      </c>
      <c r="BE20" s="26">
        <f t="shared" si="16"/>
        <v>0</v>
      </c>
      <c r="BF20" s="27">
        <v>108816</v>
      </c>
      <c r="BG20" s="28"/>
      <c r="BH20" s="29"/>
      <c r="BI20" s="28"/>
      <c r="BJ20" s="30">
        <f t="shared" si="18"/>
        <v>0</v>
      </c>
      <c r="BK20" s="28">
        <f t="shared" si="19"/>
        <v>108816</v>
      </c>
      <c r="BL20" s="31"/>
      <c r="BM20" s="31"/>
      <c r="BN20" s="31"/>
      <c r="BO20" s="9"/>
      <c r="BP20" s="9"/>
      <c r="BQ20" s="9"/>
      <c r="BR20" s="9"/>
      <c r="BS20" s="9"/>
      <c r="BT20" s="9"/>
      <c r="BU20" s="9"/>
      <c r="BV20" s="9"/>
      <c r="BW20" s="9"/>
      <c r="BX20" s="9"/>
    </row>
    <row r="21" spans="1:83" s="50" customFormat="1" ht="32.25" customHeight="1">
      <c r="A21" s="44" t="s">
        <v>63</v>
      </c>
      <c r="B21" s="45" t="s">
        <v>64</v>
      </c>
      <c r="C21" s="46"/>
      <c r="D21" s="47"/>
      <c r="E21" s="47"/>
      <c r="F21" s="47"/>
      <c r="G21" s="47"/>
      <c r="H21" s="25">
        <f t="shared" si="20"/>
        <v>0</v>
      </c>
      <c r="I21" s="48"/>
      <c r="J21" s="47"/>
      <c r="K21" s="47"/>
      <c r="L21" s="47"/>
      <c r="M21" s="47"/>
      <c r="N21" s="47"/>
      <c r="O21" s="47"/>
      <c r="P21" s="47"/>
      <c r="Q21" s="47"/>
      <c r="R21" s="47">
        <v>360</v>
      </c>
      <c r="S21" s="47">
        <v>68</v>
      </c>
      <c r="T21" s="25">
        <f t="shared" si="4"/>
        <v>24480</v>
      </c>
      <c r="U21" s="47">
        <v>531</v>
      </c>
      <c r="V21" s="47">
        <v>38</v>
      </c>
      <c r="W21" s="25">
        <f t="shared" si="5"/>
        <v>20178</v>
      </c>
      <c r="X21" s="47"/>
      <c r="Y21" s="47">
        <v>55</v>
      </c>
      <c r="Z21" s="25">
        <f t="shared" si="6"/>
        <v>0</v>
      </c>
      <c r="AA21" s="49"/>
      <c r="AB21" s="47">
        <v>58</v>
      </c>
      <c r="AC21" s="25">
        <f t="shared" si="7"/>
        <v>0</v>
      </c>
      <c r="AD21" s="47"/>
      <c r="AE21" s="47"/>
      <c r="AF21" s="25">
        <f t="shared" si="8"/>
        <v>0</v>
      </c>
      <c r="AG21" s="47">
        <v>270</v>
      </c>
      <c r="AH21" s="47">
        <v>98</v>
      </c>
      <c r="AI21" s="25">
        <f t="shared" si="9"/>
        <v>26460</v>
      </c>
      <c r="AJ21" s="47"/>
      <c r="AK21" s="47"/>
      <c r="AL21" s="47"/>
      <c r="AM21" s="47">
        <v>3500</v>
      </c>
      <c r="AN21" s="47">
        <v>6</v>
      </c>
      <c r="AO21" s="25">
        <f t="shared" si="11"/>
        <v>21000</v>
      </c>
      <c r="AP21" s="47"/>
      <c r="AQ21" s="47"/>
      <c r="AR21" s="25"/>
      <c r="AS21" s="47"/>
      <c r="AT21" s="47"/>
      <c r="AU21" s="47"/>
      <c r="AV21" s="47"/>
      <c r="AW21" s="47"/>
      <c r="AX21" s="47"/>
      <c r="AY21" s="47"/>
      <c r="AZ21" s="47"/>
      <c r="BA21" s="47"/>
      <c r="BB21" s="47">
        <v>1510</v>
      </c>
      <c r="BC21" s="47">
        <v>6</v>
      </c>
      <c r="BD21" s="23">
        <f t="shared" si="17"/>
        <v>9060</v>
      </c>
      <c r="BE21" s="26">
        <f t="shared" si="16"/>
        <v>101178</v>
      </c>
      <c r="BF21" s="27">
        <v>-45540</v>
      </c>
      <c r="BG21" s="28"/>
      <c r="BH21" s="29"/>
      <c r="BI21" s="28"/>
      <c r="BJ21" s="30">
        <f t="shared" si="18"/>
        <v>0</v>
      </c>
      <c r="BK21" s="28">
        <f t="shared" si="19"/>
        <v>55638</v>
      </c>
      <c r="BL21" s="31"/>
      <c r="BM21" s="31"/>
      <c r="BN21" s="31"/>
      <c r="BO21" s="9"/>
      <c r="BP21" s="9"/>
      <c r="BQ21" s="9"/>
      <c r="BR21" s="9"/>
      <c r="BS21" s="9"/>
      <c r="BT21" s="9"/>
      <c r="BU21" s="9"/>
      <c r="BV21" s="9"/>
      <c r="BW21" s="9"/>
      <c r="BX21" s="9"/>
      <c r="BY21" s="33"/>
      <c r="BZ21" s="33"/>
      <c r="CA21" s="33"/>
      <c r="CB21" s="33"/>
      <c r="CC21" s="33"/>
      <c r="CD21" s="33"/>
      <c r="CE21" s="33"/>
    </row>
    <row r="22" spans="1:83" s="34" customFormat="1" ht="32.25" customHeight="1">
      <c r="A22" s="20" t="s">
        <v>65</v>
      </c>
      <c r="B22" s="21" t="s">
        <v>66</v>
      </c>
      <c r="C22" s="51"/>
      <c r="D22" s="23">
        <v>45</v>
      </c>
      <c r="E22" s="25">
        <f t="shared" ref="E22:E53" si="21">D22*C22</f>
        <v>0</v>
      </c>
      <c r="F22" s="23"/>
      <c r="G22" s="23">
        <v>30</v>
      </c>
      <c r="H22" s="25">
        <f t="shared" si="20"/>
        <v>0</v>
      </c>
      <c r="I22" s="24"/>
      <c r="J22" s="23">
        <v>45</v>
      </c>
      <c r="K22" s="23">
        <f t="shared" ref="K22:K53" si="22">J22*I22</f>
        <v>0</v>
      </c>
      <c r="L22" s="23"/>
      <c r="M22" s="23">
        <v>75</v>
      </c>
      <c r="N22" s="23">
        <f t="shared" ref="N22:N53" si="23">M22*L22</f>
        <v>0</v>
      </c>
      <c r="O22" s="23"/>
      <c r="P22" s="23">
        <v>38</v>
      </c>
      <c r="Q22" s="23">
        <v>0</v>
      </c>
      <c r="R22" s="23"/>
      <c r="S22" s="23">
        <v>68</v>
      </c>
      <c r="T22" s="23">
        <v>0</v>
      </c>
      <c r="U22" s="23"/>
      <c r="V22" s="23">
        <v>38</v>
      </c>
      <c r="W22" s="23">
        <f t="shared" si="5"/>
        <v>0</v>
      </c>
      <c r="X22" s="23"/>
      <c r="Y22" s="23">
        <v>55</v>
      </c>
      <c r="Z22" s="23">
        <v>0</v>
      </c>
      <c r="AA22" s="52"/>
      <c r="AB22" s="23">
        <v>58</v>
      </c>
      <c r="AC22" s="25">
        <f t="shared" si="7"/>
        <v>0</v>
      </c>
      <c r="AD22" s="23"/>
      <c r="AE22" s="23">
        <v>68</v>
      </c>
      <c r="AF22" s="25">
        <v>0</v>
      </c>
      <c r="AG22" s="23"/>
      <c r="AH22" s="23">
        <v>98</v>
      </c>
      <c r="AI22" s="23">
        <v>0</v>
      </c>
      <c r="AJ22" s="25"/>
      <c r="AK22" s="25">
        <v>7</v>
      </c>
      <c r="AL22" s="25">
        <v>0</v>
      </c>
      <c r="AM22" s="25"/>
      <c r="AN22" s="25">
        <v>6</v>
      </c>
      <c r="AO22" s="25">
        <f t="shared" si="11"/>
        <v>0</v>
      </c>
      <c r="AP22" s="23"/>
      <c r="AQ22" s="23">
        <v>7</v>
      </c>
      <c r="AR22" s="25">
        <v>0</v>
      </c>
      <c r="AS22" s="23"/>
      <c r="AT22" s="23">
        <v>5.63</v>
      </c>
      <c r="AU22" s="23">
        <v>0</v>
      </c>
      <c r="AV22" s="23"/>
      <c r="AW22" s="23">
        <v>6.65</v>
      </c>
      <c r="AX22" s="23">
        <v>0</v>
      </c>
      <c r="AY22" s="23"/>
      <c r="AZ22" s="23">
        <v>5.58</v>
      </c>
      <c r="BA22" s="23">
        <v>0</v>
      </c>
      <c r="BB22" s="23"/>
      <c r="BC22" s="23">
        <v>6</v>
      </c>
      <c r="BD22" s="23">
        <f t="shared" si="17"/>
        <v>0</v>
      </c>
      <c r="BE22" s="26">
        <f t="shared" si="16"/>
        <v>0</v>
      </c>
      <c r="BF22" s="27">
        <v>131448</v>
      </c>
      <c r="BG22" s="28"/>
      <c r="BH22" s="29"/>
      <c r="BI22" s="28"/>
      <c r="BJ22" s="30">
        <f t="shared" si="18"/>
        <v>0</v>
      </c>
      <c r="BK22" s="28">
        <f t="shared" si="19"/>
        <v>131448</v>
      </c>
      <c r="BL22" s="31"/>
      <c r="BM22" s="31"/>
      <c r="BN22" s="31"/>
      <c r="BO22" s="9"/>
      <c r="BP22" s="9"/>
      <c r="BQ22" s="9"/>
      <c r="BR22" s="9"/>
      <c r="BS22" s="9"/>
      <c r="BT22" s="9"/>
      <c r="BU22" s="9"/>
      <c r="BV22" s="9"/>
      <c r="BW22" s="9"/>
      <c r="BX22" s="9"/>
      <c r="BY22" s="33"/>
      <c r="BZ22" s="33"/>
      <c r="CA22" s="33"/>
      <c r="CB22" s="33"/>
      <c r="CC22" s="33"/>
      <c r="CD22" s="33"/>
      <c r="CE22" s="33"/>
    </row>
    <row r="23" spans="1:83" s="33" customFormat="1" ht="32.25" customHeight="1">
      <c r="A23" s="35" t="s">
        <v>67</v>
      </c>
      <c r="B23" s="36" t="s">
        <v>68</v>
      </c>
      <c r="C23" s="37"/>
      <c r="D23" s="25">
        <v>45</v>
      </c>
      <c r="E23" s="25">
        <f t="shared" si="21"/>
        <v>0</v>
      </c>
      <c r="F23" s="25"/>
      <c r="G23" s="25">
        <v>30</v>
      </c>
      <c r="H23" s="25">
        <f t="shared" si="20"/>
        <v>0</v>
      </c>
      <c r="I23" s="25"/>
      <c r="J23" s="25">
        <v>45</v>
      </c>
      <c r="K23" s="25">
        <f t="shared" si="22"/>
        <v>0</v>
      </c>
      <c r="L23" s="25"/>
      <c r="M23" s="25">
        <v>75</v>
      </c>
      <c r="N23" s="25">
        <f t="shared" si="23"/>
        <v>0</v>
      </c>
      <c r="O23" s="25"/>
      <c r="P23" s="25">
        <v>38</v>
      </c>
      <c r="Q23" s="25">
        <f t="shared" ref="Q23:Q53" si="24">P23*O23</f>
        <v>0</v>
      </c>
      <c r="R23" s="25"/>
      <c r="S23" s="25">
        <v>68</v>
      </c>
      <c r="T23" s="25">
        <f t="shared" ref="T23:T53" si="25">S23*R23</f>
        <v>0</v>
      </c>
      <c r="U23" s="25"/>
      <c r="V23" s="25">
        <v>38</v>
      </c>
      <c r="W23" s="25">
        <f t="shared" si="5"/>
        <v>0</v>
      </c>
      <c r="X23" s="25"/>
      <c r="Y23" s="25">
        <v>55</v>
      </c>
      <c r="Z23" s="25">
        <f t="shared" ref="Z23:Z53" si="26">Y23*X23</f>
        <v>0</v>
      </c>
      <c r="AA23" s="53"/>
      <c r="AB23" s="25">
        <v>58</v>
      </c>
      <c r="AC23" s="25">
        <f t="shared" si="7"/>
        <v>0</v>
      </c>
      <c r="AD23" s="25"/>
      <c r="AE23" s="25">
        <v>68</v>
      </c>
      <c r="AF23" s="25">
        <f t="shared" ref="AF23:AF31" si="27">AE23*AD23</f>
        <v>0</v>
      </c>
      <c r="AG23" s="25"/>
      <c r="AH23" s="25">
        <v>98</v>
      </c>
      <c r="AI23" s="25">
        <f t="shared" ref="AI23:AI53" si="28">AH23*AG23</f>
        <v>0</v>
      </c>
      <c r="AJ23" s="25"/>
      <c r="AK23" s="25">
        <v>7</v>
      </c>
      <c r="AL23" s="25">
        <f t="shared" ref="AL23:AL53" si="29">AK23*AJ23</f>
        <v>0</v>
      </c>
      <c r="AM23" s="25"/>
      <c r="AN23" s="25">
        <v>6</v>
      </c>
      <c r="AO23" s="25">
        <f t="shared" si="11"/>
        <v>0</v>
      </c>
      <c r="AP23" s="25"/>
      <c r="AQ23" s="25">
        <v>7</v>
      </c>
      <c r="AR23" s="25">
        <f t="shared" ref="AR23:AR31" si="30">AQ23*AP23</f>
        <v>0</v>
      </c>
      <c r="AS23" s="25"/>
      <c r="AT23" s="25">
        <v>5.63</v>
      </c>
      <c r="AU23" s="25">
        <f t="shared" ref="AU23:AU31" si="31">AT23*AS23</f>
        <v>0</v>
      </c>
      <c r="AV23" s="25"/>
      <c r="AW23" s="25">
        <v>6.65</v>
      </c>
      <c r="AX23" s="25">
        <f t="shared" ref="AX23:AX31" si="32">AW23*AV23</f>
        <v>0</v>
      </c>
      <c r="AY23" s="25"/>
      <c r="AZ23" s="25">
        <v>5.58</v>
      </c>
      <c r="BA23" s="25">
        <f t="shared" ref="BA23:BA31" si="33">AZ23*AY23</f>
        <v>0</v>
      </c>
      <c r="BB23" s="25"/>
      <c r="BC23" s="25">
        <v>6</v>
      </c>
      <c r="BD23" s="23">
        <f t="shared" si="17"/>
        <v>0</v>
      </c>
      <c r="BE23" s="26">
        <f t="shared" si="16"/>
        <v>0</v>
      </c>
      <c r="BF23" s="27">
        <f>[1]Sheet1!$BK$5416</f>
        <v>0</v>
      </c>
      <c r="BG23" s="28"/>
      <c r="BH23" s="29"/>
      <c r="BI23" s="28"/>
      <c r="BJ23" s="30">
        <f t="shared" si="18"/>
        <v>0</v>
      </c>
      <c r="BK23" s="28">
        <f t="shared" si="19"/>
        <v>0</v>
      </c>
      <c r="BL23" s="31"/>
      <c r="BM23" s="31"/>
      <c r="BN23" s="31"/>
      <c r="BO23" s="9"/>
      <c r="BP23" s="9"/>
      <c r="BQ23" s="9"/>
      <c r="BR23" s="9"/>
      <c r="BS23" s="9"/>
      <c r="BT23" s="9"/>
      <c r="BU23" s="9"/>
      <c r="BV23" s="9"/>
      <c r="BW23" s="9"/>
      <c r="BX23" s="9"/>
    </row>
    <row r="24" spans="1:83" s="33" customFormat="1" ht="32.25" customHeight="1">
      <c r="A24" s="35" t="s">
        <v>69</v>
      </c>
      <c r="B24" s="36" t="s">
        <v>70</v>
      </c>
      <c r="C24" s="40">
        <v>500</v>
      </c>
      <c r="D24" s="25">
        <v>45</v>
      </c>
      <c r="E24" s="25">
        <f t="shared" si="21"/>
        <v>22500</v>
      </c>
      <c r="F24" s="25">
        <v>420</v>
      </c>
      <c r="G24" s="25">
        <v>30</v>
      </c>
      <c r="H24" s="25">
        <f t="shared" si="20"/>
        <v>12600</v>
      </c>
      <c r="I24" s="25">
        <v>310</v>
      </c>
      <c r="J24" s="25">
        <v>45</v>
      </c>
      <c r="K24" s="25">
        <f t="shared" si="22"/>
        <v>13950</v>
      </c>
      <c r="L24" s="25"/>
      <c r="M24" s="25">
        <v>75</v>
      </c>
      <c r="N24" s="25">
        <f t="shared" si="23"/>
        <v>0</v>
      </c>
      <c r="O24" s="25"/>
      <c r="P24" s="25">
        <v>38</v>
      </c>
      <c r="Q24" s="25">
        <f t="shared" si="24"/>
        <v>0</v>
      </c>
      <c r="R24" s="25"/>
      <c r="S24" s="25">
        <v>68</v>
      </c>
      <c r="T24" s="25">
        <f t="shared" si="25"/>
        <v>0</v>
      </c>
      <c r="U24" s="41"/>
      <c r="V24" s="25">
        <v>38</v>
      </c>
      <c r="W24" s="25">
        <f t="shared" si="5"/>
        <v>0</v>
      </c>
      <c r="X24" s="25"/>
      <c r="Y24" s="25">
        <v>55</v>
      </c>
      <c r="Z24" s="25">
        <f t="shared" si="26"/>
        <v>0</v>
      </c>
      <c r="AA24" s="42"/>
      <c r="AB24" s="25">
        <v>58</v>
      </c>
      <c r="AC24" s="25">
        <f t="shared" si="7"/>
        <v>0</v>
      </c>
      <c r="AD24" s="25"/>
      <c r="AE24" s="25">
        <v>68</v>
      </c>
      <c r="AF24" s="25">
        <f t="shared" si="27"/>
        <v>0</v>
      </c>
      <c r="AG24" s="25"/>
      <c r="AH24" s="25">
        <v>98</v>
      </c>
      <c r="AI24" s="25">
        <f t="shared" si="28"/>
        <v>0</v>
      </c>
      <c r="AJ24" s="25"/>
      <c r="AK24" s="25">
        <v>7</v>
      </c>
      <c r="AL24" s="25">
        <f t="shared" si="29"/>
        <v>0</v>
      </c>
      <c r="AM24" s="25"/>
      <c r="AN24" s="25">
        <v>6</v>
      </c>
      <c r="AO24" s="25">
        <f t="shared" si="11"/>
        <v>0</v>
      </c>
      <c r="AP24" s="25"/>
      <c r="AQ24" s="25">
        <v>7</v>
      </c>
      <c r="AR24" s="25">
        <f t="shared" si="30"/>
        <v>0</v>
      </c>
      <c r="AS24" s="25"/>
      <c r="AT24" s="25">
        <v>5.63</v>
      </c>
      <c r="AU24" s="25">
        <f t="shared" si="31"/>
        <v>0</v>
      </c>
      <c r="AV24" s="25"/>
      <c r="AW24" s="25">
        <v>6.65</v>
      </c>
      <c r="AX24" s="25">
        <f t="shared" si="32"/>
        <v>0</v>
      </c>
      <c r="AY24" s="25"/>
      <c r="AZ24" s="25">
        <v>5.58</v>
      </c>
      <c r="BA24" s="25">
        <f t="shared" si="33"/>
        <v>0</v>
      </c>
      <c r="BB24" s="25"/>
      <c r="BC24" s="25">
        <v>6</v>
      </c>
      <c r="BD24" s="23">
        <f t="shared" si="17"/>
        <v>0</v>
      </c>
      <c r="BE24" s="26">
        <f t="shared" si="16"/>
        <v>49050</v>
      </c>
      <c r="BF24" s="27">
        <f>[1]Sheet1!$BK$5417</f>
        <v>69504</v>
      </c>
      <c r="BG24" s="28"/>
      <c r="BH24" s="29"/>
      <c r="BI24" s="28"/>
      <c r="BJ24" s="30">
        <f t="shared" si="18"/>
        <v>0</v>
      </c>
      <c r="BK24" s="28">
        <f t="shared" si="19"/>
        <v>118554</v>
      </c>
      <c r="BL24" s="31"/>
      <c r="BM24" s="31"/>
      <c r="BN24" s="31"/>
      <c r="BO24" s="9"/>
      <c r="BP24" s="9"/>
      <c r="BQ24" s="9"/>
      <c r="BR24" s="9"/>
      <c r="BS24" s="9"/>
      <c r="BT24" s="9"/>
      <c r="BU24" s="9"/>
      <c r="BV24" s="9"/>
      <c r="BW24" s="9"/>
      <c r="BX24" s="9"/>
    </row>
    <row r="25" spans="1:83" s="33" customFormat="1" ht="32.25" customHeight="1">
      <c r="A25" s="35" t="s">
        <v>71</v>
      </c>
      <c r="B25" s="36" t="s">
        <v>72</v>
      </c>
      <c r="C25" s="40"/>
      <c r="D25" s="25">
        <v>45</v>
      </c>
      <c r="E25" s="25">
        <f t="shared" si="21"/>
        <v>0</v>
      </c>
      <c r="F25" s="25"/>
      <c r="G25" s="25">
        <v>30</v>
      </c>
      <c r="H25" s="25">
        <f t="shared" si="20"/>
        <v>0</v>
      </c>
      <c r="I25" s="41"/>
      <c r="J25" s="25">
        <v>45</v>
      </c>
      <c r="K25" s="25">
        <f t="shared" si="22"/>
        <v>0</v>
      </c>
      <c r="L25" s="25"/>
      <c r="M25" s="25">
        <v>75</v>
      </c>
      <c r="N25" s="25">
        <f t="shared" si="23"/>
        <v>0</v>
      </c>
      <c r="O25" s="25"/>
      <c r="P25" s="25">
        <v>38</v>
      </c>
      <c r="Q25" s="25">
        <f t="shared" si="24"/>
        <v>0</v>
      </c>
      <c r="R25" s="25"/>
      <c r="S25" s="25">
        <v>68</v>
      </c>
      <c r="T25" s="25">
        <f t="shared" si="25"/>
        <v>0</v>
      </c>
      <c r="U25" s="25"/>
      <c r="V25" s="25">
        <v>38</v>
      </c>
      <c r="W25" s="25">
        <f t="shared" si="5"/>
        <v>0</v>
      </c>
      <c r="X25" s="25"/>
      <c r="Y25" s="25">
        <v>55</v>
      </c>
      <c r="Z25" s="25">
        <f t="shared" si="26"/>
        <v>0</v>
      </c>
      <c r="AA25" s="42"/>
      <c r="AB25" s="25">
        <v>58</v>
      </c>
      <c r="AC25" s="25">
        <f t="shared" si="7"/>
        <v>0</v>
      </c>
      <c r="AD25" s="25"/>
      <c r="AE25" s="25">
        <v>68</v>
      </c>
      <c r="AF25" s="25">
        <f t="shared" si="27"/>
        <v>0</v>
      </c>
      <c r="AG25" s="25"/>
      <c r="AH25" s="25">
        <v>98</v>
      </c>
      <c r="AI25" s="25">
        <f t="shared" si="28"/>
        <v>0</v>
      </c>
      <c r="AJ25" s="25"/>
      <c r="AK25" s="25">
        <v>7</v>
      </c>
      <c r="AL25" s="25">
        <f t="shared" si="29"/>
        <v>0</v>
      </c>
      <c r="AM25" s="25"/>
      <c r="AN25" s="25">
        <v>6</v>
      </c>
      <c r="AO25" s="25">
        <f t="shared" si="11"/>
        <v>0</v>
      </c>
      <c r="AP25" s="25"/>
      <c r="AQ25" s="25">
        <v>7</v>
      </c>
      <c r="AR25" s="25">
        <f t="shared" si="30"/>
        <v>0</v>
      </c>
      <c r="AS25" s="25"/>
      <c r="AT25" s="25">
        <v>5.63</v>
      </c>
      <c r="AU25" s="25">
        <f t="shared" si="31"/>
        <v>0</v>
      </c>
      <c r="AV25" s="25"/>
      <c r="AW25" s="25">
        <v>6.65</v>
      </c>
      <c r="AX25" s="25">
        <f t="shared" si="32"/>
        <v>0</v>
      </c>
      <c r="AY25" s="25"/>
      <c r="AZ25" s="25">
        <v>5.58</v>
      </c>
      <c r="BA25" s="25">
        <f t="shared" si="33"/>
        <v>0</v>
      </c>
      <c r="BB25" s="25"/>
      <c r="BC25" s="25">
        <v>6</v>
      </c>
      <c r="BD25" s="23">
        <f t="shared" si="17"/>
        <v>0</v>
      </c>
      <c r="BE25" s="26">
        <f t="shared" si="16"/>
        <v>0</v>
      </c>
      <c r="BF25" s="27">
        <f>[1]Sheet1!$BK$5418</f>
        <v>0</v>
      </c>
      <c r="BG25" s="28"/>
      <c r="BH25" s="29"/>
      <c r="BI25" s="28"/>
      <c r="BJ25" s="30">
        <f t="shared" si="18"/>
        <v>0</v>
      </c>
      <c r="BK25" s="28">
        <f t="shared" si="19"/>
        <v>0</v>
      </c>
      <c r="BL25" s="31"/>
      <c r="BM25" s="39"/>
      <c r="BN25" s="31"/>
      <c r="BO25" s="9"/>
      <c r="BP25" s="9"/>
      <c r="BQ25" s="9"/>
      <c r="BR25" s="9"/>
      <c r="BS25" s="9"/>
      <c r="BT25" s="9"/>
      <c r="BU25" s="9"/>
      <c r="BV25" s="9"/>
      <c r="BW25" s="9"/>
      <c r="BX25" s="9"/>
    </row>
    <row r="26" spans="1:83" s="33" customFormat="1" ht="32.25" customHeight="1">
      <c r="A26" s="35" t="s">
        <v>73</v>
      </c>
      <c r="B26" s="43" t="s">
        <v>74</v>
      </c>
      <c r="C26" s="40"/>
      <c r="D26" s="25">
        <v>45</v>
      </c>
      <c r="E26" s="25">
        <f t="shared" si="21"/>
        <v>0</v>
      </c>
      <c r="F26" s="25"/>
      <c r="G26" s="25">
        <v>30</v>
      </c>
      <c r="H26" s="25">
        <f t="shared" si="20"/>
        <v>0</v>
      </c>
      <c r="I26" s="25"/>
      <c r="J26" s="25">
        <v>45</v>
      </c>
      <c r="K26" s="25">
        <f t="shared" si="22"/>
        <v>0</v>
      </c>
      <c r="L26" s="25"/>
      <c r="M26" s="25">
        <v>75</v>
      </c>
      <c r="N26" s="25">
        <f t="shared" si="23"/>
        <v>0</v>
      </c>
      <c r="O26" s="25"/>
      <c r="P26" s="25">
        <v>38</v>
      </c>
      <c r="Q26" s="25">
        <f t="shared" si="24"/>
        <v>0</v>
      </c>
      <c r="R26" s="25"/>
      <c r="S26" s="25">
        <v>68</v>
      </c>
      <c r="T26" s="25">
        <f t="shared" si="25"/>
        <v>0</v>
      </c>
      <c r="U26" s="25"/>
      <c r="V26" s="25">
        <v>38</v>
      </c>
      <c r="W26" s="25">
        <f t="shared" si="5"/>
        <v>0</v>
      </c>
      <c r="X26" s="25"/>
      <c r="Y26" s="25">
        <v>55</v>
      </c>
      <c r="Z26" s="25">
        <f t="shared" si="26"/>
        <v>0</v>
      </c>
      <c r="AA26" s="42"/>
      <c r="AB26" s="25">
        <v>58</v>
      </c>
      <c r="AC26" s="25">
        <f t="shared" si="7"/>
        <v>0</v>
      </c>
      <c r="AD26" s="25"/>
      <c r="AE26" s="25">
        <v>68</v>
      </c>
      <c r="AF26" s="25">
        <f t="shared" si="27"/>
        <v>0</v>
      </c>
      <c r="AG26" s="25"/>
      <c r="AH26" s="25">
        <v>98</v>
      </c>
      <c r="AI26" s="25">
        <f t="shared" si="28"/>
        <v>0</v>
      </c>
      <c r="AJ26" s="25"/>
      <c r="AK26" s="25">
        <v>7</v>
      </c>
      <c r="AL26" s="25">
        <f t="shared" si="29"/>
        <v>0</v>
      </c>
      <c r="AM26" s="25"/>
      <c r="AN26" s="25">
        <v>6</v>
      </c>
      <c r="AO26" s="25">
        <f t="shared" si="11"/>
        <v>0</v>
      </c>
      <c r="AP26" s="25"/>
      <c r="AQ26" s="25">
        <v>7</v>
      </c>
      <c r="AR26" s="25">
        <f t="shared" si="30"/>
        <v>0</v>
      </c>
      <c r="AS26" s="25"/>
      <c r="AT26" s="25">
        <v>5.63</v>
      </c>
      <c r="AU26" s="25">
        <f t="shared" si="31"/>
        <v>0</v>
      </c>
      <c r="AV26" s="25"/>
      <c r="AW26" s="25">
        <v>6.65</v>
      </c>
      <c r="AX26" s="25">
        <f t="shared" si="32"/>
        <v>0</v>
      </c>
      <c r="AY26" s="25"/>
      <c r="AZ26" s="25">
        <v>5.58</v>
      </c>
      <c r="BA26" s="25">
        <f t="shared" si="33"/>
        <v>0</v>
      </c>
      <c r="BB26" s="25"/>
      <c r="BC26" s="25">
        <v>6</v>
      </c>
      <c r="BD26" s="23">
        <f t="shared" si="17"/>
        <v>0</v>
      </c>
      <c r="BE26" s="26">
        <f t="shared" si="16"/>
        <v>0</v>
      </c>
      <c r="BF26" s="27">
        <f>[1]Sheet1!$BK$5419</f>
        <v>0</v>
      </c>
      <c r="BG26" s="28"/>
      <c r="BH26" s="29"/>
      <c r="BI26" s="28"/>
      <c r="BJ26" s="30">
        <f t="shared" si="18"/>
        <v>0</v>
      </c>
      <c r="BK26" s="28">
        <f t="shared" si="19"/>
        <v>0</v>
      </c>
      <c r="BL26" s="31"/>
      <c r="BM26" s="31"/>
      <c r="BN26" s="31"/>
      <c r="BO26" s="9"/>
      <c r="BP26" s="9"/>
      <c r="BQ26" s="9"/>
      <c r="BR26" s="9"/>
      <c r="BS26" s="9"/>
      <c r="BT26" s="9"/>
      <c r="BU26" s="9"/>
      <c r="BV26" s="9"/>
      <c r="BW26" s="9"/>
      <c r="BX26" s="9"/>
    </row>
    <row r="27" spans="1:83" s="34" customFormat="1" ht="32.25" customHeight="1">
      <c r="A27" s="20" t="s">
        <v>75</v>
      </c>
      <c r="B27" s="21" t="s">
        <v>76</v>
      </c>
      <c r="C27" s="22"/>
      <c r="D27" s="23">
        <v>45</v>
      </c>
      <c r="E27" s="25">
        <f t="shared" si="21"/>
        <v>0</v>
      </c>
      <c r="F27" s="23"/>
      <c r="G27" s="23">
        <v>30</v>
      </c>
      <c r="H27" s="25">
        <f t="shared" si="20"/>
        <v>0</v>
      </c>
      <c r="I27" s="23"/>
      <c r="J27" s="23">
        <v>45</v>
      </c>
      <c r="K27" s="23">
        <f t="shared" si="22"/>
        <v>0</v>
      </c>
      <c r="L27" s="23"/>
      <c r="M27" s="23">
        <v>75</v>
      </c>
      <c r="N27" s="23">
        <f t="shared" si="23"/>
        <v>0</v>
      </c>
      <c r="O27" s="23"/>
      <c r="P27" s="23">
        <v>38</v>
      </c>
      <c r="Q27" s="23">
        <f t="shared" si="24"/>
        <v>0</v>
      </c>
      <c r="R27" s="23"/>
      <c r="S27" s="23">
        <v>68</v>
      </c>
      <c r="T27" s="23">
        <f t="shared" si="25"/>
        <v>0</v>
      </c>
      <c r="U27" s="24"/>
      <c r="V27" s="23">
        <v>38</v>
      </c>
      <c r="W27" s="23">
        <f t="shared" si="5"/>
        <v>0</v>
      </c>
      <c r="X27" s="23"/>
      <c r="Y27" s="23">
        <v>55</v>
      </c>
      <c r="Z27" s="23">
        <f t="shared" si="26"/>
        <v>0</v>
      </c>
      <c r="AA27" s="52"/>
      <c r="AB27" s="23">
        <v>58</v>
      </c>
      <c r="AC27" s="23">
        <f t="shared" si="7"/>
        <v>0</v>
      </c>
      <c r="AD27" s="23"/>
      <c r="AE27" s="23">
        <v>68</v>
      </c>
      <c r="AF27" s="25">
        <f t="shared" si="27"/>
        <v>0</v>
      </c>
      <c r="AG27" s="23"/>
      <c r="AH27" s="23">
        <v>98</v>
      </c>
      <c r="AI27" s="23">
        <f t="shared" si="28"/>
        <v>0</v>
      </c>
      <c r="AJ27" s="25"/>
      <c r="AK27" s="25">
        <v>7</v>
      </c>
      <c r="AL27" s="25">
        <f t="shared" si="29"/>
        <v>0</v>
      </c>
      <c r="AM27" s="25"/>
      <c r="AN27" s="25">
        <v>6</v>
      </c>
      <c r="AO27" s="25">
        <f t="shared" si="11"/>
        <v>0</v>
      </c>
      <c r="AP27" s="23"/>
      <c r="AQ27" s="23">
        <v>7</v>
      </c>
      <c r="AR27" s="25">
        <f t="shared" si="30"/>
        <v>0</v>
      </c>
      <c r="AS27" s="23"/>
      <c r="AT27" s="23">
        <v>5.63</v>
      </c>
      <c r="AU27" s="23">
        <f t="shared" si="31"/>
        <v>0</v>
      </c>
      <c r="AV27" s="23"/>
      <c r="AW27" s="23">
        <v>6.65</v>
      </c>
      <c r="AX27" s="23">
        <f t="shared" si="32"/>
        <v>0</v>
      </c>
      <c r="AY27" s="23"/>
      <c r="AZ27" s="23">
        <v>5.58</v>
      </c>
      <c r="BA27" s="23">
        <f t="shared" si="33"/>
        <v>0</v>
      </c>
      <c r="BB27" s="23"/>
      <c r="BC27" s="23">
        <v>6</v>
      </c>
      <c r="BD27" s="23">
        <f t="shared" si="17"/>
        <v>0</v>
      </c>
      <c r="BE27" s="26">
        <f t="shared" si="16"/>
        <v>0</v>
      </c>
      <c r="BF27" s="27">
        <f>[1]Sheet1!$BK$5420</f>
        <v>0</v>
      </c>
      <c r="BG27" s="28"/>
      <c r="BH27" s="29"/>
      <c r="BI27" s="28"/>
      <c r="BJ27" s="30">
        <f t="shared" si="18"/>
        <v>0</v>
      </c>
      <c r="BK27" s="28">
        <f t="shared" si="19"/>
        <v>0</v>
      </c>
      <c r="BL27" s="31"/>
      <c r="BM27" s="31"/>
      <c r="BN27" s="31"/>
      <c r="BO27" s="9"/>
      <c r="BP27" s="9"/>
      <c r="BQ27" s="9"/>
      <c r="BR27" s="9"/>
      <c r="BS27" s="9"/>
      <c r="BT27" s="9"/>
      <c r="BU27" s="9"/>
      <c r="BV27" s="9"/>
      <c r="BW27" s="9"/>
      <c r="BX27" s="9"/>
      <c r="BY27" s="33"/>
      <c r="BZ27" s="33"/>
      <c r="CA27" s="33"/>
      <c r="CB27" s="33"/>
      <c r="CC27" s="33"/>
      <c r="CD27" s="33"/>
      <c r="CE27" s="33"/>
    </row>
    <row r="28" spans="1:83" s="34" customFormat="1" ht="32.25" customHeight="1">
      <c r="A28" s="20" t="s">
        <v>77</v>
      </c>
      <c r="B28" s="21" t="s">
        <v>78</v>
      </c>
      <c r="C28" s="51"/>
      <c r="D28" s="23">
        <v>45</v>
      </c>
      <c r="E28" s="25">
        <f t="shared" si="21"/>
        <v>0</v>
      </c>
      <c r="F28" s="23"/>
      <c r="G28" s="23">
        <v>30</v>
      </c>
      <c r="H28" s="25">
        <f t="shared" si="20"/>
        <v>0</v>
      </c>
      <c r="I28" s="24"/>
      <c r="J28" s="23">
        <v>45</v>
      </c>
      <c r="K28" s="23">
        <f t="shared" si="22"/>
        <v>0</v>
      </c>
      <c r="L28" s="23"/>
      <c r="M28" s="23">
        <v>75</v>
      </c>
      <c r="N28" s="23">
        <f t="shared" si="23"/>
        <v>0</v>
      </c>
      <c r="O28" s="23"/>
      <c r="P28" s="23">
        <v>38</v>
      </c>
      <c r="Q28" s="23">
        <f t="shared" si="24"/>
        <v>0</v>
      </c>
      <c r="R28" s="23">
        <v>593</v>
      </c>
      <c r="S28" s="23">
        <v>68</v>
      </c>
      <c r="T28" s="23">
        <f t="shared" si="25"/>
        <v>40324</v>
      </c>
      <c r="U28" s="23">
        <v>431</v>
      </c>
      <c r="V28" s="23">
        <v>38</v>
      </c>
      <c r="W28" s="23">
        <f t="shared" si="5"/>
        <v>16378</v>
      </c>
      <c r="X28" s="23"/>
      <c r="Y28" s="23">
        <v>55</v>
      </c>
      <c r="Z28" s="23">
        <f t="shared" si="26"/>
        <v>0</v>
      </c>
      <c r="AA28" s="52"/>
      <c r="AB28" s="23">
        <v>58</v>
      </c>
      <c r="AC28" s="23">
        <f t="shared" si="7"/>
        <v>0</v>
      </c>
      <c r="AD28" s="23"/>
      <c r="AE28" s="23">
        <v>68</v>
      </c>
      <c r="AF28" s="25">
        <f t="shared" si="27"/>
        <v>0</v>
      </c>
      <c r="AG28" s="23">
        <v>265</v>
      </c>
      <c r="AH28" s="23">
        <v>98</v>
      </c>
      <c r="AI28" s="23">
        <f t="shared" si="28"/>
        <v>25970</v>
      </c>
      <c r="AJ28" s="25"/>
      <c r="AK28" s="25">
        <v>7</v>
      </c>
      <c r="AL28" s="25">
        <f t="shared" si="29"/>
        <v>0</v>
      </c>
      <c r="AM28" s="25">
        <v>3000</v>
      </c>
      <c r="AN28" s="25">
        <v>6</v>
      </c>
      <c r="AO28" s="25">
        <f t="shared" si="11"/>
        <v>18000</v>
      </c>
      <c r="AP28" s="23"/>
      <c r="AQ28" s="23">
        <v>7</v>
      </c>
      <c r="AR28" s="25">
        <f t="shared" si="30"/>
        <v>0</v>
      </c>
      <c r="AS28" s="23"/>
      <c r="AT28" s="23">
        <v>5.63</v>
      </c>
      <c r="AU28" s="23">
        <f t="shared" si="31"/>
        <v>0</v>
      </c>
      <c r="AV28" s="23"/>
      <c r="AW28" s="23">
        <v>6.65</v>
      </c>
      <c r="AX28" s="23">
        <f t="shared" si="32"/>
        <v>0</v>
      </c>
      <c r="AY28" s="23"/>
      <c r="AZ28" s="23">
        <v>5.58</v>
      </c>
      <c r="BA28" s="23">
        <f t="shared" si="33"/>
        <v>0</v>
      </c>
      <c r="BB28" s="23">
        <v>796</v>
      </c>
      <c r="BC28" s="23">
        <v>6</v>
      </c>
      <c r="BD28" s="23">
        <f t="shared" si="17"/>
        <v>4776</v>
      </c>
      <c r="BE28" s="26">
        <f t="shared" si="16"/>
        <v>105448</v>
      </c>
      <c r="BF28" s="27">
        <f>[1]Sheet1!$BK$5421</f>
        <v>221699</v>
      </c>
      <c r="BG28" s="28"/>
      <c r="BH28" s="29"/>
      <c r="BI28" s="28"/>
      <c r="BJ28" s="30">
        <f t="shared" si="18"/>
        <v>0</v>
      </c>
      <c r="BK28" s="28">
        <f t="shared" si="19"/>
        <v>327147</v>
      </c>
      <c r="BL28" s="31"/>
      <c r="BM28" s="31"/>
      <c r="BN28" s="31"/>
      <c r="BO28" s="9"/>
      <c r="BP28" s="9"/>
      <c r="BQ28" s="9"/>
      <c r="BR28" s="9"/>
      <c r="BS28" s="9"/>
      <c r="BT28" s="9"/>
      <c r="BU28" s="9"/>
      <c r="BV28" s="9"/>
      <c r="BW28" s="9"/>
      <c r="BX28" s="9"/>
      <c r="BY28" s="33"/>
      <c r="BZ28" s="33"/>
      <c r="CA28" s="33"/>
      <c r="CB28" s="33"/>
      <c r="CC28" s="33"/>
      <c r="CD28" s="33"/>
      <c r="CE28" s="33"/>
    </row>
    <row r="29" spans="1:83" s="33" customFormat="1" ht="32.25" customHeight="1">
      <c r="A29" s="35" t="s">
        <v>79</v>
      </c>
      <c r="B29" s="36" t="s">
        <v>80</v>
      </c>
      <c r="C29" s="40"/>
      <c r="D29" s="25">
        <v>45</v>
      </c>
      <c r="E29" s="25">
        <f t="shared" si="21"/>
        <v>0</v>
      </c>
      <c r="F29" s="25"/>
      <c r="G29" s="25">
        <v>30</v>
      </c>
      <c r="H29" s="25">
        <f t="shared" si="20"/>
        <v>0</v>
      </c>
      <c r="I29" s="25"/>
      <c r="J29" s="25">
        <v>45</v>
      </c>
      <c r="K29" s="25">
        <f t="shared" si="22"/>
        <v>0</v>
      </c>
      <c r="L29" s="25"/>
      <c r="M29" s="25">
        <v>75</v>
      </c>
      <c r="N29" s="25">
        <f t="shared" si="23"/>
        <v>0</v>
      </c>
      <c r="O29" s="25"/>
      <c r="P29" s="25">
        <v>38</v>
      </c>
      <c r="Q29" s="25">
        <f t="shared" si="24"/>
        <v>0</v>
      </c>
      <c r="R29" s="25"/>
      <c r="S29" s="25">
        <v>68</v>
      </c>
      <c r="T29" s="25">
        <f t="shared" si="25"/>
        <v>0</v>
      </c>
      <c r="U29" s="25"/>
      <c r="V29" s="25">
        <v>38</v>
      </c>
      <c r="W29" s="25">
        <f t="shared" si="5"/>
        <v>0</v>
      </c>
      <c r="X29" s="25"/>
      <c r="Y29" s="25">
        <v>55</v>
      </c>
      <c r="Z29" s="25">
        <f t="shared" si="26"/>
        <v>0</v>
      </c>
      <c r="AA29" s="42"/>
      <c r="AB29" s="25">
        <v>58</v>
      </c>
      <c r="AC29" s="25">
        <f t="shared" si="7"/>
        <v>0</v>
      </c>
      <c r="AD29" s="25"/>
      <c r="AE29" s="25">
        <v>68</v>
      </c>
      <c r="AF29" s="25">
        <f t="shared" si="27"/>
        <v>0</v>
      </c>
      <c r="AG29" s="25"/>
      <c r="AH29" s="25">
        <v>98</v>
      </c>
      <c r="AI29" s="25">
        <f t="shared" si="28"/>
        <v>0</v>
      </c>
      <c r="AJ29" s="25"/>
      <c r="AK29" s="25">
        <v>7</v>
      </c>
      <c r="AL29" s="25">
        <f t="shared" si="29"/>
        <v>0</v>
      </c>
      <c r="AM29" s="25"/>
      <c r="AN29" s="25">
        <v>6</v>
      </c>
      <c r="AO29" s="25">
        <f t="shared" si="11"/>
        <v>0</v>
      </c>
      <c r="AP29" s="25"/>
      <c r="AQ29" s="25">
        <v>7</v>
      </c>
      <c r="AR29" s="25">
        <f t="shared" si="30"/>
        <v>0</v>
      </c>
      <c r="AS29" s="25"/>
      <c r="AT29" s="25">
        <v>5.63</v>
      </c>
      <c r="AU29" s="25">
        <f t="shared" si="31"/>
        <v>0</v>
      </c>
      <c r="AV29" s="25"/>
      <c r="AW29" s="25">
        <v>6.65</v>
      </c>
      <c r="AX29" s="25">
        <f t="shared" si="32"/>
        <v>0</v>
      </c>
      <c r="AY29" s="25"/>
      <c r="AZ29" s="25">
        <v>5.58</v>
      </c>
      <c r="BA29" s="25">
        <f t="shared" si="33"/>
        <v>0</v>
      </c>
      <c r="BB29" s="25"/>
      <c r="BC29" s="25">
        <v>6</v>
      </c>
      <c r="BD29" s="23">
        <f t="shared" si="17"/>
        <v>0</v>
      </c>
      <c r="BE29" s="26">
        <f t="shared" si="16"/>
        <v>0</v>
      </c>
      <c r="BF29" s="27">
        <f>[1]Sheet1!$BK$5422</f>
        <v>0</v>
      </c>
      <c r="BG29" s="28"/>
      <c r="BH29" s="29"/>
      <c r="BI29" s="28"/>
      <c r="BJ29" s="30">
        <f t="shared" si="18"/>
        <v>0</v>
      </c>
      <c r="BK29" s="28">
        <f t="shared" si="19"/>
        <v>0</v>
      </c>
      <c r="BL29" s="31"/>
      <c r="BM29" s="31"/>
      <c r="BN29" s="31"/>
      <c r="BO29" s="9"/>
      <c r="BP29" s="9"/>
      <c r="BQ29" s="9"/>
      <c r="BR29" s="9"/>
      <c r="BS29" s="9"/>
      <c r="BT29" s="9"/>
      <c r="BU29" s="9"/>
      <c r="BV29" s="9"/>
      <c r="BW29" s="9"/>
      <c r="BX29" s="9"/>
    </row>
    <row r="30" spans="1:83" s="33" customFormat="1" ht="32.25" customHeight="1">
      <c r="A30" s="35" t="s">
        <v>81</v>
      </c>
      <c r="B30" s="36" t="s">
        <v>82</v>
      </c>
      <c r="C30" s="40"/>
      <c r="D30" s="25">
        <v>45</v>
      </c>
      <c r="E30" s="25">
        <f t="shared" si="21"/>
        <v>0</v>
      </c>
      <c r="F30" s="25"/>
      <c r="G30" s="25">
        <v>30</v>
      </c>
      <c r="H30" s="25">
        <f t="shared" si="20"/>
        <v>0</v>
      </c>
      <c r="I30" s="25"/>
      <c r="J30" s="25">
        <v>45</v>
      </c>
      <c r="K30" s="25">
        <f t="shared" si="22"/>
        <v>0</v>
      </c>
      <c r="L30" s="25"/>
      <c r="M30" s="25">
        <v>75</v>
      </c>
      <c r="N30" s="25">
        <f t="shared" si="23"/>
        <v>0</v>
      </c>
      <c r="O30" s="41"/>
      <c r="P30" s="25">
        <v>38</v>
      </c>
      <c r="Q30" s="25">
        <f t="shared" si="24"/>
        <v>0</v>
      </c>
      <c r="R30" s="25"/>
      <c r="S30" s="25">
        <v>68</v>
      </c>
      <c r="T30" s="25">
        <f t="shared" si="25"/>
        <v>0</v>
      </c>
      <c r="U30" s="41"/>
      <c r="V30" s="25">
        <v>38</v>
      </c>
      <c r="W30" s="25">
        <f t="shared" si="5"/>
        <v>0</v>
      </c>
      <c r="X30" s="25"/>
      <c r="Y30" s="25">
        <v>55</v>
      </c>
      <c r="Z30" s="25">
        <f t="shared" si="26"/>
        <v>0</v>
      </c>
      <c r="AA30" s="42"/>
      <c r="AB30" s="25">
        <v>58</v>
      </c>
      <c r="AC30" s="25">
        <f t="shared" si="7"/>
        <v>0</v>
      </c>
      <c r="AD30" s="25"/>
      <c r="AE30" s="25">
        <v>68</v>
      </c>
      <c r="AF30" s="25">
        <f t="shared" si="27"/>
        <v>0</v>
      </c>
      <c r="AG30" s="25"/>
      <c r="AH30" s="25">
        <v>98</v>
      </c>
      <c r="AI30" s="25">
        <f t="shared" si="28"/>
        <v>0</v>
      </c>
      <c r="AJ30" s="25"/>
      <c r="AK30" s="25">
        <v>7</v>
      </c>
      <c r="AL30" s="25">
        <f t="shared" si="29"/>
        <v>0</v>
      </c>
      <c r="AM30" s="25"/>
      <c r="AN30" s="25">
        <v>6</v>
      </c>
      <c r="AO30" s="25">
        <f t="shared" si="11"/>
        <v>0</v>
      </c>
      <c r="AP30" s="25"/>
      <c r="AQ30" s="25">
        <v>7</v>
      </c>
      <c r="AR30" s="25">
        <f t="shared" si="30"/>
        <v>0</v>
      </c>
      <c r="AS30" s="25"/>
      <c r="AT30" s="25">
        <v>5.63</v>
      </c>
      <c r="AU30" s="25">
        <f t="shared" si="31"/>
        <v>0</v>
      </c>
      <c r="AV30" s="25"/>
      <c r="AW30" s="25">
        <v>6.65</v>
      </c>
      <c r="AX30" s="25">
        <f t="shared" si="32"/>
        <v>0</v>
      </c>
      <c r="AY30" s="25"/>
      <c r="AZ30" s="25">
        <v>5.58</v>
      </c>
      <c r="BA30" s="25">
        <f t="shared" si="33"/>
        <v>0</v>
      </c>
      <c r="BB30" s="25"/>
      <c r="BC30" s="25">
        <v>6</v>
      </c>
      <c r="BD30" s="23">
        <f t="shared" si="17"/>
        <v>0</v>
      </c>
      <c r="BE30" s="26">
        <f t="shared" si="16"/>
        <v>0</v>
      </c>
      <c r="BF30" s="27">
        <f>[1]Sheet1!$BK$5423</f>
        <v>0</v>
      </c>
      <c r="BG30" s="28"/>
      <c r="BH30" s="29"/>
      <c r="BI30" s="28"/>
      <c r="BJ30" s="30">
        <f t="shared" si="18"/>
        <v>0</v>
      </c>
      <c r="BK30" s="28">
        <f t="shared" si="19"/>
        <v>0</v>
      </c>
      <c r="BL30" s="31"/>
      <c r="BM30" s="31"/>
      <c r="BN30" s="31"/>
      <c r="BO30" s="9"/>
      <c r="BP30" s="9"/>
      <c r="BQ30" s="9"/>
      <c r="BR30" s="9"/>
      <c r="BS30" s="9"/>
      <c r="BT30" s="9"/>
      <c r="BU30" s="9"/>
      <c r="BV30" s="9"/>
      <c r="BW30" s="9"/>
      <c r="BX30" s="9"/>
    </row>
    <row r="31" spans="1:83" s="34" customFormat="1" ht="32.25" customHeight="1">
      <c r="A31" s="20" t="s">
        <v>83</v>
      </c>
      <c r="B31" s="21" t="s">
        <v>84</v>
      </c>
      <c r="C31" s="51"/>
      <c r="D31" s="23">
        <v>45</v>
      </c>
      <c r="E31" s="25">
        <f t="shared" si="21"/>
        <v>0</v>
      </c>
      <c r="F31" s="23"/>
      <c r="G31" s="23">
        <v>30</v>
      </c>
      <c r="H31" s="25">
        <f t="shared" si="20"/>
        <v>0</v>
      </c>
      <c r="I31" s="23"/>
      <c r="J31" s="23">
        <v>45</v>
      </c>
      <c r="K31" s="23">
        <f t="shared" si="22"/>
        <v>0</v>
      </c>
      <c r="L31" s="23"/>
      <c r="M31" s="23">
        <v>75</v>
      </c>
      <c r="N31" s="23">
        <f t="shared" si="23"/>
        <v>0</v>
      </c>
      <c r="O31" s="23"/>
      <c r="P31" s="23">
        <v>38</v>
      </c>
      <c r="Q31" s="23">
        <f t="shared" si="24"/>
        <v>0</v>
      </c>
      <c r="R31" s="23"/>
      <c r="S31" s="23">
        <v>68</v>
      </c>
      <c r="T31" s="23">
        <f t="shared" si="25"/>
        <v>0</v>
      </c>
      <c r="U31" s="23"/>
      <c r="V31" s="23">
        <v>38</v>
      </c>
      <c r="W31" s="23">
        <f t="shared" si="5"/>
        <v>0</v>
      </c>
      <c r="X31" s="23"/>
      <c r="Y31" s="23">
        <v>55</v>
      </c>
      <c r="Z31" s="23">
        <f t="shared" si="26"/>
        <v>0</v>
      </c>
      <c r="AA31" s="54"/>
      <c r="AB31" s="23">
        <v>58</v>
      </c>
      <c r="AC31" s="23">
        <f t="shared" si="7"/>
        <v>0</v>
      </c>
      <c r="AD31" s="23"/>
      <c r="AE31" s="23">
        <v>68</v>
      </c>
      <c r="AF31" s="25">
        <f t="shared" si="27"/>
        <v>0</v>
      </c>
      <c r="AG31" s="23"/>
      <c r="AH31" s="23">
        <v>98</v>
      </c>
      <c r="AI31" s="23">
        <f t="shared" si="28"/>
        <v>0</v>
      </c>
      <c r="AJ31" s="25"/>
      <c r="AK31" s="25">
        <v>7</v>
      </c>
      <c r="AL31" s="25">
        <f t="shared" si="29"/>
        <v>0</v>
      </c>
      <c r="AM31" s="25"/>
      <c r="AN31" s="25">
        <v>6</v>
      </c>
      <c r="AO31" s="25">
        <f t="shared" si="11"/>
        <v>0</v>
      </c>
      <c r="AP31" s="23"/>
      <c r="AQ31" s="23">
        <v>7</v>
      </c>
      <c r="AR31" s="25">
        <f t="shared" si="30"/>
        <v>0</v>
      </c>
      <c r="AS31" s="23"/>
      <c r="AT31" s="23">
        <v>5.63</v>
      </c>
      <c r="AU31" s="23">
        <f t="shared" si="31"/>
        <v>0</v>
      </c>
      <c r="AV31" s="23"/>
      <c r="AW31" s="23">
        <v>6.65</v>
      </c>
      <c r="AX31" s="23">
        <f t="shared" si="32"/>
        <v>0</v>
      </c>
      <c r="AY31" s="23"/>
      <c r="AZ31" s="23">
        <v>5.58</v>
      </c>
      <c r="BA31" s="23">
        <f t="shared" si="33"/>
        <v>0</v>
      </c>
      <c r="BB31" s="23"/>
      <c r="BC31" s="23">
        <v>6</v>
      </c>
      <c r="BD31" s="23">
        <f t="shared" si="17"/>
        <v>0</v>
      </c>
      <c r="BE31" s="26">
        <f t="shared" si="16"/>
        <v>0</v>
      </c>
      <c r="BF31" s="27">
        <f>[1]Sheet1!$BK$5424</f>
        <v>109547</v>
      </c>
      <c r="BG31" s="28"/>
      <c r="BH31" s="29"/>
      <c r="BI31" s="28"/>
      <c r="BJ31" s="30">
        <f t="shared" si="18"/>
        <v>0</v>
      </c>
      <c r="BK31" s="28">
        <f t="shared" si="19"/>
        <v>109547</v>
      </c>
      <c r="BL31" s="31"/>
      <c r="BM31" s="31"/>
      <c r="BN31" s="31"/>
      <c r="BO31" s="9"/>
      <c r="BP31" s="9"/>
      <c r="BQ31" s="9"/>
      <c r="BR31" s="9"/>
      <c r="BS31" s="9"/>
      <c r="BT31" s="9"/>
      <c r="BU31" s="9"/>
      <c r="BV31" s="9"/>
      <c r="BW31" s="9"/>
      <c r="BX31" s="9"/>
      <c r="BY31" s="33"/>
      <c r="BZ31" s="33"/>
      <c r="CA31" s="33"/>
      <c r="CB31" s="33"/>
      <c r="CC31" s="33"/>
      <c r="CD31" s="33"/>
      <c r="CE31" s="33"/>
    </row>
    <row r="32" spans="1:83" s="33" customFormat="1" ht="32.25" customHeight="1">
      <c r="A32" s="35" t="s">
        <v>85</v>
      </c>
      <c r="B32" s="36" t="s">
        <v>86</v>
      </c>
      <c r="C32" s="40"/>
      <c r="D32" s="25">
        <v>45</v>
      </c>
      <c r="E32" s="25">
        <f t="shared" si="21"/>
        <v>0</v>
      </c>
      <c r="F32" s="25"/>
      <c r="G32" s="25">
        <v>30</v>
      </c>
      <c r="H32" s="25">
        <f t="shared" si="20"/>
        <v>0</v>
      </c>
      <c r="I32" s="25"/>
      <c r="J32" s="25">
        <v>45</v>
      </c>
      <c r="K32" s="25">
        <f t="shared" si="22"/>
        <v>0</v>
      </c>
      <c r="L32" s="25"/>
      <c r="M32" s="25">
        <v>75</v>
      </c>
      <c r="N32" s="25">
        <f t="shared" si="23"/>
        <v>0</v>
      </c>
      <c r="O32" s="25"/>
      <c r="P32" s="25">
        <v>38</v>
      </c>
      <c r="Q32" s="25">
        <f t="shared" si="24"/>
        <v>0</v>
      </c>
      <c r="R32" s="25">
        <v>268</v>
      </c>
      <c r="S32" s="25">
        <v>68</v>
      </c>
      <c r="T32" s="23">
        <f t="shared" si="25"/>
        <v>18224</v>
      </c>
      <c r="U32" s="25">
        <v>386</v>
      </c>
      <c r="V32" s="25">
        <v>38</v>
      </c>
      <c r="W32" s="25">
        <f t="shared" si="5"/>
        <v>14668</v>
      </c>
      <c r="X32" s="25"/>
      <c r="Y32" s="25">
        <v>55</v>
      </c>
      <c r="Z32" s="25">
        <f t="shared" si="26"/>
        <v>0</v>
      </c>
      <c r="AA32" s="53"/>
      <c r="AB32" s="25">
        <v>58</v>
      </c>
      <c r="AC32" s="25">
        <v>0</v>
      </c>
      <c r="AD32" s="25"/>
      <c r="AE32" s="25">
        <v>68</v>
      </c>
      <c r="AF32" s="25">
        <v>0</v>
      </c>
      <c r="AG32" s="25">
        <v>240</v>
      </c>
      <c r="AH32" s="25">
        <v>98</v>
      </c>
      <c r="AI32" s="23">
        <f t="shared" si="28"/>
        <v>23520</v>
      </c>
      <c r="AJ32" s="25"/>
      <c r="AK32" s="25">
        <v>7</v>
      </c>
      <c r="AL32" s="25">
        <f t="shared" si="29"/>
        <v>0</v>
      </c>
      <c r="AM32" s="25">
        <v>2680</v>
      </c>
      <c r="AN32" s="25">
        <v>6</v>
      </c>
      <c r="AO32" s="25">
        <f t="shared" si="11"/>
        <v>16080</v>
      </c>
      <c r="AP32" s="25"/>
      <c r="AQ32" s="25">
        <v>7</v>
      </c>
      <c r="AR32" s="25">
        <v>0</v>
      </c>
      <c r="AS32" s="25"/>
      <c r="AT32" s="25">
        <v>5.63</v>
      </c>
      <c r="AU32" s="25">
        <v>0</v>
      </c>
      <c r="AV32" s="25"/>
      <c r="AW32" s="25">
        <v>6.65</v>
      </c>
      <c r="AX32" s="25">
        <v>0</v>
      </c>
      <c r="AY32" s="25"/>
      <c r="AZ32" s="25">
        <v>5.58</v>
      </c>
      <c r="BA32" s="25">
        <v>0</v>
      </c>
      <c r="BB32" s="25">
        <v>1438</v>
      </c>
      <c r="BC32" s="25">
        <v>6</v>
      </c>
      <c r="BD32" s="23">
        <f t="shared" si="17"/>
        <v>8628</v>
      </c>
      <c r="BE32" s="26">
        <f t="shared" si="16"/>
        <v>81120</v>
      </c>
      <c r="BF32" s="27">
        <v>381944</v>
      </c>
      <c r="BG32" s="28"/>
      <c r="BH32" s="29"/>
      <c r="BI32" s="28"/>
      <c r="BJ32" s="30">
        <f t="shared" si="18"/>
        <v>0</v>
      </c>
      <c r="BK32" s="28">
        <f t="shared" si="19"/>
        <v>463064</v>
      </c>
      <c r="BL32" s="31"/>
      <c r="BM32" s="31"/>
      <c r="BN32" s="31"/>
      <c r="BO32" s="9"/>
      <c r="BP32" s="9"/>
      <c r="BQ32" s="9"/>
      <c r="BR32" s="9"/>
      <c r="BS32" s="9"/>
      <c r="BT32" s="9"/>
      <c r="BU32" s="9"/>
      <c r="BV32" s="9"/>
      <c r="BW32" s="9"/>
      <c r="BX32" s="9"/>
    </row>
    <row r="33" spans="1:83" s="65" customFormat="1" ht="32.25" customHeight="1">
      <c r="A33" s="55" t="s">
        <v>87</v>
      </c>
      <c r="B33" s="56" t="s">
        <v>88</v>
      </c>
      <c r="C33" s="57"/>
      <c r="D33" s="58">
        <v>45</v>
      </c>
      <c r="E33" s="25">
        <f t="shared" si="21"/>
        <v>0</v>
      </c>
      <c r="F33" s="58"/>
      <c r="G33" s="58">
        <v>30</v>
      </c>
      <c r="H33" s="25">
        <f t="shared" si="20"/>
        <v>0</v>
      </c>
      <c r="I33" s="58"/>
      <c r="J33" s="58">
        <v>45</v>
      </c>
      <c r="K33" s="58">
        <f t="shared" si="22"/>
        <v>0</v>
      </c>
      <c r="L33" s="58"/>
      <c r="M33" s="58">
        <v>75</v>
      </c>
      <c r="N33" s="58">
        <f t="shared" si="23"/>
        <v>0</v>
      </c>
      <c r="O33" s="58"/>
      <c r="P33" s="58">
        <v>38</v>
      </c>
      <c r="Q33" s="58">
        <f t="shared" si="24"/>
        <v>0</v>
      </c>
      <c r="R33" s="58">
        <v>462</v>
      </c>
      <c r="S33" s="58">
        <v>68</v>
      </c>
      <c r="T33" s="58">
        <f t="shared" si="25"/>
        <v>31416</v>
      </c>
      <c r="U33" s="58">
        <v>412</v>
      </c>
      <c r="V33" s="58">
        <v>38</v>
      </c>
      <c r="W33" s="23">
        <f t="shared" si="5"/>
        <v>15656</v>
      </c>
      <c r="X33" s="58"/>
      <c r="Y33" s="58">
        <v>55</v>
      </c>
      <c r="Z33" s="23">
        <f t="shared" si="26"/>
        <v>0</v>
      </c>
      <c r="AA33" s="59"/>
      <c r="AB33" s="58">
        <v>58</v>
      </c>
      <c r="AC33" s="58">
        <f t="shared" ref="AC33:AC53" si="34">AB33*AA33</f>
        <v>0</v>
      </c>
      <c r="AD33" s="58"/>
      <c r="AE33" s="58">
        <v>68</v>
      </c>
      <c r="AF33" s="60">
        <f t="shared" ref="AF33:AF53" si="35">AE33*AD33</f>
        <v>0</v>
      </c>
      <c r="AG33" s="58">
        <v>230</v>
      </c>
      <c r="AH33" s="58">
        <v>98</v>
      </c>
      <c r="AI33" s="58">
        <f t="shared" si="28"/>
        <v>22540</v>
      </c>
      <c r="AJ33" s="60"/>
      <c r="AK33" s="60">
        <v>7</v>
      </c>
      <c r="AL33" s="25">
        <f t="shared" si="29"/>
        <v>0</v>
      </c>
      <c r="AM33" s="60">
        <v>2000</v>
      </c>
      <c r="AN33" s="60">
        <v>6</v>
      </c>
      <c r="AO33" s="25">
        <f t="shared" si="11"/>
        <v>12000</v>
      </c>
      <c r="AP33" s="58"/>
      <c r="AQ33" s="58">
        <v>7</v>
      </c>
      <c r="AR33" s="60">
        <f t="shared" ref="AR33:AR53" si="36">AQ33*AP33</f>
        <v>0</v>
      </c>
      <c r="AS33" s="58"/>
      <c r="AT33" s="58">
        <v>5.63</v>
      </c>
      <c r="AU33" s="58">
        <f t="shared" ref="AU33:AU53" si="37">AT33*AS33</f>
        <v>0</v>
      </c>
      <c r="AV33" s="58"/>
      <c r="AW33" s="58">
        <v>6.65</v>
      </c>
      <c r="AX33" s="58">
        <f t="shared" ref="AX33:AX53" si="38">AW33*AV33</f>
        <v>0</v>
      </c>
      <c r="AY33" s="58"/>
      <c r="AZ33" s="58">
        <v>5.58</v>
      </c>
      <c r="BA33" s="58">
        <f t="shared" ref="BA33:BA53" si="39">AZ33*AY33</f>
        <v>0</v>
      </c>
      <c r="BB33" s="58">
        <v>1716</v>
      </c>
      <c r="BC33" s="58">
        <v>6</v>
      </c>
      <c r="BD33" s="23">
        <f t="shared" si="17"/>
        <v>10296</v>
      </c>
      <c r="BE33" s="26">
        <f t="shared" si="16"/>
        <v>91908</v>
      </c>
      <c r="BF33" s="27">
        <f>[1]Sheet1!$BK$5426</f>
        <v>237614</v>
      </c>
      <c r="BG33" s="61"/>
      <c r="BH33" s="62"/>
      <c r="BI33" s="61"/>
      <c r="BJ33" s="30">
        <f t="shared" si="18"/>
        <v>0</v>
      </c>
      <c r="BK33" s="28">
        <f t="shared" si="19"/>
        <v>329522</v>
      </c>
      <c r="BL33" s="12"/>
      <c r="BM33" s="12"/>
      <c r="BN33" s="12"/>
      <c r="BO33" s="63"/>
      <c r="BP33" s="63"/>
      <c r="BQ33" s="63"/>
      <c r="BR33" s="63"/>
      <c r="BS33" s="63"/>
      <c r="BT33" s="63"/>
      <c r="BU33" s="63"/>
      <c r="BV33" s="63"/>
      <c r="BW33" s="63"/>
      <c r="BX33" s="63"/>
      <c r="BY33" s="64"/>
      <c r="BZ33" s="64"/>
      <c r="CA33" s="64"/>
      <c r="CB33" s="64"/>
      <c r="CC33" s="64"/>
      <c r="CD33" s="64"/>
      <c r="CE33" s="64"/>
    </row>
    <row r="34" spans="1:83" s="65" customFormat="1" ht="32.25" customHeight="1">
      <c r="A34" s="55" t="s">
        <v>89</v>
      </c>
      <c r="B34" s="56" t="s">
        <v>90</v>
      </c>
      <c r="C34" s="57"/>
      <c r="D34" s="58">
        <v>45</v>
      </c>
      <c r="E34" s="25">
        <f t="shared" si="21"/>
        <v>0</v>
      </c>
      <c r="F34" s="58"/>
      <c r="G34" s="58">
        <v>30</v>
      </c>
      <c r="H34" s="25">
        <f t="shared" si="20"/>
        <v>0</v>
      </c>
      <c r="I34" s="58"/>
      <c r="J34" s="58">
        <v>45</v>
      </c>
      <c r="K34" s="58">
        <f t="shared" si="22"/>
        <v>0</v>
      </c>
      <c r="L34" s="58"/>
      <c r="M34" s="58">
        <v>75</v>
      </c>
      <c r="N34" s="58">
        <f t="shared" si="23"/>
        <v>0</v>
      </c>
      <c r="O34" s="66"/>
      <c r="P34" s="58">
        <v>38</v>
      </c>
      <c r="Q34" s="58">
        <f t="shared" si="24"/>
        <v>0</v>
      </c>
      <c r="R34" s="58">
        <v>512</v>
      </c>
      <c r="S34" s="58">
        <v>68</v>
      </c>
      <c r="T34" s="58">
        <f t="shared" si="25"/>
        <v>34816</v>
      </c>
      <c r="U34" s="66">
        <v>375</v>
      </c>
      <c r="V34" s="58">
        <v>38</v>
      </c>
      <c r="W34" s="23">
        <f t="shared" si="5"/>
        <v>14250</v>
      </c>
      <c r="X34" s="58"/>
      <c r="Y34" s="58">
        <v>55</v>
      </c>
      <c r="Z34" s="58">
        <f t="shared" si="26"/>
        <v>0</v>
      </c>
      <c r="AA34" s="58"/>
      <c r="AB34" s="58">
        <v>58</v>
      </c>
      <c r="AC34" s="58">
        <f t="shared" si="34"/>
        <v>0</v>
      </c>
      <c r="AD34" s="58"/>
      <c r="AE34" s="58">
        <v>68</v>
      </c>
      <c r="AF34" s="60">
        <f t="shared" si="35"/>
        <v>0</v>
      </c>
      <c r="AG34" s="58">
        <v>250</v>
      </c>
      <c r="AH34" s="58">
        <v>98</v>
      </c>
      <c r="AI34" s="58">
        <f t="shared" si="28"/>
        <v>24500</v>
      </c>
      <c r="AJ34" s="60"/>
      <c r="AK34" s="60">
        <v>7</v>
      </c>
      <c r="AL34" s="60">
        <f t="shared" si="29"/>
        <v>0</v>
      </c>
      <c r="AM34" s="60">
        <v>1800</v>
      </c>
      <c r="AN34" s="60">
        <v>6</v>
      </c>
      <c r="AO34" s="25">
        <f t="shared" si="11"/>
        <v>10800</v>
      </c>
      <c r="AP34" s="58"/>
      <c r="AQ34" s="58">
        <v>7</v>
      </c>
      <c r="AR34" s="60">
        <f t="shared" si="36"/>
        <v>0</v>
      </c>
      <c r="AS34" s="58"/>
      <c r="AT34" s="58">
        <v>5.63</v>
      </c>
      <c r="AU34" s="58">
        <f t="shared" si="37"/>
        <v>0</v>
      </c>
      <c r="AV34" s="58"/>
      <c r="AW34" s="58">
        <v>6.65</v>
      </c>
      <c r="AX34" s="58">
        <f t="shared" si="38"/>
        <v>0</v>
      </c>
      <c r="AY34" s="58"/>
      <c r="AZ34" s="58">
        <v>5.58</v>
      </c>
      <c r="BA34" s="58">
        <f t="shared" si="39"/>
        <v>0</v>
      </c>
      <c r="BB34" s="58">
        <v>1672</v>
      </c>
      <c r="BC34" s="58">
        <v>6</v>
      </c>
      <c r="BD34" s="23">
        <f t="shared" si="17"/>
        <v>10032</v>
      </c>
      <c r="BE34" s="26">
        <f t="shared" si="16"/>
        <v>94398</v>
      </c>
      <c r="BF34" s="27">
        <f>[1]Sheet1!$BK$5427</f>
        <v>-19544</v>
      </c>
      <c r="BG34" s="61"/>
      <c r="BH34" s="62"/>
      <c r="BI34" s="61"/>
      <c r="BJ34" s="30">
        <f t="shared" si="18"/>
        <v>0</v>
      </c>
      <c r="BK34" s="28">
        <f t="shared" si="19"/>
        <v>74854</v>
      </c>
      <c r="BL34" s="12"/>
      <c r="BM34" s="12"/>
      <c r="BN34" s="12"/>
      <c r="BO34" s="63"/>
      <c r="BP34" s="63"/>
      <c r="BQ34" s="63"/>
      <c r="BR34" s="63"/>
      <c r="BS34" s="63"/>
      <c r="BT34" s="63"/>
      <c r="BU34" s="63"/>
      <c r="BV34" s="63"/>
      <c r="BW34" s="63"/>
      <c r="BX34" s="63"/>
      <c r="BY34" s="64"/>
      <c r="BZ34" s="64"/>
      <c r="CA34" s="64"/>
      <c r="CB34" s="64"/>
      <c r="CC34" s="64"/>
      <c r="CD34" s="64"/>
      <c r="CE34" s="64"/>
    </row>
    <row r="35" spans="1:83" s="64" customFormat="1" ht="32.25" customHeight="1">
      <c r="A35" s="67" t="s">
        <v>91</v>
      </c>
      <c r="B35" s="68" t="s">
        <v>92</v>
      </c>
      <c r="C35" s="69"/>
      <c r="D35" s="60">
        <v>45</v>
      </c>
      <c r="E35" s="25">
        <f t="shared" si="21"/>
        <v>0</v>
      </c>
      <c r="F35" s="60"/>
      <c r="G35" s="60">
        <v>30</v>
      </c>
      <c r="H35" s="25">
        <f t="shared" si="20"/>
        <v>0</v>
      </c>
      <c r="I35" s="60"/>
      <c r="J35" s="60">
        <v>45</v>
      </c>
      <c r="K35" s="60">
        <f t="shared" si="22"/>
        <v>0</v>
      </c>
      <c r="L35" s="60"/>
      <c r="M35" s="60">
        <v>75</v>
      </c>
      <c r="N35" s="60">
        <f t="shared" si="23"/>
        <v>0</v>
      </c>
      <c r="O35" s="60"/>
      <c r="P35" s="60">
        <v>38</v>
      </c>
      <c r="Q35" s="60">
        <f t="shared" si="24"/>
        <v>0</v>
      </c>
      <c r="R35" s="60">
        <v>310</v>
      </c>
      <c r="S35" s="60">
        <v>68</v>
      </c>
      <c r="T35" s="60">
        <f t="shared" si="25"/>
        <v>21080</v>
      </c>
      <c r="U35" s="60">
        <v>260</v>
      </c>
      <c r="V35" s="60">
        <v>38</v>
      </c>
      <c r="W35" s="25">
        <f t="shared" si="5"/>
        <v>9880</v>
      </c>
      <c r="X35" s="60"/>
      <c r="Y35" s="60">
        <v>55</v>
      </c>
      <c r="Z35" s="60">
        <f t="shared" si="26"/>
        <v>0</v>
      </c>
      <c r="AA35" s="60"/>
      <c r="AB35" s="60">
        <v>58</v>
      </c>
      <c r="AC35" s="60">
        <f t="shared" si="34"/>
        <v>0</v>
      </c>
      <c r="AD35" s="60"/>
      <c r="AE35" s="60">
        <v>68</v>
      </c>
      <c r="AF35" s="60">
        <f t="shared" si="35"/>
        <v>0</v>
      </c>
      <c r="AG35" s="60">
        <v>210</v>
      </c>
      <c r="AH35" s="60">
        <v>98</v>
      </c>
      <c r="AI35" s="60">
        <f t="shared" si="28"/>
        <v>20580</v>
      </c>
      <c r="AJ35" s="60"/>
      <c r="AK35" s="60">
        <v>7</v>
      </c>
      <c r="AL35" s="60">
        <f t="shared" si="29"/>
        <v>0</v>
      </c>
      <c r="AM35" s="60">
        <v>2200</v>
      </c>
      <c r="AN35" s="60">
        <v>6</v>
      </c>
      <c r="AO35" s="25">
        <f t="shared" si="11"/>
        <v>13200</v>
      </c>
      <c r="AP35" s="60"/>
      <c r="AQ35" s="60">
        <v>7</v>
      </c>
      <c r="AR35" s="60">
        <f t="shared" si="36"/>
        <v>0</v>
      </c>
      <c r="AS35" s="60"/>
      <c r="AT35" s="60">
        <v>5.63</v>
      </c>
      <c r="AU35" s="60">
        <f t="shared" si="37"/>
        <v>0</v>
      </c>
      <c r="AV35" s="60"/>
      <c r="AW35" s="60">
        <v>6.65</v>
      </c>
      <c r="AX35" s="60">
        <f t="shared" si="38"/>
        <v>0</v>
      </c>
      <c r="AY35" s="60"/>
      <c r="AZ35" s="60">
        <v>5.58</v>
      </c>
      <c r="BA35" s="60">
        <f t="shared" si="39"/>
        <v>0</v>
      </c>
      <c r="BB35" s="60">
        <v>1600</v>
      </c>
      <c r="BC35" s="60">
        <v>6</v>
      </c>
      <c r="BD35" s="23">
        <f t="shared" si="17"/>
        <v>9600</v>
      </c>
      <c r="BE35" s="26">
        <f t="shared" si="16"/>
        <v>74340</v>
      </c>
      <c r="BF35" s="27">
        <f>[1]Sheet1!$BK$5428</f>
        <v>147613</v>
      </c>
      <c r="BG35" s="61"/>
      <c r="BH35" s="62"/>
      <c r="BI35" s="61">
        <v>20000</v>
      </c>
      <c r="BJ35" s="30">
        <f t="shared" si="18"/>
        <v>20000</v>
      </c>
      <c r="BK35" s="28">
        <f t="shared" si="19"/>
        <v>201953</v>
      </c>
      <c r="BL35" s="12"/>
      <c r="BM35" s="12"/>
      <c r="BN35" s="12"/>
      <c r="BO35" s="63"/>
      <c r="BP35" s="63"/>
      <c r="BQ35" s="63"/>
      <c r="BR35" s="63"/>
      <c r="BS35" s="63"/>
      <c r="BT35" s="63"/>
      <c r="BU35" s="63"/>
      <c r="BV35" s="63"/>
      <c r="BW35" s="63"/>
      <c r="BX35" s="63"/>
    </row>
    <row r="36" spans="1:83" s="64" customFormat="1" ht="32.25" customHeight="1">
      <c r="A36" s="67" t="s">
        <v>93</v>
      </c>
      <c r="B36" s="68" t="s">
        <v>94</v>
      </c>
      <c r="C36" s="69"/>
      <c r="D36" s="60">
        <v>45</v>
      </c>
      <c r="E36" s="25">
        <f t="shared" si="21"/>
        <v>0</v>
      </c>
      <c r="F36" s="60"/>
      <c r="G36" s="60">
        <v>30</v>
      </c>
      <c r="H36" s="25">
        <f t="shared" si="20"/>
        <v>0</v>
      </c>
      <c r="I36" s="60"/>
      <c r="J36" s="60">
        <v>45</v>
      </c>
      <c r="K36" s="60">
        <f t="shared" si="22"/>
        <v>0</v>
      </c>
      <c r="L36" s="60"/>
      <c r="M36" s="60">
        <v>75</v>
      </c>
      <c r="N36" s="60">
        <f t="shared" si="23"/>
        <v>0</v>
      </c>
      <c r="O36" s="60"/>
      <c r="P36" s="60">
        <v>38</v>
      </c>
      <c r="Q36" s="60">
        <f t="shared" si="24"/>
        <v>0</v>
      </c>
      <c r="R36" s="60">
        <v>650</v>
      </c>
      <c r="S36" s="60">
        <v>68</v>
      </c>
      <c r="T36" s="60">
        <f t="shared" si="25"/>
        <v>44200</v>
      </c>
      <c r="U36" s="60">
        <v>420</v>
      </c>
      <c r="V36" s="60">
        <v>38</v>
      </c>
      <c r="W36" s="25">
        <f t="shared" si="5"/>
        <v>15960</v>
      </c>
      <c r="X36" s="60"/>
      <c r="Y36" s="60">
        <v>55</v>
      </c>
      <c r="Z36" s="60">
        <f t="shared" si="26"/>
        <v>0</v>
      </c>
      <c r="AA36" s="60"/>
      <c r="AB36" s="60">
        <v>58</v>
      </c>
      <c r="AC36" s="60">
        <f t="shared" si="34"/>
        <v>0</v>
      </c>
      <c r="AD36" s="60"/>
      <c r="AE36" s="60">
        <v>68</v>
      </c>
      <c r="AF36" s="60">
        <f t="shared" si="35"/>
        <v>0</v>
      </c>
      <c r="AG36" s="60">
        <v>216</v>
      </c>
      <c r="AH36" s="60">
        <v>98</v>
      </c>
      <c r="AI36" s="60">
        <f t="shared" si="28"/>
        <v>21168</v>
      </c>
      <c r="AJ36" s="60"/>
      <c r="AK36" s="60">
        <v>7</v>
      </c>
      <c r="AL36" s="60">
        <f t="shared" si="29"/>
        <v>0</v>
      </c>
      <c r="AM36" s="60">
        <v>2450</v>
      </c>
      <c r="AN36" s="60">
        <v>6</v>
      </c>
      <c r="AO36" s="25">
        <f t="shared" si="11"/>
        <v>14700</v>
      </c>
      <c r="AP36" s="60"/>
      <c r="AQ36" s="60">
        <v>7</v>
      </c>
      <c r="AR36" s="60">
        <f t="shared" si="36"/>
        <v>0</v>
      </c>
      <c r="AS36" s="60"/>
      <c r="AT36" s="60">
        <v>5.63</v>
      </c>
      <c r="AU36" s="60">
        <f t="shared" si="37"/>
        <v>0</v>
      </c>
      <c r="AV36" s="60"/>
      <c r="AW36" s="60">
        <v>6.65</v>
      </c>
      <c r="AX36" s="60">
        <f t="shared" si="38"/>
        <v>0</v>
      </c>
      <c r="AY36" s="60"/>
      <c r="AZ36" s="60">
        <v>5.58</v>
      </c>
      <c r="BA36" s="60">
        <f t="shared" si="39"/>
        <v>0</v>
      </c>
      <c r="BB36" s="60">
        <v>1896</v>
      </c>
      <c r="BC36" s="60">
        <v>6</v>
      </c>
      <c r="BD36" s="23">
        <f t="shared" si="17"/>
        <v>11376</v>
      </c>
      <c r="BE36" s="26">
        <f t="shared" si="16"/>
        <v>107404</v>
      </c>
      <c r="BF36" s="27">
        <f>[1]Sheet1!$BK$5429</f>
        <v>221355</v>
      </c>
      <c r="BG36" s="61"/>
      <c r="BH36" s="62"/>
      <c r="BI36" s="61"/>
      <c r="BJ36" s="30">
        <f t="shared" si="18"/>
        <v>0</v>
      </c>
      <c r="BK36" s="28">
        <f t="shared" si="19"/>
        <v>328759</v>
      </c>
      <c r="BL36" s="15"/>
      <c r="BM36" s="15"/>
      <c r="BN36" s="15"/>
      <c r="BO36" s="63"/>
      <c r="BP36" s="63"/>
      <c r="BQ36" s="63"/>
      <c r="BR36" s="63"/>
      <c r="BS36" s="63"/>
      <c r="BT36" s="63"/>
      <c r="BU36" s="63"/>
      <c r="BV36" s="63"/>
      <c r="BW36" s="63"/>
      <c r="BX36" s="63"/>
    </row>
    <row r="37" spans="1:83" s="64" customFormat="1" ht="32.25" customHeight="1">
      <c r="A37" s="67" t="s">
        <v>95</v>
      </c>
      <c r="B37" s="68" t="s">
        <v>96</v>
      </c>
      <c r="C37" s="69"/>
      <c r="D37" s="60">
        <v>45</v>
      </c>
      <c r="E37" s="25">
        <f t="shared" si="21"/>
        <v>0</v>
      </c>
      <c r="F37" s="60"/>
      <c r="G37" s="60">
        <v>30</v>
      </c>
      <c r="H37" s="25">
        <f t="shared" si="20"/>
        <v>0</v>
      </c>
      <c r="I37" s="60"/>
      <c r="J37" s="60">
        <v>45</v>
      </c>
      <c r="K37" s="60">
        <f t="shared" si="22"/>
        <v>0</v>
      </c>
      <c r="L37" s="60"/>
      <c r="M37" s="60">
        <v>75</v>
      </c>
      <c r="N37" s="60">
        <f t="shared" si="23"/>
        <v>0</v>
      </c>
      <c r="O37" s="70"/>
      <c r="P37" s="60">
        <v>38</v>
      </c>
      <c r="Q37" s="60">
        <f t="shared" si="24"/>
        <v>0</v>
      </c>
      <c r="R37" s="60">
        <v>250</v>
      </c>
      <c r="S37" s="60">
        <v>68</v>
      </c>
      <c r="T37" s="60">
        <f t="shared" si="25"/>
        <v>17000</v>
      </c>
      <c r="U37" s="60">
        <v>376</v>
      </c>
      <c r="V37" s="60">
        <v>38</v>
      </c>
      <c r="W37" s="25">
        <f t="shared" si="5"/>
        <v>14288</v>
      </c>
      <c r="X37" s="60"/>
      <c r="Y37" s="60">
        <v>55</v>
      </c>
      <c r="Z37" s="60">
        <f t="shared" si="26"/>
        <v>0</v>
      </c>
      <c r="AA37" s="60"/>
      <c r="AB37" s="60">
        <v>58</v>
      </c>
      <c r="AC37" s="60">
        <f t="shared" si="34"/>
        <v>0</v>
      </c>
      <c r="AD37" s="60"/>
      <c r="AE37" s="60">
        <v>68</v>
      </c>
      <c r="AF37" s="60">
        <f t="shared" si="35"/>
        <v>0</v>
      </c>
      <c r="AG37" s="60">
        <v>223</v>
      </c>
      <c r="AH37" s="60">
        <v>98</v>
      </c>
      <c r="AI37" s="60">
        <f t="shared" si="28"/>
        <v>21854</v>
      </c>
      <c r="AJ37" s="60"/>
      <c r="AK37" s="60">
        <v>7</v>
      </c>
      <c r="AL37" s="60">
        <f t="shared" si="29"/>
        <v>0</v>
      </c>
      <c r="AM37" s="60">
        <v>2380</v>
      </c>
      <c r="AN37" s="60">
        <v>6</v>
      </c>
      <c r="AO37" s="25">
        <f t="shared" si="11"/>
        <v>14280</v>
      </c>
      <c r="AP37" s="60"/>
      <c r="AQ37" s="60">
        <v>7</v>
      </c>
      <c r="AR37" s="60">
        <f t="shared" si="36"/>
        <v>0</v>
      </c>
      <c r="AS37" s="60"/>
      <c r="AT37" s="60">
        <v>5.63</v>
      </c>
      <c r="AU37" s="60">
        <f t="shared" si="37"/>
        <v>0</v>
      </c>
      <c r="AV37" s="60"/>
      <c r="AW37" s="60">
        <v>6.65</v>
      </c>
      <c r="AX37" s="60">
        <f t="shared" si="38"/>
        <v>0</v>
      </c>
      <c r="AY37" s="60"/>
      <c r="AZ37" s="60">
        <v>5.58</v>
      </c>
      <c r="BA37" s="60">
        <f t="shared" si="39"/>
        <v>0</v>
      </c>
      <c r="BB37" s="60">
        <v>1920</v>
      </c>
      <c r="BC37" s="60">
        <v>6</v>
      </c>
      <c r="BD37" s="25">
        <f t="shared" si="17"/>
        <v>11520</v>
      </c>
      <c r="BE37" s="26">
        <f t="shared" si="16"/>
        <v>78942</v>
      </c>
      <c r="BF37" s="27">
        <f>[1]Sheet1!$BK$5430</f>
        <v>204023</v>
      </c>
      <c r="BG37" s="61"/>
      <c r="BH37" s="62"/>
      <c r="BI37" s="61"/>
      <c r="BJ37" s="28">
        <f t="shared" si="18"/>
        <v>0</v>
      </c>
      <c r="BK37" s="28">
        <f t="shared" si="19"/>
        <v>282965</v>
      </c>
      <c r="BL37" s="12"/>
      <c r="BM37" s="12"/>
      <c r="BN37" s="12"/>
      <c r="BO37" s="63"/>
      <c r="BP37" s="63"/>
      <c r="BQ37" s="63"/>
      <c r="BR37" s="63"/>
      <c r="BS37" s="63"/>
      <c r="BT37" s="63"/>
      <c r="BU37" s="63"/>
      <c r="BV37" s="63"/>
      <c r="BW37" s="63"/>
      <c r="BX37" s="63"/>
    </row>
    <row r="38" spans="1:83" s="65" customFormat="1" ht="30" customHeight="1">
      <c r="A38" s="55" t="s">
        <v>97</v>
      </c>
      <c r="B38" s="56" t="s">
        <v>98</v>
      </c>
      <c r="C38" s="57"/>
      <c r="D38" s="58">
        <v>45</v>
      </c>
      <c r="E38" s="25">
        <f t="shared" si="21"/>
        <v>0</v>
      </c>
      <c r="F38" s="58"/>
      <c r="G38" s="58">
        <v>30</v>
      </c>
      <c r="H38" s="25">
        <f t="shared" si="20"/>
        <v>0</v>
      </c>
      <c r="I38" s="58"/>
      <c r="J38" s="58">
        <v>45</v>
      </c>
      <c r="K38" s="58">
        <f t="shared" si="22"/>
        <v>0</v>
      </c>
      <c r="L38" s="58"/>
      <c r="M38" s="58">
        <v>75</v>
      </c>
      <c r="N38" s="58">
        <f t="shared" si="23"/>
        <v>0</v>
      </c>
      <c r="O38" s="66"/>
      <c r="P38" s="58">
        <v>38</v>
      </c>
      <c r="Q38" s="58">
        <f t="shared" si="24"/>
        <v>0</v>
      </c>
      <c r="R38" s="58"/>
      <c r="S38" s="58">
        <v>68</v>
      </c>
      <c r="T38" s="58">
        <f t="shared" si="25"/>
        <v>0</v>
      </c>
      <c r="U38" s="58"/>
      <c r="V38" s="58">
        <v>38</v>
      </c>
      <c r="W38" s="23">
        <f t="shared" si="5"/>
        <v>0</v>
      </c>
      <c r="X38" s="58"/>
      <c r="Y38" s="58">
        <v>55</v>
      </c>
      <c r="Z38" s="58">
        <f t="shared" si="26"/>
        <v>0</v>
      </c>
      <c r="AA38" s="58"/>
      <c r="AB38" s="58">
        <v>58</v>
      </c>
      <c r="AC38" s="58">
        <f t="shared" si="34"/>
        <v>0</v>
      </c>
      <c r="AD38" s="58"/>
      <c r="AE38" s="58">
        <v>68</v>
      </c>
      <c r="AF38" s="60">
        <f t="shared" si="35"/>
        <v>0</v>
      </c>
      <c r="AG38" s="58"/>
      <c r="AH38" s="58">
        <v>98</v>
      </c>
      <c r="AI38" s="58">
        <f t="shared" si="28"/>
        <v>0</v>
      </c>
      <c r="AJ38" s="60"/>
      <c r="AK38" s="60">
        <v>7</v>
      </c>
      <c r="AL38" s="60">
        <f t="shared" si="29"/>
        <v>0</v>
      </c>
      <c r="AM38" s="60"/>
      <c r="AN38" s="60">
        <v>6</v>
      </c>
      <c r="AO38" s="25">
        <f t="shared" si="11"/>
        <v>0</v>
      </c>
      <c r="AP38" s="58"/>
      <c r="AQ38" s="58">
        <v>7</v>
      </c>
      <c r="AR38" s="60">
        <f t="shared" si="36"/>
        <v>0</v>
      </c>
      <c r="AS38" s="58"/>
      <c r="AT38" s="58">
        <v>5.63</v>
      </c>
      <c r="AU38" s="58">
        <f t="shared" si="37"/>
        <v>0</v>
      </c>
      <c r="AV38" s="58"/>
      <c r="AW38" s="58">
        <v>6.65</v>
      </c>
      <c r="AX38" s="58">
        <f t="shared" si="38"/>
        <v>0</v>
      </c>
      <c r="AY38" s="58"/>
      <c r="AZ38" s="58">
        <v>5.58</v>
      </c>
      <c r="BA38" s="58">
        <f t="shared" si="39"/>
        <v>0</v>
      </c>
      <c r="BB38" s="58"/>
      <c r="BC38" s="58">
        <v>6</v>
      </c>
      <c r="BD38" s="23">
        <f t="shared" si="17"/>
        <v>0</v>
      </c>
      <c r="BE38" s="26">
        <f t="shared" si="16"/>
        <v>0</v>
      </c>
      <c r="BF38" s="27">
        <f>[1]Sheet1!$BK$5431</f>
        <v>175457</v>
      </c>
      <c r="BG38" s="61"/>
      <c r="BH38" s="62"/>
      <c r="BI38" s="61"/>
      <c r="BJ38" s="30">
        <f t="shared" si="18"/>
        <v>0</v>
      </c>
      <c r="BK38" s="28">
        <f t="shared" si="19"/>
        <v>175457</v>
      </c>
      <c r="BL38" s="12"/>
      <c r="BM38" s="15"/>
      <c r="BN38" s="12"/>
      <c r="BO38" s="12"/>
      <c r="BP38" s="12"/>
      <c r="BQ38" s="63"/>
      <c r="BR38" s="63"/>
      <c r="BS38" s="63"/>
      <c r="BT38" s="63"/>
      <c r="BU38" s="63"/>
      <c r="BV38" s="63"/>
      <c r="BW38" s="63"/>
      <c r="BX38" s="63"/>
      <c r="BY38" s="64"/>
      <c r="BZ38" s="64"/>
      <c r="CA38" s="64"/>
      <c r="CB38" s="64"/>
      <c r="CC38" s="64"/>
      <c r="CD38" s="64"/>
      <c r="CE38" s="64"/>
    </row>
    <row r="39" spans="1:83" s="64" customFormat="1" ht="32.25" customHeight="1">
      <c r="A39" s="67" t="s">
        <v>99</v>
      </c>
      <c r="B39" s="68" t="s">
        <v>100</v>
      </c>
      <c r="C39" s="69"/>
      <c r="D39" s="60">
        <v>45</v>
      </c>
      <c r="E39" s="25">
        <f t="shared" si="21"/>
        <v>0</v>
      </c>
      <c r="F39" s="60"/>
      <c r="G39" s="60">
        <v>30</v>
      </c>
      <c r="H39" s="25">
        <f t="shared" si="20"/>
        <v>0</v>
      </c>
      <c r="I39" s="60"/>
      <c r="J39" s="60">
        <v>45</v>
      </c>
      <c r="K39" s="60">
        <f t="shared" si="22"/>
        <v>0</v>
      </c>
      <c r="L39" s="60"/>
      <c r="M39" s="60">
        <v>75</v>
      </c>
      <c r="N39" s="60">
        <f t="shared" si="23"/>
        <v>0</v>
      </c>
      <c r="O39" s="70"/>
      <c r="P39" s="60">
        <v>38</v>
      </c>
      <c r="Q39" s="60">
        <f t="shared" si="24"/>
        <v>0</v>
      </c>
      <c r="R39" s="60">
        <v>310</v>
      </c>
      <c r="S39" s="60">
        <v>68</v>
      </c>
      <c r="T39" s="60">
        <f t="shared" si="25"/>
        <v>21080</v>
      </c>
      <c r="U39" s="60">
        <v>433</v>
      </c>
      <c r="V39" s="60">
        <v>38</v>
      </c>
      <c r="W39" s="25">
        <f t="shared" si="5"/>
        <v>16454</v>
      </c>
      <c r="X39" s="60"/>
      <c r="Y39" s="60">
        <v>55</v>
      </c>
      <c r="Z39" s="60">
        <f t="shared" si="26"/>
        <v>0</v>
      </c>
      <c r="AA39" s="60"/>
      <c r="AB39" s="60">
        <v>58</v>
      </c>
      <c r="AC39" s="60">
        <f t="shared" si="34"/>
        <v>0</v>
      </c>
      <c r="AD39" s="60"/>
      <c r="AE39" s="60">
        <v>68</v>
      </c>
      <c r="AF39" s="60">
        <f t="shared" si="35"/>
        <v>0</v>
      </c>
      <c r="AG39" s="60">
        <v>242</v>
      </c>
      <c r="AH39" s="60">
        <v>98</v>
      </c>
      <c r="AI39" s="60">
        <f t="shared" si="28"/>
        <v>23716</v>
      </c>
      <c r="AJ39" s="60"/>
      <c r="AK39" s="60">
        <v>7</v>
      </c>
      <c r="AL39" s="60">
        <f t="shared" si="29"/>
        <v>0</v>
      </c>
      <c r="AM39" s="60">
        <v>1640</v>
      </c>
      <c r="AN39" s="60">
        <v>6</v>
      </c>
      <c r="AO39" s="25">
        <f t="shared" si="11"/>
        <v>9840</v>
      </c>
      <c r="AP39" s="60"/>
      <c r="AQ39" s="60">
        <v>7</v>
      </c>
      <c r="AR39" s="60">
        <f t="shared" si="36"/>
        <v>0</v>
      </c>
      <c r="AS39" s="60"/>
      <c r="AT39" s="60">
        <v>5.63</v>
      </c>
      <c r="AU39" s="60">
        <f t="shared" si="37"/>
        <v>0</v>
      </c>
      <c r="AV39" s="60"/>
      <c r="AW39" s="60">
        <v>6.65</v>
      </c>
      <c r="AX39" s="60">
        <f t="shared" si="38"/>
        <v>0</v>
      </c>
      <c r="AY39" s="60"/>
      <c r="AZ39" s="60">
        <v>5.58</v>
      </c>
      <c r="BA39" s="60">
        <f t="shared" si="39"/>
        <v>0</v>
      </c>
      <c r="BB39" s="60">
        <v>1900</v>
      </c>
      <c r="BC39" s="60">
        <v>6</v>
      </c>
      <c r="BD39" s="25">
        <f t="shared" si="17"/>
        <v>11400</v>
      </c>
      <c r="BE39" s="26">
        <f t="shared" si="16"/>
        <v>82490</v>
      </c>
      <c r="BF39" s="27">
        <f>[1]Sheet1!$BK$5432</f>
        <v>288970</v>
      </c>
      <c r="BG39" s="61"/>
      <c r="BH39" s="62"/>
      <c r="BI39" s="61"/>
      <c r="BJ39" s="28">
        <f t="shared" si="18"/>
        <v>0</v>
      </c>
      <c r="BK39" s="28">
        <f t="shared" si="19"/>
        <v>371460</v>
      </c>
      <c r="BL39" s="12"/>
      <c r="BM39" s="12"/>
      <c r="BN39" s="12"/>
      <c r="BO39" s="12"/>
      <c r="BP39" s="12"/>
      <c r="BQ39" s="63"/>
      <c r="BR39" s="63"/>
      <c r="BS39" s="63"/>
      <c r="BT39" s="63"/>
      <c r="BU39" s="63"/>
      <c r="BV39" s="63"/>
      <c r="BW39" s="63"/>
      <c r="BX39" s="63"/>
    </row>
    <row r="40" spans="1:83" s="64" customFormat="1" ht="32.25" customHeight="1">
      <c r="A40" s="67" t="s">
        <v>101</v>
      </c>
      <c r="B40" s="68" t="s">
        <v>102</v>
      </c>
      <c r="C40" s="69">
        <v>650</v>
      </c>
      <c r="D40" s="60">
        <v>45</v>
      </c>
      <c r="E40" s="25">
        <f t="shared" si="21"/>
        <v>29250</v>
      </c>
      <c r="F40" s="60">
        <v>450</v>
      </c>
      <c r="G40" s="60">
        <v>30</v>
      </c>
      <c r="H40" s="25">
        <f t="shared" si="20"/>
        <v>13500</v>
      </c>
      <c r="I40" s="60">
        <v>660</v>
      </c>
      <c r="J40" s="60">
        <v>45</v>
      </c>
      <c r="K40" s="60">
        <f t="shared" si="22"/>
        <v>29700</v>
      </c>
      <c r="L40" s="60"/>
      <c r="M40" s="60">
        <v>75</v>
      </c>
      <c r="N40" s="60">
        <f t="shared" si="23"/>
        <v>0</v>
      </c>
      <c r="O40" s="70"/>
      <c r="P40" s="60">
        <v>38</v>
      </c>
      <c r="Q40" s="60">
        <f t="shared" si="24"/>
        <v>0</v>
      </c>
      <c r="R40" s="60"/>
      <c r="S40" s="60">
        <v>68</v>
      </c>
      <c r="T40" s="60">
        <f t="shared" si="25"/>
        <v>0</v>
      </c>
      <c r="U40" s="60"/>
      <c r="V40" s="60">
        <v>38</v>
      </c>
      <c r="W40" s="25">
        <f t="shared" si="5"/>
        <v>0</v>
      </c>
      <c r="X40" s="60"/>
      <c r="Y40" s="60">
        <v>55</v>
      </c>
      <c r="Z40" s="60">
        <f t="shared" si="26"/>
        <v>0</v>
      </c>
      <c r="AA40" s="60"/>
      <c r="AB40" s="60">
        <v>58</v>
      </c>
      <c r="AC40" s="60">
        <f t="shared" si="34"/>
        <v>0</v>
      </c>
      <c r="AD40" s="60"/>
      <c r="AE40" s="60">
        <v>68</v>
      </c>
      <c r="AF40" s="60">
        <f t="shared" si="35"/>
        <v>0</v>
      </c>
      <c r="AG40" s="60"/>
      <c r="AH40" s="60">
        <v>98</v>
      </c>
      <c r="AI40" s="60">
        <f t="shared" si="28"/>
        <v>0</v>
      </c>
      <c r="AJ40" s="60"/>
      <c r="AK40" s="60">
        <v>7</v>
      </c>
      <c r="AL40" s="60">
        <f t="shared" si="29"/>
        <v>0</v>
      </c>
      <c r="AM40" s="60"/>
      <c r="AN40" s="60">
        <v>6</v>
      </c>
      <c r="AO40" s="25">
        <f t="shared" si="11"/>
        <v>0</v>
      </c>
      <c r="AP40" s="60"/>
      <c r="AQ40" s="60">
        <v>7</v>
      </c>
      <c r="AR40" s="60">
        <f t="shared" si="36"/>
        <v>0</v>
      </c>
      <c r="AS40" s="60"/>
      <c r="AT40" s="60">
        <v>5.63</v>
      </c>
      <c r="AU40" s="60">
        <f t="shared" si="37"/>
        <v>0</v>
      </c>
      <c r="AV40" s="60"/>
      <c r="AW40" s="60">
        <v>6.65</v>
      </c>
      <c r="AX40" s="60">
        <f t="shared" si="38"/>
        <v>0</v>
      </c>
      <c r="AY40" s="60"/>
      <c r="AZ40" s="60">
        <v>5.58</v>
      </c>
      <c r="BA40" s="60">
        <f t="shared" si="39"/>
        <v>0</v>
      </c>
      <c r="BB40" s="60"/>
      <c r="BC40" s="60">
        <v>6</v>
      </c>
      <c r="BD40" s="25">
        <f t="shared" si="17"/>
        <v>0</v>
      </c>
      <c r="BE40" s="26">
        <f t="shared" si="16"/>
        <v>72450</v>
      </c>
      <c r="BF40" s="27">
        <f>[1]Sheet1!$BK$5433</f>
        <v>113960</v>
      </c>
      <c r="BG40" s="61"/>
      <c r="BH40" s="62"/>
      <c r="BI40" s="61"/>
      <c r="BJ40" s="28">
        <f t="shared" si="18"/>
        <v>0</v>
      </c>
      <c r="BK40" s="28">
        <f t="shared" si="19"/>
        <v>186410</v>
      </c>
      <c r="BL40" s="12"/>
      <c r="BM40" s="12"/>
      <c r="BN40" s="12"/>
      <c r="BO40" s="12"/>
      <c r="BP40" s="12"/>
      <c r="BQ40" s="63"/>
      <c r="BR40" s="63"/>
      <c r="BS40" s="63"/>
      <c r="BT40" s="63"/>
      <c r="BU40" s="63"/>
      <c r="BV40" s="63"/>
      <c r="BW40" s="63"/>
      <c r="BX40" s="63"/>
    </row>
    <row r="41" spans="1:83" s="64" customFormat="1" ht="32.25" customHeight="1">
      <c r="A41" s="67" t="s">
        <v>103</v>
      </c>
      <c r="B41" s="68" t="s">
        <v>104</v>
      </c>
      <c r="C41" s="69"/>
      <c r="D41" s="60">
        <v>45</v>
      </c>
      <c r="E41" s="25">
        <f t="shared" si="21"/>
        <v>0</v>
      </c>
      <c r="F41" s="60"/>
      <c r="G41" s="60">
        <v>30</v>
      </c>
      <c r="H41" s="25">
        <f t="shared" si="20"/>
        <v>0</v>
      </c>
      <c r="I41" s="60"/>
      <c r="J41" s="60">
        <v>45</v>
      </c>
      <c r="K41" s="60">
        <f t="shared" si="22"/>
        <v>0</v>
      </c>
      <c r="L41" s="60"/>
      <c r="M41" s="60">
        <v>75</v>
      </c>
      <c r="N41" s="60">
        <f t="shared" si="23"/>
        <v>0</v>
      </c>
      <c r="O41" s="70"/>
      <c r="P41" s="60">
        <v>38</v>
      </c>
      <c r="Q41" s="60">
        <f t="shared" si="24"/>
        <v>0</v>
      </c>
      <c r="R41" s="60"/>
      <c r="S41" s="60">
        <v>68</v>
      </c>
      <c r="T41" s="60">
        <f t="shared" si="25"/>
        <v>0</v>
      </c>
      <c r="U41" s="60"/>
      <c r="V41" s="60">
        <v>38</v>
      </c>
      <c r="W41" s="25">
        <f t="shared" si="5"/>
        <v>0</v>
      </c>
      <c r="X41" s="60"/>
      <c r="Y41" s="60">
        <v>55</v>
      </c>
      <c r="Z41" s="60">
        <f t="shared" si="26"/>
        <v>0</v>
      </c>
      <c r="AA41" s="60"/>
      <c r="AB41" s="60">
        <v>58</v>
      </c>
      <c r="AC41" s="60">
        <f t="shared" si="34"/>
        <v>0</v>
      </c>
      <c r="AD41" s="60"/>
      <c r="AE41" s="60">
        <v>68</v>
      </c>
      <c r="AF41" s="60">
        <f t="shared" si="35"/>
        <v>0</v>
      </c>
      <c r="AG41" s="60"/>
      <c r="AH41" s="60">
        <v>98</v>
      </c>
      <c r="AI41" s="60">
        <f t="shared" si="28"/>
        <v>0</v>
      </c>
      <c r="AJ41" s="60"/>
      <c r="AK41" s="60">
        <v>7</v>
      </c>
      <c r="AL41" s="60">
        <f t="shared" si="29"/>
        <v>0</v>
      </c>
      <c r="AM41" s="60"/>
      <c r="AN41" s="60">
        <v>6</v>
      </c>
      <c r="AO41" s="25">
        <f t="shared" si="11"/>
        <v>0</v>
      </c>
      <c r="AP41" s="60"/>
      <c r="AQ41" s="60">
        <v>7</v>
      </c>
      <c r="AR41" s="60">
        <f t="shared" si="36"/>
        <v>0</v>
      </c>
      <c r="AS41" s="60"/>
      <c r="AT41" s="60">
        <v>5.63</v>
      </c>
      <c r="AU41" s="60">
        <f t="shared" si="37"/>
        <v>0</v>
      </c>
      <c r="AV41" s="60"/>
      <c r="AW41" s="60">
        <v>6.65</v>
      </c>
      <c r="AX41" s="60">
        <f t="shared" si="38"/>
        <v>0</v>
      </c>
      <c r="AY41" s="60"/>
      <c r="AZ41" s="60">
        <v>5.58</v>
      </c>
      <c r="BA41" s="60">
        <f t="shared" si="39"/>
        <v>0</v>
      </c>
      <c r="BB41" s="60"/>
      <c r="BC41" s="60">
        <v>6</v>
      </c>
      <c r="BD41" s="23">
        <f t="shared" si="17"/>
        <v>0</v>
      </c>
      <c r="BE41" s="26">
        <f t="shared" si="16"/>
        <v>0</v>
      </c>
      <c r="BF41" s="27">
        <v>71925</v>
      </c>
      <c r="BG41" s="61"/>
      <c r="BH41" s="62"/>
      <c r="BI41" s="61"/>
      <c r="BJ41" s="30">
        <f t="shared" si="18"/>
        <v>0</v>
      </c>
      <c r="BK41" s="28">
        <f t="shared" si="19"/>
        <v>71925</v>
      </c>
      <c r="BL41" s="12"/>
      <c r="BM41" s="12"/>
      <c r="BN41" s="12"/>
      <c r="BO41" s="12"/>
      <c r="BP41" s="12"/>
      <c r="BQ41" s="63"/>
      <c r="BR41" s="63"/>
      <c r="BS41" s="63"/>
      <c r="BT41" s="63"/>
      <c r="BU41" s="63"/>
      <c r="BV41" s="63"/>
      <c r="BW41" s="63"/>
      <c r="BX41" s="63"/>
    </row>
    <row r="42" spans="1:83" s="64" customFormat="1" ht="32.25" customHeight="1">
      <c r="A42" s="67" t="s">
        <v>105</v>
      </c>
      <c r="B42" s="68" t="s">
        <v>106</v>
      </c>
      <c r="C42" s="69"/>
      <c r="D42" s="60">
        <v>45</v>
      </c>
      <c r="E42" s="25">
        <f t="shared" si="21"/>
        <v>0</v>
      </c>
      <c r="F42" s="60"/>
      <c r="G42" s="60">
        <v>30</v>
      </c>
      <c r="H42" s="25">
        <f t="shared" si="20"/>
        <v>0</v>
      </c>
      <c r="I42" s="60"/>
      <c r="J42" s="60">
        <v>45</v>
      </c>
      <c r="K42" s="60">
        <f t="shared" si="22"/>
        <v>0</v>
      </c>
      <c r="L42" s="60"/>
      <c r="M42" s="60">
        <v>75</v>
      </c>
      <c r="N42" s="60">
        <f t="shared" si="23"/>
        <v>0</v>
      </c>
      <c r="O42" s="70"/>
      <c r="P42" s="60">
        <v>38</v>
      </c>
      <c r="Q42" s="60">
        <f t="shared" si="24"/>
        <v>0</v>
      </c>
      <c r="R42" s="60"/>
      <c r="S42" s="60">
        <v>68</v>
      </c>
      <c r="T42" s="60">
        <f t="shared" si="25"/>
        <v>0</v>
      </c>
      <c r="U42" s="70"/>
      <c r="V42" s="60">
        <v>38</v>
      </c>
      <c r="W42" s="25">
        <f t="shared" si="5"/>
        <v>0</v>
      </c>
      <c r="X42" s="60"/>
      <c r="Y42" s="60">
        <v>55</v>
      </c>
      <c r="Z42" s="60">
        <f t="shared" si="26"/>
        <v>0</v>
      </c>
      <c r="AA42" s="60"/>
      <c r="AB42" s="60">
        <v>58</v>
      </c>
      <c r="AC42" s="60">
        <f t="shared" si="34"/>
        <v>0</v>
      </c>
      <c r="AD42" s="60"/>
      <c r="AE42" s="60">
        <v>68</v>
      </c>
      <c r="AF42" s="60">
        <f t="shared" si="35"/>
        <v>0</v>
      </c>
      <c r="AG42" s="60"/>
      <c r="AH42" s="60">
        <v>98</v>
      </c>
      <c r="AI42" s="60">
        <f t="shared" si="28"/>
        <v>0</v>
      </c>
      <c r="AJ42" s="60"/>
      <c r="AK42" s="60">
        <v>7</v>
      </c>
      <c r="AL42" s="60">
        <f t="shared" si="29"/>
        <v>0</v>
      </c>
      <c r="AM42" s="60"/>
      <c r="AN42" s="60">
        <v>6</v>
      </c>
      <c r="AO42" s="25">
        <f t="shared" si="11"/>
        <v>0</v>
      </c>
      <c r="AP42" s="60"/>
      <c r="AQ42" s="60">
        <v>7</v>
      </c>
      <c r="AR42" s="60">
        <f t="shared" si="36"/>
        <v>0</v>
      </c>
      <c r="AS42" s="60"/>
      <c r="AT42" s="60">
        <v>5.63</v>
      </c>
      <c r="AU42" s="60">
        <f t="shared" si="37"/>
        <v>0</v>
      </c>
      <c r="AV42" s="60"/>
      <c r="AW42" s="60">
        <v>6.65</v>
      </c>
      <c r="AX42" s="60">
        <f t="shared" si="38"/>
        <v>0</v>
      </c>
      <c r="AY42" s="60"/>
      <c r="AZ42" s="60">
        <v>5.58</v>
      </c>
      <c r="BA42" s="60">
        <f t="shared" si="39"/>
        <v>0</v>
      </c>
      <c r="BB42" s="60"/>
      <c r="BC42" s="60">
        <v>6</v>
      </c>
      <c r="BD42" s="23">
        <f t="shared" si="17"/>
        <v>0</v>
      </c>
      <c r="BE42" s="26">
        <f t="shared" si="16"/>
        <v>0</v>
      </c>
      <c r="BF42" s="27">
        <f>[1]Sheet1!$BK$5435</f>
        <v>0</v>
      </c>
      <c r="BG42" s="61"/>
      <c r="BH42" s="62"/>
      <c r="BI42" s="61"/>
      <c r="BJ42" s="30">
        <f t="shared" si="18"/>
        <v>0</v>
      </c>
      <c r="BK42" s="28">
        <f t="shared" si="19"/>
        <v>0</v>
      </c>
      <c r="BL42" s="12"/>
      <c r="BM42" s="12"/>
      <c r="BN42" s="12"/>
      <c r="BO42" s="12"/>
      <c r="BP42" s="12"/>
      <c r="BQ42" s="63"/>
      <c r="BR42" s="63"/>
      <c r="BS42" s="63"/>
      <c r="BT42" s="63"/>
      <c r="BU42" s="63"/>
      <c r="BV42" s="63"/>
      <c r="BW42" s="63"/>
      <c r="BX42" s="63"/>
    </row>
    <row r="43" spans="1:83" s="64" customFormat="1" ht="32.25" customHeight="1">
      <c r="A43" s="67" t="s">
        <v>107</v>
      </c>
      <c r="B43" s="68" t="s">
        <v>108</v>
      </c>
      <c r="C43" s="69"/>
      <c r="D43" s="60">
        <v>45</v>
      </c>
      <c r="E43" s="25">
        <f t="shared" si="21"/>
        <v>0</v>
      </c>
      <c r="F43" s="60"/>
      <c r="G43" s="60">
        <v>30</v>
      </c>
      <c r="H43" s="25">
        <f t="shared" si="20"/>
        <v>0</v>
      </c>
      <c r="I43" s="60"/>
      <c r="J43" s="60">
        <v>45</v>
      </c>
      <c r="K43" s="60">
        <f t="shared" si="22"/>
        <v>0</v>
      </c>
      <c r="L43" s="60"/>
      <c r="M43" s="60">
        <v>75</v>
      </c>
      <c r="N43" s="60">
        <f t="shared" si="23"/>
        <v>0</v>
      </c>
      <c r="O43" s="70"/>
      <c r="P43" s="60">
        <v>38</v>
      </c>
      <c r="Q43" s="60">
        <f t="shared" si="24"/>
        <v>0</v>
      </c>
      <c r="R43" s="60"/>
      <c r="S43" s="60">
        <v>68</v>
      </c>
      <c r="T43" s="60">
        <f t="shared" si="25"/>
        <v>0</v>
      </c>
      <c r="U43" s="60"/>
      <c r="V43" s="60">
        <v>38</v>
      </c>
      <c r="W43" s="25">
        <f t="shared" si="5"/>
        <v>0</v>
      </c>
      <c r="X43" s="60"/>
      <c r="Y43" s="60">
        <v>55</v>
      </c>
      <c r="Z43" s="60">
        <f t="shared" si="26"/>
        <v>0</v>
      </c>
      <c r="AA43" s="60"/>
      <c r="AB43" s="60">
        <v>58</v>
      </c>
      <c r="AC43" s="60">
        <f t="shared" si="34"/>
        <v>0</v>
      </c>
      <c r="AD43" s="60"/>
      <c r="AE43" s="60">
        <v>68</v>
      </c>
      <c r="AF43" s="60">
        <f t="shared" si="35"/>
        <v>0</v>
      </c>
      <c r="AG43" s="60"/>
      <c r="AH43" s="60">
        <v>98</v>
      </c>
      <c r="AI43" s="60">
        <f t="shared" si="28"/>
        <v>0</v>
      </c>
      <c r="AJ43" s="60"/>
      <c r="AK43" s="60">
        <v>7</v>
      </c>
      <c r="AL43" s="60">
        <f t="shared" si="29"/>
        <v>0</v>
      </c>
      <c r="AM43" s="60"/>
      <c r="AN43" s="60">
        <v>6</v>
      </c>
      <c r="AO43" s="25">
        <f t="shared" si="11"/>
        <v>0</v>
      </c>
      <c r="AP43" s="60"/>
      <c r="AQ43" s="60">
        <v>7</v>
      </c>
      <c r="AR43" s="60">
        <f t="shared" si="36"/>
        <v>0</v>
      </c>
      <c r="AS43" s="60"/>
      <c r="AT43" s="60">
        <v>5.63</v>
      </c>
      <c r="AU43" s="60">
        <f t="shared" si="37"/>
        <v>0</v>
      </c>
      <c r="AV43" s="60"/>
      <c r="AW43" s="60">
        <v>6.65</v>
      </c>
      <c r="AX43" s="60">
        <f t="shared" si="38"/>
        <v>0</v>
      </c>
      <c r="AY43" s="60"/>
      <c r="AZ43" s="60">
        <v>5.58</v>
      </c>
      <c r="BA43" s="60">
        <f t="shared" si="39"/>
        <v>0</v>
      </c>
      <c r="BB43" s="60"/>
      <c r="BC43" s="60">
        <v>6</v>
      </c>
      <c r="BD43" s="23">
        <f t="shared" si="17"/>
        <v>0</v>
      </c>
      <c r="BE43" s="26">
        <f t="shared" si="16"/>
        <v>0</v>
      </c>
      <c r="BF43" s="27">
        <f>[1]Sheet1!$BK$5436</f>
        <v>182111</v>
      </c>
      <c r="BG43" s="61"/>
      <c r="BH43" s="62"/>
      <c r="BI43" s="61"/>
      <c r="BJ43" s="30">
        <f t="shared" si="18"/>
        <v>0</v>
      </c>
      <c r="BK43" s="28">
        <f t="shared" si="19"/>
        <v>182111</v>
      </c>
      <c r="BL43" s="12"/>
      <c r="BM43" s="12"/>
      <c r="BN43" s="12"/>
      <c r="BO43" s="12"/>
      <c r="BP43" s="12"/>
      <c r="BQ43" s="63"/>
      <c r="BR43" s="63"/>
      <c r="BS43" s="63"/>
      <c r="BT43" s="63"/>
      <c r="BU43" s="63"/>
      <c r="BV43" s="63"/>
      <c r="BW43" s="63"/>
      <c r="BX43" s="63"/>
    </row>
    <row r="44" spans="1:83" s="64" customFormat="1" ht="32.25" customHeight="1">
      <c r="A44" s="67" t="s">
        <v>109</v>
      </c>
      <c r="B44" s="68" t="s">
        <v>110</v>
      </c>
      <c r="C44" s="69"/>
      <c r="D44" s="60">
        <v>45</v>
      </c>
      <c r="E44" s="25">
        <f t="shared" si="21"/>
        <v>0</v>
      </c>
      <c r="F44" s="60"/>
      <c r="G44" s="60">
        <v>30</v>
      </c>
      <c r="H44" s="25">
        <f t="shared" si="20"/>
        <v>0</v>
      </c>
      <c r="I44" s="60"/>
      <c r="J44" s="60">
        <v>45</v>
      </c>
      <c r="K44" s="60">
        <f t="shared" si="22"/>
        <v>0</v>
      </c>
      <c r="L44" s="60"/>
      <c r="M44" s="60">
        <v>75</v>
      </c>
      <c r="N44" s="60">
        <f t="shared" si="23"/>
        <v>0</v>
      </c>
      <c r="O44" s="70"/>
      <c r="P44" s="60">
        <v>38</v>
      </c>
      <c r="Q44" s="60">
        <f t="shared" si="24"/>
        <v>0</v>
      </c>
      <c r="R44" s="60">
        <v>465</v>
      </c>
      <c r="S44" s="60">
        <v>68</v>
      </c>
      <c r="T44" s="60">
        <f t="shared" si="25"/>
        <v>31620</v>
      </c>
      <c r="U44" s="60">
        <v>390</v>
      </c>
      <c r="V44" s="60">
        <v>38</v>
      </c>
      <c r="W44" s="25">
        <f t="shared" si="5"/>
        <v>14820</v>
      </c>
      <c r="X44" s="60"/>
      <c r="Y44" s="60">
        <v>55</v>
      </c>
      <c r="Z44" s="60">
        <f t="shared" si="26"/>
        <v>0</v>
      </c>
      <c r="AA44" s="60"/>
      <c r="AB44" s="60">
        <v>58</v>
      </c>
      <c r="AC44" s="60">
        <f t="shared" si="34"/>
        <v>0</v>
      </c>
      <c r="AD44" s="60"/>
      <c r="AE44" s="60">
        <v>68</v>
      </c>
      <c r="AF44" s="60">
        <f t="shared" si="35"/>
        <v>0</v>
      </c>
      <c r="AG44" s="60">
        <v>253</v>
      </c>
      <c r="AH44" s="60">
        <v>98</v>
      </c>
      <c r="AI44" s="60">
        <f t="shared" si="28"/>
        <v>24794</v>
      </c>
      <c r="AJ44" s="60">
        <v>2360</v>
      </c>
      <c r="AK44" s="60">
        <v>7</v>
      </c>
      <c r="AL44" s="60">
        <f t="shared" si="29"/>
        <v>16520</v>
      </c>
      <c r="AM44" s="60"/>
      <c r="AN44" s="60">
        <v>6</v>
      </c>
      <c r="AO44" s="25">
        <f t="shared" si="11"/>
        <v>0</v>
      </c>
      <c r="AP44" s="60"/>
      <c r="AQ44" s="60">
        <v>7</v>
      </c>
      <c r="AR44" s="60">
        <f t="shared" si="36"/>
        <v>0</v>
      </c>
      <c r="AS44" s="60"/>
      <c r="AT44" s="60">
        <v>5.63</v>
      </c>
      <c r="AU44" s="60">
        <f t="shared" si="37"/>
        <v>0</v>
      </c>
      <c r="AV44" s="60"/>
      <c r="AW44" s="60">
        <v>6.65</v>
      </c>
      <c r="AX44" s="60">
        <f t="shared" si="38"/>
        <v>0</v>
      </c>
      <c r="AY44" s="60"/>
      <c r="AZ44" s="60">
        <v>5.58</v>
      </c>
      <c r="BA44" s="60">
        <f t="shared" si="39"/>
        <v>0</v>
      </c>
      <c r="BB44" s="60">
        <v>2150</v>
      </c>
      <c r="BC44" s="60">
        <v>6</v>
      </c>
      <c r="BD44" s="25">
        <f t="shared" si="17"/>
        <v>12900</v>
      </c>
      <c r="BE44" s="26">
        <f t="shared" si="16"/>
        <v>100654</v>
      </c>
      <c r="BF44" s="27">
        <f>[1]Sheet1!$BK$5437</f>
        <v>287626</v>
      </c>
      <c r="BG44" s="61"/>
      <c r="BH44" s="62"/>
      <c r="BI44" s="61"/>
      <c r="BJ44" s="28">
        <f t="shared" si="18"/>
        <v>0</v>
      </c>
      <c r="BK44" s="28">
        <f t="shared" si="19"/>
        <v>388280</v>
      </c>
      <c r="BL44" s="12"/>
      <c r="BM44" s="12"/>
      <c r="BN44" s="12"/>
      <c r="BO44" s="12"/>
      <c r="BP44" s="12"/>
      <c r="BQ44" s="63"/>
      <c r="BR44" s="63"/>
      <c r="BS44" s="63"/>
      <c r="BT44" s="63"/>
      <c r="BU44" s="63"/>
      <c r="BV44" s="63"/>
      <c r="BW44" s="63"/>
      <c r="BX44" s="63"/>
    </row>
    <row r="45" spans="1:83" s="64" customFormat="1" ht="32.25" customHeight="1">
      <c r="A45" s="67" t="s">
        <v>111</v>
      </c>
      <c r="B45" s="68" t="s">
        <v>112</v>
      </c>
      <c r="C45" s="69"/>
      <c r="D45" s="60">
        <v>45</v>
      </c>
      <c r="E45" s="25">
        <f t="shared" si="21"/>
        <v>0</v>
      </c>
      <c r="F45" s="60"/>
      <c r="G45" s="60">
        <v>30</v>
      </c>
      <c r="H45" s="25">
        <f t="shared" si="20"/>
        <v>0</v>
      </c>
      <c r="I45" s="60"/>
      <c r="J45" s="60">
        <v>45</v>
      </c>
      <c r="K45" s="60">
        <f t="shared" si="22"/>
        <v>0</v>
      </c>
      <c r="L45" s="60"/>
      <c r="M45" s="60">
        <v>75</v>
      </c>
      <c r="N45" s="60">
        <f t="shared" si="23"/>
        <v>0</v>
      </c>
      <c r="O45" s="70"/>
      <c r="P45" s="60">
        <v>38</v>
      </c>
      <c r="Q45" s="60">
        <f t="shared" si="24"/>
        <v>0</v>
      </c>
      <c r="R45" s="60"/>
      <c r="S45" s="60">
        <v>68</v>
      </c>
      <c r="T45" s="60">
        <f t="shared" si="25"/>
        <v>0</v>
      </c>
      <c r="U45" s="70"/>
      <c r="V45" s="60">
        <v>38</v>
      </c>
      <c r="W45" s="25">
        <f t="shared" si="5"/>
        <v>0</v>
      </c>
      <c r="X45" s="60"/>
      <c r="Y45" s="60">
        <v>55</v>
      </c>
      <c r="Z45" s="60">
        <f t="shared" si="26"/>
        <v>0</v>
      </c>
      <c r="AA45" s="60"/>
      <c r="AB45" s="60">
        <v>58</v>
      </c>
      <c r="AC45" s="60">
        <f t="shared" si="34"/>
        <v>0</v>
      </c>
      <c r="AD45" s="60"/>
      <c r="AE45" s="60">
        <v>68</v>
      </c>
      <c r="AF45" s="60">
        <f t="shared" si="35"/>
        <v>0</v>
      </c>
      <c r="AG45" s="60"/>
      <c r="AH45" s="60">
        <v>98</v>
      </c>
      <c r="AI45" s="60">
        <f t="shared" si="28"/>
        <v>0</v>
      </c>
      <c r="AJ45" s="60"/>
      <c r="AK45" s="60">
        <v>7</v>
      </c>
      <c r="AL45" s="60">
        <f t="shared" si="29"/>
        <v>0</v>
      </c>
      <c r="AM45" s="60"/>
      <c r="AN45" s="60">
        <v>6</v>
      </c>
      <c r="AO45" s="25">
        <f t="shared" si="11"/>
        <v>0</v>
      </c>
      <c r="AP45" s="60"/>
      <c r="AQ45" s="60">
        <v>7</v>
      </c>
      <c r="AR45" s="60">
        <f t="shared" si="36"/>
        <v>0</v>
      </c>
      <c r="AS45" s="60"/>
      <c r="AT45" s="60">
        <v>5.63</v>
      </c>
      <c r="AU45" s="60">
        <f t="shared" si="37"/>
        <v>0</v>
      </c>
      <c r="AV45" s="60"/>
      <c r="AW45" s="60">
        <v>6.65</v>
      </c>
      <c r="AX45" s="60">
        <f t="shared" si="38"/>
        <v>0</v>
      </c>
      <c r="AY45" s="60"/>
      <c r="AZ45" s="60">
        <v>5.58</v>
      </c>
      <c r="BA45" s="60">
        <f t="shared" si="39"/>
        <v>0</v>
      </c>
      <c r="BB45" s="60"/>
      <c r="BC45" s="60">
        <v>6</v>
      </c>
      <c r="BD45" s="23">
        <f t="shared" si="17"/>
        <v>0</v>
      </c>
      <c r="BE45" s="26">
        <f t="shared" si="16"/>
        <v>0</v>
      </c>
      <c r="BF45" s="27">
        <f>[1]Sheet1!$BK$5438</f>
        <v>187340</v>
      </c>
      <c r="BG45" s="61"/>
      <c r="BH45" s="62"/>
      <c r="BI45" s="61"/>
      <c r="BJ45" s="30">
        <f t="shared" si="18"/>
        <v>0</v>
      </c>
      <c r="BK45" s="28">
        <f t="shared" si="19"/>
        <v>187340</v>
      </c>
      <c r="BL45" s="12"/>
      <c r="BM45" s="12"/>
      <c r="BN45" s="12"/>
      <c r="BO45" s="15"/>
      <c r="BP45" s="15"/>
      <c r="BQ45" s="63"/>
      <c r="BR45" s="63"/>
      <c r="BS45" s="63"/>
      <c r="BT45" s="63"/>
      <c r="BU45" s="63"/>
      <c r="BV45" s="63"/>
      <c r="BW45" s="63"/>
      <c r="BX45" s="63"/>
    </row>
    <row r="46" spans="1:83" s="64" customFormat="1" ht="32.25" customHeight="1">
      <c r="A46" s="67" t="s">
        <v>113</v>
      </c>
      <c r="B46" s="68" t="s">
        <v>114</v>
      </c>
      <c r="C46" s="69"/>
      <c r="D46" s="60">
        <v>45</v>
      </c>
      <c r="E46" s="25">
        <f t="shared" si="21"/>
        <v>0</v>
      </c>
      <c r="F46" s="60"/>
      <c r="G46" s="60">
        <v>30</v>
      </c>
      <c r="H46" s="25">
        <f t="shared" si="20"/>
        <v>0</v>
      </c>
      <c r="I46" s="60"/>
      <c r="J46" s="60">
        <v>45</v>
      </c>
      <c r="K46" s="60">
        <f t="shared" si="22"/>
        <v>0</v>
      </c>
      <c r="L46" s="60"/>
      <c r="M46" s="60">
        <v>75</v>
      </c>
      <c r="N46" s="60">
        <f t="shared" si="23"/>
        <v>0</v>
      </c>
      <c r="O46" s="70"/>
      <c r="P46" s="60">
        <v>38</v>
      </c>
      <c r="Q46" s="60">
        <f t="shared" si="24"/>
        <v>0</v>
      </c>
      <c r="R46" s="60"/>
      <c r="S46" s="60">
        <v>68</v>
      </c>
      <c r="T46" s="60">
        <f t="shared" si="25"/>
        <v>0</v>
      </c>
      <c r="U46" s="60"/>
      <c r="V46" s="60">
        <v>38</v>
      </c>
      <c r="W46" s="25">
        <f t="shared" si="5"/>
        <v>0</v>
      </c>
      <c r="X46" s="60"/>
      <c r="Y46" s="60">
        <v>55</v>
      </c>
      <c r="Z46" s="60">
        <f t="shared" si="26"/>
        <v>0</v>
      </c>
      <c r="AA46" s="60"/>
      <c r="AB46" s="60">
        <v>58</v>
      </c>
      <c r="AC46" s="60">
        <f t="shared" si="34"/>
        <v>0</v>
      </c>
      <c r="AD46" s="60"/>
      <c r="AE46" s="60">
        <v>68</v>
      </c>
      <c r="AF46" s="60">
        <f t="shared" si="35"/>
        <v>0</v>
      </c>
      <c r="AG46" s="60"/>
      <c r="AH46" s="60">
        <v>98</v>
      </c>
      <c r="AI46" s="60">
        <f t="shared" si="28"/>
        <v>0</v>
      </c>
      <c r="AJ46" s="60"/>
      <c r="AK46" s="60">
        <v>7</v>
      </c>
      <c r="AL46" s="60">
        <f t="shared" si="29"/>
        <v>0</v>
      </c>
      <c r="AM46" s="60"/>
      <c r="AN46" s="60">
        <v>6</v>
      </c>
      <c r="AO46" s="25">
        <f t="shared" si="11"/>
        <v>0</v>
      </c>
      <c r="AP46" s="60"/>
      <c r="AQ46" s="60">
        <v>7</v>
      </c>
      <c r="AR46" s="60">
        <f t="shared" si="36"/>
        <v>0</v>
      </c>
      <c r="AS46" s="60"/>
      <c r="AT46" s="60">
        <v>5.63</v>
      </c>
      <c r="AU46" s="60">
        <f t="shared" si="37"/>
        <v>0</v>
      </c>
      <c r="AV46" s="60"/>
      <c r="AW46" s="60">
        <v>6.65</v>
      </c>
      <c r="AX46" s="60">
        <f t="shared" si="38"/>
        <v>0</v>
      </c>
      <c r="AY46" s="60"/>
      <c r="AZ46" s="60">
        <v>5.58</v>
      </c>
      <c r="BA46" s="60">
        <f t="shared" si="39"/>
        <v>0</v>
      </c>
      <c r="BB46" s="60"/>
      <c r="BC46" s="60">
        <v>6</v>
      </c>
      <c r="BD46" s="23">
        <f t="shared" si="17"/>
        <v>0</v>
      </c>
      <c r="BE46" s="26">
        <f t="shared" si="16"/>
        <v>0</v>
      </c>
      <c r="BF46" s="27">
        <f>[1]Sheet1!$BK$5439</f>
        <v>171690</v>
      </c>
      <c r="BG46" s="61"/>
      <c r="BH46" s="62"/>
      <c r="BI46" s="61"/>
      <c r="BJ46" s="30">
        <f t="shared" si="18"/>
        <v>0</v>
      </c>
      <c r="BK46" s="28">
        <f t="shared" si="19"/>
        <v>171690</v>
      </c>
      <c r="BL46" s="12"/>
      <c r="BM46" s="12"/>
      <c r="BN46" s="12"/>
      <c r="BO46" s="12"/>
      <c r="BP46" s="12"/>
      <c r="BQ46" s="63"/>
      <c r="BR46" s="63"/>
      <c r="BS46" s="63"/>
      <c r="BT46" s="63"/>
      <c r="BU46" s="63"/>
      <c r="BV46" s="63"/>
      <c r="BW46" s="63"/>
      <c r="BX46" s="63"/>
    </row>
    <row r="47" spans="1:83" s="64" customFormat="1" ht="32.25" customHeight="1">
      <c r="A47" s="67" t="s">
        <v>115</v>
      </c>
      <c r="B47" s="68" t="s">
        <v>116</v>
      </c>
      <c r="C47" s="69">
        <v>500</v>
      </c>
      <c r="D47" s="60">
        <v>45</v>
      </c>
      <c r="E47" s="25">
        <f t="shared" si="21"/>
        <v>22500</v>
      </c>
      <c r="F47" s="60">
        <v>320</v>
      </c>
      <c r="G47" s="60">
        <v>30</v>
      </c>
      <c r="H47" s="25">
        <f t="shared" si="20"/>
        <v>9600</v>
      </c>
      <c r="I47" s="60">
        <v>680</v>
      </c>
      <c r="J47" s="60">
        <v>45</v>
      </c>
      <c r="K47" s="60">
        <f t="shared" si="22"/>
        <v>30600</v>
      </c>
      <c r="L47" s="60"/>
      <c r="M47" s="60">
        <v>75</v>
      </c>
      <c r="N47" s="60">
        <f t="shared" si="23"/>
        <v>0</v>
      </c>
      <c r="O47" s="70"/>
      <c r="P47" s="60">
        <v>38</v>
      </c>
      <c r="Q47" s="60">
        <f t="shared" si="24"/>
        <v>0</v>
      </c>
      <c r="R47" s="60"/>
      <c r="S47" s="60">
        <v>68</v>
      </c>
      <c r="T47" s="60">
        <f t="shared" si="25"/>
        <v>0</v>
      </c>
      <c r="U47" s="60"/>
      <c r="V47" s="60">
        <v>38</v>
      </c>
      <c r="W47" s="25">
        <f t="shared" si="5"/>
        <v>0</v>
      </c>
      <c r="X47" s="60"/>
      <c r="Y47" s="60">
        <v>55</v>
      </c>
      <c r="Z47" s="60">
        <f t="shared" si="26"/>
        <v>0</v>
      </c>
      <c r="AA47" s="60"/>
      <c r="AB47" s="60">
        <v>58</v>
      </c>
      <c r="AC47" s="60">
        <f t="shared" si="34"/>
        <v>0</v>
      </c>
      <c r="AD47" s="60"/>
      <c r="AE47" s="60">
        <v>68</v>
      </c>
      <c r="AF47" s="60">
        <f t="shared" si="35"/>
        <v>0</v>
      </c>
      <c r="AG47" s="60"/>
      <c r="AH47" s="60">
        <v>98</v>
      </c>
      <c r="AI47" s="60">
        <f t="shared" si="28"/>
        <v>0</v>
      </c>
      <c r="AJ47" s="60"/>
      <c r="AK47" s="60">
        <v>7</v>
      </c>
      <c r="AL47" s="60">
        <f t="shared" si="29"/>
        <v>0</v>
      </c>
      <c r="AM47" s="60"/>
      <c r="AN47" s="60">
        <v>6</v>
      </c>
      <c r="AO47" s="25">
        <f t="shared" si="11"/>
        <v>0</v>
      </c>
      <c r="AP47" s="60"/>
      <c r="AQ47" s="60">
        <v>7</v>
      </c>
      <c r="AR47" s="60">
        <f t="shared" si="36"/>
        <v>0</v>
      </c>
      <c r="AS47" s="60"/>
      <c r="AT47" s="60">
        <v>5.63</v>
      </c>
      <c r="AU47" s="60">
        <f t="shared" si="37"/>
        <v>0</v>
      </c>
      <c r="AV47" s="60"/>
      <c r="AW47" s="60">
        <v>6.65</v>
      </c>
      <c r="AX47" s="60">
        <f t="shared" si="38"/>
        <v>0</v>
      </c>
      <c r="AY47" s="60"/>
      <c r="AZ47" s="60">
        <v>5.58</v>
      </c>
      <c r="BA47" s="60">
        <f t="shared" si="39"/>
        <v>0</v>
      </c>
      <c r="BB47" s="60"/>
      <c r="BC47" s="60">
        <v>6</v>
      </c>
      <c r="BD47" s="25">
        <f t="shared" si="17"/>
        <v>0</v>
      </c>
      <c r="BE47" s="26">
        <f t="shared" si="16"/>
        <v>62700</v>
      </c>
      <c r="BF47" s="27">
        <f>[1]Sheet1!$BK$5440</f>
        <v>0</v>
      </c>
      <c r="BG47" s="61"/>
      <c r="BH47" s="62"/>
      <c r="BI47" s="61"/>
      <c r="BJ47" s="28">
        <f t="shared" si="18"/>
        <v>0</v>
      </c>
      <c r="BK47" s="28">
        <f t="shared" si="19"/>
        <v>62700</v>
      </c>
      <c r="BL47" s="12"/>
      <c r="BM47" s="12"/>
      <c r="BN47" s="12"/>
      <c r="BO47" s="12"/>
      <c r="BP47" s="12"/>
      <c r="BQ47" s="63"/>
      <c r="BR47" s="63"/>
      <c r="BS47" s="63"/>
      <c r="BT47" s="63"/>
      <c r="BU47" s="63"/>
      <c r="BV47" s="63"/>
      <c r="BW47" s="63"/>
      <c r="BX47" s="63"/>
    </row>
    <row r="48" spans="1:83" s="64" customFormat="1" ht="32.25" customHeight="1">
      <c r="A48" s="67" t="s">
        <v>117</v>
      </c>
      <c r="B48" s="68" t="s">
        <v>118</v>
      </c>
      <c r="C48" s="69"/>
      <c r="D48" s="60">
        <v>45</v>
      </c>
      <c r="E48" s="25">
        <f t="shared" si="21"/>
        <v>0</v>
      </c>
      <c r="F48" s="60"/>
      <c r="G48" s="60">
        <v>30</v>
      </c>
      <c r="H48" s="25">
        <f t="shared" si="20"/>
        <v>0</v>
      </c>
      <c r="I48" s="60"/>
      <c r="J48" s="60">
        <v>45</v>
      </c>
      <c r="K48" s="60">
        <f t="shared" si="22"/>
        <v>0</v>
      </c>
      <c r="L48" s="60"/>
      <c r="M48" s="60">
        <v>75</v>
      </c>
      <c r="N48" s="60">
        <f t="shared" si="23"/>
        <v>0</v>
      </c>
      <c r="O48" s="70"/>
      <c r="P48" s="60">
        <v>38</v>
      </c>
      <c r="Q48" s="60">
        <f t="shared" si="24"/>
        <v>0</v>
      </c>
      <c r="R48" s="60"/>
      <c r="S48" s="60">
        <v>68</v>
      </c>
      <c r="T48" s="60">
        <f t="shared" si="25"/>
        <v>0</v>
      </c>
      <c r="U48" s="70"/>
      <c r="V48" s="60">
        <v>38</v>
      </c>
      <c r="W48" s="25">
        <f t="shared" si="5"/>
        <v>0</v>
      </c>
      <c r="X48" s="60"/>
      <c r="Y48" s="60">
        <v>55</v>
      </c>
      <c r="Z48" s="60">
        <f t="shared" si="26"/>
        <v>0</v>
      </c>
      <c r="AA48" s="60"/>
      <c r="AB48" s="60">
        <v>58</v>
      </c>
      <c r="AC48" s="60">
        <f t="shared" si="34"/>
        <v>0</v>
      </c>
      <c r="AD48" s="60"/>
      <c r="AE48" s="60">
        <v>68</v>
      </c>
      <c r="AF48" s="60">
        <f t="shared" si="35"/>
        <v>0</v>
      </c>
      <c r="AG48" s="60"/>
      <c r="AH48" s="60">
        <v>98</v>
      </c>
      <c r="AI48" s="60">
        <f t="shared" si="28"/>
        <v>0</v>
      </c>
      <c r="AJ48" s="60"/>
      <c r="AK48" s="60">
        <v>7</v>
      </c>
      <c r="AL48" s="60">
        <f t="shared" si="29"/>
        <v>0</v>
      </c>
      <c r="AM48" s="60"/>
      <c r="AN48" s="60">
        <v>6</v>
      </c>
      <c r="AO48" s="25">
        <f t="shared" si="11"/>
        <v>0</v>
      </c>
      <c r="AP48" s="60"/>
      <c r="AQ48" s="60">
        <v>7</v>
      </c>
      <c r="AR48" s="60">
        <f t="shared" si="36"/>
        <v>0</v>
      </c>
      <c r="AS48" s="60"/>
      <c r="AT48" s="60">
        <v>5.63</v>
      </c>
      <c r="AU48" s="60">
        <f t="shared" si="37"/>
        <v>0</v>
      </c>
      <c r="AV48" s="60"/>
      <c r="AW48" s="60">
        <v>6.65</v>
      </c>
      <c r="AX48" s="60">
        <f t="shared" si="38"/>
        <v>0</v>
      </c>
      <c r="AY48" s="60"/>
      <c r="AZ48" s="60">
        <v>5.58</v>
      </c>
      <c r="BA48" s="60">
        <f t="shared" si="39"/>
        <v>0</v>
      </c>
      <c r="BB48" s="60"/>
      <c r="BC48" s="60">
        <v>6</v>
      </c>
      <c r="BD48" s="23">
        <f t="shared" si="17"/>
        <v>0</v>
      </c>
      <c r="BE48" s="26">
        <f t="shared" si="16"/>
        <v>0</v>
      </c>
      <c r="BF48" s="27">
        <f>[1]Sheet1!$BK$5441</f>
        <v>214755</v>
      </c>
      <c r="BG48" s="61"/>
      <c r="BH48" s="62"/>
      <c r="BI48" s="61"/>
      <c r="BJ48" s="30">
        <f t="shared" si="18"/>
        <v>0</v>
      </c>
      <c r="BK48" s="28">
        <f t="shared" si="19"/>
        <v>214755</v>
      </c>
      <c r="BL48" s="12"/>
      <c r="BM48" s="12"/>
      <c r="BN48" s="12"/>
      <c r="BO48" s="12"/>
      <c r="BP48" s="12"/>
      <c r="BQ48" s="63"/>
      <c r="BR48" s="63"/>
      <c r="BS48" s="63"/>
      <c r="BT48" s="63"/>
      <c r="BU48" s="63"/>
      <c r="BV48" s="63"/>
      <c r="BW48" s="63"/>
      <c r="BX48" s="63"/>
    </row>
    <row r="49" spans="1:76" s="64" customFormat="1" ht="32.25" customHeight="1">
      <c r="A49" s="67" t="s">
        <v>119</v>
      </c>
      <c r="B49" s="68" t="s">
        <v>120</v>
      </c>
      <c r="C49" s="69"/>
      <c r="D49" s="60">
        <v>45</v>
      </c>
      <c r="E49" s="25">
        <f t="shared" si="21"/>
        <v>0</v>
      </c>
      <c r="F49" s="60"/>
      <c r="G49" s="60">
        <v>30</v>
      </c>
      <c r="H49" s="25">
        <f t="shared" si="20"/>
        <v>0</v>
      </c>
      <c r="I49" s="70"/>
      <c r="J49" s="60">
        <v>45</v>
      </c>
      <c r="K49" s="60">
        <f t="shared" si="22"/>
        <v>0</v>
      </c>
      <c r="L49" s="60"/>
      <c r="M49" s="60">
        <v>75</v>
      </c>
      <c r="N49" s="60">
        <f t="shared" si="23"/>
        <v>0</v>
      </c>
      <c r="O49" s="70"/>
      <c r="P49" s="60">
        <v>38</v>
      </c>
      <c r="Q49" s="60">
        <f t="shared" si="24"/>
        <v>0</v>
      </c>
      <c r="R49" s="60"/>
      <c r="S49" s="60">
        <v>68</v>
      </c>
      <c r="T49" s="60">
        <f t="shared" si="25"/>
        <v>0</v>
      </c>
      <c r="U49" s="60"/>
      <c r="V49" s="60">
        <v>38</v>
      </c>
      <c r="W49" s="25">
        <f t="shared" si="5"/>
        <v>0</v>
      </c>
      <c r="X49" s="60"/>
      <c r="Y49" s="60">
        <v>55</v>
      </c>
      <c r="Z49" s="60">
        <f t="shared" si="26"/>
        <v>0</v>
      </c>
      <c r="AA49" s="60"/>
      <c r="AB49" s="60">
        <v>58</v>
      </c>
      <c r="AC49" s="60">
        <f t="shared" si="34"/>
        <v>0</v>
      </c>
      <c r="AD49" s="60"/>
      <c r="AE49" s="60">
        <v>68</v>
      </c>
      <c r="AF49" s="60">
        <f t="shared" si="35"/>
        <v>0</v>
      </c>
      <c r="AG49" s="60"/>
      <c r="AH49" s="60">
        <v>98</v>
      </c>
      <c r="AI49" s="60">
        <f t="shared" si="28"/>
        <v>0</v>
      </c>
      <c r="AJ49" s="60"/>
      <c r="AK49" s="60">
        <v>7</v>
      </c>
      <c r="AL49" s="60">
        <f t="shared" si="29"/>
        <v>0</v>
      </c>
      <c r="AM49" s="60"/>
      <c r="AN49" s="60">
        <v>6</v>
      </c>
      <c r="AO49" s="25">
        <f t="shared" si="11"/>
        <v>0</v>
      </c>
      <c r="AP49" s="60"/>
      <c r="AQ49" s="60">
        <v>7</v>
      </c>
      <c r="AR49" s="60">
        <f t="shared" si="36"/>
        <v>0</v>
      </c>
      <c r="AS49" s="60"/>
      <c r="AT49" s="60">
        <v>5.63</v>
      </c>
      <c r="AU49" s="60">
        <f t="shared" si="37"/>
        <v>0</v>
      </c>
      <c r="AV49" s="60"/>
      <c r="AW49" s="60">
        <v>6.65</v>
      </c>
      <c r="AX49" s="60">
        <f t="shared" si="38"/>
        <v>0</v>
      </c>
      <c r="AY49" s="60"/>
      <c r="AZ49" s="60">
        <v>5.58</v>
      </c>
      <c r="BA49" s="60">
        <f t="shared" si="39"/>
        <v>0</v>
      </c>
      <c r="BB49" s="60"/>
      <c r="BC49" s="60">
        <v>6</v>
      </c>
      <c r="BD49" s="23">
        <f t="shared" si="17"/>
        <v>0</v>
      </c>
      <c r="BE49" s="26">
        <f t="shared" si="16"/>
        <v>0</v>
      </c>
      <c r="BF49" s="27">
        <f>[1]Sheet1!$BK$5442</f>
        <v>0</v>
      </c>
      <c r="BG49" s="61"/>
      <c r="BH49" s="62"/>
      <c r="BI49" s="61"/>
      <c r="BJ49" s="30">
        <f t="shared" si="18"/>
        <v>0</v>
      </c>
      <c r="BK49" s="28">
        <f t="shared" si="19"/>
        <v>0</v>
      </c>
      <c r="BL49" s="12"/>
      <c r="BM49" s="12"/>
      <c r="BN49" s="12"/>
      <c r="BO49" s="12"/>
      <c r="BP49" s="12"/>
      <c r="BQ49" s="63"/>
      <c r="BR49" s="63"/>
      <c r="BS49" s="63"/>
      <c r="BT49" s="63"/>
      <c r="BU49" s="63"/>
      <c r="BV49" s="63"/>
      <c r="BW49" s="63"/>
      <c r="BX49" s="63"/>
    </row>
    <row r="50" spans="1:76" s="64" customFormat="1" ht="32.25" customHeight="1">
      <c r="A50" s="67" t="s">
        <v>121</v>
      </c>
      <c r="B50" s="68" t="s">
        <v>122</v>
      </c>
      <c r="C50" s="69"/>
      <c r="D50" s="60">
        <v>45</v>
      </c>
      <c r="E50" s="25">
        <f t="shared" si="21"/>
        <v>0</v>
      </c>
      <c r="F50" s="60"/>
      <c r="G50" s="60">
        <v>30</v>
      </c>
      <c r="H50" s="25">
        <f t="shared" si="20"/>
        <v>0</v>
      </c>
      <c r="I50" s="60"/>
      <c r="J50" s="60">
        <v>45</v>
      </c>
      <c r="K50" s="60">
        <f t="shared" si="22"/>
        <v>0</v>
      </c>
      <c r="L50" s="60"/>
      <c r="M50" s="60">
        <v>75</v>
      </c>
      <c r="N50" s="60">
        <f t="shared" si="23"/>
        <v>0</v>
      </c>
      <c r="O50" s="60"/>
      <c r="P50" s="60">
        <v>38</v>
      </c>
      <c r="Q50" s="60">
        <f t="shared" si="24"/>
        <v>0</v>
      </c>
      <c r="R50" s="60">
        <v>256</v>
      </c>
      <c r="S50" s="60">
        <v>68</v>
      </c>
      <c r="T50" s="60">
        <f t="shared" si="25"/>
        <v>17408</v>
      </c>
      <c r="U50" s="60">
        <v>346</v>
      </c>
      <c r="V50" s="60">
        <v>38</v>
      </c>
      <c r="W50" s="25">
        <f t="shared" si="5"/>
        <v>13148</v>
      </c>
      <c r="X50" s="60"/>
      <c r="Y50" s="60">
        <v>55</v>
      </c>
      <c r="Z50" s="60">
        <f t="shared" si="26"/>
        <v>0</v>
      </c>
      <c r="AA50" s="60"/>
      <c r="AB50" s="60">
        <v>58</v>
      </c>
      <c r="AC50" s="60">
        <f t="shared" si="34"/>
        <v>0</v>
      </c>
      <c r="AD50" s="60"/>
      <c r="AE50" s="60">
        <v>68</v>
      </c>
      <c r="AF50" s="60">
        <f t="shared" si="35"/>
        <v>0</v>
      </c>
      <c r="AG50" s="60">
        <v>210</v>
      </c>
      <c r="AH50" s="60">
        <v>98</v>
      </c>
      <c r="AI50" s="60">
        <f t="shared" si="28"/>
        <v>20580</v>
      </c>
      <c r="AJ50" s="60">
        <v>1890</v>
      </c>
      <c r="AK50" s="60">
        <v>7</v>
      </c>
      <c r="AL50" s="60">
        <f t="shared" si="29"/>
        <v>13230</v>
      </c>
      <c r="AM50" s="60"/>
      <c r="AN50" s="60">
        <v>6</v>
      </c>
      <c r="AO50" s="25">
        <f t="shared" si="11"/>
        <v>0</v>
      </c>
      <c r="AP50" s="60"/>
      <c r="AQ50" s="60">
        <v>7</v>
      </c>
      <c r="AR50" s="60">
        <f t="shared" si="36"/>
        <v>0</v>
      </c>
      <c r="AS50" s="60"/>
      <c r="AT50" s="60">
        <v>5.63</v>
      </c>
      <c r="AU50" s="60">
        <f t="shared" si="37"/>
        <v>0</v>
      </c>
      <c r="AV50" s="60"/>
      <c r="AW50" s="60">
        <v>6.65</v>
      </c>
      <c r="AX50" s="60">
        <f t="shared" si="38"/>
        <v>0</v>
      </c>
      <c r="AY50" s="60"/>
      <c r="AZ50" s="60">
        <v>5.58</v>
      </c>
      <c r="BA50" s="60">
        <f t="shared" si="39"/>
        <v>0</v>
      </c>
      <c r="BB50" s="60">
        <v>1870</v>
      </c>
      <c r="BC50" s="60">
        <v>6</v>
      </c>
      <c r="BD50" s="25">
        <f t="shared" si="17"/>
        <v>11220</v>
      </c>
      <c r="BE50" s="26">
        <f t="shared" si="16"/>
        <v>75586</v>
      </c>
      <c r="BF50" s="27">
        <f>[1]Sheet1!$BK$5443</f>
        <v>265681</v>
      </c>
      <c r="BG50" s="61"/>
      <c r="BH50" s="62"/>
      <c r="BI50" s="61"/>
      <c r="BJ50" s="28">
        <f t="shared" si="18"/>
        <v>0</v>
      </c>
      <c r="BK50" s="28">
        <f t="shared" si="19"/>
        <v>341267</v>
      </c>
      <c r="BL50" s="12"/>
      <c r="BM50" s="12"/>
      <c r="BN50" s="12"/>
      <c r="BO50" s="15"/>
      <c r="BP50" s="15"/>
      <c r="BQ50" s="63"/>
      <c r="BR50" s="63"/>
      <c r="BS50" s="63"/>
      <c r="BT50" s="63"/>
      <c r="BU50" s="63"/>
      <c r="BV50" s="63"/>
      <c r="BW50" s="63"/>
      <c r="BX50" s="63"/>
    </row>
    <row r="51" spans="1:76" s="64" customFormat="1" ht="32.25" customHeight="1">
      <c r="A51" s="67" t="s">
        <v>123</v>
      </c>
      <c r="B51" s="68" t="s">
        <v>124</v>
      </c>
      <c r="C51" s="69"/>
      <c r="D51" s="60">
        <v>45</v>
      </c>
      <c r="E51" s="25">
        <f t="shared" si="21"/>
        <v>0</v>
      </c>
      <c r="F51" s="60"/>
      <c r="G51" s="60">
        <v>30</v>
      </c>
      <c r="H51" s="25">
        <f t="shared" si="20"/>
        <v>0</v>
      </c>
      <c r="I51" s="60"/>
      <c r="J51" s="60">
        <v>45</v>
      </c>
      <c r="K51" s="60">
        <f t="shared" si="22"/>
        <v>0</v>
      </c>
      <c r="L51" s="60"/>
      <c r="M51" s="60">
        <v>75</v>
      </c>
      <c r="N51" s="60">
        <f t="shared" si="23"/>
        <v>0</v>
      </c>
      <c r="O51" s="70"/>
      <c r="P51" s="60">
        <v>38</v>
      </c>
      <c r="Q51" s="60">
        <f t="shared" si="24"/>
        <v>0</v>
      </c>
      <c r="R51" s="60">
        <v>371</v>
      </c>
      <c r="S51" s="60">
        <v>68</v>
      </c>
      <c r="T51" s="60">
        <f t="shared" si="25"/>
        <v>25228</v>
      </c>
      <c r="U51" s="60">
        <v>343</v>
      </c>
      <c r="V51" s="60">
        <v>38</v>
      </c>
      <c r="W51" s="25">
        <f t="shared" si="5"/>
        <v>13034</v>
      </c>
      <c r="X51" s="60"/>
      <c r="Y51" s="60">
        <v>55</v>
      </c>
      <c r="Z51" s="60">
        <f t="shared" si="26"/>
        <v>0</v>
      </c>
      <c r="AA51" s="60"/>
      <c r="AB51" s="60">
        <v>58</v>
      </c>
      <c r="AC51" s="60">
        <f t="shared" si="34"/>
        <v>0</v>
      </c>
      <c r="AD51" s="60"/>
      <c r="AE51" s="60">
        <v>68</v>
      </c>
      <c r="AF51" s="60">
        <f t="shared" si="35"/>
        <v>0</v>
      </c>
      <c r="AG51" s="60">
        <v>200</v>
      </c>
      <c r="AH51" s="60">
        <v>98</v>
      </c>
      <c r="AI51" s="60">
        <f t="shared" si="28"/>
        <v>19600</v>
      </c>
      <c r="AJ51" s="60">
        <v>2560</v>
      </c>
      <c r="AK51" s="60">
        <v>7</v>
      </c>
      <c r="AL51" s="60">
        <f t="shared" si="29"/>
        <v>17920</v>
      </c>
      <c r="AM51" s="60"/>
      <c r="AN51" s="60">
        <v>6</v>
      </c>
      <c r="AO51" s="25">
        <f t="shared" si="11"/>
        <v>0</v>
      </c>
      <c r="AP51" s="60"/>
      <c r="AQ51" s="60">
        <v>7</v>
      </c>
      <c r="AR51" s="60">
        <f t="shared" si="36"/>
        <v>0</v>
      </c>
      <c r="AS51" s="60"/>
      <c r="AT51" s="60">
        <v>5.63</v>
      </c>
      <c r="AU51" s="60">
        <f t="shared" si="37"/>
        <v>0</v>
      </c>
      <c r="AV51" s="60"/>
      <c r="AW51" s="60">
        <v>6.65</v>
      </c>
      <c r="AX51" s="60">
        <f t="shared" si="38"/>
        <v>0</v>
      </c>
      <c r="AY51" s="60"/>
      <c r="AZ51" s="60">
        <v>5.58</v>
      </c>
      <c r="BA51" s="60">
        <f t="shared" si="39"/>
        <v>0</v>
      </c>
      <c r="BB51" s="60">
        <v>1653</v>
      </c>
      <c r="BC51" s="60">
        <v>6</v>
      </c>
      <c r="BD51" s="25">
        <f t="shared" si="17"/>
        <v>9918</v>
      </c>
      <c r="BE51" s="26">
        <f t="shared" si="16"/>
        <v>85700</v>
      </c>
      <c r="BF51" s="27">
        <f>[1]Sheet1!$BK$5444</f>
        <v>-2400</v>
      </c>
      <c r="BG51" s="61"/>
      <c r="BH51" s="62"/>
      <c r="BI51" s="61">
        <v>2400</v>
      </c>
      <c r="BJ51" s="28">
        <f t="shared" si="18"/>
        <v>2400</v>
      </c>
      <c r="BK51" s="28">
        <f t="shared" si="19"/>
        <v>80900</v>
      </c>
      <c r="BL51" s="12"/>
      <c r="BM51" s="15"/>
      <c r="BN51" s="12"/>
      <c r="BO51" s="12"/>
      <c r="BP51" s="12"/>
      <c r="BQ51" s="63"/>
      <c r="BR51" s="63"/>
      <c r="BS51" s="63"/>
      <c r="BT51" s="63"/>
      <c r="BU51" s="63"/>
      <c r="BV51" s="63"/>
      <c r="BW51" s="63"/>
      <c r="BX51" s="63"/>
    </row>
    <row r="52" spans="1:76" s="64" customFormat="1" ht="32.25" customHeight="1">
      <c r="A52" s="67" t="s">
        <v>125</v>
      </c>
      <c r="B52" s="68" t="s">
        <v>126</v>
      </c>
      <c r="C52" s="71"/>
      <c r="D52" s="60">
        <v>45</v>
      </c>
      <c r="E52" s="25">
        <f t="shared" si="21"/>
        <v>0</v>
      </c>
      <c r="F52" s="60"/>
      <c r="G52" s="60">
        <v>30</v>
      </c>
      <c r="H52" s="25">
        <f t="shared" si="20"/>
        <v>0</v>
      </c>
      <c r="I52" s="70"/>
      <c r="J52" s="60">
        <v>45</v>
      </c>
      <c r="K52" s="60">
        <f t="shared" si="22"/>
        <v>0</v>
      </c>
      <c r="L52" s="60"/>
      <c r="M52" s="60">
        <v>75</v>
      </c>
      <c r="N52" s="60">
        <f t="shared" si="23"/>
        <v>0</v>
      </c>
      <c r="O52" s="60"/>
      <c r="P52" s="60">
        <v>38</v>
      </c>
      <c r="Q52" s="60">
        <f t="shared" si="24"/>
        <v>0</v>
      </c>
      <c r="R52" s="60">
        <v>421</v>
      </c>
      <c r="S52" s="60">
        <v>68</v>
      </c>
      <c r="T52" s="60">
        <f t="shared" si="25"/>
        <v>28628</v>
      </c>
      <c r="U52" s="60">
        <v>278</v>
      </c>
      <c r="V52" s="60">
        <v>38</v>
      </c>
      <c r="W52" s="25">
        <f t="shared" si="5"/>
        <v>10564</v>
      </c>
      <c r="X52" s="60"/>
      <c r="Y52" s="60">
        <v>55</v>
      </c>
      <c r="Z52" s="60">
        <f t="shared" si="26"/>
        <v>0</v>
      </c>
      <c r="AA52" s="60"/>
      <c r="AB52" s="60">
        <v>58</v>
      </c>
      <c r="AC52" s="60">
        <f t="shared" si="34"/>
        <v>0</v>
      </c>
      <c r="AD52" s="60"/>
      <c r="AE52" s="60">
        <v>68</v>
      </c>
      <c r="AF52" s="60">
        <f t="shared" si="35"/>
        <v>0</v>
      </c>
      <c r="AG52" s="60">
        <v>216</v>
      </c>
      <c r="AH52" s="60">
        <v>98</v>
      </c>
      <c r="AI52" s="60">
        <f t="shared" si="28"/>
        <v>21168</v>
      </c>
      <c r="AJ52" s="60">
        <v>3220</v>
      </c>
      <c r="AK52" s="60">
        <v>7</v>
      </c>
      <c r="AL52" s="60">
        <f t="shared" si="29"/>
        <v>22540</v>
      </c>
      <c r="AM52" s="60"/>
      <c r="AN52" s="60">
        <v>6</v>
      </c>
      <c r="AO52" s="25">
        <f t="shared" si="11"/>
        <v>0</v>
      </c>
      <c r="AP52" s="60"/>
      <c r="AQ52" s="60">
        <v>7</v>
      </c>
      <c r="AR52" s="60">
        <f t="shared" si="36"/>
        <v>0</v>
      </c>
      <c r="AS52" s="60"/>
      <c r="AT52" s="60">
        <v>5.63</v>
      </c>
      <c r="AU52" s="60">
        <f t="shared" si="37"/>
        <v>0</v>
      </c>
      <c r="AV52" s="60"/>
      <c r="AW52" s="60">
        <v>6.65</v>
      </c>
      <c r="AX52" s="60">
        <f t="shared" si="38"/>
        <v>0</v>
      </c>
      <c r="AY52" s="60"/>
      <c r="AZ52" s="60">
        <v>5.58</v>
      </c>
      <c r="BA52" s="60">
        <f t="shared" si="39"/>
        <v>0</v>
      </c>
      <c r="BB52" s="60">
        <v>2000</v>
      </c>
      <c r="BC52" s="60">
        <v>6</v>
      </c>
      <c r="BD52" s="25">
        <f t="shared" si="17"/>
        <v>12000</v>
      </c>
      <c r="BE52" s="26">
        <f t="shared" si="16"/>
        <v>94900</v>
      </c>
      <c r="BF52" s="27">
        <f>[1]Sheet1!$BK$5445</f>
        <v>233750</v>
      </c>
      <c r="BG52" s="61"/>
      <c r="BH52" s="62"/>
      <c r="BI52" s="61"/>
      <c r="BJ52" s="28">
        <f t="shared" si="18"/>
        <v>0</v>
      </c>
      <c r="BK52" s="28">
        <f t="shared" si="19"/>
        <v>328650</v>
      </c>
      <c r="BL52" s="12"/>
      <c r="BM52" s="15"/>
      <c r="BN52" s="12"/>
      <c r="BO52" s="12"/>
      <c r="BP52" s="12"/>
      <c r="BQ52" s="63"/>
      <c r="BR52" s="63"/>
      <c r="BS52" s="63"/>
      <c r="BT52" s="63"/>
      <c r="BU52" s="63"/>
      <c r="BV52" s="63"/>
      <c r="BW52" s="63"/>
      <c r="BX52" s="63"/>
    </row>
    <row r="53" spans="1:76" s="64" customFormat="1" ht="32.25" customHeight="1">
      <c r="A53" s="67" t="s">
        <v>127</v>
      </c>
      <c r="B53" s="68" t="s">
        <v>128</v>
      </c>
      <c r="C53" s="69"/>
      <c r="D53" s="60">
        <v>45</v>
      </c>
      <c r="E53" s="25">
        <f t="shared" si="21"/>
        <v>0</v>
      </c>
      <c r="F53" s="60"/>
      <c r="G53" s="60">
        <v>30</v>
      </c>
      <c r="H53" s="25">
        <f t="shared" si="20"/>
        <v>0</v>
      </c>
      <c r="I53" s="60"/>
      <c r="J53" s="60">
        <v>45</v>
      </c>
      <c r="K53" s="60">
        <f t="shared" si="22"/>
        <v>0</v>
      </c>
      <c r="L53" s="60"/>
      <c r="M53" s="60">
        <v>75</v>
      </c>
      <c r="N53" s="60">
        <f t="shared" si="23"/>
        <v>0</v>
      </c>
      <c r="O53" s="60"/>
      <c r="P53" s="60">
        <v>38</v>
      </c>
      <c r="Q53" s="60">
        <f t="shared" si="24"/>
        <v>0</v>
      </c>
      <c r="R53" s="60"/>
      <c r="S53" s="60">
        <v>68</v>
      </c>
      <c r="T53" s="60">
        <f t="shared" si="25"/>
        <v>0</v>
      </c>
      <c r="U53" s="60"/>
      <c r="V53" s="60">
        <v>38</v>
      </c>
      <c r="W53" s="25">
        <f t="shared" si="5"/>
        <v>0</v>
      </c>
      <c r="X53" s="60"/>
      <c r="Y53" s="60">
        <v>55</v>
      </c>
      <c r="Z53" s="60">
        <f t="shared" si="26"/>
        <v>0</v>
      </c>
      <c r="AA53" s="60"/>
      <c r="AB53" s="60">
        <v>58</v>
      </c>
      <c r="AC53" s="60">
        <f t="shared" si="34"/>
        <v>0</v>
      </c>
      <c r="AD53" s="60"/>
      <c r="AE53" s="60">
        <v>68</v>
      </c>
      <c r="AF53" s="60">
        <f t="shared" si="35"/>
        <v>0</v>
      </c>
      <c r="AG53" s="60"/>
      <c r="AH53" s="60">
        <v>98</v>
      </c>
      <c r="AI53" s="60">
        <f t="shared" si="28"/>
        <v>0</v>
      </c>
      <c r="AJ53" s="60"/>
      <c r="AK53" s="60">
        <v>7</v>
      </c>
      <c r="AL53" s="60">
        <f t="shared" si="29"/>
        <v>0</v>
      </c>
      <c r="AM53" s="60"/>
      <c r="AN53" s="60">
        <v>6</v>
      </c>
      <c r="AO53" s="25">
        <f t="shared" si="11"/>
        <v>0</v>
      </c>
      <c r="AP53" s="60"/>
      <c r="AQ53" s="60">
        <v>7</v>
      </c>
      <c r="AR53" s="60">
        <f t="shared" si="36"/>
        <v>0</v>
      </c>
      <c r="AS53" s="60"/>
      <c r="AT53" s="60">
        <v>5.63</v>
      </c>
      <c r="AU53" s="60">
        <f t="shared" si="37"/>
        <v>0</v>
      </c>
      <c r="AV53" s="60"/>
      <c r="AW53" s="60">
        <v>6.65</v>
      </c>
      <c r="AX53" s="60">
        <f t="shared" si="38"/>
        <v>0</v>
      </c>
      <c r="AY53" s="60"/>
      <c r="AZ53" s="60">
        <v>5.58</v>
      </c>
      <c r="BA53" s="60">
        <f t="shared" si="39"/>
        <v>0</v>
      </c>
      <c r="BB53" s="60"/>
      <c r="BC53" s="60">
        <v>6</v>
      </c>
      <c r="BD53" s="23">
        <f t="shared" si="17"/>
        <v>0</v>
      </c>
      <c r="BE53" s="26">
        <f t="shared" si="16"/>
        <v>0</v>
      </c>
      <c r="BF53" s="27">
        <f>[1]Sheet1!$BK$5446</f>
        <v>196186</v>
      </c>
      <c r="BG53" s="61"/>
      <c r="BH53" s="62"/>
      <c r="BI53" s="61"/>
      <c r="BJ53" s="30">
        <f t="shared" si="18"/>
        <v>0</v>
      </c>
      <c r="BK53" s="28">
        <f t="shared" si="19"/>
        <v>196186</v>
      </c>
      <c r="BL53" s="12"/>
      <c r="BM53" s="12"/>
      <c r="BN53" s="12"/>
      <c r="BO53" s="12"/>
      <c r="BP53" s="12"/>
      <c r="BQ53" s="63"/>
      <c r="BR53" s="63"/>
      <c r="BS53" s="63"/>
      <c r="BT53" s="63"/>
      <c r="BU53" s="63"/>
      <c r="BV53" s="63"/>
      <c r="BW53" s="63"/>
      <c r="BX53" s="63"/>
    </row>
    <row r="54" spans="1:76" s="64" customFormat="1" ht="32.25" customHeight="1">
      <c r="A54" s="67" t="s">
        <v>129</v>
      </c>
      <c r="B54" s="68" t="s">
        <v>130</v>
      </c>
      <c r="C54" s="69"/>
      <c r="D54" s="60"/>
      <c r="E54" s="25"/>
      <c r="F54" s="60"/>
      <c r="G54" s="60"/>
      <c r="H54" s="25"/>
      <c r="I54" s="60"/>
      <c r="J54" s="60"/>
      <c r="K54" s="60"/>
      <c r="L54" s="60"/>
      <c r="M54" s="60"/>
      <c r="N54" s="60"/>
      <c r="O54" s="60"/>
      <c r="P54" s="60"/>
      <c r="Q54" s="60"/>
      <c r="R54" s="60"/>
      <c r="S54" s="60"/>
      <c r="T54" s="60"/>
      <c r="U54" s="60"/>
      <c r="V54" s="60"/>
      <c r="W54" s="25"/>
      <c r="X54" s="60"/>
      <c r="Y54" s="60"/>
      <c r="Z54" s="60"/>
      <c r="AA54" s="60"/>
      <c r="AB54" s="60"/>
      <c r="AC54" s="60"/>
      <c r="AD54" s="60"/>
      <c r="AE54" s="60"/>
      <c r="AF54" s="60"/>
      <c r="AG54" s="60"/>
      <c r="AH54" s="60"/>
      <c r="AI54" s="60"/>
      <c r="AJ54" s="60"/>
      <c r="AK54" s="60"/>
      <c r="AL54" s="60"/>
      <c r="AM54" s="60"/>
      <c r="AN54" s="60"/>
      <c r="AO54" s="25"/>
      <c r="AP54" s="60"/>
      <c r="AQ54" s="60"/>
      <c r="AR54" s="60"/>
      <c r="AS54" s="60"/>
      <c r="AT54" s="60"/>
      <c r="AU54" s="60"/>
      <c r="AV54" s="60"/>
      <c r="AW54" s="60"/>
      <c r="AX54" s="60"/>
      <c r="AY54" s="60"/>
      <c r="AZ54" s="60"/>
      <c r="BA54" s="60"/>
      <c r="BB54" s="60"/>
      <c r="BC54" s="60"/>
      <c r="BD54" s="23"/>
      <c r="BE54" s="26">
        <f t="shared" si="16"/>
        <v>0</v>
      </c>
      <c r="BF54" s="27"/>
      <c r="BG54" s="61"/>
      <c r="BH54" s="62"/>
      <c r="BI54" s="61"/>
      <c r="BJ54" s="30">
        <f t="shared" si="18"/>
        <v>0</v>
      </c>
      <c r="BK54" s="28">
        <f t="shared" si="19"/>
        <v>0</v>
      </c>
      <c r="BL54" s="12"/>
      <c r="BM54" s="12"/>
      <c r="BN54" s="12"/>
      <c r="BO54" s="12"/>
      <c r="BP54" s="12"/>
      <c r="BQ54" s="63"/>
      <c r="BR54" s="63"/>
      <c r="BS54" s="63"/>
      <c r="BT54" s="63"/>
      <c r="BU54" s="63"/>
      <c r="BV54" s="63"/>
      <c r="BW54" s="63"/>
      <c r="BX54" s="63"/>
    </row>
    <row r="55" spans="1:76" s="64" customFormat="1" ht="32.25" customHeight="1">
      <c r="A55" s="67" t="s">
        <v>131</v>
      </c>
      <c r="B55" s="68" t="s">
        <v>132</v>
      </c>
      <c r="C55" s="69"/>
      <c r="D55" s="60">
        <v>45</v>
      </c>
      <c r="E55" s="25">
        <f t="shared" ref="E55:E118" si="40">D55*C55</f>
        <v>0</v>
      </c>
      <c r="F55" s="60"/>
      <c r="G55" s="60">
        <v>30</v>
      </c>
      <c r="H55" s="25">
        <f t="shared" ref="H55:H118" si="41">G55*F55</f>
        <v>0</v>
      </c>
      <c r="I55" s="60"/>
      <c r="J55" s="60">
        <v>45</v>
      </c>
      <c r="K55" s="60">
        <f t="shared" ref="K55:K118" si="42">J55*I55</f>
        <v>0</v>
      </c>
      <c r="L55" s="60"/>
      <c r="M55" s="60">
        <v>75</v>
      </c>
      <c r="N55" s="60">
        <f t="shared" ref="N55:N118" si="43">M55*L55</f>
        <v>0</v>
      </c>
      <c r="O55" s="70"/>
      <c r="P55" s="60">
        <v>38</v>
      </c>
      <c r="Q55" s="60">
        <f t="shared" ref="Q55:Q118" si="44">P55*O55</f>
        <v>0</v>
      </c>
      <c r="R55" s="60"/>
      <c r="S55" s="60">
        <v>68</v>
      </c>
      <c r="T55" s="60">
        <f t="shared" ref="T55:T117" si="45">S55*R55</f>
        <v>0</v>
      </c>
      <c r="U55" s="70"/>
      <c r="V55" s="60">
        <v>38</v>
      </c>
      <c r="W55" s="25">
        <f t="shared" ref="W55:W118" si="46">V55*U55</f>
        <v>0</v>
      </c>
      <c r="X55" s="60"/>
      <c r="Y55" s="60">
        <v>55</v>
      </c>
      <c r="Z55" s="60">
        <f t="shared" ref="Z55:Z76" si="47">Y55*X55</f>
        <v>0</v>
      </c>
      <c r="AA55" s="60"/>
      <c r="AB55" s="60">
        <v>58</v>
      </c>
      <c r="AC55" s="60">
        <f t="shared" ref="AC55:AC76" si="48">AB55*AA55</f>
        <v>0</v>
      </c>
      <c r="AD55" s="60"/>
      <c r="AE55" s="60">
        <v>68</v>
      </c>
      <c r="AF55" s="60">
        <f t="shared" ref="AF55:AF76" si="49">AE55*AD55</f>
        <v>0</v>
      </c>
      <c r="AG55" s="60"/>
      <c r="AH55" s="60">
        <v>98</v>
      </c>
      <c r="AI55" s="60">
        <f t="shared" ref="AI55:AI118" si="50">AH55*AG55</f>
        <v>0</v>
      </c>
      <c r="AJ55" s="60"/>
      <c r="AK55" s="60">
        <v>7</v>
      </c>
      <c r="AL55" s="60">
        <f t="shared" ref="AL55:AL102" si="51">AK55*AJ55</f>
        <v>0</v>
      </c>
      <c r="AM55" s="60"/>
      <c r="AN55" s="60">
        <v>6</v>
      </c>
      <c r="AO55" s="25">
        <f t="shared" ref="AO55:AO118" si="52">AN55*AM55</f>
        <v>0</v>
      </c>
      <c r="AP55" s="60"/>
      <c r="AQ55" s="60">
        <v>7</v>
      </c>
      <c r="AR55" s="60">
        <f t="shared" ref="AR55:AR76" si="53">AQ55*AP55</f>
        <v>0</v>
      </c>
      <c r="AS55" s="60"/>
      <c r="AT55" s="60">
        <v>5.63</v>
      </c>
      <c r="AU55" s="60">
        <f t="shared" ref="AU55:AU76" si="54">AT55*AS55</f>
        <v>0</v>
      </c>
      <c r="AV55" s="60"/>
      <c r="AW55" s="60">
        <v>6.65</v>
      </c>
      <c r="AX55" s="60">
        <f t="shared" ref="AX55:AX76" si="55">AW55*AV55</f>
        <v>0</v>
      </c>
      <c r="AY55" s="60"/>
      <c r="AZ55" s="60">
        <v>5.58</v>
      </c>
      <c r="BA55" s="60">
        <f t="shared" ref="BA55:BA76" si="56">AZ55*AY55</f>
        <v>0</v>
      </c>
      <c r="BB55" s="60"/>
      <c r="BC55" s="60">
        <v>6</v>
      </c>
      <c r="BD55" s="23">
        <f t="shared" ref="BD55:BD118" si="57">BC55*BB55</f>
        <v>0</v>
      </c>
      <c r="BE55" s="26">
        <f t="shared" si="16"/>
        <v>0</v>
      </c>
      <c r="BF55" s="27">
        <f>[1]Sheet1!$BK$5447</f>
        <v>0</v>
      </c>
      <c r="BG55" s="61"/>
      <c r="BH55" s="62"/>
      <c r="BI55" s="61"/>
      <c r="BJ55" s="30">
        <f t="shared" si="18"/>
        <v>0</v>
      </c>
      <c r="BK55" s="28">
        <f t="shared" si="19"/>
        <v>0</v>
      </c>
      <c r="BL55" s="12"/>
      <c r="BM55" s="12"/>
      <c r="BN55" s="12"/>
      <c r="BO55" s="12"/>
      <c r="BP55" s="12"/>
      <c r="BQ55" s="12"/>
      <c r="BR55" s="12"/>
      <c r="BS55" s="63"/>
      <c r="BT55" s="63"/>
      <c r="BU55" s="63"/>
      <c r="BV55" s="63"/>
      <c r="BW55" s="63"/>
      <c r="BX55" s="63"/>
    </row>
    <row r="56" spans="1:76" s="64" customFormat="1" ht="28.5" customHeight="1">
      <c r="A56" s="67" t="s">
        <v>133</v>
      </c>
      <c r="B56" s="68" t="s">
        <v>134</v>
      </c>
      <c r="C56" s="71"/>
      <c r="D56" s="60">
        <v>45</v>
      </c>
      <c r="E56" s="25">
        <f t="shared" si="40"/>
        <v>0</v>
      </c>
      <c r="F56" s="60"/>
      <c r="G56" s="60">
        <v>30</v>
      </c>
      <c r="H56" s="25">
        <f t="shared" si="41"/>
        <v>0</v>
      </c>
      <c r="I56" s="70"/>
      <c r="J56" s="60">
        <v>45</v>
      </c>
      <c r="K56" s="60">
        <f t="shared" si="42"/>
        <v>0</v>
      </c>
      <c r="L56" s="60"/>
      <c r="M56" s="60">
        <v>75</v>
      </c>
      <c r="N56" s="60">
        <f t="shared" si="43"/>
        <v>0</v>
      </c>
      <c r="O56" s="60"/>
      <c r="P56" s="60">
        <v>38</v>
      </c>
      <c r="Q56" s="60">
        <f t="shared" si="44"/>
        <v>0</v>
      </c>
      <c r="R56" s="60"/>
      <c r="S56" s="60">
        <v>68</v>
      </c>
      <c r="T56" s="60">
        <f t="shared" si="45"/>
        <v>0</v>
      </c>
      <c r="U56" s="60"/>
      <c r="V56" s="60">
        <v>38</v>
      </c>
      <c r="W56" s="25">
        <f t="shared" si="46"/>
        <v>0</v>
      </c>
      <c r="X56" s="60"/>
      <c r="Y56" s="60">
        <v>55</v>
      </c>
      <c r="Z56" s="60">
        <f t="shared" si="47"/>
        <v>0</v>
      </c>
      <c r="AA56" s="60"/>
      <c r="AB56" s="60">
        <v>58</v>
      </c>
      <c r="AC56" s="60">
        <f t="shared" si="48"/>
        <v>0</v>
      </c>
      <c r="AD56" s="60"/>
      <c r="AE56" s="60">
        <v>68</v>
      </c>
      <c r="AF56" s="60">
        <f t="shared" si="49"/>
        <v>0</v>
      </c>
      <c r="AG56" s="60"/>
      <c r="AH56" s="60">
        <v>98</v>
      </c>
      <c r="AI56" s="60">
        <f t="shared" si="50"/>
        <v>0</v>
      </c>
      <c r="AJ56" s="60"/>
      <c r="AK56" s="60">
        <v>7</v>
      </c>
      <c r="AL56" s="60">
        <f t="shared" si="51"/>
        <v>0</v>
      </c>
      <c r="AM56" s="60"/>
      <c r="AN56" s="60">
        <v>6</v>
      </c>
      <c r="AO56" s="25">
        <f t="shared" si="52"/>
        <v>0</v>
      </c>
      <c r="AP56" s="60"/>
      <c r="AQ56" s="60">
        <v>7</v>
      </c>
      <c r="AR56" s="60">
        <f t="shared" si="53"/>
        <v>0</v>
      </c>
      <c r="AS56" s="60"/>
      <c r="AT56" s="60">
        <v>5.63</v>
      </c>
      <c r="AU56" s="60">
        <f t="shared" si="54"/>
        <v>0</v>
      </c>
      <c r="AV56" s="60"/>
      <c r="AW56" s="60">
        <v>6.65</v>
      </c>
      <c r="AX56" s="60">
        <f t="shared" si="55"/>
        <v>0</v>
      </c>
      <c r="AY56" s="60"/>
      <c r="AZ56" s="60">
        <v>5.58</v>
      </c>
      <c r="BA56" s="60">
        <f t="shared" si="56"/>
        <v>0</v>
      </c>
      <c r="BB56" s="60"/>
      <c r="BC56" s="60">
        <v>6</v>
      </c>
      <c r="BD56" s="23">
        <f t="shared" si="57"/>
        <v>0</v>
      </c>
      <c r="BE56" s="26">
        <f t="shared" si="16"/>
        <v>0</v>
      </c>
      <c r="BF56" s="27">
        <f>[1]Sheet1!$BK$5448</f>
        <v>0</v>
      </c>
      <c r="BG56" s="61"/>
      <c r="BH56" s="62"/>
      <c r="BI56" s="61"/>
      <c r="BJ56" s="30">
        <f t="shared" si="18"/>
        <v>0</v>
      </c>
      <c r="BK56" s="28">
        <f t="shared" si="19"/>
        <v>0</v>
      </c>
      <c r="BL56" s="12"/>
      <c r="BM56" s="12"/>
      <c r="BN56" s="12"/>
      <c r="BO56" s="12"/>
      <c r="BP56" s="12"/>
      <c r="BQ56" s="12"/>
      <c r="BR56" s="12"/>
      <c r="BS56" s="63"/>
      <c r="BT56" s="63"/>
      <c r="BU56" s="63"/>
      <c r="BV56" s="63"/>
      <c r="BW56" s="63"/>
      <c r="BX56" s="63"/>
    </row>
    <row r="57" spans="1:76" s="64" customFormat="1" ht="32.25" customHeight="1">
      <c r="A57" s="67" t="s">
        <v>135</v>
      </c>
      <c r="B57" s="68" t="s">
        <v>136</v>
      </c>
      <c r="C57" s="69"/>
      <c r="D57" s="60">
        <v>45</v>
      </c>
      <c r="E57" s="25">
        <f t="shared" si="40"/>
        <v>0</v>
      </c>
      <c r="F57" s="60"/>
      <c r="G57" s="60">
        <v>30</v>
      </c>
      <c r="H57" s="25">
        <f t="shared" si="41"/>
        <v>0</v>
      </c>
      <c r="I57" s="60"/>
      <c r="J57" s="60">
        <v>45</v>
      </c>
      <c r="K57" s="60">
        <f t="shared" si="42"/>
        <v>0</v>
      </c>
      <c r="L57" s="60"/>
      <c r="M57" s="60">
        <v>75</v>
      </c>
      <c r="N57" s="60">
        <f t="shared" si="43"/>
        <v>0</v>
      </c>
      <c r="O57" s="60"/>
      <c r="P57" s="60">
        <v>38</v>
      </c>
      <c r="Q57" s="60">
        <f t="shared" si="44"/>
        <v>0</v>
      </c>
      <c r="R57" s="60"/>
      <c r="S57" s="60">
        <v>68</v>
      </c>
      <c r="T57" s="60">
        <f t="shared" si="45"/>
        <v>0</v>
      </c>
      <c r="U57" s="60"/>
      <c r="V57" s="60">
        <v>38</v>
      </c>
      <c r="W57" s="25">
        <f t="shared" si="46"/>
        <v>0</v>
      </c>
      <c r="X57" s="60"/>
      <c r="Y57" s="60">
        <v>55</v>
      </c>
      <c r="Z57" s="60">
        <f t="shared" si="47"/>
        <v>0</v>
      </c>
      <c r="AA57" s="60"/>
      <c r="AB57" s="60">
        <v>58</v>
      </c>
      <c r="AC57" s="60">
        <f t="shared" si="48"/>
        <v>0</v>
      </c>
      <c r="AD57" s="60"/>
      <c r="AE57" s="60">
        <v>68</v>
      </c>
      <c r="AF57" s="60">
        <f t="shared" si="49"/>
        <v>0</v>
      </c>
      <c r="AG57" s="60"/>
      <c r="AH57" s="60">
        <v>98</v>
      </c>
      <c r="AI57" s="60">
        <f t="shared" si="50"/>
        <v>0</v>
      </c>
      <c r="AJ57" s="60"/>
      <c r="AK57" s="60">
        <v>7</v>
      </c>
      <c r="AL57" s="60">
        <f t="shared" si="51"/>
        <v>0</v>
      </c>
      <c r="AM57" s="60"/>
      <c r="AN57" s="60">
        <v>6</v>
      </c>
      <c r="AO57" s="25">
        <f t="shared" si="52"/>
        <v>0</v>
      </c>
      <c r="AP57" s="60"/>
      <c r="AQ57" s="60">
        <v>7</v>
      </c>
      <c r="AR57" s="60">
        <f t="shared" si="53"/>
        <v>0</v>
      </c>
      <c r="AS57" s="60"/>
      <c r="AT57" s="60">
        <v>5.63</v>
      </c>
      <c r="AU57" s="60">
        <f t="shared" si="54"/>
        <v>0</v>
      </c>
      <c r="AV57" s="60"/>
      <c r="AW57" s="60">
        <v>6.65</v>
      </c>
      <c r="AX57" s="60">
        <f t="shared" si="55"/>
        <v>0</v>
      </c>
      <c r="AY57" s="60"/>
      <c r="AZ57" s="60">
        <v>5.58</v>
      </c>
      <c r="BA57" s="60">
        <f t="shared" si="56"/>
        <v>0</v>
      </c>
      <c r="BB57" s="60"/>
      <c r="BC57" s="60">
        <v>6</v>
      </c>
      <c r="BD57" s="23">
        <f t="shared" si="57"/>
        <v>0</v>
      </c>
      <c r="BE57" s="26">
        <f t="shared" si="16"/>
        <v>0</v>
      </c>
      <c r="BF57" s="27">
        <f>[1]Sheet1!$BK$5449</f>
        <v>0</v>
      </c>
      <c r="BG57" s="61"/>
      <c r="BH57" s="62"/>
      <c r="BI57" s="61"/>
      <c r="BJ57" s="30">
        <f t="shared" si="18"/>
        <v>0</v>
      </c>
      <c r="BK57" s="28">
        <f t="shared" si="19"/>
        <v>0</v>
      </c>
      <c r="BL57" s="12"/>
      <c r="BM57" s="12"/>
      <c r="BN57" s="12"/>
      <c r="BO57" s="12"/>
      <c r="BP57" s="12"/>
      <c r="BQ57" s="12"/>
      <c r="BR57" s="12"/>
      <c r="BS57" s="63"/>
      <c r="BT57" s="63"/>
      <c r="BU57" s="63"/>
      <c r="BV57" s="63"/>
      <c r="BW57" s="63"/>
      <c r="BX57" s="63"/>
    </row>
    <row r="58" spans="1:76" s="64" customFormat="1" ht="32.25" customHeight="1">
      <c r="A58" s="67" t="s">
        <v>137</v>
      </c>
      <c r="B58" s="68" t="s">
        <v>138</v>
      </c>
      <c r="C58" s="69"/>
      <c r="D58" s="60">
        <v>45</v>
      </c>
      <c r="E58" s="25">
        <f t="shared" si="40"/>
        <v>0</v>
      </c>
      <c r="F58" s="60"/>
      <c r="G58" s="60">
        <v>30</v>
      </c>
      <c r="H58" s="25">
        <f t="shared" si="41"/>
        <v>0</v>
      </c>
      <c r="I58" s="60"/>
      <c r="J58" s="60">
        <v>45</v>
      </c>
      <c r="K58" s="60">
        <f t="shared" si="42"/>
        <v>0</v>
      </c>
      <c r="L58" s="60"/>
      <c r="M58" s="60">
        <v>75</v>
      </c>
      <c r="N58" s="60">
        <f t="shared" si="43"/>
        <v>0</v>
      </c>
      <c r="O58" s="60"/>
      <c r="P58" s="60">
        <v>38</v>
      </c>
      <c r="Q58" s="60">
        <f t="shared" si="44"/>
        <v>0</v>
      </c>
      <c r="R58" s="60"/>
      <c r="S58" s="60">
        <v>68</v>
      </c>
      <c r="T58" s="60">
        <f t="shared" si="45"/>
        <v>0</v>
      </c>
      <c r="U58" s="70"/>
      <c r="V58" s="60">
        <v>38</v>
      </c>
      <c r="W58" s="25">
        <f t="shared" si="46"/>
        <v>0</v>
      </c>
      <c r="X58" s="60"/>
      <c r="Y58" s="60">
        <v>55</v>
      </c>
      <c r="Z58" s="60">
        <f t="shared" si="47"/>
        <v>0</v>
      </c>
      <c r="AA58" s="60"/>
      <c r="AB58" s="60">
        <v>58</v>
      </c>
      <c r="AC58" s="60">
        <f t="shared" si="48"/>
        <v>0</v>
      </c>
      <c r="AD58" s="60"/>
      <c r="AE58" s="60">
        <v>68</v>
      </c>
      <c r="AF58" s="60">
        <f t="shared" si="49"/>
        <v>0</v>
      </c>
      <c r="AG58" s="60"/>
      <c r="AH58" s="60">
        <v>98</v>
      </c>
      <c r="AI58" s="60">
        <f t="shared" si="50"/>
        <v>0</v>
      </c>
      <c r="AJ58" s="60"/>
      <c r="AK58" s="60">
        <v>7</v>
      </c>
      <c r="AL58" s="60">
        <f t="shared" si="51"/>
        <v>0</v>
      </c>
      <c r="AM58" s="60"/>
      <c r="AN58" s="60">
        <v>6</v>
      </c>
      <c r="AO58" s="25">
        <f t="shared" si="52"/>
        <v>0</v>
      </c>
      <c r="AP58" s="60"/>
      <c r="AQ58" s="60">
        <v>7</v>
      </c>
      <c r="AR58" s="60">
        <f t="shared" si="53"/>
        <v>0</v>
      </c>
      <c r="AS58" s="60"/>
      <c r="AT58" s="60">
        <v>5.63</v>
      </c>
      <c r="AU58" s="60">
        <f t="shared" si="54"/>
        <v>0</v>
      </c>
      <c r="AV58" s="60"/>
      <c r="AW58" s="60">
        <v>6.65</v>
      </c>
      <c r="AX58" s="60">
        <f t="shared" si="55"/>
        <v>0</v>
      </c>
      <c r="AY58" s="60"/>
      <c r="AZ58" s="60">
        <v>5.58</v>
      </c>
      <c r="BA58" s="60">
        <f t="shared" si="56"/>
        <v>0</v>
      </c>
      <c r="BB58" s="60"/>
      <c r="BC58" s="60">
        <v>6</v>
      </c>
      <c r="BD58" s="23">
        <f t="shared" si="57"/>
        <v>0</v>
      </c>
      <c r="BE58" s="26">
        <f t="shared" si="16"/>
        <v>0</v>
      </c>
      <c r="BF58" s="27">
        <f>[1]Sheet1!$BK$5450</f>
        <v>161870</v>
      </c>
      <c r="BG58" s="61"/>
      <c r="BH58" s="62"/>
      <c r="BI58" s="61"/>
      <c r="BJ58" s="30">
        <f t="shared" si="18"/>
        <v>0</v>
      </c>
      <c r="BK58" s="28">
        <f t="shared" si="19"/>
        <v>161870</v>
      </c>
      <c r="BL58" s="12"/>
      <c r="BM58" s="12"/>
      <c r="BN58" s="12"/>
      <c r="BO58" s="12"/>
      <c r="BP58" s="12"/>
      <c r="BQ58" s="12"/>
      <c r="BR58" s="12"/>
      <c r="BS58" s="63"/>
      <c r="BT58" s="63"/>
      <c r="BU58" s="63"/>
      <c r="BV58" s="63"/>
      <c r="BW58" s="63"/>
      <c r="BX58" s="63"/>
    </row>
    <row r="59" spans="1:76" s="64" customFormat="1" ht="32.25" customHeight="1">
      <c r="A59" s="67" t="s">
        <v>139</v>
      </c>
      <c r="B59" s="68" t="s">
        <v>140</v>
      </c>
      <c r="C59" s="71"/>
      <c r="D59" s="60">
        <v>45</v>
      </c>
      <c r="E59" s="25">
        <f t="shared" si="40"/>
        <v>0</v>
      </c>
      <c r="F59" s="60"/>
      <c r="G59" s="60">
        <v>30</v>
      </c>
      <c r="H59" s="25">
        <f t="shared" si="41"/>
        <v>0</v>
      </c>
      <c r="I59" s="70"/>
      <c r="J59" s="60">
        <v>45</v>
      </c>
      <c r="K59" s="60">
        <f t="shared" si="42"/>
        <v>0</v>
      </c>
      <c r="L59" s="60"/>
      <c r="M59" s="60">
        <v>75</v>
      </c>
      <c r="N59" s="60">
        <f t="shared" si="43"/>
        <v>0</v>
      </c>
      <c r="O59" s="60"/>
      <c r="P59" s="60">
        <v>38</v>
      </c>
      <c r="Q59" s="60">
        <f t="shared" si="44"/>
        <v>0</v>
      </c>
      <c r="R59" s="60"/>
      <c r="S59" s="60">
        <v>68</v>
      </c>
      <c r="T59" s="60">
        <f t="shared" si="45"/>
        <v>0</v>
      </c>
      <c r="U59" s="60"/>
      <c r="V59" s="60">
        <v>38</v>
      </c>
      <c r="W59" s="25">
        <f t="shared" si="46"/>
        <v>0</v>
      </c>
      <c r="X59" s="60"/>
      <c r="Y59" s="60">
        <v>55</v>
      </c>
      <c r="Z59" s="60">
        <f t="shared" si="47"/>
        <v>0</v>
      </c>
      <c r="AA59" s="60"/>
      <c r="AB59" s="60">
        <v>58</v>
      </c>
      <c r="AC59" s="60">
        <f t="shared" si="48"/>
        <v>0</v>
      </c>
      <c r="AD59" s="60"/>
      <c r="AE59" s="60">
        <v>68</v>
      </c>
      <c r="AF59" s="60">
        <f t="shared" si="49"/>
        <v>0</v>
      </c>
      <c r="AG59" s="60"/>
      <c r="AH59" s="60">
        <v>98</v>
      </c>
      <c r="AI59" s="60">
        <f t="shared" si="50"/>
        <v>0</v>
      </c>
      <c r="AJ59" s="60"/>
      <c r="AK59" s="60">
        <v>7</v>
      </c>
      <c r="AL59" s="60">
        <f t="shared" si="51"/>
        <v>0</v>
      </c>
      <c r="AM59" s="60"/>
      <c r="AN59" s="60">
        <v>6</v>
      </c>
      <c r="AO59" s="25">
        <f t="shared" si="52"/>
        <v>0</v>
      </c>
      <c r="AP59" s="60"/>
      <c r="AQ59" s="60">
        <v>7</v>
      </c>
      <c r="AR59" s="60">
        <f t="shared" si="53"/>
        <v>0</v>
      </c>
      <c r="AS59" s="60"/>
      <c r="AT59" s="60">
        <v>5.63</v>
      </c>
      <c r="AU59" s="60">
        <f t="shared" si="54"/>
        <v>0</v>
      </c>
      <c r="AV59" s="60"/>
      <c r="AW59" s="60">
        <v>6.65</v>
      </c>
      <c r="AX59" s="60">
        <f t="shared" si="55"/>
        <v>0</v>
      </c>
      <c r="AY59" s="60"/>
      <c r="AZ59" s="60">
        <v>5.58</v>
      </c>
      <c r="BA59" s="60">
        <f t="shared" si="56"/>
        <v>0</v>
      </c>
      <c r="BB59" s="60"/>
      <c r="BC59" s="60">
        <v>6</v>
      </c>
      <c r="BD59" s="23">
        <f t="shared" si="57"/>
        <v>0</v>
      </c>
      <c r="BE59" s="26">
        <f t="shared" si="16"/>
        <v>0</v>
      </c>
      <c r="BF59" s="27">
        <f>[1]Sheet1!$BK$5451</f>
        <v>172118</v>
      </c>
      <c r="BG59" s="61"/>
      <c r="BH59" s="62"/>
      <c r="BI59" s="61"/>
      <c r="BJ59" s="30">
        <f t="shared" si="18"/>
        <v>0</v>
      </c>
      <c r="BK59" s="28">
        <f t="shared" si="19"/>
        <v>172118</v>
      </c>
      <c r="BL59" s="12"/>
      <c r="BM59" s="15"/>
      <c r="BN59" s="12"/>
      <c r="BO59" s="12"/>
      <c r="BP59" s="12"/>
      <c r="BQ59" s="12"/>
      <c r="BR59" s="12"/>
      <c r="BS59" s="63"/>
      <c r="BT59" s="63"/>
      <c r="BU59" s="63"/>
      <c r="BV59" s="63"/>
      <c r="BW59" s="63"/>
      <c r="BX59" s="63"/>
    </row>
    <row r="60" spans="1:76" s="64" customFormat="1" ht="32.25" customHeight="1">
      <c r="A60" s="67" t="s">
        <v>141</v>
      </c>
      <c r="B60" s="68" t="s">
        <v>142</v>
      </c>
      <c r="C60" s="69"/>
      <c r="D60" s="60">
        <v>45</v>
      </c>
      <c r="E60" s="25">
        <f t="shared" si="40"/>
        <v>0</v>
      </c>
      <c r="F60" s="60"/>
      <c r="G60" s="60">
        <v>30</v>
      </c>
      <c r="H60" s="25">
        <f t="shared" si="41"/>
        <v>0</v>
      </c>
      <c r="I60" s="60"/>
      <c r="J60" s="60">
        <v>45</v>
      </c>
      <c r="K60" s="60">
        <f t="shared" si="42"/>
        <v>0</v>
      </c>
      <c r="L60" s="60"/>
      <c r="M60" s="60">
        <v>75</v>
      </c>
      <c r="N60" s="60">
        <f t="shared" si="43"/>
        <v>0</v>
      </c>
      <c r="O60" s="60"/>
      <c r="P60" s="60">
        <v>38</v>
      </c>
      <c r="Q60" s="60">
        <f t="shared" si="44"/>
        <v>0</v>
      </c>
      <c r="R60" s="60"/>
      <c r="S60" s="60">
        <v>68</v>
      </c>
      <c r="T60" s="60">
        <f t="shared" si="45"/>
        <v>0</v>
      </c>
      <c r="U60" s="60"/>
      <c r="V60" s="60">
        <v>38</v>
      </c>
      <c r="W60" s="25">
        <f t="shared" si="46"/>
        <v>0</v>
      </c>
      <c r="X60" s="60"/>
      <c r="Y60" s="60">
        <v>55</v>
      </c>
      <c r="Z60" s="60">
        <f t="shared" si="47"/>
        <v>0</v>
      </c>
      <c r="AA60" s="60"/>
      <c r="AB60" s="60">
        <v>58</v>
      </c>
      <c r="AC60" s="60">
        <f t="shared" si="48"/>
        <v>0</v>
      </c>
      <c r="AD60" s="60"/>
      <c r="AE60" s="60">
        <v>68</v>
      </c>
      <c r="AF60" s="60">
        <f t="shared" si="49"/>
        <v>0</v>
      </c>
      <c r="AG60" s="60"/>
      <c r="AH60" s="60">
        <v>98</v>
      </c>
      <c r="AI60" s="60">
        <f t="shared" si="50"/>
        <v>0</v>
      </c>
      <c r="AJ60" s="60"/>
      <c r="AK60" s="60">
        <v>7</v>
      </c>
      <c r="AL60" s="60">
        <f t="shared" si="51"/>
        <v>0</v>
      </c>
      <c r="AM60" s="60"/>
      <c r="AN60" s="60">
        <v>6</v>
      </c>
      <c r="AO60" s="25">
        <f t="shared" si="52"/>
        <v>0</v>
      </c>
      <c r="AP60" s="60"/>
      <c r="AQ60" s="60">
        <v>7</v>
      </c>
      <c r="AR60" s="60">
        <f t="shared" si="53"/>
        <v>0</v>
      </c>
      <c r="AS60" s="60"/>
      <c r="AT60" s="60">
        <v>5.63</v>
      </c>
      <c r="AU60" s="60">
        <f t="shared" si="54"/>
        <v>0</v>
      </c>
      <c r="AV60" s="60"/>
      <c r="AW60" s="60">
        <v>6.65</v>
      </c>
      <c r="AX60" s="60">
        <f t="shared" si="55"/>
        <v>0</v>
      </c>
      <c r="AY60" s="60"/>
      <c r="AZ60" s="60">
        <v>5.58</v>
      </c>
      <c r="BA60" s="60">
        <f t="shared" si="56"/>
        <v>0</v>
      </c>
      <c r="BB60" s="60"/>
      <c r="BC60" s="60">
        <v>6</v>
      </c>
      <c r="BD60" s="23">
        <f t="shared" si="57"/>
        <v>0</v>
      </c>
      <c r="BE60" s="26">
        <f t="shared" si="16"/>
        <v>0</v>
      </c>
      <c r="BF60" s="27">
        <f>[1]Sheet1!$BK$5452</f>
        <v>10000</v>
      </c>
      <c r="BG60" s="61"/>
      <c r="BH60" s="62"/>
      <c r="BI60" s="61"/>
      <c r="BJ60" s="30">
        <f t="shared" si="18"/>
        <v>0</v>
      </c>
      <c r="BK60" s="28">
        <f t="shared" si="19"/>
        <v>10000</v>
      </c>
      <c r="BL60" s="12"/>
      <c r="BM60" s="12"/>
      <c r="BN60" s="12"/>
      <c r="BO60" s="12"/>
      <c r="BP60" s="12"/>
      <c r="BQ60" s="12"/>
      <c r="BR60" s="12"/>
      <c r="BS60" s="63"/>
      <c r="BT60" s="63"/>
      <c r="BU60" s="63"/>
      <c r="BV60" s="63"/>
      <c r="BW60" s="63"/>
      <c r="BX60" s="63"/>
    </row>
    <row r="61" spans="1:76" s="64" customFormat="1" ht="32.25" customHeight="1">
      <c r="A61" s="67" t="s">
        <v>143</v>
      </c>
      <c r="B61" s="68" t="s">
        <v>144</v>
      </c>
      <c r="C61" s="69"/>
      <c r="D61" s="60">
        <v>45</v>
      </c>
      <c r="E61" s="25">
        <f t="shared" si="40"/>
        <v>0</v>
      </c>
      <c r="F61" s="60"/>
      <c r="G61" s="60">
        <v>30</v>
      </c>
      <c r="H61" s="25">
        <f t="shared" si="41"/>
        <v>0</v>
      </c>
      <c r="I61" s="60"/>
      <c r="J61" s="60">
        <v>45</v>
      </c>
      <c r="K61" s="60">
        <f t="shared" si="42"/>
        <v>0</v>
      </c>
      <c r="L61" s="60"/>
      <c r="M61" s="60">
        <v>75</v>
      </c>
      <c r="N61" s="60">
        <f t="shared" si="43"/>
        <v>0</v>
      </c>
      <c r="O61" s="70"/>
      <c r="P61" s="60">
        <v>38</v>
      </c>
      <c r="Q61" s="60">
        <f t="shared" si="44"/>
        <v>0</v>
      </c>
      <c r="R61" s="60"/>
      <c r="S61" s="60">
        <v>68</v>
      </c>
      <c r="T61" s="60">
        <f t="shared" si="45"/>
        <v>0</v>
      </c>
      <c r="U61" s="70"/>
      <c r="V61" s="60">
        <v>38</v>
      </c>
      <c r="W61" s="25">
        <f t="shared" si="46"/>
        <v>0</v>
      </c>
      <c r="X61" s="60"/>
      <c r="Y61" s="60">
        <v>55</v>
      </c>
      <c r="Z61" s="60">
        <f t="shared" si="47"/>
        <v>0</v>
      </c>
      <c r="AA61" s="60"/>
      <c r="AB61" s="60">
        <v>58</v>
      </c>
      <c r="AC61" s="60">
        <f t="shared" si="48"/>
        <v>0</v>
      </c>
      <c r="AD61" s="60"/>
      <c r="AE61" s="60">
        <v>68</v>
      </c>
      <c r="AF61" s="60">
        <f t="shared" si="49"/>
        <v>0</v>
      </c>
      <c r="AG61" s="60"/>
      <c r="AH61" s="60">
        <v>98</v>
      </c>
      <c r="AI61" s="60">
        <f t="shared" si="50"/>
        <v>0</v>
      </c>
      <c r="AJ61" s="60"/>
      <c r="AK61" s="60">
        <v>7</v>
      </c>
      <c r="AL61" s="60">
        <f t="shared" si="51"/>
        <v>0</v>
      </c>
      <c r="AM61" s="60"/>
      <c r="AN61" s="60">
        <v>6</v>
      </c>
      <c r="AO61" s="25">
        <f t="shared" si="52"/>
        <v>0</v>
      </c>
      <c r="AP61" s="60"/>
      <c r="AQ61" s="60">
        <v>7</v>
      </c>
      <c r="AR61" s="60">
        <f t="shared" si="53"/>
        <v>0</v>
      </c>
      <c r="AS61" s="60"/>
      <c r="AT61" s="60">
        <v>5.63</v>
      </c>
      <c r="AU61" s="60">
        <f t="shared" si="54"/>
        <v>0</v>
      </c>
      <c r="AV61" s="60"/>
      <c r="AW61" s="60">
        <v>6.65</v>
      </c>
      <c r="AX61" s="60">
        <f t="shared" si="55"/>
        <v>0</v>
      </c>
      <c r="AY61" s="60"/>
      <c r="AZ61" s="60">
        <v>5.58</v>
      </c>
      <c r="BA61" s="60">
        <f t="shared" si="56"/>
        <v>0</v>
      </c>
      <c r="BB61" s="60"/>
      <c r="BC61" s="60">
        <v>6</v>
      </c>
      <c r="BD61" s="23">
        <f t="shared" si="57"/>
        <v>0</v>
      </c>
      <c r="BE61" s="26">
        <f t="shared" si="16"/>
        <v>0</v>
      </c>
      <c r="BF61" s="27">
        <f>[1]Sheet1!$BK$5453</f>
        <v>181318</v>
      </c>
      <c r="BG61" s="61"/>
      <c r="BH61" s="62"/>
      <c r="BI61" s="61"/>
      <c r="BJ61" s="30">
        <f t="shared" si="18"/>
        <v>0</v>
      </c>
      <c r="BK61" s="28">
        <f t="shared" si="19"/>
        <v>181318</v>
      </c>
      <c r="BL61" s="12"/>
      <c r="BM61" s="12"/>
      <c r="BN61" s="12"/>
      <c r="BO61" s="12"/>
      <c r="BP61" s="12"/>
      <c r="BQ61" s="12"/>
      <c r="BR61" s="12"/>
      <c r="BS61" s="63"/>
      <c r="BT61" s="63"/>
      <c r="BU61" s="63"/>
      <c r="BV61" s="63"/>
      <c r="BW61" s="63"/>
      <c r="BX61" s="63"/>
    </row>
    <row r="62" spans="1:76" s="64" customFormat="1" ht="32.25" customHeight="1">
      <c r="A62" s="67" t="s">
        <v>145</v>
      </c>
      <c r="B62" s="68" t="s">
        <v>146</v>
      </c>
      <c r="C62" s="69"/>
      <c r="D62" s="60">
        <v>45</v>
      </c>
      <c r="E62" s="25">
        <f t="shared" si="40"/>
        <v>0</v>
      </c>
      <c r="F62" s="60"/>
      <c r="G62" s="60">
        <v>30</v>
      </c>
      <c r="H62" s="25">
        <f t="shared" si="41"/>
        <v>0</v>
      </c>
      <c r="I62" s="70"/>
      <c r="J62" s="60">
        <v>45</v>
      </c>
      <c r="K62" s="60">
        <f t="shared" si="42"/>
        <v>0</v>
      </c>
      <c r="L62" s="60"/>
      <c r="M62" s="60">
        <v>75</v>
      </c>
      <c r="N62" s="60">
        <f t="shared" si="43"/>
        <v>0</v>
      </c>
      <c r="O62" s="60"/>
      <c r="P62" s="60">
        <v>38</v>
      </c>
      <c r="Q62" s="60">
        <f t="shared" si="44"/>
        <v>0</v>
      </c>
      <c r="R62" s="60">
        <v>512</v>
      </c>
      <c r="S62" s="60">
        <v>68</v>
      </c>
      <c r="T62" s="60">
        <f t="shared" si="45"/>
        <v>34816</v>
      </c>
      <c r="U62" s="60">
        <v>262</v>
      </c>
      <c r="V62" s="60">
        <v>38</v>
      </c>
      <c r="W62" s="25">
        <f t="shared" si="46"/>
        <v>9956</v>
      </c>
      <c r="X62" s="60"/>
      <c r="Y62" s="60">
        <v>55</v>
      </c>
      <c r="Z62" s="60">
        <f t="shared" si="47"/>
        <v>0</v>
      </c>
      <c r="AA62" s="60"/>
      <c r="AB62" s="60">
        <v>58</v>
      </c>
      <c r="AC62" s="60">
        <f t="shared" si="48"/>
        <v>0</v>
      </c>
      <c r="AD62" s="60"/>
      <c r="AE62" s="60">
        <v>68</v>
      </c>
      <c r="AF62" s="60">
        <f t="shared" si="49"/>
        <v>0</v>
      </c>
      <c r="AG62" s="60">
        <v>232</v>
      </c>
      <c r="AH62" s="60">
        <v>98</v>
      </c>
      <c r="AI62" s="60">
        <f t="shared" si="50"/>
        <v>22736</v>
      </c>
      <c r="AJ62" s="60">
        <v>2340</v>
      </c>
      <c r="AK62" s="60">
        <v>7</v>
      </c>
      <c r="AL62" s="60">
        <f t="shared" si="51"/>
        <v>16380</v>
      </c>
      <c r="AM62" s="60"/>
      <c r="AN62" s="60">
        <v>6</v>
      </c>
      <c r="AO62" s="25">
        <f t="shared" si="52"/>
        <v>0</v>
      </c>
      <c r="AP62" s="60"/>
      <c r="AQ62" s="60">
        <v>7</v>
      </c>
      <c r="AR62" s="60">
        <f t="shared" si="53"/>
        <v>0</v>
      </c>
      <c r="AS62" s="60"/>
      <c r="AT62" s="60">
        <v>5.63</v>
      </c>
      <c r="AU62" s="60">
        <f t="shared" si="54"/>
        <v>0</v>
      </c>
      <c r="AV62" s="60"/>
      <c r="AW62" s="60">
        <v>6.65</v>
      </c>
      <c r="AX62" s="60">
        <f t="shared" si="55"/>
        <v>0</v>
      </c>
      <c r="AY62" s="60"/>
      <c r="AZ62" s="60">
        <v>5.58</v>
      </c>
      <c r="BA62" s="60">
        <f t="shared" si="56"/>
        <v>0</v>
      </c>
      <c r="BB62" s="60">
        <v>1360</v>
      </c>
      <c r="BC62" s="60">
        <v>6</v>
      </c>
      <c r="BD62" s="25">
        <f t="shared" si="57"/>
        <v>8160</v>
      </c>
      <c r="BE62" s="26">
        <f t="shared" si="16"/>
        <v>92048</v>
      </c>
      <c r="BF62" s="27">
        <f>[1]Sheet1!$BK$5454</f>
        <v>-4800</v>
      </c>
      <c r="BG62" s="61"/>
      <c r="BH62" s="62"/>
      <c r="BI62" s="61"/>
      <c r="BJ62" s="28">
        <f t="shared" si="18"/>
        <v>0</v>
      </c>
      <c r="BK62" s="28">
        <f t="shared" si="19"/>
        <v>87248</v>
      </c>
      <c r="BL62" s="12"/>
      <c r="BM62" s="12"/>
      <c r="BN62" s="12"/>
      <c r="BO62" s="12"/>
      <c r="BP62" s="12"/>
      <c r="BQ62" s="15"/>
      <c r="BR62" s="15"/>
      <c r="BS62" s="63"/>
      <c r="BT62" s="63"/>
      <c r="BU62" s="63"/>
      <c r="BV62" s="63"/>
      <c r="BW62" s="63"/>
      <c r="BX62" s="63"/>
    </row>
    <row r="63" spans="1:76" s="64" customFormat="1" ht="32.25" customHeight="1">
      <c r="A63" s="67" t="s">
        <v>147</v>
      </c>
      <c r="B63" s="68" t="s">
        <v>148</v>
      </c>
      <c r="C63" s="69">
        <v>300</v>
      </c>
      <c r="D63" s="60">
        <v>45</v>
      </c>
      <c r="E63" s="25">
        <f t="shared" si="40"/>
        <v>13500</v>
      </c>
      <c r="F63" s="60">
        <v>620</v>
      </c>
      <c r="G63" s="60">
        <v>30</v>
      </c>
      <c r="H63" s="25">
        <f t="shared" si="41"/>
        <v>18600</v>
      </c>
      <c r="I63" s="60">
        <v>580</v>
      </c>
      <c r="J63" s="60">
        <v>45</v>
      </c>
      <c r="K63" s="60">
        <f t="shared" si="42"/>
        <v>26100</v>
      </c>
      <c r="L63" s="60"/>
      <c r="M63" s="60">
        <v>75</v>
      </c>
      <c r="N63" s="60">
        <f t="shared" si="43"/>
        <v>0</v>
      </c>
      <c r="O63" s="60"/>
      <c r="P63" s="60">
        <v>38</v>
      </c>
      <c r="Q63" s="60">
        <f t="shared" si="44"/>
        <v>0</v>
      </c>
      <c r="R63" s="60"/>
      <c r="S63" s="60">
        <v>68</v>
      </c>
      <c r="T63" s="60">
        <f t="shared" si="45"/>
        <v>0</v>
      </c>
      <c r="U63" s="60"/>
      <c r="V63" s="60">
        <v>38</v>
      </c>
      <c r="W63" s="25">
        <f t="shared" si="46"/>
        <v>0</v>
      </c>
      <c r="X63" s="60"/>
      <c r="Y63" s="60">
        <v>55</v>
      </c>
      <c r="Z63" s="60">
        <f t="shared" si="47"/>
        <v>0</v>
      </c>
      <c r="AA63" s="60"/>
      <c r="AB63" s="60">
        <v>58</v>
      </c>
      <c r="AC63" s="60">
        <f t="shared" si="48"/>
        <v>0</v>
      </c>
      <c r="AD63" s="60"/>
      <c r="AE63" s="60">
        <v>68</v>
      </c>
      <c r="AF63" s="60">
        <f t="shared" si="49"/>
        <v>0</v>
      </c>
      <c r="AG63" s="60"/>
      <c r="AH63" s="60">
        <v>98</v>
      </c>
      <c r="AI63" s="60">
        <f t="shared" si="50"/>
        <v>0</v>
      </c>
      <c r="AJ63" s="60"/>
      <c r="AK63" s="60">
        <v>7</v>
      </c>
      <c r="AL63" s="60">
        <f t="shared" si="51"/>
        <v>0</v>
      </c>
      <c r="AM63" s="60"/>
      <c r="AN63" s="60">
        <v>6</v>
      </c>
      <c r="AO63" s="25">
        <f t="shared" si="52"/>
        <v>0</v>
      </c>
      <c r="AP63" s="60"/>
      <c r="AQ63" s="60">
        <v>7</v>
      </c>
      <c r="AR63" s="60">
        <f t="shared" si="53"/>
        <v>0</v>
      </c>
      <c r="AS63" s="60"/>
      <c r="AT63" s="60">
        <v>5.63</v>
      </c>
      <c r="AU63" s="60">
        <f t="shared" si="54"/>
        <v>0</v>
      </c>
      <c r="AV63" s="60"/>
      <c r="AW63" s="60">
        <v>6.65</v>
      </c>
      <c r="AX63" s="60">
        <f t="shared" si="55"/>
        <v>0</v>
      </c>
      <c r="AY63" s="60"/>
      <c r="AZ63" s="60">
        <v>5.58</v>
      </c>
      <c r="BA63" s="60">
        <f t="shared" si="56"/>
        <v>0</v>
      </c>
      <c r="BB63" s="60"/>
      <c r="BC63" s="60">
        <v>6</v>
      </c>
      <c r="BD63" s="25">
        <f t="shared" si="57"/>
        <v>0</v>
      </c>
      <c r="BE63" s="26">
        <f t="shared" si="16"/>
        <v>58200</v>
      </c>
      <c r="BF63" s="27">
        <f>[1]Sheet1!$BK$5455</f>
        <v>0</v>
      </c>
      <c r="BG63" s="61"/>
      <c r="BH63" s="62"/>
      <c r="BI63" s="61"/>
      <c r="BJ63" s="28">
        <f t="shared" si="18"/>
        <v>0</v>
      </c>
      <c r="BK63" s="28">
        <f t="shared" si="19"/>
        <v>58200</v>
      </c>
      <c r="BL63" s="12"/>
      <c r="BM63" s="12"/>
      <c r="BN63" s="12"/>
      <c r="BO63" s="12"/>
      <c r="BP63" s="12"/>
      <c r="BQ63" s="12"/>
      <c r="BR63" s="12"/>
      <c r="BS63" s="63"/>
      <c r="BT63" s="63"/>
      <c r="BU63" s="63"/>
      <c r="BV63" s="63"/>
      <c r="BW63" s="63"/>
      <c r="BX63" s="63"/>
    </row>
    <row r="64" spans="1:76" s="64" customFormat="1" ht="32.25" customHeight="1">
      <c r="A64" s="67" t="s">
        <v>149</v>
      </c>
      <c r="B64" s="68" t="s">
        <v>150</v>
      </c>
      <c r="C64" s="69"/>
      <c r="D64" s="60">
        <v>45</v>
      </c>
      <c r="E64" s="25">
        <f t="shared" si="40"/>
        <v>0</v>
      </c>
      <c r="F64" s="60"/>
      <c r="G64" s="60">
        <v>30</v>
      </c>
      <c r="H64" s="25">
        <f t="shared" si="41"/>
        <v>0</v>
      </c>
      <c r="I64" s="60"/>
      <c r="J64" s="60">
        <v>45</v>
      </c>
      <c r="K64" s="60">
        <f t="shared" si="42"/>
        <v>0</v>
      </c>
      <c r="L64" s="60"/>
      <c r="M64" s="60">
        <v>75</v>
      </c>
      <c r="N64" s="60">
        <f t="shared" si="43"/>
        <v>0</v>
      </c>
      <c r="O64" s="70"/>
      <c r="P64" s="60">
        <v>38</v>
      </c>
      <c r="Q64" s="60">
        <f t="shared" si="44"/>
        <v>0</v>
      </c>
      <c r="R64" s="60"/>
      <c r="S64" s="60">
        <v>68</v>
      </c>
      <c r="T64" s="60">
        <f t="shared" si="45"/>
        <v>0</v>
      </c>
      <c r="U64" s="70"/>
      <c r="V64" s="60">
        <v>38</v>
      </c>
      <c r="W64" s="25">
        <f t="shared" si="46"/>
        <v>0</v>
      </c>
      <c r="X64" s="60"/>
      <c r="Y64" s="60">
        <v>55</v>
      </c>
      <c r="Z64" s="60">
        <f t="shared" si="47"/>
        <v>0</v>
      </c>
      <c r="AA64" s="60"/>
      <c r="AB64" s="60">
        <v>58</v>
      </c>
      <c r="AC64" s="60">
        <f t="shared" si="48"/>
        <v>0</v>
      </c>
      <c r="AD64" s="60"/>
      <c r="AE64" s="60">
        <v>68</v>
      </c>
      <c r="AF64" s="60">
        <f t="shared" si="49"/>
        <v>0</v>
      </c>
      <c r="AG64" s="60"/>
      <c r="AH64" s="60">
        <v>98</v>
      </c>
      <c r="AI64" s="60">
        <f t="shared" si="50"/>
        <v>0</v>
      </c>
      <c r="AJ64" s="60"/>
      <c r="AK64" s="60">
        <v>7</v>
      </c>
      <c r="AL64" s="60">
        <f t="shared" si="51"/>
        <v>0</v>
      </c>
      <c r="AM64" s="60"/>
      <c r="AN64" s="60">
        <v>6</v>
      </c>
      <c r="AO64" s="25">
        <f t="shared" si="52"/>
        <v>0</v>
      </c>
      <c r="AP64" s="60"/>
      <c r="AQ64" s="60">
        <v>7</v>
      </c>
      <c r="AR64" s="60">
        <f t="shared" si="53"/>
        <v>0</v>
      </c>
      <c r="AS64" s="60"/>
      <c r="AT64" s="60">
        <v>5.63</v>
      </c>
      <c r="AU64" s="60">
        <f t="shared" si="54"/>
        <v>0</v>
      </c>
      <c r="AV64" s="60"/>
      <c r="AW64" s="60">
        <v>6.65</v>
      </c>
      <c r="AX64" s="60">
        <f t="shared" si="55"/>
        <v>0</v>
      </c>
      <c r="AY64" s="60"/>
      <c r="AZ64" s="60">
        <v>5.58</v>
      </c>
      <c r="BA64" s="60">
        <f t="shared" si="56"/>
        <v>0</v>
      </c>
      <c r="BB64" s="63"/>
      <c r="BC64" s="60">
        <v>6</v>
      </c>
      <c r="BD64" s="23">
        <f t="shared" si="57"/>
        <v>0</v>
      </c>
      <c r="BE64" s="26">
        <f t="shared" si="16"/>
        <v>0</v>
      </c>
      <c r="BF64" s="27">
        <v>89690.86</v>
      </c>
      <c r="BG64" s="61"/>
      <c r="BH64" s="62"/>
      <c r="BI64" s="61"/>
      <c r="BJ64" s="30">
        <f t="shared" si="18"/>
        <v>0</v>
      </c>
      <c r="BK64" s="28">
        <f t="shared" si="19"/>
        <v>89690.86</v>
      </c>
      <c r="BL64" s="12"/>
      <c r="BM64" s="12"/>
      <c r="BN64" s="12"/>
      <c r="BO64" s="12"/>
      <c r="BP64" s="12"/>
      <c r="BQ64" s="12"/>
      <c r="BR64" s="12"/>
      <c r="BS64" s="63"/>
      <c r="BT64" s="63"/>
      <c r="BU64" s="63"/>
      <c r="BV64" s="63"/>
      <c r="BW64" s="63"/>
      <c r="BX64" s="63"/>
    </row>
    <row r="65" spans="1:76" s="64" customFormat="1" ht="32.25" customHeight="1">
      <c r="A65" s="67" t="s">
        <v>151</v>
      </c>
      <c r="B65" s="68" t="s">
        <v>152</v>
      </c>
      <c r="C65" s="71">
        <v>830</v>
      </c>
      <c r="D65" s="60">
        <v>45</v>
      </c>
      <c r="E65" s="25">
        <f t="shared" si="40"/>
        <v>37350</v>
      </c>
      <c r="F65" s="60">
        <v>860</v>
      </c>
      <c r="G65" s="60">
        <v>30</v>
      </c>
      <c r="H65" s="25">
        <f t="shared" si="41"/>
        <v>25800</v>
      </c>
      <c r="I65" s="70">
        <v>612</v>
      </c>
      <c r="J65" s="60">
        <v>45</v>
      </c>
      <c r="K65" s="60">
        <f t="shared" si="42"/>
        <v>27540</v>
      </c>
      <c r="L65" s="60">
        <v>843</v>
      </c>
      <c r="M65" s="60">
        <v>75</v>
      </c>
      <c r="N65" s="60">
        <f t="shared" si="43"/>
        <v>63225</v>
      </c>
      <c r="O65" s="60"/>
      <c r="P65" s="60">
        <v>38</v>
      </c>
      <c r="Q65" s="60">
        <f t="shared" si="44"/>
        <v>0</v>
      </c>
      <c r="R65" s="60">
        <v>430</v>
      </c>
      <c r="S65" s="60">
        <v>68</v>
      </c>
      <c r="T65" s="60">
        <f t="shared" si="45"/>
        <v>29240</v>
      </c>
      <c r="U65" s="60">
        <v>313</v>
      </c>
      <c r="V65" s="60">
        <v>38</v>
      </c>
      <c r="W65" s="25">
        <f t="shared" si="46"/>
        <v>11894</v>
      </c>
      <c r="X65" s="60"/>
      <c r="Y65" s="60">
        <v>55</v>
      </c>
      <c r="Z65" s="60">
        <f t="shared" si="47"/>
        <v>0</v>
      </c>
      <c r="AA65" s="60"/>
      <c r="AB65" s="60">
        <v>58</v>
      </c>
      <c r="AC65" s="60">
        <f t="shared" si="48"/>
        <v>0</v>
      </c>
      <c r="AD65" s="60"/>
      <c r="AE65" s="60">
        <v>68</v>
      </c>
      <c r="AF65" s="60">
        <f t="shared" si="49"/>
        <v>0</v>
      </c>
      <c r="AG65" s="60">
        <v>222</v>
      </c>
      <c r="AH65" s="60">
        <v>98</v>
      </c>
      <c r="AI65" s="60">
        <f t="shared" si="50"/>
        <v>21756</v>
      </c>
      <c r="AJ65" s="60">
        <v>2560</v>
      </c>
      <c r="AK65" s="60">
        <v>7</v>
      </c>
      <c r="AL65" s="60">
        <f t="shared" si="51"/>
        <v>17920</v>
      </c>
      <c r="AM65" s="60"/>
      <c r="AN65" s="60">
        <v>6</v>
      </c>
      <c r="AO65" s="25">
        <f t="shared" si="52"/>
        <v>0</v>
      </c>
      <c r="AP65" s="60"/>
      <c r="AQ65" s="60">
        <v>7</v>
      </c>
      <c r="AR65" s="60">
        <f t="shared" si="53"/>
        <v>0</v>
      </c>
      <c r="AS65" s="60"/>
      <c r="AT65" s="60">
        <v>5.63</v>
      </c>
      <c r="AU65" s="60">
        <f t="shared" si="54"/>
        <v>0</v>
      </c>
      <c r="AV65" s="60"/>
      <c r="AW65" s="60">
        <v>6.65</v>
      </c>
      <c r="AX65" s="60">
        <f t="shared" si="55"/>
        <v>0</v>
      </c>
      <c r="AY65" s="60"/>
      <c r="AZ65" s="60">
        <v>5.58</v>
      </c>
      <c r="BA65" s="60">
        <f t="shared" si="56"/>
        <v>0</v>
      </c>
      <c r="BB65" s="60">
        <v>2150</v>
      </c>
      <c r="BC65" s="60">
        <v>6</v>
      </c>
      <c r="BD65" s="25">
        <f t="shared" si="57"/>
        <v>12900</v>
      </c>
      <c r="BE65" s="26">
        <f t="shared" si="16"/>
        <v>247625</v>
      </c>
      <c r="BF65" s="27">
        <v>-247436</v>
      </c>
      <c r="BG65" s="61"/>
      <c r="BH65" s="62"/>
      <c r="BI65" s="61"/>
      <c r="BJ65" s="28">
        <f t="shared" si="18"/>
        <v>0</v>
      </c>
      <c r="BK65" s="28">
        <f t="shared" si="19"/>
        <v>189</v>
      </c>
      <c r="BL65" s="12"/>
      <c r="BM65" s="12"/>
      <c r="BN65" s="12"/>
      <c r="BO65" s="12"/>
      <c r="BP65" s="12"/>
      <c r="BQ65" s="12"/>
      <c r="BR65" s="12"/>
      <c r="BS65" s="63"/>
      <c r="BT65" s="63"/>
      <c r="BU65" s="63"/>
      <c r="BV65" s="63"/>
      <c r="BW65" s="63"/>
      <c r="BX65" s="63"/>
    </row>
    <row r="66" spans="1:76" s="64" customFormat="1" ht="32.25" customHeight="1">
      <c r="A66" s="67" t="s">
        <v>153</v>
      </c>
      <c r="B66" s="68" t="s">
        <v>154</v>
      </c>
      <c r="C66" s="69"/>
      <c r="D66" s="60">
        <v>45</v>
      </c>
      <c r="E66" s="25">
        <f t="shared" si="40"/>
        <v>0</v>
      </c>
      <c r="F66" s="60"/>
      <c r="G66" s="60">
        <v>30</v>
      </c>
      <c r="H66" s="25">
        <f t="shared" si="41"/>
        <v>0</v>
      </c>
      <c r="I66" s="60"/>
      <c r="J66" s="60">
        <v>45</v>
      </c>
      <c r="K66" s="60">
        <f t="shared" si="42"/>
        <v>0</v>
      </c>
      <c r="L66" s="60"/>
      <c r="M66" s="60">
        <v>75</v>
      </c>
      <c r="N66" s="60">
        <f t="shared" si="43"/>
        <v>0</v>
      </c>
      <c r="O66" s="60"/>
      <c r="P66" s="60">
        <v>38</v>
      </c>
      <c r="Q66" s="60">
        <f t="shared" si="44"/>
        <v>0</v>
      </c>
      <c r="R66" s="60">
        <v>360</v>
      </c>
      <c r="S66" s="60">
        <v>68</v>
      </c>
      <c r="T66" s="60">
        <f t="shared" si="45"/>
        <v>24480</v>
      </c>
      <c r="U66" s="60">
        <v>298</v>
      </c>
      <c r="V66" s="60">
        <v>38</v>
      </c>
      <c r="W66" s="25">
        <f t="shared" si="46"/>
        <v>11324</v>
      </c>
      <c r="X66" s="60"/>
      <c r="Y66" s="60">
        <v>55</v>
      </c>
      <c r="Z66" s="60">
        <f t="shared" si="47"/>
        <v>0</v>
      </c>
      <c r="AA66" s="60"/>
      <c r="AB66" s="60">
        <v>58</v>
      </c>
      <c r="AC66" s="60">
        <f t="shared" si="48"/>
        <v>0</v>
      </c>
      <c r="AD66" s="60"/>
      <c r="AE66" s="60">
        <v>68</v>
      </c>
      <c r="AF66" s="60">
        <f t="shared" si="49"/>
        <v>0</v>
      </c>
      <c r="AG66" s="60">
        <v>248</v>
      </c>
      <c r="AH66" s="60">
        <v>98</v>
      </c>
      <c r="AI66" s="60">
        <f t="shared" si="50"/>
        <v>24304</v>
      </c>
      <c r="AJ66" s="60">
        <v>2480</v>
      </c>
      <c r="AK66" s="60">
        <v>7</v>
      </c>
      <c r="AL66" s="60">
        <f t="shared" si="51"/>
        <v>17360</v>
      </c>
      <c r="AM66" s="60"/>
      <c r="AN66" s="60">
        <v>6</v>
      </c>
      <c r="AO66" s="25">
        <f t="shared" si="52"/>
        <v>0</v>
      </c>
      <c r="AP66" s="60"/>
      <c r="AQ66" s="60">
        <v>7</v>
      </c>
      <c r="AR66" s="60">
        <f t="shared" si="53"/>
        <v>0</v>
      </c>
      <c r="AS66" s="60"/>
      <c r="AT66" s="60">
        <v>5.63</v>
      </c>
      <c r="AU66" s="60">
        <f t="shared" si="54"/>
        <v>0</v>
      </c>
      <c r="AV66" s="60"/>
      <c r="AW66" s="60">
        <v>6.65</v>
      </c>
      <c r="AX66" s="60">
        <f t="shared" si="55"/>
        <v>0</v>
      </c>
      <c r="AY66" s="60"/>
      <c r="AZ66" s="60">
        <v>5.58</v>
      </c>
      <c r="BA66" s="60">
        <f t="shared" si="56"/>
        <v>0</v>
      </c>
      <c r="BB66" s="60">
        <v>1034</v>
      </c>
      <c r="BC66" s="60">
        <v>6</v>
      </c>
      <c r="BD66" s="25">
        <f t="shared" si="57"/>
        <v>6204</v>
      </c>
      <c r="BE66" s="26">
        <f t="shared" si="16"/>
        <v>83672</v>
      </c>
      <c r="BF66" s="27">
        <v>-20000</v>
      </c>
      <c r="BG66" s="61"/>
      <c r="BH66" s="62"/>
      <c r="BI66" s="61">
        <v>33821</v>
      </c>
      <c r="BJ66" s="28">
        <f t="shared" si="18"/>
        <v>33821</v>
      </c>
      <c r="BK66" s="28">
        <f t="shared" si="19"/>
        <v>29851</v>
      </c>
      <c r="BL66" s="12"/>
      <c r="BM66" s="12"/>
      <c r="BN66" s="12"/>
      <c r="BO66" s="15"/>
      <c r="BP66" s="12"/>
      <c r="BQ66" s="12"/>
      <c r="BR66" s="12"/>
      <c r="BS66" s="63"/>
      <c r="BT66" s="63"/>
      <c r="BU66" s="63"/>
      <c r="BV66" s="63"/>
      <c r="BW66" s="63"/>
      <c r="BX66" s="63"/>
    </row>
    <row r="67" spans="1:76" s="64" customFormat="1" ht="32.25" customHeight="1">
      <c r="A67" s="67" t="s">
        <v>155</v>
      </c>
      <c r="B67" s="68" t="s">
        <v>156</v>
      </c>
      <c r="C67" s="69"/>
      <c r="D67" s="60">
        <v>45</v>
      </c>
      <c r="E67" s="25">
        <f t="shared" si="40"/>
        <v>0</v>
      </c>
      <c r="F67" s="60"/>
      <c r="G67" s="60">
        <v>30</v>
      </c>
      <c r="H67" s="25">
        <f t="shared" si="41"/>
        <v>0</v>
      </c>
      <c r="I67" s="60"/>
      <c r="J67" s="60">
        <v>45</v>
      </c>
      <c r="K67" s="60">
        <f t="shared" si="42"/>
        <v>0</v>
      </c>
      <c r="L67" s="60"/>
      <c r="M67" s="60">
        <v>75</v>
      </c>
      <c r="N67" s="60">
        <f t="shared" si="43"/>
        <v>0</v>
      </c>
      <c r="O67" s="70"/>
      <c r="P67" s="60">
        <v>38</v>
      </c>
      <c r="Q67" s="60">
        <f t="shared" si="44"/>
        <v>0</v>
      </c>
      <c r="R67" s="60">
        <v>420</v>
      </c>
      <c r="S67" s="60">
        <v>68</v>
      </c>
      <c r="T67" s="60">
        <f t="shared" si="45"/>
        <v>28560</v>
      </c>
      <c r="U67" s="70">
        <v>130</v>
      </c>
      <c r="V67" s="60">
        <v>38</v>
      </c>
      <c r="W67" s="25">
        <f t="shared" si="46"/>
        <v>4940</v>
      </c>
      <c r="X67" s="60"/>
      <c r="Y67" s="60">
        <v>55</v>
      </c>
      <c r="Z67" s="60">
        <f t="shared" si="47"/>
        <v>0</v>
      </c>
      <c r="AA67" s="60"/>
      <c r="AB67" s="60">
        <v>58</v>
      </c>
      <c r="AC67" s="60">
        <f t="shared" si="48"/>
        <v>0</v>
      </c>
      <c r="AD67" s="60"/>
      <c r="AE67" s="60">
        <v>68</v>
      </c>
      <c r="AF67" s="60">
        <f t="shared" si="49"/>
        <v>0</v>
      </c>
      <c r="AG67" s="60">
        <v>312</v>
      </c>
      <c r="AH67" s="60">
        <v>98</v>
      </c>
      <c r="AI67" s="60">
        <f t="shared" si="50"/>
        <v>30576</v>
      </c>
      <c r="AJ67" s="60">
        <v>2590</v>
      </c>
      <c r="AK67" s="60">
        <v>7</v>
      </c>
      <c r="AL67" s="60">
        <f t="shared" si="51"/>
        <v>18130</v>
      </c>
      <c r="AM67" s="60"/>
      <c r="AN67" s="60">
        <v>6</v>
      </c>
      <c r="AO67" s="25">
        <f t="shared" si="52"/>
        <v>0</v>
      </c>
      <c r="AP67" s="60"/>
      <c r="AQ67" s="60">
        <v>7</v>
      </c>
      <c r="AR67" s="60">
        <f t="shared" si="53"/>
        <v>0</v>
      </c>
      <c r="AS67" s="60"/>
      <c r="AT67" s="60">
        <v>5.63</v>
      </c>
      <c r="AU67" s="60">
        <f t="shared" si="54"/>
        <v>0</v>
      </c>
      <c r="AV67" s="60"/>
      <c r="AW67" s="60">
        <v>6.65</v>
      </c>
      <c r="AX67" s="60">
        <f t="shared" si="55"/>
        <v>0</v>
      </c>
      <c r="AY67" s="60"/>
      <c r="AZ67" s="60">
        <v>5.58</v>
      </c>
      <c r="BA67" s="60">
        <f t="shared" si="56"/>
        <v>0</v>
      </c>
      <c r="BB67" s="60">
        <v>1629</v>
      </c>
      <c r="BC67" s="60">
        <v>6</v>
      </c>
      <c r="BD67" s="25">
        <f t="shared" si="57"/>
        <v>9774</v>
      </c>
      <c r="BE67" s="26">
        <f t="shared" si="16"/>
        <v>91980</v>
      </c>
      <c r="BF67" s="27">
        <v>339285</v>
      </c>
      <c r="BG67" s="61"/>
      <c r="BH67" s="62"/>
      <c r="BI67" s="61"/>
      <c r="BJ67" s="28">
        <f t="shared" si="18"/>
        <v>0</v>
      </c>
      <c r="BK67" s="28">
        <f t="shared" si="19"/>
        <v>431265</v>
      </c>
      <c r="BL67" s="12"/>
      <c r="BM67" s="12"/>
      <c r="BN67" s="12"/>
      <c r="BO67" s="12"/>
      <c r="BP67" s="12"/>
      <c r="BQ67" s="12"/>
      <c r="BR67" s="12"/>
      <c r="BS67" s="63"/>
      <c r="BT67" s="63"/>
      <c r="BU67" s="63"/>
      <c r="BV67" s="63"/>
      <c r="BW67" s="63"/>
      <c r="BX67" s="63"/>
    </row>
    <row r="68" spans="1:76" s="64" customFormat="1" ht="32.25" customHeight="1">
      <c r="A68" s="67" t="s">
        <v>157</v>
      </c>
      <c r="B68" s="68" t="s">
        <v>158</v>
      </c>
      <c r="C68" s="69"/>
      <c r="D68" s="60">
        <v>45</v>
      </c>
      <c r="E68" s="25">
        <f t="shared" si="40"/>
        <v>0</v>
      </c>
      <c r="F68" s="60"/>
      <c r="G68" s="60">
        <v>30</v>
      </c>
      <c r="H68" s="25">
        <f t="shared" si="41"/>
        <v>0</v>
      </c>
      <c r="I68" s="70"/>
      <c r="J68" s="60">
        <v>45</v>
      </c>
      <c r="K68" s="60">
        <f t="shared" si="42"/>
        <v>0</v>
      </c>
      <c r="L68" s="60"/>
      <c r="M68" s="60">
        <v>75</v>
      </c>
      <c r="N68" s="60">
        <f t="shared" si="43"/>
        <v>0</v>
      </c>
      <c r="O68" s="60"/>
      <c r="P68" s="60">
        <v>38</v>
      </c>
      <c r="Q68" s="60">
        <f t="shared" si="44"/>
        <v>0</v>
      </c>
      <c r="R68" s="60">
        <v>610</v>
      </c>
      <c r="S68" s="60">
        <v>68</v>
      </c>
      <c r="T68" s="60">
        <f t="shared" si="45"/>
        <v>41480</v>
      </c>
      <c r="U68" s="60">
        <v>350</v>
      </c>
      <c r="V68" s="60">
        <v>38</v>
      </c>
      <c r="W68" s="25">
        <f t="shared" si="46"/>
        <v>13300</v>
      </c>
      <c r="X68" s="60"/>
      <c r="Y68" s="60">
        <v>55</v>
      </c>
      <c r="Z68" s="60">
        <f t="shared" si="47"/>
        <v>0</v>
      </c>
      <c r="AA68" s="60"/>
      <c r="AB68" s="60">
        <v>58</v>
      </c>
      <c r="AC68" s="60">
        <f t="shared" si="48"/>
        <v>0</v>
      </c>
      <c r="AD68" s="60"/>
      <c r="AE68" s="60">
        <v>68</v>
      </c>
      <c r="AF68" s="60">
        <f t="shared" si="49"/>
        <v>0</v>
      </c>
      <c r="AG68" s="60">
        <v>278</v>
      </c>
      <c r="AH68" s="60">
        <v>98</v>
      </c>
      <c r="AI68" s="60">
        <f t="shared" si="50"/>
        <v>27244</v>
      </c>
      <c r="AJ68" s="60"/>
      <c r="AK68" s="60">
        <v>7</v>
      </c>
      <c r="AL68" s="60">
        <f t="shared" si="51"/>
        <v>0</v>
      </c>
      <c r="AM68" s="60"/>
      <c r="AN68" s="60">
        <v>6</v>
      </c>
      <c r="AO68" s="25">
        <f t="shared" si="52"/>
        <v>0</v>
      </c>
      <c r="AP68" s="60"/>
      <c r="AQ68" s="60">
        <v>7</v>
      </c>
      <c r="AR68" s="60">
        <f t="shared" si="53"/>
        <v>0</v>
      </c>
      <c r="AS68" s="60"/>
      <c r="AT68" s="60">
        <v>5.63</v>
      </c>
      <c r="AU68" s="60">
        <f t="shared" si="54"/>
        <v>0</v>
      </c>
      <c r="AV68" s="60"/>
      <c r="AW68" s="60">
        <v>6.65</v>
      </c>
      <c r="AX68" s="60">
        <f t="shared" si="55"/>
        <v>0</v>
      </c>
      <c r="AY68" s="60"/>
      <c r="AZ68" s="60">
        <v>5.58</v>
      </c>
      <c r="BA68" s="60">
        <f t="shared" si="56"/>
        <v>0</v>
      </c>
      <c r="BB68" s="60">
        <v>2178</v>
      </c>
      <c r="BC68" s="60">
        <v>6</v>
      </c>
      <c r="BD68" s="25">
        <f t="shared" si="57"/>
        <v>13068</v>
      </c>
      <c r="BE68" s="26">
        <f t="shared" si="16"/>
        <v>95092</v>
      </c>
      <c r="BF68" s="27">
        <v>419394</v>
      </c>
      <c r="BG68" s="61"/>
      <c r="BH68" s="62"/>
      <c r="BI68" s="61"/>
      <c r="BJ68" s="28">
        <f t="shared" si="18"/>
        <v>0</v>
      </c>
      <c r="BK68" s="28">
        <f t="shared" si="19"/>
        <v>514486</v>
      </c>
      <c r="BL68" s="12"/>
      <c r="BM68" s="12"/>
      <c r="BN68" s="12"/>
      <c r="BO68" s="12"/>
      <c r="BP68" s="12"/>
      <c r="BQ68" s="12"/>
      <c r="BR68" s="12"/>
      <c r="BS68" s="63"/>
      <c r="BT68" s="63"/>
      <c r="BU68" s="63"/>
      <c r="BV68" s="63"/>
      <c r="BW68" s="63"/>
      <c r="BX68" s="63"/>
    </row>
    <row r="69" spans="1:76" s="64" customFormat="1" ht="33.75" customHeight="1">
      <c r="A69" s="67" t="s">
        <v>159</v>
      </c>
      <c r="B69" s="68" t="s">
        <v>160</v>
      </c>
      <c r="C69" s="69"/>
      <c r="D69" s="60">
        <v>45</v>
      </c>
      <c r="E69" s="25">
        <f t="shared" si="40"/>
        <v>0</v>
      </c>
      <c r="F69" s="60"/>
      <c r="G69" s="60">
        <v>30</v>
      </c>
      <c r="H69" s="25">
        <f t="shared" si="41"/>
        <v>0</v>
      </c>
      <c r="I69" s="60"/>
      <c r="J69" s="60">
        <v>45</v>
      </c>
      <c r="K69" s="60">
        <f t="shared" si="42"/>
        <v>0</v>
      </c>
      <c r="L69" s="60"/>
      <c r="M69" s="60">
        <v>75</v>
      </c>
      <c r="N69" s="60">
        <f t="shared" si="43"/>
        <v>0</v>
      </c>
      <c r="O69" s="60"/>
      <c r="P69" s="60">
        <v>38</v>
      </c>
      <c r="Q69" s="60">
        <f t="shared" si="44"/>
        <v>0</v>
      </c>
      <c r="R69" s="60"/>
      <c r="S69" s="60">
        <v>68</v>
      </c>
      <c r="T69" s="60">
        <f t="shared" si="45"/>
        <v>0</v>
      </c>
      <c r="U69" s="60"/>
      <c r="V69" s="60">
        <v>38</v>
      </c>
      <c r="W69" s="25">
        <f t="shared" si="46"/>
        <v>0</v>
      </c>
      <c r="X69" s="60"/>
      <c r="Y69" s="60">
        <v>55</v>
      </c>
      <c r="Z69" s="60">
        <f t="shared" si="47"/>
        <v>0</v>
      </c>
      <c r="AA69" s="60"/>
      <c r="AB69" s="60">
        <v>58</v>
      </c>
      <c r="AC69" s="60">
        <f t="shared" si="48"/>
        <v>0</v>
      </c>
      <c r="AD69" s="60"/>
      <c r="AE69" s="60">
        <v>68</v>
      </c>
      <c r="AF69" s="60">
        <f t="shared" si="49"/>
        <v>0</v>
      </c>
      <c r="AG69" s="60"/>
      <c r="AH69" s="60">
        <v>98</v>
      </c>
      <c r="AI69" s="60">
        <f t="shared" si="50"/>
        <v>0</v>
      </c>
      <c r="AJ69" s="60"/>
      <c r="AK69" s="60">
        <v>7</v>
      </c>
      <c r="AL69" s="60">
        <f t="shared" si="51"/>
        <v>0</v>
      </c>
      <c r="AM69" s="60"/>
      <c r="AN69" s="60">
        <v>6</v>
      </c>
      <c r="AO69" s="25">
        <f t="shared" si="52"/>
        <v>0</v>
      </c>
      <c r="AP69" s="60"/>
      <c r="AQ69" s="60">
        <v>7</v>
      </c>
      <c r="AR69" s="60">
        <f t="shared" si="53"/>
        <v>0</v>
      </c>
      <c r="AS69" s="60"/>
      <c r="AT69" s="60">
        <v>5.63</v>
      </c>
      <c r="AU69" s="60">
        <f t="shared" si="54"/>
        <v>0</v>
      </c>
      <c r="AV69" s="60"/>
      <c r="AW69" s="60">
        <v>6.65</v>
      </c>
      <c r="AX69" s="60">
        <f t="shared" si="55"/>
        <v>0</v>
      </c>
      <c r="AY69" s="60"/>
      <c r="AZ69" s="60">
        <v>5.58</v>
      </c>
      <c r="BA69" s="60">
        <f t="shared" si="56"/>
        <v>0</v>
      </c>
      <c r="BB69" s="60"/>
      <c r="BC69" s="60">
        <v>6</v>
      </c>
      <c r="BD69" s="23">
        <f t="shared" si="57"/>
        <v>0</v>
      </c>
      <c r="BE69" s="26">
        <f t="shared" ref="BE69:BE132" si="58">E69+H69+K69+N69+Q69+T69+W69+Z69+AC69+AF69+AI69+AL69+AO69+AR69+AU69+AX69+BD69+BA69</f>
        <v>0</v>
      </c>
      <c r="BF69" s="27">
        <v>193449</v>
      </c>
      <c r="BG69" s="61"/>
      <c r="BH69" s="62"/>
      <c r="BI69" s="61"/>
      <c r="BJ69" s="30">
        <f t="shared" si="18"/>
        <v>0</v>
      </c>
      <c r="BK69" s="28">
        <f t="shared" si="19"/>
        <v>193449</v>
      </c>
      <c r="BL69" s="12"/>
      <c r="BM69" s="12"/>
      <c r="BN69" s="12"/>
      <c r="BO69" s="12"/>
      <c r="BP69" s="12"/>
      <c r="BQ69" s="12"/>
      <c r="BR69" s="12"/>
      <c r="BS69" s="63"/>
      <c r="BT69" s="63"/>
      <c r="BU69" s="63"/>
      <c r="BV69" s="63"/>
      <c r="BW69" s="63"/>
      <c r="BX69" s="63"/>
    </row>
    <row r="70" spans="1:76" s="64" customFormat="1" ht="32.25" customHeight="1">
      <c r="A70" s="67" t="s">
        <v>161</v>
      </c>
      <c r="B70" s="68" t="s">
        <v>162</v>
      </c>
      <c r="C70" s="69">
        <v>320</v>
      </c>
      <c r="D70" s="60">
        <v>45</v>
      </c>
      <c r="E70" s="25">
        <f t="shared" si="40"/>
        <v>14400</v>
      </c>
      <c r="F70" s="60">
        <v>600</v>
      </c>
      <c r="G70" s="60">
        <v>30</v>
      </c>
      <c r="H70" s="25">
        <f t="shared" si="41"/>
        <v>18000</v>
      </c>
      <c r="I70" s="60">
        <v>680</v>
      </c>
      <c r="J70" s="60">
        <v>45</v>
      </c>
      <c r="K70" s="60">
        <f t="shared" si="42"/>
        <v>30600</v>
      </c>
      <c r="L70" s="60"/>
      <c r="M70" s="60">
        <v>75</v>
      </c>
      <c r="N70" s="60">
        <f t="shared" si="43"/>
        <v>0</v>
      </c>
      <c r="O70" s="70"/>
      <c r="P70" s="60">
        <v>38</v>
      </c>
      <c r="Q70" s="60">
        <f t="shared" si="44"/>
        <v>0</v>
      </c>
      <c r="R70" s="60"/>
      <c r="S70" s="60">
        <v>68</v>
      </c>
      <c r="T70" s="60">
        <f t="shared" si="45"/>
        <v>0</v>
      </c>
      <c r="U70" s="70"/>
      <c r="V70" s="60">
        <v>38</v>
      </c>
      <c r="W70" s="25">
        <f t="shared" si="46"/>
        <v>0</v>
      </c>
      <c r="X70" s="60"/>
      <c r="Y70" s="60">
        <v>55</v>
      </c>
      <c r="Z70" s="60">
        <f t="shared" si="47"/>
        <v>0</v>
      </c>
      <c r="AA70" s="60"/>
      <c r="AB70" s="60">
        <v>58</v>
      </c>
      <c r="AC70" s="60">
        <f t="shared" si="48"/>
        <v>0</v>
      </c>
      <c r="AD70" s="60"/>
      <c r="AE70" s="60">
        <v>68</v>
      </c>
      <c r="AF70" s="60">
        <f t="shared" si="49"/>
        <v>0</v>
      </c>
      <c r="AG70" s="60"/>
      <c r="AH70" s="60">
        <v>98</v>
      </c>
      <c r="AI70" s="60">
        <f t="shared" si="50"/>
        <v>0</v>
      </c>
      <c r="AJ70" s="60"/>
      <c r="AK70" s="60">
        <v>7</v>
      </c>
      <c r="AL70" s="60">
        <f t="shared" si="51"/>
        <v>0</v>
      </c>
      <c r="AM70" s="60"/>
      <c r="AN70" s="60">
        <v>6</v>
      </c>
      <c r="AO70" s="25">
        <f t="shared" si="52"/>
        <v>0</v>
      </c>
      <c r="AP70" s="60"/>
      <c r="AQ70" s="60">
        <v>7</v>
      </c>
      <c r="AR70" s="60">
        <f t="shared" si="53"/>
        <v>0</v>
      </c>
      <c r="AS70" s="60"/>
      <c r="AT70" s="60">
        <v>5.63</v>
      </c>
      <c r="AU70" s="60">
        <f t="shared" si="54"/>
        <v>0</v>
      </c>
      <c r="AV70" s="60"/>
      <c r="AW70" s="60">
        <v>6.65</v>
      </c>
      <c r="AX70" s="60">
        <f t="shared" si="55"/>
        <v>0</v>
      </c>
      <c r="AY70" s="60"/>
      <c r="AZ70" s="60">
        <v>5.58</v>
      </c>
      <c r="BA70" s="60">
        <f t="shared" si="56"/>
        <v>0</v>
      </c>
      <c r="BB70" s="60"/>
      <c r="BC70" s="60">
        <v>6</v>
      </c>
      <c r="BD70" s="25">
        <f t="shared" si="57"/>
        <v>0</v>
      </c>
      <c r="BE70" s="26">
        <f t="shared" si="58"/>
        <v>63000</v>
      </c>
      <c r="BF70" s="27">
        <v>834</v>
      </c>
      <c r="BG70" s="61"/>
      <c r="BH70" s="62"/>
      <c r="BI70" s="61"/>
      <c r="BJ70" s="28">
        <f t="shared" ref="BJ70:BJ133" si="59">BG70+BH70+BI70</f>
        <v>0</v>
      </c>
      <c r="BK70" s="28">
        <f t="shared" ref="BK70:BK133" si="60">BF70+BE70-BJ70</f>
        <v>63834</v>
      </c>
      <c r="BL70" s="12"/>
      <c r="BM70" s="12"/>
      <c r="BN70" s="12"/>
      <c r="BO70" s="12"/>
      <c r="BP70" s="12"/>
      <c r="BQ70" s="12"/>
      <c r="BR70" s="12"/>
      <c r="BS70" s="63"/>
      <c r="BT70" s="63"/>
      <c r="BU70" s="63"/>
      <c r="BV70" s="63"/>
      <c r="BW70" s="63"/>
      <c r="BX70" s="63"/>
    </row>
    <row r="71" spans="1:76" s="64" customFormat="1" ht="32.25" customHeight="1">
      <c r="A71" s="67" t="s">
        <v>163</v>
      </c>
      <c r="B71" s="68" t="s">
        <v>164</v>
      </c>
      <c r="C71" s="69"/>
      <c r="D71" s="60">
        <v>45</v>
      </c>
      <c r="E71" s="25">
        <f t="shared" si="40"/>
        <v>0</v>
      </c>
      <c r="F71" s="60"/>
      <c r="G71" s="60">
        <v>30</v>
      </c>
      <c r="H71" s="25">
        <f t="shared" si="41"/>
        <v>0</v>
      </c>
      <c r="I71" s="70"/>
      <c r="J71" s="60">
        <v>45</v>
      </c>
      <c r="K71" s="60">
        <f t="shared" si="42"/>
        <v>0</v>
      </c>
      <c r="L71" s="60"/>
      <c r="M71" s="60">
        <v>75</v>
      </c>
      <c r="N71" s="60">
        <f t="shared" si="43"/>
        <v>0</v>
      </c>
      <c r="O71" s="60"/>
      <c r="P71" s="60">
        <v>38</v>
      </c>
      <c r="Q71" s="60">
        <f t="shared" si="44"/>
        <v>0</v>
      </c>
      <c r="R71" s="60"/>
      <c r="S71" s="60">
        <v>68</v>
      </c>
      <c r="T71" s="60">
        <f t="shared" si="45"/>
        <v>0</v>
      </c>
      <c r="U71" s="60"/>
      <c r="V71" s="60">
        <v>38</v>
      </c>
      <c r="W71" s="25">
        <f t="shared" si="46"/>
        <v>0</v>
      </c>
      <c r="X71" s="60"/>
      <c r="Y71" s="60">
        <v>55</v>
      </c>
      <c r="Z71" s="60">
        <f t="shared" si="47"/>
        <v>0</v>
      </c>
      <c r="AA71" s="60"/>
      <c r="AB71" s="60">
        <v>58</v>
      </c>
      <c r="AC71" s="60">
        <f t="shared" si="48"/>
        <v>0</v>
      </c>
      <c r="AD71" s="60"/>
      <c r="AE71" s="60">
        <v>68</v>
      </c>
      <c r="AF71" s="60">
        <f t="shared" si="49"/>
        <v>0</v>
      </c>
      <c r="AG71" s="60"/>
      <c r="AH71" s="60">
        <v>98</v>
      </c>
      <c r="AI71" s="60">
        <f t="shared" si="50"/>
        <v>0</v>
      </c>
      <c r="AJ71" s="60"/>
      <c r="AK71" s="60">
        <v>7</v>
      </c>
      <c r="AL71" s="60">
        <f t="shared" si="51"/>
        <v>0</v>
      </c>
      <c r="AM71" s="60"/>
      <c r="AN71" s="60">
        <v>6</v>
      </c>
      <c r="AO71" s="25">
        <f t="shared" si="52"/>
        <v>0</v>
      </c>
      <c r="AP71" s="60"/>
      <c r="AQ71" s="60">
        <v>7</v>
      </c>
      <c r="AR71" s="60">
        <f t="shared" si="53"/>
        <v>0</v>
      </c>
      <c r="AS71" s="60"/>
      <c r="AT71" s="60">
        <v>5.63</v>
      </c>
      <c r="AU71" s="60">
        <f t="shared" si="54"/>
        <v>0</v>
      </c>
      <c r="AV71" s="60"/>
      <c r="AW71" s="60">
        <v>6.65</v>
      </c>
      <c r="AX71" s="60">
        <f t="shared" si="55"/>
        <v>0</v>
      </c>
      <c r="AY71" s="60"/>
      <c r="AZ71" s="60">
        <v>5.58</v>
      </c>
      <c r="BA71" s="60">
        <f t="shared" si="56"/>
        <v>0</v>
      </c>
      <c r="BB71" s="60"/>
      <c r="BC71" s="60">
        <v>6</v>
      </c>
      <c r="BD71" s="23">
        <f t="shared" si="57"/>
        <v>0</v>
      </c>
      <c r="BE71" s="26">
        <f t="shared" si="58"/>
        <v>0</v>
      </c>
      <c r="BF71" s="27">
        <v>0</v>
      </c>
      <c r="BG71" s="61"/>
      <c r="BH71" s="62"/>
      <c r="BI71" s="61"/>
      <c r="BJ71" s="30">
        <f t="shared" si="59"/>
        <v>0</v>
      </c>
      <c r="BK71" s="28">
        <f t="shared" si="60"/>
        <v>0</v>
      </c>
      <c r="BL71" s="12"/>
      <c r="BM71" s="12"/>
      <c r="BN71" s="12"/>
      <c r="BO71" s="12"/>
      <c r="BP71" s="12"/>
      <c r="BQ71" s="12"/>
      <c r="BR71" s="12"/>
      <c r="BS71" s="12"/>
      <c r="BT71" s="12"/>
      <c r="BU71" s="12"/>
      <c r="BV71" s="12"/>
      <c r="BW71" s="12"/>
      <c r="BX71" s="12"/>
    </row>
    <row r="72" spans="1:76" s="64" customFormat="1" ht="32.25" customHeight="1">
      <c r="A72" s="67" t="s">
        <v>165</v>
      </c>
      <c r="B72" s="68" t="s">
        <v>166</v>
      </c>
      <c r="C72" s="69">
        <v>260</v>
      </c>
      <c r="D72" s="60">
        <v>45</v>
      </c>
      <c r="E72" s="25">
        <f t="shared" si="40"/>
        <v>11700</v>
      </c>
      <c r="F72" s="70">
        <v>660</v>
      </c>
      <c r="G72" s="60">
        <v>30</v>
      </c>
      <c r="H72" s="25">
        <f t="shared" si="41"/>
        <v>19800</v>
      </c>
      <c r="I72" s="60">
        <v>720</v>
      </c>
      <c r="J72" s="60">
        <v>45</v>
      </c>
      <c r="K72" s="60">
        <f t="shared" si="42"/>
        <v>32400</v>
      </c>
      <c r="L72" s="60"/>
      <c r="M72" s="60">
        <v>75</v>
      </c>
      <c r="N72" s="60">
        <f t="shared" si="43"/>
        <v>0</v>
      </c>
      <c r="O72" s="60"/>
      <c r="P72" s="60">
        <v>38</v>
      </c>
      <c r="Q72" s="60">
        <f t="shared" si="44"/>
        <v>0</v>
      </c>
      <c r="R72" s="60"/>
      <c r="S72" s="60">
        <v>68</v>
      </c>
      <c r="T72" s="60">
        <f t="shared" si="45"/>
        <v>0</v>
      </c>
      <c r="U72" s="60"/>
      <c r="V72" s="60">
        <v>38</v>
      </c>
      <c r="W72" s="25">
        <f t="shared" si="46"/>
        <v>0</v>
      </c>
      <c r="X72" s="60"/>
      <c r="Y72" s="60">
        <v>55</v>
      </c>
      <c r="Z72" s="60">
        <f t="shared" si="47"/>
        <v>0</v>
      </c>
      <c r="AA72" s="60"/>
      <c r="AB72" s="60">
        <v>58</v>
      </c>
      <c r="AC72" s="60">
        <f t="shared" si="48"/>
        <v>0</v>
      </c>
      <c r="AD72" s="60"/>
      <c r="AE72" s="60">
        <v>68</v>
      </c>
      <c r="AF72" s="60">
        <f t="shared" si="49"/>
        <v>0</v>
      </c>
      <c r="AG72" s="60"/>
      <c r="AH72" s="60">
        <v>98</v>
      </c>
      <c r="AI72" s="60">
        <f t="shared" si="50"/>
        <v>0</v>
      </c>
      <c r="AJ72" s="60"/>
      <c r="AK72" s="60">
        <v>7</v>
      </c>
      <c r="AL72" s="60">
        <f t="shared" si="51"/>
        <v>0</v>
      </c>
      <c r="AM72" s="60"/>
      <c r="AN72" s="60">
        <v>6</v>
      </c>
      <c r="AO72" s="25">
        <f t="shared" si="52"/>
        <v>0</v>
      </c>
      <c r="AP72" s="60"/>
      <c r="AQ72" s="60">
        <v>7</v>
      </c>
      <c r="AR72" s="60">
        <f t="shared" si="53"/>
        <v>0</v>
      </c>
      <c r="AS72" s="60"/>
      <c r="AT72" s="60">
        <v>5.63</v>
      </c>
      <c r="AU72" s="60">
        <f t="shared" si="54"/>
        <v>0</v>
      </c>
      <c r="AV72" s="60"/>
      <c r="AW72" s="60">
        <v>6.65</v>
      </c>
      <c r="AX72" s="60">
        <f t="shared" si="55"/>
        <v>0</v>
      </c>
      <c r="AY72" s="60"/>
      <c r="AZ72" s="60">
        <v>5.58</v>
      </c>
      <c r="BA72" s="60">
        <f t="shared" si="56"/>
        <v>0</v>
      </c>
      <c r="BB72" s="60"/>
      <c r="BC72" s="60">
        <v>6</v>
      </c>
      <c r="BD72" s="25">
        <f t="shared" si="57"/>
        <v>0</v>
      </c>
      <c r="BE72" s="26">
        <f t="shared" si="58"/>
        <v>63900</v>
      </c>
      <c r="BF72" s="27">
        <v>126669</v>
      </c>
      <c r="BG72" s="61"/>
      <c r="BH72" s="62"/>
      <c r="BI72" s="61"/>
      <c r="BJ72" s="28">
        <f t="shared" si="59"/>
        <v>0</v>
      </c>
      <c r="BK72" s="28">
        <f t="shared" si="60"/>
        <v>190569</v>
      </c>
      <c r="BL72" s="12"/>
      <c r="BM72" s="12"/>
      <c r="BN72" s="12"/>
      <c r="BO72" s="15"/>
      <c r="BP72" s="12"/>
      <c r="BQ72" s="12"/>
      <c r="BR72" s="12"/>
      <c r="BS72" s="12"/>
      <c r="BT72" s="12"/>
      <c r="BU72" s="12"/>
      <c r="BV72" s="12"/>
      <c r="BW72" s="12"/>
      <c r="BX72" s="12"/>
    </row>
    <row r="73" spans="1:76" s="64" customFormat="1" ht="32.25" customHeight="1">
      <c r="A73" s="67" t="s">
        <v>167</v>
      </c>
      <c r="B73" s="68" t="s">
        <v>168</v>
      </c>
      <c r="C73" s="69"/>
      <c r="D73" s="60">
        <v>45</v>
      </c>
      <c r="E73" s="25">
        <f t="shared" si="40"/>
        <v>0</v>
      </c>
      <c r="F73" s="60"/>
      <c r="G73" s="60">
        <v>30</v>
      </c>
      <c r="H73" s="25">
        <f t="shared" si="41"/>
        <v>0</v>
      </c>
      <c r="I73" s="60"/>
      <c r="J73" s="60">
        <v>45</v>
      </c>
      <c r="K73" s="60">
        <f t="shared" si="42"/>
        <v>0</v>
      </c>
      <c r="L73" s="60"/>
      <c r="M73" s="60">
        <v>75</v>
      </c>
      <c r="N73" s="60">
        <f t="shared" si="43"/>
        <v>0</v>
      </c>
      <c r="O73" s="70"/>
      <c r="P73" s="60">
        <v>38</v>
      </c>
      <c r="Q73" s="60">
        <f t="shared" si="44"/>
        <v>0</v>
      </c>
      <c r="R73" s="60"/>
      <c r="S73" s="60">
        <v>68</v>
      </c>
      <c r="T73" s="60">
        <f t="shared" si="45"/>
        <v>0</v>
      </c>
      <c r="U73" s="70"/>
      <c r="V73" s="60">
        <v>38</v>
      </c>
      <c r="W73" s="25">
        <f t="shared" si="46"/>
        <v>0</v>
      </c>
      <c r="X73" s="60"/>
      <c r="Y73" s="60">
        <v>55</v>
      </c>
      <c r="Z73" s="60">
        <f t="shared" si="47"/>
        <v>0</v>
      </c>
      <c r="AA73" s="60"/>
      <c r="AB73" s="60">
        <v>58</v>
      </c>
      <c r="AC73" s="60">
        <f t="shared" si="48"/>
        <v>0</v>
      </c>
      <c r="AD73" s="60"/>
      <c r="AE73" s="60">
        <v>68</v>
      </c>
      <c r="AF73" s="60">
        <f t="shared" si="49"/>
        <v>0</v>
      </c>
      <c r="AG73" s="60"/>
      <c r="AH73" s="60">
        <v>98</v>
      </c>
      <c r="AI73" s="60">
        <f t="shared" si="50"/>
        <v>0</v>
      </c>
      <c r="AJ73" s="60"/>
      <c r="AK73" s="60">
        <v>7</v>
      </c>
      <c r="AL73" s="60">
        <f t="shared" si="51"/>
        <v>0</v>
      </c>
      <c r="AM73" s="60"/>
      <c r="AN73" s="60">
        <v>6</v>
      </c>
      <c r="AO73" s="25">
        <f t="shared" si="52"/>
        <v>0</v>
      </c>
      <c r="AP73" s="60"/>
      <c r="AQ73" s="60">
        <v>7</v>
      </c>
      <c r="AR73" s="60">
        <f t="shared" si="53"/>
        <v>0</v>
      </c>
      <c r="AS73" s="60"/>
      <c r="AT73" s="60">
        <v>5.63</v>
      </c>
      <c r="AU73" s="60">
        <f t="shared" si="54"/>
        <v>0</v>
      </c>
      <c r="AV73" s="60"/>
      <c r="AW73" s="60">
        <v>6.65</v>
      </c>
      <c r="AX73" s="60">
        <f t="shared" si="55"/>
        <v>0</v>
      </c>
      <c r="AY73" s="60"/>
      <c r="AZ73" s="60">
        <v>5.58</v>
      </c>
      <c r="BA73" s="60">
        <f t="shared" si="56"/>
        <v>0</v>
      </c>
      <c r="BB73" s="60"/>
      <c r="BC73" s="60">
        <v>6</v>
      </c>
      <c r="BD73" s="23">
        <f t="shared" si="57"/>
        <v>0</v>
      </c>
      <c r="BE73" s="26">
        <f t="shared" si="58"/>
        <v>0</v>
      </c>
      <c r="BF73" s="27">
        <v>0</v>
      </c>
      <c r="BG73" s="61"/>
      <c r="BH73" s="62"/>
      <c r="BI73" s="61"/>
      <c r="BJ73" s="30">
        <f t="shared" si="59"/>
        <v>0</v>
      </c>
      <c r="BK73" s="28">
        <f t="shared" si="60"/>
        <v>0</v>
      </c>
      <c r="BL73" s="12"/>
      <c r="BM73" s="12"/>
      <c r="BN73" s="12"/>
      <c r="BO73" s="12"/>
      <c r="BP73" s="12"/>
      <c r="BQ73" s="12"/>
      <c r="BR73" s="12"/>
      <c r="BS73" s="12"/>
      <c r="BT73" s="12"/>
      <c r="BU73" s="12"/>
      <c r="BV73" s="12"/>
      <c r="BW73" s="12"/>
      <c r="BX73" s="12"/>
    </row>
    <row r="74" spans="1:76" s="64" customFormat="1" ht="32.25" customHeight="1">
      <c r="A74" s="67" t="s">
        <v>169</v>
      </c>
      <c r="B74" s="68" t="s">
        <v>170</v>
      </c>
      <c r="C74" s="69"/>
      <c r="D74" s="60">
        <v>45</v>
      </c>
      <c r="E74" s="25">
        <f t="shared" si="40"/>
        <v>0</v>
      </c>
      <c r="F74" s="60"/>
      <c r="G74" s="60">
        <v>30</v>
      </c>
      <c r="H74" s="25">
        <f t="shared" si="41"/>
        <v>0</v>
      </c>
      <c r="I74" s="70"/>
      <c r="J74" s="60">
        <v>45</v>
      </c>
      <c r="K74" s="60">
        <f t="shared" si="42"/>
        <v>0</v>
      </c>
      <c r="L74" s="60"/>
      <c r="M74" s="60">
        <v>75</v>
      </c>
      <c r="N74" s="60">
        <f t="shared" si="43"/>
        <v>0</v>
      </c>
      <c r="O74" s="60"/>
      <c r="P74" s="60">
        <v>38</v>
      </c>
      <c r="Q74" s="60">
        <f t="shared" si="44"/>
        <v>0</v>
      </c>
      <c r="R74" s="60"/>
      <c r="S74" s="60">
        <v>68</v>
      </c>
      <c r="T74" s="60">
        <f t="shared" si="45"/>
        <v>0</v>
      </c>
      <c r="U74" s="60"/>
      <c r="V74" s="60">
        <v>38</v>
      </c>
      <c r="W74" s="25">
        <f t="shared" si="46"/>
        <v>0</v>
      </c>
      <c r="X74" s="60"/>
      <c r="Y74" s="60">
        <v>55</v>
      </c>
      <c r="Z74" s="60">
        <f t="shared" si="47"/>
        <v>0</v>
      </c>
      <c r="AA74" s="60"/>
      <c r="AB74" s="60">
        <v>58</v>
      </c>
      <c r="AC74" s="60">
        <f t="shared" si="48"/>
        <v>0</v>
      </c>
      <c r="AD74" s="60"/>
      <c r="AE74" s="60">
        <v>68</v>
      </c>
      <c r="AF74" s="60">
        <f t="shared" si="49"/>
        <v>0</v>
      </c>
      <c r="AG74" s="60"/>
      <c r="AH74" s="60">
        <v>98</v>
      </c>
      <c r="AI74" s="60">
        <f t="shared" si="50"/>
        <v>0</v>
      </c>
      <c r="AJ74" s="60"/>
      <c r="AK74" s="60">
        <v>7</v>
      </c>
      <c r="AL74" s="60">
        <f t="shared" si="51"/>
        <v>0</v>
      </c>
      <c r="AM74" s="60"/>
      <c r="AN74" s="60">
        <v>6</v>
      </c>
      <c r="AO74" s="25">
        <f t="shared" si="52"/>
        <v>0</v>
      </c>
      <c r="AP74" s="60"/>
      <c r="AQ74" s="60">
        <v>7</v>
      </c>
      <c r="AR74" s="60">
        <f t="shared" si="53"/>
        <v>0</v>
      </c>
      <c r="AS74" s="60"/>
      <c r="AT74" s="60">
        <v>5.63</v>
      </c>
      <c r="AU74" s="60">
        <f t="shared" si="54"/>
        <v>0</v>
      </c>
      <c r="AV74" s="60"/>
      <c r="AW74" s="60">
        <v>6.65</v>
      </c>
      <c r="AX74" s="60">
        <f t="shared" si="55"/>
        <v>0</v>
      </c>
      <c r="AY74" s="60"/>
      <c r="AZ74" s="60">
        <v>5.58</v>
      </c>
      <c r="BA74" s="60">
        <f t="shared" si="56"/>
        <v>0</v>
      </c>
      <c r="BB74" s="60"/>
      <c r="BC74" s="60">
        <v>6</v>
      </c>
      <c r="BD74" s="23">
        <f t="shared" si="57"/>
        <v>0</v>
      </c>
      <c r="BE74" s="26">
        <f t="shared" si="58"/>
        <v>0</v>
      </c>
      <c r="BF74" s="27">
        <v>138780</v>
      </c>
      <c r="BG74" s="61"/>
      <c r="BH74" s="62"/>
      <c r="BI74" s="61"/>
      <c r="BJ74" s="30">
        <f t="shared" si="59"/>
        <v>0</v>
      </c>
      <c r="BK74" s="28">
        <f t="shared" si="60"/>
        <v>138780</v>
      </c>
      <c r="BL74" s="12"/>
      <c r="BM74" s="12"/>
      <c r="BN74" s="12"/>
      <c r="BO74" s="12"/>
      <c r="BP74" s="12"/>
      <c r="BQ74" s="12"/>
      <c r="BR74" s="12"/>
      <c r="BS74" s="12"/>
      <c r="BT74" s="12"/>
      <c r="BU74" s="12"/>
      <c r="BV74" s="12"/>
      <c r="BW74" s="12"/>
      <c r="BX74" s="12"/>
    </row>
    <row r="75" spans="1:76" s="64" customFormat="1" ht="32.25" customHeight="1">
      <c r="A75" s="67" t="s">
        <v>171</v>
      </c>
      <c r="B75" s="68" t="s">
        <v>172</v>
      </c>
      <c r="C75" s="69"/>
      <c r="D75" s="60">
        <v>45</v>
      </c>
      <c r="E75" s="25">
        <f t="shared" si="40"/>
        <v>0</v>
      </c>
      <c r="F75" s="60"/>
      <c r="G75" s="60">
        <v>30</v>
      </c>
      <c r="H75" s="25">
        <f t="shared" si="41"/>
        <v>0</v>
      </c>
      <c r="I75" s="60"/>
      <c r="J75" s="60">
        <v>45</v>
      </c>
      <c r="K75" s="60">
        <f t="shared" si="42"/>
        <v>0</v>
      </c>
      <c r="L75" s="60"/>
      <c r="M75" s="60">
        <v>75</v>
      </c>
      <c r="N75" s="60">
        <f t="shared" si="43"/>
        <v>0</v>
      </c>
      <c r="O75" s="60"/>
      <c r="P75" s="60">
        <v>38</v>
      </c>
      <c r="Q75" s="60">
        <f t="shared" si="44"/>
        <v>0</v>
      </c>
      <c r="R75" s="60">
        <v>540</v>
      </c>
      <c r="S75" s="60">
        <v>68</v>
      </c>
      <c r="T75" s="60">
        <f t="shared" si="45"/>
        <v>36720</v>
      </c>
      <c r="U75" s="60">
        <v>160</v>
      </c>
      <c r="V75" s="60">
        <v>38</v>
      </c>
      <c r="W75" s="25">
        <f t="shared" si="46"/>
        <v>6080</v>
      </c>
      <c r="X75" s="60"/>
      <c r="Y75" s="60">
        <v>55</v>
      </c>
      <c r="Z75" s="60">
        <f t="shared" si="47"/>
        <v>0</v>
      </c>
      <c r="AA75" s="60"/>
      <c r="AB75" s="60">
        <v>58</v>
      </c>
      <c r="AC75" s="60">
        <f t="shared" si="48"/>
        <v>0</v>
      </c>
      <c r="AD75" s="60"/>
      <c r="AE75" s="60">
        <v>68</v>
      </c>
      <c r="AF75" s="60">
        <f t="shared" si="49"/>
        <v>0</v>
      </c>
      <c r="AG75" s="60">
        <v>226</v>
      </c>
      <c r="AH75" s="60">
        <v>98</v>
      </c>
      <c r="AI75" s="60">
        <f t="shared" si="50"/>
        <v>22148</v>
      </c>
      <c r="AJ75" s="60"/>
      <c r="AK75" s="60">
        <v>7</v>
      </c>
      <c r="AL75" s="60">
        <f t="shared" si="51"/>
        <v>0</v>
      </c>
      <c r="AM75" s="60"/>
      <c r="AN75" s="60">
        <v>6</v>
      </c>
      <c r="AO75" s="25">
        <f t="shared" si="52"/>
        <v>0</v>
      </c>
      <c r="AP75" s="60"/>
      <c r="AQ75" s="60">
        <v>7</v>
      </c>
      <c r="AR75" s="60">
        <f t="shared" si="53"/>
        <v>0</v>
      </c>
      <c r="AS75" s="60"/>
      <c r="AT75" s="60">
        <v>5.63</v>
      </c>
      <c r="AU75" s="60">
        <f t="shared" si="54"/>
        <v>0</v>
      </c>
      <c r="AV75" s="60"/>
      <c r="AW75" s="60">
        <v>6.65</v>
      </c>
      <c r="AX75" s="60">
        <f t="shared" si="55"/>
        <v>0</v>
      </c>
      <c r="AY75" s="60"/>
      <c r="AZ75" s="60">
        <v>5.58</v>
      </c>
      <c r="BA75" s="60">
        <f t="shared" si="56"/>
        <v>0</v>
      </c>
      <c r="BB75" s="60">
        <v>1860</v>
      </c>
      <c r="BC75" s="60">
        <v>6</v>
      </c>
      <c r="BD75" s="23">
        <f t="shared" si="57"/>
        <v>11160</v>
      </c>
      <c r="BE75" s="26">
        <f t="shared" si="58"/>
        <v>76108</v>
      </c>
      <c r="BF75" s="27">
        <v>201012</v>
      </c>
      <c r="BG75" s="61"/>
      <c r="BH75" s="62"/>
      <c r="BI75" s="61"/>
      <c r="BJ75" s="30">
        <f t="shared" si="59"/>
        <v>0</v>
      </c>
      <c r="BK75" s="28">
        <f t="shared" si="60"/>
        <v>277120</v>
      </c>
      <c r="BL75" s="12"/>
      <c r="BM75" s="12"/>
      <c r="BN75" s="12"/>
      <c r="BO75" s="12"/>
      <c r="BP75" s="12"/>
      <c r="BQ75" s="12"/>
      <c r="BR75" s="12"/>
      <c r="BS75" s="12"/>
      <c r="BT75" s="12"/>
      <c r="BU75" s="12"/>
      <c r="BV75" s="12"/>
      <c r="BW75" s="12"/>
      <c r="BX75" s="12"/>
    </row>
    <row r="76" spans="1:76" s="64" customFormat="1" ht="32.25" customHeight="1">
      <c r="A76" s="67" t="s">
        <v>173</v>
      </c>
      <c r="B76" s="68" t="s">
        <v>174</v>
      </c>
      <c r="C76" s="69"/>
      <c r="D76" s="60">
        <v>45</v>
      </c>
      <c r="E76" s="25">
        <f t="shared" si="40"/>
        <v>0</v>
      </c>
      <c r="F76" s="60"/>
      <c r="G76" s="60">
        <v>30</v>
      </c>
      <c r="H76" s="25">
        <f t="shared" si="41"/>
        <v>0</v>
      </c>
      <c r="I76" s="60"/>
      <c r="J76" s="60">
        <v>45</v>
      </c>
      <c r="K76" s="60">
        <f t="shared" si="42"/>
        <v>0</v>
      </c>
      <c r="L76" s="60"/>
      <c r="M76" s="60">
        <v>75</v>
      </c>
      <c r="N76" s="60">
        <f t="shared" si="43"/>
        <v>0</v>
      </c>
      <c r="O76" s="70"/>
      <c r="P76" s="60">
        <v>38</v>
      </c>
      <c r="Q76" s="60">
        <f t="shared" si="44"/>
        <v>0</v>
      </c>
      <c r="R76" s="60"/>
      <c r="S76" s="60">
        <v>68</v>
      </c>
      <c r="T76" s="60">
        <f t="shared" si="45"/>
        <v>0</v>
      </c>
      <c r="U76" s="70"/>
      <c r="V76" s="60">
        <v>38</v>
      </c>
      <c r="W76" s="25">
        <f t="shared" si="46"/>
        <v>0</v>
      </c>
      <c r="X76" s="60"/>
      <c r="Y76" s="60">
        <v>55</v>
      </c>
      <c r="Z76" s="60">
        <f t="shared" si="47"/>
        <v>0</v>
      </c>
      <c r="AA76" s="60"/>
      <c r="AB76" s="60">
        <v>58</v>
      </c>
      <c r="AC76" s="60">
        <f t="shared" si="48"/>
        <v>0</v>
      </c>
      <c r="AD76" s="60"/>
      <c r="AE76" s="60">
        <v>68</v>
      </c>
      <c r="AF76" s="60">
        <f t="shared" si="49"/>
        <v>0</v>
      </c>
      <c r="AG76" s="60"/>
      <c r="AH76" s="60">
        <v>98</v>
      </c>
      <c r="AI76" s="60">
        <f t="shared" si="50"/>
        <v>0</v>
      </c>
      <c r="AJ76" s="60"/>
      <c r="AK76" s="60">
        <v>7</v>
      </c>
      <c r="AL76" s="60">
        <f t="shared" si="51"/>
        <v>0</v>
      </c>
      <c r="AM76" s="60"/>
      <c r="AN76" s="60">
        <v>6</v>
      </c>
      <c r="AO76" s="25">
        <f t="shared" si="52"/>
        <v>0</v>
      </c>
      <c r="AP76" s="60"/>
      <c r="AQ76" s="60">
        <v>7</v>
      </c>
      <c r="AR76" s="60">
        <f t="shared" si="53"/>
        <v>0</v>
      </c>
      <c r="AS76" s="60"/>
      <c r="AT76" s="60">
        <v>5.63</v>
      </c>
      <c r="AU76" s="60">
        <f t="shared" si="54"/>
        <v>0</v>
      </c>
      <c r="AV76" s="60"/>
      <c r="AW76" s="60">
        <v>6.65</v>
      </c>
      <c r="AX76" s="60">
        <f t="shared" si="55"/>
        <v>0</v>
      </c>
      <c r="AY76" s="60"/>
      <c r="AZ76" s="60">
        <v>5.58</v>
      </c>
      <c r="BA76" s="60">
        <f t="shared" si="56"/>
        <v>0</v>
      </c>
      <c r="BB76" s="60"/>
      <c r="BC76" s="60">
        <v>6</v>
      </c>
      <c r="BD76" s="23">
        <f t="shared" si="57"/>
        <v>0</v>
      </c>
      <c r="BE76" s="26">
        <f t="shared" si="58"/>
        <v>0</v>
      </c>
      <c r="BF76" s="27">
        <v>174446</v>
      </c>
      <c r="BG76" s="61"/>
      <c r="BH76" s="62"/>
      <c r="BI76" s="61"/>
      <c r="BJ76" s="30">
        <f t="shared" si="59"/>
        <v>0</v>
      </c>
      <c r="BK76" s="28">
        <f t="shared" si="60"/>
        <v>174446</v>
      </c>
      <c r="BL76" s="12"/>
      <c r="BM76" s="12"/>
      <c r="BN76" s="12"/>
      <c r="BO76" s="12"/>
      <c r="BP76" s="12"/>
      <c r="BQ76" s="12"/>
      <c r="BR76" s="12"/>
      <c r="BS76" s="12"/>
      <c r="BT76" s="12"/>
      <c r="BU76" s="12"/>
      <c r="BV76" s="12"/>
      <c r="BW76" s="12"/>
      <c r="BX76" s="12"/>
    </row>
    <row r="77" spans="1:76" s="81" customFormat="1" ht="32.25" customHeight="1">
      <c r="A77" s="72" t="s">
        <v>175</v>
      </c>
      <c r="B77" s="73" t="s">
        <v>176</v>
      </c>
      <c r="C77" s="74"/>
      <c r="D77" s="75">
        <v>45</v>
      </c>
      <c r="E77" s="75">
        <f t="shared" si="40"/>
        <v>0</v>
      </c>
      <c r="F77" s="75"/>
      <c r="G77" s="75">
        <v>30</v>
      </c>
      <c r="H77" s="25">
        <f t="shared" si="41"/>
        <v>0</v>
      </c>
      <c r="I77" s="75"/>
      <c r="J77" s="75">
        <v>45</v>
      </c>
      <c r="K77" s="75">
        <f t="shared" si="42"/>
        <v>0</v>
      </c>
      <c r="L77" s="75"/>
      <c r="M77" s="75">
        <v>75</v>
      </c>
      <c r="N77" s="75">
        <f t="shared" si="43"/>
        <v>0</v>
      </c>
      <c r="O77" s="76"/>
      <c r="P77" s="75">
        <v>38</v>
      </c>
      <c r="Q77" s="75">
        <f t="shared" si="44"/>
        <v>0</v>
      </c>
      <c r="R77" s="75"/>
      <c r="S77" s="75">
        <v>68</v>
      </c>
      <c r="T77" s="75">
        <f t="shared" si="45"/>
        <v>0</v>
      </c>
      <c r="U77" s="76"/>
      <c r="V77" s="75">
        <v>38</v>
      </c>
      <c r="W77" s="75">
        <f t="shared" si="46"/>
        <v>0</v>
      </c>
      <c r="X77" s="75"/>
      <c r="Y77" s="75">
        <v>55</v>
      </c>
      <c r="Z77" s="75">
        <v>0</v>
      </c>
      <c r="AA77" s="75"/>
      <c r="AB77" s="75">
        <v>58</v>
      </c>
      <c r="AC77" s="75">
        <v>0</v>
      </c>
      <c r="AD77" s="75"/>
      <c r="AE77" s="75">
        <v>68</v>
      </c>
      <c r="AF77" s="75">
        <v>0</v>
      </c>
      <c r="AG77" s="75"/>
      <c r="AH77" s="75">
        <v>98</v>
      </c>
      <c r="AI77" s="75">
        <f t="shared" si="50"/>
        <v>0</v>
      </c>
      <c r="AJ77" s="75"/>
      <c r="AK77" s="75">
        <v>7</v>
      </c>
      <c r="AL77" s="75">
        <f t="shared" si="51"/>
        <v>0</v>
      </c>
      <c r="AM77" s="75"/>
      <c r="AN77" s="75">
        <v>6</v>
      </c>
      <c r="AO77" s="75">
        <f t="shared" si="52"/>
        <v>0</v>
      </c>
      <c r="AP77" s="75"/>
      <c r="AQ77" s="75">
        <v>7</v>
      </c>
      <c r="AR77" s="77">
        <v>0</v>
      </c>
      <c r="AS77" s="75"/>
      <c r="AT77" s="75">
        <v>5.63</v>
      </c>
      <c r="AU77" s="75">
        <v>0</v>
      </c>
      <c r="AV77" s="75"/>
      <c r="AW77" s="75">
        <v>6.65</v>
      </c>
      <c r="AX77" s="75">
        <v>0</v>
      </c>
      <c r="AY77" s="75"/>
      <c r="AZ77" s="75">
        <v>5.58</v>
      </c>
      <c r="BA77" s="75">
        <v>0</v>
      </c>
      <c r="BB77" s="75"/>
      <c r="BC77" s="75">
        <v>6</v>
      </c>
      <c r="BD77" s="23">
        <f t="shared" si="57"/>
        <v>0</v>
      </c>
      <c r="BE77" s="26">
        <f t="shared" si="58"/>
        <v>0</v>
      </c>
      <c r="BF77" s="27">
        <v>0</v>
      </c>
      <c r="BG77" s="78"/>
      <c r="BH77" s="79"/>
      <c r="BI77" s="78"/>
      <c r="BJ77" s="30">
        <f t="shared" si="59"/>
        <v>0</v>
      </c>
      <c r="BK77" s="28">
        <f t="shared" si="60"/>
        <v>0</v>
      </c>
      <c r="BL77" s="80"/>
      <c r="BM77" s="80"/>
      <c r="BN77" s="80"/>
      <c r="BO77" s="80"/>
      <c r="BP77" s="80"/>
      <c r="BQ77" s="80"/>
      <c r="BR77" s="80"/>
      <c r="BS77" s="80"/>
      <c r="BT77" s="80"/>
      <c r="BU77" s="80"/>
      <c r="BV77" s="80"/>
      <c r="BW77" s="80"/>
      <c r="BX77" s="80"/>
    </row>
    <row r="78" spans="1:76" s="64" customFormat="1" ht="32.25" customHeight="1">
      <c r="A78" s="67" t="s">
        <v>177</v>
      </c>
      <c r="B78" s="68" t="s">
        <v>178</v>
      </c>
      <c r="C78" s="69">
        <v>380</v>
      </c>
      <c r="D78" s="60">
        <v>45</v>
      </c>
      <c r="E78" s="25">
        <f t="shared" si="40"/>
        <v>17100</v>
      </c>
      <c r="F78" s="70">
        <v>800</v>
      </c>
      <c r="G78" s="60">
        <v>30</v>
      </c>
      <c r="H78" s="25">
        <f t="shared" si="41"/>
        <v>24000</v>
      </c>
      <c r="I78" s="70">
        <v>850</v>
      </c>
      <c r="J78" s="60">
        <v>45</v>
      </c>
      <c r="K78" s="60">
        <f t="shared" si="42"/>
        <v>38250</v>
      </c>
      <c r="L78" s="60"/>
      <c r="M78" s="60">
        <v>75</v>
      </c>
      <c r="N78" s="60">
        <f t="shared" si="43"/>
        <v>0</v>
      </c>
      <c r="O78" s="60"/>
      <c r="P78" s="60">
        <v>38</v>
      </c>
      <c r="Q78" s="60">
        <f t="shared" si="44"/>
        <v>0</v>
      </c>
      <c r="R78" s="60"/>
      <c r="S78" s="60">
        <v>68</v>
      </c>
      <c r="T78" s="60">
        <f t="shared" si="45"/>
        <v>0</v>
      </c>
      <c r="U78" s="60"/>
      <c r="V78" s="60">
        <v>38</v>
      </c>
      <c r="W78" s="25">
        <f t="shared" si="46"/>
        <v>0</v>
      </c>
      <c r="X78" s="60"/>
      <c r="Y78" s="60">
        <v>55</v>
      </c>
      <c r="Z78" s="60">
        <f t="shared" ref="Z78:Z117" si="61">Y78*X78</f>
        <v>0</v>
      </c>
      <c r="AA78" s="60"/>
      <c r="AB78" s="60">
        <v>58</v>
      </c>
      <c r="AC78" s="60">
        <f t="shared" ref="AC78:AC117" si="62">AB78*AA78</f>
        <v>0</v>
      </c>
      <c r="AD78" s="60"/>
      <c r="AE78" s="60">
        <v>68</v>
      </c>
      <c r="AF78" s="60">
        <f t="shared" ref="AF78:AF117" si="63">AE78*AD78</f>
        <v>0</v>
      </c>
      <c r="AG78" s="60"/>
      <c r="AH78" s="60">
        <v>98</v>
      </c>
      <c r="AI78" s="60">
        <f t="shared" si="50"/>
        <v>0</v>
      </c>
      <c r="AJ78" s="60"/>
      <c r="AK78" s="60">
        <v>7</v>
      </c>
      <c r="AL78" s="60">
        <f t="shared" si="51"/>
        <v>0</v>
      </c>
      <c r="AM78" s="60"/>
      <c r="AN78" s="60">
        <v>6</v>
      </c>
      <c r="AO78" s="25">
        <f t="shared" si="52"/>
        <v>0</v>
      </c>
      <c r="AP78" s="60"/>
      <c r="AQ78" s="60">
        <v>7</v>
      </c>
      <c r="AR78" s="60">
        <f t="shared" ref="AR78:AR117" si="64">AQ78*AP78</f>
        <v>0</v>
      </c>
      <c r="AS78" s="60"/>
      <c r="AT78" s="60">
        <v>5.63</v>
      </c>
      <c r="AU78" s="60">
        <f t="shared" ref="AU78:AU117" si="65">AT78*AS78</f>
        <v>0</v>
      </c>
      <c r="AV78" s="60"/>
      <c r="AW78" s="60">
        <v>6.65</v>
      </c>
      <c r="AX78" s="60">
        <f t="shared" ref="AX78:AX117" si="66">AW78*AV78</f>
        <v>0</v>
      </c>
      <c r="AY78" s="60"/>
      <c r="AZ78" s="60">
        <v>5.58</v>
      </c>
      <c r="BA78" s="60">
        <f t="shared" ref="BA78:BA117" si="67">AZ78*AY78</f>
        <v>0</v>
      </c>
      <c r="BB78" s="60"/>
      <c r="BC78" s="60">
        <v>6</v>
      </c>
      <c r="BD78" s="25">
        <f t="shared" si="57"/>
        <v>0</v>
      </c>
      <c r="BE78" s="26">
        <f t="shared" si="58"/>
        <v>79350</v>
      </c>
      <c r="BF78" s="27">
        <v>128446</v>
      </c>
      <c r="BG78" s="61"/>
      <c r="BH78" s="62"/>
      <c r="BI78" s="61"/>
      <c r="BJ78" s="28">
        <f t="shared" si="59"/>
        <v>0</v>
      </c>
      <c r="BK78" s="28">
        <f t="shared" si="60"/>
        <v>207796</v>
      </c>
      <c r="BL78" s="12"/>
      <c r="BM78" s="12"/>
      <c r="BN78" s="12"/>
      <c r="BO78" s="12"/>
      <c r="BP78" s="12"/>
      <c r="BQ78" s="12"/>
      <c r="BR78" s="12"/>
      <c r="BS78" s="12"/>
      <c r="BT78" s="12"/>
      <c r="BU78" s="12"/>
      <c r="BV78" s="15"/>
      <c r="BW78" s="15"/>
      <c r="BX78" s="12"/>
    </row>
    <row r="79" spans="1:76" s="64" customFormat="1" ht="32.25" customHeight="1">
      <c r="A79" s="67" t="s">
        <v>179</v>
      </c>
      <c r="B79" s="68" t="s">
        <v>180</v>
      </c>
      <c r="C79" s="69"/>
      <c r="D79" s="60">
        <v>45</v>
      </c>
      <c r="E79" s="25">
        <f t="shared" si="40"/>
        <v>0</v>
      </c>
      <c r="F79" s="60"/>
      <c r="G79" s="60">
        <v>30</v>
      </c>
      <c r="H79" s="25">
        <f t="shared" si="41"/>
        <v>0</v>
      </c>
      <c r="I79" s="60"/>
      <c r="J79" s="60">
        <v>45</v>
      </c>
      <c r="K79" s="60">
        <f t="shared" si="42"/>
        <v>0</v>
      </c>
      <c r="L79" s="60"/>
      <c r="M79" s="60">
        <v>75</v>
      </c>
      <c r="N79" s="60">
        <f t="shared" si="43"/>
        <v>0</v>
      </c>
      <c r="O79" s="60"/>
      <c r="P79" s="60">
        <v>38</v>
      </c>
      <c r="Q79" s="60">
        <f t="shared" si="44"/>
        <v>0</v>
      </c>
      <c r="R79" s="60"/>
      <c r="S79" s="60">
        <v>68</v>
      </c>
      <c r="T79" s="60">
        <f t="shared" si="45"/>
        <v>0</v>
      </c>
      <c r="U79" s="60"/>
      <c r="V79" s="60">
        <v>38</v>
      </c>
      <c r="W79" s="25">
        <f t="shared" si="46"/>
        <v>0</v>
      </c>
      <c r="X79" s="60"/>
      <c r="Y79" s="60">
        <v>55</v>
      </c>
      <c r="Z79" s="60">
        <f t="shared" si="61"/>
        <v>0</v>
      </c>
      <c r="AA79" s="60"/>
      <c r="AB79" s="60">
        <v>58</v>
      </c>
      <c r="AC79" s="60">
        <f t="shared" si="62"/>
        <v>0</v>
      </c>
      <c r="AD79" s="60"/>
      <c r="AE79" s="60">
        <v>68</v>
      </c>
      <c r="AF79" s="60">
        <f t="shared" si="63"/>
        <v>0</v>
      </c>
      <c r="AG79" s="60"/>
      <c r="AH79" s="60">
        <v>98</v>
      </c>
      <c r="AI79" s="60">
        <f t="shared" si="50"/>
        <v>0</v>
      </c>
      <c r="AJ79" s="60"/>
      <c r="AK79" s="60">
        <v>7</v>
      </c>
      <c r="AL79" s="60">
        <f t="shared" si="51"/>
        <v>0</v>
      </c>
      <c r="AM79" s="60"/>
      <c r="AN79" s="60">
        <v>6</v>
      </c>
      <c r="AO79" s="25">
        <f t="shared" si="52"/>
        <v>0</v>
      </c>
      <c r="AP79" s="60"/>
      <c r="AQ79" s="60">
        <v>7</v>
      </c>
      <c r="AR79" s="60">
        <f t="shared" si="64"/>
        <v>0</v>
      </c>
      <c r="AS79" s="60"/>
      <c r="AT79" s="60">
        <v>5.63</v>
      </c>
      <c r="AU79" s="60">
        <f t="shared" si="65"/>
        <v>0</v>
      </c>
      <c r="AV79" s="60"/>
      <c r="AW79" s="60">
        <v>6.65</v>
      </c>
      <c r="AX79" s="60">
        <f t="shared" si="66"/>
        <v>0</v>
      </c>
      <c r="AY79" s="60"/>
      <c r="AZ79" s="60">
        <v>5.58</v>
      </c>
      <c r="BA79" s="60">
        <f t="shared" si="67"/>
        <v>0</v>
      </c>
      <c r="BB79" s="60"/>
      <c r="BC79" s="60">
        <v>6</v>
      </c>
      <c r="BD79" s="23">
        <f t="shared" si="57"/>
        <v>0</v>
      </c>
      <c r="BE79" s="26">
        <f t="shared" si="58"/>
        <v>0</v>
      </c>
      <c r="BF79" s="27">
        <v>43544</v>
      </c>
      <c r="BG79" s="61"/>
      <c r="BH79" s="62"/>
      <c r="BI79" s="61"/>
      <c r="BJ79" s="30">
        <f t="shared" si="59"/>
        <v>0</v>
      </c>
      <c r="BK79" s="28">
        <f t="shared" si="60"/>
        <v>43544</v>
      </c>
      <c r="BL79" s="12"/>
      <c r="BM79" s="12"/>
      <c r="BN79" s="12"/>
      <c r="BO79" s="12"/>
      <c r="BP79" s="12"/>
      <c r="BQ79" s="12"/>
      <c r="BR79" s="12"/>
      <c r="BS79" s="12"/>
      <c r="BT79" s="12"/>
      <c r="BU79" s="12"/>
      <c r="BV79" s="12"/>
      <c r="BW79" s="12"/>
      <c r="BX79" s="12"/>
    </row>
    <row r="80" spans="1:76" s="64" customFormat="1" ht="32.25" customHeight="1">
      <c r="A80" s="67" t="s">
        <v>181</v>
      </c>
      <c r="B80" s="68" t="s">
        <v>182</v>
      </c>
      <c r="C80" s="69"/>
      <c r="D80" s="60">
        <v>45</v>
      </c>
      <c r="E80" s="25">
        <f t="shared" si="40"/>
        <v>0</v>
      </c>
      <c r="F80" s="60"/>
      <c r="G80" s="60">
        <v>30</v>
      </c>
      <c r="H80" s="25">
        <f t="shared" si="41"/>
        <v>0</v>
      </c>
      <c r="I80" s="60"/>
      <c r="J80" s="60">
        <v>45</v>
      </c>
      <c r="K80" s="60">
        <f t="shared" si="42"/>
        <v>0</v>
      </c>
      <c r="L80" s="60"/>
      <c r="M80" s="60">
        <v>75</v>
      </c>
      <c r="N80" s="60">
        <f t="shared" si="43"/>
        <v>0</v>
      </c>
      <c r="O80" s="70"/>
      <c r="P80" s="60">
        <v>38</v>
      </c>
      <c r="Q80" s="60">
        <f t="shared" si="44"/>
        <v>0</v>
      </c>
      <c r="R80" s="60"/>
      <c r="S80" s="60">
        <v>68</v>
      </c>
      <c r="T80" s="60">
        <f t="shared" si="45"/>
        <v>0</v>
      </c>
      <c r="U80" s="70"/>
      <c r="V80" s="60">
        <v>38</v>
      </c>
      <c r="W80" s="25">
        <f t="shared" si="46"/>
        <v>0</v>
      </c>
      <c r="X80" s="60"/>
      <c r="Y80" s="60">
        <v>55</v>
      </c>
      <c r="Z80" s="60">
        <f t="shared" si="61"/>
        <v>0</v>
      </c>
      <c r="AA80" s="60"/>
      <c r="AB80" s="60">
        <v>58</v>
      </c>
      <c r="AC80" s="60">
        <f t="shared" si="62"/>
        <v>0</v>
      </c>
      <c r="AD80" s="60"/>
      <c r="AE80" s="60">
        <v>68</v>
      </c>
      <c r="AF80" s="60">
        <f t="shared" si="63"/>
        <v>0</v>
      </c>
      <c r="AG80" s="60"/>
      <c r="AH80" s="60">
        <v>98</v>
      </c>
      <c r="AI80" s="60">
        <f t="shared" si="50"/>
        <v>0</v>
      </c>
      <c r="AJ80" s="60"/>
      <c r="AK80" s="60">
        <v>7</v>
      </c>
      <c r="AL80" s="60">
        <f t="shared" si="51"/>
        <v>0</v>
      </c>
      <c r="AM80" s="60"/>
      <c r="AN80" s="60">
        <v>6</v>
      </c>
      <c r="AO80" s="25">
        <f t="shared" si="52"/>
        <v>0</v>
      </c>
      <c r="AP80" s="60"/>
      <c r="AQ80" s="60">
        <v>7</v>
      </c>
      <c r="AR80" s="60">
        <f t="shared" si="64"/>
        <v>0</v>
      </c>
      <c r="AS80" s="60"/>
      <c r="AT80" s="60">
        <v>5.63</v>
      </c>
      <c r="AU80" s="60">
        <f t="shared" si="65"/>
        <v>0</v>
      </c>
      <c r="AV80" s="60"/>
      <c r="AW80" s="60">
        <v>6.65</v>
      </c>
      <c r="AX80" s="60">
        <f t="shared" si="66"/>
        <v>0</v>
      </c>
      <c r="AY80" s="60"/>
      <c r="AZ80" s="60">
        <v>5.58</v>
      </c>
      <c r="BA80" s="60">
        <f t="shared" si="67"/>
        <v>0</v>
      </c>
      <c r="BB80" s="60"/>
      <c r="BC80" s="60">
        <v>6</v>
      </c>
      <c r="BD80" s="23">
        <f t="shared" si="57"/>
        <v>0</v>
      </c>
      <c r="BE80" s="26">
        <f t="shared" si="58"/>
        <v>0</v>
      </c>
      <c r="BF80" s="27">
        <v>116166</v>
      </c>
      <c r="BG80" s="61"/>
      <c r="BH80" s="62"/>
      <c r="BI80" s="61"/>
      <c r="BJ80" s="30">
        <f t="shared" si="59"/>
        <v>0</v>
      </c>
      <c r="BK80" s="28">
        <f t="shared" si="60"/>
        <v>116166</v>
      </c>
      <c r="BL80" s="12"/>
      <c r="BM80" s="12"/>
      <c r="BN80" s="12"/>
      <c r="BO80" s="12"/>
      <c r="BP80" s="12"/>
      <c r="BQ80" s="12"/>
      <c r="BR80" s="12"/>
      <c r="BS80" s="12"/>
      <c r="BT80" s="12"/>
      <c r="BU80" s="12"/>
      <c r="BV80" s="12"/>
      <c r="BW80" s="12"/>
      <c r="BX80" s="12"/>
    </row>
    <row r="81" spans="1:76" s="64" customFormat="1" ht="32.25" customHeight="1">
      <c r="A81" s="67" t="s">
        <v>183</v>
      </c>
      <c r="B81" s="68" t="s">
        <v>184</v>
      </c>
      <c r="C81" s="69"/>
      <c r="D81" s="60">
        <v>45</v>
      </c>
      <c r="E81" s="25">
        <f t="shared" si="40"/>
        <v>0</v>
      </c>
      <c r="F81" s="60"/>
      <c r="G81" s="60">
        <v>30</v>
      </c>
      <c r="H81" s="25">
        <f t="shared" si="41"/>
        <v>0</v>
      </c>
      <c r="I81" s="60"/>
      <c r="J81" s="60">
        <v>45</v>
      </c>
      <c r="K81" s="60">
        <f t="shared" si="42"/>
        <v>0</v>
      </c>
      <c r="L81" s="60"/>
      <c r="M81" s="60">
        <v>75</v>
      </c>
      <c r="N81" s="60">
        <f t="shared" si="43"/>
        <v>0</v>
      </c>
      <c r="O81" s="60"/>
      <c r="P81" s="60">
        <v>38</v>
      </c>
      <c r="Q81" s="60">
        <f t="shared" si="44"/>
        <v>0</v>
      </c>
      <c r="R81" s="60"/>
      <c r="S81" s="60">
        <v>68</v>
      </c>
      <c r="T81" s="60">
        <f t="shared" si="45"/>
        <v>0</v>
      </c>
      <c r="U81" s="60"/>
      <c r="V81" s="60">
        <v>38</v>
      </c>
      <c r="W81" s="25">
        <f t="shared" si="46"/>
        <v>0</v>
      </c>
      <c r="X81" s="60"/>
      <c r="Y81" s="60">
        <v>55</v>
      </c>
      <c r="Z81" s="60">
        <f t="shared" si="61"/>
        <v>0</v>
      </c>
      <c r="AA81" s="60"/>
      <c r="AB81" s="60">
        <v>58</v>
      </c>
      <c r="AC81" s="60">
        <f t="shared" si="62"/>
        <v>0</v>
      </c>
      <c r="AD81" s="60"/>
      <c r="AE81" s="60">
        <v>68</v>
      </c>
      <c r="AF81" s="60">
        <f t="shared" si="63"/>
        <v>0</v>
      </c>
      <c r="AG81" s="60"/>
      <c r="AH81" s="60">
        <v>98</v>
      </c>
      <c r="AI81" s="60">
        <f t="shared" si="50"/>
        <v>0</v>
      </c>
      <c r="AJ81" s="60"/>
      <c r="AK81" s="60">
        <v>7</v>
      </c>
      <c r="AL81" s="60">
        <f t="shared" si="51"/>
        <v>0</v>
      </c>
      <c r="AM81" s="60"/>
      <c r="AN81" s="60">
        <v>6</v>
      </c>
      <c r="AO81" s="25">
        <f t="shared" si="52"/>
        <v>0</v>
      </c>
      <c r="AP81" s="60"/>
      <c r="AQ81" s="60">
        <v>7</v>
      </c>
      <c r="AR81" s="60">
        <f t="shared" si="64"/>
        <v>0</v>
      </c>
      <c r="AS81" s="60"/>
      <c r="AT81" s="60">
        <v>5.63</v>
      </c>
      <c r="AU81" s="60">
        <f t="shared" si="65"/>
        <v>0</v>
      </c>
      <c r="AV81" s="60"/>
      <c r="AW81" s="60">
        <v>6.65</v>
      </c>
      <c r="AX81" s="60">
        <f t="shared" si="66"/>
        <v>0</v>
      </c>
      <c r="AY81" s="60"/>
      <c r="AZ81" s="60">
        <v>5.58</v>
      </c>
      <c r="BA81" s="60">
        <f t="shared" si="67"/>
        <v>0</v>
      </c>
      <c r="BB81" s="60"/>
      <c r="BC81" s="60">
        <v>6</v>
      </c>
      <c r="BD81" s="23">
        <f t="shared" si="57"/>
        <v>0</v>
      </c>
      <c r="BE81" s="26">
        <f t="shared" si="58"/>
        <v>0</v>
      </c>
      <c r="BF81" s="27">
        <v>76984</v>
      </c>
      <c r="BG81" s="61"/>
      <c r="BH81" s="62"/>
      <c r="BI81" s="61"/>
      <c r="BJ81" s="30">
        <f t="shared" si="59"/>
        <v>0</v>
      </c>
      <c r="BK81" s="28">
        <f t="shared" si="60"/>
        <v>76984</v>
      </c>
      <c r="BL81" s="12"/>
      <c r="BM81" s="15"/>
      <c r="BN81" s="12"/>
      <c r="BO81" s="12"/>
      <c r="BP81" s="12"/>
      <c r="BQ81" s="12"/>
      <c r="BR81" s="12"/>
      <c r="BS81" s="12"/>
      <c r="BT81" s="15"/>
      <c r="BU81" s="12"/>
      <c r="BV81" s="12"/>
      <c r="BW81" s="12"/>
      <c r="BX81" s="12"/>
    </row>
    <row r="82" spans="1:76" s="64" customFormat="1" ht="32.25" customHeight="1">
      <c r="A82" s="67" t="s">
        <v>185</v>
      </c>
      <c r="B82" s="68" t="s">
        <v>186</v>
      </c>
      <c r="C82" s="69"/>
      <c r="D82" s="60">
        <v>45</v>
      </c>
      <c r="E82" s="25">
        <f t="shared" si="40"/>
        <v>0</v>
      </c>
      <c r="F82" s="60"/>
      <c r="G82" s="60">
        <v>30</v>
      </c>
      <c r="H82" s="25">
        <f t="shared" si="41"/>
        <v>0</v>
      </c>
      <c r="I82" s="60"/>
      <c r="J82" s="60">
        <v>45</v>
      </c>
      <c r="K82" s="60">
        <f t="shared" si="42"/>
        <v>0</v>
      </c>
      <c r="L82" s="60"/>
      <c r="M82" s="60">
        <v>75</v>
      </c>
      <c r="N82" s="60">
        <f t="shared" si="43"/>
        <v>0</v>
      </c>
      <c r="O82" s="60"/>
      <c r="P82" s="60">
        <v>38</v>
      </c>
      <c r="Q82" s="60">
        <f t="shared" si="44"/>
        <v>0</v>
      </c>
      <c r="R82" s="60"/>
      <c r="S82" s="60">
        <v>68</v>
      </c>
      <c r="T82" s="60">
        <f t="shared" si="45"/>
        <v>0</v>
      </c>
      <c r="U82" s="60"/>
      <c r="V82" s="60">
        <v>38</v>
      </c>
      <c r="W82" s="25">
        <f t="shared" si="46"/>
        <v>0</v>
      </c>
      <c r="X82" s="60"/>
      <c r="Y82" s="60">
        <v>55</v>
      </c>
      <c r="Z82" s="60">
        <f t="shared" si="61"/>
        <v>0</v>
      </c>
      <c r="AA82" s="60"/>
      <c r="AB82" s="60">
        <v>58</v>
      </c>
      <c r="AC82" s="60">
        <f t="shared" si="62"/>
        <v>0</v>
      </c>
      <c r="AD82" s="60"/>
      <c r="AE82" s="60">
        <v>68</v>
      </c>
      <c r="AF82" s="60">
        <f t="shared" si="63"/>
        <v>0</v>
      </c>
      <c r="AG82" s="60"/>
      <c r="AH82" s="60">
        <v>98</v>
      </c>
      <c r="AI82" s="60">
        <f t="shared" si="50"/>
        <v>0</v>
      </c>
      <c r="AJ82" s="60"/>
      <c r="AK82" s="60">
        <v>7</v>
      </c>
      <c r="AL82" s="60">
        <f t="shared" si="51"/>
        <v>0</v>
      </c>
      <c r="AM82" s="60"/>
      <c r="AN82" s="60">
        <v>6</v>
      </c>
      <c r="AO82" s="25">
        <f t="shared" si="52"/>
        <v>0</v>
      </c>
      <c r="AP82" s="60"/>
      <c r="AQ82" s="60">
        <v>7</v>
      </c>
      <c r="AR82" s="60">
        <f t="shared" si="64"/>
        <v>0</v>
      </c>
      <c r="AS82" s="60"/>
      <c r="AT82" s="60">
        <v>5.63</v>
      </c>
      <c r="AU82" s="60">
        <f t="shared" si="65"/>
        <v>0</v>
      </c>
      <c r="AV82" s="60"/>
      <c r="AW82" s="60">
        <v>6.65</v>
      </c>
      <c r="AX82" s="60">
        <f t="shared" si="66"/>
        <v>0</v>
      </c>
      <c r="AY82" s="60"/>
      <c r="AZ82" s="60">
        <v>5.58</v>
      </c>
      <c r="BA82" s="60">
        <f t="shared" si="67"/>
        <v>0</v>
      </c>
      <c r="BB82" s="60"/>
      <c r="BC82" s="60">
        <v>6</v>
      </c>
      <c r="BD82" s="23">
        <f t="shared" si="57"/>
        <v>0</v>
      </c>
      <c r="BE82" s="26">
        <f t="shared" si="58"/>
        <v>0</v>
      </c>
      <c r="BF82" s="27">
        <v>101038</v>
      </c>
      <c r="BG82" s="61"/>
      <c r="BH82" s="62"/>
      <c r="BI82" s="61"/>
      <c r="BJ82" s="30">
        <f t="shared" si="59"/>
        <v>0</v>
      </c>
      <c r="BK82" s="28">
        <f t="shared" si="60"/>
        <v>101038</v>
      </c>
      <c r="BL82" s="12"/>
      <c r="BM82" s="12"/>
      <c r="BN82" s="12"/>
      <c r="BO82" s="12"/>
      <c r="BP82" s="12"/>
      <c r="BQ82" s="12"/>
      <c r="BR82" s="12"/>
      <c r="BS82" s="12"/>
      <c r="BT82" s="12"/>
      <c r="BU82" s="12"/>
      <c r="BV82" s="15"/>
      <c r="BW82" s="12"/>
      <c r="BX82" s="12"/>
    </row>
    <row r="83" spans="1:76" s="64" customFormat="1" ht="29.25" customHeight="1">
      <c r="A83" s="67" t="s">
        <v>187</v>
      </c>
      <c r="B83" s="68" t="s">
        <v>188</v>
      </c>
      <c r="C83" s="71"/>
      <c r="D83" s="60">
        <v>45</v>
      </c>
      <c r="E83" s="25">
        <f t="shared" si="40"/>
        <v>0</v>
      </c>
      <c r="F83" s="60"/>
      <c r="G83" s="60">
        <v>30</v>
      </c>
      <c r="H83" s="25">
        <f t="shared" si="41"/>
        <v>0</v>
      </c>
      <c r="I83" s="60"/>
      <c r="J83" s="60">
        <v>45</v>
      </c>
      <c r="K83" s="60">
        <f t="shared" si="42"/>
        <v>0</v>
      </c>
      <c r="L83" s="60"/>
      <c r="M83" s="60">
        <v>75</v>
      </c>
      <c r="N83" s="60">
        <f t="shared" si="43"/>
        <v>0</v>
      </c>
      <c r="O83" s="70"/>
      <c r="P83" s="60">
        <v>38</v>
      </c>
      <c r="Q83" s="60">
        <f t="shared" si="44"/>
        <v>0</v>
      </c>
      <c r="R83" s="60"/>
      <c r="S83" s="60">
        <v>68</v>
      </c>
      <c r="T83" s="60">
        <f t="shared" si="45"/>
        <v>0</v>
      </c>
      <c r="U83" s="70"/>
      <c r="V83" s="60">
        <v>38</v>
      </c>
      <c r="W83" s="25">
        <f t="shared" si="46"/>
        <v>0</v>
      </c>
      <c r="X83" s="60"/>
      <c r="Y83" s="60">
        <v>55</v>
      </c>
      <c r="Z83" s="60">
        <f t="shared" si="61"/>
        <v>0</v>
      </c>
      <c r="AA83" s="60"/>
      <c r="AB83" s="60">
        <v>58</v>
      </c>
      <c r="AC83" s="60">
        <f t="shared" si="62"/>
        <v>0</v>
      </c>
      <c r="AD83" s="60"/>
      <c r="AE83" s="60">
        <v>68</v>
      </c>
      <c r="AF83" s="60">
        <f t="shared" si="63"/>
        <v>0</v>
      </c>
      <c r="AG83" s="60"/>
      <c r="AH83" s="60">
        <v>98</v>
      </c>
      <c r="AI83" s="60">
        <f t="shared" si="50"/>
        <v>0</v>
      </c>
      <c r="AJ83" s="60"/>
      <c r="AK83" s="60">
        <v>7</v>
      </c>
      <c r="AL83" s="60">
        <f t="shared" si="51"/>
        <v>0</v>
      </c>
      <c r="AM83" s="60"/>
      <c r="AN83" s="60">
        <v>6</v>
      </c>
      <c r="AO83" s="25">
        <f t="shared" si="52"/>
        <v>0</v>
      </c>
      <c r="AP83" s="60"/>
      <c r="AQ83" s="60">
        <v>7</v>
      </c>
      <c r="AR83" s="60">
        <f t="shared" si="64"/>
        <v>0</v>
      </c>
      <c r="AS83" s="60"/>
      <c r="AT83" s="60">
        <v>5.63</v>
      </c>
      <c r="AU83" s="60">
        <f t="shared" si="65"/>
        <v>0</v>
      </c>
      <c r="AV83" s="60"/>
      <c r="AW83" s="60">
        <v>6.65</v>
      </c>
      <c r="AX83" s="60">
        <f t="shared" si="66"/>
        <v>0</v>
      </c>
      <c r="AY83" s="60"/>
      <c r="AZ83" s="60">
        <v>5.58</v>
      </c>
      <c r="BA83" s="60">
        <f t="shared" si="67"/>
        <v>0</v>
      </c>
      <c r="BB83" s="60"/>
      <c r="BC83" s="60">
        <v>6</v>
      </c>
      <c r="BD83" s="23">
        <f t="shared" si="57"/>
        <v>0</v>
      </c>
      <c r="BE83" s="26">
        <f t="shared" si="58"/>
        <v>0</v>
      </c>
      <c r="BF83" s="27">
        <v>146050</v>
      </c>
      <c r="BG83" s="61"/>
      <c r="BH83" s="62"/>
      <c r="BI83" s="61"/>
      <c r="BJ83" s="30">
        <f t="shared" si="59"/>
        <v>0</v>
      </c>
      <c r="BK83" s="28">
        <f t="shared" si="60"/>
        <v>146050</v>
      </c>
      <c r="BL83" s="12"/>
      <c r="BM83" s="12"/>
      <c r="BN83" s="12"/>
      <c r="BO83" s="12"/>
      <c r="BP83" s="12"/>
      <c r="BQ83" s="12"/>
      <c r="BR83" s="12"/>
      <c r="BS83" s="12"/>
      <c r="BT83" s="12"/>
      <c r="BU83" s="12"/>
      <c r="BV83" s="12"/>
      <c r="BW83" s="15"/>
      <c r="BX83" s="12"/>
    </row>
    <row r="84" spans="1:76" s="64" customFormat="1" ht="32.25" customHeight="1">
      <c r="A84" s="67" t="s">
        <v>189</v>
      </c>
      <c r="B84" s="68" t="s">
        <v>190</v>
      </c>
      <c r="C84" s="69"/>
      <c r="D84" s="60">
        <v>45</v>
      </c>
      <c r="E84" s="25">
        <f t="shared" si="40"/>
        <v>0</v>
      </c>
      <c r="F84" s="70"/>
      <c r="G84" s="60">
        <v>30</v>
      </c>
      <c r="H84" s="25">
        <f t="shared" si="41"/>
        <v>0</v>
      </c>
      <c r="I84" s="70"/>
      <c r="J84" s="60">
        <v>45</v>
      </c>
      <c r="K84" s="60">
        <f t="shared" si="42"/>
        <v>0</v>
      </c>
      <c r="L84" s="60"/>
      <c r="M84" s="60">
        <v>75</v>
      </c>
      <c r="N84" s="60">
        <f t="shared" si="43"/>
        <v>0</v>
      </c>
      <c r="O84" s="60"/>
      <c r="P84" s="60">
        <v>38</v>
      </c>
      <c r="Q84" s="60">
        <f t="shared" si="44"/>
        <v>0</v>
      </c>
      <c r="R84" s="60"/>
      <c r="S84" s="60">
        <v>68</v>
      </c>
      <c r="T84" s="60">
        <f t="shared" si="45"/>
        <v>0</v>
      </c>
      <c r="U84" s="60"/>
      <c r="V84" s="60">
        <v>38</v>
      </c>
      <c r="W84" s="25">
        <f t="shared" si="46"/>
        <v>0</v>
      </c>
      <c r="X84" s="60"/>
      <c r="Y84" s="60">
        <v>55</v>
      </c>
      <c r="Z84" s="60">
        <f t="shared" si="61"/>
        <v>0</v>
      </c>
      <c r="AA84" s="60"/>
      <c r="AB84" s="60">
        <v>58</v>
      </c>
      <c r="AC84" s="60">
        <f t="shared" si="62"/>
        <v>0</v>
      </c>
      <c r="AD84" s="60"/>
      <c r="AE84" s="60">
        <v>68</v>
      </c>
      <c r="AF84" s="60">
        <f t="shared" si="63"/>
        <v>0</v>
      </c>
      <c r="AG84" s="60"/>
      <c r="AH84" s="60">
        <v>98</v>
      </c>
      <c r="AI84" s="60">
        <f t="shared" si="50"/>
        <v>0</v>
      </c>
      <c r="AJ84" s="60"/>
      <c r="AK84" s="60">
        <v>7</v>
      </c>
      <c r="AL84" s="60">
        <f t="shared" si="51"/>
        <v>0</v>
      </c>
      <c r="AM84" s="60"/>
      <c r="AN84" s="60">
        <v>6</v>
      </c>
      <c r="AO84" s="25">
        <f t="shared" si="52"/>
        <v>0</v>
      </c>
      <c r="AP84" s="60"/>
      <c r="AQ84" s="60">
        <v>7</v>
      </c>
      <c r="AR84" s="60">
        <f t="shared" si="64"/>
        <v>0</v>
      </c>
      <c r="AS84" s="60"/>
      <c r="AT84" s="60">
        <v>5.63</v>
      </c>
      <c r="AU84" s="60">
        <f t="shared" si="65"/>
        <v>0</v>
      </c>
      <c r="AV84" s="60"/>
      <c r="AW84" s="60">
        <v>6.65</v>
      </c>
      <c r="AX84" s="60">
        <f t="shared" si="66"/>
        <v>0</v>
      </c>
      <c r="AY84" s="60"/>
      <c r="AZ84" s="60">
        <v>5.58</v>
      </c>
      <c r="BA84" s="60">
        <f t="shared" si="67"/>
        <v>0</v>
      </c>
      <c r="BB84" s="60"/>
      <c r="BC84" s="60">
        <v>6</v>
      </c>
      <c r="BD84" s="23">
        <f t="shared" si="57"/>
        <v>0</v>
      </c>
      <c r="BE84" s="26">
        <f t="shared" si="58"/>
        <v>0</v>
      </c>
      <c r="BF84" s="27">
        <v>124492</v>
      </c>
      <c r="BG84" s="61"/>
      <c r="BH84" s="62"/>
      <c r="BI84" s="61"/>
      <c r="BJ84" s="30">
        <f t="shared" si="59"/>
        <v>0</v>
      </c>
      <c r="BK84" s="28">
        <f t="shared" si="60"/>
        <v>124492</v>
      </c>
      <c r="BL84" s="12"/>
      <c r="BM84" s="12"/>
      <c r="BN84" s="12"/>
      <c r="BO84" s="12"/>
      <c r="BP84" s="12"/>
      <c r="BQ84" s="12"/>
      <c r="BR84" s="12"/>
      <c r="BS84" s="12"/>
      <c r="BT84" s="12"/>
      <c r="BU84" s="12"/>
      <c r="BV84" s="12"/>
      <c r="BW84" s="12"/>
      <c r="BX84" s="12"/>
    </row>
    <row r="85" spans="1:76" s="64" customFormat="1" ht="32.25" customHeight="1">
      <c r="A85" s="67" t="s">
        <v>191</v>
      </c>
      <c r="B85" s="68" t="s">
        <v>192</v>
      </c>
      <c r="C85" s="69"/>
      <c r="D85" s="60">
        <v>45</v>
      </c>
      <c r="E85" s="25">
        <f t="shared" si="40"/>
        <v>0</v>
      </c>
      <c r="F85" s="60"/>
      <c r="G85" s="60">
        <v>30</v>
      </c>
      <c r="H85" s="25">
        <f t="shared" si="41"/>
        <v>0</v>
      </c>
      <c r="I85" s="60"/>
      <c r="J85" s="60">
        <v>45</v>
      </c>
      <c r="K85" s="60">
        <f t="shared" si="42"/>
        <v>0</v>
      </c>
      <c r="L85" s="60"/>
      <c r="M85" s="60">
        <v>75</v>
      </c>
      <c r="N85" s="60">
        <f t="shared" si="43"/>
        <v>0</v>
      </c>
      <c r="O85" s="60"/>
      <c r="P85" s="60">
        <v>38</v>
      </c>
      <c r="Q85" s="60">
        <f t="shared" si="44"/>
        <v>0</v>
      </c>
      <c r="R85" s="60"/>
      <c r="S85" s="60">
        <v>68</v>
      </c>
      <c r="T85" s="60">
        <f t="shared" si="45"/>
        <v>0</v>
      </c>
      <c r="U85" s="60"/>
      <c r="V85" s="60">
        <v>38</v>
      </c>
      <c r="W85" s="25">
        <f t="shared" si="46"/>
        <v>0</v>
      </c>
      <c r="X85" s="60"/>
      <c r="Y85" s="60">
        <v>55</v>
      </c>
      <c r="Z85" s="60">
        <f t="shared" si="61"/>
        <v>0</v>
      </c>
      <c r="AA85" s="60"/>
      <c r="AB85" s="60">
        <v>58</v>
      </c>
      <c r="AC85" s="60">
        <f t="shared" si="62"/>
        <v>0</v>
      </c>
      <c r="AD85" s="60"/>
      <c r="AE85" s="60">
        <v>68</v>
      </c>
      <c r="AF85" s="60">
        <f t="shared" si="63"/>
        <v>0</v>
      </c>
      <c r="AG85" s="60"/>
      <c r="AH85" s="60">
        <v>98</v>
      </c>
      <c r="AI85" s="60">
        <f t="shared" si="50"/>
        <v>0</v>
      </c>
      <c r="AJ85" s="60"/>
      <c r="AK85" s="60">
        <v>7</v>
      </c>
      <c r="AL85" s="60">
        <f t="shared" si="51"/>
        <v>0</v>
      </c>
      <c r="AM85" s="60"/>
      <c r="AN85" s="60">
        <v>6</v>
      </c>
      <c r="AO85" s="25">
        <f t="shared" si="52"/>
        <v>0</v>
      </c>
      <c r="AP85" s="60"/>
      <c r="AQ85" s="60">
        <v>7</v>
      </c>
      <c r="AR85" s="60">
        <f t="shared" si="64"/>
        <v>0</v>
      </c>
      <c r="AS85" s="60"/>
      <c r="AT85" s="60">
        <v>5.63</v>
      </c>
      <c r="AU85" s="60">
        <f t="shared" si="65"/>
        <v>0</v>
      </c>
      <c r="AV85" s="60"/>
      <c r="AW85" s="60">
        <v>6.65</v>
      </c>
      <c r="AX85" s="60">
        <f t="shared" si="66"/>
        <v>0</v>
      </c>
      <c r="AY85" s="60"/>
      <c r="AZ85" s="60">
        <v>5.58</v>
      </c>
      <c r="BA85" s="60">
        <f t="shared" si="67"/>
        <v>0</v>
      </c>
      <c r="BB85" s="60"/>
      <c r="BC85" s="60">
        <v>6</v>
      </c>
      <c r="BD85" s="23">
        <f t="shared" si="57"/>
        <v>0</v>
      </c>
      <c r="BE85" s="26">
        <f t="shared" si="58"/>
        <v>0</v>
      </c>
      <c r="BF85" s="27">
        <v>150410</v>
      </c>
      <c r="BG85" s="61"/>
      <c r="BH85" s="62"/>
      <c r="BI85" s="61">
        <v>35000</v>
      </c>
      <c r="BJ85" s="30">
        <f t="shared" si="59"/>
        <v>35000</v>
      </c>
      <c r="BK85" s="28">
        <f t="shared" si="60"/>
        <v>115410</v>
      </c>
      <c r="BL85" s="12"/>
      <c r="BM85" s="12"/>
      <c r="BN85" s="12"/>
      <c r="BO85" s="12"/>
      <c r="BP85" s="12"/>
      <c r="BQ85" s="12"/>
      <c r="BR85" s="12"/>
      <c r="BS85" s="12"/>
      <c r="BT85" s="12"/>
      <c r="BU85" s="12"/>
      <c r="BV85" s="12"/>
      <c r="BW85" s="12"/>
      <c r="BX85" s="12"/>
    </row>
    <row r="86" spans="1:76" s="64" customFormat="1" ht="32.25" customHeight="1">
      <c r="A86" s="67" t="s">
        <v>193</v>
      </c>
      <c r="B86" s="68" t="s">
        <v>194</v>
      </c>
      <c r="C86" s="71">
        <v>340</v>
      </c>
      <c r="D86" s="60">
        <v>45</v>
      </c>
      <c r="E86" s="25">
        <f t="shared" si="40"/>
        <v>15300</v>
      </c>
      <c r="F86" s="60">
        <v>500</v>
      </c>
      <c r="G86" s="60">
        <v>30</v>
      </c>
      <c r="H86" s="25">
        <f t="shared" si="41"/>
        <v>15000</v>
      </c>
      <c r="I86" s="60">
        <v>600</v>
      </c>
      <c r="J86" s="60">
        <v>45</v>
      </c>
      <c r="K86" s="60">
        <f t="shared" si="42"/>
        <v>27000</v>
      </c>
      <c r="L86" s="60"/>
      <c r="M86" s="60">
        <v>75</v>
      </c>
      <c r="N86" s="60">
        <f t="shared" si="43"/>
        <v>0</v>
      </c>
      <c r="O86" s="70"/>
      <c r="P86" s="60">
        <v>38</v>
      </c>
      <c r="Q86" s="60">
        <f t="shared" si="44"/>
        <v>0</v>
      </c>
      <c r="R86" s="60"/>
      <c r="S86" s="60">
        <v>68</v>
      </c>
      <c r="T86" s="60">
        <f t="shared" si="45"/>
        <v>0</v>
      </c>
      <c r="U86" s="60"/>
      <c r="V86" s="60">
        <v>38</v>
      </c>
      <c r="W86" s="25">
        <f t="shared" si="46"/>
        <v>0</v>
      </c>
      <c r="X86" s="60"/>
      <c r="Y86" s="60">
        <v>55</v>
      </c>
      <c r="Z86" s="60">
        <f t="shared" si="61"/>
        <v>0</v>
      </c>
      <c r="AA86" s="60"/>
      <c r="AB86" s="60">
        <v>58</v>
      </c>
      <c r="AC86" s="60">
        <f t="shared" si="62"/>
        <v>0</v>
      </c>
      <c r="AD86" s="60"/>
      <c r="AE86" s="60">
        <v>68</v>
      </c>
      <c r="AF86" s="60">
        <f t="shared" si="63"/>
        <v>0</v>
      </c>
      <c r="AG86" s="60"/>
      <c r="AH86" s="60">
        <v>98</v>
      </c>
      <c r="AI86" s="60">
        <f t="shared" si="50"/>
        <v>0</v>
      </c>
      <c r="AJ86" s="60"/>
      <c r="AK86" s="60">
        <v>7</v>
      </c>
      <c r="AL86" s="60">
        <f t="shared" si="51"/>
        <v>0</v>
      </c>
      <c r="AM86" s="60"/>
      <c r="AN86" s="60">
        <v>6</v>
      </c>
      <c r="AO86" s="25">
        <f t="shared" si="52"/>
        <v>0</v>
      </c>
      <c r="AP86" s="60"/>
      <c r="AQ86" s="60">
        <v>7</v>
      </c>
      <c r="AR86" s="60">
        <f t="shared" si="64"/>
        <v>0</v>
      </c>
      <c r="AS86" s="60"/>
      <c r="AT86" s="60">
        <v>5.63</v>
      </c>
      <c r="AU86" s="60">
        <f t="shared" si="65"/>
        <v>0</v>
      </c>
      <c r="AV86" s="60"/>
      <c r="AW86" s="60">
        <v>6.65</v>
      </c>
      <c r="AX86" s="60">
        <f t="shared" si="66"/>
        <v>0</v>
      </c>
      <c r="AY86" s="60"/>
      <c r="AZ86" s="60">
        <v>5.58</v>
      </c>
      <c r="BA86" s="60">
        <f t="shared" si="67"/>
        <v>0</v>
      </c>
      <c r="BB86" s="60"/>
      <c r="BC86" s="60">
        <v>6</v>
      </c>
      <c r="BD86" s="25">
        <f t="shared" si="57"/>
        <v>0</v>
      </c>
      <c r="BE86" s="26">
        <f t="shared" si="58"/>
        <v>57300</v>
      </c>
      <c r="BF86" s="27">
        <v>175244</v>
      </c>
      <c r="BG86" s="61"/>
      <c r="BH86" s="62"/>
      <c r="BI86" s="61"/>
      <c r="BJ86" s="28">
        <f t="shared" si="59"/>
        <v>0</v>
      </c>
      <c r="BK86" s="28">
        <f t="shared" si="60"/>
        <v>232544</v>
      </c>
      <c r="BL86" s="12"/>
      <c r="BM86" s="12"/>
      <c r="BN86" s="12"/>
      <c r="BO86" s="12"/>
      <c r="BP86" s="15"/>
      <c r="BQ86" s="12"/>
      <c r="BR86" s="12"/>
      <c r="BS86" s="12"/>
      <c r="BT86" s="12"/>
      <c r="BU86" s="12"/>
      <c r="BV86" s="12"/>
      <c r="BW86" s="12"/>
      <c r="BX86" s="12"/>
    </row>
    <row r="87" spans="1:76" s="64" customFormat="1" ht="32.25" customHeight="1">
      <c r="A87" s="67" t="s">
        <v>195</v>
      </c>
      <c r="B87" s="68" t="s">
        <v>196</v>
      </c>
      <c r="C87" s="69"/>
      <c r="D87" s="60">
        <v>45</v>
      </c>
      <c r="E87" s="25">
        <f t="shared" si="40"/>
        <v>0</v>
      </c>
      <c r="F87" s="70"/>
      <c r="G87" s="60">
        <v>30</v>
      </c>
      <c r="H87" s="25">
        <f t="shared" si="41"/>
        <v>0</v>
      </c>
      <c r="I87" s="70"/>
      <c r="J87" s="60">
        <v>45</v>
      </c>
      <c r="K87" s="60">
        <f t="shared" si="42"/>
        <v>0</v>
      </c>
      <c r="L87" s="60"/>
      <c r="M87" s="60">
        <v>75</v>
      </c>
      <c r="N87" s="60">
        <f t="shared" si="43"/>
        <v>0</v>
      </c>
      <c r="O87" s="60"/>
      <c r="P87" s="60">
        <v>38</v>
      </c>
      <c r="Q87" s="60">
        <f t="shared" si="44"/>
        <v>0</v>
      </c>
      <c r="R87" s="60"/>
      <c r="S87" s="60">
        <v>68</v>
      </c>
      <c r="T87" s="60">
        <f t="shared" si="45"/>
        <v>0</v>
      </c>
      <c r="U87" s="60"/>
      <c r="V87" s="60">
        <v>38</v>
      </c>
      <c r="W87" s="25">
        <f t="shared" si="46"/>
        <v>0</v>
      </c>
      <c r="X87" s="60"/>
      <c r="Y87" s="60">
        <v>55</v>
      </c>
      <c r="Z87" s="60">
        <f t="shared" si="61"/>
        <v>0</v>
      </c>
      <c r="AA87" s="60"/>
      <c r="AB87" s="60">
        <v>58</v>
      </c>
      <c r="AC87" s="60">
        <f t="shared" si="62"/>
        <v>0</v>
      </c>
      <c r="AD87" s="60"/>
      <c r="AE87" s="60">
        <v>68</v>
      </c>
      <c r="AF87" s="60">
        <f t="shared" si="63"/>
        <v>0</v>
      </c>
      <c r="AG87" s="60"/>
      <c r="AH87" s="60">
        <v>98</v>
      </c>
      <c r="AI87" s="60">
        <f t="shared" si="50"/>
        <v>0</v>
      </c>
      <c r="AJ87" s="60"/>
      <c r="AK87" s="60">
        <v>7</v>
      </c>
      <c r="AL87" s="60">
        <f t="shared" si="51"/>
        <v>0</v>
      </c>
      <c r="AM87" s="60"/>
      <c r="AN87" s="60">
        <v>6</v>
      </c>
      <c r="AO87" s="25">
        <f t="shared" si="52"/>
        <v>0</v>
      </c>
      <c r="AP87" s="60"/>
      <c r="AQ87" s="60">
        <v>7</v>
      </c>
      <c r="AR87" s="60">
        <f t="shared" si="64"/>
        <v>0</v>
      </c>
      <c r="AS87" s="60"/>
      <c r="AT87" s="60">
        <v>5.63</v>
      </c>
      <c r="AU87" s="60">
        <f t="shared" si="65"/>
        <v>0</v>
      </c>
      <c r="AV87" s="60"/>
      <c r="AW87" s="60">
        <v>6.65</v>
      </c>
      <c r="AX87" s="60">
        <f t="shared" si="66"/>
        <v>0</v>
      </c>
      <c r="AY87" s="60"/>
      <c r="AZ87" s="60">
        <v>5.58</v>
      </c>
      <c r="BA87" s="60">
        <f t="shared" si="67"/>
        <v>0</v>
      </c>
      <c r="BB87" s="60"/>
      <c r="BC87" s="60">
        <v>6</v>
      </c>
      <c r="BD87" s="23">
        <f t="shared" si="57"/>
        <v>0</v>
      </c>
      <c r="BE87" s="26">
        <f t="shared" si="58"/>
        <v>0</v>
      </c>
      <c r="BF87" s="27">
        <v>0</v>
      </c>
      <c r="BG87" s="61"/>
      <c r="BH87" s="62"/>
      <c r="BI87" s="61"/>
      <c r="BJ87" s="30">
        <f t="shared" si="59"/>
        <v>0</v>
      </c>
      <c r="BK87" s="28">
        <f t="shared" si="60"/>
        <v>0</v>
      </c>
      <c r="BL87" s="12"/>
      <c r="BM87" s="12"/>
      <c r="BN87" s="12"/>
      <c r="BO87" s="12"/>
      <c r="BP87" s="12"/>
      <c r="BQ87" s="12"/>
      <c r="BR87" s="12"/>
      <c r="BS87" s="12"/>
      <c r="BT87" s="12"/>
      <c r="BU87" s="12"/>
      <c r="BV87" s="12"/>
      <c r="BW87" s="12"/>
      <c r="BX87" s="12"/>
    </row>
    <row r="88" spans="1:76" s="64" customFormat="1" ht="32.25" customHeight="1">
      <c r="A88" s="67" t="s">
        <v>197</v>
      </c>
      <c r="B88" s="68" t="s">
        <v>198</v>
      </c>
      <c r="C88" s="69"/>
      <c r="D88" s="60">
        <v>45</v>
      </c>
      <c r="E88" s="25">
        <f t="shared" si="40"/>
        <v>0</v>
      </c>
      <c r="F88" s="60"/>
      <c r="G88" s="60">
        <v>30</v>
      </c>
      <c r="H88" s="25">
        <f t="shared" si="41"/>
        <v>0</v>
      </c>
      <c r="I88" s="60"/>
      <c r="J88" s="60">
        <v>45</v>
      </c>
      <c r="K88" s="60">
        <f t="shared" si="42"/>
        <v>0</v>
      </c>
      <c r="L88" s="60"/>
      <c r="M88" s="60">
        <v>75</v>
      </c>
      <c r="N88" s="60">
        <f t="shared" si="43"/>
        <v>0</v>
      </c>
      <c r="O88" s="60"/>
      <c r="P88" s="60">
        <v>38</v>
      </c>
      <c r="Q88" s="60">
        <f t="shared" si="44"/>
        <v>0</v>
      </c>
      <c r="R88" s="60">
        <v>460</v>
      </c>
      <c r="S88" s="60">
        <v>68</v>
      </c>
      <c r="T88" s="60">
        <f t="shared" si="45"/>
        <v>31280</v>
      </c>
      <c r="U88" s="60">
        <v>354</v>
      </c>
      <c r="V88" s="60">
        <v>38</v>
      </c>
      <c r="W88" s="25">
        <f t="shared" si="46"/>
        <v>13452</v>
      </c>
      <c r="X88" s="60"/>
      <c r="Y88" s="60">
        <v>55</v>
      </c>
      <c r="Z88" s="60">
        <f t="shared" si="61"/>
        <v>0</v>
      </c>
      <c r="AA88" s="60"/>
      <c r="AB88" s="60">
        <v>58</v>
      </c>
      <c r="AC88" s="60">
        <f t="shared" si="62"/>
        <v>0</v>
      </c>
      <c r="AD88" s="60"/>
      <c r="AE88" s="60">
        <v>68</v>
      </c>
      <c r="AF88" s="60">
        <f t="shared" si="63"/>
        <v>0</v>
      </c>
      <c r="AG88" s="60">
        <v>282</v>
      </c>
      <c r="AH88" s="60">
        <v>98</v>
      </c>
      <c r="AI88" s="60">
        <f t="shared" si="50"/>
        <v>27636</v>
      </c>
      <c r="AJ88" s="60"/>
      <c r="AK88" s="60">
        <v>7</v>
      </c>
      <c r="AL88" s="60">
        <f t="shared" si="51"/>
        <v>0</v>
      </c>
      <c r="AM88" s="60"/>
      <c r="AN88" s="60">
        <v>6</v>
      </c>
      <c r="AO88" s="25">
        <f t="shared" si="52"/>
        <v>0</v>
      </c>
      <c r="AP88" s="60"/>
      <c r="AQ88" s="60">
        <v>7</v>
      </c>
      <c r="AR88" s="60">
        <f t="shared" si="64"/>
        <v>0</v>
      </c>
      <c r="AS88" s="60"/>
      <c r="AT88" s="60">
        <v>5.63</v>
      </c>
      <c r="AU88" s="60">
        <f t="shared" si="65"/>
        <v>0</v>
      </c>
      <c r="AV88" s="60"/>
      <c r="AW88" s="60">
        <v>6.65</v>
      </c>
      <c r="AX88" s="60">
        <f t="shared" si="66"/>
        <v>0</v>
      </c>
      <c r="AY88" s="60"/>
      <c r="AZ88" s="60">
        <v>5.58</v>
      </c>
      <c r="BA88" s="60">
        <f t="shared" si="67"/>
        <v>0</v>
      </c>
      <c r="BB88" s="60">
        <v>2125</v>
      </c>
      <c r="BC88" s="60">
        <v>6</v>
      </c>
      <c r="BD88" s="25">
        <f t="shared" si="57"/>
        <v>12750</v>
      </c>
      <c r="BE88" s="26">
        <f t="shared" si="58"/>
        <v>85118</v>
      </c>
      <c r="BF88" s="27">
        <v>191504</v>
      </c>
      <c r="BG88" s="61"/>
      <c r="BH88" s="62"/>
      <c r="BI88" s="61"/>
      <c r="BJ88" s="28">
        <f t="shared" si="59"/>
        <v>0</v>
      </c>
      <c r="BK88" s="28">
        <f t="shared" si="60"/>
        <v>276622</v>
      </c>
      <c r="BL88" s="12"/>
      <c r="BM88" s="12"/>
      <c r="BN88" s="12"/>
      <c r="BO88" s="12"/>
      <c r="BP88" s="12"/>
      <c r="BQ88" s="12"/>
      <c r="BR88" s="12"/>
      <c r="BS88" s="15"/>
      <c r="BT88" s="15"/>
      <c r="BU88" s="15"/>
      <c r="BV88" s="63"/>
      <c r="BW88" s="63"/>
      <c r="BX88" s="63"/>
    </row>
    <row r="89" spans="1:76" s="64" customFormat="1" ht="32.25" customHeight="1">
      <c r="A89" s="67" t="s">
        <v>199</v>
      </c>
      <c r="B89" s="68" t="s">
        <v>200</v>
      </c>
      <c r="C89" s="71"/>
      <c r="D89" s="60">
        <v>45</v>
      </c>
      <c r="E89" s="25">
        <f t="shared" si="40"/>
        <v>0</v>
      </c>
      <c r="F89" s="60"/>
      <c r="G89" s="60">
        <v>30</v>
      </c>
      <c r="H89" s="25">
        <f t="shared" si="41"/>
        <v>0</v>
      </c>
      <c r="I89" s="60"/>
      <c r="J89" s="60">
        <v>45</v>
      </c>
      <c r="K89" s="60">
        <f t="shared" si="42"/>
        <v>0</v>
      </c>
      <c r="L89" s="60"/>
      <c r="M89" s="60">
        <v>75</v>
      </c>
      <c r="N89" s="60">
        <f t="shared" si="43"/>
        <v>0</v>
      </c>
      <c r="O89" s="70"/>
      <c r="P89" s="60">
        <v>38</v>
      </c>
      <c r="Q89" s="60">
        <f t="shared" si="44"/>
        <v>0</v>
      </c>
      <c r="R89" s="60">
        <v>375</v>
      </c>
      <c r="S89" s="60">
        <v>68</v>
      </c>
      <c r="T89" s="60">
        <f t="shared" si="45"/>
        <v>25500</v>
      </c>
      <c r="U89" s="70">
        <v>210</v>
      </c>
      <c r="V89" s="60">
        <v>38</v>
      </c>
      <c r="W89" s="25">
        <f t="shared" si="46"/>
        <v>7980</v>
      </c>
      <c r="X89" s="60"/>
      <c r="Y89" s="60">
        <v>55</v>
      </c>
      <c r="Z89" s="60">
        <f t="shared" si="61"/>
        <v>0</v>
      </c>
      <c r="AA89" s="60"/>
      <c r="AB89" s="60">
        <v>58</v>
      </c>
      <c r="AC89" s="60">
        <f t="shared" si="62"/>
        <v>0</v>
      </c>
      <c r="AD89" s="60"/>
      <c r="AE89" s="60">
        <v>68</v>
      </c>
      <c r="AF89" s="60">
        <f t="shared" si="63"/>
        <v>0</v>
      </c>
      <c r="AG89" s="60">
        <v>268</v>
      </c>
      <c r="AH89" s="60">
        <v>98</v>
      </c>
      <c r="AI89" s="60">
        <f t="shared" si="50"/>
        <v>26264</v>
      </c>
      <c r="AJ89" s="60"/>
      <c r="AK89" s="60">
        <v>7</v>
      </c>
      <c r="AL89" s="60">
        <f t="shared" si="51"/>
        <v>0</v>
      </c>
      <c r="AM89" s="60"/>
      <c r="AN89" s="60">
        <v>6</v>
      </c>
      <c r="AO89" s="25">
        <f t="shared" si="52"/>
        <v>0</v>
      </c>
      <c r="AP89" s="60"/>
      <c r="AQ89" s="60">
        <v>7</v>
      </c>
      <c r="AR89" s="60">
        <f t="shared" si="64"/>
        <v>0</v>
      </c>
      <c r="AS89" s="60"/>
      <c r="AT89" s="60">
        <v>5.63</v>
      </c>
      <c r="AU89" s="60">
        <f t="shared" si="65"/>
        <v>0</v>
      </c>
      <c r="AV89" s="60"/>
      <c r="AW89" s="60">
        <v>6.65</v>
      </c>
      <c r="AX89" s="60">
        <f t="shared" si="66"/>
        <v>0</v>
      </c>
      <c r="AY89" s="60"/>
      <c r="AZ89" s="60">
        <v>5.58</v>
      </c>
      <c r="BA89" s="60">
        <f t="shared" si="67"/>
        <v>0</v>
      </c>
      <c r="BB89" s="60">
        <v>1870</v>
      </c>
      <c r="BC89" s="60">
        <v>6</v>
      </c>
      <c r="BD89" s="25">
        <f t="shared" si="57"/>
        <v>11220</v>
      </c>
      <c r="BE89" s="26">
        <f t="shared" si="58"/>
        <v>70964</v>
      </c>
      <c r="BF89" s="27">
        <v>240667</v>
      </c>
      <c r="BG89" s="61"/>
      <c r="BH89" s="62"/>
      <c r="BI89" s="61">
        <v>9500</v>
      </c>
      <c r="BJ89" s="28">
        <f t="shared" si="59"/>
        <v>9500</v>
      </c>
      <c r="BK89" s="28">
        <f t="shared" si="60"/>
        <v>302131</v>
      </c>
      <c r="BL89" s="12"/>
      <c r="BM89" s="12"/>
      <c r="BN89" s="12"/>
      <c r="BO89" s="12"/>
      <c r="BP89" s="12"/>
      <c r="BQ89" s="12"/>
      <c r="BR89" s="15"/>
      <c r="BS89" s="12"/>
      <c r="BT89" s="12"/>
      <c r="BU89" s="15"/>
      <c r="BV89" s="63"/>
      <c r="BW89" s="63"/>
      <c r="BX89" s="63"/>
    </row>
    <row r="90" spans="1:76" s="64" customFormat="1" ht="32.25" customHeight="1">
      <c r="A90" s="67" t="s">
        <v>201</v>
      </c>
      <c r="B90" s="68" t="s">
        <v>202</v>
      </c>
      <c r="C90" s="69"/>
      <c r="D90" s="60">
        <v>45</v>
      </c>
      <c r="E90" s="25">
        <f t="shared" si="40"/>
        <v>0</v>
      </c>
      <c r="F90" s="60"/>
      <c r="G90" s="60">
        <v>30</v>
      </c>
      <c r="H90" s="25">
        <f t="shared" si="41"/>
        <v>0</v>
      </c>
      <c r="I90" s="70"/>
      <c r="J90" s="60">
        <v>45</v>
      </c>
      <c r="K90" s="60">
        <f t="shared" si="42"/>
        <v>0</v>
      </c>
      <c r="L90" s="60"/>
      <c r="M90" s="60">
        <v>75</v>
      </c>
      <c r="N90" s="60">
        <f t="shared" si="43"/>
        <v>0</v>
      </c>
      <c r="O90" s="60"/>
      <c r="P90" s="60">
        <v>38</v>
      </c>
      <c r="Q90" s="60">
        <f t="shared" si="44"/>
        <v>0</v>
      </c>
      <c r="R90" s="60"/>
      <c r="S90" s="60">
        <v>68</v>
      </c>
      <c r="T90" s="60">
        <f t="shared" si="45"/>
        <v>0</v>
      </c>
      <c r="U90" s="60"/>
      <c r="V90" s="60">
        <v>38</v>
      </c>
      <c r="W90" s="25">
        <f t="shared" si="46"/>
        <v>0</v>
      </c>
      <c r="X90" s="60"/>
      <c r="Y90" s="60">
        <v>55</v>
      </c>
      <c r="Z90" s="60">
        <f t="shared" si="61"/>
        <v>0</v>
      </c>
      <c r="AA90" s="60"/>
      <c r="AB90" s="60">
        <v>58</v>
      </c>
      <c r="AC90" s="60">
        <f t="shared" si="62"/>
        <v>0</v>
      </c>
      <c r="AD90" s="60"/>
      <c r="AE90" s="60">
        <v>68</v>
      </c>
      <c r="AF90" s="60">
        <f t="shared" si="63"/>
        <v>0</v>
      </c>
      <c r="AG90" s="60"/>
      <c r="AH90" s="60">
        <v>98</v>
      </c>
      <c r="AI90" s="60">
        <f t="shared" si="50"/>
        <v>0</v>
      </c>
      <c r="AJ90" s="60"/>
      <c r="AK90" s="60">
        <v>7</v>
      </c>
      <c r="AL90" s="60">
        <f t="shared" si="51"/>
        <v>0</v>
      </c>
      <c r="AM90" s="60"/>
      <c r="AN90" s="60">
        <v>6</v>
      </c>
      <c r="AO90" s="25">
        <f t="shared" si="52"/>
        <v>0</v>
      </c>
      <c r="AP90" s="60"/>
      <c r="AQ90" s="60">
        <v>7</v>
      </c>
      <c r="AR90" s="60">
        <f t="shared" si="64"/>
        <v>0</v>
      </c>
      <c r="AS90" s="60"/>
      <c r="AT90" s="60">
        <v>5.63</v>
      </c>
      <c r="AU90" s="60">
        <f t="shared" si="65"/>
        <v>0</v>
      </c>
      <c r="AV90" s="60"/>
      <c r="AW90" s="60">
        <v>6.65</v>
      </c>
      <c r="AX90" s="60">
        <f t="shared" si="66"/>
        <v>0</v>
      </c>
      <c r="AY90" s="60"/>
      <c r="AZ90" s="60">
        <v>5.58</v>
      </c>
      <c r="BA90" s="60">
        <f t="shared" si="67"/>
        <v>0</v>
      </c>
      <c r="BB90" s="60"/>
      <c r="BC90" s="60">
        <v>6</v>
      </c>
      <c r="BD90" s="23">
        <f t="shared" si="57"/>
        <v>0</v>
      </c>
      <c r="BE90" s="26">
        <f t="shared" si="58"/>
        <v>0</v>
      </c>
      <c r="BF90" s="27">
        <v>192573</v>
      </c>
      <c r="BG90" s="61"/>
      <c r="BH90" s="62"/>
      <c r="BI90" s="61"/>
      <c r="BJ90" s="30">
        <f t="shared" si="59"/>
        <v>0</v>
      </c>
      <c r="BK90" s="28">
        <f t="shared" si="60"/>
        <v>192573</v>
      </c>
      <c r="BL90" s="12"/>
      <c r="BM90" s="15"/>
      <c r="BN90" s="12"/>
      <c r="BO90" s="12"/>
      <c r="BP90" s="12"/>
      <c r="BQ90" s="12"/>
      <c r="BR90" s="12"/>
      <c r="BS90" s="12"/>
      <c r="BT90" s="12"/>
      <c r="BU90" s="12"/>
      <c r="BV90" s="63"/>
      <c r="BW90" s="63"/>
      <c r="BX90" s="63"/>
    </row>
    <row r="91" spans="1:76" s="64" customFormat="1" ht="32.25" customHeight="1">
      <c r="A91" s="67" t="s">
        <v>203</v>
      </c>
      <c r="B91" s="68" t="s">
        <v>204</v>
      </c>
      <c r="C91" s="69"/>
      <c r="D91" s="60">
        <v>45</v>
      </c>
      <c r="E91" s="25">
        <f t="shared" si="40"/>
        <v>0</v>
      </c>
      <c r="F91" s="60"/>
      <c r="G91" s="60">
        <v>30</v>
      </c>
      <c r="H91" s="25">
        <f t="shared" si="41"/>
        <v>0</v>
      </c>
      <c r="I91" s="60"/>
      <c r="J91" s="60">
        <v>45</v>
      </c>
      <c r="K91" s="60">
        <f t="shared" si="42"/>
        <v>0</v>
      </c>
      <c r="L91" s="60"/>
      <c r="M91" s="60">
        <v>75</v>
      </c>
      <c r="N91" s="60">
        <f t="shared" si="43"/>
        <v>0</v>
      </c>
      <c r="O91" s="60"/>
      <c r="P91" s="60">
        <v>38</v>
      </c>
      <c r="Q91" s="60">
        <f t="shared" si="44"/>
        <v>0</v>
      </c>
      <c r="R91" s="60"/>
      <c r="S91" s="60">
        <v>68</v>
      </c>
      <c r="T91" s="60">
        <f t="shared" si="45"/>
        <v>0</v>
      </c>
      <c r="U91" s="60"/>
      <c r="V91" s="60">
        <v>38</v>
      </c>
      <c r="W91" s="25">
        <f t="shared" si="46"/>
        <v>0</v>
      </c>
      <c r="X91" s="60"/>
      <c r="Y91" s="60">
        <v>55</v>
      </c>
      <c r="Z91" s="60">
        <f t="shared" si="61"/>
        <v>0</v>
      </c>
      <c r="AA91" s="60"/>
      <c r="AB91" s="60">
        <v>58</v>
      </c>
      <c r="AC91" s="60">
        <f t="shared" si="62"/>
        <v>0</v>
      </c>
      <c r="AD91" s="60"/>
      <c r="AE91" s="60">
        <v>68</v>
      </c>
      <c r="AF91" s="60">
        <f t="shared" si="63"/>
        <v>0</v>
      </c>
      <c r="AG91" s="60"/>
      <c r="AH91" s="60">
        <v>98</v>
      </c>
      <c r="AI91" s="60">
        <f t="shared" si="50"/>
        <v>0</v>
      </c>
      <c r="AJ91" s="60"/>
      <c r="AK91" s="60">
        <v>7</v>
      </c>
      <c r="AL91" s="60">
        <f t="shared" si="51"/>
        <v>0</v>
      </c>
      <c r="AM91" s="60"/>
      <c r="AN91" s="60">
        <v>6</v>
      </c>
      <c r="AO91" s="25">
        <f t="shared" si="52"/>
        <v>0</v>
      </c>
      <c r="AP91" s="60"/>
      <c r="AQ91" s="60">
        <v>7</v>
      </c>
      <c r="AR91" s="60">
        <f t="shared" si="64"/>
        <v>0</v>
      </c>
      <c r="AS91" s="60"/>
      <c r="AT91" s="60">
        <v>5.63</v>
      </c>
      <c r="AU91" s="60">
        <f t="shared" si="65"/>
        <v>0</v>
      </c>
      <c r="AV91" s="60"/>
      <c r="AW91" s="60">
        <v>6.65</v>
      </c>
      <c r="AX91" s="60">
        <f t="shared" si="66"/>
        <v>0</v>
      </c>
      <c r="AY91" s="60"/>
      <c r="AZ91" s="60">
        <v>5.58</v>
      </c>
      <c r="BA91" s="60">
        <f t="shared" si="67"/>
        <v>0</v>
      </c>
      <c r="BB91" s="60"/>
      <c r="BC91" s="60">
        <v>6</v>
      </c>
      <c r="BD91" s="23">
        <f t="shared" si="57"/>
        <v>0</v>
      </c>
      <c r="BE91" s="26">
        <f t="shared" si="58"/>
        <v>0</v>
      </c>
      <c r="BF91" s="27">
        <v>15528</v>
      </c>
      <c r="BG91" s="61"/>
      <c r="BH91" s="62"/>
      <c r="BI91" s="61"/>
      <c r="BJ91" s="30">
        <f t="shared" si="59"/>
        <v>0</v>
      </c>
      <c r="BK91" s="28">
        <f t="shared" si="60"/>
        <v>15528</v>
      </c>
      <c r="BL91" s="12"/>
      <c r="BM91" s="12"/>
      <c r="BN91" s="12"/>
      <c r="BO91" s="15"/>
      <c r="BP91" s="12"/>
      <c r="BQ91" s="12"/>
      <c r="BR91" s="12"/>
      <c r="BS91" s="12"/>
      <c r="BT91" s="12"/>
      <c r="BU91" s="12"/>
      <c r="BV91" s="63"/>
      <c r="BW91" s="63"/>
      <c r="BX91" s="63"/>
    </row>
    <row r="92" spans="1:76" s="64" customFormat="1" ht="32.25" customHeight="1">
      <c r="A92" s="67" t="s">
        <v>205</v>
      </c>
      <c r="B92" s="68" t="s">
        <v>206</v>
      </c>
      <c r="C92" s="71"/>
      <c r="D92" s="60">
        <v>45</v>
      </c>
      <c r="E92" s="25">
        <f t="shared" si="40"/>
        <v>0</v>
      </c>
      <c r="F92" s="60"/>
      <c r="G92" s="60">
        <v>30</v>
      </c>
      <c r="H92" s="25">
        <f t="shared" si="41"/>
        <v>0</v>
      </c>
      <c r="I92" s="60"/>
      <c r="J92" s="60">
        <v>45</v>
      </c>
      <c r="K92" s="60">
        <f t="shared" si="42"/>
        <v>0</v>
      </c>
      <c r="L92" s="60"/>
      <c r="M92" s="60">
        <v>75</v>
      </c>
      <c r="N92" s="60">
        <f t="shared" si="43"/>
        <v>0</v>
      </c>
      <c r="O92" s="60"/>
      <c r="P92" s="60">
        <v>38</v>
      </c>
      <c r="Q92" s="60">
        <f t="shared" si="44"/>
        <v>0</v>
      </c>
      <c r="R92" s="60"/>
      <c r="S92" s="60">
        <v>68</v>
      </c>
      <c r="T92" s="60">
        <f t="shared" si="45"/>
        <v>0</v>
      </c>
      <c r="U92" s="70"/>
      <c r="V92" s="60">
        <v>38</v>
      </c>
      <c r="W92" s="25">
        <f t="shared" si="46"/>
        <v>0</v>
      </c>
      <c r="X92" s="60"/>
      <c r="Y92" s="60">
        <v>55</v>
      </c>
      <c r="Z92" s="60">
        <f t="shared" si="61"/>
        <v>0</v>
      </c>
      <c r="AA92" s="60"/>
      <c r="AB92" s="60">
        <v>58</v>
      </c>
      <c r="AC92" s="60">
        <f t="shared" si="62"/>
        <v>0</v>
      </c>
      <c r="AD92" s="60"/>
      <c r="AE92" s="60">
        <v>68</v>
      </c>
      <c r="AF92" s="60">
        <f t="shared" si="63"/>
        <v>0</v>
      </c>
      <c r="AG92" s="60"/>
      <c r="AH92" s="60">
        <v>98</v>
      </c>
      <c r="AI92" s="60">
        <f t="shared" si="50"/>
        <v>0</v>
      </c>
      <c r="AJ92" s="60"/>
      <c r="AK92" s="60">
        <v>7</v>
      </c>
      <c r="AL92" s="60">
        <f t="shared" si="51"/>
        <v>0</v>
      </c>
      <c r="AM92" s="60"/>
      <c r="AN92" s="60">
        <v>6</v>
      </c>
      <c r="AO92" s="25">
        <f t="shared" si="52"/>
        <v>0</v>
      </c>
      <c r="AP92" s="60"/>
      <c r="AQ92" s="60">
        <v>7</v>
      </c>
      <c r="AR92" s="60">
        <f t="shared" si="64"/>
        <v>0</v>
      </c>
      <c r="AS92" s="60"/>
      <c r="AT92" s="60">
        <v>5.63</v>
      </c>
      <c r="AU92" s="60">
        <f t="shared" si="65"/>
        <v>0</v>
      </c>
      <c r="AV92" s="60"/>
      <c r="AW92" s="60">
        <v>6.65</v>
      </c>
      <c r="AX92" s="60">
        <f t="shared" si="66"/>
        <v>0</v>
      </c>
      <c r="AY92" s="60"/>
      <c r="AZ92" s="60">
        <v>5.58</v>
      </c>
      <c r="BA92" s="60">
        <f t="shared" si="67"/>
        <v>0</v>
      </c>
      <c r="BB92" s="60"/>
      <c r="BC92" s="60">
        <v>6</v>
      </c>
      <c r="BD92" s="23">
        <f t="shared" si="57"/>
        <v>0</v>
      </c>
      <c r="BE92" s="26">
        <f t="shared" si="58"/>
        <v>0</v>
      </c>
      <c r="BF92" s="27">
        <v>0</v>
      </c>
      <c r="BG92" s="61"/>
      <c r="BH92" s="62"/>
      <c r="BI92" s="61"/>
      <c r="BJ92" s="30">
        <f t="shared" si="59"/>
        <v>0</v>
      </c>
      <c r="BK92" s="28">
        <f t="shared" si="60"/>
        <v>0</v>
      </c>
      <c r="BL92" s="12"/>
      <c r="BM92" s="12"/>
      <c r="BN92" s="12"/>
      <c r="BO92" s="12"/>
      <c r="BP92" s="12"/>
      <c r="BQ92" s="15"/>
      <c r="BR92" s="12"/>
      <c r="BS92" s="12"/>
      <c r="BT92" s="12"/>
      <c r="BU92" s="12"/>
      <c r="BV92" s="63"/>
      <c r="BW92" s="63"/>
      <c r="BX92" s="63"/>
    </row>
    <row r="93" spans="1:76" s="64" customFormat="1" ht="32.25" customHeight="1">
      <c r="A93" s="67" t="s">
        <v>207</v>
      </c>
      <c r="B93" s="68" t="s">
        <v>208</v>
      </c>
      <c r="C93" s="69"/>
      <c r="D93" s="60">
        <v>45</v>
      </c>
      <c r="E93" s="25">
        <f t="shared" si="40"/>
        <v>0</v>
      </c>
      <c r="F93" s="70"/>
      <c r="G93" s="60">
        <v>30</v>
      </c>
      <c r="H93" s="25">
        <f t="shared" si="41"/>
        <v>0</v>
      </c>
      <c r="I93" s="60"/>
      <c r="J93" s="60">
        <v>45</v>
      </c>
      <c r="K93" s="60">
        <f t="shared" si="42"/>
        <v>0</v>
      </c>
      <c r="L93" s="60"/>
      <c r="M93" s="60">
        <v>75</v>
      </c>
      <c r="N93" s="60">
        <f t="shared" si="43"/>
        <v>0</v>
      </c>
      <c r="O93" s="60"/>
      <c r="P93" s="60">
        <v>38</v>
      </c>
      <c r="Q93" s="60">
        <f t="shared" si="44"/>
        <v>0</v>
      </c>
      <c r="R93" s="60"/>
      <c r="S93" s="60">
        <v>68</v>
      </c>
      <c r="T93" s="60">
        <f t="shared" si="45"/>
        <v>0</v>
      </c>
      <c r="U93" s="60"/>
      <c r="V93" s="60">
        <v>38</v>
      </c>
      <c r="W93" s="25">
        <f t="shared" si="46"/>
        <v>0</v>
      </c>
      <c r="X93" s="60"/>
      <c r="Y93" s="60">
        <v>55</v>
      </c>
      <c r="Z93" s="60">
        <f t="shared" si="61"/>
        <v>0</v>
      </c>
      <c r="AA93" s="60"/>
      <c r="AB93" s="60">
        <v>58</v>
      </c>
      <c r="AC93" s="60">
        <f t="shared" si="62"/>
        <v>0</v>
      </c>
      <c r="AD93" s="60"/>
      <c r="AE93" s="60">
        <v>68</v>
      </c>
      <c r="AF93" s="60">
        <f t="shared" si="63"/>
        <v>0</v>
      </c>
      <c r="AG93" s="60"/>
      <c r="AH93" s="60">
        <v>98</v>
      </c>
      <c r="AI93" s="60">
        <f t="shared" si="50"/>
        <v>0</v>
      </c>
      <c r="AJ93" s="60"/>
      <c r="AK93" s="60">
        <v>7</v>
      </c>
      <c r="AL93" s="60">
        <f t="shared" si="51"/>
        <v>0</v>
      </c>
      <c r="AM93" s="60"/>
      <c r="AN93" s="60">
        <v>6</v>
      </c>
      <c r="AO93" s="25">
        <f t="shared" si="52"/>
        <v>0</v>
      </c>
      <c r="AP93" s="60"/>
      <c r="AQ93" s="60">
        <v>7</v>
      </c>
      <c r="AR93" s="60">
        <f t="shared" si="64"/>
        <v>0</v>
      </c>
      <c r="AS93" s="60"/>
      <c r="AT93" s="60">
        <v>5.63</v>
      </c>
      <c r="AU93" s="60">
        <f t="shared" si="65"/>
        <v>0</v>
      </c>
      <c r="AV93" s="60"/>
      <c r="AW93" s="60">
        <v>6.65</v>
      </c>
      <c r="AX93" s="60">
        <f t="shared" si="66"/>
        <v>0</v>
      </c>
      <c r="AY93" s="60"/>
      <c r="AZ93" s="60">
        <v>5.58</v>
      </c>
      <c r="BA93" s="60">
        <f t="shared" si="67"/>
        <v>0</v>
      </c>
      <c r="BB93" s="60"/>
      <c r="BC93" s="60">
        <v>6</v>
      </c>
      <c r="BD93" s="23">
        <f t="shared" si="57"/>
        <v>0</v>
      </c>
      <c r="BE93" s="26">
        <f t="shared" si="58"/>
        <v>0</v>
      </c>
      <c r="BF93" s="27">
        <v>0</v>
      </c>
      <c r="BG93" s="61"/>
      <c r="BH93" s="62"/>
      <c r="BI93" s="61"/>
      <c r="BJ93" s="30">
        <f t="shared" si="59"/>
        <v>0</v>
      </c>
      <c r="BK93" s="28">
        <f t="shared" si="60"/>
        <v>0</v>
      </c>
      <c r="BL93" s="12"/>
      <c r="BM93" s="12"/>
      <c r="BN93" s="12"/>
      <c r="BO93" s="12"/>
      <c r="BP93" s="12"/>
      <c r="BQ93" s="12"/>
      <c r="BR93" s="12"/>
      <c r="BS93" s="12"/>
      <c r="BT93" s="12"/>
      <c r="BU93" s="12"/>
      <c r="BV93" s="63"/>
      <c r="BW93" s="63"/>
      <c r="BX93" s="63"/>
    </row>
    <row r="94" spans="1:76" s="64" customFormat="1" ht="32.25" customHeight="1">
      <c r="A94" s="67" t="s">
        <v>209</v>
      </c>
      <c r="B94" s="68" t="s">
        <v>210</v>
      </c>
      <c r="C94" s="69"/>
      <c r="D94" s="60">
        <v>45</v>
      </c>
      <c r="E94" s="25">
        <f t="shared" si="40"/>
        <v>0</v>
      </c>
      <c r="F94" s="60"/>
      <c r="G94" s="60">
        <v>30</v>
      </c>
      <c r="H94" s="25">
        <f t="shared" si="41"/>
        <v>0</v>
      </c>
      <c r="I94" s="60"/>
      <c r="J94" s="60">
        <v>45</v>
      </c>
      <c r="K94" s="60">
        <f t="shared" si="42"/>
        <v>0</v>
      </c>
      <c r="L94" s="60"/>
      <c r="M94" s="60">
        <v>75</v>
      </c>
      <c r="N94" s="60">
        <f t="shared" si="43"/>
        <v>0</v>
      </c>
      <c r="O94" s="60"/>
      <c r="P94" s="60">
        <v>38</v>
      </c>
      <c r="Q94" s="60">
        <f t="shared" si="44"/>
        <v>0</v>
      </c>
      <c r="R94" s="60"/>
      <c r="S94" s="60">
        <v>68</v>
      </c>
      <c r="T94" s="60">
        <f t="shared" si="45"/>
        <v>0</v>
      </c>
      <c r="U94" s="60"/>
      <c r="V94" s="60">
        <v>38</v>
      </c>
      <c r="W94" s="25">
        <f t="shared" si="46"/>
        <v>0</v>
      </c>
      <c r="X94" s="60"/>
      <c r="Y94" s="60">
        <v>55</v>
      </c>
      <c r="Z94" s="60">
        <f t="shared" si="61"/>
        <v>0</v>
      </c>
      <c r="AA94" s="60"/>
      <c r="AB94" s="60">
        <v>58</v>
      </c>
      <c r="AC94" s="60">
        <f t="shared" si="62"/>
        <v>0</v>
      </c>
      <c r="AD94" s="60"/>
      <c r="AE94" s="60">
        <v>68</v>
      </c>
      <c r="AF94" s="60">
        <f t="shared" si="63"/>
        <v>0</v>
      </c>
      <c r="AG94" s="60"/>
      <c r="AH94" s="60">
        <v>98</v>
      </c>
      <c r="AI94" s="60">
        <f t="shared" si="50"/>
        <v>0</v>
      </c>
      <c r="AJ94" s="60"/>
      <c r="AK94" s="60">
        <v>7</v>
      </c>
      <c r="AL94" s="60">
        <f t="shared" si="51"/>
        <v>0</v>
      </c>
      <c r="AM94" s="60"/>
      <c r="AN94" s="60">
        <v>6</v>
      </c>
      <c r="AO94" s="25">
        <f t="shared" si="52"/>
        <v>0</v>
      </c>
      <c r="AP94" s="60"/>
      <c r="AQ94" s="60">
        <v>7</v>
      </c>
      <c r="AR94" s="60">
        <f t="shared" si="64"/>
        <v>0</v>
      </c>
      <c r="AS94" s="60"/>
      <c r="AT94" s="60">
        <v>5.63</v>
      </c>
      <c r="AU94" s="60">
        <f t="shared" si="65"/>
        <v>0</v>
      </c>
      <c r="AV94" s="60"/>
      <c r="AW94" s="60">
        <v>6.65</v>
      </c>
      <c r="AX94" s="60">
        <f t="shared" si="66"/>
        <v>0</v>
      </c>
      <c r="AY94" s="60"/>
      <c r="AZ94" s="60">
        <v>5.58</v>
      </c>
      <c r="BA94" s="60">
        <f t="shared" si="67"/>
        <v>0</v>
      </c>
      <c r="BB94" s="60"/>
      <c r="BC94" s="60">
        <v>6</v>
      </c>
      <c r="BD94" s="23">
        <f t="shared" si="57"/>
        <v>0</v>
      </c>
      <c r="BE94" s="26">
        <f t="shared" si="58"/>
        <v>0</v>
      </c>
      <c r="BF94" s="27">
        <v>0</v>
      </c>
      <c r="BG94" s="61"/>
      <c r="BH94" s="62"/>
      <c r="BI94" s="61"/>
      <c r="BJ94" s="30">
        <f t="shared" si="59"/>
        <v>0</v>
      </c>
      <c r="BK94" s="28">
        <f t="shared" si="60"/>
        <v>0</v>
      </c>
      <c r="BL94" s="12"/>
      <c r="BM94" s="12"/>
      <c r="BN94" s="12"/>
      <c r="BO94" s="12"/>
      <c r="BP94" s="12"/>
      <c r="BQ94" s="12"/>
      <c r="BR94" s="12"/>
      <c r="BS94" s="12"/>
      <c r="BT94" s="12"/>
      <c r="BU94" s="12"/>
      <c r="BV94" s="63"/>
      <c r="BW94" s="63"/>
      <c r="BX94" s="63"/>
    </row>
    <row r="95" spans="1:76" s="64" customFormat="1" ht="32.25" customHeight="1">
      <c r="A95" s="67" t="s">
        <v>211</v>
      </c>
      <c r="B95" s="68" t="s">
        <v>212</v>
      </c>
      <c r="C95" s="69"/>
      <c r="D95" s="60">
        <v>45</v>
      </c>
      <c r="E95" s="25">
        <f t="shared" si="40"/>
        <v>0</v>
      </c>
      <c r="F95" s="60"/>
      <c r="G95" s="60">
        <v>30</v>
      </c>
      <c r="H95" s="25">
        <f t="shared" si="41"/>
        <v>0</v>
      </c>
      <c r="I95" s="60"/>
      <c r="J95" s="60">
        <v>45</v>
      </c>
      <c r="K95" s="60">
        <f t="shared" si="42"/>
        <v>0</v>
      </c>
      <c r="L95" s="60"/>
      <c r="M95" s="60">
        <v>75</v>
      </c>
      <c r="N95" s="60">
        <f t="shared" si="43"/>
        <v>0</v>
      </c>
      <c r="O95" s="70"/>
      <c r="P95" s="60">
        <v>38</v>
      </c>
      <c r="Q95" s="60">
        <f t="shared" si="44"/>
        <v>0</v>
      </c>
      <c r="R95" s="60">
        <v>240</v>
      </c>
      <c r="S95" s="60">
        <v>68</v>
      </c>
      <c r="T95" s="60">
        <f t="shared" si="45"/>
        <v>16320</v>
      </c>
      <c r="U95" s="70">
        <v>362</v>
      </c>
      <c r="V95" s="60">
        <v>38</v>
      </c>
      <c r="W95" s="25">
        <f t="shared" si="46"/>
        <v>13756</v>
      </c>
      <c r="X95" s="60"/>
      <c r="Y95" s="60">
        <v>55</v>
      </c>
      <c r="Z95" s="60">
        <f t="shared" si="61"/>
        <v>0</v>
      </c>
      <c r="AA95" s="60"/>
      <c r="AB95" s="60">
        <v>58</v>
      </c>
      <c r="AC95" s="60">
        <f t="shared" si="62"/>
        <v>0</v>
      </c>
      <c r="AD95" s="60"/>
      <c r="AE95" s="60">
        <v>68</v>
      </c>
      <c r="AF95" s="60">
        <f t="shared" si="63"/>
        <v>0</v>
      </c>
      <c r="AG95" s="60">
        <v>320</v>
      </c>
      <c r="AH95" s="60">
        <v>98</v>
      </c>
      <c r="AI95" s="60">
        <f t="shared" si="50"/>
        <v>31360</v>
      </c>
      <c r="AJ95" s="60"/>
      <c r="AK95" s="60">
        <v>7</v>
      </c>
      <c r="AL95" s="60">
        <f t="shared" si="51"/>
        <v>0</v>
      </c>
      <c r="AM95" s="60"/>
      <c r="AN95" s="60">
        <v>6</v>
      </c>
      <c r="AO95" s="25">
        <f t="shared" si="52"/>
        <v>0</v>
      </c>
      <c r="AP95" s="60"/>
      <c r="AQ95" s="60">
        <v>7</v>
      </c>
      <c r="AR95" s="60">
        <f t="shared" si="64"/>
        <v>0</v>
      </c>
      <c r="AS95" s="60"/>
      <c r="AT95" s="60">
        <v>5.63</v>
      </c>
      <c r="AU95" s="60">
        <f t="shared" si="65"/>
        <v>0</v>
      </c>
      <c r="AV95" s="60"/>
      <c r="AW95" s="60">
        <v>6.65</v>
      </c>
      <c r="AX95" s="60">
        <f t="shared" si="66"/>
        <v>0</v>
      </c>
      <c r="AY95" s="60"/>
      <c r="AZ95" s="60">
        <v>5.58</v>
      </c>
      <c r="BA95" s="60">
        <f t="shared" si="67"/>
        <v>0</v>
      </c>
      <c r="BB95" s="60">
        <v>1920</v>
      </c>
      <c r="BC95" s="60">
        <v>6</v>
      </c>
      <c r="BD95" s="25">
        <f t="shared" si="57"/>
        <v>11520</v>
      </c>
      <c r="BE95" s="26">
        <f t="shared" si="58"/>
        <v>72956</v>
      </c>
      <c r="BF95" s="27">
        <v>233176</v>
      </c>
      <c r="BG95" s="61"/>
      <c r="BH95" s="62"/>
      <c r="BI95" s="61"/>
      <c r="BJ95" s="28">
        <f t="shared" si="59"/>
        <v>0</v>
      </c>
      <c r="BK95" s="28">
        <f t="shared" si="60"/>
        <v>306132</v>
      </c>
      <c r="BL95" s="12"/>
      <c r="BM95" s="12"/>
      <c r="BN95" s="12"/>
      <c r="BO95" s="12"/>
      <c r="BP95" s="12"/>
      <c r="BQ95" s="12"/>
      <c r="BR95" s="12"/>
      <c r="BS95" s="12"/>
      <c r="BT95" s="12"/>
      <c r="BU95" s="12"/>
      <c r="BV95" s="63"/>
      <c r="BW95" s="63"/>
      <c r="BX95" s="63"/>
    </row>
    <row r="96" spans="1:76" s="81" customFormat="1" ht="32.25" customHeight="1">
      <c r="A96" s="82" t="s">
        <v>213</v>
      </c>
      <c r="B96" s="73" t="s">
        <v>214</v>
      </c>
      <c r="C96" s="74"/>
      <c r="D96" s="75">
        <v>45</v>
      </c>
      <c r="E96" s="75">
        <f t="shared" si="40"/>
        <v>0</v>
      </c>
      <c r="F96" s="75"/>
      <c r="G96" s="75">
        <v>30</v>
      </c>
      <c r="H96" s="25">
        <f t="shared" si="41"/>
        <v>0</v>
      </c>
      <c r="I96" s="76"/>
      <c r="J96" s="75">
        <v>45</v>
      </c>
      <c r="K96" s="75">
        <f t="shared" si="42"/>
        <v>0</v>
      </c>
      <c r="L96" s="75"/>
      <c r="M96" s="75">
        <v>75</v>
      </c>
      <c r="N96" s="75">
        <f t="shared" si="43"/>
        <v>0</v>
      </c>
      <c r="O96" s="75"/>
      <c r="P96" s="75">
        <v>38</v>
      </c>
      <c r="Q96" s="75">
        <f t="shared" si="44"/>
        <v>0</v>
      </c>
      <c r="R96" s="75"/>
      <c r="S96" s="75">
        <v>68</v>
      </c>
      <c r="T96" s="75">
        <f t="shared" si="45"/>
        <v>0</v>
      </c>
      <c r="U96" s="75"/>
      <c r="V96" s="75">
        <v>38</v>
      </c>
      <c r="W96" s="75">
        <f t="shared" si="46"/>
        <v>0</v>
      </c>
      <c r="X96" s="75"/>
      <c r="Y96" s="75">
        <v>55</v>
      </c>
      <c r="Z96" s="75">
        <f t="shared" si="61"/>
        <v>0</v>
      </c>
      <c r="AA96" s="75"/>
      <c r="AB96" s="75">
        <v>58</v>
      </c>
      <c r="AC96" s="75">
        <f t="shared" si="62"/>
        <v>0</v>
      </c>
      <c r="AD96" s="75"/>
      <c r="AE96" s="75">
        <v>68</v>
      </c>
      <c r="AF96" s="75">
        <f t="shared" si="63"/>
        <v>0</v>
      </c>
      <c r="AG96" s="75"/>
      <c r="AH96" s="75">
        <v>98</v>
      </c>
      <c r="AI96" s="75">
        <f t="shared" si="50"/>
        <v>0</v>
      </c>
      <c r="AJ96" s="75"/>
      <c r="AK96" s="75">
        <v>7</v>
      </c>
      <c r="AL96" s="75">
        <f t="shared" si="51"/>
        <v>0</v>
      </c>
      <c r="AM96" s="75"/>
      <c r="AN96" s="75">
        <v>6</v>
      </c>
      <c r="AO96" s="75">
        <f t="shared" si="52"/>
        <v>0</v>
      </c>
      <c r="AP96" s="75"/>
      <c r="AQ96" s="75">
        <v>7</v>
      </c>
      <c r="AR96" s="77">
        <f t="shared" si="64"/>
        <v>0</v>
      </c>
      <c r="AS96" s="75"/>
      <c r="AT96" s="75">
        <v>5.63</v>
      </c>
      <c r="AU96" s="75">
        <f t="shared" si="65"/>
        <v>0</v>
      </c>
      <c r="AV96" s="75"/>
      <c r="AW96" s="75">
        <v>6.65</v>
      </c>
      <c r="AX96" s="75">
        <f t="shared" si="66"/>
        <v>0</v>
      </c>
      <c r="AY96" s="75"/>
      <c r="AZ96" s="75">
        <v>5.58</v>
      </c>
      <c r="BA96" s="75">
        <f t="shared" si="67"/>
        <v>0</v>
      </c>
      <c r="BB96" s="75"/>
      <c r="BC96" s="75">
        <v>6</v>
      </c>
      <c r="BD96" s="23">
        <f t="shared" si="57"/>
        <v>0</v>
      </c>
      <c r="BE96" s="26">
        <f t="shared" si="58"/>
        <v>0</v>
      </c>
      <c r="BF96" s="27">
        <v>0</v>
      </c>
      <c r="BG96" s="78"/>
      <c r="BH96" s="79"/>
      <c r="BI96" s="78"/>
      <c r="BJ96" s="30">
        <f t="shared" si="59"/>
        <v>0</v>
      </c>
      <c r="BK96" s="28">
        <f t="shared" si="60"/>
        <v>0</v>
      </c>
      <c r="BL96" s="80"/>
      <c r="BM96" s="80"/>
      <c r="BN96" s="80"/>
      <c r="BO96" s="80"/>
      <c r="BP96" s="80"/>
      <c r="BQ96" s="80"/>
      <c r="BR96" s="80"/>
      <c r="BS96" s="80"/>
      <c r="BT96" s="80"/>
      <c r="BU96" s="80"/>
      <c r="BV96" s="83"/>
      <c r="BW96" s="83"/>
      <c r="BX96" s="83"/>
    </row>
    <row r="97" spans="1:76" s="81" customFormat="1" ht="32.25" customHeight="1">
      <c r="A97" s="82" t="s">
        <v>215</v>
      </c>
      <c r="B97" s="73" t="s">
        <v>216</v>
      </c>
      <c r="C97" s="74"/>
      <c r="D97" s="75">
        <v>45</v>
      </c>
      <c r="E97" s="75">
        <f t="shared" si="40"/>
        <v>0</v>
      </c>
      <c r="F97" s="75"/>
      <c r="G97" s="75">
        <v>30</v>
      </c>
      <c r="H97" s="25">
        <f t="shared" si="41"/>
        <v>0</v>
      </c>
      <c r="I97" s="75"/>
      <c r="J97" s="75">
        <v>45</v>
      </c>
      <c r="K97" s="75">
        <f t="shared" si="42"/>
        <v>0</v>
      </c>
      <c r="L97" s="75"/>
      <c r="M97" s="75">
        <v>75</v>
      </c>
      <c r="N97" s="75">
        <f t="shared" si="43"/>
        <v>0</v>
      </c>
      <c r="O97" s="75"/>
      <c r="P97" s="75">
        <v>38</v>
      </c>
      <c r="Q97" s="75">
        <f t="shared" si="44"/>
        <v>0</v>
      </c>
      <c r="R97" s="75"/>
      <c r="S97" s="75">
        <v>68</v>
      </c>
      <c r="T97" s="75">
        <f t="shared" si="45"/>
        <v>0</v>
      </c>
      <c r="U97" s="75"/>
      <c r="V97" s="75">
        <v>38</v>
      </c>
      <c r="W97" s="75">
        <f t="shared" si="46"/>
        <v>0</v>
      </c>
      <c r="X97" s="75"/>
      <c r="Y97" s="75">
        <v>55</v>
      </c>
      <c r="Z97" s="75">
        <f t="shared" si="61"/>
        <v>0</v>
      </c>
      <c r="AA97" s="75"/>
      <c r="AB97" s="75">
        <v>58</v>
      </c>
      <c r="AC97" s="75">
        <f t="shared" si="62"/>
        <v>0</v>
      </c>
      <c r="AD97" s="75"/>
      <c r="AE97" s="75">
        <v>68</v>
      </c>
      <c r="AF97" s="75">
        <f t="shared" si="63"/>
        <v>0</v>
      </c>
      <c r="AG97" s="75"/>
      <c r="AH97" s="75">
        <v>98</v>
      </c>
      <c r="AI97" s="75">
        <f t="shared" si="50"/>
        <v>0</v>
      </c>
      <c r="AJ97" s="75"/>
      <c r="AK97" s="75">
        <v>7</v>
      </c>
      <c r="AL97" s="75">
        <f t="shared" si="51"/>
        <v>0</v>
      </c>
      <c r="AM97" s="75"/>
      <c r="AN97" s="75">
        <v>6</v>
      </c>
      <c r="AO97" s="75">
        <f t="shared" si="52"/>
        <v>0</v>
      </c>
      <c r="AP97" s="75"/>
      <c r="AQ97" s="75">
        <v>7</v>
      </c>
      <c r="AR97" s="77">
        <f t="shared" si="64"/>
        <v>0</v>
      </c>
      <c r="AS97" s="75"/>
      <c r="AT97" s="75">
        <v>5.63</v>
      </c>
      <c r="AU97" s="75">
        <f t="shared" si="65"/>
        <v>0</v>
      </c>
      <c r="AV97" s="75"/>
      <c r="AW97" s="75">
        <v>6.65</v>
      </c>
      <c r="AX97" s="75">
        <f t="shared" si="66"/>
        <v>0</v>
      </c>
      <c r="AY97" s="75"/>
      <c r="AZ97" s="75">
        <v>5.58</v>
      </c>
      <c r="BA97" s="75">
        <f t="shared" si="67"/>
        <v>0</v>
      </c>
      <c r="BB97" s="75"/>
      <c r="BC97" s="75">
        <v>6</v>
      </c>
      <c r="BD97" s="23">
        <f t="shared" si="57"/>
        <v>0</v>
      </c>
      <c r="BE97" s="26">
        <f t="shared" si="58"/>
        <v>0</v>
      </c>
      <c r="BF97" s="27">
        <v>0</v>
      </c>
      <c r="BG97" s="78"/>
      <c r="BH97" s="79"/>
      <c r="BI97" s="78"/>
      <c r="BJ97" s="30">
        <f t="shared" si="59"/>
        <v>0</v>
      </c>
      <c r="BK97" s="28">
        <f t="shared" si="60"/>
        <v>0</v>
      </c>
      <c r="BL97" s="80"/>
      <c r="BM97" s="80"/>
      <c r="BN97" s="80"/>
      <c r="BO97" s="80"/>
      <c r="BP97" s="80"/>
      <c r="BQ97" s="80"/>
      <c r="BR97" s="80"/>
      <c r="BS97" s="80"/>
      <c r="BT97" s="80"/>
      <c r="BU97" s="80"/>
      <c r="BV97" s="83"/>
      <c r="BW97" s="83"/>
      <c r="BX97" s="83"/>
    </row>
    <row r="98" spans="1:76" s="64" customFormat="1" ht="32.25" customHeight="1">
      <c r="A98" s="67" t="s">
        <v>217</v>
      </c>
      <c r="B98" s="68" t="s">
        <v>218</v>
      </c>
      <c r="C98" s="71"/>
      <c r="D98" s="60">
        <v>45</v>
      </c>
      <c r="E98" s="25">
        <f t="shared" si="40"/>
        <v>0</v>
      </c>
      <c r="F98" s="60"/>
      <c r="G98" s="60">
        <v>30</v>
      </c>
      <c r="H98" s="25">
        <f t="shared" si="41"/>
        <v>0</v>
      </c>
      <c r="I98" s="60"/>
      <c r="J98" s="60">
        <v>45</v>
      </c>
      <c r="K98" s="60">
        <f t="shared" si="42"/>
        <v>0</v>
      </c>
      <c r="L98" s="60"/>
      <c r="M98" s="60">
        <v>75</v>
      </c>
      <c r="N98" s="60">
        <f t="shared" si="43"/>
        <v>0</v>
      </c>
      <c r="O98" s="70"/>
      <c r="P98" s="60">
        <v>38</v>
      </c>
      <c r="Q98" s="60">
        <f t="shared" si="44"/>
        <v>0</v>
      </c>
      <c r="R98" s="60">
        <v>320</v>
      </c>
      <c r="S98" s="60">
        <v>68</v>
      </c>
      <c r="T98" s="60">
        <f t="shared" si="45"/>
        <v>21760</v>
      </c>
      <c r="U98" s="60">
        <v>210</v>
      </c>
      <c r="V98" s="60">
        <v>38</v>
      </c>
      <c r="W98" s="25">
        <f t="shared" si="46"/>
        <v>7980</v>
      </c>
      <c r="X98" s="60"/>
      <c r="Y98" s="60">
        <v>55</v>
      </c>
      <c r="Z98" s="60">
        <f t="shared" si="61"/>
        <v>0</v>
      </c>
      <c r="AA98" s="60"/>
      <c r="AB98" s="60">
        <v>58</v>
      </c>
      <c r="AC98" s="60">
        <f t="shared" si="62"/>
        <v>0</v>
      </c>
      <c r="AD98" s="60"/>
      <c r="AE98" s="60">
        <v>68</v>
      </c>
      <c r="AF98" s="60">
        <f t="shared" si="63"/>
        <v>0</v>
      </c>
      <c r="AG98" s="60">
        <v>210</v>
      </c>
      <c r="AH98" s="60">
        <v>98</v>
      </c>
      <c r="AI98" s="60">
        <f t="shared" si="50"/>
        <v>20580</v>
      </c>
      <c r="AJ98" s="60"/>
      <c r="AK98" s="60">
        <v>7</v>
      </c>
      <c r="AL98" s="60">
        <f t="shared" si="51"/>
        <v>0</v>
      </c>
      <c r="AM98" s="60"/>
      <c r="AN98" s="60">
        <v>6</v>
      </c>
      <c r="AO98" s="25">
        <f t="shared" si="52"/>
        <v>0</v>
      </c>
      <c r="AP98" s="60"/>
      <c r="AQ98" s="60">
        <v>7</v>
      </c>
      <c r="AR98" s="60">
        <f t="shared" si="64"/>
        <v>0</v>
      </c>
      <c r="AS98" s="60"/>
      <c r="AT98" s="60">
        <v>5.63</v>
      </c>
      <c r="AU98" s="60">
        <f t="shared" si="65"/>
        <v>0</v>
      </c>
      <c r="AV98" s="60"/>
      <c r="AW98" s="60">
        <v>6.65</v>
      </c>
      <c r="AX98" s="60">
        <f t="shared" si="66"/>
        <v>0</v>
      </c>
      <c r="AY98" s="60"/>
      <c r="AZ98" s="60">
        <v>5.58</v>
      </c>
      <c r="BA98" s="60">
        <f t="shared" si="67"/>
        <v>0</v>
      </c>
      <c r="BB98" s="60"/>
      <c r="BC98" s="60">
        <v>6</v>
      </c>
      <c r="BD98" s="23">
        <f t="shared" si="57"/>
        <v>0</v>
      </c>
      <c r="BE98" s="26">
        <f t="shared" si="58"/>
        <v>50320</v>
      </c>
      <c r="BF98" s="27">
        <v>118308</v>
      </c>
      <c r="BG98" s="61"/>
      <c r="BH98" s="62"/>
      <c r="BI98" s="61"/>
      <c r="BJ98" s="30">
        <f t="shared" si="59"/>
        <v>0</v>
      </c>
      <c r="BK98" s="28">
        <f t="shared" si="60"/>
        <v>168628</v>
      </c>
      <c r="BL98" s="12"/>
      <c r="BM98" s="12"/>
      <c r="BN98" s="12"/>
      <c r="BO98" s="12"/>
      <c r="BP98" s="12"/>
      <c r="BQ98" s="12"/>
      <c r="BR98" s="12"/>
      <c r="BS98" s="12"/>
      <c r="BT98" s="12"/>
      <c r="BU98" s="12"/>
      <c r="BV98" s="63"/>
      <c r="BW98" s="63"/>
      <c r="BX98" s="63"/>
    </row>
    <row r="99" spans="1:76" s="64" customFormat="1" ht="32.25" customHeight="1">
      <c r="A99" s="67" t="s">
        <v>219</v>
      </c>
      <c r="B99" s="68" t="s">
        <v>220</v>
      </c>
      <c r="C99" s="69"/>
      <c r="D99" s="60">
        <v>45</v>
      </c>
      <c r="E99" s="25">
        <f t="shared" si="40"/>
        <v>0</v>
      </c>
      <c r="F99" s="60"/>
      <c r="G99" s="60">
        <v>30</v>
      </c>
      <c r="H99" s="25">
        <f t="shared" si="41"/>
        <v>0</v>
      </c>
      <c r="I99" s="60"/>
      <c r="J99" s="60">
        <v>45</v>
      </c>
      <c r="K99" s="60">
        <f t="shared" si="42"/>
        <v>0</v>
      </c>
      <c r="L99" s="60"/>
      <c r="M99" s="60">
        <v>75</v>
      </c>
      <c r="N99" s="60">
        <f t="shared" si="43"/>
        <v>0</v>
      </c>
      <c r="O99" s="60"/>
      <c r="P99" s="60">
        <v>38</v>
      </c>
      <c r="Q99" s="60">
        <f t="shared" si="44"/>
        <v>0</v>
      </c>
      <c r="R99" s="60"/>
      <c r="S99" s="60">
        <v>68</v>
      </c>
      <c r="T99" s="60">
        <f t="shared" si="45"/>
        <v>0</v>
      </c>
      <c r="U99" s="60"/>
      <c r="V99" s="60">
        <v>38</v>
      </c>
      <c r="W99" s="25">
        <f t="shared" si="46"/>
        <v>0</v>
      </c>
      <c r="X99" s="60"/>
      <c r="Y99" s="60">
        <v>55</v>
      </c>
      <c r="Z99" s="60">
        <f t="shared" si="61"/>
        <v>0</v>
      </c>
      <c r="AA99" s="60"/>
      <c r="AB99" s="60">
        <v>58</v>
      </c>
      <c r="AC99" s="60">
        <f t="shared" si="62"/>
        <v>0</v>
      </c>
      <c r="AD99" s="60"/>
      <c r="AE99" s="60">
        <v>68</v>
      </c>
      <c r="AF99" s="60">
        <f t="shared" si="63"/>
        <v>0</v>
      </c>
      <c r="AG99" s="60"/>
      <c r="AH99" s="60">
        <v>98</v>
      </c>
      <c r="AI99" s="60">
        <f t="shared" si="50"/>
        <v>0</v>
      </c>
      <c r="AJ99" s="60"/>
      <c r="AK99" s="60">
        <v>7</v>
      </c>
      <c r="AL99" s="60">
        <f t="shared" si="51"/>
        <v>0</v>
      </c>
      <c r="AM99" s="60"/>
      <c r="AN99" s="60">
        <v>6</v>
      </c>
      <c r="AO99" s="25">
        <f t="shared" si="52"/>
        <v>0</v>
      </c>
      <c r="AP99" s="60"/>
      <c r="AQ99" s="60">
        <v>7</v>
      </c>
      <c r="AR99" s="60">
        <f t="shared" si="64"/>
        <v>0</v>
      </c>
      <c r="AS99" s="60"/>
      <c r="AT99" s="60">
        <v>5.63</v>
      </c>
      <c r="AU99" s="60">
        <f t="shared" si="65"/>
        <v>0</v>
      </c>
      <c r="AV99" s="60"/>
      <c r="AW99" s="60">
        <v>6.65</v>
      </c>
      <c r="AX99" s="60">
        <f t="shared" si="66"/>
        <v>0</v>
      </c>
      <c r="AY99" s="60"/>
      <c r="AZ99" s="60">
        <v>5.58</v>
      </c>
      <c r="BA99" s="60">
        <f t="shared" si="67"/>
        <v>0</v>
      </c>
      <c r="BB99" s="60"/>
      <c r="BC99" s="60">
        <v>6</v>
      </c>
      <c r="BD99" s="23">
        <f t="shared" si="57"/>
        <v>0</v>
      </c>
      <c r="BE99" s="26">
        <f t="shared" si="58"/>
        <v>0</v>
      </c>
      <c r="BF99" s="27">
        <v>0</v>
      </c>
      <c r="BG99" s="61"/>
      <c r="BH99" s="62"/>
      <c r="BI99" s="61"/>
      <c r="BJ99" s="30">
        <f t="shared" si="59"/>
        <v>0</v>
      </c>
      <c r="BK99" s="28">
        <f t="shared" si="60"/>
        <v>0</v>
      </c>
      <c r="BL99" s="12"/>
      <c r="BM99" s="12"/>
      <c r="BN99" s="12"/>
      <c r="BO99" s="12"/>
      <c r="BP99" s="12"/>
      <c r="BQ99" s="12"/>
      <c r="BR99" s="12"/>
      <c r="BS99" s="12"/>
      <c r="BT99" s="12"/>
      <c r="BU99" s="12"/>
      <c r="BV99" s="63"/>
      <c r="BW99" s="63"/>
      <c r="BX99" s="63"/>
    </row>
    <row r="100" spans="1:76" s="64" customFormat="1" ht="32.25" customHeight="1">
      <c r="A100" s="67" t="s">
        <v>221</v>
      </c>
      <c r="B100" s="68" t="s">
        <v>222</v>
      </c>
      <c r="C100" s="69"/>
      <c r="D100" s="60">
        <v>45</v>
      </c>
      <c r="E100" s="25">
        <f t="shared" si="40"/>
        <v>0</v>
      </c>
      <c r="F100" s="60"/>
      <c r="G100" s="60">
        <v>30</v>
      </c>
      <c r="H100" s="25">
        <f t="shared" si="41"/>
        <v>0</v>
      </c>
      <c r="I100" s="60"/>
      <c r="J100" s="60">
        <v>45</v>
      </c>
      <c r="K100" s="60">
        <f t="shared" si="42"/>
        <v>0</v>
      </c>
      <c r="L100" s="60"/>
      <c r="M100" s="60">
        <v>75</v>
      </c>
      <c r="N100" s="60">
        <f t="shared" si="43"/>
        <v>0</v>
      </c>
      <c r="O100" s="60"/>
      <c r="P100" s="60">
        <v>38</v>
      </c>
      <c r="Q100" s="60">
        <f t="shared" si="44"/>
        <v>0</v>
      </c>
      <c r="R100" s="60"/>
      <c r="S100" s="60">
        <v>68</v>
      </c>
      <c r="T100" s="60">
        <f t="shared" si="45"/>
        <v>0</v>
      </c>
      <c r="U100" s="60"/>
      <c r="V100" s="60">
        <v>38</v>
      </c>
      <c r="W100" s="25">
        <f t="shared" si="46"/>
        <v>0</v>
      </c>
      <c r="X100" s="70"/>
      <c r="Y100" s="60">
        <v>55</v>
      </c>
      <c r="Z100" s="60">
        <f t="shared" si="61"/>
        <v>0</v>
      </c>
      <c r="AA100" s="60"/>
      <c r="AB100" s="60">
        <v>58</v>
      </c>
      <c r="AC100" s="60">
        <f t="shared" si="62"/>
        <v>0</v>
      </c>
      <c r="AD100" s="60"/>
      <c r="AE100" s="60">
        <v>68</v>
      </c>
      <c r="AF100" s="60">
        <f t="shared" si="63"/>
        <v>0</v>
      </c>
      <c r="AG100" s="60"/>
      <c r="AH100" s="60">
        <v>98</v>
      </c>
      <c r="AI100" s="60">
        <f t="shared" si="50"/>
        <v>0</v>
      </c>
      <c r="AJ100" s="60"/>
      <c r="AK100" s="60">
        <v>7</v>
      </c>
      <c r="AL100" s="60">
        <f t="shared" si="51"/>
        <v>0</v>
      </c>
      <c r="AM100" s="60"/>
      <c r="AN100" s="60">
        <v>6</v>
      </c>
      <c r="AO100" s="25">
        <f t="shared" si="52"/>
        <v>0</v>
      </c>
      <c r="AP100" s="60"/>
      <c r="AQ100" s="60">
        <v>7</v>
      </c>
      <c r="AR100" s="60">
        <f t="shared" si="64"/>
        <v>0</v>
      </c>
      <c r="AS100" s="60"/>
      <c r="AT100" s="60">
        <v>5.63</v>
      </c>
      <c r="AU100" s="60">
        <f t="shared" si="65"/>
        <v>0</v>
      </c>
      <c r="AV100" s="60"/>
      <c r="AW100" s="60">
        <v>6.65</v>
      </c>
      <c r="AX100" s="60">
        <f t="shared" si="66"/>
        <v>0</v>
      </c>
      <c r="AY100" s="60"/>
      <c r="AZ100" s="60">
        <v>5.58</v>
      </c>
      <c r="BA100" s="60">
        <f t="shared" si="67"/>
        <v>0</v>
      </c>
      <c r="BB100" s="60"/>
      <c r="BC100" s="60">
        <v>6</v>
      </c>
      <c r="BD100" s="23">
        <f t="shared" si="57"/>
        <v>0</v>
      </c>
      <c r="BE100" s="26">
        <f t="shared" si="58"/>
        <v>0</v>
      </c>
      <c r="BF100" s="27">
        <v>0</v>
      </c>
      <c r="BG100" s="61"/>
      <c r="BH100" s="62"/>
      <c r="BI100" s="61"/>
      <c r="BJ100" s="30">
        <f t="shared" si="59"/>
        <v>0</v>
      </c>
      <c r="BK100" s="28">
        <f t="shared" si="60"/>
        <v>0</v>
      </c>
      <c r="BL100" s="12"/>
      <c r="BM100" s="12"/>
      <c r="BN100" s="12"/>
      <c r="BO100" s="12"/>
      <c r="BP100" s="12"/>
      <c r="BQ100" s="12"/>
      <c r="BR100" s="12"/>
      <c r="BS100" s="12"/>
      <c r="BT100" s="12"/>
      <c r="BU100" s="12"/>
      <c r="BV100" s="63"/>
      <c r="BW100" s="63"/>
      <c r="BX100" s="63"/>
    </row>
    <row r="101" spans="1:76" s="33" customFormat="1" ht="32.25" customHeight="1">
      <c r="A101" s="35" t="s">
        <v>223</v>
      </c>
      <c r="B101" s="36" t="s">
        <v>224</v>
      </c>
      <c r="C101" s="40"/>
      <c r="D101" s="25">
        <v>45</v>
      </c>
      <c r="E101" s="25">
        <f t="shared" si="40"/>
        <v>0</v>
      </c>
      <c r="F101" s="25"/>
      <c r="G101" s="25">
        <v>30</v>
      </c>
      <c r="H101" s="25">
        <f t="shared" si="41"/>
        <v>0</v>
      </c>
      <c r="I101" s="25"/>
      <c r="J101" s="25">
        <v>45</v>
      </c>
      <c r="K101" s="25">
        <f t="shared" si="42"/>
        <v>0</v>
      </c>
      <c r="L101" s="25"/>
      <c r="M101" s="25">
        <v>75</v>
      </c>
      <c r="N101" s="25">
        <f t="shared" si="43"/>
        <v>0</v>
      </c>
      <c r="O101" s="41"/>
      <c r="P101" s="25">
        <v>38</v>
      </c>
      <c r="Q101" s="25">
        <f t="shared" si="44"/>
        <v>0</v>
      </c>
      <c r="R101" s="25"/>
      <c r="S101" s="25">
        <v>68</v>
      </c>
      <c r="T101" s="25">
        <f t="shared" si="45"/>
        <v>0</v>
      </c>
      <c r="U101" s="41"/>
      <c r="V101" s="25">
        <v>38</v>
      </c>
      <c r="W101" s="25">
        <f t="shared" si="46"/>
        <v>0</v>
      </c>
      <c r="X101" s="25"/>
      <c r="Y101" s="25">
        <v>55</v>
      </c>
      <c r="Z101" s="25">
        <f t="shared" si="61"/>
        <v>0</v>
      </c>
      <c r="AA101" s="25"/>
      <c r="AB101" s="25">
        <v>58</v>
      </c>
      <c r="AC101" s="25">
        <f t="shared" si="62"/>
        <v>0</v>
      </c>
      <c r="AD101" s="25"/>
      <c r="AE101" s="25">
        <v>68</v>
      </c>
      <c r="AF101" s="25">
        <f t="shared" si="63"/>
        <v>0</v>
      </c>
      <c r="AG101" s="25"/>
      <c r="AH101" s="25">
        <v>98</v>
      </c>
      <c r="AI101" s="25">
        <f t="shared" si="50"/>
        <v>0</v>
      </c>
      <c r="AJ101" s="25"/>
      <c r="AK101" s="25">
        <v>7</v>
      </c>
      <c r="AL101" s="25">
        <f t="shared" si="51"/>
        <v>0</v>
      </c>
      <c r="AM101" s="25"/>
      <c r="AN101" s="25">
        <v>6</v>
      </c>
      <c r="AO101" s="25">
        <f t="shared" si="52"/>
        <v>0</v>
      </c>
      <c r="AP101" s="25"/>
      <c r="AQ101" s="25">
        <v>7</v>
      </c>
      <c r="AR101" s="25">
        <f t="shared" si="64"/>
        <v>0</v>
      </c>
      <c r="AS101" s="25"/>
      <c r="AT101" s="25">
        <v>5.63</v>
      </c>
      <c r="AU101" s="25">
        <f t="shared" si="65"/>
        <v>0</v>
      </c>
      <c r="AV101" s="25"/>
      <c r="AW101" s="25">
        <v>6.65</v>
      </c>
      <c r="AX101" s="25">
        <f t="shared" si="66"/>
        <v>0</v>
      </c>
      <c r="AY101" s="25"/>
      <c r="AZ101" s="25">
        <v>5.58</v>
      </c>
      <c r="BA101" s="25">
        <f t="shared" si="67"/>
        <v>0</v>
      </c>
      <c r="BB101" s="25"/>
      <c r="BC101" s="25">
        <v>6</v>
      </c>
      <c r="BD101" s="23">
        <f t="shared" si="57"/>
        <v>0</v>
      </c>
      <c r="BE101" s="26">
        <f t="shared" si="58"/>
        <v>0</v>
      </c>
      <c r="BF101" s="27">
        <v>0</v>
      </c>
      <c r="BG101" s="28"/>
      <c r="BH101" s="29"/>
      <c r="BI101" s="28"/>
      <c r="BJ101" s="30">
        <f t="shared" si="59"/>
        <v>0</v>
      </c>
      <c r="BK101" s="28">
        <f t="shared" si="60"/>
        <v>0</v>
      </c>
      <c r="BL101" s="31"/>
      <c r="BM101" s="39"/>
      <c r="BN101" s="31"/>
      <c r="BO101" s="39"/>
      <c r="BP101" s="31"/>
      <c r="BQ101" s="31"/>
      <c r="BR101" s="31"/>
      <c r="BS101" s="31"/>
      <c r="BT101" s="31"/>
      <c r="BU101" s="31"/>
      <c r="BV101" s="9"/>
      <c r="BW101" s="9"/>
      <c r="BX101" s="9"/>
    </row>
    <row r="102" spans="1:76" s="64" customFormat="1" ht="32.25" customHeight="1">
      <c r="A102" s="67" t="s">
        <v>225</v>
      </c>
      <c r="B102" s="68" t="s">
        <v>226</v>
      </c>
      <c r="C102" s="69"/>
      <c r="D102" s="60">
        <v>45</v>
      </c>
      <c r="E102" s="25">
        <f t="shared" si="40"/>
        <v>0</v>
      </c>
      <c r="F102" s="60"/>
      <c r="G102" s="60">
        <v>30</v>
      </c>
      <c r="H102" s="25">
        <f t="shared" si="41"/>
        <v>0</v>
      </c>
      <c r="I102" s="60"/>
      <c r="J102" s="60">
        <v>45</v>
      </c>
      <c r="K102" s="60">
        <f t="shared" si="42"/>
        <v>0</v>
      </c>
      <c r="L102" s="60"/>
      <c r="M102" s="60">
        <v>75</v>
      </c>
      <c r="N102" s="60">
        <f t="shared" si="43"/>
        <v>0</v>
      </c>
      <c r="O102" s="60"/>
      <c r="P102" s="60">
        <v>38</v>
      </c>
      <c r="Q102" s="60">
        <f t="shared" si="44"/>
        <v>0</v>
      </c>
      <c r="R102" s="60"/>
      <c r="S102" s="60">
        <v>68</v>
      </c>
      <c r="T102" s="60">
        <f t="shared" si="45"/>
        <v>0</v>
      </c>
      <c r="U102" s="60"/>
      <c r="V102" s="60">
        <v>38</v>
      </c>
      <c r="W102" s="25">
        <f t="shared" si="46"/>
        <v>0</v>
      </c>
      <c r="X102" s="60"/>
      <c r="Y102" s="60">
        <v>55</v>
      </c>
      <c r="Z102" s="60">
        <f t="shared" si="61"/>
        <v>0</v>
      </c>
      <c r="AA102" s="60"/>
      <c r="AB102" s="60">
        <v>58</v>
      </c>
      <c r="AC102" s="60">
        <f t="shared" si="62"/>
        <v>0</v>
      </c>
      <c r="AD102" s="60"/>
      <c r="AE102" s="60">
        <v>68</v>
      </c>
      <c r="AF102" s="60">
        <f t="shared" si="63"/>
        <v>0</v>
      </c>
      <c r="AG102" s="60"/>
      <c r="AH102" s="60">
        <v>98</v>
      </c>
      <c r="AI102" s="60">
        <f t="shared" si="50"/>
        <v>0</v>
      </c>
      <c r="AJ102" s="60"/>
      <c r="AK102" s="60">
        <v>7</v>
      </c>
      <c r="AL102" s="77">
        <f t="shared" si="51"/>
        <v>0</v>
      </c>
      <c r="AM102" s="60"/>
      <c r="AN102" s="60">
        <v>6</v>
      </c>
      <c r="AO102" s="25">
        <f t="shared" si="52"/>
        <v>0</v>
      </c>
      <c r="AP102" s="60"/>
      <c r="AQ102" s="60">
        <v>7</v>
      </c>
      <c r="AR102" s="60">
        <f t="shared" si="64"/>
        <v>0</v>
      </c>
      <c r="AS102" s="60"/>
      <c r="AT102" s="60">
        <v>5.63</v>
      </c>
      <c r="AU102" s="60">
        <f t="shared" si="65"/>
        <v>0</v>
      </c>
      <c r="AV102" s="60"/>
      <c r="AW102" s="60">
        <v>6.65</v>
      </c>
      <c r="AX102" s="60">
        <f t="shared" si="66"/>
        <v>0</v>
      </c>
      <c r="AY102" s="60"/>
      <c r="AZ102" s="60">
        <v>5.58</v>
      </c>
      <c r="BA102" s="60">
        <f t="shared" si="67"/>
        <v>0</v>
      </c>
      <c r="BB102" s="60"/>
      <c r="BC102" s="60">
        <v>6</v>
      </c>
      <c r="BD102" s="23">
        <f t="shared" si="57"/>
        <v>0</v>
      </c>
      <c r="BE102" s="26">
        <f t="shared" si="58"/>
        <v>0</v>
      </c>
      <c r="BF102" s="27">
        <v>0</v>
      </c>
      <c r="BG102" s="61"/>
      <c r="BH102" s="62"/>
      <c r="BI102" s="61"/>
      <c r="BJ102" s="30">
        <f t="shared" si="59"/>
        <v>0</v>
      </c>
      <c r="BK102" s="28">
        <f t="shared" si="60"/>
        <v>0</v>
      </c>
      <c r="BL102" s="12"/>
      <c r="BM102" s="15"/>
      <c r="BN102" s="12"/>
      <c r="BO102" s="12"/>
      <c r="BP102" s="12"/>
      <c r="BQ102" s="12"/>
      <c r="BR102" s="12"/>
      <c r="BS102" s="12"/>
      <c r="BT102" s="12"/>
      <c r="BU102" s="12"/>
      <c r="BV102" s="63"/>
      <c r="BW102" s="63"/>
      <c r="BX102" s="63"/>
    </row>
    <row r="103" spans="1:76" s="64" customFormat="1" ht="32.25" customHeight="1">
      <c r="A103" s="67" t="s">
        <v>227</v>
      </c>
      <c r="B103" s="68" t="s">
        <v>228</v>
      </c>
      <c r="C103" s="71"/>
      <c r="D103" s="60">
        <v>45</v>
      </c>
      <c r="E103" s="25">
        <f t="shared" si="40"/>
        <v>0</v>
      </c>
      <c r="F103" s="60"/>
      <c r="G103" s="60">
        <v>30</v>
      </c>
      <c r="H103" s="25">
        <f t="shared" si="41"/>
        <v>0</v>
      </c>
      <c r="I103" s="70"/>
      <c r="J103" s="60">
        <v>45</v>
      </c>
      <c r="K103" s="60">
        <f t="shared" si="42"/>
        <v>0</v>
      </c>
      <c r="L103" s="60"/>
      <c r="M103" s="60">
        <v>75</v>
      </c>
      <c r="N103" s="60">
        <f t="shared" si="43"/>
        <v>0</v>
      </c>
      <c r="O103" s="60"/>
      <c r="P103" s="60">
        <v>38</v>
      </c>
      <c r="Q103" s="60">
        <f t="shared" si="44"/>
        <v>0</v>
      </c>
      <c r="R103" s="60"/>
      <c r="S103" s="60">
        <v>68</v>
      </c>
      <c r="T103" s="60">
        <f t="shared" si="45"/>
        <v>0</v>
      </c>
      <c r="U103" s="60"/>
      <c r="V103" s="60">
        <v>38</v>
      </c>
      <c r="W103" s="25">
        <f t="shared" si="46"/>
        <v>0</v>
      </c>
      <c r="X103" s="70"/>
      <c r="Y103" s="60">
        <v>55</v>
      </c>
      <c r="Z103" s="60">
        <f t="shared" si="61"/>
        <v>0</v>
      </c>
      <c r="AA103" s="60"/>
      <c r="AB103" s="60">
        <v>58</v>
      </c>
      <c r="AC103" s="60">
        <f t="shared" si="62"/>
        <v>0</v>
      </c>
      <c r="AD103" s="60"/>
      <c r="AE103" s="60">
        <v>68</v>
      </c>
      <c r="AF103" s="60">
        <f t="shared" si="63"/>
        <v>0</v>
      </c>
      <c r="AG103" s="60"/>
      <c r="AH103" s="60">
        <v>98</v>
      </c>
      <c r="AI103" s="60">
        <f t="shared" si="50"/>
        <v>0</v>
      </c>
      <c r="AJ103" s="60"/>
      <c r="AK103" s="60">
        <v>7</v>
      </c>
      <c r="AL103" s="60">
        <f>AK103*AJ102</f>
        <v>0</v>
      </c>
      <c r="AM103" s="60"/>
      <c r="AN103" s="60">
        <v>6</v>
      </c>
      <c r="AO103" s="25">
        <f t="shared" si="52"/>
        <v>0</v>
      </c>
      <c r="AP103" s="60"/>
      <c r="AQ103" s="60">
        <v>7</v>
      </c>
      <c r="AR103" s="60">
        <f t="shared" si="64"/>
        <v>0</v>
      </c>
      <c r="AS103" s="60"/>
      <c r="AT103" s="60">
        <v>5.63</v>
      </c>
      <c r="AU103" s="60">
        <f t="shared" si="65"/>
        <v>0</v>
      </c>
      <c r="AV103" s="60"/>
      <c r="AW103" s="60">
        <v>6.65</v>
      </c>
      <c r="AX103" s="60">
        <f t="shared" si="66"/>
        <v>0</v>
      </c>
      <c r="AY103" s="60"/>
      <c r="AZ103" s="60">
        <v>5.58</v>
      </c>
      <c r="BA103" s="60">
        <f t="shared" si="67"/>
        <v>0</v>
      </c>
      <c r="BB103" s="60"/>
      <c r="BC103" s="60">
        <v>6</v>
      </c>
      <c r="BD103" s="23">
        <f t="shared" si="57"/>
        <v>0</v>
      </c>
      <c r="BE103" s="26">
        <f t="shared" si="58"/>
        <v>0</v>
      </c>
      <c r="BF103" s="27">
        <v>0</v>
      </c>
      <c r="BG103" s="61"/>
      <c r="BH103" s="62"/>
      <c r="BI103" s="61"/>
      <c r="BJ103" s="30">
        <f t="shared" si="59"/>
        <v>0</v>
      </c>
      <c r="BK103" s="28">
        <f t="shared" si="60"/>
        <v>0</v>
      </c>
      <c r="BL103" s="12"/>
      <c r="BM103" s="12"/>
      <c r="BN103" s="12"/>
      <c r="BO103" s="12"/>
      <c r="BP103" s="12"/>
      <c r="BQ103" s="12"/>
      <c r="BR103" s="12"/>
      <c r="BS103" s="12"/>
      <c r="BT103" s="12"/>
      <c r="BU103" s="12"/>
      <c r="BV103" s="63"/>
      <c r="BW103" s="63"/>
      <c r="BX103" s="63"/>
    </row>
    <row r="104" spans="1:76" s="64" customFormat="1" ht="32.25" customHeight="1">
      <c r="A104" s="67" t="s">
        <v>229</v>
      </c>
      <c r="B104" s="68" t="s">
        <v>230</v>
      </c>
      <c r="C104" s="69">
        <v>420</v>
      </c>
      <c r="D104" s="60">
        <v>45</v>
      </c>
      <c r="E104" s="25">
        <f t="shared" si="40"/>
        <v>18900</v>
      </c>
      <c r="F104" s="60">
        <v>850</v>
      </c>
      <c r="G104" s="60">
        <v>30</v>
      </c>
      <c r="H104" s="25">
        <f t="shared" si="41"/>
        <v>25500</v>
      </c>
      <c r="I104" s="60">
        <v>1000</v>
      </c>
      <c r="J104" s="60">
        <v>45</v>
      </c>
      <c r="K104" s="60">
        <f t="shared" si="42"/>
        <v>45000</v>
      </c>
      <c r="L104" s="60"/>
      <c r="M104" s="60">
        <v>75</v>
      </c>
      <c r="N104" s="60">
        <f t="shared" si="43"/>
        <v>0</v>
      </c>
      <c r="O104" s="60"/>
      <c r="P104" s="60">
        <v>38</v>
      </c>
      <c r="Q104" s="60">
        <f t="shared" si="44"/>
        <v>0</v>
      </c>
      <c r="R104" s="60"/>
      <c r="S104" s="60">
        <v>68</v>
      </c>
      <c r="T104" s="60">
        <f t="shared" si="45"/>
        <v>0</v>
      </c>
      <c r="U104" s="60"/>
      <c r="V104" s="60">
        <v>38</v>
      </c>
      <c r="W104" s="25">
        <f t="shared" si="46"/>
        <v>0</v>
      </c>
      <c r="X104" s="60"/>
      <c r="Y104" s="60">
        <v>55</v>
      </c>
      <c r="Z104" s="60">
        <f t="shared" si="61"/>
        <v>0</v>
      </c>
      <c r="AA104" s="60"/>
      <c r="AB104" s="60">
        <v>58</v>
      </c>
      <c r="AC104" s="60">
        <f t="shared" si="62"/>
        <v>0</v>
      </c>
      <c r="AD104" s="60"/>
      <c r="AE104" s="60">
        <v>68</v>
      </c>
      <c r="AF104" s="60">
        <f t="shared" si="63"/>
        <v>0</v>
      </c>
      <c r="AG104" s="60"/>
      <c r="AH104" s="60">
        <v>98</v>
      </c>
      <c r="AI104" s="60">
        <f t="shared" si="50"/>
        <v>0</v>
      </c>
      <c r="AJ104" s="60"/>
      <c r="AK104" s="60">
        <v>7</v>
      </c>
      <c r="AL104" s="60">
        <f>AK104*AJ103</f>
        <v>0</v>
      </c>
      <c r="AM104" s="60"/>
      <c r="AN104" s="60">
        <v>6</v>
      </c>
      <c r="AO104" s="25">
        <f t="shared" si="52"/>
        <v>0</v>
      </c>
      <c r="AP104" s="60"/>
      <c r="AQ104" s="60">
        <v>7</v>
      </c>
      <c r="AR104" s="60">
        <f t="shared" si="64"/>
        <v>0</v>
      </c>
      <c r="AS104" s="60"/>
      <c r="AT104" s="60">
        <v>5.63</v>
      </c>
      <c r="AU104" s="60">
        <f t="shared" si="65"/>
        <v>0</v>
      </c>
      <c r="AV104" s="60"/>
      <c r="AW104" s="60">
        <v>6.65</v>
      </c>
      <c r="AX104" s="60">
        <f t="shared" si="66"/>
        <v>0</v>
      </c>
      <c r="AY104" s="60"/>
      <c r="AZ104" s="60">
        <v>5.58</v>
      </c>
      <c r="BA104" s="60">
        <f t="shared" si="67"/>
        <v>0</v>
      </c>
      <c r="BB104" s="60"/>
      <c r="BC104" s="60">
        <v>6</v>
      </c>
      <c r="BD104" s="23">
        <f t="shared" si="57"/>
        <v>0</v>
      </c>
      <c r="BE104" s="26">
        <f t="shared" si="58"/>
        <v>89400</v>
      </c>
      <c r="BF104" s="27">
        <v>108726</v>
      </c>
      <c r="BG104" s="61"/>
      <c r="BH104" s="62"/>
      <c r="BI104" s="61"/>
      <c r="BJ104" s="30">
        <f t="shared" si="59"/>
        <v>0</v>
      </c>
      <c r="BK104" s="28">
        <f t="shared" si="60"/>
        <v>198126</v>
      </c>
      <c r="BL104" s="12"/>
      <c r="BM104" s="12"/>
      <c r="BN104" s="12"/>
      <c r="BO104" s="12"/>
      <c r="BP104" s="12"/>
      <c r="BQ104" s="12"/>
      <c r="BR104" s="12"/>
      <c r="BS104" s="12"/>
      <c r="BT104" s="63"/>
      <c r="BU104" s="63"/>
      <c r="BV104" s="63"/>
      <c r="BW104" s="63"/>
      <c r="BX104" s="63"/>
    </row>
    <row r="105" spans="1:76" s="64" customFormat="1" ht="32.25" customHeight="1">
      <c r="A105" s="67" t="s">
        <v>231</v>
      </c>
      <c r="B105" s="84" t="s">
        <v>232</v>
      </c>
      <c r="C105" s="69"/>
      <c r="D105" s="60">
        <v>45</v>
      </c>
      <c r="E105" s="25">
        <f t="shared" si="40"/>
        <v>0</v>
      </c>
      <c r="F105" s="70"/>
      <c r="G105" s="60">
        <v>30</v>
      </c>
      <c r="H105" s="25">
        <f t="shared" si="41"/>
        <v>0</v>
      </c>
      <c r="I105" s="60"/>
      <c r="J105" s="60">
        <v>45</v>
      </c>
      <c r="K105" s="60">
        <f t="shared" si="42"/>
        <v>0</v>
      </c>
      <c r="L105" s="60"/>
      <c r="M105" s="60">
        <v>75</v>
      </c>
      <c r="N105" s="60">
        <f t="shared" si="43"/>
        <v>0</v>
      </c>
      <c r="O105" s="60"/>
      <c r="P105" s="60">
        <v>38</v>
      </c>
      <c r="Q105" s="60">
        <f t="shared" si="44"/>
        <v>0</v>
      </c>
      <c r="R105" s="60"/>
      <c r="S105" s="60">
        <v>68</v>
      </c>
      <c r="T105" s="60">
        <f t="shared" si="45"/>
        <v>0</v>
      </c>
      <c r="U105" s="60"/>
      <c r="V105" s="60">
        <v>38</v>
      </c>
      <c r="W105" s="25">
        <f t="shared" si="46"/>
        <v>0</v>
      </c>
      <c r="X105" s="60"/>
      <c r="Y105" s="60">
        <v>55</v>
      </c>
      <c r="Z105" s="60">
        <f t="shared" si="61"/>
        <v>0</v>
      </c>
      <c r="AA105" s="60"/>
      <c r="AB105" s="60">
        <v>58</v>
      </c>
      <c r="AC105" s="60">
        <f t="shared" si="62"/>
        <v>0</v>
      </c>
      <c r="AD105" s="60"/>
      <c r="AE105" s="60">
        <v>68</v>
      </c>
      <c r="AF105" s="60">
        <f t="shared" si="63"/>
        <v>0</v>
      </c>
      <c r="AG105" s="60"/>
      <c r="AH105" s="60">
        <v>98</v>
      </c>
      <c r="AI105" s="60">
        <f t="shared" si="50"/>
        <v>0</v>
      </c>
      <c r="AJ105" s="60"/>
      <c r="AK105" s="60">
        <v>7</v>
      </c>
      <c r="AL105" s="60">
        <f>AK105*AJ104</f>
        <v>0</v>
      </c>
      <c r="AM105" s="60"/>
      <c r="AN105" s="60">
        <v>6</v>
      </c>
      <c r="AO105" s="25">
        <f t="shared" si="52"/>
        <v>0</v>
      </c>
      <c r="AP105" s="60"/>
      <c r="AQ105" s="60">
        <v>7</v>
      </c>
      <c r="AR105" s="60">
        <f t="shared" si="64"/>
        <v>0</v>
      </c>
      <c r="AS105" s="60"/>
      <c r="AT105" s="60">
        <v>5.63</v>
      </c>
      <c r="AU105" s="60">
        <f t="shared" si="65"/>
        <v>0</v>
      </c>
      <c r="AV105" s="60"/>
      <c r="AW105" s="60">
        <v>6.65</v>
      </c>
      <c r="AX105" s="60">
        <f t="shared" si="66"/>
        <v>0</v>
      </c>
      <c r="AY105" s="60"/>
      <c r="AZ105" s="60">
        <v>5.58</v>
      </c>
      <c r="BA105" s="60">
        <f t="shared" si="67"/>
        <v>0</v>
      </c>
      <c r="BB105" s="60"/>
      <c r="BC105" s="60">
        <v>6</v>
      </c>
      <c r="BD105" s="23">
        <f t="shared" si="57"/>
        <v>0</v>
      </c>
      <c r="BE105" s="26">
        <f t="shared" si="58"/>
        <v>0</v>
      </c>
      <c r="BF105" s="27">
        <v>0</v>
      </c>
      <c r="BG105" s="61"/>
      <c r="BH105" s="62"/>
      <c r="BI105" s="61"/>
      <c r="BJ105" s="30">
        <f t="shared" si="59"/>
        <v>0</v>
      </c>
      <c r="BK105" s="28">
        <f t="shared" si="60"/>
        <v>0</v>
      </c>
      <c r="BL105" s="12"/>
      <c r="BM105" s="12"/>
      <c r="BN105" s="12"/>
      <c r="BO105" s="12"/>
      <c r="BP105" s="12"/>
      <c r="BQ105" s="12"/>
      <c r="BR105" s="12"/>
      <c r="BS105" s="12"/>
      <c r="BT105" s="63"/>
      <c r="BU105" s="63"/>
      <c r="BV105" s="63"/>
      <c r="BW105" s="63"/>
      <c r="BX105" s="63"/>
    </row>
    <row r="106" spans="1:76" s="64" customFormat="1" ht="32.25" customHeight="1">
      <c r="A106" s="67" t="s">
        <v>233</v>
      </c>
      <c r="B106" s="68" t="s">
        <v>234</v>
      </c>
      <c r="C106" s="71">
        <v>300</v>
      </c>
      <c r="D106" s="60">
        <v>45</v>
      </c>
      <c r="E106" s="25">
        <f t="shared" si="40"/>
        <v>13500</v>
      </c>
      <c r="F106" s="60">
        <v>660</v>
      </c>
      <c r="G106" s="60">
        <v>30</v>
      </c>
      <c r="H106" s="25">
        <f t="shared" si="41"/>
        <v>19800</v>
      </c>
      <c r="I106" s="70">
        <v>800</v>
      </c>
      <c r="J106" s="60">
        <v>45</v>
      </c>
      <c r="K106" s="60">
        <f t="shared" si="42"/>
        <v>36000</v>
      </c>
      <c r="L106" s="60"/>
      <c r="M106" s="60">
        <v>75</v>
      </c>
      <c r="N106" s="60">
        <f t="shared" si="43"/>
        <v>0</v>
      </c>
      <c r="O106" s="60"/>
      <c r="P106" s="60">
        <v>38</v>
      </c>
      <c r="Q106" s="60">
        <f t="shared" si="44"/>
        <v>0</v>
      </c>
      <c r="R106" s="60"/>
      <c r="S106" s="60">
        <v>68</v>
      </c>
      <c r="T106" s="60">
        <f t="shared" si="45"/>
        <v>0</v>
      </c>
      <c r="U106" s="60"/>
      <c r="V106" s="60">
        <v>38</v>
      </c>
      <c r="W106" s="25">
        <f t="shared" si="46"/>
        <v>0</v>
      </c>
      <c r="X106" s="70"/>
      <c r="Y106" s="60">
        <v>55</v>
      </c>
      <c r="Z106" s="60">
        <f t="shared" si="61"/>
        <v>0</v>
      </c>
      <c r="AA106" s="60"/>
      <c r="AB106" s="60">
        <v>58</v>
      </c>
      <c r="AC106" s="60">
        <f t="shared" si="62"/>
        <v>0</v>
      </c>
      <c r="AD106" s="60"/>
      <c r="AE106" s="60">
        <v>68</v>
      </c>
      <c r="AF106" s="60">
        <f t="shared" si="63"/>
        <v>0</v>
      </c>
      <c r="AG106" s="60"/>
      <c r="AH106" s="60">
        <v>98</v>
      </c>
      <c r="AI106" s="60">
        <f t="shared" si="50"/>
        <v>0</v>
      </c>
      <c r="AJ106" s="60"/>
      <c r="AK106" s="60">
        <v>7</v>
      </c>
      <c r="AL106" s="60">
        <f>AK106*AJ105</f>
        <v>0</v>
      </c>
      <c r="AM106" s="60"/>
      <c r="AN106" s="60">
        <v>6</v>
      </c>
      <c r="AO106" s="25">
        <f t="shared" si="52"/>
        <v>0</v>
      </c>
      <c r="AP106" s="60"/>
      <c r="AQ106" s="60">
        <v>7</v>
      </c>
      <c r="AR106" s="60">
        <f t="shared" si="64"/>
        <v>0</v>
      </c>
      <c r="AS106" s="60"/>
      <c r="AT106" s="60">
        <v>5.63</v>
      </c>
      <c r="AU106" s="60">
        <f t="shared" si="65"/>
        <v>0</v>
      </c>
      <c r="AV106" s="60"/>
      <c r="AW106" s="60">
        <v>6.65</v>
      </c>
      <c r="AX106" s="60">
        <f t="shared" si="66"/>
        <v>0</v>
      </c>
      <c r="AY106" s="60"/>
      <c r="AZ106" s="60">
        <v>5.58</v>
      </c>
      <c r="BA106" s="60">
        <f t="shared" si="67"/>
        <v>0</v>
      </c>
      <c r="BB106" s="60"/>
      <c r="BC106" s="60">
        <v>6</v>
      </c>
      <c r="BD106" s="23">
        <f t="shared" si="57"/>
        <v>0</v>
      </c>
      <c r="BE106" s="26">
        <f t="shared" si="58"/>
        <v>69300</v>
      </c>
      <c r="BF106" s="27">
        <v>102741</v>
      </c>
      <c r="BG106" s="61"/>
      <c r="BH106" s="62"/>
      <c r="BI106" s="61"/>
      <c r="BJ106" s="30">
        <f t="shared" si="59"/>
        <v>0</v>
      </c>
      <c r="BK106" s="28">
        <f t="shared" si="60"/>
        <v>172041</v>
      </c>
      <c r="BL106" s="12"/>
      <c r="BM106" s="15"/>
      <c r="BN106" s="12"/>
      <c r="BO106" s="12"/>
      <c r="BP106" s="12"/>
      <c r="BQ106" s="12"/>
      <c r="BR106" s="12"/>
      <c r="BS106" s="12"/>
      <c r="BT106" s="63"/>
      <c r="BU106" s="63"/>
      <c r="BV106" s="63"/>
      <c r="BW106" s="63"/>
      <c r="BX106" s="63"/>
    </row>
    <row r="107" spans="1:76" s="64" customFormat="1" ht="32.25" customHeight="1">
      <c r="A107" s="67" t="s">
        <v>235</v>
      </c>
      <c r="B107" s="68" t="s">
        <v>236</v>
      </c>
      <c r="C107" s="69"/>
      <c r="D107" s="60">
        <v>45</v>
      </c>
      <c r="E107" s="25">
        <f t="shared" si="40"/>
        <v>0</v>
      </c>
      <c r="F107" s="60"/>
      <c r="G107" s="60">
        <v>30</v>
      </c>
      <c r="H107" s="25">
        <f t="shared" si="41"/>
        <v>0</v>
      </c>
      <c r="I107" s="60"/>
      <c r="J107" s="60">
        <v>45</v>
      </c>
      <c r="K107" s="60">
        <f t="shared" si="42"/>
        <v>0</v>
      </c>
      <c r="L107" s="60"/>
      <c r="M107" s="60">
        <v>75</v>
      </c>
      <c r="N107" s="60">
        <f t="shared" si="43"/>
        <v>0</v>
      </c>
      <c r="O107" s="70"/>
      <c r="P107" s="60">
        <v>38</v>
      </c>
      <c r="Q107" s="60">
        <f t="shared" si="44"/>
        <v>0</v>
      </c>
      <c r="R107" s="60"/>
      <c r="S107" s="60">
        <v>68</v>
      </c>
      <c r="T107" s="60">
        <f t="shared" si="45"/>
        <v>0</v>
      </c>
      <c r="U107" s="60"/>
      <c r="V107" s="60">
        <v>38</v>
      </c>
      <c r="W107" s="25">
        <f t="shared" si="46"/>
        <v>0</v>
      </c>
      <c r="X107" s="60"/>
      <c r="Y107" s="60">
        <v>55</v>
      </c>
      <c r="Z107" s="60">
        <f t="shared" si="61"/>
        <v>0</v>
      </c>
      <c r="AA107" s="60"/>
      <c r="AB107" s="60">
        <v>58</v>
      </c>
      <c r="AC107" s="60">
        <f t="shared" si="62"/>
        <v>0</v>
      </c>
      <c r="AD107" s="60"/>
      <c r="AE107" s="60">
        <v>68</v>
      </c>
      <c r="AF107" s="60">
        <f t="shared" si="63"/>
        <v>0</v>
      </c>
      <c r="AG107" s="60"/>
      <c r="AH107" s="60">
        <v>98</v>
      </c>
      <c r="AI107" s="60">
        <f t="shared" si="50"/>
        <v>0</v>
      </c>
      <c r="AK107" s="60">
        <v>7</v>
      </c>
      <c r="AL107" s="60">
        <f>AK107*AJ106</f>
        <v>0</v>
      </c>
      <c r="AM107" s="60"/>
      <c r="AN107" s="60">
        <v>6</v>
      </c>
      <c r="AO107" s="25">
        <f t="shared" si="52"/>
        <v>0</v>
      </c>
      <c r="AP107" s="60"/>
      <c r="AQ107" s="60">
        <v>7</v>
      </c>
      <c r="AR107" s="60">
        <f t="shared" si="64"/>
        <v>0</v>
      </c>
      <c r="AS107" s="60"/>
      <c r="AT107" s="60">
        <v>5.63</v>
      </c>
      <c r="AU107" s="60">
        <f t="shared" si="65"/>
        <v>0</v>
      </c>
      <c r="AV107" s="60"/>
      <c r="AW107" s="60">
        <v>6.65</v>
      </c>
      <c r="AX107" s="60">
        <f t="shared" si="66"/>
        <v>0</v>
      </c>
      <c r="AY107" s="60"/>
      <c r="AZ107" s="60">
        <v>5.58</v>
      </c>
      <c r="BA107" s="60">
        <f t="shared" si="67"/>
        <v>0</v>
      </c>
      <c r="BB107" s="60"/>
      <c r="BC107" s="60">
        <v>6</v>
      </c>
      <c r="BD107" s="23">
        <f t="shared" si="57"/>
        <v>0</v>
      </c>
      <c r="BE107" s="26">
        <f t="shared" si="58"/>
        <v>0</v>
      </c>
      <c r="BF107" s="27">
        <v>0</v>
      </c>
      <c r="BG107" s="61"/>
      <c r="BH107" s="62"/>
      <c r="BI107" s="61"/>
      <c r="BJ107" s="30">
        <f t="shared" si="59"/>
        <v>0</v>
      </c>
      <c r="BK107" s="28">
        <f t="shared" si="60"/>
        <v>0</v>
      </c>
      <c r="BL107" s="12"/>
      <c r="BM107" s="12"/>
      <c r="BN107" s="12"/>
      <c r="BO107" s="15"/>
      <c r="BP107" s="12"/>
      <c r="BQ107" s="12"/>
      <c r="BR107" s="12"/>
      <c r="BS107" s="12"/>
      <c r="BT107" s="63"/>
      <c r="BU107" s="63"/>
      <c r="BV107" s="63"/>
      <c r="BW107" s="63"/>
      <c r="BX107" s="63"/>
    </row>
    <row r="108" spans="1:76" s="64" customFormat="1" ht="32.25" customHeight="1">
      <c r="A108" s="67" t="s">
        <v>237</v>
      </c>
      <c r="B108" s="68" t="s">
        <v>238</v>
      </c>
      <c r="C108" s="69"/>
      <c r="D108" s="60">
        <v>45</v>
      </c>
      <c r="E108" s="25">
        <f t="shared" si="40"/>
        <v>0</v>
      </c>
      <c r="F108" s="70"/>
      <c r="G108" s="60">
        <v>30</v>
      </c>
      <c r="H108" s="25">
        <f t="shared" si="41"/>
        <v>0</v>
      </c>
      <c r="I108" s="60"/>
      <c r="J108" s="60">
        <v>45</v>
      </c>
      <c r="K108" s="60">
        <f t="shared" si="42"/>
        <v>0</v>
      </c>
      <c r="L108" s="60"/>
      <c r="M108" s="60">
        <v>75</v>
      </c>
      <c r="N108" s="60">
        <f t="shared" si="43"/>
        <v>0</v>
      </c>
      <c r="O108" s="60"/>
      <c r="P108" s="60">
        <v>38</v>
      </c>
      <c r="Q108" s="60">
        <f t="shared" si="44"/>
        <v>0</v>
      </c>
      <c r="R108" s="60"/>
      <c r="S108" s="60">
        <v>68</v>
      </c>
      <c r="T108" s="60">
        <f t="shared" si="45"/>
        <v>0</v>
      </c>
      <c r="U108" s="70"/>
      <c r="V108" s="60">
        <v>38</v>
      </c>
      <c r="W108" s="25">
        <f t="shared" si="46"/>
        <v>0</v>
      </c>
      <c r="X108" s="60"/>
      <c r="Y108" s="60">
        <v>55</v>
      </c>
      <c r="Z108" s="60">
        <f t="shared" si="61"/>
        <v>0</v>
      </c>
      <c r="AA108" s="60"/>
      <c r="AB108" s="60">
        <v>58</v>
      </c>
      <c r="AC108" s="60">
        <f t="shared" si="62"/>
        <v>0</v>
      </c>
      <c r="AD108" s="60"/>
      <c r="AE108" s="60">
        <v>68</v>
      </c>
      <c r="AF108" s="60">
        <f t="shared" si="63"/>
        <v>0</v>
      </c>
      <c r="AG108" s="60"/>
      <c r="AH108" s="60">
        <v>98</v>
      </c>
      <c r="AI108" s="60">
        <f t="shared" si="50"/>
        <v>0</v>
      </c>
      <c r="AJ108" s="60"/>
      <c r="AK108" s="60">
        <v>7</v>
      </c>
      <c r="AL108" s="60">
        <f t="shared" ref="AL108:AL117" si="68">AK108*AJ108</f>
        <v>0</v>
      </c>
      <c r="AM108" s="60"/>
      <c r="AN108" s="60">
        <v>6</v>
      </c>
      <c r="AO108" s="25">
        <f t="shared" si="52"/>
        <v>0</v>
      </c>
      <c r="AP108" s="60"/>
      <c r="AQ108" s="60">
        <v>7</v>
      </c>
      <c r="AR108" s="60">
        <f t="shared" si="64"/>
        <v>0</v>
      </c>
      <c r="AS108" s="60"/>
      <c r="AT108" s="60">
        <v>5.63</v>
      </c>
      <c r="AU108" s="60">
        <f t="shared" si="65"/>
        <v>0</v>
      </c>
      <c r="AV108" s="60"/>
      <c r="AW108" s="60">
        <v>6.65</v>
      </c>
      <c r="AX108" s="60">
        <f t="shared" si="66"/>
        <v>0</v>
      </c>
      <c r="AY108" s="60"/>
      <c r="AZ108" s="60">
        <v>5.58</v>
      </c>
      <c r="BA108" s="60">
        <f t="shared" si="67"/>
        <v>0</v>
      </c>
      <c r="BB108" s="60"/>
      <c r="BC108" s="60">
        <v>6</v>
      </c>
      <c r="BD108" s="23">
        <f t="shared" si="57"/>
        <v>0</v>
      </c>
      <c r="BE108" s="26">
        <f t="shared" si="58"/>
        <v>0</v>
      </c>
      <c r="BF108" s="27">
        <v>0</v>
      </c>
      <c r="BG108" s="61"/>
      <c r="BH108" s="62"/>
      <c r="BI108" s="61"/>
      <c r="BJ108" s="30">
        <f t="shared" si="59"/>
        <v>0</v>
      </c>
      <c r="BK108" s="28">
        <f t="shared" si="60"/>
        <v>0</v>
      </c>
      <c r="BL108" s="12"/>
      <c r="BM108" s="12"/>
      <c r="BN108" s="12"/>
      <c r="BO108" s="12"/>
      <c r="BP108" s="12"/>
      <c r="BQ108" s="12"/>
      <c r="BR108" s="12"/>
      <c r="BS108" s="12"/>
      <c r="BT108" s="63"/>
      <c r="BU108" s="63"/>
      <c r="BV108" s="63"/>
      <c r="BW108" s="63"/>
      <c r="BX108" s="63"/>
    </row>
    <row r="109" spans="1:76" s="64" customFormat="1" ht="32.25" customHeight="1">
      <c r="A109" s="67" t="s">
        <v>239</v>
      </c>
      <c r="B109" s="68" t="s">
        <v>240</v>
      </c>
      <c r="C109" s="71">
        <v>350</v>
      </c>
      <c r="D109" s="60">
        <v>45</v>
      </c>
      <c r="E109" s="25">
        <f t="shared" si="40"/>
        <v>15750</v>
      </c>
      <c r="F109" s="60">
        <v>620</v>
      </c>
      <c r="G109" s="60">
        <v>30</v>
      </c>
      <c r="H109" s="25">
        <f t="shared" si="41"/>
        <v>18600</v>
      </c>
      <c r="I109" s="70">
        <v>820</v>
      </c>
      <c r="J109" s="60">
        <v>45</v>
      </c>
      <c r="K109" s="60">
        <f t="shared" si="42"/>
        <v>36900</v>
      </c>
      <c r="L109" s="60"/>
      <c r="M109" s="60">
        <v>75</v>
      </c>
      <c r="N109" s="60">
        <f t="shared" si="43"/>
        <v>0</v>
      </c>
      <c r="O109" s="60"/>
      <c r="P109" s="60">
        <v>38</v>
      </c>
      <c r="Q109" s="60">
        <f t="shared" si="44"/>
        <v>0</v>
      </c>
      <c r="R109" s="60"/>
      <c r="S109" s="60">
        <v>68</v>
      </c>
      <c r="T109" s="60">
        <f t="shared" si="45"/>
        <v>0</v>
      </c>
      <c r="U109" s="60"/>
      <c r="V109" s="60">
        <v>38</v>
      </c>
      <c r="W109" s="25">
        <f t="shared" si="46"/>
        <v>0</v>
      </c>
      <c r="X109" s="70"/>
      <c r="Y109" s="60">
        <v>55</v>
      </c>
      <c r="Z109" s="60">
        <f t="shared" si="61"/>
        <v>0</v>
      </c>
      <c r="AA109" s="60"/>
      <c r="AB109" s="60">
        <v>58</v>
      </c>
      <c r="AC109" s="60">
        <f t="shared" si="62"/>
        <v>0</v>
      </c>
      <c r="AD109" s="60"/>
      <c r="AE109" s="60">
        <v>68</v>
      </c>
      <c r="AF109" s="60">
        <f t="shared" si="63"/>
        <v>0</v>
      </c>
      <c r="AG109" s="60"/>
      <c r="AH109" s="60">
        <v>98</v>
      </c>
      <c r="AI109" s="60">
        <f t="shared" si="50"/>
        <v>0</v>
      </c>
      <c r="AJ109" s="60"/>
      <c r="AK109" s="60">
        <v>7</v>
      </c>
      <c r="AL109" s="60">
        <f t="shared" si="68"/>
        <v>0</v>
      </c>
      <c r="AM109" s="60"/>
      <c r="AN109" s="60">
        <v>6</v>
      </c>
      <c r="AO109" s="25">
        <f t="shared" si="52"/>
        <v>0</v>
      </c>
      <c r="AP109" s="60"/>
      <c r="AQ109" s="60">
        <v>7</v>
      </c>
      <c r="AR109" s="60">
        <f t="shared" si="64"/>
        <v>0</v>
      </c>
      <c r="AS109" s="60"/>
      <c r="AT109" s="60">
        <v>5.63</v>
      </c>
      <c r="AU109" s="60">
        <f t="shared" si="65"/>
        <v>0</v>
      </c>
      <c r="AV109" s="60"/>
      <c r="AW109" s="60">
        <v>6.65</v>
      </c>
      <c r="AX109" s="60">
        <f t="shared" si="66"/>
        <v>0</v>
      </c>
      <c r="AY109" s="60"/>
      <c r="AZ109" s="60">
        <v>5.58</v>
      </c>
      <c r="BA109" s="60">
        <f t="shared" si="67"/>
        <v>0</v>
      </c>
      <c r="BB109" s="60"/>
      <c r="BC109" s="60">
        <v>6</v>
      </c>
      <c r="BD109" s="23">
        <f t="shared" si="57"/>
        <v>0</v>
      </c>
      <c r="BE109" s="26">
        <f t="shared" si="58"/>
        <v>71250</v>
      </c>
      <c r="BF109" s="27">
        <v>72003.3</v>
      </c>
      <c r="BG109" s="61"/>
      <c r="BH109" s="62"/>
      <c r="BI109" s="61"/>
      <c r="BJ109" s="30">
        <f t="shared" si="59"/>
        <v>0</v>
      </c>
      <c r="BK109" s="28">
        <f t="shared" si="60"/>
        <v>143253.29999999999</v>
      </c>
      <c r="BL109" s="12"/>
      <c r="BM109" s="12"/>
      <c r="BN109" s="12"/>
      <c r="BO109" s="12"/>
      <c r="BP109" s="12"/>
      <c r="BQ109" s="12"/>
      <c r="BR109" s="12"/>
      <c r="BS109" s="12"/>
      <c r="BT109" s="63"/>
      <c r="BU109" s="63"/>
      <c r="BV109" s="63"/>
      <c r="BW109" s="63"/>
      <c r="BX109" s="63"/>
    </row>
    <row r="110" spans="1:76" s="64" customFormat="1" ht="32.25" customHeight="1">
      <c r="A110" s="67" t="s">
        <v>241</v>
      </c>
      <c r="B110" s="68" t="s">
        <v>242</v>
      </c>
      <c r="C110" s="69"/>
      <c r="D110" s="60">
        <v>45</v>
      </c>
      <c r="E110" s="25">
        <f t="shared" si="40"/>
        <v>0</v>
      </c>
      <c r="F110" s="60"/>
      <c r="G110" s="60">
        <v>30</v>
      </c>
      <c r="H110" s="25">
        <f t="shared" si="41"/>
        <v>0</v>
      </c>
      <c r="I110" s="60"/>
      <c r="J110" s="60">
        <v>45</v>
      </c>
      <c r="K110" s="60">
        <f t="shared" si="42"/>
        <v>0</v>
      </c>
      <c r="L110" s="60"/>
      <c r="M110" s="60">
        <v>75</v>
      </c>
      <c r="N110" s="60">
        <f t="shared" si="43"/>
        <v>0</v>
      </c>
      <c r="O110" s="60"/>
      <c r="P110" s="60">
        <v>38</v>
      </c>
      <c r="Q110" s="60">
        <f t="shared" si="44"/>
        <v>0</v>
      </c>
      <c r="R110" s="60"/>
      <c r="S110" s="60">
        <v>68</v>
      </c>
      <c r="T110" s="60">
        <f t="shared" si="45"/>
        <v>0</v>
      </c>
      <c r="U110" s="60"/>
      <c r="V110" s="60">
        <v>38</v>
      </c>
      <c r="W110" s="25">
        <f t="shared" si="46"/>
        <v>0</v>
      </c>
      <c r="X110" s="60"/>
      <c r="Y110" s="60">
        <v>55</v>
      </c>
      <c r="Z110" s="60">
        <f t="shared" si="61"/>
        <v>0</v>
      </c>
      <c r="AA110" s="60"/>
      <c r="AB110" s="60">
        <v>58</v>
      </c>
      <c r="AC110" s="60">
        <f t="shared" si="62"/>
        <v>0</v>
      </c>
      <c r="AD110" s="60"/>
      <c r="AE110" s="60">
        <v>68</v>
      </c>
      <c r="AF110" s="60">
        <f t="shared" si="63"/>
        <v>0</v>
      </c>
      <c r="AG110" s="60"/>
      <c r="AH110" s="60">
        <v>98</v>
      </c>
      <c r="AI110" s="60">
        <f t="shared" si="50"/>
        <v>0</v>
      </c>
      <c r="AJ110" s="60"/>
      <c r="AK110" s="60">
        <v>7</v>
      </c>
      <c r="AL110" s="60">
        <f t="shared" si="68"/>
        <v>0</v>
      </c>
      <c r="AM110" s="60"/>
      <c r="AN110" s="60">
        <v>6</v>
      </c>
      <c r="AO110" s="25">
        <f t="shared" si="52"/>
        <v>0</v>
      </c>
      <c r="AP110" s="60"/>
      <c r="AQ110" s="60">
        <v>7</v>
      </c>
      <c r="AR110" s="60">
        <f t="shared" si="64"/>
        <v>0</v>
      </c>
      <c r="AS110" s="60"/>
      <c r="AT110" s="60">
        <v>5.63</v>
      </c>
      <c r="AU110" s="60">
        <f t="shared" si="65"/>
        <v>0</v>
      </c>
      <c r="AV110" s="60"/>
      <c r="AW110" s="60">
        <v>6.65</v>
      </c>
      <c r="AX110" s="60">
        <f t="shared" si="66"/>
        <v>0</v>
      </c>
      <c r="AY110" s="60"/>
      <c r="AZ110" s="60">
        <v>5.58</v>
      </c>
      <c r="BA110" s="60">
        <f t="shared" si="67"/>
        <v>0</v>
      </c>
      <c r="BB110" s="60"/>
      <c r="BC110" s="60">
        <v>6</v>
      </c>
      <c r="BD110" s="23">
        <f t="shared" si="57"/>
        <v>0</v>
      </c>
      <c r="BE110" s="26">
        <f t="shared" si="58"/>
        <v>0</v>
      </c>
      <c r="BF110" s="27">
        <v>0</v>
      </c>
      <c r="BG110" s="61"/>
      <c r="BH110" s="62"/>
      <c r="BI110" s="61"/>
      <c r="BJ110" s="30">
        <f t="shared" si="59"/>
        <v>0</v>
      </c>
      <c r="BK110" s="28">
        <f t="shared" si="60"/>
        <v>0</v>
      </c>
      <c r="BL110" s="12"/>
      <c r="BM110" s="12"/>
      <c r="BN110" s="12"/>
      <c r="BO110" s="12"/>
      <c r="BP110" s="12"/>
      <c r="BQ110" s="12"/>
      <c r="BR110" s="12"/>
      <c r="BS110" s="12"/>
      <c r="BT110" s="63"/>
      <c r="BU110" s="63"/>
      <c r="BV110" s="63"/>
      <c r="BW110" s="63"/>
      <c r="BX110" s="63"/>
    </row>
    <row r="111" spans="1:76" s="64" customFormat="1" ht="32.25" customHeight="1">
      <c r="A111" s="67" t="s">
        <v>243</v>
      </c>
      <c r="B111" s="68" t="s">
        <v>244</v>
      </c>
      <c r="C111" s="69"/>
      <c r="D111" s="60">
        <v>45</v>
      </c>
      <c r="E111" s="25">
        <f t="shared" si="40"/>
        <v>0</v>
      </c>
      <c r="F111" s="60"/>
      <c r="G111" s="60">
        <v>30</v>
      </c>
      <c r="H111" s="25">
        <f t="shared" si="41"/>
        <v>0</v>
      </c>
      <c r="I111" s="70"/>
      <c r="J111" s="60">
        <v>45</v>
      </c>
      <c r="K111" s="60">
        <f t="shared" si="42"/>
        <v>0</v>
      </c>
      <c r="L111" s="60"/>
      <c r="M111" s="60">
        <v>75</v>
      </c>
      <c r="N111" s="60">
        <f t="shared" si="43"/>
        <v>0</v>
      </c>
      <c r="O111" s="60"/>
      <c r="P111" s="60">
        <v>38</v>
      </c>
      <c r="Q111" s="60">
        <f t="shared" si="44"/>
        <v>0</v>
      </c>
      <c r="R111" s="60"/>
      <c r="S111" s="60">
        <v>68</v>
      </c>
      <c r="T111" s="60">
        <f t="shared" si="45"/>
        <v>0</v>
      </c>
      <c r="U111" s="70"/>
      <c r="V111" s="60">
        <v>38</v>
      </c>
      <c r="W111" s="25">
        <f t="shared" si="46"/>
        <v>0</v>
      </c>
      <c r="X111" s="60"/>
      <c r="Y111" s="60">
        <v>55</v>
      </c>
      <c r="Z111" s="60">
        <f t="shared" si="61"/>
        <v>0</v>
      </c>
      <c r="AA111" s="60"/>
      <c r="AB111" s="60">
        <v>58</v>
      </c>
      <c r="AC111" s="60">
        <f t="shared" si="62"/>
        <v>0</v>
      </c>
      <c r="AD111" s="60"/>
      <c r="AE111" s="60">
        <v>68</v>
      </c>
      <c r="AF111" s="60">
        <f t="shared" si="63"/>
        <v>0</v>
      </c>
      <c r="AG111" s="60"/>
      <c r="AH111" s="60">
        <v>98</v>
      </c>
      <c r="AI111" s="60">
        <f t="shared" si="50"/>
        <v>0</v>
      </c>
      <c r="AJ111" s="60"/>
      <c r="AK111" s="60">
        <v>7</v>
      </c>
      <c r="AL111" s="60">
        <f t="shared" si="68"/>
        <v>0</v>
      </c>
      <c r="AM111" s="60"/>
      <c r="AN111" s="60">
        <v>6</v>
      </c>
      <c r="AO111" s="25">
        <f t="shared" si="52"/>
        <v>0</v>
      </c>
      <c r="AP111" s="60"/>
      <c r="AQ111" s="60">
        <v>7</v>
      </c>
      <c r="AR111" s="60">
        <f t="shared" si="64"/>
        <v>0</v>
      </c>
      <c r="AS111" s="60"/>
      <c r="AT111" s="60">
        <v>5.63</v>
      </c>
      <c r="AU111" s="60">
        <f t="shared" si="65"/>
        <v>0</v>
      </c>
      <c r="AV111" s="60"/>
      <c r="AW111" s="60">
        <v>6.65</v>
      </c>
      <c r="AX111" s="60">
        <f t="shared" si="66"/>
        <v>0</v>
      </c>
      <c r="AY111" s="60"/>
      <c r="AZ111" s="60">
        <v>5.58</v>
      </c>
      <c r="BA111" s="60">
        <f t="shared" si="67"/>
        <v>0</v>
      </c>
      <c r="BB111" s="60"/>
      <c r="BC111" s="60">
        <v>6</v>
      </c>
      <c r="BD111" s="23">
        <f t="shared" si="57"/>
        <v>0</v>
      </c>
      <c r="BE111" s="26">
        <f t="shared" si="58"/>
        <v>0</v>
      </c>
      <c r="BF111" s="27">
        <v>91220</v>
      </c>
      <c r="BG111" s="61"/>
      <c r="BH111" s="62"/>
      <c r="BI111" s="61">
        <v>4440</v>
      </c>
      <c r="BJ111" s="30">
        <f t="shared" si="59"/>
        <v>4440</v>
      </c>
      <c r="BK111" s="28">
        <f t="shared" si="60"/>
        <v>86780</v>
      </c>
      <c r="BL111" s="12"/>
      <c r="BM111" s="12"/>
      <c r="BN111" s="12"/>
      <c r="BO111" s="12"/>
      <c r="BP111" s="12"/>
      <c r="BQ111" s="12"/>
      <c r="BR111" s="12"/>
      <c r="BS111" s="12"/>
      <c r="BT111" s="63"/>
      <c r="BU111" s="63"/>
      <c r="BV111" s="63"/>
      <c r="BW111" s="63"/>
      <c r="BX111" s="63"/>
    </row>
    <row r="112" spans="1:76" s="64" customFormat="1" ht="32.25" customHeight="1">
      <c r="A112" s="67" t="s">
        <v>245</v>
      </c>
      <c r="B112" s="68" t="s">
        <v>246</v>
      </c>
      <c r="C112" s="69"/>
      <c r="D112" s="60">
        <v>45</v>
      </c>
      <c r="E112" s="25">
        <f t="shared" si="40"/>
        <v>0</v>
      </c>
      <c r="F112" s="60"/>
      <c r="G112" s="60">
        <v>30</v>
      </c>
      <c r="H112" s="25">
        <f t="shared" si="41"/>
        <v>0</v>
      </c>
      <c r="I112" s="60"/>
      <c r="J112" s="60">
        <v>45</v>
      </c>
      <c r="K112" s="60">
        <f t="shared" si="42"/>
        <v>0</v>
      </c>
      <c r="L112" s="60"/>
      <c r="M112" s="60">
        <v>75</v>
      </c>
      <c r="N112" s="60">
        <f t="shared" si="43"/>
        <v>0</v>
      </c>
      <c r="O112" s="60"/>
      <c r="P112" s="60">
        <v>38</v>
      </c>
      <c r="Q112" s="60">
        <f t="shared" si="44"/>
        <v>0</v>
      </c>
      <c r="R112" s="60"/>
      <c r="S112" s="60">
        <v>68</v>
      </c>
      <c r="T112" s="60">
        <f t="shared" si="45"/>
        <v>0</v>
      </c>
      <c r="U112" s="60"/>
      <c r="V112" s="60">
        <v>38</v>
      </c>
      <c r="W112" s="25">
        <f t="shared" si="46"/>
        <v>0</v>
      </c>
      <c r="X112" s="60"/>
      <c r="Y112" s="60">
        <v>55</v>
      </c>
      <c r="Z112" s="60">
        <f t="shared" si="61"/>
        <v>0</v>
      </c>
      <c r="AA112" s="60"/>
      <c r="AB112" s="60">
        <v>58</v>
      </c>
      <c r="AC112" s="60">
        <f t="shared" si="62"/>
        <v>0</v>
      </c>
      <c r="AD112" s="60"/>
      <c r="AE112" s="60">
        <v>68</v>
      </c>
      <c r="AF112" s="60">
        <f t="shared" si="63"/>
        <v>0</v>
      </c>
      <c r="AG112" s="60"/>
      <c r="AH112" s="60">
        <v>98</v>
      </c>
      <c r="AI112" s="60">
        <f t="shared" si="50"/>
        <v>0</v>
      </c>
      <c r="AJ112" s="60"/>
      <c r="AK112" s="60">
        <v>7</v>
      </c>
      <c r="AL112" s="60">
        <f t="shared" si="68"/>
        <v>0</v>
      </c>
      <c r="AM112" s="60"/>
      <c r="AN112" s="60">
        <v>6</v>
      </c>
      <c r="AO112" s="25">
        <f t="shared" si="52"/>
        <v>0</v>
      </c>
      <c r="AP112" s="60"/>
      <c r="AQ112" s="60">
        <v>7</v>
      </c>
      <c r="AR112" s="60">
        <f t="shared" si="64"/>
        <v>0</v>
      </c>
      <c r="AS112" s="60"/>
      <c r="AT112" s="60">
        <v>5.63</v>
      </c>
      <c r="AU112" s="60">
        <f t="shared" si="65"/>
        <v>0</v>
      </c>
      <c r="AV112" s="60"/>
      <c r="AW112" s="60">
        <v>6.65</v>
      </c>
      <c r="AX112" s="60">
        <f t="shared" si="66"/>
        <v>0</v>
      </c>
      <c r="AY112" s="60"/>
      <c r="AZ112" s="60">
        <v>5.58</v>
      </c>
      <c r="BA112" s="60">
        <f t="shared" si="67"/>
        <v>0</v>
      </c>
      <c r="BB112" s="60"/>
      <c r="BC112" s="60">
        <v>6</v>
      </c>
      <c r="BD112" s="23">
        <f t="shared" si="57"/>
        <v>0</v>
      </c>
      <c r="BE112" s="26">
        <f t="shared" si="58"/>
        <v>0</v>
      </c>
      <c r="BF112" s="27">
        <v>83385</v>
      </c>
      <c r="BG112" s="61"/>
      <c r="BH112" s="62"/>
      <c r="BI112" s="61"/>
      <c r="BJ112" s="30">
        <f t="shared" si="59"/>
        <v>0</v>
      </c>
      <c r="BK112" s="28">
        <f t="shared" si="60"/>
        <v>83385</v>
      </c>
      <c r="BL112" s="12"/>
      <c r="BM112" s="12"/>
      <c r="BN112" s="12"/>
      <c r="BO112" s="12"/>
      <c r="BP112" s="12"/>
      <c r="BQ112" s="12"/>
      <c r="BR112" s="12"/>
      <c r="BS112" s="12"/>
      <c r="BT112" s="63"/>
      <c r="BU112" s="63"/>
      <c r="BV112" s="63"/>
      <c r="BW112" s="63"/>
      <c r="BX112" s="63"/>
    </row>
    <row r="113" spans="1:76" s="64" customFormat="1" ht="32.25" customHeight="1">
      <c r="A113" s="67" t="s">
        <v>247</v>
      </c>
      <c r="B113" s="68" t="s">
        <v>248</v>
      </c>
      <c r="C113" s="69"/>
      <c r="D113" s="60">
        <v>45</v>
      </c>
      <c r="E113" s="25">
        <f t="shared" si="40"/>
        <v>0</v>
      </c>
      <c r="F113" s="60"/>
      <c r="G113" s="60">
        <v>30</v>
      </c>
      <c r="H113" s="25">
        <f t="shared" si="41"/>
        <v>0</v>
      </c>
      <c r="I113" s="60"/>
      <c r="J113" s="60">
        <v>45</v>
      </c>
      <c r="K113" s="60">
        <f t="shared" si="42"/>
        <v>0</v>
      </c>
      <c r="L113" s="60"/>
      <c r="M113" s="60">
        <v>75</v>
      </c>
      <c r="N113" s="60">
        <f t="shared" si="43"/>
        <v>0</v>
      </c>
      <c r="O113" s="60"/>
      <c r="P113" s="60">
        <v>38</v>
      </c>
      <c r="Q113" s="60">
        <f t="shared" si="44"/>
        <v>0</v>
      </c>
      <c r="R113" s="60">
        <v>294</v>
      </c>
      <c r="S113" s="60">
        <v>68</v>
      </c>
      <c r="T113" s="60">
        <f t="shared" si="45"/>
        <v>19992</v>
      </c>
      <c r="U113" s="60">
        <v>206</v>
      </c>
      <c r="V113" s="60">
        <v>38</v>
      </c>
      <c r="W113" s="25">
        <f t="shared" si="46"/>
        <v>7828</v>
      </c>
      <c r="X113" s="60"/>
      <c r="Y113" s="60">
        <v>55</v>
      </c>
      <c r="Z113" s="60">
        <f t="shared" si="61"/>
        <v>0</v>
      </c>
      <c r="AA113" s="60"/>
      <c r="AB113" s="60">
        <v>58</v>
      </c>
      <c r="AC113" s="60">
        <f t="shared" si="62"/>
        <v>0</v>
      </c>
      <c r="AD113" s="60"/>
      <c r="AE113" s="60">
        <v>68</v>
      </c>
      <c r="AF113" s="60">
        <f t="shared" si="63"/>
        <v>0</v>
      </c>
      <c r="AG113" s="60">
        <v>166</v>
      </c>
      <c r="AH113" s="60">
        <v>98</v>
      </c>
      <c r="AI113" s="60">
        <f t="shared" si="50"/>
        <v>16268</v>
      </c>
      <c r="AJ113" s="60"/>
      <c r="AK113" s="60">
        <v>7</v>
      </c>
      <c r="AL113" s="60">
        <f t="shared" si="68"/>
        <v>0</v>
      </c>
      <c r="AM113" s="60"/>
      <c r="AN113" s="60">
        <v>6</v>
      </c>
      <c r="AO113" s="25">
        <f t="shared" si="52"/>
        <v>0</v>
      </c>
      <c r="AP113" s="60"/>
      <c r="AQ113" s="60">
        <v>7</v>
      </c>
      <c r="AR113" s="60">
        <f t="shared" si="64"/>
        <v>0</v>
      </c>
      <c r="AS113" s="60"/>
      <c r="AT113" s="60">
        <v>5.63</v>
      </c>
      <c r="AU113" s="60">
        <f t="shared" si="65"/>
        <v>0</v>
      </c>
      <c r="AV113" s="60"/>
      <c r="AW113" s="60">
        <v>6.65</v>
      </c>
      <c r="AX113" s="60">
        <f t="shared" si="66"/>
        <v>0</v>
      </c>
      <c r="AY113" s="60"/>
      <c r="AZ113" s="60">
        <v>5.58</v>
      </c>
      <c r="BA113" s="60">
        <f t="shared" si="67"/>
        <v>0</v>
      </c>
      <c r="BB113" s="60">
        <v>1827</v>
      </c>
      <c r="BC113" s="60">
        <v>6</v>
      </c>
      <c r="BD113" s="23">
        <f t="shared" si="57"/>
        <v>10962</v>
      </c>
      <c r="BE113" s="26">
        <f t="shared" si="58"/>
        <v>55050</v>
      </c>
      <c r="BF113" s="27">
        <v>223115</v>
      </c>
      <c r="BG113" s="61"/>
      <c r="BH113" s="62"/>
      <c r="BI113" s="61"/>
      <c r="BJ113" s="30">
        <f t="shared" si="59"/>
        <v>0</v>
      </c>
      <c r="BK113" s="28">
        <f t="shared" si="60"/>
        <v>278165</v>
      </c>
      <c r="BL113" s="12"/>
      <c r="BM113" s="15"/>
      <c r="BN113" s="12"/>
      <c r="BO113" s="12"/>
      <c r="BP113" s="12"/>
      <c r="BQ113" s="12"/>
      <c r="BR113" s="12"/>
      <c r="BS113" s="12"/>
      <c r="BT113" s="63"/>
      <c r="BU113" s="63"/>
      <c r="BV113" s="63"/>
      <c r="BW113" s="63"/>
      <c r="BX113" s="63"/>
    </row>
    <row r="114" spans="1:76" s="64" customFormat="1" ht="32.25" customHeight="1">
      <c r="A114" s="67" t="s">
        <v>249</v>
      </c>
      <c r="B114" s="68" t="s">
        <v>250</v>
      </c>
      <c r="C114" s="69"/>
      <c r="D114" s="60">
        <v>45</v>
      </c>
      <c r="E114" s="25">
        <f t="shared" si="40"/>
        <v>0</v>
      </c>
      <c r="F114" s="60"/>
      <c r="G114" s="60">
        <v>30</v>
      </c>
      <c r="H114" s="25">
        <f t="shared" si="41"/>
        <v>0</v>
      </c>
      <c r="I114" s="70"/>
      <c r="J114" s="60">
        <v>45</v>
      </c>
      <c r="K114" s="60">
        <f t="shared" si="42"/>
        <v>0</v>
      </c>
      <c r="L114" s="60"/>
      <c r="M114" s="60">
        <v>75</v>
      </c>
      <c r="N114" s="60">
        <f t="shared" si="43"/>
        <v>0</v>
      </c>
      <c r="O114" s="70"/>
      <c r="P114" s="60">
        <v>38</v>
      </c>
      <c r="Q114" s="60">
        <f t="shared" si="44"/>
        <v>0</v>
      </c>
      <c r="R114" s="60"/>
      <c r="S114" s="60">
        <v>68</v>
      </c>
      <c r="T114" s="60">
        <f t="shared" si="45"/>
        <v>0</v>
      </c>
      <c r="U114" s="70"/>
      <c r="V114" s="60">
        <v>38</v>
      </c>
      <c r="W114" s="25">
        <f t="shared" si="46"/>
        <v>0</v>
      </c>
      <c r="X114" s="60"/>
      <c r="Y114" s="60">
        <v>55</v>
      </c>
      <c r="Z114" s="60">
        <f t="shared" si="61"/>
        <v>0</v>
      </c>
      <c r="AA114" s="60"/>
      <c r="AB114" s="60">
        <v>58</v>
      </c>
      <c r="AC114" s="60">
        <f t="shared" si="62"/>
        <v>0</v>
      </c>
      <c r="AD114" s="60"/>
      <c r="AE114" s="60">
        <v>68</v>
      </c>
      <c r="AF114" s="60">
        <f t="shared" si="63"/>
        <v>0</v>
      </c>
      <c r="AG114" s="60"/>
      <c r="AH114" s="60">
        <v>98</v>
      </c>
      <c r="AI114" s="60">
        <f t="shared" si="50"/>
        <v>0</v>
      </c>
      <c r="AJ114" s="60"/>
      <c r="AK114" s="60">
        <v>7</v>
      </c>
      <c r="AL114" s="60">
        <f t="shared" si="68"/>
        <v>0</v>
      </c>
      <c r="AM114" s="60"/>
      <c r="AN114" s="60">
        <v>6</v>
      </c>
      <c r="AO114" s="25">
        <f t="shared" si="52"/>
        <v>0</v>
      </c>
      <c r="AP114" s="60"/>
      <c r="AQ114" s="60">
        <v>7</v>
      </c>
      <c r="AR114" s="60">
        <f t="shared" si="64"/>
        <v>0</v>
      </c>
      <c r="AS114" s="60"/>
      <c r="AT114" s="60">
        <v>5.63</v>
      </c>
      <c r="AU114" s="60">
        <f t="shared" si="65"/>
        <v>0</v>
      </c>
      <c r="AV114" s="60"/>
      <c r="AW114" s="60">
        <v>6.65</v>
      </c>
      <c r="AX114" s="60">
        <f t="shared" si="66"/>
        <v>0</v>
      </c>
      <c r="AY114" s="60"/>
      <c r="AZ114" s="60">
        <v>5.58</v>
      </c>
      <c r="BA114" s="60">
        <f t="shared" si="67"/>
        <v>0</v>
      </c>
      <c r="BB114" s="60"/>
      <c r="BC114" s="60">
        <v>6</v>
      </c>
      <c r="BD114" s="23">
        <f t="shared" si="57"/>
        <v>0</v>
      </c>
      <c r="BE114" s="26">
        <f t="shared" si="58"/>
        <v>0</v>
      </c>
      <c r="BF114" s="27">
        <v>0</v>
      </c>
      <c r="BG114" s="61"/>
      <c r="BH114" s="62"/>
      <c r="BI114" s="61"/>
      <c r="BJ114" s="30">
        <f t="shared" si="59"/>
        <v>0</v>
      </c>
      <c r="BK114" s="28">
        <f t="shared" si="60"/>
        <v>0</v>
      </c>
      <c r="BL114" s="12"/>
      <c r="BM114" s="12"/>
      <c r="BN114" s="12"/>
      <c r="BO114" s="12"/>
      <c r="BP114" s="12"/>
      <c r="BQ114" s="12"/>
      <c r="BR114" s="12"/>
      <c r="BS114" s="12"/>
      <c r="BT114" s="63"/>
      <c r="BU114" s="63"/>
      <c r="BV114" s="63"/>
      <c r="BW114" s="63"/>
      <c r="BX114" s="63"/>
    </row>
    <row r="115" spans="1:76" s="64" customFormat="1" ht="32.25" customHeight="1">
      <c r="A115" s="67" t="s">
        <v>251</v>
      </c>
      <c r="B115" s="68" t="s">
        <v>252</v>
      </c>
      <c r="C115" s="69"/>
      <c r="D115" s="60">
        <v>45</v>
      </c>
      <c r="E115" s="25">
        <f t="shared" si="40"/>
        <v>0</v>
      </c>
      <c r="F115" s="60"/>
      <c r="G115" s="60">
        <v>30</v>
      </c>
      <c r="H115" s="25">
        <f t="shared" si="41"/>
        <v>0</v>
      </c>
      <c r="I115" s="60"/>
      <c r="J115" s="60">
        <v>45</v>
      </c>
      <c r="K115" s="60">
        <f t="shared" si="42"/>
        <v>0</v>
      </c>
      <c r="L115" s="60"/>
      <c r="M115" s="60">
        <v>75</v>
      </c>
      <c r="N115" s="60">
        <f t="shared" si="43"/>
        <v>0</v>
      </c>
      <c r="O115" s="60"/>
      <c r="P115" s="60">
        <v>38</v>
      </c>
      <c r="Q115" s="60">
        <f t="shared" si="44"/>
        <v>0</v>
      </c>
      <c r="R115" s="60"/>
      <c r="S115" s="60">
        <v>68</v>
      </c>
      <c r="T115" s="60">
        <f t="shared" si="45"/>
        <v>0</v>
      </c>
      <c r="U115" s="60"/>
      <c r="V115" s="60">
        <v>38</v>
      </c>
      <c r="W115" s="25">
        <f t="shared" si="46"/>
        <v>0</v>
      </c>
      <c r="X115" s="60"/>
      <c r="Y115" s="60">
        <v>55</v>
      </c>
      <c r="Z115" s="60">
        <f t="shared" si="61"/>
        <v>0</v>
      </c>
      <c r="AA115" s="60"/>
      <c r="AB115" s="60">
        <v>58</v>
      </c>
      <c r="AC115" s="60">
        <f t="shared" si="62"/>
        <v>0</v>
      </c>
      <c r="AD115" s="60"/>
      <c r="AE115" s="60">
        <v>68</v>
      </c>
      <c r="AF115" s="60">
        <f t="shared" si="63"/>
        <v>0</v>
      </c>
      <c r="AG115" s="60"/>
      <c r="AH115" s="60">
        <v>98</v>
      </c>
      <c r="AI115" s="60">
        <f t="shared" si="50"/>
        <v>0</v>
      </c>
      <c r="AJ115" s="60"/>
      <c r="AK115" s="60">
        <v>7</v>
      </c>
      <c r="AL115" s="60">
        <f t="shared" si="68"/>
        <v>0</v>
      </c>
      <c r="AM115" s="60"/>
      <c r="AN115" s="60">
        <v>6</v>
      </c>
      <c r="AO115" s="25">
        <f t="shared" si="52"/>
        <v>0</v>
      </c>
      <c r="AP115" s="60"/>
      <c r="AQ115" s="60">
        <v>7</v>
      </c>
      <c r="AR115" s="60">
        <f t="shared" si="64"/>
        <v>0</v>
      </c>
      <c r="AS115" s="60"/>
      <c r="AT115" s="60">
        <v>5.63</v>
      </c>
      <c r="AU115" s="60">
        <f t="shared" si="65"/>
        <v>0</v>
      </c>
      <c r="AV115" s="60"/>
      <c r="AW115" s="60">
        <v>6.65</v>
      </c>
      <c r="AX115" s="60">
        <f t="shared" si="66"/>
        <v>0</v>
      </c>
      <c r="AY115" s="60"/>
      <c r="AZ115" s="60">
        <v>5.58</v>
      </c>
      <c r="BA115" s="60">
        <f t="shared" si="67"/>
        <v>0</v>
      </c>
      <c r="BB115" s="60"/>
      <c r="BC115" s="60">
        <v>6</v>
      </c>
      <c r="BD115" s="23">
        <f t="shared" si="57"/>
        <v>0</v>
      </c>
      <c r="BE115" s="26">
        <f t="shared" si="58"/>
        <v>0</v>
      </c>
      <c r="BF115" s="27">
        <v>0</v>
      </c>
      <c r="BG115" s="61"/>
      <c r="BH115" s="62"/>
      <c r="BI115" s="61"/>
      <c r="BJ115" s="30">
        <f t="shared" si="59"/>
        <v>0</v>
      </c>
      <c r="BK115" s="28">
        <f t="shared" si="60"/>
        <v>0</v>
      </c>
      <c r="BL115" s="12"/>
      <c r="BM115" s="12"/>
      <c r="BN115" s="12"/>
      <c r="BO115" s="12"/>
      <c r="BP115" s="12"/>
      <c r="BQ115" s="12"/>
      <c r="BR115" s="12"/>
      <c r="BS115" s="12"/>
      <c r="BT115" s="63"/>
      <c r="BU115" s="63"/>
      <c r="BV115" s="63"/>
      <c r="BW115" s="63"/>
      <c r="BX115" s="63"/>
    </row>
    <row r="116" spans="1:76" s="64" customFormat="1" ht="32.25" customHeight="1">
      <c r="A116" s="67" t="s">
        <v>253</v>
      </c>
      <c r="B116" s="68" t="s">
        <v>254</v>
      </c>
      <c r="C116" s="69"/>
      <c r="D116" s="60">
        <v>45</v>
      </c>
      <c r="E116" s="25">
        <f t="shared" si="40"/>
        <v>0</v>
      </c>
      <c r="F116" s="60"/>
      <c r="G116" s="60">
        <v>30</v>
      </c>
      <c r="H116" s="25">
        <f t="shared" si="41"/>
        <v>0</v>
      </c>
      <c r="I116" s="60"/>
      <c r="J116" s="60">
        <v>45</v>
      </c>
      <c r="K116" s="60">
        <f t="shared" si="42"/>
        <v>0</v>
      </c>
      <c r="L116" s="60"/>
      <c r="M116" s="60">
        <v>75</v>
      </c>
      <c r="N116" s="60">
        <f t="shared" si="43"/>
        <v>0</v>
      </c>
      <c r="O116" s="60"/>
      <c r="P116" s="60">
        <v>38</v>
      </c>
      <c r="Q116" s="60">
        <f t="shared" si="44"/>
        <v>0</v>
      </c>
      <c r="R116" s="60"/>
      <c r="S116" s="60">
        <v>68</v>
      </c>
      <c r="T116" s="60">
        <f t="shared" si="45"/>
        <v>0</v>
      </c>
      <c r="U116" s="70"/>
      <c r="V116" s="60">
        <v>38</v>
      </c>
      <c r="W116" s="25">
        <f t="shared" si="46"/>
        <v>0</v>
      </c>
      <c r="X116" s="60"/>
      <c r="Y116" s="60">
        <v>55</v>
      </c>
      <c r="Z116" s="60">
        <f t="shared" si="61"/>
        <v>0</v>
      </c>
      <c r="AA116" s="60"/>
      <c r="AB116" s="60">
        <v>58</v>
      </c>
      <c r="AC116" s="60">
        <f t="shared" si="62"/>
        <v>0</v>
      </c>
      <c r="AD116" s="60"/>
      <c r="AE116" s="60">
        <v>68</v>
      </c>
      <c r="AF116" s="60">
        <f t="shared" si="63"/>
        <v>0</v>
      </c>
      <c r="AG116" s="60"/>
      <c r="AH116" s="60">
        <v>98</v>
      </c>
      <c r="AI116" s="60">
        <f t="shared" si="50"/>
        <v>0</v>
      </c>
      <c r="AJ116" s="60"/>
      <c r="AK116" s="60">
        <v>7</v>
      </c>
      <c r="AL116" s="60">
        <f t="shared" si="68"/>
        <v>0</v>
      </c>
      <c r="AM116" s="60"/>
      <c r="AN116" s="60">
        <v>6</v>
      </c>
      <c r="AO116" s="25">
        <f t="shared" si="52"/>
        <v>0</v>
      </c>
      <c r="AP116" s="60"/>
      <c r="AQ116" s="60">
        <v>7</v>
      </c>
      <c r="AR116" s="60">
        <f t="shared" si="64"/>
        <v>0</v>
      </c>
      <c r="AS116" s="60"/>
      <c r="AT116" s="60">
        <v>5.63</v>
      </c>
      <c r="AU116" s="60">
        <f t="shared" si="65"/>
        <v>0</v>
      </c>
      <c r="AV116" s="60"/>
      <c r="AW116" s="60">
        <v>6.65</v>
      </c>
      <c r="AX116" s="60">
        <f t="shared" si="66"/>
        <v>0</v>
      </c>
      <c r="AY116" s="60"/>
      <c r="AZ116" s="60">
        <v>5.58</v>
      </c>
      <c r="BA116" s="60">
        <f t="shared" si="67"/>
        <v>0</v>
      </c>
      <c r="BB116" s="60"/>
      <c r="BC116" s="60">
        <v>6</v>
      </c>
      <c r="BD116" s="23">
        <f t="shared" si="57"/>
        <v>0</v>
      </c>
      <c r="BE116" s="26">
        <f t="shared" si="58"/>
        <v>0</v>
      </c>
      <c r="BF116" s="27">
        <v>0</v>
      </c>
      <c r="BG116" s="61"/>
      <c r="BH116" s="62"/>
      <c r="BI116" s="61"/>
      <c r="BJ116" s="30">
        <f t="shared" si="59"/>
        <v>0</v>
      </c>
      <c r="BK116" s="28">
        <f t="shared" si="60"/>
        <v>0</v>
      </c>
      <c r="BL116" s="12"/>
      <c r="BM116" s="12"/>
      <c r="BN116" s="12"/>
      <c r="BO116" s="12"/>
      <c r="BP116" s="12"/>
      <c r="BQ116" s="12"/>
      <c r="BR116" s="12"/>
      <c r="BS116" s="12"/>
      <c r="BT116" s="63"/>
      <c r="BU116" s="63"/>
      <c r="BV116" s="63"/>
      <c r="BW116" s="63"/>
      <c r="BX116" s="63"/>
    </row>
    <row r="117" spans="1:76" s="64" customFormat="1" ht="32.25" customHeight="1">
      <c r="A117" s="67" t="s">
        <v>255</v>
      </c>
      <c r="B117" s="68" t="s">
        <v>256</v>
      </c>
      <c r="C117" s="69"/>
      <c r="D117" s="60">
        <v>45</v>
      </c>
      <c r="E117" s="25">
        <f t="shared" si="40"/>
        <v>0</v>
      </c>
      <c r="F117" s="60"/>
      <c r="G117" s="60">
        <v>30</v>
      </c>
      <c r="H117" s="25">
        <f t="shared" si="41"/>
        <v>0</v>
      </c>
      <c r="I117" s="60"/>
      <c r="J117" s="60">
        <v>45</v>
      </c>
      <c r="K117" s="60">
        <f t="shared" si="42"/>
        <v>0</v>
      </c>
      <c r="L117" s="60"/>
      <c r="M117" s="60">
        <v>75</v>
      </c>
      <c r="N117" s="60">
        <f t="shared" si="43"/>
        <v>0</v>
      </c>
      <c r="O117" s="70"/>
      <c r="P117" s="60">
        <v>38</v>
      </c>
      <c r="Q117" s="60">
        <f t="shared" si="44"/>
        <v>0</v>
      </c>
      <c r="R117" s="60"/>
      <c r="S117" s="60">
        <v>68</v>
      </c>
      <c r="T117" s="60">
        <f t="shared" si="45"/>
        <v>0</v>
      </c>
      <c r="U117" s="60"/>
      <c r="V117" s="60">
        <v>38</v>
      </c>
      <c r="W117" s="25">
        <f t="shared" si="46"/>
        <v>0</v>
      </c>
      <c r="X117" s="60"/>
      <c r="Y117" s="60">
        <v>55</v>
      </c>
      <c r="Z117" s="60">
        <f t="shared" si="61"/>
        <v>0</v>
      </c>
      <c r="AA117" s="60"/>
      <c r="AB117" s="60">
        <v>58</v>
      </c>
      <c r="AC117" s="60">
        <f t="shared" si="62"/>
        <v>0</v>
      </c>
      <c r="AD117" s="60"/>
      <c r="AE117" s="60">
        <v>68</v>
      </c>
      <c r="AF117" s="60">
        <f t="shared" si="63"/>
        <v>0</v>
      </c>
      <c r="AG117" s="60"/>
      <c r="AH117" s="60">
        <v>98</v>
      </c>
      <c r="AI117" s="60">
        <f t="shared" si="50"/>
        <v>0</v>
      </c>
      <c r="AJ117" s="60"/>
      <c r="AK117" s="60">
        <v>7</v>
      </c>
      <c r="AL117" s="60">
        <f t="shared" si="68"/>
        <v>0</v>
      </c>
      <c r="AM117" s="60"/>
      <c r="AN117" s="60">
        <v>6</v>
      </c>
      <c r="AO117" s="25">
        <f t="shared" si="52"/>
        <v>0</v>
      </c>
      <c r="AP117" s="60"/>
      <c r="AQ117" s="60">
        <v>7</v>
      </c>
      <c r="AR117" s="60">
        <f t="shared" si="64"/>
        <v>0</v>
      </c>
      <c r="AS117" s="60"/>
      <c r="AT117" s="60">
        <v>5.63</v>
      </c>
      <c r="AU117" s="60">
        <f t="shared" si="65"/>
        <v>0</v>
      </c>
      <c r="AV117" s="60"/>
      <c r="AW117" s="60">
        <v>6.65</v>
      </c>
      <c r="AX117" s="60">
        <f t="shared" si="66"/>
        <v>0</v>
      </c>
      <c r="AY117" s="60"/>
      <c r="AZ117" s="60">
        <v>5.58</v>
      </c>
      <c r="BA117" s="60">
        <f t="shared" si="67"/>
        <v>0</v>
      </c>
      <c r="BB117" s="60"/>
      <c r="BC117" s="60">
        <v>6</v>
      </c>
      <c r="BD117" s="23">
        <f t="shared" si="57"/>
        <v>0</v>
      </c>
      <c r="BE117" s="26">
        <f t="shared" si="58"/>
        <v>0</v>
      </c>
      <c r="BF117" s="27">
        <v>0</v>
      </c>
      <c r="BG117" s="61"/>
      <c r="BH117" s="62"/>
      <c r="BI117" s="61"/>
      <c r="BJ117" s="30">
        <f t="shared" si="59"/>
        <v>0</v>
      </c>
      <c r="BK117" s="28">
        <f t="shared" si="60"/>
        <v>0</v>
      </c>
      <c r="BL117" s="12"/>
      <c r="BM117" s="12"/>
      <c r="BN117" s="12"/>
      <c r="BO117" s="12"/>
      <c r="BP117" s="12"/>
      <c r="BQ117" s="12"/>
      <c r="BR117" s="85"/>
      <c r="BS117" s="12"/>
      <c r="BT117" s="63"/>
      <c r="BU117" s="63"/>
      <c r="BV117" s="63"/>
      <c r="BW117" s="63"/>
      <c r="BX117" s="63"/>
    </row>
    <row r="118" spans="1:76" s="99" customFormat="1" ht="32.25" customHeight="1">
      <c r="A118" s="86" t="s">
        <v>257</v>
      </c>
      <c r="B118" s="87" t="s">
        <v>258</v>
      </c>
      <c r="C118" s="88"/>
      <c r="D118" s="89">
        <v>45</v>
      </c>
      <c r="E118" s="89">
        <f t="shared" si="40"/>
        <v>0</v>
      </c>
      <c r="F118" s="89"/>
      <c r="G118" s="89">
        <v>30</v>
      </c>
      <c r="H118" s="25">
        <f t="shared" si="41"/>
        <v>0</v>
      </c>
      <c r="I118" s="89"/>
      <c r="J118" s="89">
        <v>45</v>
      </c>
      <c r="K118" s="89">
        <f t="shared" si="42"/>
        <v>0</v>
      </c>
      <c r="L118" s="89"/>
      <c r="M118" s="89">
        <v>75</v>
      </c>
      <c r="N118" s="89">
        <f t="shared" si="43"/>
        <v>0</v>
      </c>
      <c r="O118" s="90">
        <v>560</v>
      </c>
      <c r="P118" s="89">
        <v>38</v>
      </c>
      <c r="Q118" s="89">
        <f t="shared" si="44"/>
        <v>21280</v>
      </c>
      <c r="R118" s="89"/>
      <c r="S118" s="89">
        <v>68</v>
      </c>
      <c r="T118" s="89">
        <v>0</v>
      </c>
      <c r="U118" s="89">
        <v>236</v>
      </c>
      <c r="V118" s="89">
        <v>38</v>
      </c>
      <c r="W118" s="89">
        <f t="shared" si="46"/>
        <v>8968</v>
      </c>
      <c r="X118" s="89"/>
      <c r="Y118" s="89">
        <v>55</v>
      </c>
      <c r="Z118" s="89">
        <v>0</v>
      </c>
      <c r="AA118" s="89"/>
      <c r="AB118" s="89">
        <v>58</v>
      </c>
      <c r="AC118" s="89">
        <v>0</v>
      </c>
      <c r="AD118" s="89"/>
      <c r="AE118" s="89">
        <v>68</v>
      </c>
      <c r="AF118" s="89">
        <v>0</v>
      </c>
      <c r="AG118" s="89">
        <v>286</v>
      </c>
      <c r="AH118" s="89">
        <v>98</v>
      </c>
      <c r="AI118" s="91">
        <f t="shared" si="50"/>
        <v>28028</v>
      </c>
      <c r="AJ118" s="89"/>
      <c r="AK118" s="89">
        <v>7</v>
      </c>
      <c r="AL118" s="89">
        <v>0</v>
      </c>
      <c r="AM118" s="89"/>
      <c r="AN118" s="89">
        <v>6</v>
      </c>
      <c r="AO118" s="89">
        <f t="shared" si="52"/>
        <v>0</v>
      </c>
      <c r="AP118" s="89"/>
      <c r="AQ118" s="89">
        <v>7</v>
      </c>
      <c r="AR118" s="91">
        <v>0</v>
      </c>
      <c r="AS118" s="89"/>
      <c r="AT118" s="89">
        <v>5.63</v>
      </c>
      <c r="AU118" s="89">
        <v>0</v>
      </c>
      <c r="AV118" s="89"/>
      <c r="AW118" s="89">
        <v>6.65</v>
      </c>
      <c r="AX118" s="89">
        <v>0</v>
      </c>
      <c r="AY118" s="89"/>
      <c r="AZ118" s="89">
        <v>5.58</v>
      </c>
      <c r="BA118" s="89">
        <v>0</v>
      </c>
      <c r="BB118" s="89">
        <v>1460</v>
      </c>
      <c r="BC118" s="89">
        <v>6</v>
      </c>
      <c r="BD118" s="92">
        <f t="shared" si="57"/>
        <v>8760</v>
      </c>
      <c r="BE118" s="26">
        <f t="shared" si="58"/>
        <v>67036</v>
      </c>
      <c r="BF118" s="93">
        <v>159819</v>
      </c>
      <c r="BG118" s="94"/>
      <c r="BH118" s="95"/>
      <c r="BI118" s="94"/>
      <c r="BJ118" s="30">
        <f t="shared" si="59"/>
        <v>0</v>
      </c>
      <c r="BK118" s="28">
        <f t="shared" si="60"/>
        <v>226855</v>
      </c>
      <c r="BL118" s="96"/>
      <c r="BM118" s="96"/>
      <c r="BN118" s="96"/>
      <c r="BO118" s="96"/>
      <c r="BP118" s="96"/>
      <c r="BQ118" s="96"/>
      <c r="BR118" s="97"/>
      <c r="BS118" s="96"/>
      <c r="BT118" s="98"/>
      <c r="BU118" s="98"/>
      <c r="BV118" s="98"/>
      <c r="BW118" s="98"/>
      <c r="BX118" s="98"/>
    </row>
    <row r="119" spans="1:76" s="33" customFormat="1" ht="32.25" customHeight="1">
      <c r="A119" s="35" t="s">
        <v>259</v>
      </c>
      <c r="B119" s="36" t="s">
        <v>260</v>
      </c>
      <c r="C119" s="40"/>
      <c r="D119" s="25">
        <v>45</v>
      </c>
      <c r="E119" s="25">
        <f t="shared" ref="E119:E182" si="69">D119*C119</f>
        <v>0</v>
      </c>
      <c r="F119" s="25"/>
      <c r="G119" s="25">
        <v>30</v>
      </c>
      <c r="H119" s="25">
        <f t="shared" ref="H119:H182" si="70">G119*F119</f>
        <v>0</v>
      </c>
      <c r="I119" s="25"/>
      <c r="J119" s="25">
        <v>45</v>
      </c>
      <c r="K119" s="25">
        <f t="shared" ref="K119:K182" si="71">J119*I119</f>
        <v>0</v>
      </c>
      <c r="L119" s="25"/>
      <c r="M119" s="25">
        <v>75</v>
      </c>
      <c r="N119" s="25">
        <f t="shared" ref="N119:N182" si="72">M119*L119</f>
        <v>0</v>
      </c>
      <c r="O119" s="41">
        <v>340</v>
      </c>
      <c r="P119" s="25">
        <v>38</v>
      </c>
      <c r="Q119" s="25">
        <f t="shared" ref="Q119:Q182" si="73">P119*O119</f>
        <v>12920</v>
      </c>
      <c r="R119" s="25"/>
      <c r="S119" s="25">
        <v>68</v>
      </c>
      <c r="T119" s="25">
        <v>0</v>
      </c>
      <c r="U119" s="25">
        <v>300</v>
      </c>
      <c r="V119" s="25">
        <v>38</v>
      </c>
      <c r="W119" s="25">
        <f t="shared" ref="W119:W182" si="74">V119*U119</f>
        <v>11400</v>
      </c>
      <c r="X119" s="25"/>
      <c r="Y119" s="25">
        <v>55</v>
      </c>
      <c r="Z119" s="25">
        <v>0</v>
      </c>
      <c r="AA119" s="25"/>
      <c r="AB119" s="25">
        <v>58</v>
      </c>
      <c r="AC119" s="25">
        <v>0</v>
      </c>
      <c r="AD119" s="25"/>
      <c r="AE119" s="25">
        <v>68</v>
      </c>
      <c r="AF119" s="25">
        <v>0</v>
      </c>
      <c r="AG119" s="25">
        <v>280</v>
      </c>
      <c r="AH119" s="25">
        <v>98</v>
      </c>
      <c r="AI119" s="60">
        <f t="shared" ref="AI119:AI182" si="75">AH119*AG119</f>
        <v>27440</v>
      </c>
      <c r="AJ119" s="25"/>
      <c r="AK119" s="25">
        <v>7</v>
      </c>
      <c r="AL119" s="25">
        <v>0</v>
      </c>
      <c r="AM119" s="25"/>
      <c r="AN119" s="25">
        <v>6</v>
      </c>
      <c r="AO119" s="25">
        <f t="shared" ref="AO119:AO182" si="76">AN119*AM119</f>
        <v>0</v>
      </c>
      <c r="AP119" s="25"/>
      <c r="AQ119" s="25">
        <v>7</v>
      </c>
      <c r="AR119" s="25">
        <v>0</v>
      </c>
      <c r="AS119" s="25"/>
      <c r="AT119" s="25">
        <v>5.63</v>
      </c>
      <c r="AU119" s="25">
        <v>0</v>
      </c>
      <c r="AV119" s="25"/>
      <c r="AW119" s="25">
        <v>6.65</v>
      </c>
      <c r="AX119" s="25">
        <v>0</v>
      </c>
      <c r="AY119" s="25"/>
      <c r="AZ119" s="25">
        <v>5.58</v>
      </c>
      <c r="BA119" s="25">
        <v>0</v>
      </c>
      <c r="BB119" s="25">
        <v>1480</v>
      </c>
      <c r="BC119" s="25">
        <v>6</v>
      </c>
      <c r="BD119" s="23">
        <f t="shared" ref="BD119:BD182" si="77">BC119*BB119</f>
        <v>8880</v>
      </c>
      <c r="BE119" s="26">
        <f t="shared" si="58"/>
        <v>60640</v>
      </c>
      <c r="BF119" s="27">
        <v>-1075</v>
      </c>
      <c r="BG119" s="28"/>
      <c r="BH119" s="29"/>
      <c r="BI119" s="28"/>
      <c r="BJ119" s="30">
        <f t="shared" si="59"/>
        <v>0</v>
      </c>
      <c r="BK119" s="28">
        <f t="shared" si="60"/>
        <v>59565</v>
      </c>
      <c r="BL119" s="31"/>
      <c r="BM119" s="31"/>
      <c r="BN119" s="31"/>
      <c r="BO119" s="31"/>
      <c r="BP119" s="31"/>
      <c r="BQ119" s="31"/>
      <c r="BR119" s="100"/>
      <c r="BS119" s="31"/>
      <c r="BT119" s="9"/>
      <c r="BU119" s="9"/>
      <c r="BV119" s="9"/>
      <c r="BW119" s="9"/>
      <c r="BX119" s="9"/>
    </row>
    <row r="120" spans="1:76" s="64" customFormat="1" ht="32.25" customHeight="1">
      <c r="A120" s="67" t="s">
        <v>261</v>
      </c>
      <c r="B120" s="68" t="s">
        <v>262</v>
      </c>
      <c r="C120" s="71"/>
      <c r="D120" s="60">
        <v>45</v>
      </c>
      <c r="E120" s="25">
        <f t="shared" si="69"/>
        <v>0</v>
      </c>
      <c r="F120" s="60"/>
      <c r="G120" s="60">
        <v>30</v>
      </c>
      <c r="H120" s="25">
        <f t="shared" si="70"/>
        <v>0</v>
      </c>
      <c r="I120" s="60"/>
      <c r="J120" s="60">
        <v>45</v>
      </c>
      <c r="K120" s="60">
        <f t="shared" si="71"/>
        <v>0</v>
      </c>
      <c r="L120" s="60"/>
      <c r="M120" s="60">
        <v>75</v>
      </c>
      <c r="N120" s="60">
        <f t="shared" si="72"/>
        <v>0</v>
      </c>
      <c r="O120" s="60"/>
      <c r="P120" s="60">
        <v>38</v>
      </c>
      <c r="Q120" s="60">
        <f t="shared" si="73"/>
        <v>0</v>
      </c>
      <c r="R120" s="60"/>
      <c r="S120" s="60">
        <v>68</v>
      </c>
      <c r="T120" s="60">
        <f t="shared" ref="T120:T183" si="78">S120*R120</f>
        <v>0</v>
      </c>
      <c r="U120" s="60"/>
      <c r="V120" s="60">
        <v>38</v>
      </c>
      <c r="W120" s="25">
        <f t="shared" si="74"/>
        <v>0</v>
      </c>
      <c r="X120" s="70"/>
      <c r="Y120" s="60">
        <v>55</v>
      </c>
      <c r="Z120" s="60">
        <f t="shared" ref="Z120:Z183" si="79">Y120*X120</f>
        <v>0</v>
      </c>
      <c r="AA120" s="60"/>
      <c r="AB120" s="60">
        <v>58</v>
      </c>
      <c r="AC120" s="60">
        <f t="shared" ref="AC120:AC183" si="80">AB120*AA120</f>
        <v>0</v>
      </c>
      <c r="AD120" s="60"/>
      <c r="AE120" s="60">
        <v>68</v>
      </c>
      <c r="AF120" s="60">
        <f t="shared" ref="AF120:AF183" si="81">AE120*AD120</f>
        <v>0</v>
      </c>
      <c r="AG120" s="60"/>
      <c r="AH120" s="60">
        <v>98</v>
      </c>
      <c r="AI120" s="60">
        <f t="shared" si="75"/>
        <v>0</v>
      </c>
      <c r="AJ120" s="60"/>
      <c r="AK120" s="60">
        <v>7</v>
      </c>
      <c r="AL120" s="60">
        <f t="shared" ref="AL120:AL183" si="82">AK120*AJ120</f>
        <v>0</v>
      </c>
      <c r="AM120" s="60"/>
      <c r="AN120" s="60">
        <v>6</v>
      </c>
      <c r="AO120" s="25">
        <f t="shared" si="76"/>
        <v>0</v>
      </c>
      <c r="AP120" s="60"/>
      <c r="AQ120" s="60">
        <v>7</v>
      </c>
      <c r="AR120" s="60">
        <f t="shared" ref="AR120:AR183" si="83">AQ120*AP120</f>
        <v>0</v>
      </c>
      <c r="AS120" s="60"/>
      <c r="AT120" s="60">
        <v>5.63</v>
      </c>
      <c r="AU120" s="60">
        <f t="shared" ref="AU120:AU183" si="84">AT120*AS120</f>
        <v>0</v>
      </c>
      <c r="AV120" s="60"/>
      <c r="AW120" s="60">
        <v>6.65</v>
      </c>
      <c r="AX120" s="60">
        <f t="shared" ref="AX120:AX183" si="85">AW120*AV120</f>
        <v>0</v>
      </c>
      <c r="AY120" s="60"/>
      <c r="AZ120" s="60">
        <v>5.58</v>
      </c>
      <c r="BA120" s="60">
        <f t="shared" ref="BA120:BA183" si="86">AZ120*AY120</f>
        <v>0</v>
      </c>
      <c r="BB120" s="60"/>
      <c r="BC120" s="60">
        <v>6</v>
      </c>
      <c r="BD120" s="23">
        <f t="shared" si="77"/>
        <v>0</v>
      </c>
      <c r="BE120" s="26">
        <f t="shared" si="58"/>
        <v>0</v>
      </c>
      <c r="BF120" s="27">
        <v>58472</v>
      </c>
      <c r="BG120" s="61"/>
      <c r="BH120" s="62"/>
      <c r="BI120" s="61"/>
      <c r="BJ120" s="30">
        <f t="shared" si="59"/>
        <v>0</v>
      </c>
      <c r="BK120" s="28">
        <f t="shared" si="60"/>
        <v>58472</v>
      </c>
      <c r="BL120" s="12"/>
      <c r="BM120" s="12"/>
      <c r="BN120" s="12"/>
      <c r="BO120" s="12"/>
      <c r="BP120" s="15"/>
      <c r="BQ120" s="12"/>
      <c r="BR120" s="12"/>
      <c r="BS120" s="12"/>
      <c r="BT120" s="63"/>
      <c r="BU120" s="63"/>
      <c r="BV120" s="63"/>
      <c r="BW120" s="63"/>
      <c r="BX120" s="63"/>
    </row>
    <row r="121" spans="1:76" s="64" customFormat="1" ht="32.25" customHeight="1">
      <c r="A121" s="67" t="s">
        <v>263</v>
      </c>
      <c r="B121" s="68" t="s">
        <v>264</v>
      </c>
      <c r="C121" s="69"/>
      <c r="D121" s="60">
        <v>45</v>
      </c>
      <c r="E121" s="25">
        <f t="shared" si="69"/>
        <v>0</v>
      </c>
      <c r="F121" s="60"/>
      <c r="G121" s="60">
        <v>30</v>
      </c>
      <c r="H121" s="25">
        <f t="shared" si="70"/>
        <v>0</v>
      </c>
      <c r="I121" s="60"/>
      <c r="J121" s="60">
        <v>45</v>
      </c>
      <c r="K121" s="60">
        <f t="shared" si="71"/>
        <v>0</v>
      </c>
      <c r="L121" s="60"/>
      <c r="M121" s="60">
        <v>75</v>
      </c>
      <c r="N121" s="60">
        <f t="shared" si="72"/>
        <v>0</v>
      </c>
      <c r="O121" s="60"/>
      <c r="P121" s="60">
        <v>38</v>
      </c>
      <c r="Q121" s="60">
        <f t="shared" si="73"/>
        <v>0</v>
      </c>
      <c r="R121" s="60"/>
      <c r="S121" s="60">
        <v>68</v>
      </c>
      <c r="T121" s="60">
        <f t="shared" si="78"/>
        <v>0</v>
      </c>
      <c r="U121" s="70"/>
      <c r="V121" s="60">
        <v>38</v>
      </c>
      <c r="W121" s="25">
        <f t="shared" si="74"/>
        <v>0</v>
      </c>
      <c r="X121" s="60"/>
      <c r="Y121" s="60">
        <v>55</v>
      </c>
      <c r="Z121" s="60">
        <f t="shared" si="79"/>
        <v>0</v>
      </c>
      <c r="AA121" s="60"/>
      <c r="AB121" s="60">
        <v>58</v>
      </c>
      <c r="AC121" s="60">
        <f t="shared" si="80"/>
        <v>0</v>
      </c>
      <c r="AD121" s="60"/>
      <c r="AE121" s="60">
        <v>68</v>
      </c>
      <c r="AF121" s="60">
        <f t="shared" si="81"/>
        <v>0</v>
      </c>
      <c r="AG121" s="60"/>
      <c r="AH121" s="60">
        <v>98</v>
      </c>
      <c r="AI121" s="60">
        <f t="shared" si="75"/>
        <v>0</v>
      </c>
      <c r="AJ121" s="60"/>
      <c r="AK121" s="60">
        <v>7</v>
      </c>
      <c r="AL121" s="60">
        <f t="shared" si="82"/>
        <v>0</v>
      </c>
      <c r="AM121" s="60"/>
      <c r="AN121" s="60">
        <v>6</v>
      </c>
      <c r="AO121" s="25">
        <f t="shared" si="76"/>
        <v>0</v>
      </c>
      <c r="AP121" s="60"/>
      <c r="AQ121" s="60">
        <v>7</v>
      </c>
      <c r="AR121" s="60">
        <f t="shared" si="83"/>
        <v>0</v>
      </c>
      <c r="AS121" s="60"/>
      <c r="AT121" s="60">
        <v>5.63</v>
      </c>
      <c r="AU121" s="60">
        <f t="shared" si="84"/>
        <v>0</v>
      </c>
      <c r="AV121" s="60"/>
      <c r="AW121" s="60">
        <v>6.65</v>
      </c>
      <c r="AX121" s="60">
        <f t="shared" si="85"/>
        <v>0</v>
      </c>
      <c r="AY121" s="60"/>
      <c r="AZ121" s="60">
        <v>5.58</v>
      </c>
      <c r="BA121" s="60">
        <f t="shared" si="86"/>
        <v>0</v>
      </c>
      <c r="BB121" s="60"/>
      <c r="BC121" s="60">
        <v>6</v>
      </c>
      <c r="BD121" s="23">
        <f t="shared" si="77"/>
        <v>0</v>
      </c>
      <c r="BE121" s="26">
        <f t="shared" si="58"/>
        <v>0</v>
      </c>
      <c r="BF121" s="27">
        <v>130157</v>
      </c>
      <c r="BG121" s="61"/>
      <c r="BH121" s="62"/>
      <c r="BI121" s="61"/>
      <c r="BJ121" s="30">
        <f t="shared" si="59"/>
        <v>0</v>
      </c>
      <c r="BK121" s="28">
        <f t="shared" si="60"/>
        <v>130157</v>
      </c>
      <c r="BL121" s="12"/>
      <c r="BM121" s="15"/>
      <c r="BN121" s="12"/>
      <c r="BO121" s="12"/>
      <c r="BP121" s="12"/>
      <c r="BQ121" s="12"/>
      <c r="BR121" s="12"/>
      <c r="BS121" s="12"/>
      <c r="BT121" s="63"/>
      <c r="BU121" s="63"/>
      <c r="BV121" s="63"/>
      <c r="BW121" s="63"/>
      <c r="BX121" s="63"/>
    </row>
    <row r="122" spans="1:76" s="64" customFormat="1" ht="32.25" customHeight="1">
      <c r="A122" s="67" t="s">
        <v>265</v>
      </c>
      <c r="B122" s="68" t="s">
        <v>266</v>
      </c>
      <c r="C122" s="69"/>
      <c r="D122" s="60">
        <v>45</v>
      </c>
      <c r="E122" s="25">
        <f t="shared" si="69"/>
        <v>0</v>
      </c>
      <c r="F122" s="60"/>
      <c r="G122" s="60">
        <v>30</v>
      </c>
      <c r="H122" s="25">
        <f t="shared" si="70"/>
        <v>0</v>
      </c>
      <c r="I122" s="70"/>
      <c r="J122" s="60">
        <v>45</v>
      </c>
      <c r="K122" s="60">
        <f t="shared" si="71"/>
        <v>0</v>
      </c>
      <c r="L122" s="60"/>
      <c r="M122" s="60">
        <v>75</v>
      </c>
      <c r="N122" s="60">
        <f t="shared" si="72"/>
        <v>0</v>
      </c>
      <c r="O122" s="70">
        <v>672</v>
      </c>
      <c r="P122" s="60">
        <v>38</v>
      </c>
      <c r="Q122" s="60">
        <f t="shared" si="73"/>
        <v>25536</v>
      </c>
      <c r="R122" s="60"/>
      <c r="S122" s="60">
        <v>68</v>
      </c>
      <c r="T122" s="60">
        <f t="shared" si="78"/>
        <v>0</v>
      </c>
      <c r="U122" s="60">
        <v>227</v>
      </c>
      <c r="V122" s="60">
        <v>38</v>
      </c>
      <c r="W122" s="25">
        <f t="shared" si="74"/>
        <v>8626</v>
      </c>
      <c r="X122" s="60"/>
      <c r="Y122" s="60">
        <v>55</v>
      </c>
      <c r="Z122" s="60">
        <f t="shared" si="79"/>
        <v>0</v>
      </c>
      <c r="AA122" s="60"/>
      <c r="AB122" s="60">
        <v>58</v>
      </c>
      <c r="AC122" s="60">
        <f t="shared" si="80"/>
        <v>0</v>
      </c>
      <c r="AD122" s="60">
        <v>420</v>
      </c>
      <c r="AE122" s="60">
        <v>68</v>
      </c>
      <c r="AF122" s="60">
        <f t="shared" si="81"/>
        <v>28560</v>
      </c>
      <c r="AG122" s="60"/>
      <c r="AH122" s="60">
        <v>98</v>
      </c>
      <c r="AI122" s="60">
        <f t="shared" si="75"/>
        <v>0</v>
      </c>
      <c r="AJ122" s="60"/>
      <c r="AK122" s="60">
        <v>7</v>
      </c>
      <c r="AL122" s="60">
        <f t="shared" si="82"/>
        <v>0</v>
      </c>
      <c r="AM122" s="60"/>
      <c r="AN122" s="60">
        <v>6</v>
      </c>
      <c r="AO122" s="25">
        <f t="shared" si="76"/>
        <v>0</v>
      </c>
      <c r="AP122" s="60"/>
      <c r="AQ122" s="60">
        <v>7</v>
      </c>
      <c r="AR122" s="60">
        <f t="shared" si="83"/>
        <v>0</v>
      </c>
      <c r="AS122" s="60"/>
      <c r="AT122" s="60">
        <v>5.63</v>
      </c>
      <c r="AU122" s="60">
        <f t="shared" si="84"/>
        <v>0</v>
      </c>
      <c r="AV122" s="60"/>
      <c r="AW122" s="60">
        <v>6.65</v>
      </c>
      <c r="AX122" s="60">
        <f t="shared" si="85"/>
        <v>0</v>
      </c>
      <c r="AY122" s="60"/>
      <c r="AZ122" s="60">
        <v>5.58</v>
      </c>
      <c r="BA122" s="60">
        <f t="shared" si="86"/>
        <v>0</v>
      </c>
      <c r="BB122" s="60">
        <v>1250</v>
      </c>
      <c r="BC122" s="60">
        <v>6</v>
      </c>
      <c r="BD122" s="23">
        <f t="shared" si="77"/>
        <v>7500</v>
      </c>
      <c r="BE122" s="26">
        <f t="shared" si="58"/>
        <v>70222</v>
      </c>
      <c r="BF122" s="27">
        <v>-20000</v>
      </c>
      <c r="BG122" s="61"/>
      <c r="BH122" s="62"/>
      <c r="BI122" s="61"/>
      <c r="BJ122" s="30">
        <f t="shared" si="59"/>
        <v>0</v>
      </c>
      <c r="BK122" s="28">
        <f t="shared" si="60"/>
        <v>50222</v>
      </c>
      <c r="BL122" s="12"/>
      <c r="BM122" s="12"/>
      <c r="BN122" s="12"/>
      <c r="BO122" s="12"/>
      <c r="BP122" s="12"/>
      <c r="BQ122" s="12"/>
      <c r="BR122" s="63"/>
      <c r="BS122" s="63"/>
      <c r="BT122" s="63"/>
      <c r="BU122" s="63"/>
      <c r="BV122" s="63"/>
      <c r="BW122" s="63"/>
      <c r="BX122" s="63"/>
    </row>
    <row r="123" spans="1:76" s="64" customFormat="1" ht="32.25" customHeight="1">
      <c r="A123" s="67" t="s">
        <v>267</v>
      </c>
      <c r="B123" s="68" t="s">
        <v>268</v>
      </c>
      <c r="C123" s="69"/>
      <c r="D123" s="60">
        <v>45</v>
      </c>
      <c r="E123" s="25">
        <f t="shared" si="69"/>
        <v>0</v>
      </c>
      <c r="F123" s="60"/>
      <c r="G123" s="60">
        <v>30</v>
      </c>
      <c r="H123" s="25">
        <f t="shared" si="70"/>
        <v>0</v>
      </c>
      <c r="I123" s="60"/>
      <c r="J123" s="60">
        <v>45</v>
      </c>
      <c r="K123" s="60">
        <f t="shared" si="71"/>
        <v>0</v>
      </c>
      <c r="L123" s="60"/>
      <c r="M123" s="60">
        <v>75</v>
      </c>
      <c r="N123" s="60">
        <f t="shared" si="72"/>
        <v>0</v>
      </c>
      <c r="O123" s="60"/>
      <c r="P123" s="60">
        <v>38</v>
      </c>
      <c r="Q123" s="60">
        <f t="shared" si="73"/>
        <v>0</v>
      </c>
      <c r="R123" s="60"/>
      <c r="S123" s="60">
        <v>68</v>
      </c>
      <c r="T123" s="60">
        <f t="shared" si="78"/>
        <v>0</v>
      </c>
      <c r="U123" s="60"/>
      <c r="V123" s="60">
        <v>38</v>
      </c>
      <c r="W123" s="25">
        <f t="shared" si="74"/>
        <v>0</v>
      </c>
      <c r="X123" s="60"/>
      <c r="Y123" s="60">
        <v>55</v>
      </c>
      <c r="Z123" s="60">
        <f t="shared" si="79"/>
        <v>0</v>
      </c>
      <c r="AA123" s="60"/>
      <c r="AB123" s="60">
        <v>58</v>
      </c>
      <c r="AC123" s="60">
        <f t="shared" si="80"/>
        <v>0</v>
      </c>
      <c r="AD123" s="60"/>
      <c r="AE123" s="60">
        <v>68</v>
      </c>
      <c r="AF123" s="60">
        <f t="shared" si="81"/>
        <v>0</v>
      </c>
      <c r="AG123" s="60"/>
      <c r="AH123" s="60">
        <v>98</v>
      </c>
      <c r="AI123" s="60">
        <f t="shared" si="75"/>
        <v>0</v>
      </c>
      <c r="AJ123" s="60"/>
      <c r="AK123" s="60">
        <v>7</v>
      </c>
      <c r="AL123" s="60">
        <f t="shared" si="82"/>
        <v>0</v>
      </c>
      <c r="AM123" s="60"/>
      <c r="AN123" s="60">
        <v>6</v>
      </c>
      <c r="AO123" s="25">
        <f t="shared" si="76"/>
        <v>0</v>
      </c>
      <c r="AP123" s="60"/>
      <c r="AQ123" s="60">
        <v>7</v>
      </c>
      <c r="AR123" s="60">
        <f t="shared" si="83"/>
        <v>0</v>
      </c>
      <c r="AS123" s="60"/>
      <c r="AT123" s="60">
        <v>5.63</v>
      </c>
      <c r="AU123" s="60">
        <f t="shared" si="84"/>
        <v>0</v>
      </c>
      <c r="AV123" s="60"/>
      <c r="AW123" s="60">
        <v>6.65</v>
      </c>
      <c r="AX123" s="60">
        <f t="shared" si="85"/>
        <v>0</v>
      </c>
      <c r="AY123" s="60"/>
      <c r="AZ123" s="60">
        <v>5.58</v>
      </c>
      <c r="BA123" s="60">
        <f t="shared" si="86"/>
        <v>0</v>
      </c>
      <c r="BB123" s="60"/>
      <c r="BC123" s="60">
        <v>6</v>
      </c>
      <c r="BD123" s="23">
        <f t="shared" si="77"/>
        <v>0</v>
      </c>
      <c r="BE123" s="26">
        <f t="shared" si="58"/>
        <v>0</v>
      </c>
      <c r="BF123" s="27">
        <v>0</v>
      </c>
      <c r="BG123" s="61"/>
      <c r="BH123" s="62"/>
      <c r="BI123" s="61"/>
      <c r="BJ123" s="30">
        <f t="shared" si="59"/>
        <v>0</v>
      </c>
      <c r="BK123" s="28">
        <f t="shared" si="60"/>
        <v>0</v>
      </c>
      <c r="BL123" s="12"/>
      <c r="BM123" s="12"/>
      <c r="BN123" s="12"/>
      <c r="BO123" s="12"/>
      <c r="BP123" s="12"/>
      <c r="BQ123" s="12"/>
      <c r="BR123" s="63"/>
      <c r="BS123" s="63"/>
      <c r="BT123" s="63"/>
      <c r="BU123" s="63"/>
      <c r="BV123" s="63"/>
      <c r="BW123" s="63"/>
      <c r="BX123" s="63"/>
    </row>
    <row r="124" spans="1:76" s="64" customFormat="1" ht="32.25" customHeight="1">
      <c r="A124" s="67" t="s">
        <v>269</v>
      </c>
      <c r="B124" s="68" t="s">
        <v>270</v>
      </c>
      <c r="C124" s="69"/>
      <c r="D124" s="60">
        <v>45</v>
      </c>
      <c r="E124" s="25">
        <f t="shared" si="69"/>
        <v>0</v>
      </c>
      <c r="F124" s="60"/>
      <c r="G124" s="60">
        <v>30</v>
      </c>
      <c r="H124" s="25">
        <f t="shared" si="70"/>
        <v>0</v>
      </c>
      <c r="I124" s="60"/>
      <c r="J124" s="60">
        <v>45</v>
      </c>
      <c r="K124" s="60">
        <f t="shared" si="71"/>
        <v>0</v>
      </c>
      <c r="L124" s="60"/>
      <c r="M124" s="60">
        <v>75</v>
      </c>
      <c r="N124" s="60">
        <f t="shared" si="72"/>
        <v>0</v>
      </c>
      <c r="O124" s="70">
        <v>527</v>
      </c>
      <c r="P124" s="60">
        <v>38</v>
      </c>
      <c r="Q124" s="60">
        <f t="shared" si="73"/>
        <v>20026</v>
      </c>
      <c r="R124" s="60"/>
      <c r="S124" s="60">
        <v>68</v>
      </c>
      <c r="T124" s="60">
        <f t="shared" si="78"/>
        <v>0</v>
      </c>
      <c r="U124" s="60">
        <v>339</v>
      </c>
      <c r="V124" s="60">
        <v>38</v>
      </c>
      <c r="W124" s="25">
        <f t="shared" si="74"/>
        <v>12882</v>
      </c>
      <c r="X124" s="70"/>
      <c r="Y124" s="60">
        <v>55</v>
      </c>
      <c r="Z124" s="60">
        <f t="shared" si="79"/>
        <v>0</v>
      </c>
      <c r="AA124" s="60"/>
      <c r="AB124" s="60">
        <v>58</v>
      </c>
      <c r="AC124" s="60">
        <f t="shared" si="80"/>
        <v>0</v>
      </c>
      <c r="AD124" s="60">
        <v>360</v>
      </c>
      <c r="AE124" s="60">
        <v>68</v>
      </c>
      <c r="AF124" s="60">
        <f t="shared" si="81"/>
        <v>24480</v>
      </c>
      <c r="AG124" s="60"/>
      <c r="AH124" s="60">
        <v>98</v>
      </c>
      <c r="AI124" s="60">
        <f t="shared" si="75"/>
        <v>0</v>
      </c>
      <c r="AJ124" s="60"/>
      <c r="AK124" s="60">
        <v>7</v>
      </c>
      <c r="AL124" s="60">
        <f t="shared" si="82"/>
        <v>0</v>
      </c>
      <c r="AM124" s="60"/>
      <c r="AN124" s="60">
        <v>6</v>
      </c>
      <c r="AO124" s="25">
        <f t="shared" si="76"/>
        <v>0</v>
      </c>
      <c r="AP124" s="60"/>
      <c r="AQ124" s="60">
        <v>7</v>
      </c>
      <c r="AR124" s="60">
        <f t="shared" si="83"/>
        <v>0</v>
      </c>
      <c r="AS124" s="60"/>
      <c r="AT124" s="60">
        <v>5.63</v>
      </c>
      <c r="AU124" s="60">
        <f t="shared" si="84"/>
        <v>0</v>
      </c>
      <c r="AV124" s="60"/>
      <c r="AW124" s="60">
        <v>6.65</v>
      </c>
      <c r="AX124" s="60">
        <f t="shared" si="85"/>
        <v>0</v>
      </c>
      <c r="AY124" s="60"/>
      <c r="AZ124" s="60">
        <v>5.58</v>
      </c>
      <c r="BA124" s="60">
        <f t="shared" si="86"/>
        <v>0</v>
      </c>
      <c r="BB124" s="60">
        <v>860</v>
      </c>
      <c r="BC124" s="60">
        <v>6</v>
      </c>
      <c r="BD124" s="23">
        <f t="shared" si="77"/>
        <v>5160</v>
      </c>
      <c r="BE124" s="26">
        <f t="shared" si="58"/>
        <v>62548</v>
      </c>
      <c r="BF124" s="27">
        <v>187423</v>
      </c>
      <c r="BG124" s="61"/>
      <c r="BH124" s="62"/>
      <c r="BI124" s="61"/>
      <c r="BJ124" s="30">
        <f t="shared" si="59"/>
        <v>0</v>
      </c>
      <c r="BK124" s="28">
        <f t="shared" si="60"/>
        <v>249971</v>
      </c>
      <c r="BL124" s="12"/>
      <c r="BM124" s="12"/>
      <c r="BN124" s="12"/>
      <c r="BO124" s="12"/>
      <c r="BP124" s="12"/>
      <c r="BQ124" s="12"/>
      <c r="BR124" s="63"/>
      <c r="BS124" s="63"/>
      <c r="BT124" s="63"/>
      <c r="BU124" s="63"/>
      <c r="BV124" s="63"/>
      <c r="BW124" s="63"/>
      <c r="BX124" s="63"/>
    </row>
    <row r="125" spans="1:76" s="64" customFormat="1" ht="32.25" customHeight="1">
      <c r="A125" s="67" t="s">
        <v>271</v>
      </c>
      <c r="B125" s="68" t="s">
        <v>272</v>
      </c>
      <c r="C125" s="69"/>
      <c r="D125" s="60">
        <v>45</v>
      </c>
      <c r="E125" s="25">
        <f t="shared" si="69"/>
        <v>0</v>
      </c>
      <c r="F125" s="60"/>
      <c r="G125" s="60">
        <v>30</v>
      </c>
      <c r="H125" s="25">
        <f t="shared" si="70"/>
        <v>0</v>
      </c>
      <c r="I125" s="60"/>
      <c r="J125" s="60">
        <v>45</v>
      </c>
      <c r="K125" s="60">
        <f t="shared" si="71"/>
        <v>0</v>
      </c>
      <c r="L125" s="60"/>
      <c r="M125" s="60">
        <v>75</v>
      </c>
      <c r="N125" s="60">
        <f t="shared" si="72"/>
        <v>0</v>
      </c>
      <c r="O125" s="60"/>
      <c r="P125" s="60">
        <v>38</v>
      </c>
      <c r="Q125" s="60">
        <f t="shared" si="73"/>
        <v>0</v>
      </c>
      <c r="R125" s="60"/>
      <c r="S125" s="60">
        <v>68</v>
      </c>
      <c r="T125" s="60">
        <f t="shared" si="78"/>
        <v>0</v>
      </c>
      <c r="U125" s="60"/>
      <c r="V125" s="60">
        <v>38</v>
      </c>
      <c r="W125" s="25">
        <f t="shared" si="74"/>
        <v>0</v>
      </c>
      <c r="X125" s="60"/>
      <c r="Y125" s="60">
        <v>55</v>
      </c>
      <c r="Z125" s="60">
        <f t="shared" si="79"/>
        <v>0</v>
      </c>
      <c r="AA125" s="60"/>
      <c r="AB125" s="60">
        <v>58</v>
      </c>
      <c r="AC125" s="60">
        <f t="shared" si="80"/>
        <v>0</v>
      </c>
      <c r="AD125" s="60"/>
      <c r="AE125" s="60">
        <v>68</v>
      </c>
      <c r="AF125" s="60">
        <f t="shared" si="81"/>
        <v>0</v>
      </c>
      <c r="AG125" s="60"/>
      <c r="AH125" s="60">
        <v>98</v>
      </c>
      <c r="AI125" s="60">
        <f t="shared" si="75"/>
        <v>0</v>
      </c>
      <c r="AJ125" s="60"/>
      <c r="AK125" s="60">
        <v>7</v>
      </c>
      <c r="AL125" s="60">
        <f t="shared" si="82"/>
        <v>0</v>
      </c>
      <c r="AM125" s="60"/>
      <c r="AN125" s="60">
        <v>6</v>
      </c>
      <c r="AO125" s="25">
        <f t="shared" si="76"/>
        <v>0</v>
      </c>
      <c r="AP125" s="60"/>
      <c r="AQ125" s="60">
        <v>7</v>
      </c>
      <c r="AR125" s="60">
        <f t="shared" si="83"/>
        <v>0</v>
      </c>
      <c r="AS125" s="60"/>
      <c r="AT125" s="60">
        <v>5.63</v>
      </c>
      <c r="AU125" s="60">
        <f t="shared" si="84"/>
        <v>0</v>
      </c>
      <c r="AV125" s="60"/>
      <c r="AW125" s="60">
        <v>6.65</v>
      </c>
      <c r="AX125" s="60">
        <f t="shared" si="85"/>
        <v>0</v>
      </c>
      <c r="AY125" s="60"/>
      <c r="AZ125" s="60">
        <v>5.58</v>
      </c>
      <c r="BA125" s="60">
        <f t="shared" si="86"/>
        <v>0</v>
      </c>
      <c r="BB125" s="60"/>
      <c r="BC125" s="60">
        <v>6</v>
      </c>
      <c r="BD125" s="23">
        <f t="shared" si="77"/>
        <v>0</v>
      </c>
      <c r="BE125" s="26">
        <f t="shared" si="58"/>
        <v>0</v>
      </c>
      <c r="BF125" s="27">
        <v>0</v>
      </c>
      <c r="BG125" s="61"/>
      <c r="BH125" s="62"/>
      <c r="BI125" s="61"/>
      <c r="BJ125" s="30">
        <f t="shared" si="59"/>
        <v>0</v>
      </c>
      <c r="BK125" s="28">
        <f t="shared" si="60"/>
        <v>0</v>
      </c>
      <c r="BL125" s="12"/>
      <c r="BM125" s="12"/>
      <c r="BN125" s="12"/>
      <c r="BO125" s="12"/>
      <c r="BP125" s="15"/>
      <c r="BQ125" s="15"/>
      <c r="BR125" s="63"/>
      <c r="BS125" s="63"/>
      <c r="BT125" s="63"/>
      <c r="BU125" s="63"/>
      <c r="BV125" s="63"/>
      <c r="BW125" s="63"/>
      <c r="BX125" s="63"/>
    </row>
    <row r="126" spans="1:76" s="64" customFormat="1" ht="32.25" customHeight="1">
      <c r="A126" s="67" t="s">
        <v>273</v>
      </c>
      <c r="B126" s="68" t="s">
        <v>274</v>
      </c>
      <c r="C126" s="69">
        <v>315</v>
      </c>
      <c r="D126" s="60">
        <v>45</v>
      </c>
      <c r="E126" s="25">
        <f t="shared" si="69"/>
        <v>14175</v>
      </c>
      <c r="F126" s="60">
        <v>1200</v>
      </c>
      <c r="G126" s="60">
        <v>30</v>
      </c>
      <c r="H126" s="25">
        <f t="shared" si="70"/>
        <v>36000</v>
      </c>
      <c r="I126" s="60">
        <v>860</v>
      </c>
      <c r="J126" s="60">
        <v>45</v>
      </c>
      <c r="K126" s="60">
        <f t="shared" si="71"/>
        <v>38700</v>
      </c>
      <c r="L126" s="60"/>
      <c r="M126" s="60">
        <v>75</v>
      </c>
      <c r="N126" s="60">
        <f t="shared" si="72"/>
        <v>0</v>
      </c>
      <c r="O126" s="60"/>
      <c r="P126" s="60">
        <v>38</v>
      </c>
      <c r="Q126" s="60">
        <f t="shared" si="73"/>
        <v>0</v>
      </c>
      <c r="R126" s="60"/>
      <c r="S126" s="60">
        <v>68</v>
      </c>
      <c r="T126" s="60">
        <f t="shared" si="78"/>
        <v>0</v>
      </c>
      <c r="U126" s="60"/>
      <c r="V126" s="60">
        <v>38</v>
      </c>
      <c r="W126" s="25">
        <f t="shared" si="74"/>
        <v>0</v>
      </c>
      <c r="X126" s="60"/>
      <c r="Y126" s="60">
        <v>55</v>
      </c>
      <c r="Z126" s="60">
        <f t="shared" si="79"/>
        <v>0</v>
      </c>
      <c r="AA126" s="60"/>
      <c r="AB126" s="60">
        <v>58</v>
      </c>
      <c r="AC126" s="60">
        <f t="shared" si="80"/>
        <v>0</v>
      </c>
      <c r="AD126" s="60"/>
      <c r="AE126" s="60">
        <v>68</v>
      </c>
      <c r="AF126" s="60">
        <f t="shared" si="81"/>
        <v>0</v>
      </c>
      <c r="AG126" s="60"/>
      <c r="AH126" s="60">
        <v>98</v>
      </c>
      <c r="AI126" s="60">
        <f t="shared" si="75"/>
        <v>0</v>
      </c>
      <c r="AJ126" s="60"/>
      <c r="AK126" s="60">
        <v>7</v>
      </c>
      <c r="AL126" s="60">
        <f t="shared" si="82"/>
        <v>0</v>
      </c>
      <c r="AM126" s="60"/>
      <c r="AN126" s="60">
        <v>6</v>
      </c>
      <c r="AO126" s="25">
        <f t="shared" si="76"/>
        <v>0</v>
      </c>
      <c r="AP126" s="60"/>
      <c r="AQ126" s="60">
        <v>7</v>
      </c>
      <c r="AR126" s="60">
        <f t="shared" si="83"/>
        <v>0</v>
      </c>
      <c r="AS126" s="60"/>
      <c r="AT126" s="60">
        <v>5.63</v>
      </c>
      <c r="AU126" s="60">
        <f t="shared" si="84"/>
        <v>0</v>
      </c>
      <c r="AV126" s="60"/>
      <c r="AW126" s="60">
        <v>6.65</v>
      </c>
      <c r="AX126" s="60">
        <f t="shared" si="85"/>
        <v>0</v>
      </c>
      <c r="AY126" s="60"/>
      <c r="AZ126" s="60">
        <v>5.58</v>
      </c>
      <c r="BA126" s="60">
        <f t="shared" si="86"/>
        <v>0</v>
      </c>
      <c r="BB126" s="60"/>
      <c r="BC126" s="60">
        <v>6</v>
      </c>
      <c r="BD126" s="23">
        <f t="shared" si="77"/>
        <v>0</v>
      </c>
      <c r="BE126" s="26">
        <f t="shared" si="58"/>
        <v>88875</v>
      </c>
      <c r="BF126" s="27">
        <v>82740</v>
      </c>
      <c r="BG126" s="61"/>
      <c r="BH126" s="62"/>
      <c r="BI126" s="61"/>
      <c r="BJ126" s="30">
        <f t="shared" si="59"/>
        <v>0</v>
      </c>
      <c r="BK126" s="28">
        <f t="shared" si="60"/>
        <v>171615</v>
      </c>
      <c r="BL126" s="12"/>
      <c r="BM126" s="12"/>
      <c r="BN126" s="12"/>
      <c r="BO126" s="12"/>
      <c r="BP126" s="12"/>
      <c r="BQ126" s="12"/>
      <c r="BR126" s="63"/>
      <c r="BS126" s="63"/>
      <c r="BT126" s="63"/>
      <c r="BU126" s="63"/>
      <c r="BV126" s="63"/>
      <c r="BW126" s="63"/>
      <c r="BX126" s="63"/>
    </row>
    <row r="127" spans="1:76" s="64" customFormat="1" ht="32.25" customHeight="1">
      <c r="A127" s="67" t="s">
        <v>275</v>
      </c>
      <c r="B127" s="68" t="s">
        <v>276</v>
      </c>
      <c r="C127" s="69"/>
      <c r="D127" s="60">
        <v>45</v>
      </c>
      <c r="E127" s="25">
        <f t="shared" si="69"/>
        <v>0</v>
      </c>
      <c r="F127" s="60"/>
      <c r="G127" s="60">
        <v>30</v>
      </c>
      <c r="H127" s="25">
        <f t="shared" si="70"/>
        <v>0</v>
      </c>
      <c r="I127" s="60"/>
      <c r="J127" s="60">
        <v>45</v>
      </c>
      <c r="K127" s="60">
        <f t="shared" si="71"/>
        <v>0</v>
      </c>
      <c r="L127" s="60"/>
      <c r="M127" s="60">
        <v>75</v>
      </c>
      <c r="N127" s="60">
        <f t="shared" si="72"/>
        <v>0</v>
      </c>
      <c r="O127" s="70"/>
      <c r="P127" s="60">
        <v>38</v>
      </c>
      <c r="Q127" s="60">
        <f t="shared" si="73"/>
        <v>0</v>
      </c>
      <c r="R127" s="60"/>
      <c r="S127" s="60">
        <v>68</v>
      </c>
      <c r="T127" s="60">
        <f t="shared" si="78"/>
        <v>0</v>
      </c>
      <c r="U127" s="70"/>
      <c r="V127" s="60">
        <v>38</v>
      </c>
      <c r="W127" s="25">
        <f t="shared" si="74"/>
        <v>0</v>
      </c>
      <c r="X127" s="60"/>
      <c r="Y127" s="60">
        <v>55</v>
      </c>
      <c r="Z127" s="60">
        <f t="shared" si="79"/>
        <v>0</v>
      </c>
      <c r="AA127" s="60"/>
      <c r="AB127" s="60">
        <v>58</v>
      </c>
      <c r="AC127" s="60">
        <f t="shared" si="80"/>
        <v>0</v>
      </c>
      <c r="AD127" s="60"/>
      <c r="AE127" s="60">
        <v>68</v>
      </c>
      <c r="AF127" s="60">
        <f t="shared" si="81"/>
        <v>0</v>
      </c>
      <c r="AG127" s="60"/>
      <c r="AH127" s="60">
        <v>98</v>
      </c>
      <c r="AI127" s="60">
        <f t="shared" si="75"/>
        <v>0</v>
      </c>
      <c r="AJ127" s="60"/>
      <c r="AK127" s="60">
        <v>7</v>
      </c>
      <c r="AL127" s="60">
        <f t="shared" si="82"/>
        <v>0</v>
      </c>
      <c r="AM127" s="60"/>
      <c r="AN127" s="60">
        <v>6</v>
      </c>
      <c r="AO127" s="25">
        <f t="shared" si="76"/>
        <v>0</v>
      </c>
      <c r="AP127" s="60"/>
      <c r="AQ127" s="60">
        <v>7</v>
      </c>
      <c r="AR127" s="60">
        <f t="shared" si="83"/>
        <v>0</v>
      </c>
      <c r="AS127" s="60"/>
      <c r="AT127" s="60">
        <v>5.63</v>
      </c>
      <c r="AU127" s="60">
        <f t="shared" si="84"/>
        <v>0</v>
      </c>
      <c r="AV127" s="60"/>
      <c r="AW127" s="60">
        <v>6.65</v>
      </c>
      <c r="AX127" s="60">
        <f t="shared" si="85"/>
        <v>0</v>
      </c>
      <c r="AY127" s="60"/>
      <c r="AZ127" s="60">
        <v>5.58</v>
      </c>
      <c r="BA127" s="60">
        <f t="shared" si="86"/>
        <v>0</v>
      </c>
      <c r="BB127" s="60"/>
      <c r="BC127" s="60">
        <v>6</v>
      </c>
      <c r="BD127" s="23">
        <f t="shared" si="77"/>
        <v>0</v>
      </c>
      <c r="BE127" s="26">
        <f t="shared" si="58"/>
        <v>0</v>
      </c>
      <c r="BF127" s="27">
        <v>0</v>
      </c>
      <c r="BG127" s="61"/>
      <c r="BH127" s="62"/>
      <c r="BI127" s="61"/>
      <c r="BJ127" s="30">
        <f t="shared" si="59"/>
        <v>0</v>
      </c>
      <c r="BK127" s="28">
        <f t="shared" si="60"/>
        <v>0</v>
      </c>
      <c r="BL127" s="12"/>
      <c r="BM127" s="12"/>
      <c r="BN127" s="12"/>
      <c r="BO127" s="12"/>
      <c r="BP127" s="12"/>
      <c r="BQ127" s="12"/>
      <c r="BR127" s="63"/>
      <c r="BS127" s="63"/>
      <c r="BT127" s="63"/>
      <c r="BU127" s="63"/>
      <c r="BV127" s="63"/>
      <c r="BW127" s="63"/>
      <c r="BX127" s="63"/>
    </row>
    <row r="128" spans="1:76" s="64" customFormat="1" ht="32.25" customHeight="1">
      <c r="A128" s="67" t="s">
        <v>277</v>
      </c>
      <c r="B128" s="68" t="s">
        <v>278</v>
      </c>
      <c r="C128" s="69">
        <v>300</v>
      </c>
      <c r="D128" s="60">
        <v>45</v>
      </c>
      <c r="E128" s="25">
        <f t="shared" si="69"/>
        <v>13500</v>
      </c>
      <c r="F128" s="60">
        <v>1000</v>
      </c>
      <c r="G128" s="60">
        <v>30</v>
      </c>
      <c r="H128" s="25">
        <f t="shared" si="70"/>
        <v>30000</v>
      </c>
      <c r="I128" s="60">
        <v>920</v>
      </c>
      <c r="J128" s="60">
        <v>45</v>
      </c>
      <c r="K128" s="60">
        <f t="shared" si="71"/>
        <v>41400</v>
      </c>
      <c r="L128" s="60"/>
      <c r="M128" s="60">
        <v>75</v>
      </c>
      <c r="N128" s="60">
        <f t="shared" si="72"/>
        <v>0</v>
      </c>
      <c r="O128" s="60"/>
      <c r="P128" s="60">
        <v>38</v>
      </c>
      <c r="Q128" s="60">
        <f t="shared" si="73"/>
        <v>0</v>
      </c>
      <c r="R128" s="60"/>
      <c r="S128" s="60">
        <v>68</v>
      </c>
      <c r="T128" s="60">
        <f t="shared" si="78"/>
        <v>0</v>
      </c>
      <c r="U128" s="60"/>
      <c r="V128" s="60">
        <v>38</v>
      </c>
      <c r="W128" s="25">
        <f t="shared" si="74"/>
        <v>0</v>
      </c>
      <c r="X128" s="60"/>
      <c r="Y128" s="60">
        <v>55</v>
      </c>
      <c r="Z128" s="60">
        <f t="shared" si="79"/>
        <v>0</v>
      </c>
      <c r="AA128" s="60"/>
      <c r="AB128" s="60">
        <v>58</v>
      </c>
      <c r="AC128" s="60">
        <f t="shared" si="80"/>
        <v>0</v>
      </c>
      <c r="AD128" s="60"/>
      <c r="AE128" s="60">
        <v>68</v>
      </c>
      <c r="AF128" s="60">
        <f t="shared" si="81"/>
        <v>0</v>
      </c>
      <c r="AG128" s="60"/>
      <c r="AH128" s="60">
        <v>98</v>
      </c>
      <c r="AI128" s="60">
        <f t="shared" si="75"/>
        <v>0</v>
      </c>
      <c r="AJ128" s="60"/>
      <c r="AK128" s="60">
        <v>7</v>
      </c>
      <c r="AL128" s="60">
        <f t="shared" si="82"/>
        <v>0</v>
      </c>
      <c r="AM128" s="60"/>
      <c r="AN128" s="60">
        <v>6</v>
      </c>
      <c r="AO128" s="25">
        <f t="shared" si="76"/>
        <v>0</v>
      </c>
      <c r="AP128" s="60"/>
      <c r="AQ128" s="60">
        <v>7</v>
      </c>
      <c r="AR128" s="60">
        <f t="shared" si="83"/>
        <v>0</v>
      </c>
      <c r="AS128" s="60"/>
      <c r="AT128" s="60">
        <v>5.63</v>
      </c>
      <c r="AU128" s="60">
        <f t="shared" si="84"/>
        <v>0</v>
      </c>
      <c r="AV128" s="60"/>
      <c r="AW128" s="60">
        <v>6.65</v>
      </c>
      <c r="AX128" s="60">
        <f t="shared" si="85"/>
        <v>0</v>
      </c>
      <c r="AY128" s="60"/>
      <c r="AZ128" s="60">
        <v>5.58</v>
      </c>
      <c r="BA128" s="60">
        <f t="shared" si="86"/>
        <v>0</v>
      </c>
      <c r="BB128" s="60"/>
      <c r="BC128" s="60">
        <v>6</v>
      </c>
      <c r="BD128" s="23">
        <f t="shared" si="77"/>
        <v>0</v>
      </c>
      <c r="BE128" s="26">
        <f t="shared" si="58"/>
        <v>84900</v>
      </c>
      <c r="BF128" s="27">
        <v>9340</v>
      </c>
      <c r="BG128" s="61"/>
      <c r="BH128" s="62"/>
      <c r="BI128" s="61"/>
      <c r="BJ128" s="30">
        <f t="shared" si="59"/>
        <v>0</v>
      </c>
      <c r="BK128" s="28">
        <f t="shared" si="60"/>
        <v>94240</v>
      </c>
      <c r="BL128" s="12"/>
      <c r="BM128" s="12"/>
      <c r="BN128" s="12"/>
      <c r="BO128" s="12"/>
      <c r="BP128" s="12"/>
      <c r="BQ128" s="12"/>
      <c r="BR128" s="63"/>
      <c r="BS128" s="63"/>
      <c r="BT128" s="63"/>
      <c r="BU128" s="63"/>
      <c r="BV128" s="63"/>
      <c r="BW128" s="63"/>
      <c r="BX128" s="63"/>
    </row>
    <row r="129" spans="1:77" s="64" customFormat="1" ht="32.25" customHeight="1">
      <c r="A129" s="67" t="s">
        <v>279</v>
      </c>
      <c r="B129" s="68" t="s">
        <v>280</v>
      </c>
      <c r="C129" s="69"/>
      <c r="D129" s="60">
        <v>45</v>
      </c>
      <c r="E129" s="25">
        <f t="shared" si="69"/>
        <v>0</v>
      </c>
      <c r="F129" s="60"/>
      <c r="G129" s="60">
        <v>30</v>
      </c>
      <c r="H129" s="25">
        <f t="shared" si="70"/>
        <v>0</v>
      </c>
      <c r="I129" s="60"/>
      <c r="J129" s="60">
        <v>45</v>
      </c>
      <c r="K129" s="60">
        <f t="shared" si="71"/>
        <v>0</v>
      </c>
      <c r="L129" s="60"/>
      <c r="M129" s="60">
        <v>75</v>
      </c>
      <c r="N129" s="60">
        <f t="shared" si="72"/>
        <v>0</v>
      </c>
      <c r="O129" s="60"/>
      <c r="P129" s="60">
        <v>38</v>
      </c>
      <c r="Q129" s="60">
        <f t="shared" si="73"/>
        <v>0</v>
      </c>
      <c r="R129" s="60"/>
      <c r="S129" s="60">
        <v>68</v>
      </c>
      <c r="T129" s="60">
        <f t="shared" si="78"/>
        <v>0</v>
      </c>
      <c r="U129" s="60"/>
      <c r="V129" s="60">
        <v>38</v>
      </c>
      <c r="W129" s="25">
        <f t="shared" si="74"/>
        <v>0</v>
      </c>
      <c r="X129" s="60"/>
      <c r="Y129" s="60">
        <v>55</v>
      </c>
      <c r="Z129" s="60">
        <f t="shared" si="79"/>
        <v>0</v>
      </c>
      <c r="AA129" s="60"/>
      <c r="AB129" s="60">
        <v>58</v>
      </c>
      <c r="AC129" s="60">
        <f t="shared" si="80"/>
        <v>0</v>
      </c>
      <c r="AD129" s="60"/>
      <c r="AE129" s="60">
        <v>68</v>
      </c>
      <c r="AF129" s="60">
        <f t="shared" si="81"/>
        <v>0</v>
      </c>
      <c r="AG129" s="60"/>
      <c r="AH129" s="60">
        <v>98</v>
      </c>
      <c r="AI129" s="60">
        <f t="shared" si="75"/>
        <v>0</v>
      </c>
      <c r="AJ129" s="60"/>
      <c r="AK129" s="60">
        <v>7</v>
      </c>
      <c r="AL129" s="60">
        <f t="shared" si="82"/>
        <v>0</v>
      </c>
      <c r="AM129" s="60"/>
      <c r="AN129" s="60">
        <v>6</v>
      </c>
      <c r="AO129" s="25">
        <f t="shared" si="76"/>
        <v>0</v>
      </c>
      <c r="AP129" s="60"/>
      <c r="AQ129" s="60">
        <v>7</v>
      </c>
      <c r="AR129" s="60">
        <f t="shared" si="83"/>
        <v>0</v>
      </c>
      <c r="AS129" s="60"/>
      <c r="AT129" s="60">
        <v>5.63</v>
      </c>
      <c r="AU129" s="60">
        <f t="shared" si="84"/>
        <v>0</v>
      </c>
      <c r="AV129" s="60"/>
      <c r="AW129" s="60">
        <v>6.65</v>
      </c>
      <c r="AX129" s="60">
        <f t="shared" si="85"/>
        <v>0</v>
      </c>
      <c r="AY129" s="60"/>
      <c r="AZ129" s="60">
        <v>5.58</v>
      </c>
      <c r="BA129" s="60">
        <f t="shared" si="86"/>
        <v>0</v>
      </c>
      <c r="BB129" s="60"/>
      <c r="BC129" s="60">
        <v>6</v>
      </c>
      <c r="BD129" s="23">
        <f t="shared" si="77"/>
        <v>0</v>
      </c>
      <c r="BE129" s="26">
        <f t="shared" si="58"/>
        <v>0</v>
      </c>
      <c r="BF129" s="27">
        <v>0</v>
      </c>
      <c r="BG129" s="61"/>
      <c r="BH129" s="62"/>
      <c r="BI129" s="61"/>
      <c r="BJ129" s="30">
        <f t="shared" si="59"/>
        <v>0</v>
      </c>
      <c r="BK129" s="28">
        <f t="shared" si="60"/>
        <v>0</v>
      </c>
      <c r="BL129" s="12"/>
      <c r="BM129" s="12"/>
      <c r="BN129" s="12"/>
      <c r="BO129" s="15"/>
      <c r="BP129" s="12"/>
      <c r="BQ129" s="12"/>
      <c r="BR129" s="63"/>
      <c r="BS129" s="63"/>
      <c r="BT129" s="63"/>
      <c r="BU129" s="63"/>
      <c r="BV129" s="63"/>
      <c r="BW129" s="63"/>
      <c r="BX129" s="63"/>
    </row>
    <row r="130" spans="1:77" s="64" customFormat="1" ht="32.25" customHeight="1">
      <c r="A130" s="67" t="s">
        <v>281</v>
      </c>
      <c r="B130" s="68" t="s">
        <v>282</v>
      </c>
      <c r="C130" s="69"/>
      <c r="D130" s="60">
        <v>45</v>
      </c>
      <c r="E130" s="25">
        <f t="shared" si="69"/>
        <v>0</v>
      </c>
      <c r="F130" s="60"/>
      <c r="G130" s="60">
        <v>30</v>
      </c>
      <c r="H130" s="25">
        <f t="shared" si="70"/>
        <v>0</v>
      </c>
      <c r="I130" s="60"/>
      <c r="J130" s="60">
        <v>45</v>
      </c>
      <c r="K130" s="60">
        <f t="shared" si="71"/>
        <v>0</v>
      </c>
      <c r="L130" s="60"/>
      <c r="M130" s="60">
        <v>75</v>
      </c>
      <c r="N130" s="60">
        <f t="shared" si="72"/>
        <v>0</v>
      </c>
      <c r="O130" s="60">
        <v>463</v>
      </c>
      <c r="P130" s="60">
        <v>38</v>
      </c>
      <c r="Q130" s="60">
        <f t="shared" si="73"/>
        <v>17594</v>
      </c>
      <c r="R130" s="60"/>
      <c r="S130" s="60">
        <v>68</v>
      </c>
      <c r="T130" s="60">
        <f t="shared" si="78"/>
        <v>0</v>
      </c>
      <c r="U130" s="60">
        <v>280</v>
      </c>
      <c r="V130" s="60">
        <v>38</v>
      </c>
      <c r="W130" s="25">
        <f t="shared" si="74"/>
        <v>10640</v>
      </c>
      <c r="X130" s="60"/>
      <c r="Y130" s="60">
        <v>55</v>
      </c>
      <c r="Z130" s="60">
        <f t="shared" si="79"/>
        <v>0</v>
      </c>
      <c r="AA130" s="60"/>
      <c r="AB130" s="60">
        <v>58</v>
      </c>
      <c r="AC130" s="60">
        <f t="shared" si="80"/>
        <v>0</v>
      </c>
      <c r="AD130" s="60">
        <v>320</v>
      </c>
      <c r="AE130" s="60">
        <v>68</v>
      </c>
      <c r="AF130" s="60">
        <f t="shared" si="81"/>
        <v>21760</v>
      </c>
      <c r="AG130" s="60"/>
      <c r="AH130" s="60">
        <v>98</v>
      </c>
      <c r="AI130" s="60">
        <f t="shared" si="75"/>
        <v>0</v>
      </c>
      <c r="AJ130" s="60"/>
      <c r="AK130" s="60">
        <v>7</v>
      </c>
      <c r="AL130" s="60">
        <f t="shared" si="82"/>
        <v>0</v>
      </c>
      <c r="AM130" s="60"/>
      <c r="AN130" s="60">
        <v>6</v>
      </c>
      <c r="AO130" s="25">
        <f t="shared" si="76"/>
        <v>0</v>
      </c>
      <c r="AP130" s="60"/>
      <c r="AQ130" s="60">
        <v>7</v>
      </c>
      <c r="AR130" s="60">
        <f t="shared" si="83"/>
        <v>0</v>
      </c>
      <c r="AS130" s="60"/>
      <c r="AT130" s="60">
        <v>5.63</v>
      </c>
      <c r="AU130" s="60">
        <f t="shared" si="84"/>
        <v>0</v>
      </c>
      <c r="AV130" s="60"/>
      <c r="AW130" s="60">
        <v>6.65</v>
      </c>
      <c r="AX130" s="60">
        <f t="shared" si="85"/>
        <v>0</v>
      </c>
      <c r="AY130" s="60"/>
      <c r="AZ130" s="60">
        <v>5.58</v>
      </c>
      <c r="BA130" s="60">
        <f t="shared" si="86"/>
        <v>0</v>
      </c>
      <c r="BB130" s="60">
        <v>1400</v>
      </c>
      <c r="BC130" s="60">
        <v>6</v>
      </c>
      <c r="BD130" s="23">
        <f t="shared" si="77"/>
        <v>8400</v>
      </c>
      <c r="BE130" s="26">
        <f t="shared" si="58"/>
        <v>58394</v>
      </c>
      <c r="BF130" s="27">
        <v>-1680</v>
      </c>
      <c r="BG130" s="61"/>
      <c r="BH130" s="62"/>
      <c r="BI130" s="61"/>
      <c r="BJ130" s="30">
        <f t="shared" si="59"/>
        <v>0</v>
      </c>
      <c r="BK130" s="28">
        <f t="shared" si="60"/>
        <v>56714</v>
      </c>
      <c r="BL130" s="12"/>
      <c r="BM130" s="15"/>
      <c r="BN130" s="12"/>
      <c r="BO130" s="15"/>
      <c r="BP130" s="12"/>
      <c r="BQ130" s="12"/>
      <c r="BR130" s="63"/>
      <c r="BS130" s="63"/>
      <c r="BT130" s="63"/>
      <c r="BU130" s="63"/>
      <c r="BV130" s="63"/>
      <c r="BW130" s="63"/>
      <c r="BX130" s="63"/>
    </row>
    <row r="131" spans="1:77" s="64" customFormat="1" ht="32.25" customHeight="1">
      <c r="A131" s="67" t="s">
        <v>283</v>
      </c>
      <c r="B131" s="68" t="s">
        <v>284</v>
      </c>
      <c r="C131" s="69"/>
      <c r="D131" s="60">
        <v>45</v>
      </c>
      <c r="E131" s="25">
        <f t="shared" si="69"/>
        <v>0</v>
      </c>
      <c r="F131" s="60"/>
      <c r="G131" s="60">
        <v>30</v>
      </c>
      <c r="H131" s="25">
        <f t="shared" si="70"/>
        <v>0</v>
      </c>
      <c r="I131" s="60"/>
      <c r="J131" s="60">
        <v>45</v>
      </c>
      <c r="K131" s="60">
        <f t="shared" si="71"/>
        <v>0</v>
      </c>
      <c r="L131" s="60"/>
      <c r="M131" s="60">
        <v>75</v>
      </c>
      <c r="N131" s="60">
        <f t="shared" si="72"/>
        <v>0</v>
      </c>
      <c r="O131" s="60"/>
      <c r="P131" s="60">
        <v>38</v>
      </c>
      <c r="Q131" s="60">
        <f t="shared" si="73"/>
        <v>0</v>
      </c>
      <c r="R131" s="60"/>
      <c r="S131" s="60">
        <v>68</v>
      </c>
      <c r="T131" s="60">
        <f t="shared" si="78"/>
        <v>0</v>
      </c>
      <c r="U131" s="60"/>
      <c r="V131" s="60">
        <v>38</v>
      </c>
      <c r="W131" s="25">
        <f t="shared" si="74"/>
        <v>0</v>
      </c>
      <c r="X131" s="60"/>
      <c r="Y131" s="60">
        <v>55</v>
      </c>
      <c r="Z131" s="60">
        <f t="shared" si="79"/>
        <v>0</v>
      </c>
      <c r="AA131" s="60"/>
      <c r="AB131" s="60">
        <v>58</v>
      </c>
      <c r="AC131" s="60">
        <f t="shared" si="80"/>
        <v>0</v>
      </c>
      <c r="AD131" s="60"/>
      <c r="AE131" s="60">
        <v>68</v>
      </c>
      <c r="AF131" s="60">
        <f t="shared" si="81"/>
        <v>0</v>
      </c>
      <c r="AG131" s="60"/>
      <c r="AH131" s="60">
        <v>98</v>
      </c>
      <c r="AI131" s="60">
        <f t="shared" si="75"/>
        <v>0</v>
      </c>
      <c r="AJ131" s="60"/>
      <c r="AK131" s="60">
        <v>7</v>
      </c>
      <c r="AL131" s="60">
        <f t="shared" si="82"/>
        <v>0</v>
      </c>
      <c r="AM131" s="60"/>
      <c r="AN131" s="60">
        <v>6</v>
      </c>
      <c r="AO131" s="25">
        <f t="shared" si="76"/>
        <v>0</v>
      </c>
      <c r="AP131" s="60"/>
      <c r="AQ131" s="60">
        <v>7</v>
      </c>
      <c r="AR131" s="60">
        <f t="shared" si="83"/>
        <v>0</v>
      </c>
      <c r="AS131" s="60"/>
      <c r="AT131" s="60">
        <v>5.63</v>
      </c>
      <c r="AU131" s="60">
        <f t="shared" si="84"/>
        <v>0</v>
      </c>
      <c r="AV131" s="60"/>
      <c r="AW131" s="60">
        <v>6.65</v>
      </c>
      <c r="AX131" s="60">
        <f t="shared" si="85"/>
        <v>0</v>
      </c>
      <c r="AY131" s="60"/>
      <c r="AZ131" s="60">
        <v>5.58</v>
      </c>
      <c r="BA131" s="60">
        <f t="shared" si="86"/>
        <v>0</v>
      </c>
      <c r="BB131" s="60"/>
      <c r="BC131" s="60">
        <v>6</v>
      </c>
      <c r="BD131" s="23">
        <f t="shared" si="77"/>
        <v>0</v>
      </c>
      <c r="BE131" s="26">
        <f t="shared" si="58"/>
        <v>0</v>
      </c>
      <c r="BF131" s="27">
        <v>0</v>
      </c>
      <c r="BG131" s="61"/>
      <c r="BH131" s="62"/>
      <c r="BI131" s="61"/>
      <c r="BJ131" s="30">
        <f t="shared" si="59"/>
        <v>0</v>
      </c>
      <c r="BK131" s="28">
        <f t="shared" si="60"/>
        <v>0</v>
      </c>
      <c r="BL131" s="12"/>
      <c r="BM131" s="12"/>
      <c r="BN131" s="12"/>
      <c r="BO131" s="12"/>
      <c r="BP131" s="12"/>
      <c r="BQ131" s="12"/>
      <c r="BR131" s="63"/>
      <c r="BS131" s="63"/>
      <c r="BT131" s="63"/>
      <c r="BU131" s="63"/>
      <c r="BV131" s="63"/>
      <c r="BW131" s="63"/>
      <c r="BX131" s="63"/>
    </row>
    <row r="132" spans="1:77" s="64" customFormat="1" ht="32.25" customHeight="1">
      <c r="A132" s="67" t="s">
        <v>285</v>
      </c>
      <c r="B132" s="68" t="s">
        <v>286</v>
      </c>
      <c r="C132" s="71"/>
      <c r="D132" s="60">
        <v>45</v>
      </c>
      <c r="E132" s="25">
        <f t="shared" si="69"/>
        <v>0</v>
      </c>
      <c r="F132" s="60"/>
      <c r="G132" s="60">
        <v>30</v>
      </c>
      <c r="H132" s="25">
        <f t="shared" si="70"/>
        <v>0</v>
      </c>
      <c r="I132" s="60"/>
      <c r="J132" s="60">
        <v>45</v>
      </c>
      <c r="K132" s="60">
        <f t="shared" si="71"/>
        <v>0</v>
      </c>
      <c r="L132" s="60"/>
      <c r="M132" s="60">
        <v>75</v>
      </c>
      <c r="N132" s="60">
        <f t="shared" si="72"/>
        <v>0</v>
      </c>
      <c r="O132" s="60"/>
      <c r="P132" s="60">
        <v>38</v>
      </c>
      <c r="Q132" s="60">
        <f t="shared" si="73"/>
        <v>0</v>
      </c>
      <c r="R132" s="60"/>
      <c r="S132" s="60">
        <v>68</v>
      </c>
      <c r="T132" s="60">
        <f t="shared" si="78"/>
        <v>0</v>
      </c>
      <c r="U132" s="60"/>
      <c r="V132" s="60">
        <v>38</v>
      </c>
      <c r="W132" s="25">
        <f t="shared" si="74"/>
        <v>0</v>
      </c>
      <c r="X132" s="60"/>
      <c r="Y132" s="60">
        <v>55</v>
      </c>
      <c r="Z132" s="60">
        <f t="shared" si="79"/>
        <v>0</v>
      </c>
      <c r="AA132" s="60"/>
      <c r="AB132" s="60">
        <v>58</v>
      </c>
      <c r="AC132" s="60">
        <f t="shared" si="80"/>
        <v>0</v>
      </c>
      <c r="AD132" s="60"/>
      <c r="AE132" s="60">
        <v>68</v>
      </c>
      <c r="AF132" s="60">
        <f t="shared" si="81"/>
        <v>0</v>
      </c>
      <c r="AG132" s="60"/>
      <c r="AH132" s="60">
        <v>98</v>
      </c>
      <c r="AI132" s="60">
        <f t="shared" si="75"/>
        <v>0</v>
      </c>
      <c r="AJ132" s="60"/>
      <c r="AK132" s="60">
        <v>7</v>
      </c>
      <c r="AL132" s="60">
        <f t="shared" si="82"/>
        <v>0</v>
      </c>
      <c r="AM132" s="60"/>
      <c r="AN132" s="60">
        <v>6</v>
      </c>
      <c r="AO132" s="25">
        <f t="shared" si="76"/>
        <v>0</v>
      </c>
      <c r="AP132" s="60"/>
      <c r="AQ132" s="60">
        <v>7</v>
      </c>
      <c r="AR132" s="60">
        <f t="shared" si="83"/>
        <v>0</v>
      </c>
      <c r="AS132" s="60"/>
      <c r="AT132" s="60">
        <v>5.63</v>
      </c>
      <c r="AU132" s="60">
        <f t="shared" si="84"/>
        <v>0</v>
      </c>
      <c r="AV132" s="60"/>
      <c r="AW132" s="60">
        <v>6.65</v>
      </c>
      <c r="AX132" s="60">
        <f t="shared" si="85"/>
        <v>0</v>
      </c>
      <c r="AY132" s="60"/>
      <c r="AZ132" s="60">
        <v>5.58</v>
      </c>
      <c r="BA132" s="60">
        <f t="shared" si="86"/>
        <v>0</v>
      </c>
      <c r="BB132" s="60"/>
      <c r="BC132" s="60">
        <v>6</v>
      </c>
      <c r="BD132" s="23">
        <f t="shared" si="77"/>
        <v>0</v>
      </c>
      <c r="BE132" s="26">
        <f t="shared" si="58"/>
        <v>0</v>
      </c>
      <c r="BF132" s="27">
        <v>67755</v>
      </c>
      <c r="BG132" s="61"/>
      <c r="BH132" s="62"/>
      <c r="BI132" s="61"/>
      <c r="BJ132" s="30">
        <f t="shared" si="59"/>
        <v>0</v>
      </c>
      <c r="BK132" s="28">
        <f t="shared" si="60"/>
        <v>67755</v>
      </c>
      <c r="BL132" s="12"/>
      <c r="BM132" s="12"/>
      <c r="BN132" s="12"/>
      <c r="BO132" s="12"/>
      <c r="BP132" s="12"/>
      <c r="BQ132" s="12"/>
      <c r="BR132" s="63"/>
      <c r="BS132" s="63"/>
      <c r="BT132" s="63"/>
      <c r="BU132" s="63"/>
      <c r="BV132" s="63"/>
      <c r="BW132" s="63"/>
      <c r="BX132" s="63"/>
    </row>
    <row r="133" spans="1:77" s="64" customFormat="1" ht="32.25" customHeight="1">
      <c r="A133" s="67" t="s">
        <v>287</v>
      </c>
      <c r="B133" s="68" t="s">
        <v>288</v>
      </c>
      <c r="C133" s="69"/>
      <c r="D133" s="60">
        <v>45</v>
      </c>
      <c r="E133" s="25">
        <f t="shared" si="69"/>
        <v>0</v>
      </c>
      <c r="F133" s="60"/>
      <c r="G133" s="60">
        <v>30</v>
      </c>
      <c r="H133" s="25">
        <f t="shared" si="70"/>
        <v>0</v>
      </c>
      <c r="I133" s="60"/>
      <c r="J133" s="60">
        <v>45</v>
      </c>
      <c r="K133" s="60">
        <f t="shared" si="71"/>
        <v>0</v>
      </c>
      <c r="L133" s="60"/>
      <c r="M133" s="60">
        <v>75</v>
      </c>
      <c r="N133" s="60">
        <f t="shared" si="72"/>
        <v>0</v>
      </c>
      <c r="O133" s="70"/>
      <c r="P133" s="60">
        <v>38</v>
      </c>
      <c r="Q133" s="60">
        <f t="shared" si="73"/>
        <v>0</v>
      </c>
      <c r="R133" s="60"/>
      <c r="S133" s="60">
        <v>68</v>
      </c>
      <c r="T133" s="60">
        <f t="shared" si="78"/>
        <v>0</v>
      </c>
      <c r="U133" s="60"/>
      <c r="V133" s="60">
        <v>38</v>
      </c>
      <c r="W133" s="25">
        <f t="shared" si="74"/>
        <v>0</v>
      </c>
      <c r="X133" s="70"/>
      <c r="Y133" s="60">
        <v>55</v>
      </c>
      <c r="Z133" s="60">
        <f t="shared" si="79"/>
        <v>0</v>
      </c>
      <c r="AA133" s="60"/>
      <c r="AB133" s="60">
        <v>58</v>
      </c>
      <c r="AC133" s="60">
        <f t="shared" si="80"/>
        <v>0</v>
      </c>
      <c r="AD133" s="60"/>
      <c r="AE133" s="60">
        <v>68</v>
      </c>
      <c r="AF133" s="60">
        <f t="shared" si="81"/>
        <v>0</v>
      </c>
      <c r="AG133" s="60"/>
      <c r="AH133" s="60">
        <v>98</v>
      </c>
      <c r="AI133" s="60">
        <f t="shared" si="75"/>
        <v>0</v>
      </c>
      <c r="AJ133" s="60"/>
      <c r="AK133" s="60">
        <v>7</v>
      </c>
      <c r="AL133" s="60">
        <f t="shared" si="82"/>
        <v>0</v>
      </c>
      <c r="AM133" s="60"/>
      <c r="AN133" s="60">
        <v>6</v>
      </c>
      <c r="AO133" s="25">
        <f t="shared" si="76"/>
        <v>0</v>
      </c>
      <c r="AP133" s="60"/>
      <c r="AQ133" s="60">
        <v>7</v>
      </c>
      <c r="AR133" s="60">
        <f t="shared" si="83"/>
        <v>0</v>
      </c>
      <c r="AS133" s="60"/>
      <c r="AT133" s="60">
        <v>5.63</v>
      </c>
      <c r="AU133" s="60">
        <f t="shared" si="84"/>
        <v>0</v>
      </c>
      <c r="AV133" s="60"/>
      <c r="AW133" s="60">
        <v>6.65</v>
      </c>
      <c r="AX133" s="60">
        <f t="shared" si="85"/>
        <v>0</v>
      </c>
      <c r="AY133" s="60"/>
      <c r="AZ133" s="60">
        <v>5.58</v>
      </c>
      <c r="BA133" s="60">
        <f t="shared" si="86"/>
        <v>0</v>
      </c>
      <c r="BB133" s="60"/>
      <c r="BC133" s="60">
        <v>6</v>
      </c>
      <c r="BD133" s="23">
        <f t="shared" si="77"/>
        <v>0</v>
      </c>
      <c r="BE133" s="26">
        <f t="shared" ref="BE133:BE196" si="87">E133+H133+K133+N133+Q133+T133+W133+Z133+AC133+AF133+AI133+AL133+AO133+AR133+AU133+AX133+BD133+BA133</f>
        <v>0</v>
      </c>
      <c r="BF133" s="27">
        <v>0</v>
      </c>
      <c r="BG133" s="61"/>
      <c r="BH133" s="62"/>
      <c r="BI133" s="61"/>
      <c r="BJ133" s="30">
        <f t="shared" si="59"/>
        <v>0</v>
      </c>
      <c r="BK133" s="28">
        <f t="shared" si="60"/>
        <v>0</v>
      </c>
      <c r="BL133" s="12"/>
      <c r="BM133" s="15"/>
      <c r="BN133" s="12"/>
      <c r="BO133" s="12"/>
      <c r="BP133" s="12"/>
      <c r="BQ133" s="12"/>
      <c r="BR133" s="63"/>
      <c r="BS133" s="63"/>
      <c r="BT133" s="63"/>
      <c r="BU133" s="63"/>
      <c r="BV133" s="63"/>
      <c r="BW133" s="63"/>
      <c r="BX133" s="63"/>
    </row>
    <row r="134" spans="1:77" s="64" customFormat="1" ht="32.25" customHeight="1">
      <c r="A134" s="67" t="s">
        <v>289</v>
      </c>
      <c r="B134" s="68" t="s">
        <v>290</v>
      </c>
      <c r="C134" s="69"/>
      <c r="D134" s="60">
        <v>45</v>
      </c>
      <c r="E134" s="25">
        <f t="shared" si="69"/>
        <v>0</v>
      </c>
      <c r="F134" s="60"/>
      <c r="G134" s="60">
        <v>30</v>
      </c>
      <c r="H134" s="25">
        <f t="shared" si="70"/>
        <v>0</v>
      </c>
      <c r="I134" s="60"/>
      <c r="J134" s="60">
        <v>45</v>
      </c>
      <c r="K134" s="60">
        <f t="shared" si="71"/>
        <v>0</v>
      </c>
      <c r="L134" s="60"/>
      <c r="M134" s="60">
        <v>75</v>
      </c>
      <c r="N134" s="60">
        <f t="shared" si="72"/>
        <v>0</v>
      </c>
      <c r="O134" s="60"/>
      <c r="P134" s="60">
        <v>38</v>
      </c>
      <c r="Q134" s="60">
        <f t="shared" si="73"/>
        <v>0</v>
      </c>
      <c r="R134" s="60"/>
      <c r="S134" s="60">
        <v>68</v>
      </c>
      <c r="T134" s="60">
        <f t="shared" si="78"/>
        <v>0</v>
      </c>
      <c r="U134" s="60"/>
      <c r="V134" s="60">
        <v>38</v>
      </c>
      <c r="W134" s="25">
        <f t="shared" si="74"/>
        <v>0</v>
      </c>
      <c r="X134" s="60"/>
      <c r="Y134" s="60">
        <v>55</v>
      </c>
      <c r="Z134" s="60">
        <f t="shared" si="79"/>
        <v>0</v>
      </c>
      <c r="AA134" s="60"/>
      <c r="AB134" s="60">
        <v>58</v>
      </c>
      <c r="AC134" s="60">
        <f t="shared" si="80"/>
        <v>0</v>
      </c>
      <c r="AD134" s="60"/>
      <c r="AE134" s="60">
        <v>68</v>
      </c>
      <c r="AF134" s="60">
        <f t="shared" si="81"/>
        <v>0</v>
      </c>
      <c r="AG134" s="60"/>
      <c r="AH134" s="60">
        <v>98</v>
      </c>
      <c r="AI134" s="60">
        <f t="shared" si="75"/>
        <v>0</v>
      </c>
      <c r="AJ134" s="60"/>
      <c r="AK134" s="60">
        <v>7</v>
      </c>
      <c r="AL134" s="60">
        <f t="shared" si="82"/>
        <v>0</v>
      </c>
      <c r="AM134" s="60"/>
      <c r="AN134" s="60">
        <v>6</v>
      </c>
      <c r="AO134" s="25">
        <f t="shared" si="76"/>
        <v>0</v>
      </c>
      <c r="AP134" s="60"/>
      <c r="AQ134" s="60">
        <v>7</v>
      </c>
      <c r="AR134" s="60">
        <f t="shared" si="83"/>
        <v>0</v>
      </c>
      <c r="AS134" s="60"/>
      <c r="AT134" s="60">
        <v>5.63</v>
      </c>
      <c r="AU134" s="60">
        <f t="shared" si="84"/>
        <v>0</v>
      </c>
      <c r="AV134" s="60"/>
      <c r="AW134" s="60">
        <v>6.65</v>
      </c>
      <c r="AX134" s="60">
        <f t="shared" si="85"/>
        <v>0</v>
      </c>
      <c r="AY134" s="60"/>
      <c r="AZ134" s="60">
        <v>5.58</v>
      </c>
      <c r="BA134" s="60">
        <f t="shared" si="86"/>
        <v>0</v>
      </c>
      <c r="BB134" s="60"/>
      <c r="BC134" s="60">
        <v>6</v>
      </c>
      <c r="BD134" s="23">
        <f t="shared" si="77"/>
        <v>0</v>
      </c>
      <c r="BE134" s="26">
        <f t="shared" si="87"/>
        <v>0</v>
      </c>
      <c r="BF134" s="27">
        <v>0</v>
      </c>
      <c r="BG134" s="61"/>
      <c r="BH134" s="62"/>
      <c r="BI134" s="61"/>
      <c r="BJ134" s="30">
        <f t="shared" ref="BJ134:BJ197" si="88">BG134+BH134+BI134</f>
        <v>0</v>
      </c>
      <c r="BK134" s="28">
        <f t="shared" ref="BK134:BK197" si="89">BF134+BE134-BJ134</f>
        <v>0</v>
      </c>
      <c r="BL134" s="12"/>
      <c r="BM134" s="12"/>
      <c r="BN134" s="12"/>
      <c r="BO134" s="15"/>
      <c r="BP134" s="12"/>
      <c r="BQ134" s="12"/>
      <c r="BR134" s="63"/>
      <c r="BS134" s="63"/>
      <c r="BT134" s="63"/>
      <c r="BU134" s="63"/>
      <c r="BV134" s="63"/>
      <c r="BW134" s="63"/>
      <c r="BX134" s="63"/>
    </row>
    <row r="135" spans="1:77" s="64" customFormat="1" ht="32.25" customHeight="1">
      <c r="A135" s="67" t="s">
        <v>291</v>
      </c>
      <c r="B135" s="68" t="s">
        <v>292</v>
      </c>
      <c r="C135" s="71"/>
      <c r="D135" s="60">
        <v>45</v>
      </c>
      <c r="E135" s="25">
        <f t="shared" si="69"/>
        <v>0</v>
      </c>
      <c r="F135" s="60"/>
      <c r="G135" s="60">
        <v>30</v>
      </c>
      <c r="H135" s="25">
        <f t="shared" si="70"/>
        <v>0</v>
      </c>
      <c r="I135" s="60"/>
      <c r="J135" s="60">
        <v>45</v>
      </c>
      <c r="K135" s="60">
        <f t="shared" si="71"/>
        <v>0</v>
      </c>
      <c r="L135" s="60"/>
      <c r="M135" s="60">
        <v>75</v>
      </c>
      <c r="N135" s="60">
        <f t="shared" si="72"/>
        <v>0</v>
      </c>
      <c r="O135" s="60"/>
      <c r="P135" s="60">
        <v>38</v>
      </c>
      <c r="Q135" s="60">
        <f t="shared" si="73"/>
        <v>0</v>
      </c>
      <c r="R135" s="60"/>
      <c r="S135" s="60">
        <v>68</v>
      </c>
      <c r="T135" s="60">
        <f t="shared" si="78"/>
        <v>0</v>
      </c>
      <c r="U135" s="60"/>
      <c r="V135" s="60">
        <v>38</v>
      </c>
      <c r="W135" s="25">
        <f t="shared" si="74"/>
        <v>0</v>
      </c>
      <c r="X135" s="60"/>
      <c r="Y135" s="60">
        <v>55</v>
      </c>
      <c r="Z135" s="60">
        <f t="shared" si="79"/>
        <v>0</v>
      </c>
      <c r="AA135" s="60"/>
      <c r="AB135" s="60">
        <v>58</v>
      </c>
      <c r="AC135" s="60">
        <f t="shared" si="80"/>
        <v>0</v>
      </c>
      <c r="AD135" s="60"/>
      <c r="AE135" s="60">
        <v>68</v>
      </c>
      <c r="AF135" s="60">
        <f t="shared" si="81"/>
        <v>0</v>
      </c>
      <c r="AG135" s="60"/>
      <c r="AH135" s="60">
        <v>98</v>
      </c>
      <c r="AI135" s="60">
        <f t="shared" si="75"/>
        <v>0</v>
      </c>
      <c r="AJ135" s="60"/>
      <c r="AK135" s="60">
        <v>7</v>
      </c>
      <c r="AL135" s="60">
        <f t="shared" si="82"/>
        <v>0</v>
      </c>
      <c r="AM135" s="60"/>
      <c r="AN135" s="60">
        <v>6</v>
      </c>
      <c r="AO135" s="25">
        <f t="shared" si="76"/>
        <v>0</v>
      </c>
      <c r="AP135" s="60"/>
      <c r="AQ135" s="60">
        <v>7</v>
      </c>
      <c r="AR135" s="60">
        <f t="shared" si="83"/>
        <v>0</v>
      </c>
      <c r="AS135" s="60"/>
      <c r="AT135" s="60">
        <v>5.63</v>
      </c>
      <c r="AU135" s="60">
        <f t="shared" si="84"/>
        <v>0</v>
      </c>
      <c r="AV135" s="60"/>
      <c r="AW135" s="60">
        <v>6.65</v>
      </c>
      <c r="AX135" s="60">
        <f t="shared" si="85"/>
        <v>0</v>
      </c>
      <c r="AY135" s="60"/>
      <c r="AZ135" s="60">
        <v>5.58</v>
      </c>
      <c r="BA135" s="60">
        <f t="shared" si="86"/>
        <v>0</v>
      </c>
      <c r="BB135" s="60"/>
      <c r="BC135" s="60">
        <v>6</v>
      </c>
      <c r="BD135" s="23">
        <f t="shared" si="77"/>
        <v>0</v>
      </c>
      <c r="BE135" s="26">
        <f t="shared" si="87"/>
        <v>0</v>
      </c>
      <c r="BF135" s="27">
        <v>72240</v>
      </c>
      <c r="BG135" s="61"/>
      <c r="BH135" s="62"/>
      <c r="BI135" s="61"/>
      <c r="BJ135" s="30">
        <f t="shared" si="88"/>
        <v>0</v>
      </c>
      <c r="BK135" s="28">
        <f t="shared" si="89"/>
        <v>72240</v>
      </c>
      <c r="BL135" s="101"/>
      <c r="BM135" s="314"/>
      <c r="BN135" s="315"/>
      <c r="BO135" s="315"/>
      <c r="BP135" s="13"/>
      <c r="BQ135" s="314"/>
      <c r="BR135" s="315"/>
      <c r="BS135" s="315"/>
      <c r="BT135" s="102"/>
      <c r="BU135" s="314"/>
      <c r="BV135" s="315"/>
      <c r="BW135" s="315"/>
      <c r="BX135" s="102"/>
      <c r="BY135" s="103"/>
    </row>
    <row r="136" spans="1:77" s="64" customFormat="1" ht="32.25" customHeight="1">
      <c r="A136" s="67" t="s">
        <v>293</v>
      </c>
      <c r="B136" s="68" t="s">
        <v>294</v>
      </c>
      <c r="C136" s="69"/>
      <c r="D136" s="60">
        <v>45</v>
      </c>
      <c r="E136" s="25">
        <f t="shared" si="69"/>
        <v>0</v>
      </c>
      <c r="F136" s="60"/>
      <c r="G136" s="60">
        <v>30</v>
      </c>
      <c r="H136" s="25">
        <f t="shared" si="70"/>
        <v>0</v>
      </c>
      <c r="I136" s="60"/>
      <c r="J136" s="60">
        <v>45</v>
      </c>
      <c r="K136" s="60">
        <f t="shared" si="71"/>
        <v>0</v>
      </c>
      <c r="L136" s="60"/>
      <c r="M136" s="60">
        <v>75</v>
      </c>
      <c r="N136" s="60">
        <f>L136*M136</f>
        <v>0</v>
      </c>
      <c r="O136" s="60">
        <v>530</v>
      </c>
      <c r="P136" s="60">
        <v>38</v>
      </c>
      <c r="Q136" s="60">
        <f t="shared" si="73"/>
        <v>20140</v>
      </c>
      <c r="R136" s="60"/>
      <c r="S136" s="60">
        <v>68</v>
      </c>
      <c r="T136" s="60">
        <f t="shared" si="78"/>
        <v>0</v>
      </c>
      <c r="U136" s="60">
        <v>323</v>
      </c>
      <c r="V136" s="60">
        <v>38</v>
      </c>
      <c r="W136" s="25">
        <f t="shared" si="74"/>
        <v>12274</v>
      </c>
      <c r="X136" s="60"/>
      <c r="Y136" s="60">
        <v>55</v>
      </c>
      <c r="Z136" s="60">
        <f t="shared" si="79"/>
        <v>0</v>
      </c>
      <c r="AA136" s="60"/>
      <c r="AB136" s="60">
        <v>58</v>
      </c>
      <c r="AC136" s="60">
        <f t="shared" si="80"/>
        <v>0</v>
      </c>
      <c r="AD136" s="60">
        <v>400</v>
      </c>
      <c r="AE136" s="60">
        <v>68</v>
      </c>
      <c r="AF136" s="60">
        <f t="shared" si="81"/>
        <v>27200</v>
      </c>
      <c r="AG136" s="60"/>
      <c r="AH136" s="60">
        <v>98</v>
      </c>
      <c r="AI136" s="60">
        <f t="shared" si="75"/>
        <v>0</v>
      </c>
      <c r="AJ136" s="60"/>
      <c r="AK136" s="60">
        <v>7</v>
      </c>
      <c r="AL136" s="60">
        <f t="shared" si="82"/>
        <v>0</v>
      </c>
      <c r="AM136" s="60"/>
      <c r="AN136" s="60">
        <v>6</v>
      </c>
      <c r="AO136" s="25">
        <f t="shared" si="76"/>
        <v>0</v>
      </c>
      <c r="AP136" s="60"/>
      <c r="AQ136" s="60">
        <v>7</v>
      </c>
      <c r="AR136" s="60">
        <f t="shared" si="83"/>
        <v>0</v>
      </c>
      <c r="AS136" s="60"/>
      <c r="AT136" s="60">
        <v>5.63</v>
      </c>
      <c r="AU136" s="60">
        <f t="shared" si="84"/>
        <v>0</v>
      </c>
      <c r="AV136" s="60"/>
      <c r="AW136" s="60">
        <v>6.65</v>
      </c>
      <c r="AX136" s="60">
        <f t="shared" si="85"/>
        <v>0</v>
      </c>
      <c r="AY136" s="60"/>
      <c r="AZ136" s="60">
        <v>5.58</v>
      </c>
      <c r="BA136" s="60">
        <f t="shared" si="86"/>
        <v>0</v>
      </c>
      <c r="BB136" s="60">
        <v>920</v>
      </c>
      <c r="BC136" s="60">
        <v>6</v>
      </c>
      <c r="BD136" s="23">
        <f t="shared" si="77"/>
        <v>5520</v>
      </c>
      <c r="BE136" s="26">
        <f t="shared" si="87"/>
        <v>65134</v>
      </c>
      <c r="BF136" s="27">
        <v>163200</v>
      </c>
      <c r="BG136" s="61"/>
      <c r="BH136" s="62"/>
      <c r="BI136" s="61"/>
      <c r="BJ136" s="30">
        <f t="shared" si="88"/>
        <v>0</v>
      </c>
      <c r="BK136" s="28">
        <f t="shared" si="89"/>
        <v>228334</v>
      </c>
      <c r="BL136" s="13"/>
      <c r="BM136" s="104"/>
      <c r="BN136" s="104"/>
      <c r="BO136" s="104"/>
      <c r="BP136" s="13"/>
      <c r="BQ136" s="104"/>
      <c r="BR136" s="104"/>
      <c r="BS136" s="104"/>
      <c r="BT136" s="102"/>
      <c r="BU136" s="104"/>
      <c r="BV136" s="104"/>
      <c r="BW136" s="104"/>
      <c r="BX136" s="102"/>
      <c r="BY136" s="103"/>
    </row>
    <row r="137" spans="1:77" s="64" customFormat="1" ht="32.25" customHeight="1">
      <c r="A137" s="67" t="s">
        <v>295</v>
      </c>
      <c r="B137" s="68" t="s">
        <v>296</v>
      </c>
      <c r="C137" s="69"/>
      <c r="D137" s="60">
        <v>45</v>
      </c>
      <c r="E137" s="25">
        <f t="shared" si="69"/>
        <v>0</v>
      </c>
      <c r="F137" s="60"/>
      <c r="G137" s="60">
        <v>30</v>
      </c>
      <c r="H137" s="25">
        <f t="shared" si="70"/>
        <v>0</v>
      </c>
      <c r="I137" s="60"/>
      <c r="J137" s="60">
        <v>45</v>
      </c>
      <c r="K137" s="60">
        <f t="shared" si="71"/>
        <v>0</v>
      </c>
      <c r="L137" s="60"/>
      <c r="M137" s="60">
        <v>75</v>
      </c>
      <c r="N137" s="60">
        <f t="shared" si="72"/>
        <v>0</v>
      </c>
      <c r="O137" s="60">
        <v>480</v>
      </c>
      <c r="P137" s="60">
        <v>38</v>
      </c>
      <c r="Q137" s="60">
        <f t="shared" si="73"/>
        <v>18240</v>
      </c>
      <c r="R137" s="60"/>
      <c r="S137" s="60">
        <v>68</v>
      </c>
      <c r="T137" s="60">
        <f t="shared" si="78"/>
        <v>0</v>
      </c>
      <c r="U137" s="60">
        <v>460</v>
      </c>
      <c r="V137" s="60">
        <v>38</v>
      </c>
      <c r="W137" s="25">
        <f t="shared" si="74"/>
        <v>17480</v>
      </c>
      <c r="X137" s="60"/>
      <c r="Y137" s="60">
        <v>55</v>
      </c>
      <c r="Z137" s="60">
        <f t="shared" si="79"/>
        <v>0</v>
      </c>
      <c r="AA137" s="60"/>
      <c r="AB137" s="60">
        <v>58</v>
      </c>
      <c r="AC137" s="60">
        <f t="shared" si="80"/>
        <v>0</v>
      </c>
      <c r="AD137" s="60">
        <v>340</v>
      </c>
      <c r="AE137" s="60">
        <v>68</v>
      </c>
      <c r="AF137" s="60">
        <f t="shared" si="81"/>
        <v>23120</v>
      </c>
      <c r="AG137" s="60"/>
      <c r="AH137" s="60">
        <v>98</v>
      </c>
      <c r="AI137" s="60">
        <f t="shared" si="75"/>
        <v>0</v>
      </c>
      <c r="AJ137" s="60"/>
      <c r="AK137" s="60">
        <v>7</v>
      </c>
      <c r="AL137" s="60">
        <f t="shared" si="82"/>
        <v>0</v>
      </c>
      <c r="AM137" s="60"/>
      <c r="AN137" s="60">
        <v>6</v>
      </c>
      <c r="AO137" s="25">
        <f t="shared" si="76"/>
        <v>0</v>
      </c>
      <c r="AP137" s="60"/>
      <c r="AQ137" s="60">
        <v>7</v>
      </c>
      <c r="AR137" s="60">
        <f t="shared" si="83"/>
        <v>0</v>
      </c>
      <c r="AS137" s="60"/>
      <c r="AT137" s="60">
        <v>5.63</v>
      </c>
      <c r="AU137" s="60">
        <f t="shared" si="84"/>
        <v>0</v>
      </c>
      <c r="AV137" s="60"/>
      <c r="AW137" s="60">
        <v>6.65</v>
      </c>
      <c r="AX137" s="60">
        <f t="shared" si="85"/>
        <v>0</v>
      </c>
      <c r="AY137" s="60"/>
      <c r="AZ137" s="60">
        <v>5.58</v>
      </c>
      <c r="BA137" s="60">
        <f t="shared" si="86"/>
        <v>0</v>
      </c>
      <c r="BB137" s="60">
        <v>875</v>
      </c>
      <c r="BC137" s="60">
        <v>6</v>
      </c>
      <c r="BD137" s="23">
        <f t="shared" si="77"/>
        <v>5250</v>
      </c>
      <c r="BE137" s="26">
        <f t="shared" si="87"/>
        <v>64090</v>
      </c>
      <c r="BF137" s="27">
        <v>190729.72</v>
      </c>
      <c r="BG137" s="61"/>
      <c r="BH137" s="62"/>
      <c r="BI137" s="61"/>
      <c r="BJ137" s="30">
        <f t="shared" si="88"/>
        <v>0</v>
      </c>
      <c r="BK137" s="28">
        <f t="shared" si="89"/>
        <v>254819.72</v>
      </c>
      <c r="BL137" s="13"/>
      <c r="BM137" s="101"/>
      <c r="BN137" s="13"/>
      <c r="BO137" s="13"/>
      <c r="BP137" s="13"/>
      <c r="BQ137" s="13"/>
      <c r="BR137" s="102"/>
      <c r="BS137" s="102"/>
      <c r="BT137" s="102"/>
      <c r="BU137" s="102"/>
      <c r="BV137" s="102"/>
      <c r="BW137" s="102"/>
      <c r="BX137" s="102"/>
      <c r="BY137" s="103"/>
    </row>
    <row r="138" spans="1:77" s="64" customFormat="1" ht="32.25" customHeight="1">
      <c r="A138" s="67" t="s">
        <v>297</v>
      </c>
      <c r="B138" s="68" t="s">
        <v>298</v>
      </c>
      <c r="C138" s="71">
        <v>300</v>
      </c>
      <c r="D138" s="60">
        <v>45</v>
      </c>
      <c r="E138" s="25">
        <f t="shared" si="69"/>
        <v>13500</v>
      </c>
      <c r="F138" s="60">
        <v>1200</v>
      </c>
      <c r="G138" s="60">
        <v>30</v>
      </c>
      <c r="H138" s="25">
        <f t="shared" si="70"/>
        <v>36000</v>
      </c>
      <c r="I138" s="60">
        <v>1000</v>
      </c>
      <c r="J138" s="60">
        <v>45</v>
      </c>
      <c r="K138" s="60">
        <f t="shared" si="71"/>
        <v>45000</v>
      </c>
      <c r="L138" s="60"/>
      <c r="M138" s="60">
        <v>75</v>
      </c>
      <c r="N138" s="60">
        <f t="shared" si="72"/>
        <v>0</v>
      </c>
      <c r="O138" s="60"/>
      <c r="P138" s="60">
        <v>38</v>
      </c>
      <c r="Q138" s="60">
        <f t="shared" si="73"/>
        <v>0</v>
      </c>
      <c r="R138" s="60"/>
      <c r="S138" s="60">
        <v>68</v>
      </c>
      <c r="T138" s="60">
        <f t="shared" si="78"/>
        <v>0</v>
      </c>
      <c r="U138" s="60"/>
      <c r="V138" s="60">
        <v>38</v>
      </c>
      <c r="W138" s="25">
        <f t="shared" si="74"/>
        <v>0</v>
      </c>
      <c r="X138" s="60"/>
      <c r="Y138" s="60">
        <v>55</v>
      </c>
      <c r="Z138" s="60">
        <f t="shared" si="79"/>
        <v>0</v>
      </c>
      <c r="AA138" s="60"/>
      <c r="AB138" s="60">
        <v>58</v>
      </c>
      <c r="AC138" s="60">
        <f t="shared" si="80"/>
        <v>0</v>
      </c>
      <c r="AD138" s="60"/>
      <c r="AE138" s="60">
        <v>68</v>
      </c>
      <c r="AF138" s="60">
        <f t="shared" si="81"/>
        <v>0</v>
      </c>
      <c r="AG138" s="60"/>
      <c r="AH138" s="60">
        <v>98</v>
      </c>
      <c r="AI138" s="60">
        <f t="shared" si="75"/>
        <v>0</v>
      </c>
      <c r="AJ138" s="60"/>
      <c r="AK138" s="60">
        <v>7</v>
      </c>
      <c r="AL138" s="60">
        <f t="shared" si="82"/>
        <v>0</v>
      </c>
      <c r="AM138" s="60"/>
      <c r="AN138" s="60">
        <v>6</v>
      </c>
      <c r="AO138" s="25">
        <f t="shared" si="76"/>
        <v>0</v>
      </c>
      <c r="AP138" s="60"/>
      <c r="AQ138" s="60">
        <v>7</v>
      </c>
      <c r="AR138" s="60">
        <f t="shared" si="83"/>
        <v>0</v>
      </c>
      <c r="AS138" s="60"/>
      <c r="AT138" s="60">
        <v>5.63</v>
      </c>
      <c r="AU138" s="60">
        <f t="shared" si="84"/>
        <v>0</v>
      </c>
      <c r="AV138" s="60"/>
      <c r="AW138" s="60">
        <v>6.65</v>
      </c>
      <c r="AX138" s="60">
        <f t="shared" si="85"/>
        <v>0</v>
      </c>
      <c r="AY138" s="60"/>
      <c r="AZ138" s="60">
        <v>5.58</v>
      </c>
      <c r="BA138" s="60">
        <f t="shared" si="86"/>
        <v>0</v>
      </c>
      <c r="BB138" s="60"/>
      <c r="BC138" s="60">
        <v>6</v>
      </c>
      <c r="BD138" s="23">
        <f t="shared" si="77"/>
        <v>0</v>
      </c>
      <c r="BE138" s="26">
        <f t="shared" si="87"/>
        <v>94500</v>
      </c>
      <c r="BF138" s="27">
        <v>109337</v>
      </c>
      <c r="BG138" s="61"/>
      <c r="BH138" s="62"/>
      <c r="BI138" s="61"/>
      <c r="BJ138" s="30">
        <f t="shared" si="88"/>
        <v>0</v>
      </c>
      <c r="BK138" s="28">
        <f t="shared" si="89"/>
        <v>203837</v>
      </c>
      <c r="BL138" s="13"/>
      <c r="BM138" s="13"/>
      <c r="BN138" s="13"/>
      <c r="BO138" s="13"/>
      <c r="BP138" s="63"/>
      <c r="BQ138" s="63"/>
      <c r="BR138" s="63"/>
      <c r="BS138" s="63"/>
      <c r="BT138" s="63"/>
      <c r="BU138" s="63"/>
      <c r="BV138" s="63"/>
      <c r="BW138" s="63"/>
      <c r="BX138" s="63"/>
    </row>
    <row r="139" spans="1:77" s="64" customFormat="1" ht="32.25" customHeight="1">
      <c r="A139" s="67" t="s">
        <v>299</v>
      </c>
      <c r="B139" s="68" t="s">
        <v>300</v>
      </c>
      <c r="C139" s="69"/>
      <c r="D139" s="60">
        <v>45</v>
      </c>
      <c r="E139" s="25">
        <f t="shared" si="69"/>
        <v>0</v>
      </c>
      <c r="F139" s="60"/>
      <c r="G139" s="60">
        <v>30</v>
      </c>
      <c r="H139" s="25">
        <f t="shared" si="70"/>
        <v>0</v>
      </c>
      <c r="I139" s="70"/>
      <c r="J139" s="60">
        <v>45</v>
      </c>
      <c r="K139" s="60">
        <f t="shared" si="71"/>
        <v>0</v>
      </c>
      <c r="L139" s="60"/>
      <c r="M139" s="60">
        <v>75</v>
      </c>
      <c r="N139" s="60">
        <f t="shared" si="72"/>
        <v>0</v>
      </c>
      <c r="O139" s="60"/>
      <c r="P139" s="60">
        <v>38</v>
      </c>
      <c r="Q139" s="60">
        <f t="shared" si="73"/>
        <v>0</v>
      </c>
      <c r="R139" s="60"/>
      <c r="S139" s="60">
        <v>68</v>
      </c>
      <c r="T139" s="60">
        <f t="shared" si="78"/>
        <v>0</v>
      </c>
      <c r="U139" s="60"/>
      <c r="V139" s="60">
        <v>38</v>
      </c>
      <c r="W139" s="25">
        <f t="shared" si="74"/>
        <v>0</v>
      </c>
      <c r="X139" s="60"/>
      <c r="Y139" s="60">
        <v>55</v>
      </c>
      <c r="Z139" s="60">
        <f t="shared" si="79"/>
        <v>0</v>
      </c>
      <c r="AA139" s="60"/>
      <c r="AB139" s="60">
        <v>58</v>
      </c>
      <c r="AC139" s="60">
        <f t="shared" si="80"/>
        <v>0</v>
      </c>
      <c r="AD139" s="60"/>
      <c r="AE139" s="60">
        <v>68</v>
      </c>
      <c r="AF139" s="60">
        <f t="shared" si="81"/>
        <v>0</v>
      </c>
      <c r="AG139" s="60"/>
      <c r="AH139" s="60">
        <v>98</v>
      </c>
      <c r="AI139" s="60">
        <f t="shared" si="75"/>
        <v>0</v>
      </c>
      <c r="AJ139" s="60"/>
      <c r="AK139" s="60">
        <v>7</v>
      </c>
      <c r="AL139" s="60">
        <f t="shared" si="82"/>
        <v>0</v>
      </c>
      <c r="AM139" s="60"/>
      <c r="AN139" s="60">
        <v>6</v>
      </c>
      <c r="AO139" s="25">
        <f t="shared" si="76"/>
        <v>0</v>
      </c>
      <c r="AP139" s="60"/>
      <c r="AQ139" s="60">
        <v>7</v>
      </c>
      <c r="AR139" s="60">
        <f t="shared" si="83"/>
        <v>0</v>
      </c>
      <c r="AS139" s="60"/>
      <c r="AT139" s="60">
        <v>5.63</v>
      </c>
      <c r="AU139" s="60">
        <f t="shared" si="84"/>
        <v>0</v>
      </c>
      <c r="AV139" s="60"/>
      <c r="AW139" s="60">
        <v>6.65</v>
      </c>
      <c r="AX139" s="60">
        <f t="shared" si="85"/>
        <v>0</v>
      </c>
      <c r="AY139" s="60"/>
      <c r="AZ139" s="60">
        <v>5.58</v>
      </c>
      <c r="BA139" s="60">
        <f t="shared" si="86"/>
        <v>0</v>
      </c>
      <c r="BB139" s="60"/>
      <c r="BC139" s="60">
        <v>6</v>
      </c>
      <c r="BD139" s="23">
        <f t="shared" si="77"/>
        <v>0</v>
      </c>
      <c r="BE139" s="26">
        <f t="shared" si="87"/>
        <v>0</v>
      </c>
      <c r="BF139" s="27">
        <v>84800</v>
      </c>
      <c r="BG139" s="61"/>
      <c r="BH139" s="62"/>
      <c r="BI139" s="61"/>
      <c r="BJ139" s="30">
        <f t="shared" si="88"/>
        <v>0</v>
      </c>
      <c r="BK139" s="28">
        <f t="shared" si="89"/>
        <v>84800</v>
      </c>
      <c r="BL139" s="13"/>
      <c r="BM139" s="13"/>
      <c r="BN139" s="13"/>
      <c r="BO139" s="13"/>
      <c r="BP139" s="63"/>
      <c r="BQ139" s="63"/>
      <c r="BR139" s="63"/>
      <c r="BS139" s="63"/>
      <c r="BT139" s="63"/>
      <c r="BU139" s="63"/>
      <c r="BV139" s="63"/>
      <c r="BW139" s="63"/>
      <c r="BX139" s="63"/>
    </row>
    <row r="140" spans="1:77" s="64" customFormat="1" ht="31.5" customHeight="1">
      <c r="A140" s="67" t="s">
        <v>301</v>
      </c>
      <c r="B140" s="68" t="s">
        <v>302</v>
      </c>
      <c r="C140" s="69"/>
      <c r="D140" s="60">
        <v>45</v>
      </c>
      <c r="E140" s="25">
        <f t="shared" si="69"/>
        <v>0</v>
      </c>
      <c r="F140" s="70"/>
      <c r="G140" s="60">
        <v>30</v>
      </c>
      <c r="H140" s="25">
        <f t="shared" si="70"/>
        <v>0</v>
      </c>
      <c r="I140" s="60"/>
      <c r="J140" s="60">
        <v>45</v>
      </c>
      <c r="K140" s="60">
        <f t="shared" si="71"/>
        <v>0</v>
      </c>
      <c r="L140" s="60"/>
      <c r="M140" s="60">
        <v>75</v>
      </c>
      <c r="N140" s="60">
        <f t="shared" si="72"/>
        <v>0</v>
      </c>
      <c r="O140" s="60"/>
      <c r="P140" s="60">
        <v>38</v>
      </c>
      <c r="Q140" s="60">
        <f t="shared" si="73"/>
        <v>0</v>
      </c>
      <c r="R140" s="60"/>
      <c r="S140" s="60">
        <v>68</v>
      </c>
      <c r="T140" s="60">
        <f t="shared" si="78"/>
        <v>0</v>
      </c>
      <c r="U140" s="60"/>
      <c r="V140" s="60">
        <v>38</v>
      </c>
      <c r="W140" s="25">
        <f t="shared" si="74"/>
        <v>0</v>
      </c>
      <c r="X140" s="60"/>
      <c r="Y140" s="60">
        <v>55</v>
      </c>
      <c r="Z140" s="60">
        <f t="shared" si="79"/>
        <v>0</v>
      </c>
      <c r="AA140" s="60"/>
      <c r="AB140" s="60">
        <v>58</v>
      </c>
      <c r="AC140" s="60">
        <f t="shared" si="80"/>
        <v>0</v>
      </c>
      <c r="AD140" s="60"/>
      <c r="AE140" s="60">
        <v>68</v>
      </c>
      <c r="AF140" s="60">
        <f t="shared" si="81"/>
        <v>0</v>
      </c>
      <c r="AG140" s="60"/>
      <c r="AH140" s="60">
        <v>98</v>
      </c>
      <c r="AI140" s="60">
        <f t="shared" si="75"/>
        <v>0</v>
      </c>
      <c r="AJ140" s="60"/>
      <c r="AK140" s="60">
        <v>7</v>
      </c>
      <c r="AL140" s="60">
        <f t="shared" si="82"/>
        <v>0</v>
      </c>
      <c r="AM140" s="60"/>
      <c r="AN140" s="60">
        <v>6</v>
      </c>
      <c r="AO140" s="25">
        <f t="shared" si="76"/>
        <v>0</v>
      </c>
      <c r="AP140" s="60"/>
      <c r="AQ140" s="60">
        <v>7</v>
      </c>
      <c r="AR140" s="60">
        <f t="shared" si="83"/>
        <v>0</v>
      </c>
      <c r="AS140" s="60"/>
      <c r="AT140" s="60">
        <v>5.63</v>
      </c>
      <c r="AU140" s="60">
        <f t="shared" si="84"/>
        <v>0</v>
      </c>
      <c r="AV140" s="60"/>
      <c r="AW140" s="60">
        <v>6.65</v>
      </c>
      <c r="AX140" s="60">
        <f t="shared" si="85"/>
        <v>0</v>
      </c>
      <c r="AY140" s="60"/>
      <c r="AZ140" s="60">
        <v>5.58</v>
      </c>
      <c r="BA140" s="60">
        <f t="shared" si="86"/>
        <v>0</v>
      </c>
      <c r="BB140" s="60"/>
      <c r="BC140" s="60">
        <v>6</v>
      </c>
      <c r="BD140" s="23">
        <f t="shared" si="77"/>
        <v>0</v>
      </c>
      <c r="BE140" s="26">
        <f t="shared" si="87"/>
        <v>0</v>
      </c>
      <c r="BF140" s="27">
        <v>0</v>
      </c>
      <c r="BG140" s="61"/>
      <c r="BH140" s="62"/>
      <c r="BI140" s="61"/>
      <c r="BJ140" s="30">
        <f t="shared" si="88"/>
        <v>0</v>
      </c>
      <c r="BK140" s="28">
        <f t="shared" si="89"/>
        <v>0</v>
      </c>
      <c r="BL140" s="105"/>
      <c r="BM140" s="101"/>
      <c r="BN140" s="13"/>
      <c r="BO140" s="13"/>
      <c r="BP140" s="63"/>
      <c r="BQ140" s="63"/>
      <c r="BR140" s="63"/>
      <c r="BS140" s="63"/>
      <c r="BT140" s="63"/>
      <c r="BU140" s="63"/>
      <c r="BV140" s="63"/>
      <c r="BW140" s="63"/>
      <c r="BX140" s="63"/>
    </row>
    <row r="141" spans="1:77" s="64" customFormat="1" ht="32.25" customHeight="1">
      <c r="A141" s="67" t="s">
        <v>303</v>
      </c>
      <c r="B141" s="68" t="s">
        <v>304</v>
      </c>
      <c r="C141" s="69"/>
      <c r="D141" s="60">
        <v>45</v>
      </c>
      <c r="E141" s="25">
        <f t="shared" si="69"/>
        <v>0</v>
      </c>
      <c r="F141" s="60"/>
      <c r="G141" s="60">
        <v>30</v>
      </c>
      <c r="H141" s="25">
        <f t="shared" si="70"/>
        <v>0</v>
      </c>
      <c r="I141" s="60"/>
      <c r="J141" s="60">
        <v>45</v>
      </c>
      <c r="K141" s="60">
        <f t="shared" si="71"/>
        <v>0</v>
      </c>
      <c r="L141" s="60"/>
      <c r="M141" s="60">
        <v>75</v>
      </c>
      <c r="N141" s="60">
        <f t="shared" si="72"/>
        <v>0</v>
      </c>
      <c r="O141" s="60">
        <v>576</v>
      </c>
      <c r="P141" s="60">
        <v>38</v>
      </c>
      <c r="Q141" s="60">
        <f t="shared" si="73"/>
        <v>21888</v>
      </c>
      <c r="R141" s="60"/>
      <c r="S141" s="60">
        <v>68</v>
      </c>
      <c r="T141" s="60">
        <f t="shared" si="78"/>
        <v>0</v>
      </c>
      <c r="U141" s="60">
        <v>216</v>
      </c>
      <c r="V141" s="60">
        <v>38</v>
      </c>
      <c r="W141" s="25">
        <f t="shared" si="74"/>
        <v>8208</v>
      </c>
      <c r="X141" s="60"/>
      <c r="Y141" s="60">
        <v>55</v>
      </c>
      <c r="Z141" s="60">
        <f t="shared" si="79"/>
        <v>0</v>
      </c>
      <c r="AA141" s="60"/>
      <c r="AB141" s="60">
        <v>58</v>
      </c>
      <c r="AC141" s="60">
        <f t="shared" si="80"/>
        <v>0</v>
      </c>
      <c r="AD141" s="60">
        <v>300</v>
      </c>
      <c r="AE141" s="60">
        <v>68</v>
      </c>
      <c r="AF141" s="60">
        <f t="shared" si="81"/>
        <v>20400</v>
      </c>
      <c r="AG141" s="60"/>
      <c r="AH141" s="60">
        <v>98</v>
      </c>
      <c r="AI141" s="60">
        <f t="shared" si="75"/>
        <v>0</v>
      </c>
      <c r="AJ141" s="60"/>
      <c r="AK141" s="60">
        <v>7</v>
      </c>
      <c r="AL141" s="60">
        <f t="shared" si="82"/>
        <v>0</v>
      </c>
      <c r="AM141" s="60"/>
      <c r="AN141" s="60">
        <v>6</v>
      </c>
      <c r="AO141" s="25">
        <f t="shared" si="76"/>
        <v>0</v>
      </c>
      <c r="AP141" s="60"/>
      <c r="AQ141" s="60">
        <v>7</v>
      </c>
      <c r="AR141" s="60">
        <f t="shared" si="83"/>
        <v>0</v>
      </c>
      <c r="AS141" s="60"/>
      <c r="AT141" s="60">
        <v>5.63</v>
      </c>
      <c r="AU141" s="60">
        <f t="shared" si="84"/>
        <v>0</v>
      </c>
      <c r="AV141" s="60"/>
      <c r="AW141" s="60">
        <v>6.65</v>
      </c>
      <c r="AX141" s="60">
        <f t="shared" si="85"/>
        <v>0</v>
      </c>
      <c r="AY141" s="60"/>
      <c r="AZ141" s="60">
        <v>5.58</v>
      </c>
      <c r="BA141" s="60">
        <f t="shared" si="86"/>
        <v>0</v>
      </c>
      <c r="BB141" s="60">
        <v>1269</v>
      </c>
      <c r="BC141" s="60">
        <v>6</v>
      </c>
      <c r="BD141" s="23">
        <f t="shared" si="77"/>
        <v>7614</v>
      </c>
      <c r="BE141" s="26">
        <f t="shared" si="87"/>
        <v>58110</v>
      </c>
      <c r="BF141" s="27">
        <v>204435</v>
      </c>
      <c r="BG141" s="61"/>
      <c r="BH141" s="62"/>
      <c r="BI141" s="61">
        <f>8221+6840</f>
        <v>15061</v>
      </c>
      <c r="BJ141" s="30">
        <f t="shared" si="88"/>
        <v>15061</v>
      </c>
      <c r="BK141" s="28">
        <f t="shared" si="89"/>
        <v>247484</v>
      </c>
      <c r="BL141" s="13"/>
      <c r="BM141" s="101"/>
      <c r="BN141" s="13"/>
      <c r="BO141" s="13"/>
      <c r="BP141" s="63"/>
      <c r="BQ141" s="63"/>
      <c r="BR141" s="63"/>
      <c r="BS141" s="63"/>
      <c r="BT141" s="63"/>
      <c r="BU141" s="63"/>
      <c r="BV141" s="63"/>
      <c r="BW141" s="63"/>
      <c r="BX141" s="63"/>
    </row>
    <row r="142" spans="1:77" s="64" customFormat="1" ht="32.25" customHeight="1">
      <c r="A142" s="67" t="s">
        <v>305</v>
      </c>
      <c r="B142" s="68" t="s">
        <v>306</v>
      </c>
      <c r="C142" s="69"/>
      <c r="D142" s="60">
        <v>45</v>
      </c>
      <c r="E142" s="25">
        <f t="shared" si="69"/>
        <v>0</v>
      </c>
      <c r="F142" s="60"/>
      <c r="G142" s="60">
        <v>30</v>
      </c>
      <c r="H142" s="25">
        <f t="shared" si="70"/>
        <v>0</v>
      </c>
      <c r="I142" s="70"/>
      <c r="J142" s="60">
        <v>45</v>
      </c>
      <c r="K142" s="60">
        <f t="shared" si="71"/>
        <v>0</v>
      </c>
      <c r="L142" s="60"/>
      <c r="M142" s="60">
        <v>75</v>
      </c>
      <c r="N142" s="60">
        <f t="shared" si="72"/>
        <v>0</v>
      </c>
      <c r="O142" s="60"/>
      <c r="P142" s="60">
        <v>38</v>
      </c>
      <c r="Q142" s="60">
        <f t="shared" si="73"/>
        <v>0</v>
      </c>
      <c r="R142" s="60"/>
      <c r="S142" s="60">
        <v>68</v>
      </c>
      <c r="T142" s="60">
        <f t="shared" si="78"/>
        <v>0</v>
      </c>
      <c r="U142" s="60"/>
      <c r="V142" s="60">
        <v>38</v>
      </c>
      <c r="W142" s="25">
        <f t="shared" si="74"/>
        <v>0</v>
      </c>
      <c r="X142" s="60"/>
      <c r="Y142" s="60">
        <v>55</v>
      </c>
      <c r="Z142" s="60">
        <f t="shared" si="79"/>
        <v>0</v>
      </c>
      <c r="AA142" s="60"/>
      <c r="AB142" s="60">
        <v>58</v>
      </c>
      <c r="AC142" s="60">
        <f t="shared" si="80"/>
        <v>0</v>
      </c>
      <c r="AD142" s="60"/>
      <c r="AE142" s="60">
        <v>68</v>
      </c>
      <c r="AF142" s="60">
        <f t="shared" si="81"/>
        <v>0</v>
      </c>
      <c r="AG142" s="60"/>
      <c r="AH142" s="60">
        <v>98</v>
      </c>
      <c r="AI142" s="60">
        <f t="shared" si="75"/>
        <v>0</v>
      </c>
      <c r="AJ142" s="60"/>
      <c r="AK142" s="60">
        <v>7</v>
      </c>
      <c r="AL142" s="60">
        <f t="shared" si="82"/>
        <v>0</v>
      </c>
      <c r="AM142" s="60"/>
      <c r="AN142" s="60">
        <v>6</v>
      </c>
      <c r="AO142" s="25">
        <f t="shared" si="76"/>
        <v>0</v>
      </c>
      <c r="AP142" s="60"/>
      <c r="AQ142" s="60">
        <v>7</v>
      </c>
      <c r="AR142" s="60">
        <f t="shared" si="83"/>
        <v>0</v>
      </c>
      <c r="AS142" s="60"/>
      <c r="AT142" s="60">
        <v>5.63</v>
      </c>
      <c r="AU142" s="60">
        <f t="shared" si="84"/>
        <v>0</v>
      </c>
      <c r="AV142" s="60"/>
      <c r="AW142" s="60">
        <v>6.65</v>
      </c>
      <c r="AX142" s="60">
        <f t="shared" si="85"/>
        <v>0</v>
      </c>
      <c r="AY142" s="60"/>
      <c r="AZ142" s="60">
        <v>5.58</v>
      </c>
      <c r="BA142" s="60">
        <f t="shared" si="86"/>
        <v>0</v>
      </c>
      <c r="BB142" s="60"/>
      <c r="BC142" s="60">
        <v>6</v>
      </c>
      <c r="BD142" s="23">
        <f t="shared" si="77"/>
        <v>0</v>
      </c>
      <c r="BE142" s="26">
        <f t="shared" si="87"/>
        <v>0</v>
      </c>
      <c r="BF142" s="27">
        <v>0</v>
      </c>
      <c r="BG142" s="61"/>
      <c r="BH142" s="62"/>
      <c r="BI142" s="61"/>
      <c r="BJ142" s="30">
        <f t="shared" si="88"/>
        <v>0</v>
      </c>
      <c r="BK142" s="28">
        <f t="shared" si="89"/>
        <v>0</v>
      </c>
      <c r="BL142" s="12"/>
      <c r="BM142" s="12"/>
      <c r="BN142" s="12"/>
      <c r="BO142" s="12"/>
      <c r="BP142" s="63"/>
      <c r="BQ142" s="63"/>
      <c r="BR142" s="63"/>
      <c r="BS142" s="63"/>
      <c r="BT142" s="63"/>
      <c r="BU142" s="63"/>
      <c r="BV142" s="63"/>
      <c r="BW142" s="63"/>
      <c r="BX142" s="63"/>
    </row>
    <row r="143" spans="1:77" s="64" customFormat="1" ht="32.25" customHeight="1">
      <c r="A143" s="67" t="s">
        <v>307</v>
      </c>
      <c r="B143" s="68" t="s">
        <v>308</v>
      </c>
      <c r="C143" s="69"/>
      <c r="D143" s="60">
        <v>45</v>
      </c>
      <c r="E143" s="25">
        <f t="shared" si="69"/>
        <v>0</v>
      </c>
      <c r="F143" s="60"/>
      <c r="G143" s="60">
        <v>30</v>
      </c>
      <c r="H143" s="25">
        <f t="shared" si="70"/>
        <v>0</v>
      </c>
      <c r="I143" s="60"/>
      <c r="J143" s="60">
        <v>45</v>
      </c>
      <c r="K143" s="60">
        <f t="shared" si="71"/>
        <v>0</v>
      </c>
      <c r="L143" s="60"/>
      <c r="M143" s="60">
        <v>75</v>
      </c>
      <c r="N143" s="60">
        <f t="shared" si="72"/>
        <v>0</v>
      </c>
      <c r="O143" s="60"/>
      <c r="P143" s="60">
        <v>38</v>
      </c>
      <c r="Q143" s="60">
        <f t="shared" si="73"/>
        <v>0</v>
      </c>
      <c r="R143" s="60"/>
      <c r="S143" s="60">
        <v>68</v>
      </c>
      <c r="T143" s="60">
        <f t="shared" si="78"/>
        <v>0</v>
      </c>
      <c r="U143" s="60"/>
      <c r="V143" s="60">
        <v>38</v>
      </c>
      <c r="W143" s="25">
        <f t="shared" si="74"/>
        <v>0</v>
      </c>
      <c r="X143" s="60"/>
      <c r="Y143" s="60">
        <v>55</v>
      </c>
      <c r="Z143" s="60">
        <f t="shared" si="79"/>
        <v>0</v>
      </c>
      <c r="AA143" s="60"/>
      <c r="AB143" s="60">
        <v>58</v>
      </c>
      <c r="AC143" s="60">
        <f t="shared" si="80"/>
        <v>0</v>
      </c>
      <c r="AD143" s="60"/>
      <c r="AE143" s="60">
        <v>68</v>
      </c>
      <c r="AF143" s="60">
        <f t="shared" si="81"/>
        <v>0</v>
      </c>
      <c r="AG143" s="60"/>
      <c r="AH143" s="60">
        <v>98</v>
      </c>
      <c r="AI143" s="60">
        <f t="shared" si="75"/>
        <v>0</v>
      </c>
      <c r="AJ143" s="60"/>
      <c r="AK143" s="60">
        <v>7</v>
      </c>
      <c r="AL143" s="60">
        <f t="shared" si="82"/>
        <v>0</v>
      </c>
      <c r="AM143" s="60"/>
      <c r="AN143" s="60">
        <v>6</v>
      </c>
      <c r="AO143" s="25">
        <f t="shared" si="76"/>
        <v>0</v>
      </c>
      <c r="AP143" s="60"/>
      <c r="AQ143" s="60">
        <v>7</v>
      </c>
      <c r="AR143" s="60">
        <f t="shared" si="83"/>
        <v>0</v>
      </c>
      <c r="AS143" s="60"/>
      <c r="AT143" s="60">
        <v>5.63</v>
      </c>
      <c r="AU143" s="60">
        <f t="shared" si="84"/>
        <v>0</v>
      </c>
      <c r="AV143" s="60"/>
      <c r="AW143" s="60">
        <v>6.65</v>
      </c>
      <c r="AX143" s="60">
        <f t="shared" si="85"/>
        <v>0</v>
      </c>
      <c r="AY143" s="60"/>
      <c r="AZ143" s="60">
        <v>5.58</v>
      </c>
      <c r="BA143" s="60">
        <f t="shared" si="86"/>
        <v>0</v>
      </c>
      <c r="BB143" s="60"/>
      <c r="BC143" s="60">
        <v>6</v>
      </c>
      <c r="BD143" s="23">
        <f t="shared" si="77"/>
        <v>0</v>
      </c>
      <c r="BE143" s="26">
        <f t="shared" si="87"/>
        <v>0</v>
      </c>
      <c r="BF143" s="27">
        <v>0</v>
      </c>
      <c r="BG143" s="61"/>
      <c r="BH143" s="62"/>
      <c r="BI143" s="61"/>
      <c r="BJ143" s="30">
        <f t="shared" si="88"/>
        <v>0</v>
      </c>
      <c r="BK143" s="28">
        <f t="shared" si="89"/>
        <v>0</v>
      </c>
      <c r="BL143" s="12"/>
      <c r="BM143" s="12"/>
      <c r="BN143" s="12"/>
      <c r="BO143" s="15"/>
      <c r="BP143" s="63"/>
      <c r="BQ143" s="63"/>
      <c r="BR143" s="63"/>
      <c r="BS143" s="63"/>
      <c r="BT143" s="63"/>
      <c r="BU143" s="63"/>
      <c r="BV143" s="63"/>
      <c r="BW143" s="63"/>
      <c r="BX143" s="63"/>
    </row>
    <row r="144" spans="1:77" s="64" customFormat="1" ht="30" customHeight="1">
      <c r="A144" s="67" t="s">
        <v>309</v>
      </c>
      <c r="B144" s="68" t="s">
        <v>310</v>
      </c>
      <c r="C144" s="71"/>
      <c r="D144" s="60">
        <v>45</v>
      </c>
      <c r="E144" s="25">
        <f t="shared" si="69"/>
        <v>0</v>
      </c>
      <c r="F144" s="60"/>
      <c r="G144" s="60">
        <v>30</v>
      </c>
      <c r="H144" s="25">
        <f t="shared" si="70"/>
        <v>0</v>
      </c>
      <c r="I144" s="60"/>
      <c r="J144" s="60">
        <v>45</v>
      </c>
      <c r="K144" s="60">
        <f t="shared" si="71"/>
        <v>0</v>
      </c>
      <c r="L144" s="60"/>
      <c r="M144" s="60">
        <v>75</v>
      </c>
      <c r="N144" s="60">
        <f t="shared" si="72"/>
        <v>0</v>
      </c>
      <c r="O144" s="60"/>
      <c r="P144" s="60">
        <v>38</v>
      </c>
      <c r="Q144" s="60">
        <f t="shared" si="73"/>
        <v>0</v>
      </c>
      <c r="R144" s="60"/>
      <c r="S144" s="60">
        <v>68</v>
      </c>
      <c r="T144" s="60">
        <f t="shared" si="78"/>
        <v>0</v>
      </c>
      <c r="U144" s="70"/>
      <c r="V144" s="60">
        <v>38</v>
      </c>
      <c r="W144" s="25">
        <f t="shared" si="74"/>
        <v>0</v>
      </c>
      <c r="X144" s="60"/>
      <c r="Y144" s="60">
        <v>55</v>
      </c>
      <c r="Z144" s="60">
        <f t="shared" si="79"/>
        <v>0</v>
      </c>
      <c r="AA144" s="60"/>
      <c r="AB144" s="60">
        <v>58</v>
      </c>
      <c r="AC144" s="60">
        <f t="shared" si="80"/>
        <v>0</v>
      </c>
      <c r="AD144" s="60"/>
      <c r="AE144" s="60">
        <v>68</v>
      </c>
      <c r="AF144" s="60">
        <f t="shared" si="81"/>
        <v>0</v>
      </c>
      <c r="AG144" s="60"/>
      <c r="AH144" s="60">
        <v>98</v>
      </c>
      <c r="AI144" s="60">
        <f t="shared" si="75"/>
        <v>0</v>
      </c>
      <c r="AJ144" s="60"/>
      <c r="AK144" s="60">
        <v>7</v>
      </c>
      <c r="AL144" s="60">
        <f t="shared" si="82"/>
        <v>0</v>
      </c>
      <c r="AM144" s="60"/>
      <c r="AN144" s="60">
        <v>6</v>
      </c>
      <c r="AO144" s="25">
        <f t="shared" si="76"/>
        <v>0</v>
      </c>
      <c r="AP144" s="60"/>
      <c r="AQ144" s="60">
        <v>7</v>
      </c>
      <c r="AR144" s="60">
        <f t="shared" si="83"/>
        <v>0</v>
      </c>
      <c r="AS144" s="60"/>
      <c r="AT144" s="60">
        <v>5.63</v>
      </c>
      <c r="AU144" s="60">
        <f t="shared" si="84"/>
        <v>0</v>
      </c>
      <c r="AV144" s="60"/>
      <c r="AW144" s="60">
        <v>6.65</v>
      </c>
      <c r="AX144" s="60">
        <f t="shared" si="85"/>
        <v>0</v>
      </c>
      <c r="AY144" s="60"/>
      <c r="AZ144" s="60">
        <v>5.58</v>
      </c>
      <c r="BA144" s="60">
        <f t="shared" si="86"/>
        <v>0</v>
      </c>
      <c r="BB144" s="60"/>
      <c r="BC144" s="60">
        <v>6</v>
      </c>
      <c r="BD144" s="23">
        <f t="shared" si="77"/>
        <v>0</v>
      </c>
      <c r="BE144" s="26">
        <f t="shared" si="87"/>
        <v>0</v>
      </c>
      <c r="BF144" s="27">
        <v>0</v>
      </c>
      <c r="BG144" s="61"/>
      <c r="BH144" s="62"/>
      <c r="BI144" s="61"/>
      <c r="BJ144" s="30">
        <f t="shared" si="88"/>
        <v>0</v>
      </c>
      <c r="BK144" s="28">
        <f t="shared" si="89"/>
        <v>0</v>
      </c>
      <c r="BL144" s="12"/>
      <c r="BM144" s="12"/>
      <c r="BN144" s="12"/>
      <c r="BO144" s="12"/>
      <c r="BP144" s="63"/>
      <c r="BQ144" s="63"/>
      <c r="BR144" s="63"/>
      <c r="BS144" s="63"/>
      <c r="BT144" s="63"/>
      <c r="BU144" s="63"/>
      <c r="BV144" s="63"/>
      <c r="BW144" s="63"/>
      <c r="BX144" s="63"/>
    </row>
    <row r="145" spans="1:76" s="64" customFormat="1" ht="32.25" customHeight="1">
      <c r="A145" s="67" t="s">
        <v>311</v>
      </c>
      <c r="B145" s="68" t="s">
        <v>312</v>
      </c>
      <c r="C145" s="69"/>
      <c r="D145" s="60">
        <v>45</v>
      </c>
      <c r="E145" s="25">
        <f t="shared" si="69"/>
        <v>0</v>
      </c>
      <c r="F145" s="60"/>
      <c r="G145" s="60">
        <v>30</v>
      </c>
      <c r="H145" s="25">
        <f t="shared" si="70"/>
        <v>0</v>
      </c>
      <c r="I145" s="70"/>
      <c r="J145" s="60">
        <v>45</v>
      </c>
      <c r="K145" s="60">
        <f t="shared" si="71"/>
        <v>0</v>
      </c>
      <c r="L145" s="60"/>
      <c r="M145" s="60">
        <v>75</v>
      </c>
      <c r="N145" s="60">
        <f t="shared" si="72"/>
        <v>0</v>
      </c>
      <c r="O145" s="60"/>
      <c r="P145" s="60">
        <v>38</v>
      </c>
      <c r="Q145" s="60">
        <f t="shared" si="73"/>
        <v>0</v>
      </c>
      <c r="R145" s="60"/>
      <c r="S145" s="60">
        <v>68</v>
      </c>
      <c r="T145" s="60">
        <f t="shared" si="78"/>
        <v>0</v>
      </c>
      <c r="U145" s="60"/>
      <c r="V145" s="60">
        <v>38</v>
      </c>
      <c r="W145" s="25">
        <f t="shared" si="74"/>
        <v>0</v>
      </c>
      <c r="X145" s="60"/>
      <c r="Y145" s="60">
        <v>55</v>
      </c>
      <c r="Z145" s="60">
        <f t="shared" si="79"/>
        <v>0</v>
      </c>
      <c r="AA145" s="60"/>
      <c r="AB145" s="60">
        <v>58</v>
      </c>
      <c r="AC145" s="60">
        <f t="shared" si="80"/>
        <v>0</v>
      </c>
      <c r="AD145" s="60"/>
      <c r="AE145" s="60">
        <v>68</v>
      </c>
      <c r="AF145" s="60">
        <f t="shared" si="81"/>
        <v>0</v>
      </c>
      <c r="AG145" s="60"/>
      <c r="AH145" s="60">
        <v>98</v>
      </c>
      <c r="AI145" s="60">
        <f t="shared" si="75"/>
        <v>0</v>
      </c>
      <c r="AJ145" s="60"/>
      <c r="AK145" s="60">
        <v>7</v>
      </c>
      <c r="AL145" s="60">
        <f t="shared" si="82"/>
        <v>0</v>
      </c>
      <c r="AM145" s="60"/>
      <c r="AN145" s="60">
        <v>6</v>
      </c>
      <c r="AO145" s="25">
        <f t="shared" si="76"/>
        <v>0</v>
      </c>
      <c r="AP145" s="60"/>
      <c r="AQ145" s="60">
        <v>7</v>
      </c>
      <c r="AR145" s="60">
        <f t="shared" si="83"/>
        <v>0</v>
      </c>
      <c r="AS145" s="60"/>
      <c r="AT145" s="60">
        <v>5.63</v>
      </c>
      <c r="AU145" s="60">
        <f t="shared" si="84"/>
        <v>0</v>
      </c>
      <c r="AV145" s="60"/>
      <c r="AW145" s="60">
        <v>6.65</v>
      </c>
      <c r="AX145" s="60">
        <f t="shared" si="85"/>
        <v>0</v>
      </c>
      <c r="AY145" s="60"/>
      <c r="AZ145" s="60">
        <v>5.58</v>
      </c>
      <c r="BA145" s="60">
        <f t="shared" si="86"/>
        <v>0</v>
      </c>
      <c r="BB145" s="60"/>
      <c r="BC145" s="60">
        <v>6</v>
      </c>
      <c r="BD145" s="23">
        <f t="shared" si="77"/>
        <v>0</v>
      </c>
      <c r="BE145" s="26">
        <f t="shared" si="87"/>
        <v>0</v>
      </c>
      <c r="BF145" s="27">
        <v>0</v>
      </c>
      <c r="BG145" s="61"/>
      <c r="BH145" s="62"/>
      <c r="BI145" s="61"/>
      <c r="BJ145" s="30">
        <f t="shared" si="88"/>
        <v>0</v>
      </c>
      <c r="BK145" s="28">
        <f t="shared" si="89"/>
        <v>0</v>
      </c>
      <c r="BL145" s="12"/>
      <c r="BM145" s="15"/>
      <c r="BN145" s="12"/>
      <c r="BO145" s="12"/>
      <c r="BP145" s="63"/>
      <c r="BQ145" s="63"/>
      <c r="BR145" s="63"/>
      <c r="BS145" s="63"/>
      <c r="BT145" s="63"/>
      <c r="BU145" s="63"/>
      <c r="BV145" s="63"/>
      <c r="BW145" s="63"/>
      <c r="BX145" s="63"/>
    </row>
    <row r="146" spans="1:76" s="64" customFormat="1" ht="32.25" customHeight="1">
      <c r="A146" s="67" t="s">
        <v>313</v>
      </c>
      <c r="B146" s="68" t="s">
        <v>314</v>
      </c>
      <c r="C146" s="69"/>
      <c r="D146" s="60">
        <v>45</v>
      </c>
      <c r="E146" s="25">
        <f t="shared" si="69"/>
        <v>0</v>
      </c>
      <c r="F146" s="70"/>
      <c r="G146" s="60">
        <v>30</v>
      </c>
      <c r="H146" s="25">
        <f t="shared" si="70"/>
        <v>0</v>
      </c>
      <c r="I146" s="60"/>
      <c r="J146" s="60">
        <v>45</v>
      </c>
      <c r="K146" s="60">
        <f t="shared" si="71"/>
        <v>0</v>
      </c>
      <c r="L146" s="60"/>
      <c r="M146" s="60">
        <v>75</v>
      </c>
      <c r="N146" s="60">
        <f t="shared" si="72"/>
        <v>0</v>
      </c>
      <c r="O146" s="60"/>
      <c r="P146" s="60">
        <v>38</v>
      </c>
      <c r="Q146" s="60">
        <f t="shared" si="73"/>
        <v>0</v>
      </c>
      <c r="R146" s="60"/>
      <c r="S146" s="60">
        <v>68</v>
      </c>
      <c r="T146" s="60">
        <f t="shared" si="78"/>
        <v>0</v>
      </c>
      <c r="U146" s="60"/>
      <c r="V146" s="60">
        <v>38</v>
      </c>
      <c r="W146" s="25">
        <f t="shared" si="74"/>
        <v>0</v>
      </c>
      <c r="X146" s="60"/>
      <c r="Y146" s="60">
        <v>55</v>
      </c>
      <c r="Z146" s="60">
        <f t="shared" si="79"/>
        <v>0</v>
      </c>
      <c r="AA146" s="60"/>
      <c r="AB146" s="60">
        <v>58</v>
      </c>
      <c r="AC146" s="60">
        <f t="shared" si="80"/>
        <v>0</v>
      </c>
      <c r="AD146" s="60"/>
      <c r="AE146" s="60">
        <v>68</v>
      </c>
      <c r="AF146" s="60">
        <f t="shared" si="81"/>
        <v>0</v>
      </c>
      <c r="AG146" s="60"/>
      <c r="AH146" s="60">
        <v>98</v>
      </c>
      <c r="AI146" s="60">
        <f t="shared" si="75"/>
        <v>0</v>
      </c>
      <c r="AJ146" s="60"/>
      <c r="AK146" s="60">
        <v>7</v>
      </c>
      <c r="AL146" s="60">
        <f t="shared" si="82"/>
        <v>0</v>
      </c>
      <c r="AM146" s="60"/>
      <c r="AN146" s="60">
        <v>6</v>
      </c>
      <c r="AO146" s="25">
        <f t="shared" si="76"/>
        <v>0</v>
      </c>
      <c r="AP146" s="60"/>
      <c r="AQ146" s="60">
        <v>7</v>
      </c>
      <c r="AR146" s="60">
        <f t="shared" si="83"/>
        <v>0</v>
      </c>
      <c r="AS146" s="60"/>
      <c r="AT146" s="60">
        <v>5.63</v>
      </c>
      <c r="AU146" s="60">
        <f t="shared" si="84"/>
        <v>0</v>
      </c>
      <c r="AV146" s="60"/>
      <c r="AW146" s="60">
        <v>6.65</v>
      </c>
      <c r="AX146" s="60">
        <f t="shared" si="85"/>
        <v>0</v>
      </c>
      <c r="AY146" s="60"/>
      <c r="AZ146" s="60">
        <v>5.58</v>
      </c>
      <c r="BA146" s="60">
        <f t="shared" si="86"/>
        <v>0</v>
      </c>
      <c r="BB146" s="60"/>
      <c r="BC146" s="60">
        <v>6</v>
      </c>
      <c r="BD146" s="23">
        <f t="shared" si="77"/>
        <v>0</v>
      </c>
      <c r="BE146" s="26">
        <f t="shared" si="87"/>
        <v>0</v>
      </c>
      <c r="BF146" s="27">
        <v>0</v>
      </c>
      <c r="BG146" s="61"/>
      <c r="BH146" s="62"/>
      <c r="BI146" s="61"/>
      <c r="BJ146" s="30">
        <f t="shared" si="88"/>
        <v>0</v>
      </c>
      <c r="BK146" s="28">
        <f t="shared" si="89"/>
        <v>0</v>
      </c>
      <c r="BL146" s="12"/>
      <c r="BM146" s="13"/>
      <c r="BN146" s="101"/>
      <c r="BO146" s="13"/>
      <c r="BP146" s="102"/>
      <c r="BQ146" s="63"/>
      <c r="BR146" s="63"/>
      <c r="BS146" s="63"/>
      <c r="BT146" s="63"/>
      <c r="BU146" s="63"/>
      <c r="BV146" s="63"/>
      <c r="BW146" s="63"/>
      <c r="BX146" s="63"/>
    </row>
    <row r="147" spans="1:76" s="64" customFormat="1" ht="32.25" customHeight="1">
      <c r="A147" s="67" t="s">
        <v>315</v>
      </c>
      <c r="B147" s="68" t="s">
        <v>316</v>
      </c>
      <c r="C147" s="69"/>
      <c r="D147" s="60">
        <v>45</v>
      </c>
      <c r="E147" s="25">
        <f t="shared" si="69"/>
        <v>0</v>
      </c>
      <c r="F147" s="60"/>
      <c r="G147" s="60">
        <v>30</v>
      </c>
      <c r="H147" s="25">
        <f t="shared" si="70"/>
        <v>0</v>
      </c>
      <c r="I147" s="60"/>
      <c r="J147" s="60">
        <v>45</v>
      </c>
      <c r="K147" s="60">
        <f t="shared" si="71"/>
        <v>0</v>
      </c>
      <c r="L147" s="60"/>
      <c r="M147" s="60">
        <v>75</v>
      </c>
      <c r="N147" s="60">
        <f t="shared" si="72"/>
        <v>0</v>
      </c>
      <c r="O147" s="60">
        <v>482</v>
      </c>
      <c r="P147" s="60">
        <v>38</v>
      </c>
      <c r="Q147" s="60">
        <f t="shared" si="73"/>
        <v>18316</v>
      </c>
      <c r="R147" s="60"/>
      <c r="S147" s="60">
        <v>68</v>
      </c>
      <c r="T147" s="60">
        <f t="shared" si="78"/>
        <v>0</v>
      </c>
      <c r="U147" s="70">
        <v>480</v>
      </c>
      <c r="V147" s="60">
        <v>38</v>
      </c>
      <c r="W147" s="25">
        <f t="shared" si="74"/>
        <v>18240</v>
      </c>
      <c r="X147" s="60"/>
      <c r="Y147" s="60">
        <v>55</v>
      </c>
      <c r="Z147" s="60">
        <f t="shared" si="79"/>
        <v>0</v>
      </c>
      <c r="AA147" s="60"/>
      <c r="AB147" s="60">
        <v>58</v>
      </c>
      <c r="AC147" s="60">
        <f t="shared" si="80"/>
        <v>0</v>
      </c>
      <c r="AD147" s="60">
        <v>322</v>
      </c>
      <c r="AE147" s="60">
        <v>68</v>
      </c>
      <c r="AF147" s="60">
        <f t="shared" si="81"/>
        <v>21896</v>
      </c>
      <c r="AG147" s="60"/>
      <c r="AH147" s="60">
        <v>98</v>
      </c>
      <c r="AI147" s="60">
        <f t="shared" si="75"/>
        <v>0</v>
      </c>
      <c r="AJ147" s="60"/>
      <c r="AK147" s="60">
        <v>7</v>
      </c>
      <c r="AL147" s="60">
        <f t="shared" si="82"/>
        <v>0</v>
      </c>
      <c r="AM147" s="60"/>
      <c r="AN147" s="60">
        <v>6</v>
      </c>
      <c r="AO147" s="25">
        <f t="shared" si="76"/>
        <v>0</v>
      </c>
      <c r="AP147" s="60"/>
      <c r="AQ147" s="60">
        <v>7</v>
      </c>
      <c r="AR147" s="60">
        <f t="shared" si="83"/>
        <v>0</v>
      </c>
      <c r="AS147" s="60"/>
      <c r="AT147" s="60">
        <v>5.63</v>
      </c>
      <c r="AU147" s="60">
        <f t="shared" si="84"/>
        <v>0</v>
      </c>
      <c r="AV147" s="60"/>
      <c r="AW147" s="60">
        <v>6.65</v>
      </c>
      <c r="AX147" s="60">
        <f t="shared" si="85"/>
        <v>0</v>
      </c>
      <c r="AY147" s="60"/>
      <c r="AZ147" s="60">
        <v>5.58</v>
      </c>
      <c r="BA147" s="60">
        <f t="shared" si="86"/>
        <v>0</v>
      </c>
      <c r="BB147" s="60">
        <v>1510</v>
      </c>
      <c r="BC147" s="60">
        <v>6</v>
      </c>
      <c r="BD147" s="23">
        <f t="shared" si="77"/>
        <v>9060</v>
      </c>
      <c r="BE147" s="26">
        <f t="shared" si="87"/>
        <v>67512</v>
      </c>
      <c r="BF147" s="27">
        <v>-28957.55</v>
      </c>
      <c r="BG147" s="61"/>
      <c r="BH147" s="62"/>
      <c r="BI147" s="61"/>
      <c r="BJ147" s="30">
        <f t="shared" si="88"/>
        <v>0</v>
      </c>
      <c r="BK147" s="28">
        <f t="shared" si="89"/>
        <v>38554.449999999997</v>
      </c>
      <c r="BL147" s="12"/>
      <c r="BM147" s="13"/>
      <c r="BN147" s="13"/>
      <c r="BO147" s="13"/>
      <c r="BP147" s="102"/>
      <c r="BQ147" s="63"/>
      <c r="BR147" s="63"/>
      <c r="BS147" s="63"/>
      <c r="BT147" s="63"/>
      <c r="BU147" s="63"/>
      <c r="BV147" s="63"/>
      <c r="BW147" s="63"/>
      <c r="BX147" s="63"/>
    </row>
    <row r="148" spans="1:76" s="64" customFormat="1" ht="31.5" customHeight="1">
      <c r="A148" s="67" t="s">
        <v>317</v>
      </c>
      <c r="B148" s="68" t="s">
        <v>318</v>
      </c>
      <c r="C148" s="69"/>
      <c r="D148" s="60">
        <v>45</v>
      </c>
      <c r="E148" s="25">
        <f t="shared" si="69"/>
        <v>0</v>
      </c>
      <c r="F148" s="60"/>
      <c r="G148" s="60">
        <v>30</v>
      </c>
      <c r="H148" s="25">
        <f t="shared" si="70"/>
        <v>0</v>
      </c>
      <c r="I148" s="70"/>
      <c r="J148" s="60">
        <v>45</v>
      </c>
      <c r="K148" s="60">
        <f t="shared" si="71"/>
        <v>0</v>
      </c>
      <c r="L148" s="60"/>
      <c r="M148" s="60">
        <v>75</v>
      </c>
      <c r="N148" s="60">
        <f t="shared" si="72"/>
        <v>0</v>
      </c>
      <c r="O148" s="60"/>
      <c r="P148" s="60">
        <v>38</v>
      </c>
      <c r="Q148" s="60">
        <f t="shared" si="73"/>
        <v>0</v>
      </c>
      <c r="R148" s="60"/>
      <c r="S148" s="60">
        <v>68</v>
      </c>
      <c r="T148" s="60">
        <f t="shared" si="78"/>
        <v>0</v>
      </c>
      <c r="U148" s="60"/>
      <c r="V148" s="60">
        <v>38</v>
      </c>
      <c r="W148" s="25">
        <f t="shared" si="74"/>
        <v>0</v>
      </c>
      <c r="X148" s="60"/>
      <c r="Y148" s="60">
        <v>55</v>
      </c>
      <c r="Z148" s="60">
        <f t="shared" si="79"/>
        <v>0</v>
      </c>
      <c r="AA148" s="60"/>
      <c r="AB148" s="60">
        <v>58</v>
      </c>
      <c r="AC148" s="60">
        <f t="shared" si="80"/>
        <v>0</v>
      </c>
      <c r="AD148" s="60"/>
      <c r="AE148" s="60">
        <v>68</v>
      </c>
      <c r="AF148" s="60">
        <f t="shared" si="81"/>
        <v>0</v>
      </c>
      <c r="AG148" s="60"/>
      <c r="AH148" s="60">
        <v>98</v>
      </c>
      <c r="AI148" s="60">
        <f t="shared" si="75"/>
        <v>0</v>
      </c>
      <c r="AJ148" s="60"/>
      <c r="AK148" s="60">
        <v>7</v>
      </c>
      <c r="AL148" s="60">
        <f t="shared" si="82"/>
        <v>0</v>
      </c>
      <c r="AM148" s="60"/>
      <c r="AN148" s="60">
        <v>6</v>
      </c>
      <c r="AO148" s="25">
        <f t="shared" si="76"/>
        <v>0</v>
      </c>
      <c r="AP148" s="60"/>
      <c r="AQ148" s="60">
        <v>7</v>
      </c>
      <c r="AR148" s="60">
        <f t="shared" si="83"/>
        <v>0</v>
      </c>
      <c r="AS148" s="60"/>
      <c r="AT148" s="60">
        <v>5.63</v>
      </c>
      <c r="AU148" s="60">
        <f t="shared" si="84"/>
        <v>0</v>
      </c>
      <c r="AV148" s="60"/>
      <c r="AW148" s="60">
        <v>6.65</v>
      </c>
      <c r="AX148" s="60">
        <f t="shared" si="85"/>
        <v>0</v>
      </c>
      <c r="AY148" s="60"/>
      <c r="AZ148" s="60">
        <v>5.58</v>
      </c>
      <c r="BA148" s="60">
        <f t="shared" si="86"/>
        <v>0</v>
      </c>
      <c r="BB148" s="60"/>
      <c r="BC148" s="60">
        <v>6</v>
      </c>
      <c r="BD148" s="23">
        <f t="shared" si="77"/>
        <v>0</v>
      </c>
      <c r="BE148" s="26">
        <f t="shared" si="87"/>
        <v>0</v>
      </c>
      <c r="BF148" s="27">
        <v>0</v>
      </c>
      <c r="BG148" s="61"/>
      <c r="BH148" s="62"/>
      <c r="BI148" s="61"/>
      <c r="BJ148" s="30">
        <f t="shared" si="88"/>
        <v>0</v>
      </c>
      <c r="BK148" s="28">
        <f t="shared" si="89"/>
        <v>0</v>
      </c>
      <c r="BL148" s="12"/>
      <c r="BM148" s="13"/>
      <c r="BN148" s="13"/>
      <c r="BO148" s="13"/>
      <c r="BP148" s="102"/>
      <c r="BQ148" s="63"/>
      <c r="BR148" s="63"/>
      <c r="BS148" s="63"/>
      <c r="BT148" s="63"/>
      <c r="BU148" s="63"/>
      <c r="BV148" s="63"/>
      <c r="BW148" s="63"/>
      <c r="BX148" s="63"/>
    </row>
    <row r="149" spans="1:76" s="64" customFormat="1" ht="32.25" customHeight="1">
      <c r="A149" s="67" t="s">
        <v>319</v>
      </c>
      <c r="B149" s="68" t="s">
        <v>320</v>
      </c>
      <c r="C149" s="69"/>
      <c r="D149" s="60">
        <v>45</v>
      </c>
      <c r="E149" s="25">
        <f t="shared" si="69"/>
        <v>0</v>
      </c>
      <c r="F149" s="70"/>
      <c r="G149" s="60">
        <v>30</v>
      </c>
      <c r="H149" s="25">
        <f t="shared" si="70"/>
        <v>0</v>
      </c>
      <c r="I149" s="60"/>
      <c r="J149" s="60">
        <v>45</v>
      </c>
      <c r="K149" s="60">
        <f t="shared" si="71"/>
        <v>0</v>
      </c>
      <c r="L149" s="60"/>
      <c r="M149" s="60">
        <v>75</v>
      </c>
      <c r="N149" s="60">
        <f t="shared" si="72"/>
        <v>0</v>
      </c>
      <c r="O149" s="60"/>
      <c r="P149" s="60">
        <v>38</v>
      </c>
      <c r="Q149" s="60">
        <f t="shared" si="73"/>
        <v>0</v>
      </c>
      <c r="R149" s="60"/>
      <c r="S149" s="60">
        <v>68</v>
      </c>
      <c r="T149" s="60">
        <f t="shared" si="78"/>
        <v>0</v>
      </c>
      <c r="U149" s="60"/>
      <c r="V149" s="60">
        <v>38</v>
      </c>
      <c r="W149" s="25">
        <f t="shared" si="74"/>
        <v>0</v>
      </c>
      <c r="X149" s="60"/>
      <c r="Y149" s="60">
        <v>55</v>
      </c>
      <c r="Z149" s="60">
        <f t="shared" si="79"/>
        <v>0</v>
      </c>
      <c r="AA149" s="60"/>
      <c r="AB149" s="60">
        <v>58</v>
      </c>
      <c r="AC149" s="60">
        <f t="shared" si="80"/>
        <v>0</v>
      </c>
      <c r="AD149" s="60"/>
      <c r="AE149" s="60">
        <v>68</v>
      </c>
      <c r="AF149" s="60">
        <f t="shared" si="81"/>
        <v>0</v>
      </c>
      <c r="AG149" s="60"/>
      <c r="AH149" s="60">
        <v>98</v>
      </c>
      <c r="AI149" s="60">
        <f t="shared" si="75"/>
        <v>0</v>
      </c>
      <c r="AJ149" s="60"/>
      <c r="AK149" s="60">
        <v>7</v>
      </c>
      <c r="AL149" s="60">
        <f t="shared" si="82"/>
        <v>0</v>
      </c>
      <c r="AM149" s="60"/>
      <c r="AN149" s="60">
        <v>6</v>
      </c>
      <c r="AO149" s="25">
        <f t="shared" si="76"/>
        <v>0</v>
      </c>
      <c r="AP149" s="60"/>
      <c r="AQ149" s="60">
        <v>7</v>
      </c>
      <c r="AR149" s="60">
        <f t="shared" si="83"/>
        <v>0</v>
      </c>
      <c r="AS149" s="60"/>
      <c r="AT149" s="60">
        <v>5.63</v>
      </c>
      <c r="AU149" s="60">
        <f t="shared" si="84"/>
        <v>0</v>
      </c>
      <c r="AV149" s="60"/>
      <c r="AW149" s="60">
        <v>6.65</v>
      </c>
      <c r="AX149" s="60">
        <f t="shared" si="85"/>
        <v>0</v>
      </c>
      <c r="AY149" s="60"/>
      <c r="AZ149" s="60">
        <v>5.58</v>
      </c>
      <c r="BA149" s="60">
        <f t="shared" si="86"/>
        <v>0</v>
      </c>
      <c r="BB149" s="60"/>
      <c r="BC149" s="60">
        <v>6</v>
      </c>
      <c r="BD149" s="23">
        <f t="shared" si="77"/>
        <v>0</v>
      </c>
      <c r="BE149" s="26">
        <f t="shared" si="87"/>
        <v>0</v>
      </c>
      <c r="BF149" s="27">
        <v>0</v>
      </c>
      <c r="BG149" s="61"/>
      <c r="BH149" s="62"/>
      <c r="BI149" s="61"/>
      <c r="BJ149" s="30">
        <f t="shared" si="88"/>
        <v>0</v>
      </c>
      <c r="BK149" s="28">
        <f t="shared" si="89"/>
        <v>0</v>
      </c>
      <c r="BL149" s="12"/>
      <c r="BM149" s="314"/>
      <c r="BN149" s="315"/>
      <c r="BO149" s="315"/>
      <c r="BP149" s="102"/>
      <c r="BQ149" s="63"/>
      <c r="BR149" s="63"/>
      <c r="BS149" s="63"/>
      <c r="BT149" s="63"/>
      <c r="BU149" s="63"/>
      <c r="BV149" s="63"/>
      <c r="BW149" s="63"/>
      <c r="BX149" s="63"/>
    </row>
    <row r="150" spans="1:76" s="64" customFormat="1" ht="32.25" customHeight="1">
      <c r="A150" s="67" t="s">
        <v>321</v>
      </c>
      <c r="B150" s="68" t="s">
        <v>322</v>
      </c>
      <c r="C150" s="69"/>
      <c r="D150" s="60">
        <v>45</v>
      </c>
      <c r="E150" s="25">
        <f t="shared" si="69"/>
        <v>0</v>
      </c>
      <c r="F150" s="60"/>
      <c r="G150" s="60">
        <v>30</v>
      </c>
      <c r="H150" s="25">
        <f t="shared" si="70"/>
        <v>0</v>
      </c>
      <c r="I150" s="60"/>
      <c r="J150" s="60">
        <v>45</v>
      </c>
      <c r="K150" s="60">
        <f t="shared" si="71"/>
        <v>0</v>
      </c>
      <c r="L150" s="60"/>
      <c r="M150" s="60">
        <v>75</v>
      </c>
      <c r="N150" s="60">
        <f t="shared" si="72"/>
        <v>0</v>
      </c>
      <c r="O150" s="60"/>
      <c r="P150" s="60">
        <v>38</v>
      </c>
      <c r="Q150" s="60">
        <f t="shared" si="73"/>
        <v>0</v>
      </c>
      <c r="R150" s="60"/>
      <c r="S150" s="60">
        <v>68</v>
      </c>
      <c r="T150" s="60">
        <f t="shared" si="78"/>
        <v>0</v>
      </c>
      <c r="U150" s="70"/>
      <c r="V150" s="60">
        <v>38</v>
      </c>
      <c r="W150" s="25">
        <f t="shared" si="74"/>
        <v>0</v>
      </c>
      <c r="X150" s="60"/>
      <c r="Y150" s="60">
        <v>55</v>
      </c>
      <c r="Z150" s="60">
        <f t="shared" si="79"/>
        <v>0</v>
      </c>
      <c r="AA150" s="60"/>
      <c r="AB150" s="60">
        <v>58</v>
      </c>
      <c r="AC150" s="60">
        <f t="shared" si="80"/>
        <v>0</v>
      </c>
      <c r="AD150" s="60"/>
      <c r="AE150" s="60">
        <v>68</v>
      </c>
      <c r="AF150" s="60">
        <f t="shared" si="81"/>
        <v>0</v>
      </c>
      <c r="AG150" s="60"/>
      <c r="AH150" s="60">
        <v>98</v>
      </c>
      <c r="AI150" s="60">
        <f t="shared" si="75"/>
        <v>0</v>
      </c>
      <c r="AJ150" s="60"/>
      <c r="AK150" s="60">
        <v>7</v>
      </c>
      <c r="AL150" s="60">
        <f t="shared" si="82"/>
        <v>0</v>
      </c>
      <c r="AM150" s="60"/>
      <c r="AN150" s="60">
        <v>6</v>
      </c>
      <c r="AO150" s="25">
        <f t="shared" si="76"/>
        <v>0</v>
      </c>
      <c r="AP150" s="60"/>
      <c r="AQ150" s="60">
        <v>7</v>
      </c>
      <c r="AR150" s="60">
        <f t="shared" si="83"/>
        <v>0</v>
      </c>
      <c r="AS150" s="60"/>
      <c r="AT150" s="60">
        <v>5.63</v>
      </c>
      <c r="AU150" s="60">
        <f t="shared" si="84"/>
        <v>0</v>
      </c>
      <c r="AV150" s="60"/>
      <c r="AW150" s="60">
        <v>6.65</v>
      </c>
      <c r="AX150" s="60">
        <f t="shared" si="85"/>
        <v>0</v>
      </c>
      <c r="AY150" s="60"/>
      <c r="AZ150" s="60">
        <v>5.58</v>
      </c>
      <c r="BA150" s="60">
        <f t="shared" si="86"/>
        <v>0</v>
      </c>
      <c r="BB150" s="60"/>
      <c r="BC150" s="60">
        <v>6</v>
      </c>
      <c r="BD150" s="23">
        <f t="shared" si="77"/>
        <v>0</v>
      </c>
      <c r="BE150" s="26">
        <f t="shared" si="87"/>
        <v>0</v>
      </c>
      <c r="BF150" s="27">
        <v>157987.70000000001</v>
      </c>
      <c r="BG150" s="61"/>
      <c r="BH150" s="62"/>
      <c r="BI150" s="61"/>
      <c r="BJ150" s="30">
        <f t="shared" si="88"/>
        <v>0</v>
      </c>
      <c r="BK150" s="28">
        <f t="shared" si="89"/>
        <v>157987.70000000001</v>
      </c>
      <c r="BL150" s="12"/>
      <c r="BM150" s="104"/>
      <c r="BN150" s="104"/>
      <c r="BO150" s="104"/>
      <c r="BP150" s="102"/>
      <c r="BQ150" s="63"/>
      <c r="BR150" s="63"/>
      <c r="BS150" s="63"/>
      <c r="BT150" s="63"/>
      <c r="BU150" s="63"/>
      <c r="BV150" s="63"/>
      <c r="BW150" s="63"/>
      <c r="BX150" s="63"/>
    </row>
    <row r="151" spans="1:76" s="64" customFormat="1" ht="32.25" customHeight="1">
      <c r="A151" s="67" t="s">
        <v>323</v>
      </c>
      <c r="B151" s="68" t="s">
        <v>324</v>
      </c>
      <c r="C151" s="69"/>
      <c r="D151" s="60">
        <v>45</v>
      </c>
      <c r="E151" s="25">
        <f t="shared" si="69"/>
        <v>0</v>
      </c>
      <c r="F151" s="60"/>
      <c r="G151" s="60">
        <v>30</v>
      </c>
      <c r="H151" s="25">
        <f t="shared" si="70"/>
        <v>0</v>
      </c>
      <c r="I151" s="60"/>
      <c r="J151" s="60">
        <v>45</v>
      </c>
      <c r="K151" s="60">
        <f t="shared" si="71"/>
        <v>0</v>
      </c>
      <c r="L151" s="60"/>
      <c r="M151" s="60">
        <v>75</v>
      </c>
      <c r="N151" s="60">
        <f t="shared" si="72"/>
        <v>0</v>
      </c>
      <c r="O151" s="60">
        <v>562</v>
      </c>
      <c r="P151" s="60">
        <v>38</v>
      </c>
      <c r="Q151" s="60">
        <f t="shared" si="73"/>
        <v>21356</v>
      </c>
      <c r="R151" s="60"/>
      <c r="S151" s="60">
        <v>68</v>
      </c>
      <c r="T151" s="60">
        <f t="shared" si="78"/>
        <v>0</v>
      </c>
      <c r="U151" s="60">
        <v>530</v>
      </c>
      <c r="V151" s="60">
        <v>38</v>
      </c>
      <c r="W151" s="25">
        <f t="shared" si="74"/>
        <v>20140</v>
      </c>
      <c r="X151" s="60"/>
      <c r="Y151" s="60">
        <v>55</v>
      </c>
      <c r="Z151" s="60">
        <f t="shared" si="79"/>
        <v>0</v>
      </c>
      <c r="AA151" s="60"/>
      <c r="AB151" s="60">
        <v>58</v>
      </c>
      <c r="AC151" s="60">
        <f t="shared" si="80"/>
        <v>0</v>
      </c>
      <c r="AD151" s="60">
        <v>365</v>
      </c>
      <c r="AE151" s="60">
        <v>68</v>
      </c>
      <c r="AF151" s="60">
        <f t="shared" si="81"/>
        <v>24820</v>
      </c>
      <c r="AG151" s="60"/>
      <c r="AH151" s="60">
        <v>98</v>
      </c>
      <c r="AI151" s="60">
        <f t="shared" si="75"/>
        <v>0</v>
      </c>
      <c r="AJ151" s="60"/>
      <c r="AK151" s="60">
        <v>7</v>
      </c>
      <c r="AL151" s="60">
        <f t="shared" si="82"/>
        <v>0</v>
      </c>
      <c r="AM151" s="60"/>
      <c r="AN151" s="60">
        <v>6</v>
      </c>
      <c r="AO151" s="25">
        <f t="shared" si="76"/>
        <v>0</v>
      </c>
      <c r="AP151" s="60"/>
      <c r="AQ151" s="60">
        <v>7</v>
      </c>
      <c r="AR151" s="60">
        <f t="shared" si="83"/>
        <v>0</v>
      </c>
      <c r="AS151" s="60"/>
      <c r="AT151" s="60">
        <v>5.63</v>
      </c>
      <c r="AU151" s="60">
        <f t="shared" si="84"/>
        <v>0</v>
      </c>
      <c r="AV151" s="60"/>
      <c r="AW151" s="60">
        <v>6.65</v>
      </c>
      <c r="AX151" s="60">
        <f t="shared" si="85"/>
        <v>0</v>
      </c>
      <c r="AY151" s="60"/>
      <c r="AZ151" s="60">
        <v>5.58</v>
      </c>
      <c r="BA151" s="60">
        <f t="shared" si="86"/>
        <v>0</v>
      </c>
      <c r="BB151" s="60">
        <v>1532</v>
      </c>
      <c r="BC151" s="60">
        <v>6</v>
      </c>
      <c r="BD151" s="23">
        <f t="shared" si="77"/>
        <v>9192</v>
      </c>
      <c r="BE151" s="26">
        <f t="shared" si="87"/>
        <v>75508</v>
      </c>
      <c r="BF151" s="27">
        <v>201688</v>
      </c>
      <c r="BG151" s="61"/>
      <c r="BH151" s="62"/>
      <c r="BI151" s="61"/>
      <c r="BJ151" s="30">
        <f t="shared" si="88"/>
        <v>0</v>
      </c>
      <c r="BK151" s="28">
        <f t="shared" si="89"/>
        <v>277196</v>
      </c>
      <c r="BL151" s="12"/>
      <c r="BM151" s="13"/>
      <c r="BN151" s="13"/>
      <c r="BO151" s="13"/>
      <c r="BP151" s="102"/>
      <c r="BQ151" s="63"/>
      <c r="BR151" s="63"/>
      <c r="BS151" s="63"/>
      <c r="BT151" s="63"/>
      <c r="BU151" s="63"/>
      <c r="BV151" s="63"/>
      <c r="BW151" s="63"/>
      <c r="BX151" s="63"/>
    </row>
    <row r="152" spans="1:76" s="64" customFormat="1" ht="32.25" customHeight="1">
      <c r="A152" s="67" t="s">
        <v>325</v>
      </c>
      <c r="B152" s="68" t="s">
        <v>326</v>
      </c>
      <c r="C152" s="69"/>
      <c r="D152" s="60">
        <v>45</v>
      </c>
      <c r="E152" s="25">
        <f t="shared" si="69"/>
        <v>0</v>
      </c>
      <c r="F152" s="70"/>
      <c r="G152" s="60">
        <v>30</v>
      </c>
      <c r="H152" s="25">
        <f t="shared" si="70"/>
        <v>0</v>
      </c>
      <c r="I152" s="60"/>
      <c r="J152" s="60">
        <v>45</v>
      </c>
      <c r="K152" s="60">
        <f t="shared" si="71"/>
        <v>0</v>
      </c>
      <c r="L152" s="60"/>
      <c r="M152" s="60">
        <v>75</v>
      </c>
      <c r="N152" s="60">
        <f t="shared" si="72"/>
        <v>0</v>
      </c>
      <c r="O152" s="60"/>
      <c r="P152" s="60">
        <v>38</v>
      </c>
      <c r="Q152" s="60">
        <f t="shared" si="73"/>
        <v>0</v>
      </c>
      <c r="R152" s="60"/>
      <c r="S152" s="60">
        <v>68</v>
      </c>
      <c r="T152" s="60">
        <f t="shared" si="78"/>
        <v>0</v>
      </c>
      <c r="U152" s="60"/>
      <c r="V152" s="60">
        <v>38</v>
      </c>
      <c r="W152" s="25">
        <f t="shared" si="74"/>
        <v>0</v>
      </c>
      <c r="X152" s="60"/>
      <c r="Y152" s="60">
        <v>55</v>
      </c>
      <c r="Z152" s="60">
        <f t="shared" si="79"/>
        <v>0</v>
      </c>
      <c r="AA152" s="60"/>
      <c r="AB152" s="60">
        <v>58</v>
      </c>
      <c r="AC152" s="60">
        <f t="shared" si="80"/>
        <v>0</v>
      </c>
      <c r="AD152" s="60"/>
      <c r="AE152" s="60">
        <v>68</v>
      </c>
      <c r="AF152" s="60">
        <f t="shared" si="81"/>
        <v>0</v>
      </c>
      <c r="AG152" s="60"/>
      <c r="AH152" s="60">
        <v>98</v>
      </c>
      <c r="AI152" s="60">
        <f t="shared" si="75"/>
        <v>0</v>
      </c>
      <c r="AJ152" s="60"/>
      <c r="AK152" s="60">
        <v>7</v>
      </c>
      <c r="AL152" s="60">
        <f t="shared" si="82"/>
        <v>0</v>
      </c>
      <c r="AM152" s="60"/>
      <c r="AN152" s="60">
        <v>6</v>
      </c>
      <c r="AO152" s="25">
        <f t="shared" si="76"/>
        <v>0</v>
      </c>
      <c r="AP152" s="60"/>
      <c r="AQ152" s="60">
        <v>7</v>
      </c>
      <c r="AR152" s="60">
        <f t="shared" si="83"/>
        <v>0</v>
      </c>
      <c r="AS152" s="60"/>
      <c r="AT152" s="60">
        <v>5.63</v>
      </c>
      <c r="AU152" s="60">
        <f t="shared" si="84"/>
        <v>0</v>
      </c>
      <c r="AV152" s="60"/>
      <c r="AW152" s="60">
        <v>6.65</v>
      </c>
      <c r="AX152" s="60">
        <f t="shared" si="85"/>
        <v>0</v>
      </c>
      <c r="AY152" s="60"/>
      <c r="AZ152" s="60">
        <v>5.58</v>
      </c>
      <c r="BA152" s="60">
        <f t="shared" si="86"/>
        <v>0</v>
      </c>
      <c r="BB152" s="60"/>
      <c r="BC152" s="60">
        <v>6</v>
      </c>
      <c r="BD152" s="23">
        <f t="shared" si="77"/>
        <v>0</v>
      </c>
      <c r="BE152" s="26">
        <f t="shared" si="87"/>
        <v>0</v>
      </c>
      <c r="BF152" s="27">
        <v>0</v>
      </c>
      <c r="BG152" s="61"/>
      <c r="BH152" s="62"/>
      <c r="BI152" s="61"/>
      <c r="BJ152" s="30">
        <f t="shared" si="88"/>
        <v>0</v>
      </c>
      <c r="BK152" s="28">
        <f t="shared" si="89"/>
        <v>0</v>
      </c>
      <c r="BL152" s="12"/>
      <c r="BM152" s="13"/>
      <c r="BN152" s="13"/>
      <c r="BO152" s="13"/>
      <c r="BP152" s="102"/>
      <c r="BQ152" s="63"/>
      <c r="BR152" s="63"/>
      <c r="BS152" s="63"/>
      <c r="BT152" s="63"/>
      <c r="BU152" s="63"/>
      <c r="BV152" s="63"/>
      <c r="BW152" s="63"/>
      <c r="BX152" s="63"/>
    </row>
    <row r="153" spans="1:76" s="64" customFormat="1" ht="32.25" customHeight="1">
      <c r="A153" s="67" t="s">
        <v>327</v>
      </c>
      <c r="B153" s="68" t="s">
        <v>328</v>
      </c>
      <c r="C153" s="69"/>
      <c r="D153" s="60">
        <v>45</v>
      </c>
      <c r="E153" s="25">
        <f t="shared" si="69"/>
        <v>0</v>
      </c>
      <c r="F153" s="60"/>
      <c r="G153" s="60">
        <v>30</v>
      </c>
      <c r="H153" s="25">
        <f t="shared" si="70"/>
        <v>0</v>
      </c>
      <c r="I153" s="60"/>
      <c r="J153" s="60">
        <v>45</v>
      </c>
      <c r="K153" s="60">
        <f t="shared" si="71"/>
        <v>0</v>
      </c>
      <c r="L153" s="60"/>
      <c r="M153" s="60">
        <v>75</v>
      </c>
      <c r="N153" s="60">
        <f t="shared" si="72"/>
        <v>0</v>
      </c>
      <c r="O153" s="70"/>
      <c r="P153" s="60">
        <v>38</v>
      </c>
      <c r="Q153" s="60">
        <f t="shared" si="73"/>
        <v>0</v>
      </c>
      <c r="R153" s="60"/>
      <c r="S153" s="60">
        <v>68</v>
      </c>
      <c r="T153" s="60">
        <f t="shared" si="78"/>
        <v>0</v>
      </c>
      <c r="U153" s="70"/>
      <c r="V153" s="60">
        <v>38</v>
      </c>
      <c r="W153" s="25">
        <f t="shared" si="74"/>
        <v>0</v>
      </c>
      <c r="X153" s="60"/>
      <c r="Y153" s="60">
        <v>55</v>
      </c>
      <c r="Z153" s="60">
        <f t="shared" si="79"/>
        <v>0</v>
      </c>
      <c r="AA153" s="60"/>
      <c r="AB153" s="60">
        <v>58</v>
      </c>
      <c r="AC153" s="60">
        <f t="shared" si="80"/>
        <v>0</v>
      </c>
      <c r="AD153" s="60"/>
      <c r="AE153" s="60">
        <v>68</v>
      </c>
      <c r="AF153" s="60">
        <f t="shared" si="81"/>
        <v>0</v>
      </c>
      <c r="AG153" s="60"/>
      <c r="AH153" s="60">
        <v>98</v>
      </c>
      <c r="AI153" s="60">
        <f t="shared" si="75"/>
        <v>0</v>
      </c>
      <c r="AJ153" s="60"/>
      <c r="AK153" s="60">
        <v>7</v>
      </c>
      <c r="AL153" s="60">
        <f t="shared" si="82"/>
        <v>0</v>
      </c>
      <c r="AM153" s="60"/>
      <c r="AN153" s="60">
        <v>6</v>
      </c>
      <c r="AO153" s="25">
        <f t="shared" si="76"/>
        <v>0</v>
      </c>
      <c r="AP153" s="60"/>
      <c r="AQ153" s="60">
        <v>7</v>
      </c>
      <c r="AR153" s="60">
        <f t="shared" si="83"/>
        <v>0</v>
      </c>
      <c r="AS153" s="60"/>
      <c r="AT153" s="60">
        <v>5.63</v>
      </c>
      <c r="AU153" s="60">
        <f t="shared" si="84"/>
        <v>0</v>
      </c>
      <c r="AV153" s="60"/>
      <c r="AW153" s="60">
        <v>6.65</v>
      </c>
      <c r="AX153" s="60">
        <f t="shared" si="85"/>
        <v>0</v>
      </c>
      <c r="AY153" s="60"/>
      <c r="AZ153" s="60">
        <v>5.58</v>
      </c>
      <c r="BA153" s="60">
        <f t="shared" si="86"/>
        <v>0</v>
      </c>
      <c r="BB153" s="60"/>
      <c r="BC153" s="60">
        <v>6</v>
      </c>
      <c r="BD153" s="23">
        <f t="shared" si="77"/>
        <v>0</v>
      </c>
      <c r="BE153" s="26">
        <f t="shared" si="87"/>
        <v>0</v>
      </c>
      <c r="BF153" s="27">
        <v>67456</v>
      </c>
      <c r="BG153" s="61"/>
      <c r="BH153" s="62"/>
      <c r="BI153" s="61"/>
      <c r="BJ153" s="30">
        <f t="shared" si="88"/>
        <v>0</v>
      </c>
      <c r="BK153" s="28">
        <f t="shared" si="89"/>
        <v>67456</v>
      </c>
      <c r="BL153" s="12"/>
      <c r="BM153" s="12"/>
      <c r="BN153" s="12"/>
      <c r="BO153" s="12"/>
      <c r="BP153" s="63"/>
      <c r="BQ153" s="63"/>
      <c r="BR153" s="63"/>
      <c r="BS153" s="63"/>
      <c r="BT153" s="63"/>
      <c r="BU153" s="63"/>
      <c r="BV153" s="63"/>
      <c r="BW153" s="63"/>
      <c r="BX153" s="63"/>
    </row>
    <row r="154" spans="1:76" s="64" customFormat="1" ht="32.25" customHeight="1">
      <c r="A154" s="67" t="s">
        <v>329</v>
      </c>
      <c r="B154" s="68" t="s">
        <v>330</v>
      </c>
      <c r="C154" s="71"/>
      <c r="D154" s="60">
        <v>45</v>
      </c>
      <c r="E154" s="25">
        <f t="shared" si="69"/>
        <v>0</v>
      </c>
      <c r="F154" s="60"/>
      <c r="G154" s="60">
        <v>30</v>
      </c>
      <c r="H154" s="25">
        <f t="shared" si="70"/>
        <v>0</v>
      </c>
      <c r="I154" s="60"/>
      <c r="J154" s="60">
        <v>45</v>
      </c>
      <c r="K154" s="60">
        <f t="shared" si="71"/>
        <v>0</v>
      </c>
      <c r="L154" s="60"/>
      <c r="M154" s="60">
        <v>75</v>
      </c>
      <c r="N154" s="60">
        <f t="shared" si="72"/>
        <v>0</v>
      </c>
      <c r="O154" s="60"/>
      <c r="P154" s="60">
        <v>38</v>
      </c>
      <c r="Q154" s="60">
        <f t="shared" si="73"/>
        <v>0</v>
      </c>
      <c r="R154" s="60"/>
      <c r="S154" s="60">
        <v>68</v>
      </c>
      <c r="T154" s="60">
        <f t="shared" si="78"/>
        <v>0</v>
      </c>
      <c r="U154" s="60"/>
      <c r="V154" s="60">
        <v>38</v>
      </c>
      <c r="W154" s="25">
        <f t="shared" si="74"/>
        <v>0</v>
      </c>
      <c r="X154" s="60"/>
      <c r="Y154" s="60">
        <v>55</v>
      </c>
      <c r="Z154" s="60">
        <f t="shared" si="79"/>
        <v>0</v>
      </c>
      <c r="AA154" s="60"/>
      <c r="AB154" s="60">
        <v>58</v>
      </c>
      <c r="AC154" s="60">
        <f t="shared" si="80"/>
        <v>0</v>
      </c>
      <c r="AD154" s="60"/>
      <c r="AE154" s="60">
        <v>68</v>
      </c>
      <c r="AF154" s="60">
        <f t="shared" si="81"/>
        <v>0</v>
      </c>
      <c r="AG154" s="60"/>
      <c r="AH154" s="60">
        <v>98</v>
      </c>
      <c r="AI154" s="60">
        <f t="shared" si="75"/>
        <v>0</v>
      </c>
      <c r="AJ154" s="60"/>
      <c r="AK154" s="60">
        <v>7</v>
      </c>
      <c r="AL154" s="60">
        <f t="shared" si="82"/>
        <v>0</v>
      </c>
      <c r="AM154" s="60"/>
      <c r="AN154" s="60">
        <v>6</v>
      </c>
      <c r="AO154" s="25">
        <f t="shared" si="76"/>
        <v>0</v>
      </c>
      <c r="AP154" s="60"/>
      <c r="AQ154" s="60">
        <v>7</v>
      </c>
      <c r="AR154" s="60">
        <f t="shared" si="83"/>
        <v>0</v>
      </c>
      <c r="AS154" s="60"/>
      <c r="AT154" s="60">
        <v>5.63</v>
      </c>
      <c r="AU154" s="60">
        <f t="shared" si="84"/>
        <v>0</v>
      </c>
      <c r="AV154" s="60"/>
      <c r="AW154" s="60">
        <v>6.65</v>
      </c>
      <c r="AX154" s="60">
        <f t="shared" si="85"/>
        <v>0</v>
      </c>
      <c r="AY154" s="60"/>
      <c r="AZ154" s="60">
        <v>5.58</v>
      </c>
      <c r="BA154" s="60">
        <f t="shared" si="86"/>
        <v>0</v>
      </c>
      <c r="BB154" s="60"/>
      <c r="BC154" s="60">
        <v>6</v>
      </c>
      <c r="BD154" s="23">
        <f t="shared" si="77"/>
        <v>0</v>
      </c>
      <c r="BE154" s="26">
        <f t="shared" si="87"/>
        <v>0</v>
      </c>
      <c r="BF154" s="27">
        <v>0</v>
      </c>
      <c r="BG154" s="61"/>
      <c r="BH154" s="62"/>
      <c r="BI154" s="61"/>
      <c r="BJ154" s="30">
        <f t="shared" si="88"/>
        <v>0</v>
      </c>
      <c r="BK154" s="28">
        <f t="shared" si="89"/>
        <v>0</v>
      </c>
      <c r="BL154" s="12"/>
      <c r="BM154" s="12"/>
      <c r="BN154" s="63"/>
      <c r="BO154" s="63"/>
      <c r="BP154" s="63"/>
      <c r="BQ154" s="63"/>
      <c r="BR154" s="63"/>
      <c r="BS154" s="63"/>
      <c r="BT154" s="63"/>
      <c r="BU154" s="63"/>
      <c r="BV154" s="63"/>
      <c r="BW154" s="63"/>
      <c r="BX154" s="63"/>
    </row>
    <row r="155" spans="1:76" s="64" customFormat="1" ht="32.25" customHeight="1">
      <c r="A155" s="67" t="s">
        <v>331</v>
      </c>
      <c r="B155" s="68" t="s">
        <v>332</v>
      </c>
      <c r="C155" s="69"/>
      <c r="D155" s="60">
        <v>45</v>
      </c>
      <c r="E155" s="25">
        <f t="shared" si="69"/>
        <v>0</v>
      </c>
      <c r="F155" s="60"/>
      <c r="G155" s="60">
        <v>30</v>
      </c>
      <c r="H155" s="25">
        <f t="shared" si="70"/>
        <v>0</v>
      </c>
      <c r="I155" s="60"/>
      <c r="J155" s="60">
        <v>45</v>
      </c>
      <c r="K155" s="60">
        <f t="shared" si="71"/>
        <v>0</v>
      </c>
      <c r="L155" s="60"/>
      <c r="M155" s="60">
        <v>75</v>
      </c>
      <c r="N155" s="60">
        <f t="shared" si="72"/>
        <v>0</v>
      </c>
      <c r="O155" s="60"/>
      <c r="P155" s="60">
        <v>38</v>
      </c>
      <c r="Q155" s="60">
        <f t="shared" si="73"/>
        <v>0</v>
      </c>
      <c r="R155" s="60"/>
      <c r="S155" s="60">
        <v>68</v>
      </c>
      <c r="T155" s="60">
        <f t="shared" si="78"/>
        <v>0</v>
      </c>
      <c r="U155" s="60"/>
      <c r="V155" s="60">
        <v>38</v>
      </c>
      <c r="W155" s="25">
        <f t="shared" si="74"/>
        <v>0</v>
      </c>
      <c r="X155" s="60"/>
      <c r="Y155" s="60">
        <v>55</v>
      </c>
      <c r="Z155" s="60">
        <f t="shared" si="79"/>
        <v>0</v>
      </c>
      <c r="AA155" s="60"/>
      <c r="AB155" s="60">
        <v>58</v>
      </c>
      <c r="AC155" s="60">
        <f t="shared" si="80"/>
        <v>0</v>
      </c>
      <c r="AD155" s="60"/>
      <c r="AE155" s="60">
        <v>68</v>
      </c>
      <c r="AF155" s="60">
        <f t="shared" si="81"/>
        <v>0</v>
      </c>
      <c r="AG155" s="60"/>
      <c r="AH155" s="60">
        <v>98</v>
      </c>
      <c r="AI155" s="60">
        <f t="shared" si="75"/>
        <v>0</v>
      </c>
      <c r="AJ155" s="60"/>
      <c r="AK155" s="60">
        <v>7</v>
      </c>
      <c r="AL155" s="60">
        <f t="shared" si="82"/>
        <v>0</v>
      </c>
      <c r="AM155" s="60"/>
      <c r="AN155" s="60">
        <v>6</v>
      </c>
      <c r="AO155" s="25">
        <f t="shared" si="76"/>
        <v>0</v>
      </c>
      <c r="AP155" s="60"/>
      <c r="AQ155" s="60">
        <v>7</v>
      </c>
      <c r="AR155" s="60">
        <f t="shared" si="83"/>
        <v>0</v>
      </c>
      <c r="AS155" s="60"/>
      <c r="AT155" s="60">
        <v>5.63</v>
      </c>
      <c r="AU155" s="60">
        <f t="shared" si="84"/>
        <v>0</v>
      </c>
      <c r="AV155" s="60"/>
      <c r="AW155" s="60">
        <v>6.65</v>
      </c>
      <c r="AX155" s="60">
        <f t="shared" si="85"/>
        <v>0</v>
      </c>
      <c r="AY155" s="60"/>
      <c r="AZ155" s="60">
        <v>5.58</v>
      </c>
      <c r="BA155" s="60">
        <f t="shared" si="86"/>
        <v>0</v>
      </c>
      <c r="BB155" s="60"/>
      <c r="BC155" s="60">
        <v>6</v>
      </c>
      <c r="BD155" s="23">
        <f t="shared" si="77"/>
        <v>0</v>
      </c>
      <c r="BE155" s="26">
        <f t="shared" si="87"/>
        <v>0</v>
      </c>
      <c r="BF155" s="27">
        <v>0</v>
      </c>
      <c r="BG155" s="61"/>
      <c r="BH155" s="62"/>
      <c r="BI155" s="61"/>
      <c r="BJ155" s="30">
        <f t="shared" si="88"/>
        <v>0</v>
      </c>
      <c r="BK155" s="28">
        <f t="shared" si="89"/>
        <v>0</v>
      </c>
      <c r="BL155" s="12"/>
      <c r="BM155" s="12"/>
      <c r="BN155" s="63"/>
      <c r="BO155" s="63"/>
      <c r="BP155" s="63"/>
      <c r="BQ155" s="63"/>
      <c r="BR155" s="63"/>
      <c r="BS155" s="63"/>
      <c r="BT155" s="63"/>
      <c r="BU155" s="63"/>
      <c r="BV155" s="63"/>
      <c r="BW155" s="63"/>
      <c r="BX155" s="63"/>
    </row>
    <row r="156" spans="1:76" s="64" customFormat="1" ht="32.25" customHeight="1">
      <c r="A156" s="67" t="s">
        <v>333</v>
      </c>
      <c r="B156" s="68" t="s">
        <v>334</v>
      </c>
      <c r="C156" s="69"/>
      <c r="D156" s="60">
        <v>45</v>
      </c>
      <c r="E156" s="25">
        <f t="shared" si="69"/>
        <v>0</v>
      </c>
      <c r="F156" s="60"/>
      <c r="G156" s="60">
        <v>30</v>
      </c>
      <c r="H156" s="25">
        <f t="shared" si="70"/>
        <v>0</v>
      </c>
      <c r="I156" s="60"/>
      <c r="J156" s="60">
        <v>45</v>
      </c>
      <c r="K156" s="60">
        <f t="shared" si="71"/>
        <v>0</v>
      </c>
      <c r="L156" s="60"/>
      <c r="M156" s="60">
        <v>75</v>
      </c>
      <c r="N156" s="60">
        <f t="shared" si="72"/>
        <v>0</v>
      </c>
      <c r="O156" s="70"/>
      <c r="P156" s="60">
        <v>38</v>
      </c>
      <c r="Q156" s="60">
        <f t="shared" si="73"/>
        <v>0</v>
      </c>
      <c r="R156" s="60"/>
      <c r="S156" s="60">
        <v>68</v>
      </c>
      <c r="T156" s="60">
        <f t="shared" si="78"/>
        <v>0</v>
      </c>
      <c r="U156" s="60"/>
      <c r="V156" s="60">
        <v>38</v>
      </c>
      <c r="W156" s="25">
        <f t="shared" si="74"/>
        <v>0</v>
      </c>
      <c r="X156" s="60"/>
      <c r="Y156" s="60">
        <v>55</v>
      </c>
      <c r="Z156" s="60">
        <f t="shared" si="79"/>
        <v>0</v>
      </c>
      <c r="AA156" s="60"/>
      <c r="AB156" s="60">
        <v>58</v>
      </c>
      <c r="AC156" s="60">
        <f t="shared" si="80"/>
        <v>0</v>
      </c>
      <c r="AD156" s="60"/>
      <c r="AE156" s="60">
        <v>68</v>
      </c>
      <c r="AF156" s="60">
        <f t="shared" si="81"/>
        <v>0</v>
      </c>
      <c r="AG156" s="60"/>
      <c r="AH156" s="60">
        <v>98</v>
      </c>
      <c r="AI156" s="60">
        <f t="shared" si="75"/>
        <v>0</v>
      </c>
      <c r="AJ156" s="60"/>
      <c r="AK156" s="60">
        <v>7</v>
      </c>
      <c r="AL156" s="60">
        <f t="shared" si="82"/>
        <v>0</v>
      </c>
      <c r="AM156" s="60"/>
      <c r="AN156" s="60">
        <v>6</v>
      </c>
      <c r="AO156" s="25">
        <f t="shared" si="76"/>
        <v>0</v>
      </c>
      <c r="AP156" s="60"/>
      <c r="AQ156" s="60">
        <v>7</v>
      </c>
      <c r="AR156" s="60">
        <f t="shared" si="83"/>
        <v>0</v>
      </c>
      <c r="AS156" s="60"/>
      <c r="AT156" s="60">
        <v>5.63</v>
      </c>
      <c r="AU156" s="60">
        <f t="shared" si="84"/>
        <v>0</v>
      </c>
      <c r="AV156" s="60"/>
      <c r="AW156" s="60">
        <v>6.65</v>
      </c>
      <c r="AX156" s="60">
        <f t="shared" si="85"/>
        <v>0</v>
      </c>
      <c r="AY156" s="60"/>
      <c r="AZ156" s="60">
        <v>5.58</v>
      </c>
      <c r="BA156" s="60">
        <f t="shared" si="86"/>
        <v>0</v>
      </c>
      <c r="BB156" s="60"/>
      <c r="BC156" s="60">
        <v>6</v>
      </c>
      <c r="BD156" s="23">
        <f t="shared" si="77"/>
        <v>0</v>
      </c>
      <c r="BE156" s="26">
        <f t="shared" si="87"/>
        <v>0</v>
      </c>
      <c r="BF156" s="27">
        <v>0</v>
      </c>
      <c r="BG156" s="61"/>
      <c r="BH156" s="62"/>
      <c r="BI156" s="61"/>
      <c r="BJ156" s="30">
        <f t="shared" si="88"/>
        <v>0</v>
      </c>
      <c r="BK156" s="28">
        <f t="shared" si="89"/>
        <v>0</v>
      </c>
      <c r="BL156" s="12"/>
      <c r="BM156" s="12"/>
      <c r="BN156" s="63"/>
      <c r="BO156" s="63"/>
      <c r="BP156" s="63"/>
      <c r="BQ156" s="63"/>
      <c r="BR156" s="63"/>
      <c r="BS156" s="63"/>
      <c r="BT156" s="63"/>
      <c r="BU156" s="63"/>
      <c r="BV156" s="63"/>
      <c r="BW156" s="63"/>
      <c r="BX156" s="63"/>
    </row>
    <row r="157" spans="1:76" s="64" customFormat="1" ht="32.25" customHeight="1">
      <c r="A157" s="67" t="s">
        <v>335</v>
      </c>
      <c r="B157" s="68" t="s">
        <v>336</v>
      </c>
      <c r="C157" s="71"/>
      <c r="D157" s="60">
        <v>45</v>
      </c>
      <c r="E157" s="25">
        <f t="shared" si="69"/>
        <v>0</v>
      </c>
      <c r="F157" s="60"/>
      <c r="G157" s="60">
        <v>30</v>
      </c>
      <c r="H157" s="25">
        <f t="shared" si="70"/>
        <v>0</v>
      </c>
      <c r="I157" s="70"/>
      <c r="J157" s="60">
        <v>45</v>
      </c>
      <c r="K157" s="60">
        <f t="shared" si="71"/>
        <v>0</v>
      </c>
      <c r="L157" s="60"/>
      <c r="M157" s="60">
        <v>75</v>
      </c>
      <c r="N157" s="60">
        <f t="shared" si="72"/>
        <v>0</v>
      </c>
      <c r="O157" s="60"/>
      <c r="P157" s="60">
        <v>38</v>
      </c>
      <c r="Q157" s="60">
        <f t="shared" si="73"/>
        <v>0</v>
      </c>
      <c r="R157" s="60"/>
      <c r="S157" s="60">
        <v>68</v>
      </c>
      <c r="T157" s="60">
        <f t="shared" si="78"/>
        <v>0</v>
      </c>
      <c r="U157" s="60"/>
      <c r="V157" s="60">
        <v>38</v>
      </c>
      <c r="W157" s="25">
        <f t="shared" si="74"/>
        <v>0</v>
      </c>
      <c r="X157" s="60"/>
      <c r="Y157" s="60">
        <v>55</v>
      </c>
      <c r="Z157" s="60">
        <f t="shared" si="79"/>
        <v>0</v>
      </c>
      <c r="AA157" s="60"/>
      <c r="AB157" s="60">
        <v>58</v>
      </c>
      <c r="AC157" s="60">
        <f t="shared" si="80"/>
        <v>0</v>
      </c>
      <c r="AD157" s="60"/>
      <c r="AE157" s="60">
        <v>68</v>
      </c>
      <c r="AF157" s="60">
        <f t="shared" si="81"/>
        <v>0</v>
      </c>
      <c r="AG157" s="60"/>
      <c r="AH157" s="60">
        <v>98</v>
      </c>
      <c r="AI157" s="60">
        <f t="shared" si="75"/>
        <v>0</v>
      </c>
      <c r="AJ157" s="60"/>
      <c r="AK157" s="60">
        <v>7</v>
      </c>
      <c r="AL157" s="60">
        <f t="shared" si="82"/>
        <v>0</v>
      </c>
      <c r="AM157" s="60"/>
      <c r="AN157" s="60">
        <v>6</v>
      </c>
      <c r="AO157" s="25">
        <f t="shared" si="76"/>
        <v>0</v>
      </c>
      <c r="AP157" s="60"/>
      <c r="AQ157" s="60">
        <v>7</v>
      </c>
      <c r="AR157" s="60">
        <f t="shared" si="83"/>
        <v>0</v>
      </c>
      <c r="AS157" s="60"/>
      <c r="AT157" s="60">
        <v>5.63</v>
      </c>
      <c r="AU157" s="60">
        <f t="shared" si="84"/>
        <v>0</v>
      </c>
      <c r="AV157" s="60"/>
      <c r="AW157" s="60">
        <v>6.65</v>
      </c>
      <c r="AX157" s="60">
        <f t="shared" si="85"/>
        <v>0</v>
      </c>
      <c r="AY157" s="60"/>
      <c r="AZ157" s="60">
        <v>5.58</v>
      </c>
      <c r="BA157" s="60">
        <f t="shared" si="86"/>
        <v>0</v>
      </c>
      <c r="BB157" s="60"/>
      <c r="BC157" s="60">
        <v>6</v>
      </c>
      <c r="BD157" s="23">
        <f t="shared" si="77"/>
        <v>0</v>
      </c>
      <c r="BE157" s="26">
        <f t="shared" si="87"/>
        <v>0</v>
      </c>
      <c r="BF157" s="27">
        <v>0</v>
      </c>
      <c r="BG157" s="61"/>
      <c r="BH157" s="62"/>
      <c r="BI157" s="61"/>
      <c r="BJ157" s="30">
        <f t="shared" si="88"/>
        <v>0</v>
      </c>
      <c r="BK157" s="28">
        <f t="shared" si="89"/>
        <v>0</v>
      </c>
      <c r="BL157" s="12"/>
      <c r="BM157" s="12"/>
      <c r="BN157" s="63"/>
      <c r="BO157" s="63"/>
      <c r="BP157" s="63"/>
      <c r="BQ157" s="63"/>
      <c r="BR157" s="63"/>
      <c r="BS157" s="63"/>
      <c r="BT157" s="63"/>
      <c r="BU157" s="63"/>
      <c r="BV157" s="63"/>
      <c r="BW157" s="63"/>
      <c r="BX157" s="63"/>
    </row>
    <row r="158" spans="1:76" s="64" customFormat="1" ht="32.25" customHeight="1">
      <c r="A158" s="67" t="s">
        <v>337</v>
      </c>
      <c r="B158" s="68" t="s">
        <v>338</v>
      </c>
      <c r="C158" s="69">
        <v>320</v>
      </c>
      <c r="D158" s="60">
        <v>45</v>
      </c>
      <c r="E158" s="25">
        <f t="shared" si="69"/>
        <v>14400</v>
      </c>
      <c r="F158" s="70">
        <v>1060</v>
      </c>
      <c r="G158" s="60">
        <v>30</v>
      </c>
      <c r="H158" s="25">
        <f t="shared" si="70"/>
        <v>31800</v>
      </c>
      <c r="I158" s="60">
        <v>960</v>
      </c>
      <c r="J158" s="60">
        <v>45</v>
      </c>
      <c r="K158" s="60">
        <f t="shared" si="71"/>
        <v>43200</v>
      </c>
      <c r="L158" s="60"/>
      <c r="M158" s="60">
        <v>75</v>
      </c>
      <c r="N158" s="60">
        <f t="shared" si="72"/>
        <v>0</v>
      </c>
      <c r="O158" s="60"/>
      <c r="P158" s="60">
        <v>38</v>
      </c>
      <c r="Q158" s="60">
        <f t="shared" si="73"/>
        <v>0</v>
      </c>
      <c r="R158" s="60"/>
      <c r="S158" s="60">
        <v>68</v>
      </c>
      <c r="T158" s="60">
        <f t="shared" si="78"/>
        <v>0</v>
      </c>
      <c r="U158" s="60"/>
      <c r="V158" s="60">
        <v>38</v>
      </c>
      <c r="W158" s="25">
        <f t="shared" si="74"/>
        <v>0</v>
      </c>
      <c r="X158" s="60"/>
      <c r="Y158" s="60">
        <v>55</v>
      </c>
      <c r="Z158" s="60">
        <f t="shared" si="79"/>
        <v>0</v>
      </c>
      <c r="AA158" s="60"/>
      <c r="AB158" s="60">
        <v>58</v>
      </c>
      <c r="AC158" s="60">
        <f t="shared" si="80"/>
        <v>0</v>
      </c>
      <c r="AD158" s="60"/>
      <c r="AE158" s="60">
        <v>68</v>
      </c>
      <c r="AF158" s="60">
        <f t="shared" si="81"/>
        <v>0</v>
      </c>
      <c r="AG158" s="60"/>
      <c r="AH158" s="60">
        <v>98</v>
      </c>
      <c r="AI158" s="60">
        <f t="shared" si="75"/>
        <v>0</v>
      </c>
      <c r="AJ158" s="60"/>
      <c r="AK158" s="60">
        <v>7</v>
      </c>
      <c r="AL158" s="60">
        <f t="shared" si="82"/>
        <v>0</v>
      </c>
      <c r="AM158" s="60"/>
      <c r="AN158" s="60">
        <v>6</v>
      </c>
      <c r="AO158" s="25">
        <f t="shared" si="76"/>
        <v>0</v>
      </c>
      <c r="AP158" s="60"/>
      <c r="AQ158" s="60">
        <v>7</v>
      </c>
      <c r="AR158" s="60">
        <f t="shared" si="83"/>
        <v>0</v>
      </c>
      <c r="AS158" s="60"/>
      <c r="AT158" s="60">
        <v>5.63</v>
      </c>
      <c r="AU158" s="60">
        <f t="shared" si="84"/>
        <v>0</v>
      </c>
      <c r="AV158" s="60"/>
      <c r="AW158" s="60">
        <v>6.65</v>
      </c>
      <c r="AX158" s="60">
        <f t="shared" si="85"/>
        <v>0</v>
      </c>
      <c r="AY158" s="60"/>
      <c r="AZ158" s="60">
        <v>5.58</v>
      </c>
      <c r="BA158" s="60">
        <f t="shared" si="86"/>
        <v>0</v>
      </c>
      <c r="BB158" s="60"/>
      <c r="BC158" s="60">
        <v>6</v>
      </c>
      <c r="BD158" s="23">
        <f t="shared" si="77"/>
        <v>0</v>
      </c>
      <c r="BE158" s="26">
        <f t="shared" si="87"/>
        <v>89400</v>
      </c>
      <c r="BF158" s="27">
        <v>80445</v>
      </c>
      <c r="BG158" s="61"/>
      <c r="BH158" s="62"/>
      <c r="BI158" s="61"/>
      <c r="BJ158" s="30">
        <f t="shared" si="88"/>
        <v>0</v>
      </c>
      <c r="BK158" s="28">
        <f t="shared" si="89"/>
        <v>169845</v>
      </c>
      <c r="BL158" s="12"/>
      <c r="BM158" s="15"/>
      <c r="BN158" s="63"/>
      <c r="BO158" s="63"/>
      <c r="BP158" s="63"/>
      <c r="BQ158" s="63"/>
      <c r="BR158" s="63"/>
      <c r="BS158" s="63"/>
      <c r="BT158" s="63"/>
      <c r="BU158" s="63"/>
      <c r="BV158" s="63"/>
      <c r="BW158" s="63"/>
      <c r="BX158" s="63"/>
    </row>
    <row r="159" spans="1:76" s="64" customFormat="1" ht="32.25" customHeight="1">
      <c r="A159" s="67" t="s">
        <v>339</v>
      </c>
      <c r="B159" s="68" t="s">
        <v>340</v>
      </c>
      <c r="C159" s="69"/>
      <c r="D159" s="60">
        <v>45</v>
      </c>
      <c r="E159" s="25">
        <f t="shared" si="69"/>
        <v>0</v>
      </c>
      <c r="F159" s="60"/>
      <c r="G159" s="60">
        <v>30</v>
      </c>
      <c r="H159" s="25">
        <f t="shared" si="70"/>
        <v>0</v>
      </c>
      <c r="I159" s="60"/>
      <c r="J159" s="60">
        <v>45</v>
      </c>
      <c r="K159" s="60">
        <f t="shared" si="71"/>
        <v>0</v>
      </c>
      <c r="L159" s="60"/>
      <c r="M159" s="60">
        <v>75</v>
      </c>
      <c r="N159" s="60">
        <f t="shared" si="72"/>
        <v>0</v>
      </c>
      <c r="O159" s="70"/>
      <c r="P159" s="60">
        <v>38</v>
      </c>
      <c r="Q159" s="60">
        <f t="shared" si="73"/>
        <v>0</v>
      </c>
      <c r="R159" s="60"/>
      <c r="S159" s="60">
        <v>68</v>
      </c>
      <c r="T159" s="60">
        <f t="shared" si="78"/>
        <v>0</v>
      </c>
      <c r="U159" s="60"/>
      <c r="V159" s="60">
        <v>38</v>
      </c>
      <c r="W159" s="25">
        <f t="shared" si="74"/>
        <v>0</v>
      </c>
      <c r="X159" s="60"/>
      <c r="Y159" s="60">
        <v>55</v>
      </c>
      <c r="Z159" s="60">
        <f t="shared" si="79"/>
        <v>0</v>
      </c>
      <c r="AA159" s="60"/>
      <c r="AB159" s="60">
        <v>58</v>
      </c>
      <c r="AC159" s="60">
        <f t="shared" si="80"/>
        <v>0</v>
      </c>
      <c r="AD159" s="60"/>
      <c r="AE159" s="60">
        <v>68</v>
      </c>
      <c r="AF159" s="60">
        <f t="shared" si="81"/>
        <v>0</v>
      </c>
      <c r="AG159" s="60"/>
      <c r="AH159" s="60">
        <v>98</v>
      </c>
      <c r="AI159" s="60">
        <f t="shared" si="75"/>
        <v>0</v>
      </c>
      <c r="AJ159" s="60"/>
      <c r="AK159" s="60">
        <v>7</v>
      </c>
      <c r="AL159" s="60">
        <f t="shared" si="82"/>
        <v>0</v>
      </c>
      <c r="AM159" s="60"/>
      <c r="AN159" s="60">
        <v>6</v>
      </c>
      <c r="AO159" s="25">
        <f t="shared" si="76"/>
        <v>0</v>
      </c>
      <c r="AP159" s="60"/>
      <c r="AQ159" s="60">
        <v>7</v>
      </c>
      <c r="AR159" s="60">
        <f t="shared" si="83"/>
        <v>0</v>
      </c>
      <c r="AS159" s="60"/>
      <c r="AT159" s="60">
        <v>5.63</v>
      </c>
      <c r="AU159" s="60">
        <f t="shared" si="84"/>
        <v>0</v>
      </c>
      <c r="AV159" s="60"/>
      <c r="AW159" s="60">
        <v>6.65</v>
      </c>
      <c r="AX159" s="60">
        <f t="shared" si="85"/>
        <v>0</v>
      </c>
      <c r="AY159" s="60"/>
      <c r="AZ159" s="60">
        <v>5.58</v>
      </c>
      <c r="BA159" s="60">
        <f t="shared" si="86"/>
        <v>0</v>
      </c>
      <c r="BB159" s="60"/>
      <c r="BC159" s="60">
        <v>6</v>
      </c>
      <c r="BD159" s="23">
        <f t="shared" si="77"/>
        <v>0</v>
      </c>
      <c r="BE159" s="26">
        <f t="shared" si="87"/>
        <v>0</v>
      </c>
      <c r="BF159" s="27">
        <v>0</v>
      </c>
      <c r="BG159" s="61"/>
      <c r="BH159" s="62"/>
      <c r="BI159" s="61"/>
      <c r="BJ159" s="30">
        <f t="shared" si="88"/>
        <v>0</v>
      </c>
      <c r="BK159" s="28">
        <f t="shared" si="89"/>
        <v>0</v>
      </c>
      <c r="BL159" s="12"/>
      <c r="BM159" s="12"/>
      <c r="BN159" s="63"/>
      <c r="BO159" s="63"/>
      <c r="BP159" s="63"/>
      <c r="BQ159" s="63"/>
      <c r="BR159" s="63"/>
      <c r="BS159" s="63"/>
      <c r="BT159" s="63"/>
      <c r="BU159" s="63"/>
      <c r="BV159" s="63"/>
      <c r="BW159" s="63"/>
      <c r="BX159" s="63"/>
    </row>
    <row r="160" spans="1:76" s="64" customFormat="1" ht="32.25" customHeight="1">
      <c r="A160" s="67" t="s">
        <v>341</v>
      </c>
      <c r="B160" s="68" t="s">
        <v>342</v>
      </c>
      <c r="C160" s="69"/>
      <c r="D160" s="60">
        <v>45</v>
      </c>
      <c r="E160" s="25">
        <f t="shared" si="69"/>
        <v>0</v>
      </c>
      <c r="F160" s="60"/>
      <c r="G160" s="60">
        <v>30</v>
      </c>
      <c r="H160" s="25">
        <f t="shared" si="70"/>
        <v>0</v>
      </c>
      <c r="I160" s="60"/>
      <c r="J160" s="60">
        <v>45</v>
      </c>
      <c r="K160" s="60">
        <f t="shared" si="71"/>
        <v>0</v>
      </c>
      <c r="L160" s="60"/>
      <c r="M160" s="60">
        <v>75</v>
      </c>
      <c r="N160" s="60">
        <f t="shared" si="72"/>
        <v>0</v>
      </c>
      <c r="O160" s="60">
        <v>347</v>
      </c>
      <c r="P160" s="60">
        <v>38</v>
      </c>
      <c r="Q160" s="60">
        <f t="shared" si="73"/>
        <v>13186</v>
      </c>
      <c r="R160" s="60"/>
      <c r="S160" s="60">
        <v>68</v>
      </c>
      <c r="T160" s="60">
        <f t="shared" si="78"/>
        <v>0</v>
      </c>
      <c r="U160" s="60">
        <v>203</v>
      </c>
      <c r="V160" s="60">
        <v>38</v>
      </c>
      <c r="W160" s="25">
        <f t="shared" si="74"/>
        <v>7714</v>
      </c>
      <c r="X160" s="60"/>
      <c r="Y160" s="60">
        <v>55</v>
      </c>
      <c r="Z160" s="60">
        <f t="shared" si="79"/>
        <v>0</v>
      </c>
      <c r="AA160" s="60"/>
      <c r="AB160" s="60">
        <v>58</v>
      </c>
      <c r="AC160" s="60">
        <f t="shared" si="80"/>
        <v>0</v>
      </c>
      <c r="AD160" s="60">
        <v>348</v>
      </c>
      <c r="AE160" s="60">
        <v>68</v>
      </c>
      <c r="AF160" s="60">
        <f t="shared" si="81"/>
        <v>23664</v>
      </c>
      <c r="AG160" s="60"/>
      <c r="AH160" s="60">
        <v>98</v>
      </c>
      <c r="AI160" s="60">
        <f t="shared" si="75"/>
        <v>0</v>
      </c>
      <c r="AJ160" s="60"/>
      <c r="AK160" s="60">
        <v>7</v>
      </c>
      <c r="AL160" s="60">
        <f t="shared" si="82"/>
        <v>0</v>
      </c>
      <c r="AM160" s="60"/>
      <c r="AN160" s="60">
        <v>6</v>
      </c>
      <c r="AO160" s="25">
        <f t="shared" si="76"/>
        <v>0</v>
      </c>
      <c r="AP160" s="60"/>
      <c r="AQ160" s="60">
        <v>7</v>
      </c>
      <c r="AR160" s="60">
        <f t="shared" si="83"/>
        <v>0</v>
      </c>
      <c r="AS160" s="60"/>
      <c r="AT160" s="60">
        <v>5.63</v>
      </c>
      <c r="AU160" s="60">
        <f t="shared" si="84"/>
        <v>0</v>
      </c>
      <c r="AV160" s="60"/>
      <c r="AW160" s="60">
        <v>6.65</v>
      </c>
      <c r="AX160" s="60">
        <f t="shared" si="85"/>
        <v>0</v>
      </c>
      <c r="AY160" s="60"/>
      <c r="AZ160" s="60">
        <v>5.58</v>
      </c>
      <c r="BA160" s="60">
        <f t="shared" si="86"/>
        <v>0</v>
      </c>
      <c r="BB160" s="60">
        <v>1354</v>
      </c>
      <c r="BC160" s="60">
        <v>6</v>
      </c>
      <c r="BD160" s="23">
        <f t="shared" si="77"/>
        <v>8124</v>
      </c>
      <c r="BE160" s="26">
        <f t="shared" si="87"/>
        <v>52688</v>
      </c>
      <c r="BF160" s="27">
        <v>209054</v>
      </c>
      <c r="BG160" s="61"/>
      <c r="BH160" s="62"/>
      <c r="BI160" s="61"/>
      <c r="BJ160" s="30">
        <f t="shared" si="88"/>
        <v>0</v>
      </c>
      <c r="BK160" s="28">
        <f t="shared" si="89"/>
        <v>261742</v>
      </c>
      <c r="BL160" s="12"/>
      <c r="BM160" s="12"/>
      <c r="BN160" s="63"/>
      <c r="BO160" s="63"/>
      <c r="BP160" s="63"/>
      <c r="BQ160" s="63"/>
      <c r="BR160" s="63"/>
      <c r="BS160" s="63"/>
      <c r="BT160" s="63"/>
      <c r="BU160" s="63"/>
      <c r="BV160" s="63"/>
      <c r="BW160" s="63"/>
      <c r="BX160" s="63"/>
    </row>
    <row r="161" spans="1:76" s="64" customFormat="1" ht="32.25" customHeight="1">
      <c r="A161" s="67" t="s">
        <v>343</v>
      </c>
      <c r="B161" s="68" t="s">
        <v>344</v>
      </c>
      <c r="C161" s="69"/>
      <c r="D161" s="60">
        <v>45</v>
      </c>
      <c r="E161" s="25">
        <f t="shared" si="69"/>
        <v>0</v>
      </c>
      <c r="F161" s="60"/>
      <c r="G161" s="60">
        <v>30</v>
      </c>
      <c r="H161" s="25">
        <f t="shared" si="70"/>
        <v>0</v>
      </c>
      <c r="I161" s="70"/>
      <c r="J161" s="60">
        <v>45</v>
      </c>
      <c r="K161" s="60">
        <f t="shared" si="71"/>
        <v>0</v>
      </c>
      <c r="L161" s="60"/>
      <c r="M161" s="60">
        <v>75</v>
      </c>
      <c r="N161" s="60">
        <f t="shared" si="72"/>
        <v>0</v>
      </c>
      <c r="O161" s="60">
        <v>412</v>
      </c>
      <c r="P161" s="60">
        <v>38</v>
      </c>
      <c r="Q161" s="60">
        <f t="shared" si="73"/>
        <v>15656</v>
      </c>
      <c r="R161" s="60"/>
      <c r="S161" s="60">
        <v>68</v>
      </c>
      <c r="T161" s="60">
        <f t="shared" si="78"/>
        <v>0</v>
      </c>
      <c r="U161" s="60">
        <v>405</v>
      </c>
      <c r="V161" s="60">
        <v>38</v>
      </c>
      <c r="W161" s="25">
        <f t="shared" si="74"/>
        <v>15390</v>
      </c>
      <c r="X161" s="60"/>
      <c r="Y161" s="60">
        <v>55</v>
      </c>
      <c r="Z161" s="60">
        <f t="shared" si="79"/>
        <v>0</v>
      </c>
      <c r="AA161" s="60"/>
      <c r="AB161" s="60">
        <v>58</v>
      </c>
      <c r="AC161" s="60">
        <f t="shared" si="80"/>
        <v>0</v>
      </c>
      <c r="AD161" s="60">
        <v>350</v>
      </c>
      <c r="AE161" s="60">
        <v>68</v>
      </c>
      <c r="AF161" s="60">
        <f t="shared" si="81"/>
        <v>23800</v>
      </c>
      <c r="AG161" s="60"/>
      <c r="AH161" s="60">
        <v>98</v>
      </c>
      <c r="AI161" s="60">
        <f t="shared" si="75"/>
        <v>0</v>
      </c>
      <c r="AJ161" s="60"/>
      <c r="AK161" s="60">
        <v>7</v>
      </c>
      <c r="AL161" s="60">
        <f t="shared" si="82"/>
        <v>0</v>
      </c>
      <c r="AM161" s="60"/>
      <c r="AN161" s="60">
        <v>6</v>
      </c>
      <c r="AO161" s="25">
        <f t="shared" si="76"/>
        <v>0</v>
      </c>
      <c r="AP161" s="60"/>
      <c r="AQ161" s="60">
        <v>7</v>
      </c>
      <c r="AR161" s="60">
        <f t="shared" si="83"/>
        <v>0</v>
      </c>
      <c r="AS161" s="60"/>
      <c r="AT161" s="60">
        <v>5.63</v>
      </c>
      <c r="AU161" s="60">
        <f t="shared" si="84"/>
        <v>0</v>
      </c>
      <c r="AV161" s="60"/>
      <c r="AW161" s="60">
        <v>6.65</v>
      </c>
      <c r="AX161" s="60">
        <f t="shared" si="85"/>
        <v>0</v>
      </c>
      <c r="AY161" s="60"/>
      <c r="AZ161" s="60">
        <v>5.58</v>
      </c>
      <c r="BA161" s="60">
        <f t="shared" si="86"/>
        <v>0</v>
      </c>
      <c r="BB161" s="60">
        <v>1340</v>
      </c>
      <c r="BC161" s="60">
        <v>6</v>
      </c>
      <c r="BD161" s="23">
        <f t="shared" si="77"/>
        <v>8040</v>
      </c>
      <c r="BE161" s="26">
        <f t="shared" si="87"/>
        <v>62886</v>
      </c>
      <c r="BF161" s="27">
        <v>200340</v>
      </c>
      <c r="BG161" s="61"/>
      <c r="BH161" s="62"/>
      <c r="BI161" s="61"/>
      <c r="BJ161" s="30">
        <f t="shared" si="88"/>
        <v>0</v>
      </c>
      <c r="BK161" s="28">
        <f t="shared" si="89"/>
        <v>263226</v>
      </c>
      <c r="BL161" s="12"/>
      <c r="BM161" s="12"/>
      <c r="BN161" s="63"/>
      <c r="BO161" s="63"/>
      <c r="BP161" s="63"/>
      <c r="BQ161" s="63"/>
      <c r="BR161" s="63"/>
      <c r="BS161" s="63"/>
      <c r="BT161" s="63"/>
      <c r="BU161" s="63"/>
      <c r="BV161" s="63"/>
      <c r="BW161" s="63"/>
      <c r="BX161" s="63"/>
    </row>
    <row r="162" spans="1:76" s="64" customFormat="1" ht="32.25" customHeight="1">
      <c r="A162" s="67" t="s">
        <v>345</v>
      </c>
      <c r="B162" s="68" t="s">
        <v>346</v>
      </c>
      <c r="C162" s="69"/>
      <c r="D162" s="60">
        <v>45</v>
      </c>
      <c r="E162" s="25">
        <f t="shared" si="69"/>
        <v>0</v>
      </c>
      <c r="F162" s="60"/>
      <c r="G162" s="60">
        <v>30</v>
      </c>
      <c r="H162" s="25">
        <f t="shared" si="70"/>
        <v>0</v>
      </c>
      <c r="I162" s="60"/>
      <c r="J162" s="60">
        <v>45</v>
      </c>
      <c r="K162" s="60">
        <f t="shared" si="71"/>
        <v>0</v>
      </c>
      <c r="L162" s="60"/>
      <c r="M162" s="60">
        <v>75</v>
      </c>
      <c r="N162" s="60">
        <f t="shared" si="72"/>
        <v>0</v>
      </c>
      <c r="O162" s="60"/>
      <c r="P162" s="60">
        <v>38</v>
      </c>
      <c r="Q162" s="60">
        <f t="shared" si="73"/>
        <v>0</v>
      </c>
      <c r="R162" s="60"/>
      <c r="S162" s="60">
        <v>68</v>
      </c>
      <c r="T162" s="60">
        <f t="shared" si="78"/>
        <v>0</v>
      </c>
      <c r="U162" s="70"/>
      <c r="V162" s="60">
        <v>38</v>
      </c>
      <c r="W162" s="25">
        <f t="shared" si="74"/>
        <v>0</v>
      </c>
      <c r="X162" s="60"/>
      <c r="Y162" s="60">
        <v>55</v>
      </c>
      <c r="Z162" s="60">
        <f t="shared" si="79"/>
        <v>0</v>
      </c>
      <c r="AA162" s="60"/>
      <c r="AB162" s="60">
        <v>58</v>
      </c>
      <c r="AC162" s="60">
        <f t="shared" si="80"/>
        <v>0</v>
      </c>
      <c r="AD162" s="60"/>
      <c r="AE162" s="60">
        <v>68</v>
      </c>
      <c r="AF162" s="60">
        <f t="shared" si="81"/>
        <v>0</v>
      </c>
      <c r="AG162" s="60"/>
      <c r="AH162" s="60">
        <v>98</v>
      </c>
      <c r="AI162" s="60">
        <f t="shared" si="75"/>
        <v>0</v>
      </c>
      <c r="AJ162" s="60"/>
      <c r="AK162" s="60">
        <v>7</v>
      </c>
      <c r="AL162" s="60">
        <f t="shared" si="82"/>
        <v>0</v>
      </c>
      <c r="AM162" s="60"/>
      <c r="AN162" s="60">
        <v>6</v>
      </c>
      <c r="AO162" s="25">
        <f t="shared" si="76"/>
        <v>0</v>
      </c>
      <c r="AP162" s="60"/>
      <c r="AQ162" s="60">
        <v>7</v>
      </c>
      <c r="AR162" s="60">
        <f t="shared" si="83"/>
        <v>0</v>
      </c>
      <c r="AS162" s="60"/>
      <c r="AT162" s="60">
        <v>5.63</v>
      </c>
      <c r="AU162" s="60">
        <f t="shared" si="84"/>
        <v>0</v>
      </c>
      <c r="AV162" s="60"/>
      <c r="AW162" s="60">
        <v>6.65</v>
      </c>
      <c r="AX162" s="60">
        <f t="shared" si="85"/>
        <v>0</v>
      </c>
      <c r="AY162" s="60"/>
      <c r="AZ162" s="60">
        <v>5.58</v>
      </c>
      <c r="BA162" s="60">
        <f t="shared" si="86"/>
        <v>0</v>
      </c>
      <c r="BB162" s="60"/>
      <c r="BC162" s="60">
        <v>6</v>
      </c>
      <c r="BD162" s="23">
        <f t="shared" si="77"/>
        <v>0</v>
      </c>
      <c r="BE162" s="26">
        <f t="shared" si="87"/>
        <v>0</v>
      </c>
      <c r="BF162" s="27">
        <v>0</v>
      </c>
      <c r="BG162" s="61"/>
      <c r="BH162" s="62"/>
      <c r="BI162" s="61"/>
      <c r="BJ162" s="30">
        <f t="shared" si="88"/>
        <v>0</v>
      </c>
      <c r="BK162" s="28">
        <f t="shared" si="89"/>
        <v>0</v>
      </c>
      <c r="BL162" s="12"/>
      <c r="BM162" s="12"/>
      <c r="BN162" s="63"/>
      <c r="BO162" s="63"/>
      <c r="BP162" s="63"/>
      <c r="BQ162" s="63"/>
      <c r="BR162" s="63"/>
      <c r="BS162" s="63"/>
      <c r="BT162" s="63"/>
      <c r="BU162" s="63"/>
      <c r="BV162" s="63"/>
      <c r="BW162" s="63"/>
      <c r="BX162" s="63"/>
    </row>
    <row r="163" spans="1:76" s="64" customFormat="1" ht="32.25" customHeight="1">
      <c r="A163" s="67" t="s">
        <v>347</v>
      </c>
      <c r="B163" s="68" t="s">
        <v>348</v>
      </c>
      <c r="C163" s="71"/>
      <c r="D163" s="60">
        <v>45</v>
      </c>
      <c r="E163" s="25">
        <f t="shared" si="69"/>
        <v>0</v>
      </c>
      <c r="F163" s="60"/>
      <c r="G163" s="60">
        <v>30</v>
      </c>
      <c r="H163" s="25">
        <f t="shared" si="70"/>
        <v>0</v>
      </c>
      <c r="I163" s="60"/>
      <c r="J163" s="60">
        <v>45</v>
      </c>
      <c r="K163" s="60">
        <f t="shared" si="71"/>
        <v>0</v>
      </c>
      <c r="L163" s="60"/>
      <c r="M163" s="60">
        <v>75</v>
      </c>
      <c r="N163" s="60">
        <f t="shared" si="72"/>
        <v>0</v>
      </c>
      <c r="O163" s="60"/>
      <c r="P163" s="60">
        <v>38</v>
      </c>
      <c r="Q163" s="60">
        <f t="shared" si="73"/>
        <v>0</v>
      </c>
      <c r="R163" s="60"/>
      <c r="S163" s="60">
        <v>68</v>
      </c>
      <c r="T163" s="60">
        <f t="shared" si="78"/>
        <v>0</v>
      </c>
      <c r="U163" s="60"/>
      <c r="V163" s="60">
        <v>38</v>
      </c>
      <c r="W163" s="25">
        <f t="shared" si="74"/>
        <v>0</v>
      </c>
      <c r="X163" s="60"/>
      <c r="Y163" s="60">
        <v>55</v>
      </c>
      <c r="Z163" s="60">
        <f t="shared" si="79"/>
        <v>0</v>
      </c>
      <c r="AA163" s="60"/>
      <c r="AB163" s="60">
        <v>58</v>
      </c>
      <c r="AC163" s="60">
        <f t="shared" si="80"/>
        <v>0</v>
      </c>
      <c r="AD163" s="60"/>
      <c r="AE163" s="60">
        <v>68</v>
      </c>
      <c r="AF163" s="60">
        <f t="shared" si="81"/>
        <v>0</v>
      </c>
      <c r="AG163" s="60"/>
      <c r="AH163" s="60">
        <v>98</v>
      </c>
      <c r="AI163" s="60">
        <f t="shared" si="75"/>
        <v>0</v>
      </c>
      <c r="AJ163" s="60"/>
      <c r="AK163" s="60">
        <v>7</v>
      </c>
      <c r="AL163" s="60">
        <f t="shared" si="82"/>
        <v>0</v>
      </c>
      <c r="AM163" s="60"/>
      <c r="AN163" s="60">
        <v>6</v>
      </c>
      <c r="AO163" s="25">
        <f t="shared" si="76"/>
        <v>0</v>
      </c>
      <c r="AP163" s="60"/>
      <c r="AQ163" s="60">
        <v>7</v>
      </c>
      <c r="AR163" s="60">
        <f t="shared" si="83"/>
        <v>0</v>
      </c>
      <c r="AS163" s="60"/>
      <c r="AT163" s="60">
        <v>5.63</v>
      </c>
      <c r="AU163" s="60">
        <f t="shared" si="84"/>
        <v>0</v>
      </c>
      <c r="AV163" s="60"/>
      <c r="AW163" s="60">
        <v>6.65</v>
      </c>
      <c r="AX163" s="60">
        <f t="shared" si="85"/>
        <v>0</v>
      </c>
      <c r="AY163" s="60"/>
      <c r="AZ163" s="60">
        <v>5.58</v>
      </c>
      <c r="BA163" s="60">
        <f t="shared" si="86"/>
        <v>0</v>
      </c>
      <c r="BB163" s="60"/>
      <c r="BC163" s="60">
        <v>6</v>
      </c>
      <c r="BD163" s="23">
        <f t="shared" si="77"/>
        <v>0</v>
      </c>
      <c r="BE163" s="26">
        <f t="shared" si="87"/>
        <v>0</v>
      </c>
      <c r="BF163" s="27">
        <v>0</v>
      </c>
      <c r="BG163" s="61"/>
      <c r="BH163" s="62"/>
      <c r="BI163" s="61"/>
      <c r="BJ163" s="30">
        <f t="shared" si="88"/>
        <v>0</v>
      </c>
      <c r="BK163" s="28">
        <f t="shared" si="89"/>
        <v>0</v>
      </c>
      <c r="BL163" s="12"/>
      <c r="BM163" s="12"/>
      <c r="BN163" s="63"/>
      <c r="BO163" s="63"/>
      <c r="BP163" s="63"/>
      <c r="BQ163" s="63"/>
      <c r="BR163" s="63"/>
      <c r="BS163" s="63"/>
      <c r="BT163" s="63"/>
      <c r="BU163" s="63"/>
      <c r="BV163" s="63"/>
      <c r="BW163" s="63"/>
      <c r="BX163" s="63"/>
    </row>
    <row r="164" spans="1:76" s="64" customFormat="1" ht="32.25" customHeight="1">
      <c r="A164" s="67" t="s">
        <v>349</v>
      </c>
      <c r="B164" s="68" t="s">
        <v>350</v>
      </c>
      <c r="C164" s="69"/>
      <c r="D164" s="60">
        <v>45</v>
      </c>
      <c r="E164" s="25">
        <f t="shared" si="69"/>
        <v>0</v>
      </c>
      <c r="F164" s="60"/>
      <c r="G164" s="60">
        <v>30</v>
      </c>
      <c r="H164" s="25">
        <f t="shared" si="70"/>
        <v>0</v>
      </c>
      <c r="I164" s="60"/>
      <c r="J164" s="60">
        <v>45</v>
      </c>
      <c r="K164" s="60">
        <f t="shared" si="71"/>
        <v>0</v>
      </c>
      <c r="L164" s="60"/>
      <c r="M164" s="60">
        <v>75</v>
      </c>
      <c r="N164" s="60">
        <f t="shared" si="72"/>
        <v>0</v>
      </c>
      <c r="O164" s="60"/>
      <c r="P164" s="60">
        <v>38</v>
      </c>
      <c r="Q164" s="60">
        <f t="shared" si="73"/>
        <v>0</v>
      </c>
      <c r="R164" s="60"/>
      <c r="S164" s="60">
        <v>68</v>
      </c>
      <c r="T164" s="60">
        <f t="shared" si="78"/>
        <v>0</v>
      </c>
      <c r="U164" s="60"/>
      <c r="V164" s="60">
        <v>38</v>
      </c>
      <c r="W164" s="25">
        <f t="shared" si="74"/>
        <v>0</v>
      </c>
      <c r="X164" s="60"/>
      <c r="Y164" s="60">
        <v>55</v>
      </c>
      <c r="Z164" s="60">
        <f t="shared" si="79"/>
        <v>0</v>
      </c>
      <c r="AA164" s="60"/>
      <c r="AB164" s="60">
        <v>58</v>
      </c>
      <c r="AC164" s="60">
        <f t="shared" si="80"/>
        <v>0</v>
      </c>
      <c r="AD164" s="60"/>
      <c r="AE164" s="60">
        <v>68</v>
      </c>
      <c r="AF164" s="60">
        <f t="shared" si="81"/>
        <v>0</v>
      </c>
      <c r="AG164" s="60"/>
      <c r="AH164" s="60">
        <v>98</v>
      </c>
      <c r="AI164" s="60">
        <f t="shared" si="75"/>
        <v>0</v>
      </c>
      <c r="AJ164" s="60"/>
      <c r="AK164" s="60">
        <v>7</v>
      </c>
      <c r="AL164" s="60">
        <f t="shared" si="82"/>
        <v>0</v>
      </c>
      <c r="AM164" s="60"/>
      <c r="AN164" s="60">
        <v>6</v>
      </c>
      <c r="AO164" s="25">
        <f t="shared" si="76"/>
        <v>0</v>
      </c>
      <c r="AP164" s="60"/>
      <c r="AQ164" s="60">
        <v>7</v>
      </c>
      <c r="AR164" s="60">
        <f t="shared" si="83"/>
        <v>0</v>
      </c>
      <c r="AS164" s="60"/>
      <c r="AT164" s="60">
        <v>5.63</v>
      </c>
      <c r="AU164" s="60">
        <f t="shared" si="84"/>
        <v>0</v>
      </c>
      <c r="AV164" s="60"/>
      <c r="AW164" s="60">
        <v>6.65</v>
      </c>
      <c r="AX164" s="60">
        <f t="shared" si="85"/>
        <v>0</v>
      </c>
      <c r="AY164" s="60"/>
      <c r="AZ164" s="60">
        <v>5.58</v>
      </c>
      <c r="BA164" s="60">
        <f t="shared" si="86"/>
        <v>0</v>
      </c>
      <c r="BB164" s="60"/>
      <c r="BC164" s="60">
        <v>6</v>
      </c>
      <c r="BD164" s="23">
        <f t="shared" si="77"/>
        <v>0</v>
      </c>
      <c r="BE164" s="26">
        <f t="shared" si="87"/>
        <v>0</v>
      </c>
      <c r="BF164" s="27">
        <v>0</v>
      </c>
      <c r="BG164" s="61"/>
      <c r="BH164" s="62"/>
      <c r="BI164" s="61"/>
      <c r="BJ164" s="30">
        <f t="shared" si="88"/>
        <v>0</v>
      </c>
      <c r="BK164" s="28">
        <f t="shared" si="89"/>
        <v>0</v>
      </c>
      <c r="BL164" s="12"/>
      <c r="BM164" s="12"/>
      <c r="BN164" s="63"/>
      <c r="BO164" s="63"/>
      <c r="BP164" s="63"/>
      <c r="BQ164" s="63"/>
      <c r="BR164" s="63"/>
      <c r="BS164" s="63"/>
      <c r="BT164" s="63"/>
      <c r="BU164" s="63"/>
      <c r="BV164" s="63"/>
      <c r="BW164" s="63"/>
      <c r="BX164" s="63"/>
    </row>
    <row r="165" spans="1:76" s="64" customFormat="1" ht="32.25" customHeight="1">
      <c r="A165" s="67" t="s">
        <v>351</v>
      </c>
      <c r="B165" s="68" t="s">
        <v>352</v>
      </c>
      <c r="C165" s="69"/>
      <c r="D165" s="60">
        <v>45</v>
      </c>
      <c r="E165" s="25">
        <f t="shared" si="69"/>
        <v>0</v>
      </c>
      <c r="F165" s="60"/>
      <c r="G165" s="60">
        <v>30</v>
      </c>
      <c r="H165" s="25">
        <f t="shared" si="70"/>
        <v>0</v>
      </c>
      <c r="I165" s="60"/>
      <c r="J165" s="60">
        <v>45</v>
      </c>
      <c r="K165" s="60">
        <f t="shared" si="71"/>
        <v>0</v>
      </c>
      <c r="L165" s="60"/>
      <c r="M165" s="60">
        <v>75</v>
      </c>
      <c r="N165" s="60">
        <f t="shared" si="72"/>
        <v>0</v>
      </c>
      <c r="O165" s="60"/>
      <c r="P165" s="60">
        <v>38</v>
      </c>
      <c r="Q165" s="60">
        <f t="shared" si="73"/>
        <v>0</v>
      </c>
      <c r="R165" s="60"/>
      <c r="S165" s="60">
        <v>68</v>
      </c>
      <c r="T165" s="60">
        <f t="shared" si="78"/>
        <v>0</v>
      </c>
      <c r="U165" s="60"/>
      <c r="V165" s="60">
        <v>38</v>
      </c>
      <c r="W165" s="25">
        <f t="shared" si="74"/>
        <v>0</v>
      </c>
      <c r="X165" s="60"/>
      <c r="Y165" s="60">
        <v>55</v>
      </c>
      <c r="Z165" s="60">
        <f t="shared" si="79"/>
        <v>0</v>
      </c>
      <c r="AA165" s="60"/>
      <c r="AB165" s="60">
        <v>58</v>
      </c>
      <c r="AC165" s="60">
        <f t="shared" si="80"/>
        <v>0</v>
      </c>
      <c r="AD165" s="60"/>
      <c r="AE165" s="60">
        <v>68</v>
      </c>
      <c r="AF165" s="60">
        <f t="shared" si="81"/>
        <v>0</v>
      </c>
      <c r="AG165" s="60"/>
      <c r="AH165" s="60">
        <v>98</v>
      </c>
      <c r="AI165" s="60">
        <f t="shared" si="75"/>
        <v>0</v>
      </c>
      <c r="AJ165" s="60"/>
      <c r="AK165" s="60">
        <v>7</v>
      </c>
      <c r="AL165" s="60">
        <f t="shared" si="82"/>
        <v>0</v>
      </c>
      <c r="AM165" s="60"/>
      <c r="AN165" s="60">
        <v>6</v>
      </c>
      <c r="AO165" s="25">
        <f t="shared" si="76"/>
        <v>0</v>
      </c>
      <c r="AP165" s="60"/>
      <c r="AQ165" s="60">
        <v>7</v>
      </c>
      <c r="AR165" s="60">
        <f t="shared" si="83"/>
        <v>0</v>
      </c>
      <c r="AS165" s="60"/>
      <c r="AT165" s="60">
        <v>5.63</v>
      </c>
      <c r="AU165" s="60">
        <f t="shared" si="84"/>
        <v>0</v>
      </c>
      <c r="AV165" s="60"/>
      <c r="AW165" s="60">
        <v>6.65</v>
      </c>
      <c r="AX165" s="60">
        <f t="shared" si="85"/>
        <v>0</v>
      </c>
      <c r="AY165" s="60"/>
      <c r="AZ165" s="60">
        <v>5.58</v>
      </c>
      <c r="BA165" s="60">
        <f t="shared" si="86"/>
        <v>0</v>
      </c>
      <c r="BB165" s="60"/>
      <c r="BC165" s="60">
        <v>6</v>
      </c>
      <c r="BD165" s="23">
        <f t="shared" si="77"/>
        <v>0</v>
      </c>
      <c r="BE165" s="26">
        <f t="shared" si="87"/>
        <v>0</v>
      </c>
      <c r="BF165" s="27">
        <v>0</v>
      </c>
      <c r="BG165" s="61"/>
      <c r="BH165" s="62"/>
      <c r="BI165" s="61"/>
      <c r="BJ165" s="30">
        <f t="shared" si="88"/>
        <v>0</v>
      </c>
      <c r="BK165" s="28">
        <f t="shared" si="89"/>
        <v>0</v>
      </c>
      <c r="BL165" s="12"/>
      <c r="BM165" s="12"/>
      <c r="BN165" s="63"/>
      <c r="BO165" s="63"/>
      <c r="BP165" s="63"/>
      <c r="BQ165" s="63"/>
      <c r="BR165" s="63"/>
      <c r="BS165" s="63"/>
      <c r="BT165" s="63"/>
      <c r="BU165" s="63"/>
      <c r="BV165" s="63"/>
      <c r="BW165" s="63"/>
      <c r="BX165" s="63"/>
    </row>
    <row r="166" spans="1:76" s="64" customFormat="1" ht="32.25" customHeight="1">
      <c r="A166" s="67" t="s">
        <v>353</v>
      </c>
      <c r="B166" s="68" t="s">
        <v>354</v>
      </c>
      <c r="C166" s="69"/>
      <c r="D166" s="60">
        <v>45</v>
      </c>
      <c r="E166" s="25">
        <f t="shared" si="69"/>
        <v>0</v>
      </c>
      <c r="F166" s="60"/>
      <c r="G166" s="60">
        <v>30</v>
      </c>
      <c r="H166" s="25">
        <f t="shared" si="70"/>
        <v>0</v>
      </c>
      <c r="I166" s="60"/>
      <c r="J166" s="60">
        <v>45</v>
      </c>
      <c r="K166" s="60">
        <f t="shared" si="71"/>
        <v>0</v>
      </c>
      <c r="L166" s="60"/>
      <c r="M166" s="60">
        <v>75</v>
      </c>
      <c r="N166" s="60">
        <f t="shared" si="72"/>
        <v>0</v>
      </c>
      <c r="O166" s="60"/>
      <c r="P166" s="60">
        <v>38</v>
      </c>
      <c r="Q166" s="60">
        <f t="shared" si="73"/>
        <v>0</v>
      </c>
      <c r="R166" s="60"/>
      <c r="S166" s="60">
        <v>68</v>
      </c>
      <c r="T166" s="60">
        <f t="shared" si="78"/>
        <v>0</v>
      </c>
      <c r="U166" s="70"/>
      <c r="V166" s="60">
        <v>38</v>
      </c>
      <c r="W166" s="25">
        <f t="shared" si="74"/>
        <v>0</v>
      </c>
      <c r="X166" s="60"/>
      <c r="Y166" s="60">
        <v>55</v>
      </c>
      <c r="Z166" s="60">
        <f t="shared" si="79"/>
        <v>0</v>
      </c>
      <c r="AA166" s="60"/>
      <c r="AB166" s="60">
        <v>58</v>
      </c>
      <c r="AC166" s="60">
        <f t="shared" si="80"/>
        <v>0</v>
      </c>
      <c r="AD166" s="60"/>
      <c r="AE166" s="60">
        <v>68</v>
      </c>
      <c r="AF166" s="60">
        <f t="shared" si="81"/>
        <v>0</v>
      </c>
      <c r="AG166" s="60"/>
      <c r="AH166" s="60">
        <v>98</v>
      </c>
      <c r="AI166" s="60">
        <f t="shared" si="75"/>
        <v>0</v>
      </c>
      <c r="AJ166" s="60"/>
      <c r="AK166" s="60">
        <v>7</v>
      </c>
      <c r="AL166" s="60">
        <f t="shared" si="82"/>
        <v>0</v>
      </c>
      <c r="AM166" s="60"/>
      <c r="AN166" s="60">
        <v>6</v>
      </c>
      <c r="AO166" s="25">
        <f t="shared" si="76"/>
        <v>0</v>
      </c>
      <c r="AP166" s="60"/>
      <c r="AQ166" s="60">
        <v>7</v>
      </c>
      <c r="AR166" s="60">
        <f t="shared" si="83"/>
        <v>0</v>
      </c>
      <c r="AS166" s="60"/>
      <c r="AT166" s="60">
        <v>5.63</v>
      </c>
      <c r="AU166" s="60">
        <f t="shared" si="84"/>
        <v>0</v>
      </c>
      <c r="AV166" s="60"/>
      <c r="AW166" s="60">
        <v>6.65</v>
      </c>
      <c r="AX166" s="60">
        <f t="shared" si="85"/>
        <v>0</v>
      </c>
      <c r="AY166" s="60"/>
      <c r="AZ166" s="60">
        <v>5.58</v>
      </c>
      <c r="BA166" s="60">
        <f t="shared" si="86"/>
        <v>0</v>
      </c>
      <c r="BB166" s="60"/>
      <c r="BC166" s="60">
        <v>6</v>
      </c>
      <c r="BD166" s="23">
        <f t="shared" si="77"/>
        <v>0</v>
      </c>
      <c r="BE166" s="26">
        <f t="shared" si="87"/>
        <v>0</v>
      </c>
      <c r="BF166" s="27">
        <v>0</v>
      </c>
      <c r="BG166" s="61"/>
      <c r="BH166" s="62"/>
      <c r="BI166" s="61"/>
      <c r="BJ166" s="30">
        <f t="shared" si="88"/>
        <v>0</v>
      </c>
      <c r="BK166" s="28">
        <f t="shared" si="89"/>
        <v>0</v>
      </c>
      <c r="BL166" s="12"/>
      <c r="BM166" s="12"/>
      <c r="BN166" s="63"/>
      <c r="BO166" s="63"/>
      <c r="BP166" s="63"/>
      <c r="BQ166" s="63"/>
      <c r="BR166" s="63"/>
      <c r="BS166" s="63"/>
      <c r="BT166" s="63"/>
      <c r="BU166" s="63"/>
      <c r="BV166" s="63"/>
      <c r="BW166" s="63"/>
      <c r="BX166" s="63"/>
    </row>
    <row r="167" spans="1:76" s="64" customFormat="1" ht="32.25" customHeight="1">
      <c r="A167" s="67" t="s">
        <v>355</v>
      </c>
      <c r="B167" s="68" t="s">
        <v>356</v>
      </c>
      <c r="C167" s="69"/>
      <c r="D167" s="60">
        <v>45</v>
      </c>
      <c r="E167" s="25">
        <f t="shared" si="69"/>
        <v>0</v>
      </c>
      <c r="F167" s="60"/>
      <c r="G167" s="60">
        <v>30</v>
      </c>
      <c r="H167" s="25">
        <f t="shared" si="70"/>
        <v>0</v>
      </c>
      <c r="I167" s="60"/>
      <c r="J167" s="60">
        <v>45</v>
      </c>
      <c r="K167" s="60">
        <f t="shared" si="71"/>
        <v>0</v>
      </c>
      <c r="L167" s="60"/>
      <c r="M167" s="60">
        <v>75</v>
      </c>
      <c r="N167" s="60">
        <f t="shared" si="72"/>
        <v>0</v>
      </c>
      <c r="O167" s="60"/>
      <c r="P167" s="60">
        <v>38</v>
      </c>
      <c r="Q167" s="60">
        <f t="shared" si="73"/>
        <v>0</v>
      </c>
      <c r="R167" s="60"/>
      <c r="S167" s="60">
        <v>68</v>
      </c>
      <c r="T167" s="60">
        <f t="shared" si="78"/>
        <v>0</v>
      </c>
      <c r="U167" s="60"/>
      <c r="V167" s="60">
        <v>38</v>
      </c>
      <c r="W167" s="25">
        <f t="shared" si="74"/>
        <v>0</v>
      </c>
      <c r="X167" s="60"/>
      <c r="Y167" s="60">
        <v>55</v>
      </c>
      <c r="Z167" s="60">
        <f t="shared" si="79"/>
        <v>0</v>
      </c>
      <c r="AA167" s="60"/>
      <c r="AB167" s="60">
        <v>58</v>
      </c>
      <c r="AC167" s="60">
        <f t="shared" si="80"/>
        <v>0</v>
      </c>
      <c r="AD167" s="60"/>
      <c r="AE167" s="60">
        <v>68</v>
      </c>
      <c r="AF167" s="60">
        <f t="shared" si="81"/>
        <v>0</v>
      </c>
      <c r="AG167" s="60"/>
      <c r="AH167" s="60">
        <v>98</v>
      </c>
      <c r="AI167" s="60">
        <f t="shared" si="75"/>
        <v>0</v>
      </c>
      <c r="AJ167" s="60"/>
      <c r="AK167" s="60">
        <v>7</v>
      </c>
      <c r="AL167" s="60">
        <f t="shared" si="82"/>
        <v>0</v>
      </c>
      <c r="AM167" s="60"/>
      <c r="AN167" s="60">
        <v>6</v>
      </c>
      <c r="AO167" s="25">
        <f t="shared" si="76"/>
        <v>0</v>
      </c>
      <c r="AP167" s="60"/>
      <c r="AQ167" s="60">
        <v>7</v>
      </c>
      <c r="AR167" s="60">
        <f t="shared" si="83"/>
        <v>0</v>
      </c>
      <c r="AS167" s="60"/>
      <c r="AT167" s="60">
        <v>5.63</v>
      </c>
      <c r="AU167" s="60">
        <f t="shared" si="84"/>
        <v>0</v>
      </c>
      <c r="AV167" s="60"/>
      <c r="AW167" s="60">
        <v>6.65</v>
      </c>
      <c r="AX167" s="60">
        <f t="shared" si="85"/>
        <v>0</v>
      </c>
      <c r="AY167" s="60"/>
      <c r="AZ167" s="60">
        <v>5.58</v>
      </c>
      <c r="BA167" s="60">
        <f t="shared" si="86"/>
        <v>0</v>
      </c>
      <c r="BB167" s="60"/>
      <c r="BC167" s="60">
        <v>6</v>
      </c>
      <c r="BD167" s="23">
        <f t="shared" si="77"/>
        <v>0</v>
      </c>
      <c r="BE167" s="26">
        <f t="shared" si="87"/>
        <v>0</v>
      </c>
      <c r="BF167" s="27">
        <v>0</v>
      </c>
      <c r="BG167" s="61"/>
      <c r="BH167" s="62"/>
      <c r="BI167" s="61"/>
      <c r="BJ167" s="30">
        <f t="shared" si="88"/>
        <v>0</v>
      </c>
      <c r="BK167" s="28">
        <f t="shared" si="89"/>
        <v>0</v>
      </c>
      <c r="BL167" s="12"/>
      <c r="BM167" s="12"/>
      <c r="BN167" s="63"/>
      <c r="BO167" s="63"/>
      <c r="BP167" s="63"/>
      <c r="BQ167" s="63"/>
      <c r="BR167" s="63"/>
      <c r="BS167" s="63"/>
      <c r="BT167" s="63"/>
      <c r="BU167" s="63"/>
      <c r="BV167" s="63"/>
      <c r="BW167" s="63"/>
      <c r="BX167" s="63"/>
    </row>
    <row r="168" spans="1:76" s="64" customFormat="1" ht="32.25" customHeight="1">
      <c r="A168" s="67" t="s">
        <v>357</v>
      </c>
      <c r="B168" s="68" t="s">
        <v>358</v>
      </c>
      <c r="C168" s="69"/>
      <c r="D168" s="60">
        <v>45</v>
      </c>
      <c r="E168" s="25">
        <f t="shared" si="69"/>
        <v>0</v>
      </c>
      <c r="F168" s="60"/>
      <c r="G168" s="60">
        <v>30</v>
      </c>
      <c r="H168" s="25">
        <f t="shared" si="70"/>
        <v>0</v>
      </c>
      <c r="I168" s="60"/>
      <c r="J168" s="60">
        <v>45</v>
      </c>
      <c r="K168" s="60">
        <f t="shared" si="71"/>
        <v>0</v>
      </c>
      <c r="L168" s="60"/>
      <c r="M168" s="60">
        <v>75</v>
      </c>
      <c r="N168" s="60">
        <f t="shared" si="72"/>
        <v>0</v>
      </c>
      <c r="O168" s="70"/>
      <c r="P168" s="60">
        <v>38</v>
      </c>
      <c r="Q168" s="60">
        <f t="shared" si="73"/>
        <v>0</v>
      </c>
      <c r="R168" s="60"/>
      <c r="S168" s="60">
        <v>68</v>
      </c>
      <c r="T168" s="60">
        <f t="shared" si="78"/>
        <v>0</v>
      </c>
      <c r="U168" s="60"/>
      <c r="V168" s="60">
        <v>38</v>
      </c>
      <c r="W168" s="25">
        <f t="shared" si="74"/>
        <v>0</v>
      </c>
      <c r="X168" s="60"/>
      <c r="Y168" s="60">
        <v>55</v>
      </c>
      <c r="Z168" s="60">
        <f t="shared" si="79"/>
        <v>0</v>
      </c>
      <c r="AA168" s="60"/>
      <c r="AB168" s="60">
        <v>58</v>
      </c>
      <c r="AC168" s="60">
        <f t="shared" si="80"/>
        <v>0</v>
      </c>
      <c r="AD168" s="60"/>
      <c r="AE168" s="60">
        <v>68</v>
      </c>
      <c r="AF168" s="60">
        <f t="shared" si="81"/>
        <v>0</v>
      </c>
      <c r="AG168" s="60"/>
      <c r="AH168" s="60">
        <v>98</v>
      </c>
      <c r="AI168" s="60">
        <f t="shared" si="75"/>
        <v>0</v>
      </c>
      <c r="AJ168" s="60"/>
      <c r="AK168" s="60">
        <v>7</v>
      </c>
      <c r="AL168" s="60">
        <f t="shared" si="82"/>
        <v>0</v>
      </c>
      <c r="AM168" s="60"/>
      <c r="AN168" s="60">
        <v>6</v>
      </c>
      <c r="AO168" s="25">
        <f t="shared" si="76"/>
        <v>0</v>
      </c>
      <c r="AP168" s="60"/>
      <c r="AQ168" s="60">
        <v>7</v>
      </c>
      <c r="AR168" s="60">
        <f t="shared" si="83"/>
        <v>0</v>
      </c>
      <c r="AS168" s="60"/>
      <c r="AT168" s="60">
        <v>5.63</v>
      </c>
      <c r="AU168" s="60">
        <f t="shared" si="84"/>
        <v>0</v>
      </c>
      <c r="AV168" s="60"/>
      <c r="AW168" s="60">
        <v>6.65</v>
      </c>
      <c r="AX168" s="60">
        <f t="shared" si="85"/>
        <v>0</v>
      </c>
      <c r="AY168" s="60"/>
      <c r="AZ168" s="60">
        <v>5.58</v>
      </c>
      <c r="BA168" s="60">
        <f t="shared" si="86"/>
        <v>0</v>
      </c>
      <c r="BB168" s="60"/>
      <c r="BC168" s="60">
        <v>6</v>
      </c>
      <c r="BD168" s="23">
        <f t="shared" si="77"/>
        <v>0</v>
      </c>
      <c r="BE168" s="26">
        <f t="shared" si="87"/>
        <v>0</v>
      </c>
      <c r="BF168" s="27">
        <v>0</v>
      </c>
      <c r="BG168" s="61"/>
      <c r="BH168" s="62"/>
      <c r="BI168" s="61"/>
      <c r="BJ168" s="30">
        <f t="shared" si="88"/>
        <v>0</v>
      </c>
      <c r="BK168" s="28">
        <f t="shared" si="89"/>
        <v>0</v>
      </c>
      <c r="BL168" s="12"/>
      <c r="BM168" s="12"/>
      <c r="BN168" s="63"/>
      <c r="BO168" s="63"/>
      <c r="BP168" s="63"/>
      <c r="BQ168" s="63"/>
      <c r="BR168" s="63"/>
      <c r="BS168" s="63"/>
      <c r="BT168" s="63"/>
      <c r="BU168" s="63"/>
      <c r="BV168" s="63"/>
      <c r="BW168" s="63"/>
      <c r="BX168" s="63"/>
    </row>
    <row r="169" spans="1:76" s="64" customFormat="1" ht="32.25" customHeight="1">
      <c r="A169" s="67" t="s">
        <v>359</v>
      </c>
      <c r="B169" s="68" t="s">
        <v>360</v>
      </c>
      <c r="C169" s="69"/>
      <c r="D169" s="60">
        <v>45</v>
      </c>
      <c r="E169" s="25">
        <f t="shared" si="69"/>
        <v>0</v>
      </c>
      <c r="F169" s="60"/>
      <c r="G169" s="60">
        <v>30</v>
      </c>
      <c r="H169" s="25">
        <f t="shared" si="70"/>
        <v>0</v>
      </c>
      <c r="I169" s="60"/>
      <c r="J169" s="60">
        <v>45</v>
      </c>
      <c r="K169" s="60">
        <f t="shared" si="71"/>
        <v>0</v>
      </c>
      <c r="L169" s="60"/>
      <c r="M169" s="60">
        <v>75</v>
      </c>
      <c r="N169" s="60">
        <f t="shared" si="72"/>
        <v>0</v>
      </c>
      <c r="O169" s="60"/>
      <c r="P169" s="60">
        <v>38</v>
      </c>
      <c r="Q169" s="60">
        <f t="shared" si="73"/>
        <v>0</v>
      </c>
      <c r="R169" s="60"/>
      <c r="S169" s="60">
        <v>68</v>
      </c>
      <c r="T169" s="60">
        <f t="shared" si="78"/>
        <v>0</v>
      </c>
      <c r="U169" s="60"/>
      <c r="V169" s="60">
        <v>38</v>
      </c>
      <c r="W169" s="25">
        <f t="shared" si="74"/>
        <v>0</v>
      </c>
      <c r="X169" s="60"/>
      <c r="Y169" s="60">
        <v>55</v>
      </c>
      <c r="Z169" s="60">
        <f t="shared" si="79"/>
        <v>0</v>
      </c>
      <c r="AA169" s="60"/>
      <c r="AB169" s="60">
        <v>58</v>
      </c>
      <c r="AC169" s="60">
        <f t="shared" si="80"/>
        <v>0</v>
      </c>
      <c r="AD169" s="60"/>
      <c r="AE169" s="60">
        <v>68</v>
      </c>
      <c r="AF169" s="60">
        <f t="shared" si="81"/>
        <v>0</v>
      </c>
      <c r="AG169" s="60"/>
      <c r="AH169" s="60">
        <v>98</v>
      </c>
      <c r="AI169" s="60">
        <f t="shared" si="75"/>
        <v>0</v>
      </c>
      <c r="AJ169" s="60"/>
      <c r="AK169" s="60">
        <v>7</v>
      </c>
      <c r="AL169" s="60">
        <f t="shared" si="82"/>
        <v>0</v>
      </c>
      <c r="AM169" s="60"/>
      <c r="AN169" s="60">
        <v>6</v>
      </c>
      <c r="AO169" s="25">
        <f t="shared" si="76"/>
        <v>0</v>
      </c>
      <c r="AP169" s="60"/>
      <c r="AQ169" s="60">
        <v>7</v>
      </c>
      <c r="AR169" s="60">
        <f t="shared" si="83"/>
        <v>0</v>
      </c>
      <c r="AS169" s="60"/>
      <c r="AT169" s="60">
        <v>5.63</v>
      </c>
      <c r="AU169" s="60">
        <f t="shared" si="84"/>
        <v>0</v>
      </c>
      <c r="AV169" s="60"/>
      <c r="AW169" s="60">
        <v>6.65</v>
      </c>
      <c r="AX169" s="60">
        <f t="shared" si="85"/>
        <v>0</v>
      </c>
      <c r="AY169" s="60"/>
      <c r="AZ169" s="60">
        <v>5.58</v>
      </c>
      <c r="BA169" s="60">
        <f t="shared" si="86"/>
        <v>0</v>
      </c>
      <c r="BB169" s="60"/>
      <c r="BC169" s="60">
        <v>6</v>
      </c>
      <c r="BD169" s="23">
        <f t="shared" si="77"/>
        <v>0</v>
      </c>
      <c r="BE169" s="26">
        <f t="shared" si="87"/>
        <v>0</v>
      </c>
      <c r="BF169" s="27">
        <v>0</v>
      </c>
      <c r="BG169" s="61"/>
      <c r="BH169" s="62"/>
      <c r="BI169" s="61"/>
      <c r="BJ169" s="30">
        <f t="shared" si="88"/>
        <v>0</v>
      </c>
      <c r="BK169" s="28">
        <f t="shared" si="89"/>
        <v>0</v>
      </c>
      <c r="BL169" s="12"/>
      <c r="BM169" s="15"/>
      <c r="BN169" s="63"/>
      <c r="BO169" s="63"/>
      <c r="BP169" s="63"/>
      <c r="BQ169" s="63"/>
      <c r="BR169" s="63"/>
      <c r="BS169" s="63"/>
      <c r="BT169" s="63"/>
      <c r="BU169" s="63"/>
      <c r="BV169" s="63"/>
      <c r="BW169" s="63"/>
      <c r="BX169" s="63"/>
    </row>
    <row r="170" spans="1:76" s="64" customFormat="1" ht="32.25" customHeight="1">
      <c r="A170" s="67" t="s">
        <v>361</v>
      </c>
      <c r="B170" s="68" t="s">
        <v>362</v>
      </c>
      <c r="C170" s="69"/>
      <c r="D170" s="60">
        <v>45</v>
      </c>
      <c r="E170" s="25">
        <f t="shared" si="69"/>
        <v>0</v>
      </c>
      <c r="F170" s="60"/>
      <c r="G170" s="60">
        <v>30</v>
      </c>
      <c r="H170" s="25">
        <f t="shared" si="70"/>
        <v>0</v>
      </c>
      <c r="I170" s="70"/>
      <c r="J170" s="60">
        <v>45</v>
      </c>
      <c r="K170" s="60">
        <f t="shared" si="71"/>
        <v>0</v>
      </c>
      <c r="L170" s="60"/>
      <c r="M170" s="60">
        <v>75</v>
      </c>
      <c r="N170" s="60">
        <f t="shared" si="72"/>
        <v>0</v>
      </c>
      <c r="O170" s="60"/>
      <c r="P170" s="60">
        <v>38</v>
      </c>
      <c r="Q170" s="60">
        <f t="shared" si="73"/>
        <v>0</v>
      </c>
      <c r="R170" s="60"/>
      <c r="S170" s="60">
        <v>68</v>
      </c>
      <c r="T170" s="60">
        <f t="shared" si="78"/>
        <v>0</v>
      </c>
      <c r="U170" s="60"/>
      <c r="V170" s="60">
        <v>38</v>
      </c>
      <c r="W170" s="25">
        <f t="shared" si="74"/>
        <v>0</v>
      </c>
      <c r="X170" s="60"/>
      <c r="Y170" s="60">
        <v>55</v>
      </c>
      <c r="Z170" s="60">
        <f t="shared" si="79"/>
        <v>0</v>
      </c>
      <c r="AA170" s="60"/>
      <c r="AB170" s="60">
        <v>58</v>
      </c>
      <c r="AC170" s="60">
        <f t="shared" si="80"/>
        <v>0</v>
      </c>
      <c r="AD170" s="60"/>
      <c r="AE170" s="60">
        <v>68</v>
      </c>
      <c r="AF170" s="60">
        <f t="shared" si="81"/>
        <v>0</v>
      </c>
      <c r="AG170" s="60"/>
      <c r="AH170" s="60">
        <v>98</v>
      </c>
      <c r="AI170" s="60">
        <f t="shared" si="75"/>
        <v>0</v>
      </c>
      <c r="AJ170" s="60"/>
      <c r="AK170" s="60">
        <v>7</v>
      </c>
      <c r="AL170" s="60">
        <f t="shared" si="82"/>
        <v>0</v>
      </c>
      <c r="AM170" s="60"/>
      <c r="AN170" s="60">
        <v>6</v>
      </c>
      <c r="AO170" s="25">
        <f t="shared" si="76"/>
        <v>0</v>
      </c>
      <c r="AP170" s="60"/>
      <c r="AQ170" s="60">
        <v>7</v>
      </c>
      <c r="AR170" s="60">
        <f t="shared" si="83"/>
        <v>0</v>
      </c>
      <c r="AS170" s="60"/>
      <c r="AT170" s="60">
        <v>5.63</v>
      </c>
      <c r="AU170" s="60">
        <f t="shared" si="84"/>
        <v>0</v>
      </c>
      <c r="AV170" s="60"/>
      <c r="AW170" s="60">
        <v>6.65</v>
      </c>
      <c r="AX170" s="60">
        <f t="shared" si="85"/>
        <v>0</v>
      </c>
      <c r="AY170" s="60"/>
      <c r="AZ170" s="60">
        <v>5.58</v>
      </c>
      <c r="BA170" s="60">
        <f t="shared" si="86"/>
        <v>0</v>
      </c>
      <c r="BB170" s="60"/>
      <c r="BC170" s="60">
        <v>6</v>
      </c>
      <c r="BD170" s="23">
        <f t="shared" si="77"/>
        <v>0</v>
      </c>
      <c r="BE170" s="26">
        <f t="shared" si="87"/>
        <v>0</v>
      </c>
      <c r="BF170" s="27">
        <v>0</v>
      </c>
      <c r="BG170" s="61"/>
      <c r="BH170" s="62"/>
      <c r="BI170" s="61"/>
      <c r="BJ170" s="30">
        <f t="shared" si="88"/>
        <v>0</v>
      </c>
      <c r="BK170" s="28">
        <f t="shared" si="89"/>
        <v>0</v>
      </c>
      <c r="BL170" s="12"/>
      <c r="BM170" s="12"/>
      <c r="BN170" s="63"/>
      <c r="BO170" s="63"/>
      <c r="BP170" s="63"/>
      <c r="BQ170" s="63"/>
      <c r="BR170" s="63"/>
      <c r="BS170" s="63"/>
      <c r="BT170" s="63"/>
      <c r="BU170" s="63"/>
      <c r="BV170" s="63"/>
      <c r="BW170" s="63"/>
      <c r="BX170" s="63"/>
    </row>
    <row r="171" spans="1:76" s="64" customFormat="1" ht="32.25" customHeight="1">
      <c r="A171" s="67" t="s">
        <v>363</v>
      </c>
      <c r="B171" s="68" t="s">
        <v>364</v>
      </c>
      <c r="C171" s="69"/>
      <c r="D171" s="60">
        <v>45</v>
      </c>
      <c r="E171" s="25">
        <f t="shared" si="69"/>
        <v>0</v>
      </c>
      <c r="F171" s="60"/>
      <c r="G171" s="60">
        <v>30</v>
      </c>
      <c r="H171" s="25">
        <f t="shared" si="70"/>
        <v>0</v>
      </c>
      <c r="I171" s="60"/>
      <c r="J171" s="60">
        <v>45</v>
      </c>
      <c r="K171" s="60">
        <f t="shared" si="71"/>
        <v>0</v>
      </c>
      <c r="L171" s="60"/>
      <c r="M171" s="60">
        <v>75</v>
      </c>
      <c r="N171" s="60">
        <f t="shared" si="72"/>
        <v>0</v>
      </c>
      <c r="O171" s="60"/>
      <c r="P171" s="60">
        <v>38</v>
      </c>
      <c r="Q171" s="60">
        <f t="shared" si="73"/>
        <v>0</v>
      </c>
      <c r="R171" s="60"/>
      <c r="S171" s="60">
        <v>68</v>
      </c>
      <c r="T171" s="60">
        <f t="shared" si="78"/>
        <v>0</v>
      </c>
      <c r="U171" s="60"/>
      <c r="V171" s="60">
        <v>38</v>
      </c>
      <c r="W171" s="25">
        <f t="shared" si="74"/>
        <v>0</v>
      </c>
      <c r="X171" s="60"/>
      <c r="Y171" s="60">
        <v>55</v>
      </c>
      <c r="Z171" s="60">
        <f t="shared" si="79"/>
        <v>0</v>
      </c>
      <c r="AA171" s="60"/>
      <c r="AB171" s="60">
        <v>58</v>
      </c>
      <c r="AC171" s="60">
        <f t="shared" si="80"/>
        <v>0</v>
      </c>
      <c r="AD171" s="60"/>
      <c r="AE171" s="60">
        <v>68</v>
      </c>
      <c r="AF171" s="60">
        <f t="shared" si="81"/>
        <v>0</v>
      </c>
      <c r="AG171" s="60"/>
      <c r="AH171" s="60">
        <v>98</v>
      </c>
      <c r="AI171" s="60">
        <f t="shared" si="75"/>
        <v>0</v>
      </c>
      <c r="AJ171" s="60"/>
      <c r="AK171" s="60">
        <v>7</v>
      </c>
      <c r="AL171" s="60">
        <f t="shared" si="82"/>
        <v>0</v>
      </c>
      <c r="AM171" s="60"/>
      <c r="AN171" s="60">
        <v>6</v>
      </c>
      <c r="AO171" s="25">
        <f t="shared" si="76"/>
        <v>0</v>
      </c>
      <c r="AP171" s="60"/>
      <c r="AQ171" s="60">
        <v>7</v>
      </c>
      <c r="AR171" s="60">
        <f t="shared" si="83"/>
        <v>0</v>
      </c>
      <c r="AS171" s="60"/>
      <c r="AT171" s="60">
        <v>5.63</v>
      </c>
      <c r="AU171" s="60">
        <f t="shared" si="84"/>
        <v>0</v>
      </c>
      <c r="AV171" s="60"/>
      <c r="AW171" s="60">
        <v>6.65</v>
      </c>
      <c r="AX171" s="60">
        <f t="shared" si="85"/>
        <v>0</v>
      </c>
      <c r="AY171" s="60"/>
      <c r="AZ171" s="60">
        <v>5.58</v>
      </c>
      <c r="BA171" s="60">
        <f t="shared" si="86"/>
        <v>0</v>
      </c>
      <c r="BB171" s="60"/>
      <c r="BC171" s="60">
        <v>6</v>
      </c>
      <c r="BD171" s="23">
        <f t="shared" si="77"/>
        <v>0</v>
      </c>
      <c r="BE171" s="26">
        <f t="shared" si="87"/>
        <v>0</v>
      </c>
      <c r="BF171" s="27">
        <v>0</v>
      </c>
      <c r="BG171" s="61"/>
      <c r="BH171" s="62"/>
      <c r="BI171" s="61"/>
      <c r="BJ171" s="30">
        <f t="shared" si="88"/>
        <v>0</v>
      </c>
      <c r="BK171" s="28">
        <f t="shared" si="89"/>
        <v>0</v>
      </c>
      <c r="BL171" s="12"/>
      <c r="BM171" s="12"/>
      <c r="BN171" s="63"/>
      <c r="BO171" s="63"/>
      <c r="BP171" s="63"/>
      <c r="BQ171" s="63"/>
      <c r="BR171" s="63"/>
      <c r="BS171" s="63"/>
      <c r="BT171" s="63"/>
      <c r="BU171" s="63"/>
      <c r="BV171" s="63"/>
      <c r="BW171" s="63"/>
      <c r="BX171" s="63"/>
    </row>
    <row r="172" spans="1:76" s="64" customFormat="1" ht="32.25" customHeight="1">
      <c r="A172" s="67" t="s">
        <v>365</v>
      </c>
      <c r="B172" s="68" t="s">
        <v>366</v>
      </c>
      <c r="C172" s="69"/>
      <c r="D172" s="60">
        <v>45</v>
      </c>
      <c r="E172" s="25">
        <f t="shared" si="69"/>
        <v>0</v>
      </c>
      <c r="F172" s="60"/>
      <c r="G172" s="60">
        <v>30</v>
      </c>
      <c r="H172" s="25">
        <f t="shared" si="70"/>
        <v>0</v>
      </c>
      <c r="I172" s="60"/>
      <c r="J172" s="60">
        <v>45</v>
      </c>
      <c r="K172" s="60">
        <f t="shared" si="71"/>
        <v>0</v>
      </c>
      <c r="L172" s="60"/>
      <c r="M172" s="60">
        <v>75</v>
      </c>
      <c r="N172" s="60">
        <f t="shared" si="72"/>
        <v>0</v>
      </c>
      <c r="O172" s="70"/>
      <c r="P172" s="60">
        <v>38</v>
      </c>
      <c r="Q172" s="60">
        <f t="shared" si="73"/>
        <v>0</v>
      </c>
      <c r="R172" s="60"/>
      <c r="S172" s="60">
        <v>68</v>
      </c>
      <c r="T172" s="60">
        <f t="shared" si="78"/>
        <v>0</v>
      </c>
      <c r="U172" s="60"/>
      <c r="V172" s="60">
        <v>38</v>
      </c>
      <c r="W172" s="25">
        <f t="shared" si="74"/>
        <v>0</v>
      </c>
      <c r="X172" s="60"/>
      <c r="Y172" s="60">
        <v>55</v>
      </c>
      <c r="Z172" s="60">
        <f t="shared" si="79"/>
        <v>0</v>
      </c>
      <c r="AA172" s="60"/>
      <c r="AB172" s="60">
        <v>58</v>
      </c>
      <c r="AC172" s="60">
        <f t="shared" si="80"/>
        <v>0</v>
      </c>
      <c r="AD172" s="60"/>
      <c r="AE172" s="60">
        <v>68</v>
      </c>
      <c r="AF172" s="60">
        <f t="shared" si="81"/>
        <v>0</v>
      </c>
      <c r="AG172" s="60"/>
      <c r="AH172" s="60">
        <v>98</v>
      </c>
      <c r="AI172" s="60">
        <f t="shared" si="75"/>
        <v>0</v>
      </c>
      <c r="AJ172" s="60"/>
      <c r="AK172" s="60">
        <v>7</v>
      </c>
      <c r="AL172" s="60">
        <f t="shared" si="82"/>
        <v>0</v>
      </c>
      <c r="AM172" s="60"/>
      <c r="AN172" s="60">
        <v>6</v>
      </c>
      <c r="AO172" s="25">
        <f t="shared" si="76"/>
        <v>0</v>
      </c>
      <c r="AP172" s="60"/>
      <c r="AQ172" s="60">
        <v>7</v>
      </c>
      <c r="AR172" s="60">
        <f t="shared" si="83"/>
        <v>0</v>
      </c>
      <c r="AS172" s="60"/>
      <c r="AT172" s="60">
        <v>5.63</v>
      </c>
      <c r="AU172" s="60">
        <f t="shared" si="84"/>
        <v>0</v>
      </c>
      <c r="AV172" s="60"/>
      <c r="AW172" s="60">
        <v>6.65</v>
      </c>
      <c r="AX172" s="60">
        <f t="shared" si="85"/>
        <v>0</v>
      </c>
      <c r="AY172" s="60"/>
      <c r="AZ172" s="60">
        <v>5.58</v>
      </c>
      <c r="BA172" s="60">
        <f t="shared" si="86"/>
        <v>0</v>
      </c>
      <c r="BB172" s="60"/>
      <c r="BC172" s="60">
        <v>6</v>
      </c>
      <c r="BD172" s="23">
        <f t="shared" si="77"/>
        <v>0</v>
      </c>
      <c r="BE172" s="26">
        <f t="shared" si="87"/>
        <v>0</v>
      </c>
      <c r="BF172" s="27">
        <v>0</v>
      </c>
      <c r="BG172" s="61"/>
      <c r="BH172" s="62"/>
      <c r="BI172" s="61"/>
      <c r="BJ172" s="30">
        <f t="shared" si="88"/>
        <v>0</v>
      </c>
      <c r="BK172" s="28">
        <f t="shared" si="89"/>
        <v>0</v>
      </c>
      <c r="BL172" s="12"/>
      <c r="BM172" s="12"/>
      <c r="BN172" s="63"/>
      <c r="BO172" s="63"/>
      <c r="BP172" s="63"/>
      <c r="BQ172" s="63"/>
      <c r="BR172" s="63"/>
      <c r="BS172" s="63"/>
      <c r="BT172" s="63"/>
      <c r="BU172" s="63"/>
      <c r="BV172" s="63"/>
      <c r="BW172" s="63"/>
      <c r="BX172" s="63"/>
    </row>
    <row r="173" spans="1:76" s="64" customFormat="1" ht="32.25" customHeight="1">
      <c r="A173" s="67" t="s">
        <v>367</v>
      </c>
      <c r="B173" s="68" t="s">
        <v>368</v>
      </c>
      <c r="C173" s="69"/>
      <c r="D173" s="60">
        <v>45</v>
      </c>
      <c r="E173" s="25">
        <f t="shared" si="69"/>
        <v>0</v>
      </c>
      <c r="F173" s="60"/>
      <c r="G173" s="60">
        <v>30</v>
      </c>
      <c r="H173" s="25">
        <f t="shared" si="70"/>
        <v>0</v>
      </c>
      <c r="I173" s="60"/>
      <c r="J173" s="60">
        <v>45</v>
      </c>
      <c r="K173" s="60">
        <f t="shared" si="71"/>
        <v>0</v>
      </c>
      <c r="L173" s="60"/>
      <c r="M173" s="60">
        <v>75</v>
      </c>
      <c r="N173" s="60">
        <f t="shared" si="72"/>
        <v>0</v>
      </c>
      <c r="O173" s="60"/>
      <c r="P173" s="60">
        <v>38</v>
      </c>
      <c r="Q173" s="60">
        <f t="shared" si="73"/>
        <v>0</v>
      </c>
      <c r="R173" s="60"/>
      <c r="S173" s="60">
        <v>68</v>
      </c>
      <c r="T173" s="60">
        <f t="shared" si="78"/>
        <v>0</v>
      </c>
      <c r="U173" s="60"/>
      <c r="V173" s="60">
        <v>38</v>
      </c>
      <c r="W173" s="25">
        <f t="shared" si="74"/>
        <v>0</v>
      </c>
      <c r="X173" s="60"/>
      <c r="Y173" s="60">
        <v>55</v>
      </c>
      <c r="Z173" s="60">
        <f t="shared" si="79"/>
        <v>0</v>
      </c>
      <c r="AA173" s="60"/>
      <c r="AB173" s="60">
        <v>58</v>
      </c>
      <c r="AC173" s="60">
        <f t="shared" si="80"/>
        <v>0</v>
      </c>
      <c r="AD173" s="60"/>
      <c r="AE173" s="60">
        <v>68</v>
      </c>
      <c r="AF173" s="60">
        <f t="shared" si="81"/>
        <v>0</v>
      </c>
      <c r="AG173" s="60"/>
      <c r="AH173" s="60">
        <v>98</v>
      </c>
      <c r="AI173" s="60">
        <f t="shared" si="75"/>
        <v>0</v>
      </c>
      <c r="AJ173" s="60"/>
      <c r="AK173" s="60">
        <v>7</v>
      </c>
      <c r="AL173" s="60">
        <f t="shared" si="82"/>
        <v>0</v>
      </c>
      <c r="AM173" s="60"/>
      <c r="AN173" s="60">
        <v>6</v>
      </c>
      <c r="AO173" s="25">
        <f t="shared" si="76"/>
        <v>0</v>
      </c>
      <c r="AP173" s="60"/>
      <c r="AQ173" s="60">
        <v>7</v>
      </c>
      <c r="AR173" s="60">
        <f t="shared" si="83"/>
        <v>0</v>
      </c>
      <c r="AS173" s="60"/>
      <c r="AT173" s="60">
        <v>5.63</v>
      </c>
      <c r="AU173" s="60">
        <f t="shared" si="84"/>
        <v>0</v>
      </c>
      <c r="AV173" s="60"/>
      <c r="AW173" s="60">
        <v>6.65</v>
      </c>
      <c r="AX173" s="60">
        <f t="shared" si="85"/>
        <v>0</v>
      </c>
      <c r="AY173" s="60"/>
      <c r="AZ173" s="60">
        <v>5.58</v>
      </c>
      <c r="BA173" s="60">
        <f t="shared" si="86"/>
        <v>0</v>
      </c>
      <c r="BB173" s="60"/>
      <c r="BC173" s="60">
        <v>6</v>
      </c>
      <c r="BD173" s="23">
        <f t="shared" si="77"/>
        <v>0</v>
      </c>
      <c r="BE173" s="26">
        <f t="shared" si="87"/>
        <v>0</v>
      </c>
      <c r="BF173" s="27">
        <v>0</v>
      </c>
      <c r="BG173" s="61"/>
      <c r="BH173" s="62"/>
      <c r="BI173" s="61"/>
      <c r="BJ173" s="30">
        <f t="shared" si="88"/>
        <v>0</v>
      </c>
      <c r="BK173" s="28">
        <f t="shared" si="89"/>
        <v>0</v>
      </c>
      <c r="BL173" s="12"/>
      <c r="BM173" s="12"/>
      <c r="BN173" s="63"/>
      <c r="BO173" s="63"/>
      <c r="BP173" s="63"/>
      <c r="BQ173" s="63"/>
      <c r="BR173" s="63"/>
      <c r="BS173" s="63"/>
      <c r="BT173" s="63"/>
      <c r="BU173" s="63"/>
      <c r="BV173" s="63"/>
      <c r="BW173" s="63"/>
      <c r="BX173" s="63"/>
    </row>
    <row r="174" spans="1:76" s="64" customFormat="1" ht="32.25" customHeight="1">
      <c r="A174" s="67" t="s">
        <v>369</v>
      </c>
      <c r="B174" s="68" t="s">
        <v>370</v>
      </c>
      <c r="C174" s="69">
        <v>320</v>
      </c>
      <c r="D174" s="60">
        <v>45</v>
      </c>
      <c r="E174" s="25">
        <f t="shared" si="69"/>
        <v>14400</v>
      </c>
      <c r="F174" s="60">
        <v>840</v>
      </c>
      <c r="G174" s="60">
        <v>30</v>
      </c>
      <c r="H174" s="25">
        <f t="shared" si="70"/>
        <v>25200</v>
      </c>
      <c r="I174" s="60">
        <v>760</v>
      </c>
      <c r="J174" s="60">
        <v>45</v>
      </c>
      <c r="K174" s="60">
        <f t="shared" si="71"/>
        <v>34200</v>
      </c>
      <c r="L174" s="60"/>
      <c r="M174" s="60">
        <v>75</v>
      </c>
      <c r="N174" s="60">
        <f t="shared" si="72"/>
        <v>0</v>
      </c>
      <c r="O174" s="60"/>
      <c r="P174" s="60">
        <v>38</v>
      </c>
      <c r="Q174" s="60">
        <f t="shared" si="73"/>
        <v>0</v>
      </c>
      <c r="R174" s="60"/>
      <c r="S174" s="60">
        <v>68</v>
      </c>
      <c r="T174" s="60">
        <f t="shared" si="78"/>
        <v>0</v>
      </c>
      <c r="U174" s="60"/>
      <c r="V174" s="60">
        <v>38</v>
      </c>
      <c r="W174" s="25">
        <f t="shared" si="74"/>
        <v>0</v>
      </c>
      <c r="X174" s="60"/>
      <c r="Y174" s="60">
        <v>55</v>
      </c>
      <c r="Z174" s="60">
        <f t="shared" si="79"/>
        <v>0</v>
      </c>
      <c r="AA174" s="60"/>
      <c r="AB174" s="60">
        <v>58</v>
      </c>
      <c r="AC174" s="60">
        <f t="shared" si="80"/>
        <v>0</v>
      </c>
      <c r="AD174" s="60"/>
      <c r="AE174" s="60">
        <v>68</v>
      </c>
      <c r="AF174" s="60">
        <f t="shared" si="81"/>
        <v>0</v>
      </c>
      <c r="AG174" s="60"/>
      <c r="AH174" s="60">
        <v>98</v>
      </c>
      <c r="AI174" s="60">
        <f t="shared" si="75"/>
        <v>0</v>
      </c>
      <c r="AJ174" s="60"/>
      <c r="AK174" s="60">
        <v>7</v>
      </c>
      <c r="AL174" s="60">
        <f t="shared" si="82"/>
        <v>0</v>
      </c>
      <c r="AM174" s="60"/>
      <c r="AN174" s="60">
        <v>6</v>
      </c>
      <c r="AO174" s="25">
        <f t="shared" si="76"/>
        <v>0</v>
      </c>
      <c r="AP174" s="60"/>
      <c r="AQ174" s="60">
        <v>7</v>
      </c>
      <c r="AR174" s="60">
        <f t="shared" si="83"/>
        <v>0</v>
      </c>
      <c r="AS174" s="60"/>
      <c r="AT174" s="60">
        <v>5.63</v>
      </c>
      <c r="AU174" s="60">
        <f t="shared" si="84"/>
        <v>0</v>
      </c>
      <c r="AV174" s="60"/>
      <c r="AW174" s="60">
        <v>6.65</v>
      </c>
      <c r="AX174" s="60">
        <f t="shared" si="85"/>
        <v>0</v>
      </c>
      <c r="AY174" s="60"/>
      <c r="AZ174" s="60">
        <v>5.58</v>
      </c>
      <c r="BA174" s="60">
        <f t="shared" si="86"/>
        <v>0</v>
      </c>
      <c r="BB174" s="60"/>
      <c r="BC174" s="60">
        <v>6</v>
      </c>
      <c r="BD174" s="23">
        <f t="shared" si="77"/>
        <v>0</v>
      </c>
      <c r="BE174" s="26">
        <f t="shared" si="87"/>
        <v>73800</v>
      </c>
      <c r="BF174" s="27">
        <v>53240</v>
      </c>
      <c r="BG174" s="61"/>
      <c r="BH174" s="62"/>
      <c r="BI174" s="61"/>
      <c r="BJ174" s="30">
        <f t="shared" si="88"/>
        <v>0</v>
      </c>
      <c r="BK174" s="28">
        <f t="shared" si="89"/>
        <v>127040</v>
      </c>
      <c r="BL174" s="12"/>
      <c r="BM174" s="12"/>
      <c r="BN174" s="63"/>
      <c r="BO174" s="63"/>
      <c r="BP174" s="63"/>
      <c r="BQ174" s="63"/>
      <c r="BR174" s="63"/>
      <c r="BS174" s="63"/>
      <c r="BT174" s="63"/>
      <c r="BU174" s="63"/>
      <c r="BV174" s="63"/>
      <c r="BW174" s="63"/>
      <c r="BX174" s="63"/>
    </row>
    <row r="175" spans="1:76" s="64" customFormat="1" ht="32.25" customHeight="1">
      <c r="A175" s="67" t="s">
        <v>371</v>
      </c>
      <c r="B175" s="68" t="s">
        <v>372</v>
      </c>
      <c r="C175" s="71">
        <v>350</v>
      </c>
      <c r="D175" s="60">
        <v>45</v>
      </c>
      <c r="E175" s="25">
        <f t="shared" si="69"/>
        <v>15750</v>
      </c>
      <c r="F175" s="60">
        <v>1200</v>
      </c>
      <c r="G175" s="60">
        <v>30</v>
      </c>
      <c r="H175" s="25">
        <f t="shared" si="70"/>
        <v>36000</v>
      </c>
      <c r="I175" s="70">
        <v>1000</v>
      </c>
      <c r="J175" s="60">
        <v>45</v>
      </c>
      <c r="K175" s="60">
        <f t="shared" si="71"/>
        <v>45000</v>
      </c>
      <c r="L175" s="60"/>
      <c r="M175" s="60">
        <v>75</v>
      </c>
      <c r="N175" s="60">
        <f t="shared" si="72"/>
        <v>0</v>
      </c>
      <c r="O175" s="60"/>
      <c r="P175" s="60">
        <v>38</v>
      </c>
      <c r="Q175" s="60">
        <f t="shared" si="73"/>
        <v>0</v>
      </c>
      <c r="R175" s="60"/>
      <c r="S175" s="60">
        <v>68</v>
      </c>
      <c r="T175" s="60">
        <f t="shared" si="78"/>
        <v>0</v>
      </c>
      <c r="U175" s="70"/>
      <c r="V175" s="60">
        <v>38</v>
      </c>
      <c r="W175" s="25">
        <f t="shared" si="74"/>
        <v>0</v>
      </c>
      <c r="X175" s="60"/>
      <c r="Y175" s="60">
        <v>55</v>
      </c>
      <c r="Z175" s="60">
        <f t="shared" si="79"/>
        <v>0</v>
      </c>
      <c r="AA175" s="60"/>
      <c r="AB175" s="60">
        <v>58</v>
      </c>
      <c r="AC175" s="60">
        <f t="shared" si="80"/>
        <v>0</v>
      </c>
      <c r="AD175" s="60"/>
      <c r="AE175" s="60">
        <v>68</v>
      </c>
      <c r="AF175" s="60">
        <f t="shared" si="81"/>
        <v>0</v>
      </c>
      <c r="AG175" s="60"/>
      <c r="AH175" s="60">
        <v>98</v>
      </c>
      <c r="AI175" s="60">
        <f t="shared" si="75"/>
        <v>0</v>
      </c>
      <c r="AJ175" s="60"/>
      <c r="AK175" s="60">
        <v>7</v>
      </c>
      <c r="AL175" s="60">
        <f t="shared" si="82"/>
        <v>0</v>
      </c>
      <c r="AM175" s="60"/>
      <c r="AN175" s="60">
        <v>6</v>
      </c>
      <c r="AO175" s="25">
        <f t="shared" si="76"/>
        <v>0</v>
      </c>
      <c r="AP175" s="60"/>
      <c r="AQ175" s="60">
        <v>7</v>
      </c>
      <c r="AR175" s="60">
        <f t="shared" si="83"/>
        <v>0</v>
      </c>
      <c r="AS175" s="60"/>
      <c r="AT175" s="60">
        <v>5.63</v>
      </c>
      <c r="AU175" s="60">
        <f t="shared" si="84"/>
        <v>0</v>
      </c>
      <c r="AV175" s="60"/>
      <c r="AW175" s="60">
        <v>6.65</v>
      </c>
      <c r="AX175" s="60">
        <f t="shared" si="85"/>
        <v>0</v>
      </c>
      <c r="AY175" s="60"/>
      <c r="AZ175" s="60">
        <v>5.58</v>
      </c>
      <c r="BA175" s="60">
        <f t="shared" si="86"/>
        <v>0</v>
      </c>
      <c r="BB175" s="60"/>
      <c r="BC175" s="60">
        <v>6</v>
      </c>
      <c r="BD175" s="25">
        <f t="shared" si="77"/>
        <v>0</v>
      </c>
      <c r="BE175" s="26">
        <f t="shared" si="87"/>
        <v>96750</v>
      </c>
      <c r="BF175" s="27">
        <v>68602</v>
      </c>
      <c r="BG175" s="61"/>
      <c r="BH175" s="62"/>
      <c r="BI175" s="61"/>
      <c r="BJ175" s="28">
        <f t="shared" si="88"/>
        <v>0</v>
      </c>
      <c r="BK175" s="28">
        <f t="shared" si="89"/>
        <v>165352</v>
      </c>
      <c r="BL175" s="12"/>
      <c r="BM175" s="12"/>
      <c r="BN175" s="63"/>
      <c r="BO175" s="63"/>
      <c r="BP175" s="63"/>
      <c r="BQ175" s="63"/>
      <c r="BR175" s="63"/>
      <c r="BS175" s="63"/>
      <c r="BT175" s="63"/>
      <c r="BU175" s="63"/>
      <c r="BV175" s="63"/>
      <c r="BW175" s="63"/>
      <c r="BX175" s="63"/>
    </row>
    <row r="176" spans="1:76" s="64" customFormat="1" ht="32.25" customHeight="1">
      <c r="A176" s="67" t="s">
        <v>373</v>
      </c>
      <c r="B176" s="68" t="s">
        <v>374</v>
      </c>
      <c r="C176" s="69"/>
      <c r="D176" s="60">
        <v>45</v>
      </c>
      <c r="E176" s="25">
        <f t="shared" si="69"/>
        <v>0</v>
      </c>
      <c r="F176" s="60"/>
      <c r="G176" s="60">
        <v>30</v>
      </c>
      <c r="H176" s="25">
        <f t="shared" si="70"/>
        <v>0</v>
      </c>
      <c r="I176" s="60"/>
      <c r="J176" s="60">
        <v>45</v>
      </c>
      <c r="K176" s="60">
        <f t="shared" si="71"/>
        <v>0</v>
      </c>
      <c r="L176" s="60"/>
      <c r="M176" s="60">
        <v>75</v>
      </c>
      <c r="N176" s="60">
        <f t="shared" si="72"/>
        <v>0</v>
      </c>
      <c r="O176" s="60"/>
      <c r="P176" s="60">
        <v>38</v>
      </c>
      <c r="Q176" s="60">
        <f t="shared" si="73"/>
        <v>0</v>
      </c>
      <c r="R176" s="60"/>
      <c r="S176" s="60">
        <v>68</v>
      </c>
      <c r="T176" s="60">
        <f t="shared" si="78"/>
        <v>0</v>
      </c>
      <c r="U176" s="60"/>
      <c r="V176" s="60">
        <v>38</v>
      </c>
      <c r="W176" s="25">
        <f t="shared" si="74"/>
        <v>0</v>
      </c>
      <c r="X176" s="70"/>
      <c r="Y176" s="60">
        <v>55</v>
      </c>
      <c r="Z176" s="60">
        <f t="shared" si="79"/>
        <v>0</v>
      </c>
      <c r="AA176" s="60"/>
      <c r="AB176" s="60">
        <v>58</v>
      </c>
      <c r="AC176" s="60">
        <f t="shared" si="80"/>
        <v>0</v>
      </c>
      <c r="AD176" s="60"/>
      <c r="AE176" s="60">
        <v>68</v>
      </c>
      <c r="AF176" s="60">
        <f t="shared" si="81"/>
        <v>0</v>
      </c>
      <c r="AG176" s="60"/>
      <c r="AH176" s="60">
        <v>98</v>
      </c>
      <c r="AI176" s="60">
        <f t="shared" si="75"/>
        <v>0</v>
      </c>
      <c r="AJ176" s="60"/>
      <c r="AK176" s="60">
        <v>7</v>
      </c>
      <c r="AL176" s="60">
        <f t="shared" si="82"/>
        <v>0</v>
      </c>
      <c r="AM176" s="60"/>
      <c r="AN176" s="60">
        <v>6</v>
      </c>
      <c r="AO176" s="25">
        <f t="shared" si="76"/>
        <v>0</v>
      </c>
      <c r="AP176" s="60"/>
      <c r="AQ176" s="60">
        <v>7</v>
      </c>
      <c r="AR176" s="60">
        <f t="shared" si="83"/>
        <v>0</v>
      </c>
      <c r="AS176" s="60"/>
      <c r="AT176" s="60">
        <v>5.63</v>
      </c>
      <c r="AU176" s="60">
        <f t="shared" si="84"/>
        <v>0</v>
      </c>
      <c r="AV176" s="60"/>
      <c r="AW176" s="60">
        <v>6.65</v>
      </c>
      <c r="AX176" s="60">
        <f t="shared" si="85"/>
        <v>0</v>
      </c>
      <c r="AY176" s="60"/>
      <c r="AZ176" s="60">
        <v>5.58</v>
      </c>
      <c r="BA176" s="60">
        <f t="shared" si="86"/>
        <v>0</v>
      </c>
      <c r="BB176" s="60"/>
      <c r="BC176" s="60">
        <v>6</v>
      </c>
      <c r="BD176" s="23">
        <f t="shared" si="77"/>
        <v>0</v>
      </c>
      <c r="BE176" s="26">
        <f t="shared" si="87"/>
        <v>0</v>
      </c>
      <c r="BF176" s="27">
        <v>0</v>
      </c>
      <c r="BG176" s="61"/>
      <c r="BH176" s="62"/>
      <c r="BI176" s="61"/>
      <c r="BJ176" s="30">
        <f t="shared" si="88"/>
        <v>0</v>
      </c>
      <c r="BK176" s="28">
        <f t="shared" si="89"/>
        <v>0</v>
      </c>
      <c r="BL176" s="12"/>
      <c r="BM176" s="12"/>
      <c r="BN176" s="63"/>
      <c r="BO176" s="63"/>
      <c r="BP176" s="63"/>
      <c r="BQ176" s="63"/>
      <c r="BR176" s="63"/>
      <c r="BS176" s="63"/>
      <c r="BT176" s="63"/>
      <c r="BU176" s="63"/>
      <c r="BV176" s="63"/>
      <c r="BW176" s="63"/>
      <c r="BX176" s="63"/>
    </row>
    <row r="177" spans="1:76" s="64" customFormat="1" ht="32.25" customHeight="1">
      <c r="A177" s="67" t="s">
        <v>375</v>
      </c>
      <c r="B177" s="68" t="s">
        <v>376</v>
      </c>
      <c r="C177" s="69"/>
      <c r="D177" s="60">
        <v>45</v>
      </c>
      <c r="E177" s="25">
        <f t="shared" si="69"/>
        <v>0</v>
      </c>
      <c r="F177" s="60"/>
      <c r="G177" s="60">
        <v>30</v>
      </c>
      <c r="H177" s="25">
        <f t="shared" si="70"/>
        <v>0</v>
      </c>
      <c r="I177" s="60"/>
      <c r="J177" s="60">
        <v>45</v>
      </c>
      <c r="K177" s="60">
        <f t="shared" si="71"/>
        <v>0</v>
      </c>
      <c r="L177" s="60"/>
      <c r="M177" s="60">
        <v>75</v>
      </c>
      <c r="N177" s="60">
        <f t="shared" si="72"/>
        <v>0</v>
      </c>
      <c r="O177" s="60"/>
      <c r="P177" s="60">
        <v>38</v>
      </c>
      <c r="Q177" s="60">
        <f t="shared" si="73"/>
        <v>0</v>
      </c>
      <c r="R177" s="60"/>
      <c r="S177" s="60">
        <v>68</v>
      </c>
      <c r="T177" s="60">
        <f t="shared" si="78"/>
        <v>0</v>
      </c>
      <c r="U177" s="60"/>
      <c r="V177" s="60">
        <v>38</v>
      </c>
      <c r="W177" s="25">
        <f t="shared" si="74"/>
        <v>0</v>
      </c>
      <c r="X177" s="60"/>
      <c r="Y177" s="60">
        <v>55</v>
      </c>
      <c r="Z177" s="60">
        <f t="shared" si="79"/>
        <v>0</v>
      </c>
      <c r="AA177" s="60"/>
      <c r="AB177" s="60">
        <v>58</v>
      </c>
      <c r="AC177" s="60">
        <f t="shared" si="80"/>
        <v>0</v>
      </c>
      <c r="AD177" s="60"/>
      <c r="AE177" s="60">
        <v>68</v>
      </c>
      <c r="AF177" s="60">
        <f t="shared" si="81"/>
        <v>0</v>
      </c>
      <c r="AG177" s="60"/>
      <c r="AH177" s="60">
        <v>98</v>
      </c>
      <c r="AI177" s="60">
        <f t="shared" si="75"/>
        <v>0</v>
      </c>
      <c r="AJ177" s="60"/>
      <c r="AK177" s="60">
        <v>7</v>
      </c>
      <c r="AL177" s="60">
        <f t="shared" si="82"/>
        <v>0</v>
      </c>
      <c r="AM177" s="60"/>
      <c r="AN177" s="60">
        <v>6</v>
      </c>
      <c r="AO177" s="25">
        <f t="shared" si="76"/>
        <v>0</v>
      </c>
      <c r="AP177" s="60"/>
      <c r="AQ177" s="60">
        <v>7</v>
      </c>
      <c r="AR177" s="60">
        <f t="shared" si="83"/>
        <v>0</v>
      </c>
      <c r="AS177" s="60"/>
      <c r="AT177" s="60">
        <v>5.63</v>
      </c>
      <c r="AU177" s="60">
        <f t="shared" si="84"/>
        <v>0</v>
      </c>
      <c r="AV177" s="60"/>
      <c r="AW177" s="60">
        <v>6.65</v>
      </c>
      <c r="AX177" s="60">
        <f t="shared" si="85"/>
        <v>0</v>
      </c>
      <c r="AY177" s="60"/>
      <c r="AZ177" s="60">
        <v>5.58</v>
      </c>
      <c r="BA177" s="60">
        <f t="shared" si="86"/>
        <v>0</v>
      </c>
      <c r="BB177" s="60"/>
      <c r="BC177" s="60">
        <v>6</v>
      </c>
      <c r="BD177" s="23">
        <f t="shared" si="77"/>
        <v>0</v>
      </c>
      <c r="BE177" s="26">
        <f t="shared" si="87"/>
        <v>0</v>
      </c>
      <c r="BF177" s="27">
        <v>0</v>
      </c>
      <c r="BG177" s="61"/>
      <c r="BH177" s="62"/>
      <c r="BI177" s="61"/>
      <c r="BJ177" s="30">
        <f t="shared" si="88"/>
        <v>0</v>
      </c>
      <c r="BK177" s="28">
        <f t="shared" si="89"/>
        <v>0</v>
      </c>
      <c r="BL177" s="12"/>
      <c r="BM177" s="12"/>
      <c r="BN177" s="63"/>
      <c r="BO177" s="63"/>
      <c r="BP177" s="63"/>
      <c r="BQ177" s="63"/>
      <c r="BR177" s="63"/>
      <c r="BS177" s="63"/>
      <c r="BT177" s="63"/>
      <c r="BU177" s="63"/>
      <c r="BV177" s="63"/>
      <c r="BW177" s="63"/>
      <c r="BX177" s="63"/>
    </row>
    <row r="178" spans="1:76" s="64" customFormat="1" ht="32.25" customHeight="1">
      <c r="A178" s="67" t="s">
        <v>377</v>
      </c>
      <c r="B178" s="68" t="s">
        <v>378</v>
      </c>
      <c r="C178" s="71"/>
      <c r="D178" s="60">
        <v>45</v>
      </c>
      <c r="E178" s="25">
        <f t="shared" si="69"/>
        <v>0</v>
      </c>
      <c r="F178" s="70"/>
      <c r="G178" s="60">
        <v>30</v>
      </c>
      <c r="H178" s="25">
        <f t="shared" si="70"/>
        <v>0</v>
      </c>
      <c r="I178" s="60"/>
      <c r="J178" s="60">
        <v>45</v>
      </c>
      <c r="K178" s="60">
        <f t="shared" si="71"/>
        <v>0</v>
      </c>
      <c r="L178" s="60"/>
      <c r="M178" s="60">
        <v>75</v>
      </c>
      <c r="N178" s="60">
        <f t="shared" si="72"/>
        <v>0</v>
      </c>
      <c r="O178" s="60"/>
      <c r="P178" s="60">
        <v>38</v>
      </c>
      <c r="Q178" s="60">
        <f t="shared" si="73"/>
        <v>0</v>
      </c>
      <c r="R178" s="60"/>
      <c r="S178" s="60">
        <v>68</v>
      </c>
      <c r="T178" s="60">
        <f t="shared" si="78"/>
        <v>0</v>
      </c>
      <c r="U178" s="60"/>
      <c r="V178" s="60">
        <v>38</v>
      </c>
      <c r="W178" s="25">
        <f t="shared" si="74"/>
        <v>0</v>
      </c>
      <c r="X178" s="70"/>
      <c r="Y178" s="60">
        <v>55</v>
      </c>
      <c r="Z178" s="60">
        <f t="shared" si="79"/>
        <v>0</v>
      </c>
      <c r="AA178" s="60"/>
      <c r="AB178" s="60">
        <v>58</v>
      </c>
      <c r="AC178" s="60">
        <f t="shared" si="80"/>
        <v>0</v>
      </c>
      <c r="AD178" s="60"/>
      <c r="AE178" s="60">
        <v>68</v>
      </c>
      <c r="AF178" s="60">
        <f t="shared" si="81"/>
        <v>0</v>
      </c>
      <c r="AG178" s="60"/>
      <c r="AH178" s="60">
        <v>98</v>
      </c>
      <c r="AI178" s="60">
        <f t="shared" si="75"/>
        <v>0</v>
      </c>
      <c r="AJ178" s="60"/>
      <c r="AK178" s="60">
        <v>7</v>
      </c>
      <c r="AL178" s="60">
        <f t="shared" si="82"/>
        <v>0</v>
      </c>
      <c r="AM178" s="60"/>
      <c r="AN178" s="60">
        <v>6</v>
      </c>
      <c r="AO178" s="25">
        <f t="shared" si="76"/>
        <v>0</v>
      </c>
      <c r="AP178" s="60"/>
      <c r="AQ178" s="60">
        <v>7</v>
      </c>
      <c r="AR178" s="60">
        <f t="shared" si="83"/>
        <v>0</v>
      </c>
      <c r="AS178" s="60"/>
      <c r="AT178" s="60">
        <v>5.63</v>
      </c>
      <c r="AU178" s="60">
        <f t="shared" si="84"/>
        <v>0</v>
      </c>
      <c r="AV178" s="60"/>
      <c r="AW178" s="60">
        <v>6.65</v>
      </c>
      <c r="AX178" s="60">
        <f t="shared" si="85"/>
        <v>0</v>
      </c>
      <c r="AY178" s="60"/>
      <c r="AZ178" s="60">
        <v>5.58</v>
      </c>
      <c r="BA178" s="60">
        <f t="shared" si="86"/>
        <v>0</v>
      </c>
      <c r="BB178" s="60"/>
      <c r="BC178" s="60">
        <v>6</v>
      </c>
      <c r="BD178" s="23">
        <f t="shared" si="77"/>
        <v>0</v>
      </c>
      <c r="BE178" s="26">
        <f t="shared" si="87"/>
        <v>0</v>
      </c>
      <c r="BF178" s="27">
        <v>0</v>
      </c>
      <c r="BG178" s="61"/>
      <c r="BH178" s="62"/>
      <c r="BI178" s="61"/>
      <c r="BJ178" s="30">
        <f t="shared" si="88"/>
        <v>0</v>
      </c>
      <c r="BK178" s="28">
        <f t="shared" si="89"/>
        <v>0</v>
      </c>
      <c r="BL178" s="12"/>
      <c r="BM178" s="12"/>
      <c r="BN178" s="63"/>
      <c r="BO178" s="63"/>
      <c r="BP178" s="63"/>
      <c r="BQ178" s="63"/>
      <c r="BR178" s="63"/>
      <c r="BS178" s="63"/>
      <c r="BT178" s="63"/>
      <c r="BU178" s="63"/>
      <c r="BV178" s="63"/>
      <c r="BW178" s="63"/>
      <c r="BX178" s="63"/>
    </row>
    <row r="179" spans="1:76" s="64" customFormat="1" ht="32.25" customHeight="1">
      <c r="A179" s="67" t="s">
        <v>379</v>
      </c>
      <c r="B179" s="68" t="s">
        <v>380</v>
      </c>
      <c r="C179" s="69"/>
      <c r="D179" s="60">
        <v>45</v>
      </c>
      <c r="E179" s="25">
        <f t="shared" si="69"/>
        <v>0</v>
      </c>
      <c r="F179" s="60"/>
      <c r="G179" s="60">
        <v>30</v>
      </c>
      <c r="H179" s="25">
        <f t="shared" si="70"/>
        <v>0</v>
      </c>
      <c r="I179" s="60"/>
      <c r="J179" s="60">
        <v>45</v>
      </c>
      <c r="K179" s="60">
        <f t="shared" si="71"/>
        <v>0</v>
      </c>
      <c r="L179" s="60"/>
      <c r="M179" s="60">
        <v>75</v>
      </c>
      <c r="N179" s="60">
        <f t="shared" si="72"/>
        <v>0</v>
      </c>
      <c r="O179" s="60"/>
      <c r="P179" s="60">
        <v>38</v>
      </c>
      <c r="Q179" s="60">
        <f t="shared" si="73"/>
        <v>0</v>
      </c>
      <c r="R179" s="60"/>
      <c r="S179" s="60">
        <v>68</v>
      </c>
      <c r="T179" s="60">
        <f t="shared" si="78"/>
        <v>0</v>
      </c>
      <c r="U179" s="60"/>
      <c r="V179" s="60">
        <v>38</v>
      </c>
      <c r="W179" s="25">
        <f t="shared" si="74"/>
        <v>0</v>
      </c>
      <c r="X179" s="60"/>
      <c r="Y179" s="60">
        <v>55</v>
      </c>
      <c r="Z179" s="60">
        <f t="shared" si="79"/>
        <v>0</v>
      </c>
      <c r="AA179" s="60"/>
      <c r="AB179" s="60">
        <v>58</v>
      </c>
      <c r="AC179" s="60">
        <f t="shared" si="80"/>
        <v>0</v>
      </c>
      <c r="AD179" s="60"/>
      <c r="AE179" s="60">
        <v>68</v>
      </c>
      <c r="AF179" s="60">
        <f t="shared" si="81"/>
        <v>0</v>
      </c>
      <c r="AG179" s="60"/>
      <c r="AH179" s="60">
        <v>98</v>
      </c>
      <c r="AI179" s="60">
        <f t="shared" si="75"/>
        <v>0</v>
      </c>
      <c r="AJ179" s="60"/>
      <c r="AK179" s="60">
        <v>7</v>
      </c>
      <c r="AL179" s="60">
        <f t="shared" si="82"/>
        <v>0</v>
      </c>
      <c r="AM179" s="60"/>
      <c r="AN179" s="60">
        <v>6</v>
      </c>
      <c r="AO179" s="25">
        <f t="shared" si="76"/>
        <v>0</v>
      </c>
      <c r="AP179" s="60"/>
      <c r="AQ179" s="60">
        <v>7</v>
      </c>
      <c r="AR179" s="60">
        <f t="shared" si="83"/>
        <v>0</v>
      </c>
      <c r="AS179" s="60"/>
      <c r="AT179" s="60">
        <v>5.63</v>
      </c>
      <c r="AU179" s="60">
        <f t="shared" si="84"/>
        <v>0</v>
      </c>
      <c r="AV179" s="60"/>
      <c r="AW179" s="60">
        <v>6.65</v>
      </c>
      <c r="AX179" s="60">
        <f t="shared" si="85"/>
        <v>0</v>
      </c>
      <c r="AY179" s="60"/>
      <c r="AZ179" s="60">
        <v>5.58</v>
      </c>
      <c r="BA179" s="60">
        <f t="shared" si="86"/>
        <v>0</v>
      </c>
      <c r="BB179" s="60"/>
      <c r="BC179" s="60">
        <v>6</v>
      </c>
      <c r="BD179" s="23">
        <f t="shared" si="77"/>
        <v>0</v>
      </c>
      <c r="BE179" s="26">
        <f t="shared" si="87"/>
        <v>0</v>
      </c>
      <c r="BF179" s="27">
        <v>0</v>
      </c>
      <c r="BG179" s="61"/>
      <c r="BH179" s="62"/>
      <c r="BI179" s="61"/>
      <c r="BJ179" s="30">
        <f t="shared" si="88"/>
        <v>0</v>
      </c>
      <c r="BK179" s="28">
        <f t="shared" si="89"/>
        <v>0</v>
      </c>
      <c r="BL179" s="12"/>
      <c r="BM179" s="12"/>
      <c r="BN179" s="63"/>
      <c r="BO179" s="63"/>
      <c r="BP179" s="63"/>
      <c r="BQ179" s="63"/>
      <c r="BR179" s="63"/>
      <c r="BS179" s="63"/>
      <c r="BT179" s="63"/>
      <c r="BU179" s="63"/>
      <c r="BV179" s="63"/>
      <c r="BW179" s="63"/>
      <c r="BX179" s="63"/>
    </row>
    <row r="180" spans="1:76" s="64" customFormat="1" ht="32.25" customHeight="1">
      <c r="A180" s="67" t="s">
        <v>381</v>
      </c>
      <c r="B180" s="68" t="s">
        <v>382</v>
      </c>
      <c r="C180" s="69"/>
      <c r="D180" s="60">
        <v>45</v>
      </c>
      <c r="E180" s="25">
        <f t="shared" si="69"/>
        <v>0</v>
      </c>
      <c r="F180" s="60"/>
      <c r="G180" s="60">
        <v>30</v>
      </c>
      <c r="H180" s="25">
        <f t="shared" si="70"/>
        <v>0</v>
      </c>
      <c r="I180" s="70"/>
      <c r="J180" s="60">
        <v>45</v>
      </c>
      <c r="K180" s="60">
        <f t="shared" si="71"/>
        <v>0</v>
      </c>
      <c r="L180" s="60"/>
      <c r="M180" s="60">
        <v>75</v>
      </c>
      <c r="N180" s="60">
        <f t="shared" si="72"/>
        <v>0</v>
      </c>
      <c r="O180" s="60"/>
      <c r="P180" s="60">
        <v>38</v>
      </c>
      <c r="Q180" s="60">
        <f t="shared" si="73"/>
        <v>0</v>
      </c>
      <c r="R180" s="60"/>
      <c r="S180" s="60">
        <v>68</v>
      </c>
      <c r="T180" s="60">
        <f t="shared" si="78"/>
        <v>0</v>
      </c>
      <c r="U180" s="70"/>
      <c r="V180" s="60">
        <v>38</v>
      </c>
      <c r="W180" s="25">
        <f t="shared" si="74"/>
        <v>0</v>
      </c>
      <c r="X180" s="60"/>
      <c r="Y180" s="60">
        <v>55</v>
      </c>
      <c r="Z180" s="60">
        <f t="shared" si="79"/>
        <v>0</v>
      </c>
      <c r="AA180" s="60"/>
      <c r="AB180" s="60">
        <v>58</v>
      </c>
      <c r="AC180" s="60">
        <f t="shared" si="80"/>
        <v>0</v>
      </c>
      <c r="AD180" s="60"/>
      <c r="AE180" s="60">
        <v>68</v>
      </c>
      <c r="AF180" s="60">
        <f t="shared" si="81"/>
        <v>0</v>
      </c>
      <c r="AG180" s="60"/>
      <c r="AH180" s="60">
        <v>98</v>
      </c>
      <c r="AI180" s="60">
        <f t="shared" si="75"/>
        <v>0</v>
      </c>
      <c r="AJ180" s="60"/>
      <c r="AK180" s="60">
        <v>7</v>
      </c>
      <c r="AL180" s="60">
        <f t="shared" si="82"/>
        <v>0</v>
      </c>
      <c r="AM180" s="60"/>
      <c r="AN180" s="60">
        <v>6</v>
      </c>
      <c r="AO180" s="25">
        <f t="shared" si="76"/>
        <v>0</v>
      </c>
      <c r="AP180" s="60"/>
      <c r="AQ180" s="60">
        <v>7</v>
      </c>
      <c r="AR180" s="60">
        <f t="shared" si="83"/>
        <v>0</v>
      </c>
      <c r="AS180" s="60"/>
      <c r="AT180" s="60">
        <v>5.63</v>
      </c>
      <c r="AU180" s="60">
        <f t="shared" si="84"/>
        <v>0</v>
      </c>
      <c r="AV180" s="60"/>
      <c r="AW180" s="60">
        <v>6.65</v>
      </c>
      <c r="AX180" s="60">
        <f t="shared" si="85"/>
        <v>0</v>
      </c>
      <c r="AY180" s="60"/>
      <c r="AZ180" s="60">
        <v>5.58</v>
      </c>
      <c r="BA180" s="60">
        <f t="shared" si="86"/>
        <v>0</v>
      </c>
      <c r="BB180" s="60"/>
      <c r="BC180" s="60">
        <v>6</v>
      </c>
      <c r="BD180" s="23">
        <f t="shared" si="77"/>
        <v>0</v>
      </c>
      <c r="BE180" s="26">
        <f t="shared" si="87"/>
        <v>0</v>
      </c>
      <c r="BF180" s="27">
        <v>0</v>
      </c>
      <c r="BG180" s="61"/>
      <c r="BH180" s="62"/>
      <c r="BI180" s="61"/>
      <c r="BJ180" s="30">
        <f t="shared" si="88"/>
        <v>0</v>
      </c>
      <c r="BK180" s="28">
        <f t="shared" si="89"/>
        <v>0</v>
      </c>
      <c r="BL180" s="12"/>
      <c r="BM180" s="12"/>
      <c r="BN180" s="63"/>
      <c r="BO180" s="63"/>
      <c r="BP180" s="63"/>
      <c r="BQ180" s="63"/>
      <c r="BR180" s="63"/>
      <c r="BS180" s="63"/>
      <c r="BT180" s="63"/>
      <c r="BU180" s="63"/>
      <c r="BV180" s="63"/>
      <c r="BW180" s="63"/>
      <c r="BX180" s="63"/>
    </row>
    <row r="181" spans="1:76" s="64" customFormat="1" ht="32.25" customHeight="1">
      <c r="A181" s="67" t="s">
        <v>383</v>
      </c>
      <c r="B181" s="68" t="s">
        <v>384</v>
      </c>
      <c r="C181" s="71"/>
      <c r="D181" s="60">
        <v>45</v>
      </c>
      <c r="E181" s="25">
        <f t="shared" si="69"/>
        <v>0</v>
      </c>
      <c r="F181" s="60"/>
      <c r="G181" s="60">
        <v>30</v>
      </c>
      <c r="H181" s="25">
        <f t="shared" si="70"/>
        <v>0</v>
      </c>
      <c r="I181" s="60"/>
      <c r="J181" s="60">
        <v>45</v>
      </c>
      <c r="K181" s="60">
        <f t="shared" si="71"/>
        <v>0</v>
      </c>
      <c r="L181" s="60"/>
      <c r="M181" s="60">
        <v>75</v>
      </c>
      <c r="N181" s="60">
        <f t="shared" si="72"/>
        <v>0</v>
      </c>
      <c r="O181" s="70"/>
      <c r="P181" s="60">
        <v>38</v>
      </c>
      <c r="Q181" s="60">
        <f t="shared" si="73"/>
        <v>0</v>
      </c>
      <c r="R181" s="60"/>
      <c r="S181" s="60">
        <v>68</v>
      </c>
      <c r="T181" s="60">
        <f t="shared" si="78"/>
        <v>0</v>
      </c>
      <c r="U181" s="60"/>
      <c r="V181" s="60">
        <v>38</v>
      </c>
      <c r="W181" s="25">
        <f t="shared" si="74"/>
        <v>0</v>
      </c>
      <c r="X181" s="70"/>
      <c r="Y181" s="60">
        <v>55</v>
      </c>
      <c r="Z181" s="60">
        <f t="shared" si="79"/>
        <v>0</v>
      </c>
      <c r="AA181" s="60"/>
      <c r="AB181" s="60">
        <v>58</v>
      </c>
      <c r="AC181" s="60">
        <f t="shared" si="80"/>
        <v>0</v>
      </c>
      <c r="AD181" s="60"/>
      <c r="AE181" s="60">
        <v>68</v>
      </c>
      <c r="AF181" s="60">
        <f t="shared" si="81"/>
        <v>0</v>
      </c>
      <c r="AG181" s="60"/>
      <c r="AH181" s="60">
        <v>98</v>
      </c>
      <c r="AI181" s="60">
        <f t="shared" si="75"/>
        <v>0</v>
      </c>
      <c r="AJ181" s="60"/>
      <c r="AK181" s="60">
        <v>7</v>
      </c>
      <c r="AL181" s="60">
        <f t="shared" si="82"/>
        <v>0</v>
      </c>
      <c r="AM181" s="60"/>
      <c r="AN181" s="60">
        <v>6</v>
      </c>
      <c r="AO181" s="25">
        <f t="shared" si="76"/>
        <v>0</v>
      </c>
      <c r="AP181" s="60"/>
      <c r="AQ181" s="60">
        <v>7</v>
      </c>
      <c r="AR181" s="60">
        <f t="shared" si="83"/>
        <v>0</v>
      </c>
      <c r="AS181" s="60"/>
      <c r="AT181" s="60">
        <v>5.63</v>
      </c>
      <c r="AU181" s="60">
        <f t="shared" si="84"/>
        <v>0</v>
      </c>
      <c r="AV181" s="60"/>
      <c r="AW181" s="60">
        <v>6.65</v>
      </c>
      <c r="AX181" s="60">
        <f t="shared" si="85"/>
        <v>0</v>
      </c>
      <c r="AY181" s="60"/>
      <c r="AZ181" s="60">
        <v>5.58</v>
      </c>
      <c r="BA181" s="60">
        <f t="shared" si="86"/>
        <v>0</v>
      </c>
      <c r="BB181" s="60"/>
      <c r="BC181" s="60">
        <v>6</v>
      </c>
      <c r="BD181" s="23">
        <f t="shared" si="77"/>
        <v>0</v>
      </c>
      <c r="BE181" s="26">
        <f t="shared" si="87"/>
        <v>0</v>
      </c>
      <c r="BF181" s="27">
        <v>0</v>
      </c>
      <c r="BG181" s="61"/>
      <c r="BH181" s="62"/>
      <c r="BI181" s="61"/>
      <c r="BJ181" s="30">
        <f t="shared" si="88"/>
        <v>0</v>
      </c>
      <c r="BK181" s="28">
        <f t="shared" si="89"/>
        <v>0</v>
      </c>
      <c r="BL181" s="12"/>
      <c r="BM181" s="12"/>
      <c r="BN181" s="63"/>
      <c r="BO181" s="63"/>
      <c r="BP181" s="63"/>
      <c r="BQ181" s="63"/>
      <c r="BR181" s="63"/>
      <c r="BS181" s="63"/>
      <c r="BT181" s="63"/>
      <c r="BU181" s="63"/>
      <c r="BV181" s="63"/>
      <c r="BW181" s="63"/>
      <c r="BX181" s="63"/>
    </row>
    <row r="182" spans="1:76" s="64" customFormat="1" ht="32.25" customHeight="1">
      <c r="A182" s="67" t="s">
        <v>385</v>
      </c>
      <c r="B182" s="68" t="s">
        <v>386</v>
      </c>
      <c r="C182" s="69"/>
      <c r="D182" s="60">
        <v>45</v>
      </c>
      <c r="E182" s="25">
        <f t="shared" si="69"/>
        <v>0</v>
      </c>
      <c r="F182" s="60"/>
      <c r="G182" s="60">
        <v>30</v>
      </c>
      <c r="H182" s="25">
        <f t="shared" si="70"/>
        <v>0</v>
      </c>
      <c r="I182" s="60"/>
      <c r="J182" s="60">
        <v>45</v>
      </c>
      <c r="K182" s="60">
        <f t="shared" si="71"/>
        <v>0</v>
      </c>
      <c r="L182" s="60"/>
      <c r="M182" s="60">
        <v>75</v>
      </c>
      <c r="N182" s="60">
        <f t="shared" si="72"/>
        <v>0</v>
      </c>
      <c r="O182" s="60"/>
      <c r="P182" s="60">
        <v>38</v>
      </c>
      <c r="Q182" s="60">
        <f t="shared" si="73"/>
        <v>0</v>
      </c>
      <c r="R182" s="60"/>
      <c r="S182" s="60">
        <v>68</v>
      </c>
      <c r="T182" s="60">
        <f t="shared" si="78"/>
        <v>0</v>
      </c>
      <c r="U182" s="60"/>
      <c r="V182" s="60">
        <v>38</v>
      </c>
      <c r="W182" s="25">
        <f t="shared" si="74"/>
        <v>0</v>
      </c>
      <c r="X182" s="60"/>
      <c r="Y182" s="60">
        <v>55</v>
      </c>
      <c r="Z182" s="60">
        <f t="shared" si="79"/>
        <v>0</v>
      </c>
      <c r="AA182" s="60"/>
      <c r="AB182" s="60">
        <v>58</v>
      </c>
      <c r="AC182" s="60">
        <f t="shared" si="80"/>
        <v>0</v>
      </c>
      <c r="AD182" s="60"/>
      <c r="AE182" s="60">
        <v>68</v>
      </c>
      <c r="AF182" s="60">
        <f t="shared" si="81"/>
        <v>0</v>
      </c>
      <c r="AG182" s="60"/>
      <c r="AH182" s="60">
        <v>98</v>
      </c>
      <c r="AI182" s="60">
        <f t="shared" si="75"/>
        <v>0</v>
      </c>
      <c r="AJ182" s="60"/>
      <c r="AK182" s="60">
        <v>7</v>
      </c>
      <c r="AL182" s="60">
        <f t="shared" si="82"/>
        <v>0</v>
      </c>
      <c r="AM182" s="60"/>
      <c r="AN182" s="60">
        <v>6</v>
      </c>
      <c r="AO182" s="25">
        <f t="shared" si="76"/>
        <v>0</v>
      </c>
      <c r="AP182" s="60"/>
      <c r="AQ182" s="60">
        <v>7</v>
      </c>
      <c r="AR182" s="60">
        <f t="shared" si="83"/>
        <v>0</v>
      </c>
      <c r="AS182" s="60"/>
      <c r="AT182" s="60">
        <v>5.63</v>
      </c>
      <c r="AU182" s="60">
        <f t="shared" si="84"/>
        <v>0</v>
      </c>
      <c r="AV182" s="60"/>
      <c r="AW182" s="60">
        <v>6.65</v>
      </c>
      <c r="AX182" s="60">
        <f t="shared" si="85"/>
        <v>0</v>
      </c>
      <c r="AY182" s="60"/>
      <c r="AZ182" s="60">
        <v>5.58</v>
      </c>
      <c r="BA182" s="60">
        <f t="shared" si="86"/>
        <v>0</v>
      </c>
      <c r="BB182" s="60"/>
      <c r="BC182" s="60">
        <v>6</v>
      </c>
      <c r="BD182" s="23">
        <f t="shared" si="77"/>
        <v>0</v>
      </c>
      <c r="BE182" s="26">
        <f t="shared" si="87"/>
        <v>0</v>
      </c>
      <c r="BF182" s="27">
        <v>0</v>
      </c>
      <c r="BG182" s="61"/>
      <c r="BH182" s="62"/>
      <c r="BI182" s="61"/>
      <c r="BJ182" s="30">
        <f t="shared" si="88"/>
        <v>0</v>
      </c>
      <c r="BK182" s="28">
        <f t="shared" si="89"/>
        <v>0</v>
      </c>
      <c r="BL182" s="12"/>
      <c r="BM182" s="15"/>
      <c r="BN182" s="63"/>
      <c r="BO182" s="63"/>
      <c r="BP182" s="63"/>
      <c r="BQ182" s="63"/>
      <c r="BR182" s="63"/>
      <c r="BS182" s="63"/>
      <c r="BT182" s="63"/>
      <c r="BU182" s="63"/>
      <c r="BV182" s="63"/>
      <c r="BW182" s="63"/>
      <c r="BX182" s="63"/>
    </row>
    <row r="183" spans="1:76" s="64" customFormat="1" ht="32.25" customHeight="1">
      <c r="A183" s="67" t="s">
        <v>387</v>
      </c>
      <c r="B183" s="68" t="s">
        <v>388</v>
      </c>
      <c r="C183" s="69"/>
      <c r="D183" s="60">
        <v>45</v>
      </c>
      <c r="E183" s="25">
        <f t="shared" ref="E183:E246" si="90">D183*C183</f>
        <v>0</v>
      </c>
      <c r="F183" s="60"/>
      <c r="G183" s="60">
        <v>30</v>
      </c>
      <c r="H183" s="25">
        <f t="shared" ref="H183:H246" si="91">G183*F183</f>
        <v>0</v>
      </c>
      <c r="I183" s="60"/>
      <c r="J183" s="60">
        <v>45</v>
      </c>
      <c r="K183" s="60">
        <f t="shared" ref="K183:K246" si="92">J183*I183</f>
        <v>0</v>
      </c>
      <c r="L183" s="60"/>
      <c r="M183" s="60">
        <v>75</v>
      </c>
      <c r="N183" s="60">
        <f t="shared" ref="N183:N247" si="93">M183*L183</f>
        <v>0</v>
      </c>
      <c r="O183" s="60"/>
      <c r="P183" s="60">
        <v>38</v>
      </c>
      <c r="Q183" s="60">
        <f t="shared" ref="Q183:Q246" si="94">P183*O183</f>
        <v>0</v>
      </c>
      <c r="R183" s="60"/>
      <c r="S183" s="60">
        <v>68</v>
      </c>
      <c r="T183" s="60">
        <f t="shared" si="78"/>
        <v>0</v>
      </c>
      <c r="U183" s="60"/>
      <c r="V183" s="60">
        <v>38</v>
      </c>
      <c r="W183" s="25">
        <f t="shared" ref="W183:W246" si="95">V183*U183</f>
        <v>0</v>
      </c>
      <c r="X183" s="60"/>
      <c r="Y183" s="60">
        <v>55</v>
      </c>
      <c r="Z183" s="60">
        <f t="shared" si="79"/>
        <v>0</v>
      </c>
      <c r="AA183" s="60"/>
      <c r="AB183" s="60">
        <v>58</v>
      </c>
      <c r="AC183" s="60">
        <f t="shared" si="80"/>
        <v>0</v>
      </c>
      <c r="AD183" s="60"/>
      <c r="AE183" s="60">
        <v>68</v>
      </c>
      <c r="AF183" s="60">
        <f t="shared" si="81"/>
        <v>0</v>
      </c>
      <c r="AG183" s="60"/>
      <c r="AH183" s="60">
        <v>98</v>
      </c>
      <c r="AI183" s="60">
        <f t="shared" ref="AI183:AI226" si="96">AH183*AG183</f>
        <v>0</v>
      </c>
      <c r="AJ183" s="60"/>
      <c r="AK183" s="60">
        <v>7</v>
      </c>
      <c r="AL183" s="60">
        <f t="shared" si="82"/>
        <v>0</v>
      </c>
      <c r="AM183" s="60"/>
      <c r="AN183" s="60">
        <v>6</v>
      </c>
      <c r="AO183" s="25">
        <f t="shared" ref="AO183:AO246" si="97">AN183*AM183</f>
        <v>0</v>
      </c>
      <c r="AP183" s="60"/>
      <c r="AQ183" s="60">
        <v>7</v>
      </c>
      <c r="AR183" s="60">
        <f t="shared" si="83"/>
        <v>0</v>
      </c>
      <c r="AS183" s="60"/>
      <c r="AT183" s="60">
        <v>5.63</v>
      </c>
      <c r="AU183" s="60">
        <f t="shared" si="84"/>
        <v>0</v>
      </c>
      <c r="AV183" s="60"/>
      <c r="AW183" s="60">
        <v>6.65</v>
      </c>
      <c r="AX183" s="60">
        <f t="shared" si="85"/>
        <v>0</v>
      </c>
      <c r="AY183" s="60"/>
      <c r="AZ183" s="60">
        <v>5.58</v>
      </c>
      <c r="BA183" s="60">
        <f t="shared" si="86"/>
        <v>0</v>
      </c>
      <c r="BB183" s="60"/>
      <c r="BC183" s="60">
        <v>6</v>
      </c>
      <c r="BD183" s="23">
        <f t="shared" ref="BD183:BD246" si="98">BC183*BB183</f>
        <v>0</v>
      </c>
      <c r="BE183" s="26">
        <f t="shared" si="87"/>
        <v>0</v>
      </c>
      <c r="BF183" s="27">
        <v>0</v>
      </c>
      <c r="BG183" s="61"/>
      <c r="BH183" s="62"/>
      <c r="BI183" s="61"/>
      <c r="BJ183" s="30">
        <f t="shared" si="88"/>
        <v>0</v>
      </c>
      <c r="BK183" s="28">
        <f t="shared" si="89"/>
        <v>0</v>
      </c>
      <c r="BL183" s="12"/>
      <c r="BM183" s="12"/>
      <c r="BN183" s="63"/>
      <c r="BO183" s="63"/>
      <c r="BP183" s="63"/>
      <c r="BQ183" s="63"/>
      <c r="BR183" s="63"/>
      <c r="BS183" s="63"/>
      <c r="BT183" s="63"/>
      <c r="BU183" s="63"/>
      <c r="BV183" s="63"/>
      <c r="BW183" s="63"/>
      <c r="BX183" s="63"/>
    </row>
    <row r="184" spans="1:76" s="64" customFormat="1" ht="32.25" customHeight="1">
      <c r="A184" s="67" t="s">
        <v>389</v>
      </c>
      <c r="B184" s="68" t="s">
        <v>390</v>
      </c>
      <c r="C184" s="69"/>
      <c r="D184" s="60">
        <v>45</v>
      </c>
      <c r="E184" s="25">
        <f t="shared" si="90"/>
        <v>0</v>
      </c>
      <c r="F184" s="70"/>
      <c r="G184" s="60">
        <v>30</v>
      </c>
      <c r="H184" s="25">
        <f t="shared" si="91"/>
        <v>0</v>
      </c>
      <c r="I184" s="60"/>
      <c r="J184" s="60">
        <v>45</v>
      </c>
      <c r="K184" s="60">
        <f t="shared" si="92"/>
        <v>0</v>
      </c>
      <c r="L184" s="60"/>
      <c r="M184" s="60">
        <v>75</v>
      </c>
      <c r="N184" s="60">
        <f t="shared" si="93"/>
        <v>0</v>
      </c>
      <c r="O184" s="60"/>
      <c r="P184" s="60">
        <v>38</v>
      </c>
      <c r="Q184" s="60">
        <f t="shared" si="94"/>
        <v>0</v>
      </c>
      <c r="R184" s="60"/>
      <c r="S184" s="60">
        <v>68</v>
      </c>
      <c r="T184" s="60">
        <f t="shared" ref="T184:T247" si="99">S184*R184</f>
        <v>0</v>
      </c>
      <c r="U184" s="60"/>
      <c r="V184" s="60">
        <v>38</v>
      </c>
      <c r="W184" s="25">
        <f t="shared" si="95"/>
        <v>0</v>
      </c>
      <c r="X184" s="60"/>
      <c r="Y184" s="60">
        <v>55</v>
      </c>
      <c r="Z184" s="60">
        <f t="shared" ref="Z184:Z219" si="100">Y184*X184</f>
        <v>0</v>
      </c>
      <c r="AA184" s="60"/>
      <c r="AB184" s="60">
        <v>58</v>
      </c>
      <c r="AC184" s="60">
        <f t="shared" ref="AC184:AC226" si="101">AB184*AA184</f>
        <v>0</v>
      </c>
      <c r="AD184" s="60"/>
      <c r="AE184" s="60">
        <v>68</v>
      </c>
      <c r="AF184" s="60">
        <f t="shared" ref="AF184:AF247" si="102">AE184*AD184</f>
        <v>0</v>
      </c>
      <c r="AG184" s="60"/>
      <c r="AH184" s="60">
        <v>98</v>
      </c>
      <c r="AI184" s="60">
        <f t="shared" si="96"/>
        <v>0</v>
      </c>
      <c r="AJ184" s="60"/>
      <c r="AK184" s="60">
        <v>7</v>
      </c>
      <c r="AL184" s="60">
        <f t="shared" ref="AL184:AL226" si="103">AK184*AJ184</f>
        <v>0</v>
      </c>
      <c r="AM184" s="60"/>
      <c r="AN184" s="60">
        <v>6</v>
      </c>
      <c r="AO184" s="25">
        <f t="shared" si="97"/>
        <v>0</v>
      </c>
      <c r="AP184" s="60"/>
      <c r="AQ184" s="60">
        <v>7</v>
      </c>
      <c r="AR184" s="60">
        <f t="shared" ref="AR184:AR219" si="104">AQ184*AP184</f>
        <v>0</v>
      </c>
      <c r="AS184" s="60"/>
      <c r="AT184" s="60">
        <v>5.63</v>
      </c>
      <c r="AU184" s="60">
        <f t="shared" ref="AU184:AU226" si="105">AT184*AS184</f>
        <v>0</v>
      </c>
      <c r="AV184" s="60"/>
      <c r="AW184" s="60">
        <v>6.65</v>
      </c>
      <c r="AX184" s="60">
        <f t="shared" ref="AX184:AX226" si="106">AW184*AV184</f>
        <v>0</v>
      </c>
      <c r="AY184" s="60"/>
      <c r="AZ184" s="60">
        <v>5.58</v>
      </c>
      <c r="BA184" s="60">
        <f t="shared" ref="BA184:BA219" si="107">AZ184*AY184</f>
        <v>0</v>
      </c>
      <c r="BB184" s="60"/>
      <c r="BC184" s="60">
        <v>6</v>
      </c>
      <c r="BD184" s="23">
        <f t="shared" si="98"/>
        <v>0</v>
      </c>
      <c r="BE184" s="26">
        <f t="shared" si="87"/>
        <v>0</v>
      </c>
      <c r="BF184" s="27">
        <v>0</v>
      </c>
      <c r="BG184" s="61"/>
      <c r="BH184" s="62"/>
      <c r="BI184" s="61"/>
      <c r="BJ184" s="30">
        <f t="shared" si="88"/>
        <v>0</v>
      </c>
      <c r="BK184" s="28">
        <f t="shared" si="89"/>
        <v>0</v>
      </c>
      <c r="BL184" s="12"/>
      <c r="BM184" s="12"/>
      <c r="BN184" s="63"/>
      <c r="BO184" s="63"/>
      <c r="BP184" s="63"/>
      <c r="BQ184" s="63"/>
      <c r="BR184" s="63"/>
      <c r="BS184" s="63"/>
      <c r="BT184" s="63"/>
      <c r="BU184" s="63"/>
      <c r="BV184" s="63"/>
      <c r="BW184" s="63"/>
      <c r="BX184" s="63"/>
    </row>
    <row r="185" spans="1:76" s="64" customFormat="1" ht="32.25" customHeight="1">
      <c r="A185" s="67" t="s">
        <v>391</v>
      </c>
      <c r="B185" s="68" t="s">
        <v>392</v>
      </c>
      <c r="C185" s="69"/>
      <c r="D185" s="60">
        <v>45</v>
      </c>
      <c r="E185" s="25">
        <f t="shared" si="90"/>
        <v>0</v>
      </c>
      <c r="F185" s="60"/>
      <c r="G185" s="60">
        <v>30</v>
      </c>
      <c r="H185" s="25">
        <f t="shared" si="91"/>
        <v>0</v>
      </c>
      <c r="I185" s="60"/>
      <c r="J185" s="60">
        <v>45</v>
      </c>
      <c r="K185" s="60">
        <f t="shared" si="92"/>
        <v>0</v>
      </c>
      <c r="L185" s="60"/>
      <c r="M185" s="60">
        <v>75</v>
      </c>
      <c r="N185" s="60">
        <f t="shared" si="93"/>
        <v>0</v>
      </c>
      <c r="O185" s="60"/>
      <c r="P185" s="60">
        <v>38</v>
      </c>
      <c r="Q185" s="60">
        <f t="shared" si="94"/>
        <v>0</v>
      </c>
      <c r="R185" s="60"/>
      <c r="S185" s="60">
        <v>68</v>
      </c>
      <c r="T185" s="60">
        <f t="shared" si="99"/>
        <v>0</v>
      </c>
      <c r="U185" s="70"/>
      <c r="V185" s="60">
        <v>38</v>
      </c>
      <c r="W185" s="25">
        <f t="shared" si="95"/>
        <v>0</v>
      </c>
      <c r="X185" s="60"/>
      <c r="Y185" s="60">
        <v>55</v>
      </c>
      <c r="Z185" s="60">
        <f t="shared" si="100"/>
        <v>0</v>
      </c>
      <c r="AA185" s="60"/>
      <c r="AB185" s="60">
        <v>58</v>
      </c>
      <c r="AC185" s="60">
        <f t="shared" si="101"/>
        <v>0</v>
      </c>
      <c r="AD185" s="60"/>
      <c r="AE185" s="60">
        <v>68</v>
      </c>
      <c r="AF185" s="60">
        <f t="shared" si="102"/>
        <v>0</v>
      </c>
      <c r="AG185" s="60"/>
      <c r="AH185" s="60">
        <v>98</v>
      </c>
      <c r="AI185" s="60">
        <f t="shared" si="96"/>
        <v>0</v>
      </c>
      <c r="AJ185" s="60"/>
      <c r="AK185" s="60">
        <v>7</v>
      </c>
      <c r="AL185" s="60">
        <f t="shared" si="103"/>
        <v>0</v>
      </c>
      <c r="AM185" s="60"/>
      <c r="AN185" s="60">
        <v>6</v>
      </c>
      <c r="AO185" s="25">
        <f t="shared" si="97"/>
        <v>0</v>
      </c>
      <c r="AP185" s="60"/>
      <c r="AQ185" s="60">
        <v>7</v>
      </c>
      <c r="AR185" s="60">
        <f t="shared" si="104"/>
        <v>0</v>
      </c>
      <c r="AS185" s="60"/>
      <c r="AT185" s="60">
        <v>5.63</v>
      </c>
      <c r="AU185" s="60">
        <f t="shared" si="105"/>
        <v>0</v>
      </c>
      <c r="AV185" s="60"/>
      <c r="AW185" s="60">
        <v>6.65</v>
      </c>
      <c r="AX185" s="60">
        <f t="shared" si="106"/>
        <v>0</v>
      </c>
      <c r="AY185" s="60"/>
      <c r="AZ185" s="60">
        <v>5.58</v>
      </c>
      <c r="BA185" s="60">
        <f t="shared" si="107"/>
        <v>0</v>
      </c>
      <c r="BB185" s="60"/>
      <c r="BC185" s="60">
        <v>6</v>
      </c>
      <c r="BD185" s="23">
        <f t="shared" si="98"/>
        <v>0</v>
      </c>
      <c r="BE185" s="26">
        <f t="shared" si="87"/>
        <v>0</v>
      </c>
      <c r="BF185" s="27">
        <v>0</v>
      </c>
      <c r="BG185" s="61"/>
      <c r="BH185" s="62"/>
      <c r="BI185" s="61"/>
      <c r="BJ185" s="30">
        <f t="shared" si="88"/>
        <v>0</v>
      </c>
      <c r="BK185" s="28">
        <f t="shared" si="89"/>
        <v>0</v>
      </c>
      <c r="BL185" s="12"/>
      <c r="BM185" s="12"/>
      <c r="BN185" s="63"/>
      <c r="BO185" s="63"/>
      <c r="BP185" s="63"/>
      <c r="BQ185" s="63"/>
      <c r="BR185" s="63"/>
      <c r="BS185" s="63"/>
      <c r="BT185" s="63"/>
      <c r="BU185" s="63"/>
      <c r="BV185" s="63"/>
      <c r="BW185" s="63"/>
      <c r="BX185" s="63"/>
    </row>
    <row r="186" spans="1:76" s="64" customFormat="1" ht="32.25" customHeight="1">
      <c r="A186" s="67" t="s">
        <v>393</v>
      </c>
      <c r="B186" s="68" t="s">
        <v>394</v>
      </c>
      <c r="C186" s="69"/>
      <c r="D186" s="60">
        <v>45</v>
      </c>
      <c r="E186" s="25">
        <f t="shared" si="90"/>
        <v>0</v>
      </c>
      <c r="F186" s="60"/>
      <c r="G186" s="60">
        <v>30</v>
      </c>
      <c r="H186" s="25">
        <f t="shared" si="91"/>
        <v>0</v>
      </c>
      <c r="I186" s="70"/>
      <c r="J186" s="60">
        <v>45</v>
      </c>
      <c r="K186" s="60">
        <f t="shared" si="92"/>
        <v>0</v>
      </c>
      <c r="L186" s="60"/>
      <c r="M186" s="60">
        <v>75</v>
      </c>
      <c r="N186" s="60">
        <f t="shared" si="93"/>
        <v>0</v>
      </c>
      <c r="O186" s="70"/>
      <c r="P186" s="60">
        <v>38</v>
      </c>
      <c r="Q186" s="60">
        <f t="shared" si="94"/>
        <v>0</v>
      </c>
      <c r="R186" s="60"/>
      <c r="S186" s="60">
        <v>68</v>
      </c>
      <c r="T186" s="60">
        <f t="shared" si="99"/>
        <v>0</v>
      </c>
      <c r="U186" s="60"/>
      <c r="V186" s="60">
        <v>38</v>
      </c>
      <c r="W186" s="25">
        <f t="shared" si="95"/>
        <v>0</v>
      </c>
      <c r="X186" s="60"/>
      <c r="Y186" s="60">
        <v>55</v>
      </c>
      <c r="Z186" s="60">
        <f t="shared" si="100"/>
        <v>0</v>
      </c>
      <c r="AA186" s="60"/>
      <c r="AB186" s="60">
        <v>58</v>
      </c>
      <c r="AC186" s="60">
        <f t="shared" si="101"/>
        <v>0</v>
      </c>
      <c r="AD186" s="60"/>
      <c r="AE186" s="60">
        <v>68</v>
      </c>
      <c r="AF186" s="60">
        <f t="shared" si="102"/>
        <v>0</v>
      </c>
      <c r="AG186" s="60"/>
      <c r="AH186" s="60">
        <v>98</v>
      </c>
      <c r="AI186" s="60">
        <f t="shared" si="96"/>
        <v>0</v>
      </c>
      <c r="AJ186" s="60"/>
      <c r="AK186" s="60">
        <v>7</v>
      </c>
      <c r="AL186" s="60">
        <f t="shared" si="103"/>
        <v>0</v>
      </c>
      <c r="AM186" s="60"/>
      <c r="AN186" s="60">
        <v>6</v>
      </c>
      <c r="AO186" s="25">
        <f t="shared" si="97"/>
        <v>0</v>
      </c>
      <c r="AP186" s="60"/>
      <c r="AQ186" s="60">
        <v>7</v>
      </c>
      <c r="AR186" s="60">
        <f t="shared" si="104"/>
        <v>0</v>
      </c>
      <c r="AS186" s="60"/>
      <c r="AT186" s="60">
        <v>5.63</v>
      </c>
      <c r="AU186" s="60">
        <f t="shared" si="105"/>
        <v>0</v>
      </c>
      <c r="AV186" s="60"/>
      <c r="AW186" s="60">
        <v>6.65</v>
      </c>
      <c r="AX186" s="60">
        <f t="shared" si="106"/>
        <v>0</v>
      </c>
      <c r="AY186" s="60"/>
      <c r="AZ186" s="60">
        <v>5.58</v>
      </c>
      <c r="BA186" s="60">
        <f t="shared" si="107"/>
        <v>0</v>
      </c>
      <c r="BB186" s="60"/>
      <c r="BC186" s="60">
        <v>6</v>
      </c>
      <c r="BD186" s="23">
        <f t="shared" si="98"/>
        <v>0</v>
      </c>
      <c r="BE186" s="26">
        <f t="shared" si="87"/>
        <v>0</v>
      </c>
      <c r="BF186" s="27">
        <v>0</v>
      </c>
      <c r="BG186" s="61"/>
      <c r="BH186" s="62"/>
      <c r="BI186" s="61"/>
      <c r="BJ186" s="30">
        <f t="shared" si="88"/>
        <v>0</v>
      </c>
      <c r="BK186" s="28">
        <f t="shared" si="89"/>
        <v>0</v>
      </c>
      <c r="BL186" s="12"/>
      <c r="BM186" s="12"/>
      <c r="BN186" s="63"/>
      <c r="BO186" s="63"/>
      <c r="BP186" s="63"/>
      <c r="BQ186" s="63"/>
      <c r="BR186" s="63"/>
      <c r="BS186" s="63"/>
      <c r="BT186" s="63"/>
      <c r="BU186" s="63"/>
      <c r="BV186" s="63"/>
      <c r="BW186" s="63"/>
      <c r="BX186" s="63"/>
    </row>
    <row r="187" spans="1:76" s="64" customFormat="1" ht="32.25" customHeight="1">
      <c r="A187" s="67" t="s">
        <v>395</v>
      </c>
      <c r="B187" s="68" t="s">
        <v>396</v>
      </c>
      <c r="C187" s="71"/>
      <c r="D187" s="60">
        <v>45</v>
      </c>
      <c r="E187" s="25">
        <f t="shared" si="90"/>
        <v>0</v>
      </c>
      <c r="F187" s="60"/>
      <c r="G187" s="60">
        <v>30</v>
      </c>
      <c r="H187" s="25">
        <f t="shared" si="91"/>
        <v>0</v>
      </c>
      <c r="I187" s="60"/>
      <c r="J187" s="60">
        <v>45</v>
      </c>
      <c r="K187" s="60">
        <f t="shared" si="92"/>
        <v>0</v>
      </c>
      <c r="L187" s="60"/>
      <c r="M187" s="60">
        <v>75</v>
      </c>
      <c r="N187" s="60">
        <f t="shared" si="93"/>
        <v>0</v>
      </c>
      <c r="O187" s="60"/>
      <c r="P187" s="60">
        <v>38</v>
      </c>
      <c r="Q187" s="60">
        <f t="shared" si="94"/>
        <v>0</v>
      </c>
      <c r="R187" s="60"/>
      <c r="S187" s="60">
        <v>68</v>
      </c>
      <c r="T187" s="60">
        <f t="shared" si="99"/>
        <v>0</v>
      </c>
      <c r="U187" s="60"/>
      <c r="V187" s="60">
        <v>38</v>
      </c>
      <c r="W187" s="25">
        <f t="shared" si="95"/>
        <v>0</v>
      </c>
      <c r="X187" s="70"/>
      <c r="Y187" s="60">
        <v>55</v>
      </c>
      <c r="Z187" s="60">
        <f t="shared" si="100"/>
        <v>0</v>
      </c>
      <c r="AA187" s="60"/>
      <c r="AB187" s="60">
        <v>58</v>
      </c>
      <c r="AC187" s="60">
        <f t="shared" si="101"/>
        <v>0</v>
      </c>
      <c r="AD187" s="60"/>
      <c r="AE187" s="60">
        <v>68</v>
      </c>
      <c r="AF187" s="60">
        <f t="shared" si="102"/>
        <v>0</v>
      </c>
      <c r="AG187" s="60"/>
      <c r="AH187" s="60">
        <v>98</v>
      </c>
      <c r="AI187" s="60">
        <f t="shared" si="96"/>
        <v>0</v>
      </c>
      <c r="AJ187" s="60"/>
      <c r="AK187" s="60">
        <v>7</v>
      </c>
      <c r="AL187" s="60">
        <f t="shared" si="103"/>
        <v>0</v>
      </c>
      <c r="AM187" s="60"/>
      <c r="AN187" s="60">
        <v>6</v>
      </c>
      <c r="AO187" s="25">
        <f t="shared" si="97"/>
        <v>0</v>
      </c>
      <c r="AP187" s="60"/>
      <c r="AQ187" s="60">
        <v>7</v>
      </c>
      <c r="AR187" s="60">
        <f t="shared" si="104"/>
        <v>0</v>
      </c>
      <c r="AS187" s="60"/>
      <c r="AT187" s="60">
        <v>5.63</v>
      </c>
      <c r="AU187" s="60">
        <f t="shared" si="105"/>
        <v>0</v>
      </c>
      <c r="AV187" s="60"/>
      <c r="AW187" s="60">
        <v>6.65</v>
      </c>
      <c r="AX187" s="60">
        <f t="shared" si="106"/>
        <v>0</v>
      </c>
      <c r="AY187" s="60"/>
      <c r="AZ187" s="60">
        <v>5.58</v>
      </c>
      <c r="BA187" s="60">
        <f t="shared" si="107"/>
        <v>0</v>
      </c>
      <c r="BB187" s="60"/>
      <c r="BC187" s="60">
        <v>6</v>
      </c>
      <c r="BD187" s="23">
        <f t="shared" si="98"/>
        <v>0</v>
      </c>
      <c r="BE187" s="26">
        <f t="shared" si="87"/>
        <v>0</v>
      </c>
      <c r="BF187" s="27">
        <v>0</v>
      </c>
      <c r="BG187" s="61"/>
      <c r="BH187" s="62"/>
      <c r="BI187" s="61"/>
      <c r="BJ187" s="30">
        <f t="shared" si="88"/>
        <v>0</v>
      </c>
      <c r="BK187" s="28">
        <f t="shared" si="89"/>
        <v>0</v>
      </c>
      <c r="BL187" s="12"/>
      <c r="BM187" s="12"/>
      <c r="BN187" s="63"/>
      <c r="BO187" s="63"/>
      <c r="BP187" s="63"/>
      <c r="BQ187" s="63"/>
      <c r="BR187" s="63"/>
      <c r="BS187" s="63"/>
      <c r="BT187" s="63"/>
      <c r="BU187" s="63"/>
      <c r="BV187" s="63"/>
      <c r="BW187" s="63"/>
      <c r="BX187" s="63"/>
    </row>
    <row r="188" spans="1:76" s="64" customFormat="1" ht="32.25" customHeight="1">
      <c r="A188" s="67" t="s">
        <v>397</v>
      </c>
      <c r="B188" s="68" t="s">
        <v>398</v>
      </c>
      <c r="C188" s="69"/>
      <c r="D188" s="60">
        <v>45</v>
      </c>
      <c r="E188" s="25">
        <f t="shared" si="90"/>
        <v>0</v>
      </c>
      <c r="F188" s="60"/>
      <c r="G188" s="60">
        <v>30</v>
      </c>
      <c r="H188" s="25">
        <f t="shared" si="91"/>
        <v>0</v>
      </c>
      <c r="I188" s="60"/>
      <c r="J188" s="60">
        <v>45</v>
      </c>
      <c r="K188" s="60">
        <f t="shared" si="92"/>
        <v>0</v>
      </c>
      <c r="L188" s="60"/>
      <c r="M188" s="60">
        <v>75</v>
      </c>
      <c r="N188" s="60">
        <f t="shared" si="93"/>
        <v>0</v>
      </c>
      <c r="O188" s="60"/>
      <c r="P188" s="60">
        <v>38</v>
      </c>
      <c r="Q188" s="60">
        <f t="shared" si="94"/>
        <v>0</v>
      </c>
      <c r="R188" s="60"/>
      <c r="S188" s="60">
        <v>68</v>
      </c>
      <c r="T188" s="60">
        <f t="shared" si="99"/>
        <v>0</v>
      </c>
      <c r="U188" s="60"/>
      <c r="V188" s="60">
        <v>38</v>
      </c>
      <c r="W188" s="25">
        <f t="shared" si="95"/>
        <v>0</v>
      </c>
      <c r="X188" s="60"/>
      <c r="Y188" s="60">
        <v>55</v>
      </c>
      <c r="Z188" s="60">
        <f t="shared" si="100"/>
        <v>0</v>
      </c>
      <c r="AA188" s="60"/>
      <c r="AB188" s="60">
        <v>58</v>
      </c>
      <c r="AC188" s="60">
        <f t="shared" si="101"/>
        <v>0</v>
      </c>
      <c r="AD188" s="60"/>
      <c r="AE188" s="60">
        <v>68</v>
      </c>
      <c r="AF188" s="60">
        <f t="shared" si="102"/>
        <v>0</v>
      </c>
      <c r="AG188" s="60"/>
      <c r="AH188" s="60">
        <v>98</v>
      </c>
      <c r="AI188" s="60">
        <f t="shared" si="96"/>
        <v>0</v>
      </c>
      <c r="AJ188" s="60"/>
      <c r="AK188" s="60">
        <v>7</v>
      </c>
      <c r="AL188" s="60">
        <f t="shared" si="103"/>
        <v>0</v>
      </c>
      <c r="AM188" s="60"/>
      <c r="AN188" s="60">
        <v>6</v>
      </c>
      <c r="AO188" s="25">
        <f t="shared" si="97"/>
        <v>0</v>
      </c>
      <c r="AP188" s="60"/>
      <c r="AQ188" s="60">
        <v>7</v>
      </c>
      <c r="AR188" s="60">
        <f t="shared" si="104"/>
        <v>0</v>
      </c>
      <c r="AS188" s="60"/>
      <c r="AT188" s="60">
        <v>5.63</v>
      </c>
      <c r="AU188" s="60">
        <f t="shared" si="105"/>
        <v>0</v>
      </c>
      <c r="AV188" s="60"/>
      <c r="AW188" s="60">
        <v>6.65</v>
      </c>
      <c r="AX188" s="60">
        <f t="shared" si="106"/>
        <v>0</v>
      </c>
      <c r="AY188" s="60"/>
      <c r="AZ188" s="60">
        <v>5.58</v>
      </c>
      <c r="BA188" s="60">
        <f t="shared" si="107"/>
        <v>0</v>
      </c>
      <c r="BB188" s="60"/>
      <c r="BC188" s="60">
        <v>6</v>
      </c>
      <c r="BD188" s="23">
        <f t="shared" si="98"/>
        <v>0</v>
      </c>
      <c r="BE188" s="26">
        <f t="shared" si="87"/>
        <v>0</v>
      </c>
      <c r="BF188" s="27">
        <v>0</v>
      </c>
      <c r="BG188" s="61"/>
      <c r="BH188" s="62"/>
      <c r="BI188" s="61"/>
      <c r="BJ188" s="30">
        <f t="shared" si="88"/>
        <v>0</v>
      </c>
      <c r="BK188" s="28">
        <f t="shared" si="89"/>
        <v>0</v>
      </c>
      <c r="BL188" s="12"/>
      <c r="BM188" s="12"/>
      <c r="BN188" s="63"/>
      <c r="BO188" s="63"/>
      <c r="BP188" s="63"/>
      <c r="BQ188" s="63"/>
      <c r="BR188" s="63"/>
      <c r="BS188" s="63"/>
      <c r="BT188" s="63"/>
      <c r="BU188" s="63"/>
      <c r="BV188" s="63"/>
      <c r="BW188" s="63"/>
      <c r="BX188" s="63"/>
    </row>
    <row r="189" spans="1:76" s="64" customFormat="1" ht="32.25" customHeight="1">
      <c r="A189" s="67" t="s">
        <v>399</v>
      </c>
      <c r="B189" s="68" t="s">
        <v>400</v>
      </c>
      <c r="C189" s="69"/>
      <c r="D189" s="60">
        <v>45</v>
      </c>
      <c r="E189" s="25">
        <f t="shared" si="90"/>
        <v>0</v>
      </c>
      <c r="F189" s="70"/>
      <c r="G189" s="60">
        <v>30</v>
      </c>
      <c r="H189" s="25">
        <f t="shared" si="91"/>
        <v>0</v>
      </c>
      <c r="I189" s="70"/>
      <c r="J189" s="60">
        <v>45</v>
      </c>
      <c r="K189" s="60">
        <f t="shared" si="92"/>
        <v>0</v>
      </c>
      <c r="L189" s="60"/>
      <c r="M189" s="60">
        <v>75</v>
      </c>
      <c r="N189" s="60">
        <f t="shared" si="93"/>
        <v>0</v>
      </c>
      <c r="O189" s="60"/>
      <c r="P189" s="60">
        <v>38</v>
      </c>
      <c r="Q189" s="60">
        <f t="shared" si="94"/>
        <v>0</v>
      </c>
      <c r="R189" s="60"/>
      <c r="S189" s="60">
        <v>68</v>
      </c>
      <c r="T189" s="60">
        <f t="shared" si="99"/>
        <v>0</v>
      </c>
      <c r="U189" s="60"/>
      <c r="V189" s="60">
        <v>38</v>
      </c>
      <c r="W189" s="25">
        <f t="shared" si="95"/>
        <v>0</v>
      </c>
      <c r="X189" s="60"/>
      <c r="Y189" s="60">
        <v>55</v>
      </c>
      <c r="Z189" s="60">
        <f t="shared" si="100"/>
        <v>0</v>
      </c>
      <c r="AA189" s="60"/>
      <c r="AB189" s="60">
        <v>58</v>
      </c>
      <c r="AC189" s="60">
        <f t="shared" si="101"/>
        <v>0</v>
      </c>
      <c r="AD189" s="60"/>
      <c r="AE189" s="60">
        <v>68</v>
      </c>
      <c r="AF189" s="60">
        <f t="shared" si="102"/>
        <v>0</v>
      </c>
      <c r="AG189" s="60"/>
      <c r="AH189" s="60">
        <v>98</v>
      </c>
      <c r="AI189" s="60">
        <f t="shared" si="96"/>
        <v>0</v>
      </c>
      <c r="AJ189" s="60"/>
      <c r="AK189" s="60">
        <v>7</v>
      </c>
      <c r="AL189" s="60">
        <f t="shared" si="103"/>
        <v>0</v>
      </c>
      <c r="AM189" s="60"/>
      <c r="AN189" s="60">
        <v>6</v>
      </c>
      <c r="AO189" s="25">
        <f t="shared" si="97"/>
        <v>0</v>
      </c>
      <c r="AP189" s="60"/>
      <c r="AQ189" s="60">
        <v>7</v>
      </c>
      <c r="AR189" s="60">
        <f t="shared" si="104"/>
        <v>0</v>
      </c>
      <c r="AS189" s="60"/>
      <c r="AT189" s="60">
        <v>5.63</v>
      </c>
      <c r="AU189" s="60">
        <f t="shared" si="105"/>
        <v>0</v>
      </c>
      <c r="AV189" s="60"/>
      <c r="AW189" s="60">
        <v>6.65</v>
      </c>
      <c r="AX189" s="60">
        <f t="shared" si="106"/>
        <v>0</v>
      </c>
      <c r="AY189" s="60"/>
      <c r="AZ189" s="60">
        <v>5.58</v>
      </c>
      <c r="BA189" s="60">
        <f t="shared" si="107"/>
        <v>0</v>
      </c>
      <c r="BB189" s="60"/>
      <c r="BC189" s="60">
        <v>6</v>
      </c>
      <c r="BD189" s="23">
        <f t="shared" si="98"/>
        <v>0</v>
      </c>
      <c r="BE189" s="26">
        <f t="shared" si="87"/>
        <v>0</v>
      </c>
      <c r="BF189" s="27">
        <v>0</v>
      </c>
      <c r="BG189" s="61"/>
      <c r="BH189" s="62"/>
      <c r="BI189" s="61"/>
      <c r="BJ189" s="30">
        <f t="shared" si="88"/>
        <v>0</v>
      </c>
      <c r="BK189" s="28">
        <f t="shared" si="89"/>
        <v>0</v>
      </c>
      <c r="BL189" s="12"/>
      <c r="BM189" s="12"/>
      <c r="BN189" s="63"/>
      <c r="BO189" s="63"/>
      <c r="BP189" s="63"/>
      <c r="BQ189" s="63"/>
      <c r="BR189" s="63"/>
      <c r="BS189" s="63"/>
      <c r="BT189" s="63"/>
      <c r="BU189" s="63"/>
      <c r="BV189" s="63"/>
      <c r="BW189" s="63"/>
      <c r="BX189" s="63"/>
    </row>
    <row r="190" spans="1:76" s="64" customFormat="1" ht="32.25" customHeight="1">
      <c r="A190" s="67" t="s">
        <v>401</v>
      </c>
      <c r="B190" s="68" t="s">
        <v>402</v>
      </c>
      <c r="C190" s="69"/>
      <c r="D190" s="60">
        <v>45</v>
      </c>
      <c r="E190" s="25">
        <f t="shared" si="90"/>
        <v>0</v>
      </c>
      <c r="F190" s="60"/>
      <c r="G190" s="60">
        <v>30</v>
      </c>
      <c r="H190" s="25">
        <f t="shared" si="91"/>
        <v>0</v>
      </c>
      <c r="I190" s="60"/>
      <c r="J190" s="60">
        <v>45</v>
      </c>
      <c r="K190" s="60">
        <f t="shared" si="92"/>
        <v>0</v>
      </c>
      <c r="L190" s="60"/>
      <c r="M190" s="60">
        <v>75</v>
      </c>
      <c r="N190" s="60">
        <f t="shared" si="93"/>
        <v>0</v>
      </c>
      <c r="O190" s="60"/>
      <c r="P190" s="60">
        <v>38</v>
      </c>
      <c r="Q190" s="60">
        <f t="shared" si="94"/>
        <v>0</v>
      </c>
      <c r="R190" s="60"/>
      <c r="S190" s="60">
        <v>68</v>
      </c>
      <c r="T190" s="60">
        <f t="shared" si="99"/>
        <v>0</v>
      </c>
      <c r="U190" s="60"/>
      <c r="V190" s="60">
        <v>38</v>
      </c>
      <c r="W190" s="25">
        <f t="shared" si="95"/>
        <v>0</v>
      </c>
      <c r="X190" s="60"/>
      <c r="Y190" s="60">
        <v>55</v>
      </c>
      <c r="Z190" s="60">
        <f t="shared" si="100"/>
        <v>0</v>
      </c>
      <c r="AA190" s="60"/>
      <c r="AB190" s="60">
        <v>58</v>
      </c>
      <c r="AC190" s="60">
        <f t="shared" si="101"/>
        <v>0</v>
      </c>
      <c r="AD190" s="60"/>
      <c r="AE190" s="60">
        <v>68</v>
      </c>
      <c r="AF190" s="60">
        <f t="shared" si="102"/>
        <v>0</v>
      </c>
      <c r="AG190" s="60"/>
      <c r="AH190" s="60">
        <v>98</v>
      </c>
      <c r="AI190" s="60">
        <f t="shared" si="96"/>
        <v>0</v>
      </c>
      <c r="AJ190" s="60"/>
      <c r="AK190" s="60">
        <v>7</v>
      </c>
      <c r="AL190" s="60">
        <f t="shared" si="103"/>
        <v>0</v>
      </c>
      <c r="AM190" s="60"/>
      <c r="AN190" s="60">
        <v>6</v>
      </c>
      <c r="AO190" s="25">
        <f t="shared" si="97"/>
        <v>0</v>
      </c>
      <c r="AP190" s="60"/>
      <c r="AQ190" s="60">
        <v>7</v>
      </c>
      <c r="AR190" s="60">
        <f t="shared" si="104"/>
        <v>0</v>
      </c>
      <c r="AS190" s="60"/>
      <c r="AT190" s="60">
        <v>5.63</v>
      </c>
      <c r="AU190" s="60">
        <f t="shared" si="105"/>
        <v>0</v>
      </c>
      <c r="AV190" s="60"/>
      <c r="AW190" s="60">
        <v>6.65</v>
      </c>
      <c r="AX190" s="60">
        <f t="shared" si="106"/>
        <v>0</v>
      </c>
      <c r="AY190" s="60"/>
      <c r="AZ190" s="60">
        <v>5.58</v>
      </c>
      <c r="BA190" s="60">
        <f t="shared" si="107"/>
        <v>0</v>
      </c>
      <c r="BB190" s="60"/>
      <c r="BC190" s="60">
        <v>6</v>
      </c>
      <c r="BD190" s="23">
        <f t="shared" si="98"/>
        <v>0</v>
      </c>
      <c r="BE190" s="26">
        <f t="shared" si="87"/>
        <v>0</v>
      </c>
      <c r="BF190" s="27">
        <v>0</v>
      </c>
      <c r="BG190" s="61"/>
      <c r="BH190" s="62"/>
      <c r="BI190" s="61"/>
      <c r="BJ190" s="30">
        <f t="shared" si="88"/>
        <v>0</v>
      </c>
      <c r="BK190" s="28">
        <f t="shared" si="89"/>
        <v>0</v>
      </c>
      <c r="BL190" s="12"/>
      <c r="BM190" s="12"/>
      <c r="BN190" s="63"/>
      <c r="BO190" s="63"/>
      <c r="BP190" s="63"/>
      <c r="BQ190" s="63"/>
      <c r="BR190" s="63"/>
      <c r="BS190" s="63"/>
      <c r="BT190" s="63"/>
      <c r="BU190" s="63"/>
      <c r="BV190" s="63"/>
      <c r="BW190" s="63"/>
      <c r="BX190" s="63"/>
    </row>
    <row r="191" spans="1:76" s="64" customFormat="1" ht="31.5" customHeight="1">
      <c r="A191" s="67" t="s">
        <v>403</v>
      </c>
      <c r="B191" s="68" t="s">
        <v>404</v>
      </c>
      <c r="C191" s="69"/>
      <c r="D191" s="60">
        <v>45</v>
      </c>
      <c r="E191" s="25">
        <f t="shared" si="90"/>
        <v>0</v>
      </c>
      <c r="F191" s="60"/>
      <c r="G191" s="60">
        <v>30</v>
      </c>
      <c r="H191" s="25">
        <f t="shared" si="91"/>
        <v>0</v>
      </c>
      <c r="I191" s="60"/>
      <c r="J191" s="60">
        <v>45</v>
      </c>
      <c r="K191" s="60">
        <f t="shared" si="92"/>
        <v>0</v>
      </c>
      <c r="L191" s="60"/>
      <c r="M191" s="60">
        <v>75</v>
      </c>
      <c r="N191" s="60">
        <f t="shared" si="93"/>
        <v>0</v>
      </c>
      <c r="O191" s="70"/>
      <c r="P191" s="60">
        <v>38</v>
      </c>
      <c r="Q191" s="60">
        <f t="shared" si="94"/>
        <v>0</v>
      </c>
      <c r="R191" s="60"/>
      <c r="S191" s="60">
        <v>68</v>
      </c>
      <c r="T191" s="60">
        <f t="shared" si="99"/>
        <v>0</v>
      </c>
      <c r="U191" s="70"/>
      <c r="V191" s="60">
        <v>38</v>
      </c>
      <c r="W191" s="25">
        <f t="shared" si="95"/>
        <v>0</v>
      </c>
      <c r="X191" s="60"/>
      <c r="Y191" s="60">
        <v>55</v>
      </c>
      <c r="Z191" s="60">
        <f t="shared" si="100"/>
        <v>0</v>
      </c>
      <c r="AA191" s="60"/>
      <c r="AB191" s="60">
        <v>58</v>
      </c>
      <c r="AC191" s="60">
        <f t="shared" si="101"/>
        <v>0</v>
      </c>
      <c r="AD191" s="60"/>
      <c r="AE191" s="60">
        <v>68</v>
      </c>
      <c r="AF191" s="60">
        <f t="shared" si="102"/>
        <v>0</v>
      </c>
      <c r="AG191" s="60"/>
      <c r="AH191" s="60">
        <v>98</v>
      </c>
      <c r="AI191" s="60">
        <f t="shared" si="96"/>
        <v>0</v>
      </c>
      <c r="AJ191" s="60"/>
      <c r="AK191" s="60">
        <v>7</v>
      </c>
      <c r="AL191" s="60">
        <f t="shared" si="103"/>
        <v>0</v>
      </c>
      <c r="AM191" s="60"/>
      <c r="AN191" s="60">
        <v>6</v>
      </c>
      <c r="AO191" s="25">
        <f t="shared" si="97"/>
        <v>0</v>
      </c>
      <c r="AP191" s="60"/>
      <c r="AQ191" s="60">
        <v>7</v>
      </c>
      <c r="AR191" s="60">
        <f t="shared" si="104"/>
        <v>0</v>
      </c>
      <c r="AS191" s="60"/>
      <c r="AT191" s="60">
        <v>5.63</v>
      </c>
      <c r="AU191" s="60">
        <f t="shared" si="105"/>
        <v>0</v>
      </c>
      <c r="AV191" s="60"/>
      <c r="AW191" s="60">
        <v>6.65</v>
      </c>
      <c r="AX191" s="60">
        <f t="shared" si="106"/>
        <v>0</v>
      </c>
      <c r="AY191" s="60"/>
      <c r="AZ191" s="60">
        <v>5.58</v>
      </c>
      <c r="BA191" s="60">
        <f t="shared" si="107"/>
        <v>0</v>
      </c>
      <c r="BB191" s="60"/>
      <c r="BC191" s="60">
        <v>6</v>
      </c>
      <c r="BD191" s="23">
        <f t="shared" si="98"/>
        <v>0</v>
      </c>
      <c r="BE191" s="26">
        <f t="shared" si="87"/>
        <v>0</v>
      </c>
      <c r="BF191" s="27">
        <v>0</v>
      </c>
      <c r="BG191" s="61"/>
      <c r="BH191" s="62"/>
      <c r="BI191" s="61"/>
      <c r="BJ191" s="30">
        <f t="shared" si="88"/>
        <v>0</v>
      </c>
      <c r="BK191" s="28">
        <f t="shared" si="89"/>
        <v>0</v>
      </c>
      <c r="BL191" s="12"/>
      <c r="BM191" s="12"/>
      <c r="BN191" s="63"/>
      <c r="BO191" s="63"/>
      <c r="BP191" s="63"/>
      <c r="BQ191" s="63"/>
      <c r="BR191" s="63"/>
      <c r="BS191" s="63"/>
      <c r="BT191" s="63"/>
      <c r="BU191" s="63"/>
      <c r="BV191" s="63"/>
      <c r="BW191" s="63"/>
      <c r="BX191" s="63"/>
    </row>
    <row r="192" spans="1:76" s="64" customFormat="1" ht="32.25" customHeight="1">
      <c r="A192" s="67" t="s">
        <v>405</v>
      </c>
      <c r="B192" s="68" t="s">
        <v>406</v>
      </c>
      <c r="C192" s="71"/>
      <c r="D192" s="60">
        <v>45</v>
      </c>
      <c r="E192" s="25">
        <f t="shared" si="90"/>
        <v>0</v>
      </c>
      <c r="F192" s="60"/>
      <c r="G192" s="60">
        <v>30</v>
      </c>
      <c r="H192" s="25">
        <f t="shared" si="91"/>
        <v>0</v>
      </c>
      <c r="I192" s="60"/>
      <c r="J192" s="60">
        <v>45</v>
      </c>
      <c r="K192" s="60">
        <f t="shared" si="92"/>
        <v>0</v>
      </c>
      <c r="L192" s="60"/>
      <c r="M192" s="60">
        <v>75</v>
      </c>
      <c r="N192" s="60">
        <f t="shared" si="93"/>
        <v>0</v>
      </c>
      <c r="O192" s="60"/>
      <c r="P192" s="60">
        <v>38</v>
      </c>
      <c r="Q192" s="60">
        <f t="shared" si="94"/>
        <v>0</v>
      </c>
      <c r="R192" s="60"/>
      <c r="S192" s="60">
        <v>68</v>
      </c>
      <c r="T192" s="60">
        <f t="shared" si="99"/>
        <v>0</v>
      </c>
      <c r="U192" s="60"/>
      <c r="V192" s="60">
        <v>38</v>
      </c>
      <c r="W192" s="25">
        <f t="shared" si="95"/>
        <v>0</v>
      </c>
      <c r="X192" s="60"/>
      <c r="Y192" s="60">
        <v>55</v>
      </c>
      <c r="Z192" s="60">
        <f t="shared" si="100"/>
        <v>0</v>
      </c>
      <c r="AA192" s="60"/>
      <c r="AB192" s="60">
        <v>58</v>
      </c>
      <c r="AC192" s="60">
        <f t="shared" si="101"/>
        <v>0</v>
      </c>
      <c r="AD192" s="60"/>
      <c r="AE192" s="60">
        <v>68</v>
      </c>
      <c r="AF192" s="60">
        <f t="shared" si="102"/>
        <v>0</v>
      </c>
      <c r="AG192" s="60"/>
      <c r="AH192" s="60">
        <v>98</v>
      </c>
      <c r="AI192" s="60">
        <f t="shared" si="96"/>
        <v>0</v>
      </c>
      <c r="AJ192" s="60"/>
      <c r="AK192" s="60">
        <v>7</v>
      </c>
      <c r="AL192" s="60">
        <f t="shared" si="103"/>
        <v>0</v>
      </c>
      <c r="AM192" s="60"/>
      <c r="AN192" s="60">
        <v>6</v>
      </c>
      <c r="AO192" s="25">
        <f t="shared" si="97"/>
        <v>0</v>
      </c>
      <c r="AP192" s="60"/>
      <c r="AQ192" s="60">
        <v>7</v>
      </c>
      <c r="AR192" s="60">
        <f t="shared" si="104"/>
        <v>0</v>
      </c>
      <c r="AS192" s="60"/>
      <c r="AT192" s="60">
        <v>5.63</v>
      </c>
      <c r="AU192" s="60">
        <f t="shared" si="105"/>
        <v>0</v>
      </c>
      <c r="AV192" s="60"/>
      <c r="AW192" s="60">
        <v>6.65</v>
      </c>
      <c r="AX192" s="60">
        <f t="shared" si="106"/>
        <v>0</v>
      </c>
      <c r="AY192" s="60"/>
      <c r="AZ192" s="60">
        <v>5.58</v>
      </c>
      <c r="BA192" s="60">
        <f t="shared" si="107"/>
        <v>0</v>
      </c>
      <c r="BB192" s="60"/>
      <c r="BC192" s="60">
        <v>6</v>
      </c>
      <c r="BD192" s="23">
        <f t="shared" si="98"/>
        <v>0</v>
      </c>
      <c r="BE192" s="26">
        <f t="shared" si="87"/>
        <v>0</v>
      </c>
      <c r="BF192" s="27">
        <v>0</v>
      </c>
      <c r="BG192" s="61"/>
      <c r="BH192" s="62"/>
      <c r="BI192" s="61"/>
      <c r="BJ192" s="30">
        <f t="shared" si="88"/>
        <v>0</v>
      </c>
      <c r="BK192" s="28">
        <f t="shared" si="89"/>
        <v>0</v>
      </c>
      <c r="BL192" s="12"/>
      <c r="BM192" s="12"/>
      <c r="BN192" s="63"/>
      <c r="BO192" s="63"/>
      <c r="BP192" s="63"/>
      <c r="BQ192" s="63"/>
      <c r="BR192" s="63"/>
      <c r="BS192" s="63"/>
      <c r="BT192" s="63"/>
      <c r="BU192" s="63"/>
      <c r="BV192" s="63"/>
      <c r="BW192" s="63"/>
      <c r="BX192" s="63"/>
    </row>
    <row r="193" spans="1:76" s="64" customFormat="1" ht="32.25" customHeight="1">
      <c r="A193" s="67" t="s">
        <v>407</v>
      </c>
      <c r="B193" s="68" t="s">
        <v>408</v>
      </c>
      <c r="C193" s="69"/>
      <c r="D193" s="60">
        <v>45</v>
      </c>
      <c r="E193" s="25">
        <f t="shared" si="90"/>
        <v>0</v>
      </c>
      <c r="F193" s="60"/>
      <c r="G193" s="60">
        <v>30</v>
      </c>
      <c r="H193" s="25">
        <f t="shared" si="91"/>
        <v>0</v>
      </c>
      <c r="I193" s="60"/>
      <c r="J193" s="60">
        <v>45</v>
      </c>
      <c r="K193" s="60">
        <f t="shared" si="92"/>
        <v>0</v>
      </c>
      <c r="L193" s="60"/>
      <c r="M193" s="60">
        <v>75</v>
      </c>
      <c r="N193" s="60">
        <f t="shared" si="93"/>
        <v>0</v>
      </c>
      <c r="O193" s="60"/>
      <c r="P193" s="60">
        <v>38</v>
      </c>
      <c r="Q193" s="60">
        <f t="shared" si="94"/>
        <v>0</v>
      </c>
      <c r="R193" s="60"/>
      <c r="S193" s="60">
        <v>68</v>
      </c>
      <c r="T193" s="60">
        <f t="shared" si="99"/>
        <v>0</v>
      </c>
      <c r="U193" s="60"/>
      <c r="V193" s="60">
        <v>38</v>
      </c>
      <c r="W193" s="25">
        <f t="shared" si="95"/>
        <v>0</v>
      </c>
      <c r="X193" s="60"/>
      <c r="Y193" s="60">
        <v>55</v>
      </c>
      <c r="Z193" s="60">
        <f t="shared" si="100"/>
        <v>0</v>
      </c>
      <c r="AA193" s="60"/>
      <c r="AB193" s="60">
        <v>58</v>
      </c>
      <c r="AC193" s="60">
        <f t="shared" si="101"/>
        <v>0</v>
      </c>
      <c r="AD193" s="60"/>
      <c r="AE193" s="60">
        <v>68</v>
      </c>
      <c r="AF193" s="60">
        <f t="shared" si="102"/>
        <v>0</v>
      </c>
      <c r="AG193" s="60"/>
      <c r="AH193" s="60">
        <v>98</v>
      </c>
      <c r="AI193" s="60">
        <f t="shared" si="96"/>
        <v>0</v>
      </c>
      <c r="AJ193" s="60"/>
      <c r="AK193" s="60">
        <v>7</v>
      </c>
      <c r="AL193" s="60">
        <f t="shared" si="103"/>
        <v>0</v>
      </c>
      <c r="AM193" s="60"/>
      <c r="AN193" s="60">
        <v>6</v>
      </c>
      <c r="AO193" s="25">
        <f t="shared" si="97"/>
        <v>0</v>
      </c>
      <c r="AP193" s="60"/>
      <c r="AQ193" s="60">
        <v>7</v>
      </c>
      <c r="AR193" s="60">
        <f t="shared" si="104"/>
        <v>0</v>
      </c>
      <c r="AS193" s="60"/>
      <c r="AT193" s="60">
        <v>5.63</v>
      </c>
      <c r="AU193" s="60">
        <f t="shared" si="105"/>
        <v>0</v>
      </c>
      <c r="AV193" s="60"/>
      <c r="AW193" s="60">
        <v>6.65</v>
      </c>
      <c r="AX193" s="60">
        <f t="shared" si="106"/>
        <v>0</v>
      </c>
      <c r="AY193" s="60"/>
      <c r="AZ193" s="60">
        <v>5.58</v>
      </c>
      <c r="BA193" s="60">
        <f t="shared" si="107"/>
        <v>0</v>
      </c>
      <c r="BB193" s="60"/>
      <c r="BC193" s="60">
        <v>6</v>
      </c>
      <c r="BD193" s="23">
        <f t="shared" si="98"/>
        <v>0</v>
      </c>
      <c r="BE193" s="26">
        <f t="shared" si="87"/>
        <v>0</v>
      </c>
      <c r="BF193" s="27">
        <v>0</v>
      </c>
      <c r="BG193" s="61"/>
      <c r="BH193" s="62"/>
      <c r="BI193" s="61"/>
      <c r="BJ193" s="30">
        <f t="shared" si="88"/>
        <v>0</v>
      </c>
      <c r="BK193" s="28">
        <f t="shared" si="89"/>
        <v>0</v>
      </c>
      <c r="BL193" s="12"/>
      <c r="BM193" s="15"/>
      <c r="BN193" s="63"/>
      <c r="BO193" s="63"/>
      <c r="BP193" s="63"/>
      <c r="BQ193" s="63"/>
      <c r="BR193" s="63"/>
      <c r="BS193" s="63"/>
      <c r="BT193" s="63"/>
      <c r="BU193" s="63"/>
      <c r="BV193" s="63"/>
      <c r="BW193" s="63"/>
      <c r="BX193" s="63"/>
    </row>
    <row r="194" spans="1:76" s="64" customFormat="1" ht="32.25" customHeight="1">
      <c r="A194" s="67" t="s">
        <v>409</v>
      </c>
      <c r="B194" s="68" t="s">
        <v>410</v>
      </c>
      <c r="C194" s="69">
        <v>300</v>
      </c>
      <c r="D194" s="60">
        <v>45</v>
      </c>
      <c r="E194" s="60">
        <f t="shared" si="90"/>
        <v>13500</v>
      </c>
      <c r="F194" s="60">
        <v>820</v>
      </c>
      <c r="G194" s="60">
        <v>30</v>
      </c>
      <c r="H194" s="25">
        <f t="shared" si="91"/>
        <v>24600</v>
      </c>
      <c r="I194" s="60">
        <v>800</v>
      </c>
      <c r="J194" s="60">
        <v>45</v>
      </c>
      <c r="K194" s="60">
        <f t="shared" si="92"/>
        <v>36000</v>
      </c>
      <c r="L194" s="60"/>
      <c r="M194" s="60">
        <v>75</v>
      </c>
      <c r="N194" s="60">
        <f t="shared" si="93"/>
        <v>0</v>
      </c>
      <c r="O194" s="60"/>
      <c r="P194" s="60">
        <v>38</v>
      </c>
      <c r="Q194" s="60">
        <f t="shared" si="94"/>
        <v>0</v>
      </c>
      <c r="R194" s="60"/>
      <c r="S194" s="60">
        <v>68</v>
      </c>
      <c r="T194" s="60">
        <f t="shared" si="99"/>
        <v>0</v>
      </c>
      <c r="U194" s="70"/>
      <c r="V194" s="60">
        <v>38</v>
      </c>
      <c r="W194" s="60">
        <f t="shared" si="95"/>
        <v>0</v>
      </c>
      <c r="X194" s="60"/>
      <c r="Y194" s="60">
        <v>55</v>
      </c>
      <c r="Z194" s="60">
        <f t="shared" si="100"/>
        <v>0</v>
      </c>
      <c r="AA194" s="60"/>
      <c r="AB194" s="60">
        <v>58</v>
      </c>
      <c r="AC194" s="60">
        <f t="shared" si="101"/>
        <v>0</v>
      </c>
      <c r="AD194" s="60"/>
      <c r="AE194" s="60">
        <v>68</v>
      </c>
      <c r="AF194" s="60">
        <f t="shared" si="102"/>
        <v>0</v>
      </c>
      <c r="AG194" s="60"/>
      <c r="AH194" s="60">
        <v>98</v>
      </c>
      <c r="AI194" s="60">
        <f t="shared" si="96"/>
        <v>0</v>
      </c>
      <c r="AJ194" s="60"/>
      <c r="AK194" s="60">
        <v>7</v>
      </c>
      <c r="AL194" s="60">
        <f t="shared" si="103"/>
        <v>0</v>
      </c>
      <c r="AM194" s="60"/>
      <c r="AN194" s="60">
        <v>6</v>
      </c>
      <c r="AO194" s="60">
        <f t="shared" si="97"/>
        <v>0</v>
      </c>
      <c r="AP194" s="60"/>
      <c r="AQ194" s="60">
        <v>7</v>
      </c>
      <c r="AR194" s="60">
        <f t="shared" si="104"/>
        <v>0</v>
      </c>
      <c r="AS194" s="60"/>
      <c r="AT194" s="60">
        <v>5.63</v>
      </c>
      <c r="AU194" s="60">
        <f t="shared" si="105"/>
        <v>0</v>
      </c>
      <c r="AV194" s="60"/>
      <c r="AW194" s="60">
        <v>6.65</v>
      </c>
      <c r="AX194" s="60">
        <f t="shared" si="106"/>
        <v>0</v>
      </c>
      <c r="AY194" s="60"/>
      <c r="AZ194" s="60">
        <v>5.58</v>
      </c>
      <c r="BA194" s="60">
        <f t="shared" si="107"/>
        <v>0</v>
      </c>
      <c r="BB194" s="60"/>
      <c r="BC194" s="60">
        <v>6</v>
      </c>
      <c r="BD194" s="25">
        <f t="shared" si="98"/>
        <v>0</v>
      </c>
      <c r="BE194" s="26">
        <f t="shared" si="87"/>
        <v>74100</v>
      </c>
      <c r="BF194" s="27">
        <v>70820</v>
      </c>
      <c r="BG194" s="61"/>
      <c r="BH194" s="62"/>
      <c r="BI194" s="61"/>
      <c r="BJ194" s="28">
        <f t="shared" si="88"/>
        <v>0</v>
      </c>
      <c r="BK194" s="28">
        <f t="shared" si="89"/>
        <v>144920</v>
      </c>
      <c r="BL194" s="12"/>
      <c r="BM194" s="12"/>
      <c r="BN194" s="63"/>
      <c r="BO194" s="63"/>
      <c r="BP194" s="63"/>
      <c r="BQ194" s="63"/>
      <c r="BR194" s="63"/>
      <c r="BS194" s="63"/>
      <c r="BT194" s="63"/>
      <c r="BU194" s="63"/>
      <c r="BV194" s="63"/>
      <c r="BW194" s="63"/>
      <c r="BX194" s="63"/>
    </row>
    <row r="195" spans="1:76" s="64" customFormat="1" ht="32.25" customHeight="1">
      <c r="A195" s="67" t="s">
        <v>411</v>
      </c>
      <c r="B195" s="68" t="s">
        <v>412</v>
      </c>
      <c r="C195" s="69"/>
      <c r="D195" s="60">
        <v>45</v>
      </c>
      <c r="E195" s="25">
        <f t="shared" si="90"/>
        <v>0</v>
      </c>
      <c r="F195" s="70"/>
      <c r="G195" s="60">
        <v>30</v>
      </c>
      <c r="H195" s="25">
        <f t="shared" si="91"/>
        <v>0</v>
      </c>
      <c r="I195" s="70"/>
      <c r="J195" s="60">
        <v>45</v>
      </c>
      <c r="K195" s="60">
        <f t="shared" si="92"/>
        <v>0</v>
      </c>
      <c r="L195" s="60"/>
      <c r="M195" s="60">
        <v>75</v>
      </c>
      <c r="N195" s="60">
        <f t="shared" si="93"/>
        <v>0</v>
      </c>
      <c r="O195" s="60"/>
      <c r="P195" s="60">
        <v>38</v>
      </c>
      <c r="Q195" s="60">
        <f t="shared" si="94"/>
        <v>0</v>
      </c>
      <c r="R195" s="60"/>
      <c r="S195" s="60">
        <v>68</v>
      </c>
      <c r="T195" s="60">
        <f t="shared" si="99"/>
        <v>0</v>
      </c>
      <c r="U195" s="60"/>
      <c r="V195" s="60">
        <v>38</v>
      </c>
      <c r="W195" s="25">
        <f t="shared" si="95"/>
        <v>0</v>
      </c>
      <c r="X195" s="60"/>
      <c r="Y195" s="60">
        <v>55</v>
      </c>
      <c r="Z195" s="60">
        <f t="shared" si="100"/>
        <v>0</v>
      </c>
      <c r="AA195" s="60"/>
      <c r="AB195" s="60">
        <v>58</v>
      </c>
      <c r="AC195" s="60">
        <f t="shared" si="101"/>
        <v>0</v>
      </c>
      <c r="AD195" s="60"/>
      <c r="AE195" s="60">
        <v>68</v>
      </c>
      <c r="AF195" s="60">
        <f t="shared" si="102"/>
        <v>0</v>
      </c>
      <c r="AG195" s="60"/>
      <c r="AH195" s="60">
        <v>98</v>
      </c>
      <c r="AI195" s="60">
        <f t="shared" si="96"/>
        <v>0</v>
      </c>
      <c r="AJ195" s="60"/>
      <c r="AK195" s="60">
        <v>7</v>
      </c>
      <c r="AL195" s="60">
        <f t="shared" si="103"/>
        <v>0</v>
      </c>
      <c r="AM195" s="60"/>
      <c r="AN195" s="60">
        <v>6</v>
      </c>
      <c r="AO195" s="25">
        <f t="shared" si="97"/>
        <v>0</v>
      </c>
      <c r="AP195" s="60"/>
      <c r="AQ195" s="60">
        <v>7</v>
      </c>
      <c r="AR195" s="60">
        <f t="shared" si="104"/>
        <v>0</v>
      </c>
      <c r="AS195" s="60"/>
      <c r="AT195" s="60">
        <v>5.63</v>
      </c>
      <c r="AU195" s="60">
        <f t="shared" si="105"/>
        <v>0</v>
      </c>
      <c r="AV195" s="60"/>
      <c r="AW195" s="60">
        <v>6.65</v>
      </c>
      <c r="AX195" s="60">
        <f t="shared" si="106"/>
        <v>0</v>
      </c>
      <c r="AY195" s="60"/>
      <c r="AZ195" s="60">
        <v>5.58</v>
      </c>
      <c r="BA195" s="60">
        <f t="shared" si="107"/>
        <v>0</v>
      </c>
      <c r="BB195" s="60"/>
      <c r="BC195" s="60">
        <v>6</v>
      </c>
      <c r="BD195" s="23">
        <f t="shared" si="98"/>
        <v>0</v>
      </c>
      <c r="BE195" s="26">
        <f t="shared" si="87"/>
        <v>0</v>
      </c>
      <c r="BF195" s="27">
        <v>0</v>
      </c>
      <c r="BG195" s="61"/>
      <c r="BH195" s="62"/>
      <c r="BI195" s="61"/>
      <c r="BJ195" s="30">
        <f t="shared" si="88"/>
        <v>0</v>
      </c>
      <c r="BK195" s="28">
        <f t="shared" si="89"/>
        <v>0</v>
      </c>
      <c r="BL195" s="12"/>
      <c r="BM195" s="12"/>
      <c r="BN195" s="63"/>
      <c r="BO195" s="63"/>
      <c r="BP195" s="63"/>
      <c r="BQ195" s="63"/>
      <c r="BR195" s="63"/>
      <c r="BS195" s="63"/>
      <c r="BT195" s="63"/>
      <c r="BU195" s="63"/>
      <c r="BV195" s="63"/>
      <c r="BW195" s="63"/>
      <c r="BX195" s="63"/>
    </row>
    <row r="196" spans="1:76" s="64" customFormat="1" ht="32.25" customHeight="1">
      <c r="A196" s="67" t="s">
        <v>413</v>
      </c>
      <c r="B196" s="68" t="s">
        <v>414</v>
      </c>
      <c r="C196" s="69"/>
      <c r="D196" s="60">
        <v>45</v>
      </c>
      <c r="E196" s="25">
        <f t="shared" si="90"/>
        <v>0</v>
      </c>
      <c r="F196" s="60"/>
      <c r="G196" s="60">
        <v>30</v>
      </c>
      <c r="H196" s="25">
        <f t="shared" si="91"/>
        <v>0</v>
      </c>
      <c r="I196" s="60"/>
      <c r="J196" s="60">
        <v>45</v>
      </c>
      <c r="K196" s="60">
        <f t="shared" si="92"/>
        <v>0</v>
      </c>
      <c r="L196" s="60"/>
      <c r="M196" s="60">
        <v>75</v>
      </c>
      <c r="N196" s="60">
        <f t="shared" si="93"/>
        <v>0</v>
      </c>
      <c r="O196" s="60"/>
      <c r="P196" s="60">
        <v>38</v>
      </c>
      <c r="Q196" s="60">
        <f t="shared" si="94"/>
        <v>0</v>
      </c>
      <c r="R196" s="60"/>
      <c r="S196" s="60">
        <v>68</v>
      </c>
      <c r="T196" s="60">
        <f t="shared" si="99"/>
        <v>0</v>
      </c>
      <c r="U196" s="60"/>
      <c r="V196" s="60">
        <v>38</v>
      </c>
      <c r="W196" s="25">
        <f t="shared" si="95"/>
        <v>0</v>
      </c>
      <c r="X196" s="60"/>
      <c r="Y196" s="60">
        <v>55</v>
      </c>
      <c r="Z196" s="60">
        <f t="shared" si="100"/>
        <v>0</v>
      </c>
      <c r="AA196" s="60"/>
      <c r="AB196" s="60">
        <v>58</v>
      </c>
      <c r="AC196" s="60">
        <f t="shared" si="101"/>
        <v>0</v>
      </c>
      <c r="AD196" s="60"/>
      <c r="AE196" s="60">
        <v>68</v>
      </c>
      <c r="AF196" s="60">
        <f t="shared" si="102"/>
        <v>0</v>
      </c>
      <c r="AG196" s="60"/>
      <c r="AH196" s="60">
        <v>98</v>
      </c>
      <c r="AI196" s="60">
        <f t="shared" si="96"/>
        <v>0</v>
      </c>
      <c r="AJ196" s="60"/>
      <c r="AK196" s="60">
        <v>7</v>
      </c>
      <c r="AL196" s="60">
        <f t="shared" si="103"/>
        <v>0</v>
      </c>
      <c r="AM196" s="60"/>
      <c r="AN196" s="60">
        <v>6</v>
      </c>
      <c r="AO196" s="25">
        <f t="shared" si="97"/>
        <v>0</v>
      </c>
      <c r="AP196" s="60"/>
      <c r="AQ196" s="60">
        <v>7</v>
      </c>
      <c r="AR196" s="60">
        <f t="shared" si="104"/>
        <v>0</v>
      </c>
      <c r="AS196" s="60"/>
      <c r="AT196" s="60">
        <v>5.63</v>
      </c>
      <c r="AU196" s="60">
        <f t="shared" si="105"/>
        <v>0</v>
      </c>
      <c r="AV196" s="60"/>
      <c r="AW196" s="60">
        <v>6.65</v>
      </c>
      <c r="AX196" s="60">
        <f t="shared" si="106"/>
        <v>0</v>
      </c>
      <c r="AY196" s="60"/>
      <c r="AZ196" s="60">
        <v>5.58</v>
      </c>
      <c r="BA196" s="60">
        <f t="shared" si="107"/>
        <v>0</v>
      </c>
      <c r="BB196" s="60"/>
      <c r="BC196" s="60">
        <v>6</v>
      </c>
      <c r="BD196" s="23">
        <f t="shared" si="98"/>
        <v>0</v>
      </c>
      <c r="BE196" s="26">
        <f t="shared" si="87"/>
        <v>0</v>
      </c>
      <c r="BF196" s="27">
        <v>0</v>
      </c>
      <c r="BG196" s="61"/>
      <c r="BH196" s="62"/>
      <c r="BI196" s="61"/>
      <c r="BJ196" s="30">
        <f t="shared" si="88"/>
        <v>0</v>
      </c>
      <c r="BK196" s="28">
        <f t="shared" si="89"/>
        <v>0</v>
      </c>
      <c r="BL196" s="12"/>
      <c r="BM196" s="12"/>
      <c r="BN196" s="63"/>
      <c r="BO196" s="63"/>
      <c r="BP196" s="63"/>
      <c r="BQ196" s="63"/>
      <c r="BR196" s="63"/>
      <c r="BS196" s="63"/>
      <c r="BT196" s="63"/>
      <c r="BU196" s="63"/>
      <c r="BV196" s="63"/>
      <c r="BW196" s="63"/>
      <c r="BX196" s="63"/>
    </row>
    <row r="197" spans="1:76" s="64" customFormat="1" ht="32.25" customHeight="1">
      <c r="A197" s="67" t="s">
        <v>415</v>
      </c>
      <c r="B197" s="68" t="s">
        <v>416</v>
      </c>
      <c r="C197" s="69"/>
      <c r="D197" s="60">
        <v>45</v>
      </c>
      <c r="E197" s="25">
        <f t="shared" si="90"/>
        <v>0</v>
      </c>
      <c r="F197" s="60"/>
      <c r="G197" s="60">
        <v>30</v>
      </c>
      <c r="H197" s="25">
        <f t="shared" si="91"/>
        <v>0</v>
      </c>
      <c r="I197" s="60"/>
      <c r="J197" s="60">
        <v>45</v>
      </c>
      <c r="K197" s="60">
        <f t="shared" si="92"/>
        <v>0</v>
      </c>
      <c r="L197" s="60"/>
      <c r="M197" s="60">
        <v>75</v>
      </c>
      <c r="N197" s="60">
        <f t="shared" si="93"/>
        <v>0</v>
      </c>
      <c r="O197" s="70"/>
      <c r="P197" s="60">
        <v>38</v>
      </c>
      <c r="Q197" s="60">
        <f t="shared" si="94"/>
        <v>0</v>
      </c>
      <c r="R197" s="60"/>
      <c r="S197" s="60">
        <v>68</v>
      </c>
      <c r="T197" s="60">
        <f t="shared" si="99"/>
        <v>0</v>
      </c>
      <c r="U197" s="60"/>
      <c r="V197" s="60">
        <v>38</v>
      </c>
      <c r="W197" s="25">
        <f t="shared" si="95"/>
        <v>0</v>
      </c>
      <c r="X197" s="60"/>
      <c r="Y197" s="60">
        <v>55</v>
      </c>
      <c r="Z197" s="60">
        <f t="shared" si="100"/>
        <v>0</v>
      </c>
      <c r="AA197" s="60"/>
      <c r="AB197" s="60">
        <v>58</v>
      </c>
      <c r="AC197" s="60">
        <f t="shared" si="101"/>
        <v>0</v>
      </c>
      <c r="AD197" s="60"/>
      <c r="AE197" s="60">
        <v>68</v>
      </c>
      <c r="AF197" s="60">
        <f t="shared" si="102"/>
        <v>0</v>
      </c>
      <c r="AG197" s="60"/>
      <c r="AH197" s="60">
        <v>98</v>
      </c>
      <c r="AI197" s="60">
        <f t="shared" si="96"/>
        <v>0</v>
      </c>
      <c r="AJ197" s="60"/>
      <c r="AK197" s="60">
        <v>7</v>
      </c>
      <c r="AL197" s="60">
        <f t="shared" si="103"/>
        <v>0</v>
      </c>
      <c r="AM197" s="60"/>
      <c r="AN197" s="60">
        <v>6</v>
      </c>
      <c r="AO197" s="25">
        <f t="shared" si="97"/>
        <v>0</v>
      </c>
      <c r="AP197" s="60"/>
      <c r="AQ197" s="60">
        <v>7</v>
      </c>
      <c r="AR197" s="60">
        <f t="shared" si="104"/>
        <v>0</v>
      </c>
      <c r="AS197" s="60"/>
      <c r="AT197" s="60">
        <v>5.63</v>
      </c>
      <c r="AU197" s="60">
        <f t="shared" si="105"/>
        <v>0</v>
      </c>
      <c r="AV197" s="60"/>
      <c r="AW197" s="60">
        <v>6.65</v>
      </c>
      <c r="AX197" s="60">
        <f t="shared" si="106"/>
        <v>0</v>
      </c>
      <c r="AY197" s="60"/>
      <c r="AZ197" s="60">
        <v>5.58</v>
      </c>
      <c r="BA197" s="60">
        <f t="shared" si="107"/>
        <v>0</v>
      </c>
      <c r="BB197" s="60"/>
      <c r="BC197" s="60">
        <v>6</v>
      </c>
      <c r="BD197" s="23">
        <f t="shared" si="98"/>
        <v>0</v>
      </c>
      <c r="BE197" s="26">
        <f t="shared" ref="BE197:BE260" si="108">E197+H197+K197+N197+Q197+T197+W197+Z197+AC197+AF197+AI197+AL197+AO197+AR197+AU197+AX197+BD197+BA197</f>
        <v>0</v>
      </c>
      <c r="BF197" s="27">
        <v>0</v>
      </c>
      <c r="BG197" s="61"/>
      <c r="BH197" s="62"/>
      <c r="BI197" s="61"/>
      <c r="BJ197" s="30">
        <f t="shared" si="88"/>
        <v>0</v>
      </c>
      <c r="BK197" s="28">
        <f t="shared" si="89"/>
        <v>0</v>
      </c>
      <c r="BL197" s="12"/>
      <c r="BM197" s="15"/>
      <c r="BN197" s="63"/>
      <c r="BO197" s="63"/>
      <c r="BP197" s="63"/>
      <c r="BQ197" s="63"/>
      <c r="BR197" s="63"/>
      <c r="BS197" s="63"/>
      <c r="BT197" s="63"/>
      <c r="BU197" s="63"/>
      <c r="BV197" s="63"/>
      <c r="BW197" s="63"/>
      <c r="BX197" s="63"/>
    </row>
    <row r="198" spans="1:76" s="64" customFormat="1" ht="32.25" customHeight="1">
      <c r="A198" s="67" t="s">
        <v>417</v>
      </c>
      <c r="B198" s="68" t="s">
        <v>418</v>
      </c>
      <c r="C198" s="71"/>
      <c r="D198" s="60">
        <v>45</v>
      </c>
      <c r="E198" s="25">
        <f t="shared" si="90"/>
        <v>0</v>
      </c>
      <c r="F198" s="70"/>
      <c r="G198" s="60">
        <v>30</v>
      </c>
      <c r="H198" s="25">
        <f t="shared" si="91"/>
        <v>0</v>
      </c>
      <c r="I198" s="60"/>
      <c r="J198" s="60">
        <v>45</v>
      </c>
      <c r="K198" s="60">
        <f t="shared" si="92"/>
        <v>0</v>
      </c>
      <c r="L198" s="60"/>
      <c r="M198" s="60">
        <v>75</v>
      </c>
      <c r="N198" s="60">
        <f t="shared" si="93"/>
        <v>0</v>
      </c>
      <c r="O198" s="60"/>
      <c r="P198" s="60">
        <v>38</v>
      </c>
      <c r="Q198" s="60">
        <f t="shared" si="94"/>
        <v>0</v>
      </c>
      <c r="R198" s="60"/>
      <c r="S198" s="60">
        <v>68</v>
      </c>
      <c r="T198" s="60">
        <f t="shared" si="99"/>
        <v>0</v>
      </c>
      <c r="U198" s="60"/>
      <c r="V198" s="60">
        <v>38</v>
      </c>
      <c r="W198" s="25">
        <f t="shared" si="95"/>
        <v>0</v>
      </c>
      <c r="X198" s="60"/>
      <c r="Y198" s="60">
        <v>55</v>
      </c>
      <c r="Z198" s="60">
        <f t="shared" si="100"/>
        <v>0</v>
      </c>
      <c r="AA198" s="60"/>
      <c r="AB198" s="60">
        <v>58</v>
      </c>
      <c r="AC198" s="60">
        <f t="shared" si="101"/>
        <v>0</v>
      </c>
      <c r="AD198" s="60"/>
      <c r="AE198" s="60">
        <v>68</v>
      </c>
      <c r="AF198" s="60">
        <f t="shared" si="102"/>
        <v>0</v>
      </c>
      <c r="AG198" s="60"/>
      <c r="AH198" s="60">
        <v>98</v>
      </c>
      <c r="AI198" s="60">
        <f t="shared" si="96"/>
        <v>0</v>
      </c>
      <c r="AJ198" s="60"/>
      <c r="AK198" s="60">
        <v>7</v>
      </c>
      <c r="AL198" s="60">
        <f t="shared" si="103"/>
        <v>0</v>
      </c>
      <c r="AM198" s="60"/>
      <c r="AN198" s="60">
        <v>6</v>
      </c>
      <c r="AO198" s="25">
        <f t="shared" si="97"/>
        <v>0</v>
      </c>
      <c r="AP198" s="60"/>
      <c r="AQ198" s="60">
        <v>7</v>
      </c>
      <c r="AR198" s="60">
        <f t="shared" si="104"/>
        <v>0</v>
      </c>
      <c r="AS198" s="60"/>
      <c r="AT198" s="60">
        <v>5.63</v>
      </c>
      <c r="AU198" s="60">
        <f t="shared" si="105"/>
        <v>0</v>
      </c>
      <c r="AV198" s="60"/>
      <c r="AW198" s="60">
        <v>6.65</v>
      </c>
      <c r="AX198" s="60">
        <f t="shared" si="106"/>
        <v>0</v>
      </c>
      <c r="AY198" s="60"/>
      <c r="AZ198" s="60">
        <v>5.58</v>
      </c>
      <c r="BA198" s="60">
        <f t="shared" si="107"/>
        <v>0</v>
      </c>
      <c r="BB198" s="60"/>
      <c r="BC198" s="60">
        <v>6</v>
      </c>
      <c r="BD198" s="23">
        <f t="shared" si="98"/>
        <v>0</v>
      </c>
      <c r="BE198" s="26">
        <f t="shared" si="108"/>
        <v>0</v>
      </c>
      <c r="BF198" s="27">
        <v>0</v>
      </c>
      <c r="BG198" s="61"/>
      <c r="BH198" s="62"/>
      <c r="BI198" s="61"/>
      <c r="BJ198" s="30">
        <f t="shared" ref="BJ198:BJ261" si="109">BG198+BH198+BI198</f>
        <v>0</v>
      </c>
      <c r="BK198" s="28">
        <f t="shared" ref="BK198:BK261" si="110">BF198+BE198-BJ198</f>
        <v>0</v>
      </c>
      <c r="BL198" s="12"/>
      <c r="BM198" s="15"/>
      <c r="BN198" s="63"/>
      <c r="BO198" s="63"/>
      <c r="BP198" s="63"/>
      <c r="BQ198" s="63"/>
      <c r="BR198" s="63"/>
      <c r="BS198" s="63"/>
      <c r="BT198" s="63"/>
      <c r="BU198" s="63"/>
      <c r="BV198" s="63"/>
      <c r="BW198" s="63"/>
      <c r="BX198" s="63"/>
    </row>
    <row r="199" spans="1:76" s="64" customFormat="1" ht="32.25" customHeight="1">
      <c r="A199" s="67" t="s">
        <v>419</v>
      </c>
      <c r="B199" s="68" t="s">
        <v>420</v>
      </c>
      <c r="C199" s="69">
        <v>500</v>
      </c>
      <c r="D199" s="60">
        <v>45</v>
      </c>
      <c r="E199" s="25">
        <f t="shared" si="90"/>
        <v>22500</v>
      </c>
      <c r="F199" s="60">
        <v>872</v>
      </c>
      <c r="G199" s="60">
        <v>30</v>
      </c>
      <c r="H199" s="25">
        <f t="shared" si="91"/>
        <v>26160</v>
      </c>
      <c r="I199" s="60">
        <v>965</v>
      </c>
      <c r="J199" s="60">
        <v>45</v>
      </c>
      <c r="K199" s="60">
        <f t="shared" si="92"/>
        <v>43425</v>
      </c>
      <c r="L199" s="60"/>
      <c r="M199" s="60">
        <v>75</v>
      </c>
      <c r="N199" s="60">
        <f t="shared" si="93"/>
        <v>0</v>
      </c>
      <c r="O199" s="60"/>
      <c r="P199" s="60">
        <v>38</v>
      </c>
      <c r="Q199" s="60">
        <f t="shared" si="94"/>
        <v>0</v>
      </c>
      <c r="R199" s="60"/>
      <c r="S199" s="60">
        <v>68</v>
      </c>
      <c r="T199" s="60">
        <f t="shared" si="99"/>
        <v>0</v>
      </c>
      <c r="U199" s="60"/>
      <c r="V199" s="60">
        <v>38</v>
      </c>
      <c r="W199" s="25">
        <f t="shared" si="95"/>
        <v>0</v>
      </c>
      <c r="X199" s="60"/>
      <c r="Y199" s="60">
        <v>55</v>
      </c>
      <c r="Z199" s="60">
        <f t="shared" si="100"/>
        <v>0</v>
      </c>
      <c r="AA199" s="60"/>
      <c r="AB199" s="60">
        <v>58</v>
      </c>
      <c r="AC199" s="60">
        <f t="shared" si="101"/>
        <v>0</v>
      </c>
      <c r="AD199" s="60"/>
      <c r="AE199" s="60">
        <v>68</v>
      </c>
      <c r="AF199" s="60">
        <f t="shared" si="102"/>
        <v>0</v>
      </c>
      <c r="AG199" s="60"/>
      <c r="AH199" s="60">
        <v>98</v>
      </c>
      <c r="AI199" s="60">
        <f t="shared" si="96"/>
        <v>0</v>
      </c>
      <c r="AJ199" s="60"/>
      <c r="AK199" s="60">
        <v>7</v>
      </c>
      <c r="AL199" s="60">
        <f t="shared" si="103"/>
        <v>0</v>
      </c>
      <c r="AM199" s="60"/>
      <c r="AN199" s="60">
        <v>6</v>
      </c>
      <c r="AO199" s="25">
        <f t="shared" si="97"/>
        <v>0</v>
      </c>
      <c r="AP199" s="60"/>
      <c r="AQ199" s="60">
        <v>7</v>
      </c>
      <c r="AR199" s="60">
        <f t="shared" si="104"/>
        <v>0</v>
      </c>
      <c r="AS199" s="60"/>
      <c r="AT199" s="60">
        <v>5.63</v>
      </c>
      <c r="AU199" s="60">
        <f t="shared" si="105"/>
        <v>0</v>
      </c>
      <c r="AV199" s="60"/>
      <c r="AW199" s="60">
        <v>6.65</v>
      </c>
      <c r="AX199" s="60">
        <f t="shared" si="106"/>
        <v>0</v>
      </c>
      <c r="AY199" s="60"/>
      <c r="AZ199" s="60">
        <v>5.58</v>
      </c>
      <c r="BA199" s="60">
        <f t="shared" si="107"/>
        <v>0</v>
      </c>
      <c r="BB199" s="60"/>
      <c r="BC199" s="60">
        <v>6</v>
      </c>
      <c r="BD199" s="25">
        <f t="shared" si="98"/>
        <v>0</v>
      </c>
      <c r="BE199" s="26">
        <f t="shared" si="108"/>
        <v>92085</v>
      </c>
      <c r="BF199" s="27">
        <v>43218</v>
      </c>
      <c r="BG199" s="61"/>
      <c r="BH199" s="62"/>
      <c r="BI199" s="61"/>
      <c r="BJ199" s="28">
        <f t="shared" si="109"/>
        <v>0</v>
      </c>
      <c r="BK199" s="28">
        <f t="shared" si="110"/>
        <v>135303</v>
      </c>
      <c r="BL199" s="12"/>
      <c r="BM199" s="15"/>
      <c r="BN199" s="63"/>
      <c r="BO199" s="63"/>
      <c r="BP199" s="63"/>
      <c r="BQ199" s="63"/>
      <c r="BR199" s="63"/>
      <c r="BS199" s="63"/>
      <c r="BT199" s="63"/>
      <c r="BU199" s="63"/>
      <c r="BV199" s="63"/>
      <c r="BW199" s="63"/>
      <c r="BX199" s="63"/>
    </row>
    <row r="200" spans="1:76" s="64" customFormat="1" ht="32.25" customHeight="1">
      <c r="A200" s="67" t="s">
        <v>421</v>
      </c>
      <c r="B200" s="68" t="s">
        <v>422</v>
      </c>
      <c r="C200" s="69"/>
      <c r="D200" s="60">
        <v>45</v>
      </c>
      <c r="E200" s="25">
        <f t="shared" si="90"/>
        <v>0</v>
      </c>
      <c r="F200" s="60"/>
      <c r="G200" s="60">
        <v>30</v>
      </c>
      <c r="H200" s="25">
        <f t="shared" si="91"/>
        <v>0</v>
      </c>
      <c r="I200" s="60"/>
      <c r="J200" s="60">
        <v>45</v>
      </c>
      <c r="K200" s="60">
        <f t="shared" si="92"/>
        <v>0</v>
      </c>
      <c r="L200" s="60"/>
      <c r="M200" s="60">
        <v>75</v>
      </c>
      <c r="N200" s="60">
        <f t="shared" si="93"/>
        <v>0</v>
      </c>
      <c r="O200" s="70"/>
      <c r="P200" s="60">
        <v>38</v>
      </c>
      <c r="Q200" s="60">
        <f t="shared" si="94"/>
        <v>0</v>
      </c>
      <c r="R200" s="60"/>
      <c r="S200" s="60">
        <v>68</v>
      </c>
      <c r="T200" s="60">
        <f t="shared" si="99"/>
        <v>0</v>
      </c>
      <c r="U200" s="70"/>
      <c r="V200" s="60">
        <v>38</v>
      </c>
      <c r="W200" s="25">
        <f t="shared" si="95"/>
        <v>0</v>
      </c>
      <c r="X200" s="60"/>
      <c r="Y200" s="60">
        <v>55</v>
      </c>
      <c r="Z200" s="60">
        <f t="shared" si="100"/>
        <v>0</v>
      </c>
      <c r="AA200" s="60"/>
      <c r="AB200" s="60">
        <v>58</v>
      </c>
      <c r="AC200" s="60">
        <f t="shared" si="101"/>
        <v>0</v>
      </c>
      <c r="AD200" s="60"/>
      <c r="AE200" s="60">
        <v>68</v>
      </c>
      <c r="AF200" s="60">
        <f t="shared" si="102"/>
        <v>0</v>
      </c>
      <c r="AG200" s="60"/>
      <c r="AH200" s="60">
        <v>98</v>
      </c>
      <c r="AI200" s="60">
        <f t="shared" si="96"/>
        <v>0</v>
      </c>
      <c r="AJ200" s="60"/>
      <c r="AK200" s="60">
        <v>7</v>
      </c>
      <c r="AL200" s="60">
        <f t="shared" si="103"/>
        <v>0</v>
      </c>
      <c r="AM200" s="60"/>
      <c r="AN200" s="60">
        <v>6</v>
      </c>
      <c r="AO200" s="25">
        <f t="shared" si="97"/>
        <v>0</v>
      </c>
      <c r="AP200" s="60"/>
      <c r="AQ200" s="60">
        <v>7</v>
      </c>
      <c r="AR200" s="60">
        <f t="shared" si="104"/>
        <v>0</v>
      </c>
      <c r="AS200" s="60"/>
      <c r="AT200" s="60">
        <v>5.63</v>
      </c>
      <c r="AU200" s="60">
        <f t="shared" si="105"/>
        <v>0</v>
      </c>
      <c r="AV200" s="60"/>
      <c r="AW200" s="60">
        <v>6.65</v>
      </c>
      <c r="AX200" s="60">
        <f t="shared" si="106"/>
        <v>0</v>
      </c>
      <c r="AY200" s="60"/>
      <c r="AZ200" s="60">
        <v>5.58</v>
      </c>
      <c r="BA200" s="60">
        <f t="shared" si="107"/>
        <v>0</v>
      </c>
      <c r="BB200" s="60"/>
      <c r="BC200" s="60">
        <v>6</v>
      </c>
      <c r="BD200" s="23">
        <f t="shared" si="98"/>
        <v>0</v>
      </c>
      <c r="BE200" s="26">
        <f t="shared" si="108"/>
        <v>0</v>
      </c>
      <c r="BF200" s="27">
        <v>0</v>
      </c>
      <c r="BG200" s="61"/>
      <c r="BH200" s="62"/>
      <c r="BI200" s="61"/>
      <c r="BJ200" s="30">
        <f t="shared" si="109"/>
        <v>0</v>
      </c>
      <c r="BK200" s="28">
        <f t="shared" si="110"/>
        <v>0</v>
      </c>
      <c r="BL200" s="12"/>
      <c r="BM200" s="15"/>
      <c r="BN200" s="63"/>
      <c r="BO200" s="63"/>
      <c r="BP200" s="63"/>
      <c r="BQ200" s="63"/>
      <c r="BR200" s="63"/>
      <c r="BS200" s="63"/>
      <c r="BT200" s="63"/>
      <c r="BU200" s="63"/>
      <c r="BV200" s="63"/>
      <c r="BW200" s="63"/>
      <c r="BX200" s="63"/>
    </row>
    <row r="201" spans="1:76" s="64" customFormat="1" ht="32.25" customHeight="1">
      <c r="A201" s="67" t="s">
        <v>423</v>
      </c>
      <c r="B201" s="68" t="s">
        <v>424</v>
      </c>
      <c r="C201" s="71"/>
      <c r="D201" s="60">
        <v>45</v>
      </c>
      <c r="E201" s="25">
        <f t="shared" si="90"/>
        <v>0</v>
      </c>
      <c r="F201" s="60"/>
      <c r="G201" s="60">
        <v>30</v>
      </c>
      <c r="H201" s="25">
        <f t="shared" si="91"/>
        <v>0</v>
      </c>
      <c r="I201" s="60"/>
      <c r="J201" s="60">
        <v>45</v>
      </c>
      <c r="K201" s="60">
        <f t="shared" si="92"/>
        <v>0</v>
      </c>
      <c r="L201" s="60"/>
      <c r="M201" s="60">
        <v>75</v>
      </c>
      <c r="N201" s="60">
        <f t="shared" si="93"/>
        <v>0</v>
      </c>
      <c r="O201" s="60">
        <v>613</v>
      </c>
      <c r="P201" s="60">
        <v>38</v>
      </c>
      <c r="Q201" s="60">
        <f t="shared" si="94"/>
        <v>23294</v>
      </c>
      <c r="R201" s="60"/>
      <c r="S201" s="60">
        <v>68</v>
      </c>
      <c r="T201" s="60">
        <f t="shared" si="99"/>
        <v>0</v>
      </c>
      <c r="U201" s="60">
        <v>215</v>
      </c>
      <c r="V201" s="60">
        <v>38</v>
      </c>
      <c r="W201" s="25">
        <f t="shared" si="95"/>
        <v>8170</v>
      </c>
      <c r="X201" s="60"/>
      <c r="Y201" s="60">
        <v>55</v>
      </c>
      <c r="Z201" s="60">
        <f t="shared" si="100"/>
        <v>0</v>
      </c>
      <c r="AA201" s="60"/>
      <c r="AB201" s="60">
        <v>58</v>
      </c>
      <c r="AC201" s="60">
        <f t="shared" si="101"/>
        <v>0</v>
      </c>
      <c r="AD201" s="60">
        <v>363</v>
      </c>
      <c r="AE201" s="60">
        <v>68</v>
      </c>
      <c r="AF201" s="60">
        <f t="shared" si="102"/>
        <v>24684</v>
      </c>
      <c r="AG201" s="60"/>
      <c r="AH201" s="60">
        <v>98</v>
      </c>
      <c r="AI201" s="60">
        <f t="shared" si="96"/>
        <v>0</v>
      </c>
      <c r="AJ201" s="60"/>
      <c r="AK201" s="60">
        <v>7</v>
      </c>
      <c r="AL201" s="60">
        <f t="shared" si="103"/>
        <v>0</v>
      </c>
      <c r="AM201" s="60"/>
      <c r="AN201" s="60">
        <v>6</v>
      </c>
      <c r="AO201" s="25">
        <f t="shared" si="97"/>
        <v>0</v>
      </c>
      <c r="AP201" s="60"/>
      <c r="AQ201" s="60">
        <v>7</v>
      </c>
      <c r="AR201" s="60">
        <f t="shared" si="104"/>
        <v>0</v>
      </c>
      <c r="AS201" s="60"/>
      <c r="AT201" s="60">
        <v>5.63</v>
      </c>
      <c r="AU201" s="60">
        <f t="shared" si="105"/>
        <v>0</v>
      </c>
      <c r="AV201" s="60"/>
      <c r="AW201" s="60">
        <v>6.65</v>
      </c>
      <c r="AX201" s="60">
        <f t="shared" si="106"/>
        <v>0</v>
      </c>
      <c r="AY201" s="60"/>
      <c r="AZ201" s="60">
        <v>5.58</v>
      </c>
      <c r="BA201" s="60">
        <f t="shared" si="107"/>
        <v>0</v>
      </c>
      <c r="BB201" s="60">
        <v>1678</v>
      </c>
      <c r="BC201" s="60">
        <v>6</v>
      </c>
      <c r="BD201" s="25">
        <f t="shared" si="98"/>
        <v>10068</v>
      </c>
      <c r="BE201" s="26">
        <f t="shared" si="108"/>
        <v>66216</v>
      </c>
      <c r="BF201" s="27">
        <v>201464</v>
      </c>
      <c r="BG201" s="61"/>
      <c r="BH201" s="62"/>
      <c r="BI201" s="61"/>
      <c r="BJ201" s="28">
        <f t="shared" si="109"/>
        <v>0</v>
      </c>
      <c r="BK201" s="28">
        <f t="shared" si="110"/>
        <v>267680</v>
      </c>
      <c r="BL201" s="12"/>
      <c r="BM201" s="15"/>
      <c r="BN201" s="63"/>
      <c r="BO201" s="63"/>
      <c r="BP201" s="63"/>
      <c r="BQ201" s="63"/>
      <c r="BR201" s="63"/>
      <c r="BS201" s="63"/>
      <c r="BT201" s="63"/>
      <c r="BU201" s="63"/>
      <c r="BV201" s="63"/>
      <c r="BW201" s="63"/>
      <c r="BX201" s="63"/>
    </row>
    <row r="202" spans="1:76" s="64" customFormat="1" ht="32.25" customHeight="1">
      <c r="A202" s="67" t="s">
        <v>425</v>
      </c>
      <c r="B202" s="68" t="s">
        <v>426</v>
      </c>
      <c r="C202" s="69"/>
      <c r="D202" s="60">
        <v>45</v>
      </c>
      <c r="E202" s="25">
        <f t="shared" si="90"/>
        <v>0</v>
      </c>
      <c r="F202" s="60"/>
      <c r="G202" s="60">
        <v>30</v>
      </c>
      <c r="H202" s="25">
        <f t="shared" si="91"/>
        <v>0</v>
      </c>
      <c r="I202" s="60"/>
      <c r="J202" s="60">
        <v>45</v>
      </c>
      <c r="K202" s="60">
        <f t="shared" si="92"/>
        <v>0</v>
      </c>
      <c r="L202" s="60"/>
      <c r="M202" s="60">
        <v>75</v>
      </c>
      <c r="N202" s="60">
        <f t="shared" si="93"/>
        <v>0</v>
      </c>
      <c r="O202" s="60"/>
      <c r="P202" s="60">
        <v>38</v>
      </c>
      <c r="Q202" s="60">
        <f t="shared" si="94"/>
        <v>0</v>
      </c>
      <c r="R202" s="60"/>
      <c r="S202" s="60">
        <v>68</v>
      </c>
      <c r="T202" s="60">
        <f t="shared" si="99"/>
        <v>0</v>
      </c>
      <c r="U202" s="60"/>
      <c r="V202" s="60">
        <v>38</v>
      </c>
      <c r="W202" s="25">
        <f t="shared" si="95"/>
        <v>0</v>
      </c>
      <c r="X202" s="60"/>
      <c r="Y202" s="60">
        <v>55</v>
      </c>
      <c r="Z202" s="60">
        <f t="shared" si="100"/>
        <v>0</v>
      </c>
      <c r="AA202" s="60"/>
      <c r="AB202" s="60">
        <v>58</v>
      </c>
      <c r="AC202" s="60">
        <f t="shared" si="101"/>
        <v>0</v>
      </c>
      <c r="AD202" s="60"/>
      <c r="AE202" s="60">
        <v>68</v>
      </c>
      <c r="AF202" s="60">
        <f t="shared" si="102"/>
        <v>0</v>
      </c>
      <c r="AG202" s="60"/>
      <c r="AH202" s="60">
        <v>98</v>
      </c>
      <c r="AI202" s="60">
        <f t="shared" si="96"/>
        <v>0</v>
      </c>
      <c r="AJ202" s="60"/>
      <c r="AK202" s="60">
        <v>7</v>
      </c>
      <c r="AL202" s="60">
        <f t="shared" si="103"/>
        <v>0</v>
      </c>
      <c r="AM202" s="60"/>
      <c r="AN202" s="60">
        <v>6</v>
      </c>
      <c r="AO202" s="25">
        <f t="shared" si="97"/>
        <v>0</v>
      </c>
      <c r="AP202" s="60"/>
      <c r="AQ202" s="60">
        <v>7</v>
      </c>
      <c r="AR202" s="60">
        <f t="shared" si="104"/>
        <v>0</v>
      </c>
      <c r="AS202" s="60"/>
      <c r="AT202" s="60">
        <v>5.63</v>
      </c>
      <c r="AU202" s="60">
        <f t="shared" si="105"/>
        <v>0</v>
      </c>
      <c r="AV202" s="60"/>
      <c r="AW202" s="60">
        <v>6.65</v>
      </c>
      <c r="AX202" s="60">
        <f t="shared" si="106"/>
        <v>0</v>
      </c>
      <c r="AY202" s="60"/>
      <c r="AZ202" s="60">
        <v>5.58</v>
      </c>
      <c r="BA202" s="60">
        <f t="shared" si="107"/>
        <v>0</v>
      </c>
      <c r="BB202" s="60"/>
      <c r="BC202" s="60">
        <v>6</v>
      </c>
      <c r="BD202" s="23">
        <f t="shared" si="98"/>
        <v>0</v>
      </c>
      <c r="BE202" s="26">
        <f t="shared" si="108"/>
        <v>0</v>
      </c>
      <c r="BF202" s="27">
        <v>0</v>
      </c>
      <c r="BG202" s="61"/>
      <c r="BH202" s="62"/>
      <c r="BI202" s="61"/>
      <c r="BJ202" s="30">
        <f t="shared" si="109"/>
        <v>0</v>
      </c>
      <c r="BK202" s="28">
        <f t="shared" si="110"/>
        <v>0</v>
      </c>
      <c r="BL202" s="12"/>
      <c r="BM202" s="12"/>
      <c r="BN202" s="63"/>
      <c r="BO202" s="63"/>
      <c r="BP202" s="63"/>
      <c r="BQ202" s="63"/>
      <c r="BR202" s="63"/>
      <c r="BS202" s="63"/>
      <c r="BT202" s="63"/>
      <c r="BU202" s="63"/>
      <c r="BV202" s="63"/>
      <c r="BW202" s="63"/>
      <c r="BX202" s="63"/>
    </row>
    <row r="203" spans="1:76" s="64" customFormat="1" ht="31.5" customHeight="1">
      <c r="A203" s="67" t="s">
        <v>427</v>
      </c>
      <c r="B203" s="68" t="s">
        <v>428</v>
      </c>
      <c r="C203" s="69"/>
      <c r="D203" s="60">
        <v>45</v>
      </c>
      <c r="E203" s="25">
        <f t="shared" si="90"/>
        <v>0</v>
      </c>
      <c r="F203" s="60"/>
      <c r="G203" s="60">
        <v>30</v>
      </c>
      <c r="H203" s="25">
        <f t="shared" si="91"/>
        <v>0</v>
      </c>
      <c r="I203" s="60"/>
      <c r="J203" s="60">
        <v>45</v>
      </c>
      <c r="K203" s="60">
        <f t="shared" si="92"/>
        <v>0</v>
      </c>
      <c r="L203" s="60"/>
      <c r="M203" s="60">
        <v>75</v>
      </c>
      <c r="N203" s="60">
        <f t="shared" si="93"/>
        <v>0</v>
      </c>
      <c r="O203" s="60"/>
      <c r="P203" s="60">
        <v>38</v>
      </c>
      <c r="Q203" s="60">
        <f t="shared" si="94"/>
        <v>0</v>
      </c>
      <c r="R203" s="60"/>
      <c r="S203" s="60">
        <v>68</v>
      </c>
      <c r="T203" s="60">
        <f t="shared" si="99"/>
        <v>0</v>
      </c>
      <c r="U203" s="60"/>
      <c r="V203" s="60">
        <v>38</v>
      </c>
      <c r="W203" s="25">
        <f t="shared" si="95"/>
        <v>0</v>
      </c>
      <c r="X203" s="60"/>
      <c r="Y203" s="60">
        <v>55</v>
      </c>
      <c r="Z203" s="60">
        <f t="shared" si="100"/>
        <v>0</v>
      </c>
      <c r="AA203" s="60"/>
      <c r="AB203" s="60">
        <v>58</v>
      </c>
      <c r="AC203" s="60">
        <f t="shared" si="101"/>
        <v>0</v>
      </c>
      <c r="AD203" s="60"/>
      <c r="AE203" s="60">
        <v>68</v>
      </c>
      <c r="AF203" s="60">
        <f t="shared" si="102"/>
        <v>0</v>
      </c>
      <c r="AG203" s="60"/>
      <c r="AH203" s="60">
        <v>98</v>
      </c>
      <c r="AI203" s="60">
        <f t="shared" si="96"/>
        <v>0</v>
      </c>
      <c r="AJ203" s="60"/>
      <c r="AK203" s="60">
        <v>7</v>
      </c>
      <c r="AL203" s="60">
        <f t="shared" si="103"/>
        <v>0</v>
      </c>
      <c r="AM203" s="60"/>
      <c r="AN203" s="60">
        <v>6</v>
      </c>
      <c r="AO203" s="25">
        <f t="shared" si="97"/>
        <v>0</v>
      </c>
      <c r="AP203" s="60"/>
      <c r="AQ203" s="60">
        <v>7</v>
      </c>
      <c r="AR203" s="60">
        <f t="shared" si="104"/>
        <v>0</v>
      </c>
      <c r="AS203" s="60"/>
      <c r="AT203" s="60">
        <v>5.63</v>
      </c>
      <c r="AU203" s="60">
        <f t="shared" si="105"/>
        <v>0</v>
      </c>
      <c r="AV203" s="60"/>
      <c r="AW203" s="60">
        <v>6.65</v>
      </c>
      <c r="AX203" s="60">
        <f t="shared" si="106"/>
        <v>0</v>
      </c>
      <c r="AY203" s="60"/>
      <c r="AZ203" s="60">
        <v>5.58</v>
      </c>
      <c r="BA203" s="60">
        <f t="shared" si="107"/>
        <v>0</v>
      </c>
      <c r="BB203" s="60"/>
      <c r="BC203" s="60">
        <v>6</v>
      </c>
      <c r="BD203" s="23">
        <f t="shared" si="98"/>
        <v>0</v>
      </c>
      <c r="BE203" s="26">
        <f t="shared" si="108"/>
        <v>0</v>
      </c>
      <c r="BF203" s="27">
        <v>0</v>
      </c>
      <c r="BG203" s="61"/>
      <c r="BH203" s="62"/>
      <c r="BI203" s="61"/>
      <c r="BJ203" s="30">
        <f t="shared" si="109"/>
        <v>0</v>
      </c>
      <c r="BK203" s="28">
        <f t="shared" si="110"/>
        <v>0</v>
      </c>
      <c r="BL203" s="12"/>
      <c r="BM203" s="12"/>
      <c r="BN203" s="63"/>
      <c r="BO203" s="63"/>
      <c r="BP203" s="63"/>
      <c r="BQ203" s="63"/>
      <c r="BR203" s="63"/>
      <c r="BS203" s="63"/>
      <c r="BT203" s="63"/>
      <c r="BU203" s="63"/>
      <c r="BV203" s="63"/>
      <c r="BW203" s="63"/>
      <c r="BX203" s="63"/>
    </row>
    <row r="204" spans="1:76" s="64" customFormat="1" ht="32.25" customHeight="1">
      <c r="A204" s="67" t="s">
        <v>429</v>
      </c>
      <c r="B204" s="68" t="s">
        <v>430</v>
      </c>
      <c r="C204" s="69">
        <v>412</v>
      </c>
      <c r="D204" s="60">
        <v>45</v>
      </c>
      <c r="E204" s="25">
        <f t="shared" si="90"/>
        <v>18540</v>
      </c>
      <c r="F204" s="70">
        <v>1130</v>
      </c>
      <c r="G204" s="60">
        <v>30</v>
      </c>
      <c r="H204" s="25">
        <f t="shared" si="91"/>
        <v>33900</v>
      </c>
      <c r="I204" s="60">
        <v>1050</v>
      </c>
      <c r="J204" s="60">
        <v>45</v>
      </c>
      <c r="K204" s="60">
        <f t="shared" si="92"/>
        <v>47250</v>
      </c>
      <c r="L204" s="60"/>
      <c r="M204" s="60">
        <v>75</v>
      </c>
      <c r="N204" s="60">
        <f t="shared" si="93"/>
        <v>0</v>
      </c>
      <c r="O204" s="60"/>
      <c r="P204" s="60">
        <v>38</v>
      </c>
      <c r="Q204" s="60">
        <f t="shared" si="94"/>
        <v>0</v>
      </c>
      <c r="R204" s="60"/>
      <c r="S204" s="60">
        <v>68</v>
      </c>
      <c r="T204" s="60">
        <f t="shared" si="99"/>
        <v>0</v>
      </c>
      <c r="U204" s="60"/>
      <c r="V204" s="60">
        <v>38</v>
      </c>
      <c r="W204" s="25">
        <f t="shared" si="95"/>
        <v>0</v>
      </c>
      <c r="X204" s="60"/>
      <c r="Y204" s="60">
        <v>55</v>
      </c>
      <c r="Z204" s="60">
        <f t="shared" si="100"/>
        <v>0</v>
      </c>
      <c r="AA204" s="60"/>
      <c r="AB204" s="60">
        <v>58</v>
      </c>
      <c r="AC204" s="60">
        <f t="shared" si="101"/>
        <v>0</v>
      </c>
      <c r="AD204" s="60"/>
      <c r="AE204" s="60">
        <v>68</v>
      </c>
      <c r="AF204" s="60">
        <f t="shared" si="102"/>
        <v>0</v>
      </c>
      <c r="AG204" s="60"/>
      <c r="AH204" s="60">
        <v>98</v>
      </c>
      <c r="AI204" s="60">
        <f t="shared" si="96"/>
        <v>0</v>
      </c>
      <c r="AJ204" s="60"/>
      <c r="AK204" s="60">
        <v>7</v>
      </c>
      <c r="AL204" s="60">
        <f t="shared" si="103"/>
        <v>0</v>
      </c>
      <c r="AM204" s="60"/>
      <c r="AN204" s="60">
        <v>6</v>
      </c>
      <c r="AO204" s="25">
        <f t="shared" si="97"/>
        <v>0</v>
      </c>
      <c r="AP204" s="60"/>
      <c r="AQ204" s="60">
        <v>7</v>
      </c>
      <c r="AR204" s="60">
        <f t="shared" si="104"/>
        <v>0</v>
      </c>
      <c r="AS204" s="60"/>
      <c r="AT204" s="60">
        <v>5.63</v>
      </c>
      <c r="AU204" s="60">
        <f t="shared" si="105"/>
        <v>0</v>
      </c>
      <c r="AV204" s="60"/>
      <c r="AW204" s="60">
        <v>6.65</v>
      </c>
      <c r="AX204" s="60">
        <f t="shared" si="106"/>
        <v>0</v>
      </c>
      <c r="AY204" s="60"/>
      <c r="AZ204" s="60">
        <v>5.58</v>
      </c>
      <c r="BA204" s="60">
        <f t="shared" si="107"/>
        <v>0</v>
      </c>
      <c r="BB204" s="60"/>
      <c r="BC204" s="60">
        <v>6</v>
      </c>
      <c r="BD204" s="23">
        <f t="shared" si="98"/>
        <v>0</v>
      </c>
      <c r="BE204" s="26">
        <f t="shared" si="108"/>
        <v>99690</v>
      </c>
      <c r="BF204" s="27">
        <v>156255</v>
      </c>
      <c r="BG204" s="61"/>
      <c r="BH204" s="62"/>
      <c r="BI204" s="61"/>
      <c r="BJ204" s="30">
        <f t="shared" si="109"/>
        <v>0</v>
      </c>
      <c r="BK204" s="28">
        <f t="shared" si="110"/>
        <v>255945</v>
      </c>
      <c r="BL204" s="12"/>
      <c r="BM204" s="12"/>
      <c r="BN204" s="63"/>
      <c r="BO204" s="63"/>
      <c r="BP204" s="63"/>
      <c r="BQ204" s="63"/>
      <c r="BR204" s="63"/>
      <c r="BS204" s="63"/>
      <c r="BT204" s="63"/>
      <c r="BU204" s="63"/>
      <c r="BV204" s="63"/>
      <c r="BW204" s="63"/>
      <c r="BX204" s="63"/>
    </row>
    <row r="205" spans="1:76" s="64" customFormat="1" ht="32.25" customHeight="1">
      <c r="A205" s="67" t="s">
        <v>431</v>
      </c>
      <c r="B205" s="68" t="s">
        <v>432</v>
      </c>
      <c r="C205" s="69">
        <v>320</v>
      </c>
      <c r="D205" s="60">
        <v>45</v>
      </c>
      <c r="E205" s="25">
        <f t="shared" si="90"/>
        <v>14400</v>
      </c>
      <c r="F205" s="60">
        <v>860</v>
      </c>
      <c r="G205" s="60">
        <v>30</v>
      </c>
      <c r="H205" s="25">
        <f t="shared" si="91"/>
        <v>25800</v>
      </c>
      <c r="I205" s="60">
        <v>930</v>
      </c>
      <c r="J205" s="60">
        <v>45</v>
      </c>
      <c r="K205" s="60">
        <f t="shared" si="92"/>
        <v>41850</v>
      </c>
      <c r="L205" s="60"/>
      <c r="M205" s="60">
        <v>75</v>
      </c>
      <c r="N205" s="60">
        <f t="shared" si="93"/>
        <v>0</v>
      </c>
      <c r="O205" s="60"/>
      <c r="P205" s="60">
        <v>38</v>
      </c>
      <c r="Q205" s="60">
        <f t="shared" si="94"/>
        <v>0</v>
      </c>
      <c r="R205" s="60"/>
      <c r="S205" s="60">
        <v>68</v>
      </c>
      <c r="T205" s="60">
        <f t="shared" si="99"/>
        <v>0</v>
      </c>
      <c r="U205" s="60"/>
      <c r="V205" s="60">
        <v>38</v>
      </c>
      <c r="W205" s="25">
        <f t="shared" si="95"/>
        <v>0</v>
      </c>
      <c r="X205" s="60"/>
      <c r="Y205" s="60">
        <v>55</v>
      </c>
      <c r="Z205" s="60">
        <f t="shared" si="100"/>
        <v>0</v>
      </c>
      <c r="AA205" s="60"/>
      <c r="AB205" s="60">
        <v>58</v>
      </c>
      <c r="AC205" s="60">
        <f t="shared" si="101"/>
        <v>0</v>
      </c>
      <c r="AD205" s="60"/>
      <c r="AE205" s="60">
        <v>68</v>
      </c>
      <c r="AF205" s="60">
        <f t="shared" si="102"/>
        <v>0</v>
      </c>
      <c r="AG205" s="60"/>
      <c r="AH205" s="60">
        <v>98</v>
      </c>
      <c r="AI205" s="60">
        <f t="shared" si="96"/>
        <v>0</v>
      </c>
      <c r="AJ205" s="60"/>
      <c r="AK205" s="60">
        <v>7</v>
      </c>
      <c r="AL205" s="60">
        <f t="shared" si="103"/>
        <v>0</v>
      </c>
      <c r="AM205" s="60"/>
      <c r="AN205" s="60">
        <v>6</v>
      </c>
      <c r="AO205" s="25">
        <f t="shared" si="97"/>
        <v>0</v>
      </c>
      <c r="AP205" s="60"/>
      <c r="AQ205" s="60">
        <v>7</v>
      </c>
      <c r="AR205" s="60">
        <f t="shared" si="104"/>
        <v>0</v>
      </c>
      <c r="AS205" s="60"/>
      <c r="AT205" s="60">
        <v>5.63</v>
      </c>
      <c r="AU205" s="60">
        <f t="shared" si="105"/>
        <v>0</v>
      </c>
      <c r="AV205" s="60"/>
      <c r="AW205" s="60">
        <v>6.65</v>
      </c>
      <c r="AX205" s="60">
        <f t="shared" si="106"/>
        <v>0</v>
      </c>
      <c r="AY205" s="60"/>
      <c r="AZ205" s="60">
        <v>5.58</v>
      </c>
      <c r="BA205" s="60">
        <f t="shared" si="107"/>
        <v>0</v>
      </c>
      <c r="BB205" s="60"/>
      <c r="BC205" s="60">
        <v>6</v>
      </c>
      <c r="BD205" s="23">
        <f t="shared" si="98"/>
        <v>0</v>
      </c>
      <c r="BE205" s="26">
        <f t="shared" si="108"/>
        <v>82050</v>
      </c>
      <c r="BF205" s="27">
        <v>148825</v>
      </c>
      <c r="BG205" s="61"/>
      <c r="BH205" s="62"/>
      <c r="BI205" s="61"/>
      <c r="BJ205" s="30">
        <f t="shared" si="109"/>
        <v>0</v>
      </c>
      <c r="BK205" s="28">
        <f t="shared" si="110"/>
        <v>230875</v>
      </c>
      <c r="BL205" s="12"/>
      <c r="BM205" s="12"/>
      <c r="BN205" s="63"/>
      <c r="BO205" s="63"/>
      <c r="BP205" s="63"/>
      <c r="BQ205" s="63"/>
      <c r="BR205" s="63"/>
      <c r="BS205" s="63"/>
      <c r="BT205" s="63"/>
      <c r="BU205" s="63"/>
      <c r="BV205" s="63"/>
      <c r="BW205" s="63"/>
      <c r="BX205" s="63"/>
    </row>
    <row r="206" spans="1:76" s="64" customFormat="1" ht="32.25" customHeight="1">
      <c r="A206" s="67" t="s">
        <v>433</v>
      </c>
      <c r="B206" s="68" t="s">
        <v>434</v>
      </c>
      <c r="C206" s="69"/>
      <c r="D206" s="60">
        <v>45</v>
      </c>
      <c r="E206" s="25">
        <f t="shared" si="90"/>
        <v>0</v>
      </c>
      <c r="F206" s="60"/>
      <c r="G206" s="60">
        <v>30</v>
      </c>
      <c r="H206" s="25">
        <f t="shared" si="91"/>
        <v>0</v>
      </c>
      <c r="I206" s="60"/>
      <c r="J206" s="60">
        <v>45</v>
      </c>
      <c r="K206" s="60">
        <f t="shared" si="92"/>
        <v>0</v>
      </c>
      <c r="L206" s="60">
        <v>660</v>
      </c>
      <c r="M206" s="60">
        <v>75</v>
      </c>
      <c r="N206" s="60">
        <f t="shared" si="93"/>
        <v>49500</v>
      </c>
      <c r="O206" s="70">
        <v>580</v>
      </c>
      <c r="P206" s="60">
        <v>38</v>
      </c>
      <c r="Q206" s="60">
        <f t="shared" si="94"/>
        <v>22040</v>
      </c>
      <c r="R206" s="60"/>
      <c r="S206" s="60">
        <v>68</v>
      </c>
      <c r="T206" s="60">
        <f t="shared" si="99"/>
        <v>0</v>
      </c>
      <c r="U206" s="60">
        <v>324</v>
      </c>
      <c r="V206" s="60">
        <v>38</v>
      </c>
      <c r="W206" s="25">
        <f t="shared" si="95"/>
        <v>12312</v>
      </c>
      <c r="X206" s="60"/>
      <c r="Y206" s="60">
        <v>55</v>
      </c>
      <c r="Z206" s="60">
        <f t="shared" si="100"/>
        <v>0</v>
      </c>
      <c r="AA206" s="60"/>
      <c r="AB206" s="60">
        <v>58</v>
      </c>
      <c r="AC206" s="60">
        <f t="shared" si="101"/>
        <v>0</v>
      </c>
      <c r="AD206" s="60">
        <v>378</v>
      </c>
      <c r="AE206" s="60">
        <v>68</v>
      </c>
      <c r="AF206" s="60">
        <f t="shared" si="102"/>
        <v>25704</v>
      </c>
      <c r="AG206" s="60"/>
      <c r="AH206" s="60">
        <v>98</v>
      </c>
      <c r="AI206" s="60">
        <f t="shared" si="96"/>
        <v>0</v>
      </c>
      <c r="AJ206" s="60"/>
      <c r="AK206" s="60">
        <v>7</v>
      </c>
      <c r="AL206" s="60">
        <f t="shared" si="103"/>
        <v>0</v>
      </c>
      <c r="AM206" s="60"/>
      <c r="AN206" s="60">
        <v>6</v>
      </c>
      <c r="AO206" s="25">
        <f t="shared" si="97"/>
        <v>0</v>
      </c>
      <c r="AP206" s="60"/>
      <c r="AQ206" s="60">
        <v>7</v>
      </c>
      <c r="AR206" s="60">
        <f t="shared" si="104"/>
        <v>0</v>
      </c>
      <c r="AS206" s="60"/>
      <c r="AT206" s="60">
        <v>5.63</v>
      </c>
      <c r="AU206" s="60">
        <f t="shared" si="105"/>
        <v>0</v>
      </c>
      <c r="AV206" s="60"/>
      <c r="AW206" s="60">
        <v>6.65</v>
      </c>
      <c r="AX206" s="60">
        <f t="shared" si="106"/>
        <v>0</v>
      </c>
      <c r="AY206" s="60"/>
      <c r="AZ206" s="60">
        <v>5.58</v>
      </c>
      <c r="BA206" s="60">
        <f t="shared" si="107"/>
        <v>0</v>
      </c>
      <c r="BB206" s="60">
        <v>1842</v>
      </c>
      <c r="BC206" s="60">
        <v>6</v>
      </c>
      <c r="BD206" s="25">
        <f t="shared" si="98"/>
        <v>11052</v>
      </c>
      <c r="BE206" s="26">
        <f t="shared" si="108"/>
        <v>120608</v>
      </c>
      <c r="BF206" s="27">
        <v>-120000</v>
      </c>
      <c r="BG206" s="61"/>
      <c r="BH206" s="62"/>
      <c r="BI206" s="61"/>
      <c r="BJ206" s="28">
        <f t="shared" si="109"/>
        <v>0</v>
      </c>
      <c r="BK206" s="28">
        <f t="shared" si="110"/>
        <v>608</v>
      </c>
      <c r="BL206" s="12"/>
      <c r="BM206" s="12"/>
      <c r="BN206" s="63"/>
      <c r="BO206" s="63"/>
      <c r="BP206" s="63"/>
      <c r="BQ206" s="63"/>
      <c r="BR206" s="63"/>
      <c r="BS206" s="63"/>
      <c r="BT206" s="63"/>
      <c r="BU206" s="63"/>
      <c r="BV206" s="63"/>
      <c r="BW206" s="63"/>
      <c r="BX206" s="63"/>
    </row>
    <row r="207" spans="1:76" s="64" customFormat="1" ht="32.25" customHeight="1">
      <c r="A207" s="67" t="s">
        <v>435</v>
      </c>
      <c r="B207" s="68" t="s">
        <v>436</v>
      </c>
      <c r="C207" s="71"/>
      <c r="D207" s="60">
        <v>45</v>
      </c>
      <c r="E207" s="25">
        <f t="shared" si="90"/>
        <v>0</v>
      </c>
      <c r="F207" s="60"/>
      <c r="G207" s="60">
        <v>30</v>
      </c>
      <c r="H207" s="25">
        <f t="shared" si="91"/>
        <v>0</v>
      </c>
      <c r="I207" s="60"/>
      <c r="J207" s="60">
        <v>45</v>
      </c>
      <c r="K207" s="60">
        <f t="shared" si="92"/>
        <v>0</v>
      </c>
      <c r="L207" s="60"/>
      <c r="M207" s="60">
        <v>75</v>
      </c>
      <c r="N207" s="60">
        <f t="shared" si="93"/>
        <v>0</v>
      </c>
      <c r="O207" s="60">
        <v>720</v>
      </c>
      <c r="P207" s="60">
        <v>38</v>
      </c>
      <c r="Q207" s="60">
        <f t="shared" si="94"/>
        <v>27360</v>
      </c>
      <c r="R207" s="60"/>
      <c r="S207" s="60">
        <v>68</v>
      </c>
      <c r="T207" s="60">
        <f t="shared" si="99"/>
        <v>0</v>
      </c>
      <c r="U207" s="60">
        <v>261</v>
      </c>
      <c r="V207" s="60">
        <v>38</v>
      </c>
      <c r="W207" s="25">
        <f t="shared" si="95"/>
        <v>9918</v>
      </c>
      <c r="X207" s="60"/>
      <c r="Y207" s="60">
        <v>55</v>
      </c>
      <c r="Z207" s="60">
        <f t="shared" si="100"/>
        <v>0</v>
      </c>
      <c r="AA207" s="60"/>
      <c r="AB207" s="60">
        <v>58</v>
      </c>
      <c r="AC207" s="60">
        <f t="shared" si="101"/>
        <v>0</v>
      </c>
      <c r="AD207" s="60">
        <v>358</v>
      </c>
      <c r="AE207" s="60">
        <v>68</v>
      </c>
      <c r="AF207" s="60">
        <f t="shared" si="102"/>
        <v>24344</v>
      </c>
      <c r="AG207" s="60"/>
      <c r="AH207" s="60">
        <v>98</v>
      </c>
      <c r="AI207" s="60">
        <f t="shared" si="96"/>
        <v>0</v>
      </c>
      <c r="AJ207" s="60"/>
      <c r="AK207" s="60">
        <v>7</v>
      </c>
      <c r="AL207" s="60">
        <f t="shared" si="103"/>
        <v>0</v>
      </c>
      <c r="AM207" s="60"/>
      <c r="AN207" s="60">
        <v>6</v>
      </c>
      <c r="AO207" s="25">
        <f t="shared" si="97"/>
        <v>0</v>
      </c>
      <c r="AP207" s="60"/>
      <c r="AQ207" s="60">
        <v>7</v>
      </c>
      <c r="AR207" s="60">
        <f t="shared" si="104"/>
        <v>0</v>
      </c>
      <c r="AS207" s="60"/>
      <c r="AT207" s="60">
        <v>5.63</v>
      </c>
      <c r="AU207" s="60">
        <f t="shared" si="105"/>
        <v>0</v>
      </c>
      <c r="AV207" s="60"/>
      <c r="AW207" s="60">
        <v>6.65</v>
      </c>
      <c r="AX207" s="60">
        <f t="shared" si="106"/>
        <v>0</v>
      </c>
      <c r="AY207" s="60"/>
      <c r="AZ207" s="60">
        <v>5.58</v>
      </c>
      <c r="BA207" s="60">
        <f t="shared" si="107"/>
        <v>0</v>
      </c>
      <c r="BB207" s="60">
        <v>824</v>
      </c>
      <c r="BC207" s="60">
        <v>6</v>
      </c>
      <c r="BD207" s="25">
        <f t="shared" si="98"/>
        <v>4944</v>
      </c>
      <c r="BE207" s="26">
        <f t="shared" si="108"/>
        <v>66566</v>
      </c>
      <c r="BF207" s="27">
        <v>196262</v>
      </c>
      <c r="BG207" s="61"/>
      <c r="BH207" s="62"/>
      <c r="BI207" s="61"/>
      <c r="BJ207" s="28">
        <f t="shared" si="109"/>
        <v>0</v>
      </c>
      <c r="BK207" s="28">
        <f t="shared" si="110"/>
        <v>262828</v>
      </c>
      <c r="BL207" s="12"/>
      <c r="BM207" s="12"/>
      <c r="BN207" s="63"/>
      <c r="BO207" s="63"/>
      <c r="BP207" s="63"/>
      <c r="BQ207" s="63"/>
      <c r="BR207" s="63"/>
      <c r="BS207" s="63"/>
      <c r="BT207" s="63"/>
      <c r="BU207" s="63"/>
      <c r="BV207" s="63"/>
      <c r="BW207" s="63"/>
      <c r="BX207" s="63"/>
    </row>
    <row r="208" spans="1:76" s="64" customFormat="1" ht="32.25" customHeight="1">
      <c r="A208" s="67" t="s">
        <v>437</v>
      </c>
      <c r="B208" s="68" t="s">
        <v>438</v>
      </c>
      <c r="C208" s="69"/>
      <c r="D208" s="60">
        <v>45</v>
      </c>
      <c r="E208" s="25">
        <f t="shared" si="90"/>
        <v>0</v>
      </c>
      <c r="F208" s="60"/>
      <c r="G208" s="60">
        <v>30</v>
      </c>
      <c r="H208" s="25">
        <f t="shared" si="91"/>
        <v>0</v>
      </c>
      <c r="I208" s="60"/>
      <c r="J208" s="60">
        <v>45</v>
      </c>
      <c r="K208" s="60">
        <f t="shared" si="92"/>
        <v>0</v>
      </c>
      <c r="L208" s="60"/>
      <c r="M208" s="60">
        <v>75</v>
      </c>
      <c r="N208" s="60">
        <f t="shared" si="93"/>
        <v>0</v>
      </c>
      <c r="O208" s="60"/>
      <c r="P208" s="60">
        <v>38</v>
      </c>
      <c r="Q208" s="60">
        <f t="shared" si="94"/>
        <v>0</v>
      </c>
      <c r="R208" s="60"/>
      <c r="S208" s="60">
        <v>68</v>
      </c>
      <c r="T208" s="60">
        <f t="shared" si="99"/>
        <v>0</v>
      </c>
      <c r="U208" s="60"/>
      <c r="V208" s="60">
        <v>38</v>
      </c>
      <c r="W208" s="25">
        <f t="shared" si="95"/>
        <v>0</v>
      </c>
      <c r="X208" s="60"/>
      <c r="Y208" s="60">
        <v>55</v>
      </c>
      <c r="Z208" s="60">
        <f t="shared" si="100"/>
        <v>0</v>
      </c>
      <c r="AA208" s="60"/>
      <c r="AB208" s="60">
        <v>58</v>
      </c>
      <c r="AC208" s="60">
        <f t="shared" si="101"/>
        <v>0</v>
      </c>
      <c r="AD208" s="60"/>
      <c r="AE208" s="60">
        <v>68</v>
      </c>
      <c r="AF208" s="60">
        <f t="shared" si="102"/>
        <v>0</v>
      </c>
      <c r="AG208" s="60"/>
      <c r="AH208" s="60">
        <v>98</v>
      </c>
      <c r="AI208" s="60">
        <f t="shared" si="96"/>
        <v>0</v>
      </c>
      <c r="AJ208" s="60"/>
      <c r="AK208" s="60">
        <v>7</v>
      </c>
      <c r="AL208" s="60">
        <f t="shared" si="103"/>
        <v>0</v>
      </c>
      <c r="AM208" s="60"/>
      <c r="AN208" s="60">
        <v>6</v>
      </c>
      <c r="AO208" s="25">
        <f t="shared" si="97"/>
        <v>0</v>
      </c>
      <c r="AP208" s="60"/>
      <c r="AQ208" s="60">
        <v>7</v>
      </c>
      <c r="AR208" s="60">
        <f t="shared" si="104"/>
        <v>0</v>
      </c>
      <c r="AS208" s="60"/>
      <c r="AT208" s="60">
        <v>5.63</v>
      </c>
      <c r="AU208" s="60">
        <f t="shared" si="105"/>
        <v>0</v>
      </c>
      <c r="AV208" s="60"/>
      <c r="AW208" s="60">
        <v>6.65</v>
      </c>
      <c r="AX208" s="60">
        <f t="shared" si="106"/>
        <v>0</v>
      </c>
      <c r="AY208" s="60"/>
      <c r="AZ208" s="60">
        <v>5.58</v>
      </c>
      <c r="BA208" s="60">
        <f t="shared" si="107"/>
        <v>0</v>
      </c>
      <c r="BB208" s="60"/>
      <c r="BC208" s="60">
        <v>6</v>
      </c>
      <c r="BD208" s="23">
        <f t="shared" si="98"/>
        <v>0</v>
      </c>
      <c r="BE208" s="26">
        <f t="shared" si="108"/>
        <v>0</v>
      </c>
      <c r="BF208" s="27">
        <v>16076</v>
      </c>
      <c r="BG208" s="61"/>
      <c r="BH208" s="62"/>
      <c r="BI208" s="61"/>
      <c r="BJ208" s="30">
        <f t="shared" si="109"/>
        <v>0</v>
      </c>
      <c r="BK208" s="28">
        <f t="shared" si="110"/>
        <v>16076</v>
      </c>
      <c r="BL208" s="12"/>
      <c r="BM208" s="12"/>
      <c r="BN208" s="63"/>
      <c r="BO208" s="63"/>
      <c r="BP208" s="63"/>
      <c r="BQ208" s="63"/>
      <c r="BR208" s="63"/>
      <c r="BS208" s="63"/>
      <c r="BT208" s="63"/>
      <c r="BU208" s="63"/>
      <c r="BV208" s="63"/>
      <c r="BW208" s="63"/>
      <c r="BX208" s="63"/>
    </row>
    <row r="209" spans="1:76" s="64" customFormat="1" ht="32.25" customHeight="1">
      <c r="A209" s="67" t="s">
        <v>439</v>
      </c>
      <c r="B209" s="68" t="s">
        <v>440</v>
      </c>
      <c r="C209" s="69"/>
      <c r="D209" s="60">
        <v>45</v>
      </c>
      <c r="E209" s="25">
        <f t="shared" si="90"/>
        <v>0</v>
      </c>
      <c r="F209" s="60"/>
      <c r="G209" s="60">
        <v>30</v>
      </c>
      <c r="H209" s="25">
        <f t="shared" si="91"/>
        <v>0</v>
      </c>
      <c r="I209" s="60"/>
      <c r="J209" s="60">
        <v>45</v>
      </c>
      <c r="K209" s="60">
        <f t="shared" si="92"/>
        <v>0</v>
      </c>
      <c r="L209" s="60"/>
      <c r="M209" s="60">
        <v>75</v>
      </c>
      <c r="N209" s="60">
        <f t="shared" si="93"/>
        <v>0</v>
      </c>
      <c r="O209" s="60">
        <v>546</v>
      </c>
      <c r="P209" s="60">
        <v>38</v>
      </c>
      <c r="Q209" s="60">
        <f t="shared" si="94"/>
        <v>20748</v>
      </c>
      <c r="R209" s="60"/>
      <c r="S209" s="60">
        <v>68</v>
      </c>
      <c r="T209" s="60">
        <f t="shared" si="99"/>
        <v>0</v>
      </c>
      <c r="U209" s="60">
        <v>346</v>
      </c>
      <c r="V209" s="60">
        <v>38</v>
      </c>
      <c r="W209" s="25">
        <f t="shared" si="95"/>
        <v>13148</v>
      </c>
      <c r="X209" s="60"/>
      <c r="Y209" s="60">
        <v>55</v>
      </c>
      <c r="Z209" s="60">
        <f t="shared" si="100"/>
        <v>0</v>
      </c>
      <c r="AA209" s="60"/>
      <c r="AB209" s="60">
        <v>58</v>
      </c>
      <c r="AC209" s="60">
        <f t="shared" si="101"/>
        <v>0</v>
      </c>
      <c r="AD209" s="60">
        <v>372</v>
      </c>
      <c r="AE209" s="60">
        <v>68</v>
      </c>
      <c r="AF209" s="60">
        <f t="shared" si="102"/>
        <v>25296</v>
      </c>
      <c r="AG209" s="60"/>
      <c r="AH209" s="60">
        <v>98</v>
      </c>
      <c r="AI209" s="60">
        <f t="shared" si="96"/>
        <v>0</v>
      </c>
      <c r="AJ209" s="60"/>
      <c r="AK209" s="60">
        <v>7</v>
      </c>
      <c r="AL209" s="60">
        <f t="shared" si="103"/>
        <v>0</v>
      </c>
      <c r="AM209" s="60"/>
      <c r="AN209" s="60">
        <v>6</v>
      </c>
      <c r="AO209" s="25">
        <f t="shared" si="97"/>
        <v>0</v>
      </c>
      <c r="AP209" s="60"/>
      <c r="AQ209" s="60">
        <v>7</v>
      </c>
      <c r="AR209" s="60">
        <f t="shared" si="104"/>
        <v>0</v>
      </c>
      <c r="AS209" s="60"/>
      <c r="AT209" s="60">
        <v>5.63</v>
      </c>
      <c r="AU209" s="60">
        <f t="shared" si="105"/>
        <v>0</v>
      </c>
      <c r="AV209" s="60"/>
      <c r="AW209" s="60">
        <v>6.65</v>
      </c>
      <c r="AX209" s="60">
        <f t="shared" si="106"/>
        <v>0</v>
      </c>
      <c r="AY209" s="60"/>
      <c r="AZ209" s="60">
        <v>5.58</v>
      </c>
      <c r="BA209" s="60">
        <f t="shared" si="107"/>
        <v>0</v>
      </c>
      <c r="BB209" s="60">
        <v>2065</v>
      </c>
      <c r="BC209" s="60">
        <v>6</v>
      </c>
      <c r="BD209" s="25">
        <f t="shared" si="98"/>
        <v>12390</v>
      </c>
      <c r="BE209" s="26">
        <f t="shared" si="108"/>
        <v>71582</v>
      </c>
      <c r="BF209" s="27">
        <v>247666</v>
      </c>
      <c r="BG209" s="61"/>
      <c r="BH209" s="62"/>
      <c r="BI209" s="61"/>
      <c r="BJ209" s="28">
        <f t="shared" si="109"/>
        <v>0</v>
      </c>
      <c r="BK209" s="28">
        <f t="shared" si="110"/>
        <v>319248</v>
      </c>
      <c r="BL209" s="12"/>
      <c r="BM209" s="12"/>
      <c r="BN209" s="63"/>
      <c r="BO209" s="63"/>
      <c r="BP209" s="63"/>
      <c r="BQ209" s="63"/>
      <c r="BR209" s="63"/>
      <c r="BS209" s="63"/>
      <c r="BT209" s="63"/>
      <c r="BU209" s="63"/>
      <c r="BV209" s="63"/>
      <c r="BW209" s="63"/>
      <c r="BX209" s="63"/>
    </row>
    <row r="210" spans="1:76" s="64" customFormat="1" ht="32.25" customHeight="1">
      <c r="A210" s="67" t="s">
        <v>441</v>
      </c>
      <c r="B210" s="68" t="s">
        <v>442</v>
      </c>
      <c r="C210" s="69">
        <v>300</v>
      </c>
      <c r="D210" s="60">
        <v>45</v>
      </c>
      <c r="E210" s="25">
        <f t="shared" si="90"/>
        <v>13500</v>
      </c>
      <c r="F210" s="60">
        <v>1000</v>
      </c>
      <c r="G210" s="60">
        <v>30</v>
      </c>
      <c r="H210" s="25">
        <f t="shared" si="91"/>
        <v>30000</v>
      </c>
      <c r="I210" s="60">
        <v>940</v>
      </c>
      <c r="J210" s="60">
        <v>45</v>
      </c>
      <c r="K210" s="60">
        <f t="shared" si="92"/>
        <v>42300</v>
      </c>
      <c r="L210" s="60"/>
      <c r="M210" s="60">
        <v>75</v>
      </c>
      <c r="N210" s="60">
        <f t="shared" si="93"/>
        <v>0</v>
      </c>
      <c r="O210" s="60"/>
      <c r="P210" s="60">
        <v>38</v>
      </c>
      <c r="Q210" s="60">
        <f t="shared" si="94"/>
        <v>0</v>
      </c>
      <c r="R210" s="60"/>
      <c r="S210" s="60">
        <v>68</v>
      </c>
      <c r="T210" s="60">
        <f t="shared" si="99"/>
        <v>0</v>
      </c>
      <c r="U210" s="60"/>
      <c r="V210" s="60">
        <v>38</v>
      </c>
      <c r="W210" s="25">
        <f t="shared" si="95"/>
        <v>0</v>
      </c>
      <c r="X210" s="60"/>
      <c r="Y210" s="60">
        <v>55</v>
      </c>
      <c r="Z210" s="60">
        <f t="shared" si="100"/>
        <v>0</v>
      </c>
      <c r="AA210" s="60"/>
      <c r="AB210" s="60">
        <v>58</v>
      </c>
      <c r="AC210" s="60">
        <f t="shared" si="101"/>
        <v>0</v>
      </c>
      <c r="AD210" s="60"/>
      <c r="AE210" s="60">
        <v>68</v>
      </c>
      <c r="AF210" s="60">
        <f t="shared" si="102"/>
        <v>0</v>
      </c>
      <c r="AG210" s="60"/>
      <c r="AH210" s="60">
        <v>98</v>
      </c>
      <c r="AI210" s="60">
        <f t="shared" si="96"/>
        <v>0</v>
      </c>
      <c r="AJ210" s="60"/>
      <c r="AK210" s="60">
        <v>7</v>
      </c>
      <c r="AL210" s="60">
        <f t="shared" si="103"/>
        <v>0</v>
      </c>
      <c r="AM210" s="60"/>
      <c r="AN210" s="60">
        <v>6</v>
      </c>
      <c r="AO210" s="25">
        <f t="shared" si="97"/>
        <v>0</v>
      </c>
      <c r="AP210" s="60"/>
      <c r="AQ210" s="60">
        <v>7</v>
      </c>
      <c r="AR210" s="60">
        <f t="shared" si="104"/>
        <v>0</v>
      </c>
      <c r="AS210" s="60"/>
      <c r="AT210" s="60">
        <v>5.63</v>
      </c>
      <c r="AU210" s="60">
        <f t="shared" si="105"/>
        <v>0</v>
      </c>
      <c r="AV210" s="60"/>
      <c r="AW210" s="60">
        <v>6.65</v>
      </c>
      <c r="AX210" s="60">
        <f t="shared" si="106"/>
        <v>0</v>
      </c>
      <c r="AY210" s="60"/>
      <c r="AZ210" s="60">
        <v>5.58</v>
      </c>
      <c r="BA210" s="60">
        <f t="shared" si="107"/>
        <v>0</v>
      </c>
      <c r="BB210" s="60"/>
      <c r="BC210" s="60">
        <v>6</v>
      </c>
      <c r="BD210" s="25">
        <f t="shared" si="98"/>
        <v>0</v>
      </c>
      <c r="BE210" s="26">
        <f t="shared" si="108"/>
        <v>85800</v>
      </c>
      <c r="BF210" s="27">
        <v>47511.08</v>
      </c>
      <c r="BG210" s="61"/>
      <c r="BH210" s="62"/>
      <c r="BI210" s="61"/>
      <c r="BJ210" s="28">
        <f t="shared" si="109"/>
        <v>0</v>
      </c>
      <c r="BK210" s="28">
        <f t="shared" si="110"/>
        <v>133311.08000000002</v>
      </c>
      <c r="BL210" s="12"/>
      <c r="BM210" s="12"/>
      <c r="BN210" s="63"/>
      <c r="BO210" s="63"/>
      <c r="BP210" s="63"/>
      <c r="BQ210" s="63"/>
      <c r="BR210" s="63"/>
      <c r="BS210" s="63"/>
      <c r="BT210" s="63"/>
      <c r="BU210" s="63"/>
      <c r="BV210" s="63"/>
      <c r="BW210" s="63"/>
      <c r="BX210" s="63"/>
    </row>
    <row r="211" spans="1:76" s="33" customFormat="1" ht="32.25" customHeight="1">
      <c r="A211" s="35" t="s">
        <v>443</v>
      </c>
      <c r="B211" s="36" t="s">
        <v>444</v>
      </c>
      <c r="C211" s="40"/>
      <c r="D211" s="25">
        <v>45</v>
      </c>
      <c r="E211" s="25">
        <f t="shared" si="90"/>
        <v>0</v>
      </c>
      <c r="F211" s="25"/>
      <c r="G211" s="25">
        <v>30</v>
      </c>
      <c r="H211" s="25">
        <f t="shared" si="91"/>
        <v>0</v>
      </c>
      <c r="I211" s="25"/>
      <c r="J211" s="25">
        <v>45</v>
      </c>
      <c r="K211" s="25">
        <f t="shared" si="92"/>
        <v>0</v>
      </c>
      <c r="L211" s="25"/>
      <c r="M211" s="25">
        <v>75</v>
      </c>
      <c r="N211" s="25">
        <f t="shared" si="93"/>
        <v>0</v>
      </c>
      <c r="O211" s="25"/>
      <c r="P211" s="25">
        <v>38</v>
      </c>
      <c r="Q211" s="25">
        <f t="shared" si="94"/>
        <v>0</v>
      </c>
      <c r="R211" s="25"/>
      <c r="S211" s="25">
        <v>68</v>
      </c>
      <c r="T211" s="25">
        <f t="shared" si="99"/>
        <v>0</v>
      </c>
      <c r="U211" s="25"/>
      <c r="V211" s="25">
        <v>38</v>
      </c>
      <c r="W211" s="25">
        <f t="shared" si="95"/>
        <v>0</v>
      </c>
      <c r="X211" s="25"/>
      <c r="Y211" s="25">
        <v>55</v>
      </c>
      <c r="Z211" s="25">
        <f t="shared" si="100"/>
        <v>0</v>
      </c>
      <c r="AA211" s="25"/>
      <c r="AB211" s="25">
        <v>58</v>
      </c>
      <c r="AC211" s="25">
        <f t="shared" si="101"/>
        <v>0</v>
      </c>
      <c r="AD211" s="25"/>
      <c r="AE211" s="25">
        <v>68</v>
      </c>
      <c r="AF211" s="25">
        <f t="shared" si="102"/>
        <v>0</v>
      </c>
      <c r="AG211" s="25"/>
      <c r="AH211" s="25">
        <v>98</v>
      </c>
      <c r="AI211" s="25">
        <f t="shared" si="96"/>
        <v>0</v>
      </c>
      <c r="AJ211" s="25"/>
      <c r="AK211" s="25">
        <v>7</v>
      </c>
      <c r="AL211" s="25">
        <f t="shared" si="103"/>
        <v>0</v>
      </c>
      <c r="AM211" s="25"/>
      <c r="AN211" s="25">
        <v>6</v>
      </c>
      <c r="AO211" s="25">
        <f t="shared" si="97"/>
        <v>0</v>
      </c>
      <c r="AP211" s="25"/>
      <c r="AQ211" s="25">
        <v>7</v>
      </c>
      <c r="AR211" s="25">
        <f t="shared" si="104"/>
        <v>0</v>
      </c>
      <c r="AS211" s="25"/>
      <c r="AT211" s="25">
        <v>5.63</v>
      </c>
      <c r="AU211" s="25">
        <f t="shared" si="105"/>
        <v>0</v>
      </c>
      <c r="AV211" s="25"/>
      <c r="AW211" s="25">
        <v>6.65</v>
      </c>
      <c r="AX211" s="25">
        <f t="shared" si="106"/>
        <v>0</v>
      </c>
      <c r="AY211" s="25"/>
      <c r="AZ211" s="25">
        <v>5.58</v>
      </c>
      <c r="BA211" s="25">
        <f t="shared" si="107"/>
        <v>0</v>
      </c>
      <c r="BB211" s="25"/>
      <c r="BC211" s="25">
        <v>6</v>
      </c>
      <c r="BD211" s="23">
        <f t="shared" si="98"/>
        <v>0</v>
      </c>
      <c r="BE211" s="26">
        <f t="shared" si="108"/>
        <v>0</v>
      </c>
      <c r="BF211" s="27">
        <v>0</v>
      </c>
      <c r="BG211" s="28"/>
      <c r="BH211" s="29"/>
      <c r="BI211" s="28"/>
      <c r="BJ211" s="30">
        <f t="shared" si="109"/>
        <v>0</v>
      </c>
      <c r="BK211" s="28">
        <f t="shared" si="110"/>
        <v>0</v>
      </c>
      <c r="BL211" s="31"/>
      <c r="BM211" s="39"/>
      <c r="BN211" s="9"/>
      <c r="BO211" s="9"/>
      <c r="BP211" s="9"/>
      <c r="BQ211" s="9"/>
      <c r="BR211" s="9"/>
      <c r="BS211" s="9"/>
      <c r="BT211" s="9"/>
      <c r="BU211" s="9"/>
      <c r="BV211" s="9"/>
      <c r="BW211" s="9"/>
      <c r="BX211" s="9"/>
    </row>
    <row r="212" spans="1:76" s="64" customFormat="1" ht="32.25" customHeight="1">
      <c r="A212" s="67" t="s">
        <v>445</v>
      </c>
      <c r="B212" s="68" t="s">
        <v>446</v>
      </c>
      <c r="C212" s="69">
        <v>280</v>
      </c>
      <c r="D212" s="60">
        <v>45</v>
      </c>
      <c r="E212" s="25">
        <f t="shared" si="90"/>
        <v>12600</v>
      </c>
      <c r="F212" s="60">
        <v>880</v>
      </c>
      <c r="G212" s="60">
        <v>30</v>
      </c>
      <c r="H212" s="25">
        <f t="shared" si="91"/>
        <v>26400</v>
      </c>
      <c r="I212" s="70">
        <v>900</v>
      </c>
      <c r="J212" s="60">
        <v>45</v>
      </c>
      <c r="K212" s="60">
        <f t="shared" si="92"/>
        <v>40500</v>
      </c>
      <c r="L212" s="60"/>
      <c r="M212" s="60">
        <v>75</v>
      </c>
      <c r="N212" s="60">
        <f t="shared" si="93"/>
        <v>0</v>
      </c>
      <c r="O212" s="60"/>
      <c r="P212" s="60">
        <v>38</v>
      </c>
      <c r="Q212" s="60">
        <f t="shared" si="94"/>
        <v>0</v>
      </c>
      <c r="R212" s="60"/>
      <c r="S212" s="60">
        <v>68</v>
      </c>
      <c r="T212" s="60">
        <f t="shared" si="99"/>
        <v>0</v>
      </c>
      <c r="U212" s="60"/>
      <c r="V212" s="60">
        <v>38</v>
      </c>
      <c r="W212" s="25">
        <f t="shared" si="95"/>
        <v>0</v>
      </c>
      <c r="X212" s="60"/>
      <c r="Y212" s="60">
        <v>55</v>
      </c>
      <c r="Z212" s="60">
        <f t="shared" si="100"/>
        <v>0</v>
      </c>
      <c r="AA212" s="60"/>
      <c r="AB212" s="60">
        <v>58</v>
      </c>
      <c r="AC212" s="60">
        <f t="shared" si="101"/>
        <v>0</v>
      </c>
      <c r="AD212" s="60"/>
      <c r="AE212" s="60">
        <v>68</v>
      </c>
      <c r="AF212" s="60">
        <f t="shared" si="102"/>
        <v>0</v>
      </c>
      <c r="AG212" s="60"/>
      <c r="AH212" s="60">
        <v>98</v>
      </c>
      <c r="AI212" s="60">
        <f t="shared" si="96"/>
        <v>0</v>
      </c>
      <c r="AJ212" s="60"/>
      <c r="AK212" s="60">
        <v>7</v>
      </c>
      <c r="AL212" s="60">
        <f t="shared" si="103"/>
        <v>0</v>
      </c>
      <c r="AM212" s="60"/>
      <c r="AN212" s="60">
        <v>6</v>
      </c>
      <c r="AO212" s="25">
        <f t="shared" si="97"/>
        <v>0</v>
      </c>
      <c r="AP212" s="60"/>
      <c r="AQ212" s="60">
        <v>7</v>
      </c>
      <c r="AR212" s="60">
        <f t="shared" si="104"/>
        <v>0</v>
      </c>
      <c r="AS212" s="60"/>
      <c r="AT212" s="60">
        <v>5.63</v>
      </c>
      <c r="AU212" s="60">
        <f t="shared" si="105"/>
        <v>0</v>
      </c>
      <c r="AV212" s="60"/>
      <c r="AW212" s="60">
        <v>6.65</v>
      </c>
      <c r="AX212" s="60">
        <f t="shared" si="106"/>
        <v>0</v>
      </c>
      <c r="AY212" s="60"/>
      <c r="AZ212" s="60">
        <v>5.58</v>
      </c>
      <c r="BA212" s="60">
        <f t="shared" si="107"/>
        <v>0</v>
      </c>
      <c r="BB212" s="60"/>
      <c r="BC212" s="60">
        <v>6</v>
      </c>
      <c r="BD212" s="25">
        <f t="shared" si="98"/>
        <v>0</v>
      </c>
      <c r="BE212" s="26">
        <f t="shared" si="108"/>
        <v>79500</v>
      </c>
      <c r="BF212" s="27">
        <v>42227</v>
      </c>
      <c r="BG212" s="61"/>
      <c r="BH212" s="62"/>
      <c r="BI212" s="61"/>
      <c r="BJ212" s="28">
        <f t="shared" si="109"/>
        <v>0</v>
      </c>
      <c r="BK212" s="28">
        <f t="shared" si="110"/>
        <v>121727</v>
      </c>
      <c r="BL212" s="12"/>
      <c r="BM212" s="12"/>
      <c r="BN212" s="63"/>
      <c r="BO212" s="63"/>
      <c r="BP212" s="63"/>
      <c r="BQ212" s="63"/>
      <c r="BR212" s="63"/>
      <c r="BS212" s="63"/>
      <c r="BT212" s="63"/>
      <c r="BU212" s="63"/>
      <c r="BV212" s="63"/>
      <c r="BW212" s="63"/>
      <c r="BX212" s="63"/>
    </row>
    <row r="213" spans="1:76" s="64" customFormat="1" ht="32.25" customHeight="1">
      <c r="A213" s="67" t="s">
        <v>447</v>
      </c>
      <c r="B213" s="68" t="s">
        <v>448</v>
      </c>
      <c r="C213" s="69"/>
      <c r="D213" s="60">
        <v>45</v>
      </c>
      <c r="E213" s="25">
        <f t="shared" si="90"/>
        <v>0</v>
      </c>
      <c r="F213" s="60">
        <v>0</v>
      </c>
      <c r="G213" s="60">
        <v>30</v>
      </c>
      <c r="H213" s="25">
        <f t="shared" si="91"/>
        <v>0</v>
      </c>
      <c r="I213" s="60">
        <v>0</v>
      </c>
      <c r="J213" s="60">
        <v>45</v>
      </c>
      <c r="K213" s="60">
        <f t="shared" si="92"/>
        <v>0</v>
      </c>
      <c r="L213" s="60">
        <v>0</v>
      </c>
      <c r="M213" s="60">
        <v>75</v>
      </c>
      <c r="N213" s="60">
        <f t="shared" si="93"/>
        <v>0</v>
      </c>
      <c r="O213" s="60">
        <v>0</v>
      </c>
      <c r="P213" s="60">
        <v>38</v>
      </c>
      <c r="Q213" s="60">
        <f t="shared" si="94"/>
        <v>0</v>
      </c>
      <c r="R213" s="60"/>
      <c r="S213" s="60">
        <v>68</v>
      </c>
      <c r="T213" s="60">
        <f t="shared" si="99"/>
        <v>0</v>
      </c>
      <c r="U213" s="60">
        <v>278</v>
      </c>
      <c r="V213" s="60">
        <v>38</v>
      </c>
      <c r="W213" s="25">
        <f t="shared" si="95"/>
        <v>10564</v>
      </c>
      <c r="X213" s="60"/>
      <c r="Y213" s="60">
        <v>55</v>
      </c>
      <c r="Z213" s="60">
        <f t="shared" si="100"/>
        <v>0</v>
      </c>
      <c r="AA213" s="60"/>
      <c r="AB213" s="60">
        <v>58</v>
      </c>
      <c r="AC213" s="60">
        <f t="shared" si="101"/>
        <v>0</v>
      </c>
      <c r="AD213" s="60">
        <v>300</v>
      </c>
      <c r="AE213" s="60">
        <v>68</v>
      </c>
      <c r="AF213" s="60">
        <f t="shared" si="102"/>
        <v>20400</v>
      </c>
      <c r="AG213" s="60"/>
      <c r="AH213" s="60">
        <v>98</v>
      </c>
      <c r="AI213" s="60">
        <f t="shared" si="96"/>
        <v>0</v>
      </c>
      <c r="AJ213" s="60"/>
      <c r="AK213" s="60">
        <v>7</v>
      </c>
      <c r="AL213" s="60">
        <f t="shared" si="103"/>
        <v>0</v>
      </c>
      <c r="AM213" s="60"/>
      <c r="AN213" s="60">
        <v>6</v>
      </c>
      <c r="AO213" s="25">
        <f t="shared" si="97"/>
        <v>0</v>
      </c>
      <c r="AP213" s="60"/>
      <c r="AQ213" s="60">
        <v>7</v>
      </c>
      <c r="AR213" s="60">
        <f t="shared" si="104"/>
        <v>0</v>
      </c>
      <c r="AS213" s="60"/>
      <c r="AT213" s="60">
        <v>5.63</v>
      </c>
      <c r="AU213" s="60">
        <f t="shared" si="105"/>
        <v>0</v>
      </c>
      <c r="AV213" s="60"/>
      <c r="AW213" s="60">
        <v>6.65</v>
      </c>
      <c r="AX213" s="60">
        <f t="shared" si="106"/>
        <v>0</v>
      </c>
      <c r="AY213" s="60"/>
      <c r="AZ213" s="60">
        <v>5.58</v>
      </c>
      <c r="BA213" s="60">
        <f t="shared" si="107"/>
        <v>0</v>
      </c>
      <c r="BB213" s="60">
        <v>1660</v>
      </c>
      <c r="BC213" s="60">
        <v>6</v>
      </c>
      <c r="BD213" s="25">
        <f t="shared" si="98"/>
        <v>9960</v>
      </c>
      <c r="BE213" s="26">
        <f t="shared" si="108"/>
        <v>40924</v>
      </c>
      <c r="BF213" s="27">
        <v>-140114</v>
      </c>
      <c r="BG213" s="61"/>
      <c r="BH213" s="62"/>
      <c r="BI213" s="61"/>
      <c r="BJ213" s="28">
        <f t="shared" si="109"/>
        <v>0</v>
      </c>
      <c r="BK213" s="28">
        <f t="shared" si="110"/>
        <v>-99190</v>
      </c>
      <c r="BL213" s="12"/>
      <c r="BM213" s="12"/>
      <c r="BN213" s="63"/>
      <c r="BO213" s="63"/>
      <c r="BP213" s="63"/>
      <c r="BQ213" s="63"/>
      <c r="BR213" s="63"/>
      <c r="BS213" s="63"/>
      <c r="BT213" s="63"/>
      <c r="BU213" s="63"/>
      <c r="BV213" s="63"/>
      <c r="BW213" s="63"/>
      <c r="BX213" s="63"/>
    </row>
    <row r="214" spans="1:76" s="64" customFormat="1" ht="32.25" customHeight="1">
      <c r="A214" s="67" t="s">
        <v>449</v>
      </c>
      <c r="B214" s="68" t="s">
        <v>450</v>
      </c>
      <c r="C214" s="69"/>
      <c r="D214" s="60">
        <v>45</v>
      </c>
      <c r="E214" s="25">
        <f t="shared" si="90"/>
        <v>0</v>
      </c>
      <c r="F214" s="70"/>
      <c r="G214" s="60">
        <v>30</v>
      </c>
      <c r="H214" s="25">
        <f t="shared" si="91"/>
        <v>0</v>
      </c>
      <c r="I214" s="60"/>
      <c r="J214" s="60">
        <v>45</v>
      </c>
      <c r="K214" s="60">
        <f t="shared" si="92"/>
        <v>0</v>
      </c>
      <c r="L214" s="60"/>
      <c r="M214" s="60">
        <v>75</v>
      </c>
      <c r="N214" s="60">
        <f t="shared" si="93"/>
        <v>0</v>
      </c>
      <c r="O214" s="60"/>
      <c r="P214" s="60">
        <v>38</v>
      </c>
      <c r="Q214" s="60">
        <f t="shared" si="94"/>
        <v>0</v>
      </c>
      <c r="R214" s="60"/>
      <c r="S214" s="60">
        <v>68</v>
      </c>
      <c r="T214" s="60">
        <f t="shared" si="99"/>
        <v>0</v>
      </c>
      <c r="U214" s="60"/>
      <c r="V214" s="60">
        <v>38</v>
      </c>
      <c r="W214" s="25">
        <f t="shared" si="95"/>
        <v>0</v>
      </c>
      <c r="X214" s="60"/>
      <c r="Y214" s="60">
        <v>55</v>
      </c>
      <c r="Z214" s="60">
        <f t="shared" si="100"/>
        <v>0</v>
      </c>
      <c r="AA214" s="60"/>
      <c r="AB214" s="60">
        <v>58</v>
      </c>
      <c r="AC214" s="60">
        <f t="shared" si="101"/>
        <v>0</v>
      </c>
      <c r="AD214" s="60"/>
      <c r="AE214" s="60">
        <v>68</v>
      </c>
      <c r="AF214" s="60">
        <f t="shared" si="102"/>
        <v>0</v>
      </c>
      <c r="AG214" s="60"/>
      <c r="AH214" s="60">
        <v>98</v>
      </c>
      <c r="AI214" s="60">
        <f t="shared" si="96"/>
        <v>0</v>
      </c>
      <c r="AJ214" s="60"/>
      <c r="AK214" s="60">
        <v>7</v>
      </c>
      <c r="AL214" s="60">
        <f t="shared" si="103"/>
        <v>0</v>
      </c>
      <c r="AM214" s="60"/>
      <c r="AN214" s="60">
        <v>6</v>
      </c>
      <c r="AO214" s="25">
        <f t="shared" si="97"/>
        <v>0</v>
      </c>
      <c r="AP214" s="60"/>
      <c r="AQ214" s="60">
        <v>7</v>
      </c>
      <c r="AR214" s="60">
        <f t="shared" si="104"/>
        <v>0</v>
      </c>
      <c r="AS214" s="60"/>
      <c r="AT214" s="60">
        <v>5.63</v>
      </c>
      <c r="AU214" s="60">
        <f t="shared" si="105"/>
        <v>0</v>
      </c>
      <c r="AV214" s="60"/>
      <c r="AW214" s="60">
        <v>6.65</v>
      </c>
      <c r="AX214" s="60">
        <f t="shared" si="106"/>
        <v>0</v>
      </c>
      <c r="AY214" s="60"/>
      <c r="AZ214" s="60">
        <v>5.58</v>
      </c>
      <c r="BA214" s="60">
        <f t="shared" si="107"/>
        <v>0</v>
      </c>
      <c r="BB214" s="60"/>
      <c r="BC214" s="60">
        <v>6</v>
      </c>
      <c r="BD214" s="23">
        <f t="shared" si="98"/>
        <v>0</v>
      </c>
      <c r="BE214" s="26">
        <f t="shared" si="108"/>
        <v>0</v>
      </c>
      <c r="BF214" s="27">
        <v>0</v>
      </c>
      <c r="BG214" s="61"/>
      <c r="BH214" s="62"/>
      <c r="BI214" s="61"/>
      <c r="BJ214" s="30">
        <f t="shared" si="109"/>
        <v>0</v>
      </c>
      <c r="BK214" s="28">
        <f t="shared" si="110"/>
        <v>0</v>
      </c>
      <c r="BL214" s="12"/>
      <c r="BM214" s="12"/>
      <c r="BN214" s="63"/>
      <c r="BO214" s="63"/>
      <c r="BP214" s="63"/>
      <c r="BQ214" s="63"/>
      <c r="BR214" s="63"/>
      <c r="BS214" s="63"/>
      <c r="BT214" s="63"/>
      <c r="BU214" s="63"/>
      <c r="BV214" s="63"/>
      <c r="BW214" s="63"/>
      <c r="BX214" s="63"/>
    </row>
    <row r="215" spans="1:76" s="64" customFormat="1" ht="32.25" customHeight="1">
      <c r="A215" s="67" t="s">
        <v>451</v>
      </c>
      <c r="B215" s="68" t="s">
        <v>452</v>
      </c>
      <c r="C215" s="69"/>
      <c r="D215" s="60">
        <v>45</v>
      </c>
      <c r="E215" s="25">
        <f t="shared" si="90"/>
        <v>0</v>
      </c>
      <c r="F215" s="60"/>
      <c r="G215" s="60">
        <v>30</v>
      </c>
      <c r="H215" s="25">
        <f t="shared" si="91"/>
        <v>0</v>
      </c>
      <c r="I215" s="60"/>
      <c r="J215" s="60">
        <v>45</v>
      </c>
      <c r="K215" s="60">
        <f t="shared" si="92"/>
        <v>0</v>
      </c>
      <c r="L215" s="60"/>
      <c r="M215" s="60">
        <v>75</v>
      </c>
      <c r="N215" s="60">
        <f t="shared" si="93"/>
        <v>0</v>
      </c>
      <c r="O215" s="60"/>
      <c r="P215" s="60">
        <v>38</v>
      </c>
      <c r="Q215" s="60">
        <f t="shared" si="94"/>
        <v>0</v>
      </c>
      <c r="R215" s="60"/>
      <c r="S215" s="60">
        <v>68</v>
      </c>
      <c r="T215" s="60">
        <f t="shared" si="99"/>
        <v>0</v>
      </c>
      <c r="U215" s="60"/>
      <c r="V215" s="60">
        <v>38</v>
      </c>
      <c r="W215" s="25">
        <f t="shared" si="95"/>
        <v>0</v>
      </c>
      <c r="X215" s="60"/>
      <c r="Y215" s="60">
        <v>55</v>
      </c>
      <c r="Z215" s="60">
        <f t="shared" si="100"/>
        <v>0</v>
      </c>
      <c r="AA215" s="60"/>
      <c r="AB215" s="60">
        <v>58</v>
      </c>
      <c r="AC215" s="60">
        <f t="shared" si="101"/>
        <v>0</v>
      </c>
      <c r="AD215" s="60"/>
      <c r="AE215" s="60">
        <v>68</v>
      </c>
      <c r="AF215" s="60">
        <f t="shared" si="102"/>
        <v>0</v>
      </c>
      <c r="AG215" s="60"/>
      <c r="AH215" s="60">
        <v>98</v>
      </c>
      <c r="AI215" s="60">
        <f t="shared" si="96"/>
        <v>0</v>
      </c>
      <c r="AJ215" s="60"/>
      <c r="AK215" s="60">
        <v>7</v>
      </c>
      <c r="AL215" s="60">
        <f t="shared" si="103"/>
        <v>0</v>
      </c>
      <c r="AM215" s="60"/>
      <c r="AN215" s="60">
        <v>6</v>
      </c>
      <c r="AO215" s="25">
        <f t="shared" si="97"/>
        <v>0</v>
      </c>
      <c r="AP215" s="60"/>
      <c r="AQ215" s="60">
        <v>7</v>
      </c>
      <c r="AR215" s="60">
        <f t="shared" si="104"/>
        <v>0</v>
      </c>
      <c r="AS215" s="60"/>
      <c r="AT215" s="60">
        <v>5.63</v>
      </c>
      <c r="AU215" s="60">
        <f t="shared" si="105"/>
        <v>0</v>
      </c>
      <c r="AV215" s="60"/>
      <c r="AW215" s="60">
        <v>6.65</v>
      </c>
      <c r="AX215" s="60">
        <f t="shared" si="106"/>
        <v>0</v>
      </c>
      <c r="AY215" s="60"/>
      <c r="AZ215" s="60">
        <v>5.58</v>
      </c>
      <c r="BA215" s="60">
        <f t="shared" si="107"/>
        <v>0</v>
      </c>
      <c r="BB215" s="60"/>
      <c r="BC215" s="60">
        <v>6</v>
      </c>
      <c r="BD215" s="23">
        <f t="shared" si="98"/>
        <v>0</v>
      </c>
      <c r="BE215" s="26">
        <f t="shared" si="108"/>
        <v>0</v>
      </c>
      <c r="BF215" s="27">
        <v>0</v>
      </c>
      <c r="BG215" s="61"/>
      <c r="BH215" s="62"/>
      <c r="BI215" s="61"/>
      <c r="BJ215" s="30">
        <f t="shared" si="109"/>
        <v>0</v>
      </c>
      <c r="BK215" s="28">
        <f t="shared" si="110"/>
        <v>0</v>
      </c>
      <c r="BL215" s="12"/>
      <c r="BM215" s="12"/>
      <c r="BN215" s="63"/>
      <c r="BO215" s="63"/>
      <c r="BP215" s="63"/>
      <c r="BQ215" s="63"/>
      <c r="BR215" s="63"/>
      <c r="BS215" s="63"/>
      <c r="BT215" s="63"/>
      <c r="BU215" s="63"/>
      <c r="BV215" s="63"/>
      <c r="BW215" s="63"/>
      <c r="BX215" s="63"/>
    </row>
    <row r="216" spans="1:76" s="64" customFormat="1" ht="32.25" customHeight="1">
      <c r="A216" s="67" t="s">
        <v>453</v>
      </c>
      <c r="B216" s="68" t="s">
        <v>454</v>
      </c>
      <c r="C216" s="69"/>
      <c r="D216" s="60">
        <v>45</v>
      </c>
      <c r="E216" s="25">
        <f t="shared" si="90"/>
        <v>0</v>
      </c>
      <c r="F216" s="60"/>
      <c r="G216" s="60">
        <v>30</v>
      </c>
      <c r="H216" s="25">
        <f t="shared" si="91"/>
        <v>0</v>
      </c>
      <c r="I216" s="60"/>
      <c r="J216" s="60">
        <v>45</v>
      </c>
      <c r="K216" s="60">
        <f t="shared" si="92"/>
        <v>0</v>
      </c>
      <c r="L216" s="60"/>
      <c r="M216" s="60">
        <v>75</v>
      </c>
      <c r="N216" s="60">
        <f t="shared" si="93"/>
        <v>0</v>
      </c>
      <c r="O216" s="60"/>
      <c r="P216" s="60">
        <v>38</v>
      </c>
      <c r="Q216" s="60">
        <f t="shared" si="94"/>
        <v>0</v>
      </c>
      <c r="R216" s="60"/>
      <c r="S216" s="60">
        <v>68</v>
      </c>
      <c r="T216" s="60">
        <f t="shared" si="99"/>
        <v>0</v>
      </c>
      <c r="U216" s="60"/>
      <c r="V216" s="60">
        <v>38</v>
      </c>
      <c r="W216" s="25">
        <f t="shared" si="95"/>
        <v>0</v>
      </c>
      <c r="X216" s="60"/>
      <c r="Y216" s="60">
        <v>55</v>
      </c>
      <c r="Z216" s="60">
        <f t="shared" si="100"/>
        <v>0</v>
      </c>
      <c r="AA216" s="60"/>
      <c r="AB216" s="60">
        <v>58</v>
      </c>
      <c r="AC216" s="60">
        <f t="shared" si="101"/>
        <v>0</v>
      </c>
      <c r="AD216" s="60"/>
      <c r="AE216" s="60">
        <v>68</v>
      </c>
      <c r="AF216" s="60">
        <f t="shared" si="102"/>
        <v>0</v>
      </c>
      <c r="AG216" s="60"/>
      <c r="AH216" s="60">
        <v>98</v>
      </c>
      <c r="AI216" s="60">
        <f t="shared" si="96"/>
        <v>0</v>
      </c>
      <c r="AJ216" s="60"/>
      <c r="AK216" s="60">
        <v>7</v>
      </c>
      <c r="AL216" s="60">
        <f t="shared" si="103"/>
        <v>0</v>
      </c>
      <c r="AM216" s="60"/>
      <c r="AN216" s="60">
        <v>6</v>
      </c>
      <c r="AO216" s="25">
        <f t="shared" si="97"/>
        <v>0</v>
      </c>
      <c r="AP216" s="60"/>
      <c r="AQ216" s="60">
        <v>7</v>
      </c>
      <c r="AR216" s="60">
        <f t="shared" si="104"/>
        <v>0</v>
      </c>
      <c r="AS216" s="60"/>
      <c r="AT216" s="60">
        <v>5.63</v>
      </c>
      <c r="AU216" s="60">
        <f t="shared" si="105"/>
        <v>0</v>
      </c>
      <c r="AV216" s="60"/>
      <c r="AW216" s="60">
        <v>6.65</v>
      </c>
      <c r="AX216" s="60">
        <f t="shared" si="106"/>
        <v>0</v>
      </c>
      <c r="AY216" s="60"/>
      <c r="AZ216" s="60">
        <v>5.58</v>
      </c>
      <c r="BA216" s="60">
        <f t="shared" si="107"/>
        <v>0</v>
      </c>
      <c r="BB216" s="60"/>
      <c r="BC216" s="60">
        <v>6</v>
      </c>
      <c r="BD216" s="23">
        <f t="shared" si="98"/>
        <v>0</v>
      </c>
      <c r="BE216" s="26">
        <f t="shared" si="108"/>
        <v>0</v>
      </c>
      <c r="BF216" s="27">
        <v>0</v>
      </c>
      <c r="BG216" s="61"/>
      <c r="BH216" s="62"/>
      <c r="BI216" s="61"/>
      <c r="BJ216" s="30">
        <f t="shared" si="109"/>
        <v>0</v>
      </c>
      <c r="BK216" s="28">
        <f t="shared" si="110"/>
        <v>0</v>
      </c>
      <c r="BL216" s="12"/>
      <c r="BM216" s="12"/>
      <c r="BN216" s="63"/>
      <c r="BO216" s="63"/>
      <c r="BP216" s="63"/>
      <c r="BQ216" s="63"/>
      <c r="BR216" s="63"/>
      <c r="BS216" s="63"/>
      <c r="BT216" s="63"/>
      <c r="BU216" s="63"/>
      <c r="BV216" s="63"/>
      <c r="BW216" s="63"/>
      <c r="BX216" s="63"/>
    </row>
    <row r="217" spans="1:76" s="64" customFormat="1" ht="32.25" customHeight="1">
      <c r="A217" s="67" t="s">
        <v>455</v>
      </c>
      <c r="B217" s="68" t="s">
        <v>456</v>
      </c>
      <c r="C217" s="69"/>
      <c r="D217" s="60">
        <v>45</v>
      </c>
      <c r="E217" s="25">
        <f t="shared" si="90"/>
        <v>0</v>
      </c>
      <c r="F217" s="60"/>
      <c r="G217" s="60">
        <v>30</v>
      </c>
      <c r="H217" s="25">
        <f t="shared" si="91"/>
        <v>0</v>
      </c>
      <c r="I217" s="60"/>
      <c r="J217" s="60">
        <v>45</v>
      </c>
      <c r="K217" s="60">
        <f t="shared" si="92"/>
        <v>0</v>
      </c>
      <c r="L217" s="60"/>
      <c r="M217" s="60">
        <v>75</v>
      </c>
      <c r="N217" s="60">
        <f t="shared" si="93"/>
        <v>0</v>
      </c>
      <c r="O217" s="60"/>
      <c r="P217" s="60">
        <v>38</v>
      </c>
      <c r="Q217" s="60">
        <f t="shared" si="94"/>
        <v>0</v>
      </c>
      <c r="R217" s="60"/>
      <c r="S217" s="60">
        <v>68</v>
      </c>
      <c r="T217" s="60">
        <f t="shared" si="99"/>
        <v>0</v>
      </c>
      <c r="U217" s="70"/>
      <c r="V217" s="60">
        <v>38</v>
      </c>
      <c r="W217" s="25">
        <f t="shared" si="95"/>
        <v>0</v>
      </c>
      <c r="X217" s="60"/>
      <c r="Y217" s="60">
        <v>55</v>
      </c>
      <c r="Z217" s="60">
        <f t="shared" si="100"/>
        <v>0</v>
      </c>
      <c r="AA217" s="60"/>
      <c r="AB217" s="60">
        <v>58</v>
      </c>
      <c r="AC217" s="60">
        <f t="shared" si="101"/>
        <v>0</v>
      </c>
      <c r="AD217" s="60"/>
      <c r="AE217" s="60">
        <v>68</v>
      </c>
      <c r="AF217" s="60">
        <f t="shared" si="102"/>
        <v>0</v>
      </c>
      <c r="AG217" s="60"/>
      <c r="AH217" s="60">
        <v>98</v>
      </c>
      <c r="AI217" s="60">
        <f t="shared" si="96"/>
        <v>0</v>
      </c>
      <c r="AJ217" s="60"/>
      <c r="AK217" s="60">
        <v>7</v>
      </c>
      <c r="AL217" s="60">
        <f t="shared" si="103"/>
        <v>0</v>
      </c>
      <c r="AM217" s="60"/>
      <c r="AN217" s="60">
        <v>6</v>
      </c>
      <c r="AO217" s="25">
        <f t="shared" si="97"/>
        <v>0</v>
      </c>
      <c r="AP217" s="60"/>
      <c r="AQ217" s="60">
        <v>7</v>
      </c>
      <c r="AR217" s="60">
        <f t="shared" si="104"/>
        <v>0</v>
      </c>
      <c r="AS217" s="60"/>
      <c r="AT217" s="60">
        <v>5.63</v>
      </c>
      <c r="AU217" s="60">
        <f t="shared" si="105"/>
        <v>0</v>
      </c>
      <c r="AV217" s="60"/>
      <c r="AW217" s="60">
        <v>6.65</v>
      </c>
      <c r="AX217" s="60">
        <f t="shared" si="106"/>
        <v>0</v>
      </c>
      <c r="AY217" s="60"/>
      <c r="AZ217" s="60">
        <v>5.58</v>
      </c>
      <c r="BA217" s="60">
        <f t="shared" si="107"/>
        <v>0</v>
      </c>
      <c r="BB217" s="60"/>
      <c r="BC217" s="60">
        <v>6</v>
      </c>
      <c r="BD217" s="23">
        <f t="shared" si="98"/>
        <v>0</v>
      </c>
      <c r="BE217" s="26">
        <f t="shared" si="108"/>
        <v>0</v>
      </c>
      <c r="BF217" s="27">
        <v>0</v>
      </c>
      <c r="BG217" s="61"/>
      <c r="BH217" s="62"/>
      <c r="BI217" s="61"/>
      <c r="BJ217" s="30">
        <f t="shared" si="109"/>
        <v>0</v>
      </c>
      <c r="BK217" s="28">
        <f t="shared" si="110"/>
        <v>0</v>
      </c>
      <c r="BL217" s="12"/>
      <c r="BM217" s="12"/>
      <c r="BN217" s="63"/>
      <c r="BO217" s="63"/>
      <c r="BP217" s="63"/>
      <c r="BQ217" s="63"/>
      <c r="BR217" s="63"/>
      <c r="BS217" s="63"/>
      <c r="BT217" s="63"/>
      <c r="BU217" s="63"/>
      <c r="BV217" s="63"/>
      <c r="BW217" s="63"/>
      <c r="BX217" s="63"/>
    </row>
    <row r="218" spans="1:76" s="64" customFormat="1" ht="32.25" customHeight="1">
      <c r="A218" s="67" t="s">
        <v>457</v>
      </c>
      <c r="B218" s="68" t="s">
        <v>458</v>
      </c>
      <c r="C218" s="69"/>
      <c r="D218" s="60">
        <v>45</v>
      </c>
      <c r="E218" s="25">
        <f t="shared" si="90"/>
        <v>0</v>
      </c>
      <c r="F218" s="60"/>
      <c r="G218" s="60">
        <v>30</v>
      </c>
      <c r="H218" s="25">
        <f t="shared" si="91"/>
        <v>0</v>
      </c>
      <c r="I218" s="60"/>
      <c r="J218" s="60">
        <v>45</v>
      </c>
      <c r="K218" s="60">
        <f t="shared" si="92"/>
        <v>0</v>
      </c>
      <c r="L218" s="60"/>
      <c r="M218" s="60">
        <v>75</v>
      </c>
      <c r="N218" s="60">
        <f t="shared" si="93"/>
        <v>0</v>
      </c>
      <c r="O218" s="60"/>
      <c r="P218" s="60">
        <v>38</v>
      </c>
      <c r="Q218" s="60">
        <f t="shared" si="94"/>
        <v>0</v>
      </c>
      <c r="R218" s="60"/>
      <c r="S218" s="60">
        <v>68</v>
      </c>
      <c r="T218" s="60">
        <f t="shared" si="99"/>
        <v>0</v>
      </c>
      <c r="U218" s="60"/>
      <c r="V218" s="60">
        <v>38</v>
      </c>
      <c r="W218" s="25">
        <f t="shared" si="95"/>
        <v>0</v>
      </c>
      <c r="X218" s="60"/>
      <c r="Y218" s="60">
        <v>55</v>
      </c>
      <c r="Z218" s="60">
        <f t="shared" si="100"/>
        <v>0</v>
      </c>
      <c r="AA218" s="60"/>
      <c r="AB218" s="60">
        <v>58</v>
      </c>
      <c r="AC218" s="60">
        <f t="shared" si="101"/>
        <v>0</v>
      </c>
      <c r="AD218" s="60"/>
      <c r="AE218" s="60">
        <v>68</v>
      </c>
      <c r="AF218" s="60">
        <f t="shared" si="102"/>
        <v>0</v>
      </c>
      <c r="AG218" s="60"/>
      <c r="AH218" s="60">
        <v>98</v>
      </c>
      <c r="AI218" s="60">
        <f t="shared" si="96"/>
        <v>0</v>
      </c>
      <c r="AJ218" s="60"/>
      <c r="AK218" s="60">
        <v>7</v>
      </c>
      <c r="AL218" s="60">
        <f t="shared" si="103"/>
        <v>0</v>
      </c>
      <c r="AM218" s="60"/>
      <c r="AN218" s="60">
        <v>6</v>
      </c>
      <c r="AO218" s="25">
        <f t="shared" si="97"/>
        <v>0</v>
      </c>
      <c r="AP218" s="60"/>
      <c r="AQ218" s="60">
        <v>7</v>
      </c>
      <c r="AR218" s="60">
        <f t="shared" si="104"/>
        <v>0</v>
      </c>
      <c r="AS218" s="60"/>
      <c r="AT218" s="60">
        <v>5.63</v>
      </c>
      <c r="AU218" s="60">
        <f t="shared" si="105"/>
        <v>0</v>
      </c>
      <c r="AV218" s="60"/>
      <c r="AW218" s="60">
        <v>6.65</v>
      </c>
      <c r="AX218" s="60">
        <f t="shared" si="106"/>
        <v>0</v>
      </c>
      <c r="AY218" s="60"/>
      <c r="AZ218" s="60">
        <v>5.58</v>
      </c>
      <c r="BA218" s="60">
        <f t="shared" si="107"/>
        <v>0</v>
      </c>
      <c r="BB218" s="60"/>
      <c r="BC218" s="60">
        <v>6</v>
      </c>
      <c r="BD218" s="23">
        <f t="shared" si="98"/>
        <v>0</v>
      </c>
      <c r="BE218" s="26">
        <f t="shared" si="108"/>
        <v>0</v>
      </c>
      <c r="BF218" s="27">
        <v>0</v>
      </c>
      <c r="BG218" s="61"/>
      <c r="BH218" s="62"/>
      <c r="BI218" s="61"/>
      <c r="BJ218" s="30">
        <f t="shared" si="109"/>
        <v>0</v>
      </c>
      <c r="BK218" s="28">
        <f t="shared" si="110"/>
        <v>0</v>
      </c>
      <c r="BL218" s="12"/>
      <c r="BM218" s="63"/>
      <c r="BN218" s="63"/>
      <c r="BO218" s="63"/>
      <c r="BP218" s="63"/>
      <c r="BQ218" s="63"/>
      <c r="BR218" s="63"/>
      <c r="BS218" s="63"/>
      <c r="BT218" s="63"/>
      <c r="BU218" s="63"/>
      <c r="BV218" s="63"/>
      <c r="BW218" s="63"/>
      <c r="BX218" s="63"/>
    </row>
    <row r="219" spans="1:76" s="64" customFormat="1" ht="32.25" customHeight="1">
      <c r="A219" s="67" t="s">
        <v>459</v>
      </c>
      <c r="B219" s="68" t="s">
        <v>460</v>
      </c>
      <c r="C219" s="71"/>
      <c r="D219" s="60">
        <v>45</v>
      </c>
      <c r="E219" s="25">
        <f t="shared" si="90"/>
        <v>0</v>
      </c>
      <c r="F219" s="60"/>
      <c r="G219" s="60">
        <v>30</v>
      </c>
      <c r="H219" s="25">
        <f t="shared" si="91"/>
        <v>0</v>
      </c>
      <c r="I219" s="60"/>
      <c r="J219" s="60">
        <v>45</v>
      </c>
      <c r="K219" s="60">
        <f t="shared" si="92"/>
        <v>0</v>
      </c>
      <c r="L219" s="60"/>
      <c r="M219" s="60">
        <v>75</v>
      </c>
      <c r="N219" s="60">
        <f t="shared" si="93"/>
        <v>0</v>
      </c>
      <c r="O219" s="60"/>
      <c r="P219" s="60">
        <v>38</v>
      </c>
      <c r="Q219" s="60">
        <f t="shared" si="94"/>
        <v>0</v>
      </c>
      <c r="R219" s="60"/>
      <c r="S219" s="60">
        <v>68</v>
      </c>
      <c r="T219" s="60">
        <f t="shared" si="99"/>
        <v>0</v>
      </c>
      <c r="U219" s="60"/>
      <c r="V219" s="60">
        <v>38</v>
      </c>
      <c r="W219" s="25">
        <f t="shared" si="95"/>
        <v>0</v>
      </c>
      <c r="X219" s="60"/>
      <c r="Y219" s="60">
        <v>55</v>
      </c>
      <c r="Z219" s="60">
        <f t="shared" si="100"/>
        <v>0</v>
      </c>
      <c r="AA219" s="60"/>
      <c r="AB219" s="60">
        <v>58</v>
      </c>
      <c r="AC219" s="60">
        <f t="shared" si="101"/>
        <v>0</v>
      </c>
      <c r="AD219" s="60"/>
      <c r="AE219" s="60">
        <v>68</v>
      </c>
      <c r="AF219" s="60">
        <f t="shared" si="102"/>
        <v>0</v>
      </c>
      <c r="AG219" s="60"/>
      <c r="AH219" s="60">
        <v>98</v>
      </c>
      <c r="AI219" s="60">
        <f t="shared" si="96"/>
        <v>0</v>
      </c>
      <c r="AJ219" s="60"/>
      <c r="AK219" s="60">
        <v>7</v>
      </c>
      <c r="AL219" s="60">
        <f t="shared" si="103"/>
        <v>0</v>
      </c>
      <c r="AM219" s="60"/>
      <c r="AN219" s="60">
        <v>6</v>
      </c>
      <c r="AO219" s="25">
        <f t="shared" si="97"/>
        <v>0</v>
      </c>
      <c r="AP219" s="60"/>
      <c r="AQ219" s="60">
        <v>7</v>
      </c>
      <c r="AR219" s="60">
        <f t="shared" si="104"/>
        <v>0</v>
      </c>
      <c r="AS219" s="60"/>
      <c r="AT219" s="60">
        <v>5.63</v>
      </c>
      <c r="AU219" s="60">
        <f t="shared" si="105"/>
        <v>0</v>
      </c>
      <c r="AV219" s="60"/>
      <c r="AW219" s="60">
        <v>6.65</v>
      </c>
      <c r="AX219" s="60">
        <f t="shared" si="106"/>
        <v>0</v>
      </c>
      <c r="AY219" s="60"/>
      <c r="AZ219" s="60">
        <v>5.58</v>
      </c>
      <c r="BA219" s="60">
        <f t="shared" si="107"/>
        <v>0</v>
      </c>
      <c r="BB219" s="60"/>
      <c r="BC219" s="60">
        <v>6</v>
      </c>
      <c r="BD219" s="23">
        <f t="shared" si="98"/>
        <v>0</v>
      </c>
      <c r="BE219" s="26">
        <f t="shared" si="108"/>
        <v>0</v>
      </c>
      <c r="BF219" s="27">
        <v>0</v>
      </c>
      <c r="BG219" s="61"/>
      <c r="BH219" s="62"/>
      <c r="BI219" s="61"/>
      <c r="BJ219" s="30">
        <f t="shared" si="109"/>
        <v>0</v>
      </c>
      <c r="BK219" s="28">
        <f t="shared" si="110"/>
        <v>0</v>
      </c>
      <c r="BL219" s="12"/>
      <c r="BM219" s="63"/>
      <c r="BN219" s="63"/>
      <c r="BO219" s="63"/>
      <c r="BP219" s="63"/>
      <c r="BQ219" s="63"/>
      <c r="BR219" s="63"/>
      <c r="BS219" s="63"/>
      <c r="BT219" s="63"/>
      <c r="BU219" s="63"/>
      <c r="BV219" s="63"/>
      <c r="BW219" s="63"/>
      <c r="BX219" s="63"/>
    </row>
    <row r="220" spans="1:76" s="81" customFormat="1" ht="32.25" customHeight="1">
      <c r="A220" s="72" t="s">
        <v>461</v>
      </c>
      <c r="B220" s="84" t="s">
        <v>462</v>
      </c>
      <c r="C220" s="106"/>
      <c r="D220" s="77">
        <v>45</v>
      </c>
      <c r="E220" s="77">
        <f t="shared" si="90"/>
        <v>0</v>
      </c>
      <c r="F220" s="77"/>
      <c r="G220" s="77">
        <v>30</v>
      </c>
      <c r="H220" s="25">
        <f t="shared" si="91"/>
        <v>0</v>
      </c>
      <c r="I220" s="77"/>
      <c r="J220" s="77">
        <v>45</v>
      </c>
      <c r="K220" s="77">
        <f t="shared" si="92"/>
        <v>0</v>
      </c>
      <c r="L220" s="77"/>
      <c r="M220" s="77">
        <v>75</v>
      </c>
      <c r="N220" s="77">
        <f t="shared" si="93"/>
        <v>0</v>
      </c>
      <c r="O220" s="77">
        <v>520</v>
      </c>
      <c r="P220" s="77">
        <v>38</v>
      </c>
      <c r="Q220" s="77">
        <f t="shared" si="94"/>
        <v>19760</v>
      </c>
      <c r="R220" s="77"/>
      <c r="S220" s="77">
        <v>68</v>
      </c>
      <c r="T220" s="60">
        <f t="shared" si="99"/>
        <v>0</v>
      </c>
      <c r="U220" s="77">
        <v>190</v>
      </c>
      <c r="V220" s="77">
        <v>38</v>
      </c>
      <c r="W220" s="77">
        <f t="shared" si="95"/>
        <v>7220</v>
      </c>
      <c r="X220" s="77"/>
      <c r="Y220" s="77"/>
      <c r="Z220" s="77"/>
      <c r="AA220" s="77"/>
      <c r="AB220" s="77">
        <v>58</v>
      </c>
      <c r="AC220" s="77">
        <f t="shared" si="101"/>
        <v>0</v>
      </c>
      <c r="AD220" s="77">
        <v>340</v>
      </c>
      <c r="AE220" s="77">
        <v>68</v>
      </c>
      <c r="AF220" s="77">
        <f t="shared" si="102"/>
        <v>23120</v>
      </c>
      <c r="AG220" s="77"/>
      <c r="AH220" s="77">
        <v>98</v>
      </c>
      <c r="AI220" s="77">
        <f t="shared" si="96"/>
        <v>0</v>
      </c>
      <c r="AJ220" s="77"/>
      <c r="AK220" s="77">
        <v>7</v>
      </c>
      <c r="AL220" s="77">
        <f t="shared" si="103"/>
        <v>0</v>
      </c>
      <c r="AM220" s="77"/>
      <c r="AN220" s="77">
        <v>6</v>
      </c>
      <c r="AO220" s="77">
        <f t="shared" si="97"/>
        <v>0</v>
      </c>
      <c r="AP220" s="77"/>
      <c r="AQ220" s="77"/>
      <c r="AR220" s="77"/>
      <c r="AS220" s="77"/>
      <c r="AT220" s="77">
        <v>5.63</v>
      </c>
      <c r="AU220" s="77">
        <f t="shared" si="105"/>
        <v>0</v>
      </c>
      <c r="AV220" s="77"/>
      <c r="AW220" s="77">
        <v>6.65</v>
      </c>
      <c r="AX220" s="77">
        <f t="shared" si="106"/>
        <v>0</v>
      </c>
      <c r="AY220" s="77"/>
      <c r="AZ220" s="77"/>
      <c r="BA220" s="77"/>
      <c r="BB220" s="77">
        <v>1460</v>
      </c>
      <c r="BC220" s="77">
        <v>6</v>
      </c>
      <c r="BD220" s="25">
        <f t="shared" si="98"/>
        <v>8760</v>
      </c>
      <c r="BE220" s="26">
        <f t="shared" si="108"/>
        <v>58860</v>
      </c>
      <c r="BF220" s="27">
        <v>-1020</v>
      </c>
      <c r="BG220" s="78"/>
      <c r="BH220" s="79"/>
      <c r="BI220" s="78"/>
      <c r="BJ220" s="28">
        <f t="shared" si="109"/>
        <v>0</v>
      </c>
      <c r="BK220" s="28">
        <f t="shared" si="110"/>
        <v>57840</v>
      </c>
      <c r="BL220" s="80"/>
      <c r="BM220" s="83"/>
      <c r="BN220" s="83"/>
      <c r="BO220" s="83"/>
      <c r="BP220" s="83"/>
      <c r="BQ220" s="83"/>
      <c r="BR220" s="83"/>
      <c r="BS220" s="83"/>
      <c r="BT220" s="83"/>
      <c r="BU220" s="83"/>
      <c r="BV220" s="83"/>
      <c r="BW220" s="83"/>
      <c r="BX220" s="83"/>
    </row>
    <row r="221" spans="1:76" s="64" customFormat="1" ht="32.25" customHeight="1">
      <c r="A221" s="67" t="s">
        <v>463</v>
      </c>
      <c r="B221" s="68" t="s">
        <v>464</v>
      </c>
      <c r="C221" s="69"/>
      <c r="D221" s="60">
        <v>45</v>
      </c>
      <c r="E221" s="25">
        <f t="shared" si="90"/>
        <v>0</v>
      </c>
      <c r="F221" s="60"/>
      <c r="G221" s="60">
        <v>30</v>
      </c>
      <c r="H221" s="25">
        <f t="shared" si="91"/>
        <v>0</v>
      </c>
      <c r="I221" s="60"/>
      <c r="J221" s="60">
        <v>45</v>
      </c>
      <c r="K221" s="60">
        <f t="shared" si="92"/>
        <v>0</v>
      </c>
      <c r="L221" s="60"/>
      <c r="M221" s="60">
        <v>75</v>
      </c>
      <c r="N221" s="60">
        <f t="shared" si="93"/>
        <v>0</v>
      </c>
      <c r="O221" s="60"/>
      <c r="P221" s="60">
        <v>38</v>
      </c>
      <c r="Q221" s="60">
        <f t="shared" si="94"/>
        <v>0</v>
      </c>
      <c r="R221" s="60"/>
      <c r="S221" s="60">
        <v>68</v>
      </c>
      <c r="T221" s="60">
        <f t="shared" si="99"/>
        <v>0</v>
      </c>
      <c r="U221" s="60"/>
      <c r="V221" s="60">
        <v>38</v>
      </c>
      <c r="W221" s="25">
        <f t="shared" si="95"/>
        <v>0</v>
      </c>
      <c r="X221" s="60"/>
      <c r="Y221" s="60">
        <v>55</v>
      </c>
      <c r="Z221" s="60">
        <f t="shared" ref="Z221:Z284" si="111">Y221*X221</f>
        <v>0</v>
      </c>
      <c r="AA221" s="60"/>
      <c r="AB221" s="60">
        <v>58</v>
      </c>
      <c r="AC221" s="60">
        <f t="shared" si="101"/>
        <v>0</v>
      </c>
      <c r="AD221" s="60"/>
      <c r="AE221" s="60">
        <v>68</v>
      </c>
      <c r="AF221" s="60">
        <f t="shared" si="102"/>
        <v>0</v>
      </c>
      <c r="AG221" s="60"/>
      <c r="AH221" s="60">
        <v>98</v>
      </c>
      <c r="AI221" s="60">
        <f t="shared" si="96"/>
        <v>0</v>
      </c>
      <c r="AJ221" s="60"/>
      <c r="AK221" s="60">
        <v>7</v>
      </c>
      <c r="AL221" s="60">
        <f t="shared" si="103"/>
        <v>0</v>
      </c>
      <c r="AM221" s="60"/>
      <c r="AN221" s="60">
        <v>6</v>
      </c>
      <c r="AO221" s="25">
        <f t="shared" si="97"/>
        <v>0</v>
      </c>
      <c r="AP221" s="60"/>
      <c r="AQ221" s="60">
        <v>7</v>
      </c>
      <c r="AR221" s="60">
        <f t="shared" ref="AR221:AR226" si="112">AQ221*AP221</f>
        <v>0</v>
      </c>
      <c r="AS221" s="60"/>
      <c r="AT221" s="60">
        <v>5.63</v>
      </c>
      <c r="AU221" s="60">
        <f t="shared" si="105"/>
        <v>0</v>
      </c>
      <c r="AV221" s="60"/>
      <c r="AW221" s="60">
        <v>6.65</v>
      </c>
      <c r="AX221" s="60">
        <f t="shared" si="106"/>
        <v>0</v>
      </c>
      <c r="AY221" s="60"/>
      <c r="AZ221" s="60">
        <v>5.58</v>
      </c>
      <c r="BA221" s="60">
        <f t="shared" ref="BA221:BA226" si="113">AZ221*AY221</f>
        <v>0</v>
      </c>
      <c r="BB221" s="60"/>
      <c r="BC221" s="60">
        <v>6</v>
      </c>
      <c r="BD221" s="23">
        <f t="shared" si="98"/>
        <v>0</v>
      </c>
      <c r="BE221" s="26">
        <f t="shared" si="108"/>
        <v>0</v>
      </c>
      <c r="BF221" s="27">
        <v>0</v>
      </c>
      <c r="BG221" s="61"/>
      <c r="BH221" s="62"/>
      <c r="BI221" s="61"/>
      <c r="BJ221" s="30">
        <f t="shared" si="109"/>
        <v>0</v>
      </c>
      <c r="BK221" s="28">
        <f t="shared" si="110"/>
        <v>0</v>
      </c>
      <c r="BL221" s="12"/>
      <c r="BM221" s="63"/>
      <c r="BN221" s="63"/>
      <c r="BO221" s="63"/>
      <c r="BP221" s="63"/>
      <c r="BQ221" s="63"/>
      <c r="BR221" s="63"/>
      <c r="BS221" s="63"/>
      <c r="BT221" s="63"/>
      <c r="BU221" s="63"/>
      <c r="BV221" s="63"/>
      <c r="BW221" s="63"/>
      <c r="BX221" s="63"/>
    </row>
    <row r="222" spans="1:76" s="64" customFormat="1" ht="32.25" customHeight="1">
      <c r="A222" s="67" t="s">
        <v>465</v>
      </c>
      <c r="B222" s="68" t="s">
        <v>466</v>
      </c>
      <c r="C222" s="69"/>
      <c r="D222" s="60">
        <v>45</v>
      </c>
      <c r="E222" s="25">
        <f t="shared" si="90"/>
        <v>0</v>
      </c>
      <c r="F222" s="60"/>
      <c r="G222" s="60">
        <v>30</v>
      </c>
      <c r="H222" s="25">
        <f t="shared" si="91"/>
        <v>0</v>
      </c>
      <c r="I222" s="60"/>
      <c r="J222" s="60">
        <v>45</v>
      </c>
      <c r="K222" s="60">
        <f t="shared" si="92"/>
        <v>0</v>
      </c>
      <c r="L222" s="60"/>
      <c r="M222" s="60">
        <v>75</v>
      </c>
      <c r="N222" s="60">
        <f t="shared" si="93"/>
        <v>0</v>
      </c>
      <c r="O222" s="60"/>
      <c r="P222" s="60">
        <v>38</v>
      </c>
      <c r="Q222" s="60">
        <f t="shared" si="94"/>
        <v>0</v>
      </c>
      <c r="R222" s="60"/>
      <c r="S222" s="60">
        <v>68</v>
      </c>
      <c r="T222" s="60">
        <f t="shared" si="99"/>
        <v>0</v>
      </c>
      <c r="U222" s="60"/>
      <c r="V222" s="60">
        <v>38</v>
      </c>
      <c r="W222" s="25">
        <f t="shared" si="95"/>
        <v>0</v>
      </c>
      <c r="X222" s="60"/>
      <c r="Y222" s="60">
        <v>55</v>
      </c>
      <c r="Z222" s="60">
        <f t="shared" si="111"/>
        <v>0</v>
      </c>
      <c r="AA222" s="60"/>
      <c r="AB222" s="60">
        <v>58</v>
      </c>
      <c r="AC222" s="60">
        <f t="shared" si="101"/>
        <v>0</v>
      </c>
      <c r="AD222" s="60"/>
      <c r="AE222" s="60">
        <v>68</v>
      </c>
      <c r="AF222" s="60">
        <f t="shared" si="102"/>
        <v>0</v>
      </c>
      <c r="AG222" s="60"/>
      <c r="AH222" s="60">
        <v>98</v>
      </c>
      <c r="AI222" s="60">
        <f t="shared" si="96"/>
        <v>0</v>
      </c>
      <c r="AJ222" s="60"/>
      <c r="AK222" s="60">
        <v>7</v>
      </c>
      <c r="AL222" s="60">
        <f t="shared" si="103"/>
        <v>0</v>
      </c>
      <c r="AM222" s="60"/>
      <c r="AN222" s="60">
        <v>6</v>
      </c>
      <c r="AO222" s="25">
        <f t="shared" si="97"/>
        <v>0</v>
      </c>
      <c r="AP222" s="60"/>
      <c r="AQ222" s="60">
        <v>7</v>
      </c>
      <c r="AR222" s="60">
        <f t="shared" si="112"/>
        <v>0</v>
      </c>
      <c r="AS222" s="60"/>
      <c r="AT222" s="60">
        <v>5.63</v>
      </c>
      <c r="AU222" s="60">
        <f t="shared" si="105"/>
        <v>0</v>
      </c>
      <c r="AV222" s="60"/>
      <c r="AW222" s="60">
        <v>6.65</v>
      </c>
      <c r="AX222" s="60">
        <f t="shared" si="106"/>
        <v>0</v>
      </c>
      <c r="AY222" s="60"/>
      <c r="AZ222" s="60">
        <v>5.58</v>
      </c>
      <c r="BA222" s="60">
        <f t="shared" si="113"/>
        <v>0</v>
      </c>
      <c r="BB222" s="60"/>
      <c r="BC222" s="60">
        <v>6</v>
      </c>
      <c r="BD222" s="23">
        <f t="shared" si="98"/>
        <v>0</v>
      </c>
      <c r="BE222" s="26">
        <f t="shared" si="108"/>
        <v>0</v>
      </c>
      <c r="BF222" s="27">
        <v>0</v>
      </c>
      <c r="BG222" s="61"/>
      <c r="BH222" s="62"/>
      <c r="BI222" s="61"/>
      <c r="BJ222" s="30">
        <f t="shared" si="109"/>
        <v>0</v>
      </c>
      <c r="BK222" s="28">
        <f t="shared" si="110"/>
        <v>0</v>
      </c>
      <c r="BL222" s="12"/>
      <c r="BM222" s="63"/>
      <c r="BN222" s="63"/>
      <c r="BO222" s="63"/>
      <c r="BP222" s="63"/>
      <c r="BQ222" s="63"/>
      <c r="BR222" s="63"/>
      <c r="BS222" s="63"/>
      <c r="BT222" s="63"/>
      <c r="BU222" s="63"/>
      <c r="BV222" s="63"/>
      <c r="BW222" s="63"/>
      <c r="BX222" s="63"/>
    </row>
    <row r="223" spans="1:76" s="64" customFormat="1" ht="32.25" customHeight="1">
      <c r="A223" s="67" t="s">
        <v>467</v>
      </c>
      <c r="B223" s="68" t="s">
        <v>468</v>
      </c>
      <c r="C223" s="71"/>
      <c r="D223" s="60">
        <v>45</v>
      </c>
      <c r="E223" s="25">
        <f t="shared" si="90"/>
        <v>0</v>
      </c>
      <c r="F223" s="60"/>
      <c r="G223" s="60">
        <v>30</v>
      </c>
      <c r="H223" s="25">
        <f t="shared" si="91"/>
        <v>0</v>
      </c>
      <c r="I223" s="70"/>
      <c r="J223" s="60">
        <v>45</v>
      </c>
      <c r="K223" s="60">
        <f t="shared" si="92"/>
        <v>0</v>
      </c>
      <c r="L223" s="60"/>
      <c r="M223" s="60">
        <v>75</v>
      </c>
      <c r="N223" s="60">
        <f t="shared" si="93"/>
        <v>0</v>
      </c>
      <c r="O223" s="60"/>
      <c r="P223" s="60">
        <v>38</v>
      </c>
      <c r="Q223" s="60">
        <f t="shared" si="94"/>
        <v>0</v>
      </c>
      <c r="R223" s="60"/>
      <c r="S223" s="60">
        <v>68</v>
      </c>
      <c r="T223" s="60">
        <f t="shared" si="99"/>
        <v>0</v>
      </c>
      <c r="U223" s="60"/>
      <c r="V223" s="60">
        <v>38</v>
      </c>
      <c r="W223" s="25">
        <f t="shared" si="95"/>
        <v>0</v>
      </c>
      <c r="X223" s="60"/>
      <c r="Y223" s="60">
        <v>55</v>
      </c>
      <c r="Z223" s="60">
        <f t="shared" si="111"/>
        <v>0</v>
      </c>
      <c r="AA223" s="60"/>
      <c r="AB223" s="60">
        <v>58</v>
      </c>
      <c r="AC223" s="60">
        <f t="shared" si="101"/>
        <v>0</v>
      </c>
      <c r="AD223" s="60"/>
      <c r="AE223" s="60">
        <v>68</v>
      </c>
      <c r="AF223" s="60">
        <f t="shared" si="102"/>
        <v>0</v>
      </c>
      <c r="AG223" s="60"/>
      <c r="AH223" s="60">
        <v>98</v>
      </c>
      <c r="AI223" s="60">
        <f t="shared" si="96"/>
        <v>0</v>
      </c>
      <c r="AJ223" s="60"/>
      <c r="AK223" s="60">
        <v>7</v>
      </c>
      <c r="AL223" s="60">
        <f t="shared" si="103"/>
        <v>0</v>
      </c>
      <c r="AM223" s="60"/>
      <c r="AN223" s="60">
        <v>6</v>
      </c>
      <c r="AO223" s="25">
        <f t="shared" si="97"/>
        <v>0</v>
      </c>
      <c r="AP223" s="60"/>
      <c r="AQ223" s="60">
        <v>7</v>
      </c>
      <c r="AR223" s="60">
        <f t="shared" si="112"/>
        <v>0</v>
      </c>
      <c r="AS223" s="60"/>
      <c r="AT223" s="60">
        <v>5.63</v>
      </c>
      <c r="AU223" s="60">
        <f t="shared" si="105"/>
        <v>0</v>
      </c>
      <c r="AV223" s="60"/>
      <c r="AW223" s="60">
        <v>6.65</v>
      </c>
      <c r="AX223" s="60">
        <f t="shared" si="106"/>
        <v>0</v>
      </c>
      <c r="AY223" s="60"/>
      <c r="AZ223" s="60">
        <v>5.58</v>
      </c>
      <c r="BA223" s="60">
        <f t="shared" si="113"/>
        <v>0</v>
      </c>
      <c r="BB223" s="60"/>
      <c r="BC223" s="60">
        <v>6</v>
      </c>
      <c r="BD223" s="23">
        <f t="shared" si="98"/>
        <v>0</v>
      </c>
      <c r="BE223" s="26">
        <f t="shared" si="108"/>
        <v>0</v>
      </c>
      <c r="BF223" s="27">
        <v>0</v>
      </c>
      <c r="BG223" s="61"/>
      <c r="BH223" s="62"/>
      <c r="BI223" s="61"/>
      <c r="BJ223" s="30">
        <f t="shared" si="109"/>
        <v>0</v>
      </c>
      <c r="BK223" s="28">
        <f t="shared" si="110"/>
        <v>0</v>
      </c>
      <c r="BL223" s="12"/>
      <c r="BM223" s="63"/>
      <c r="BN223" s="63"/>
      <c r="BO223" s="63"/>
      <c r="BP223" s="63"/>
      <c r="BQ223" s="63"/>
      <c r="BR223" s="63"/>
      <c r="BS223" s="63"/>
      <c r="BT223" s="63"/>
      <c r="BU223" s="63"/>
      <c r="BV223" s="63"/>
      <c r="BW223" s="63"/>
      <c r="BX223" s="63"/>
    </row>
    <row r="224" spans="1:76" s="64" customFormat="1" ht="32.25" customHeight="1">
      <c r="A224" s="67" t="s">
        <v>469</v>
      </c>
      <c r="B224" s="68" t="s">
        <v>470</v>
      </c>
      <c r="C224" s="69"/>
      <c r="D224" s="60">
        <v>45</v>
      </c>
      <c r="E224" s="25">
        <f t="shared" si="90"/>
        <v>0</v>
      </c>
      <c r="F224" s="60"/>
      <c r="G224" s="60">
        <v>30</v>
      </c>
      <c r="H224" s="25">
        <f t="shared" si="91"/>
        <v>0</v>
      </c>
      <c r="I224" s="60"/>
      <c r="J224" s="60">
        <v>45</v>
      </c>
      <c r="K224" s="60">
        <f t="shared" si="92"/>
        <v>0</v>
      </c>
      <c r="L224" s="60"/>
      <c r="M224" s="60">
        <v>75</v>
      </c>
      <c r="N224" s="60">
        <f t="shared" si="93"/>
        <v>0</v>
      </c>
      <c r="O224" s="70"/>
      <c r="P224" s="60">
        <v>38</v>
      </c>
      <c r="Q224" s="60">
        <f t="shared" si="94"/>
        <v>0</v>
      </c>
      <c r="R224" s="60"/>
      <c r="S224" s="60">
        <v>68</v>
      </c>
      <c r="T224" s="60">
        <f t="shared" si="99"/>
        <v>0</v>
      </c>
      <c r="U224" s="60"/>
      <c r="V224" s="60">
        <v>38</v>
      </c>
      <c r="W224" s="25">
        <f t="shared" si="95"/>
        <v>0</v>
      </c>
      <c r="X224" s="60"/>
      <c r="Y224" s="60">
        <v>55</v>
      </c>
      <c r="Z224" s="60">
        <f t="shared" si="111"/>
        <v>0</v>
      </c>
      <c r="AA224" s="60"/>
      <c r="AB224" s="60">
        <v>58</v>
      </c>
      <c r="AC224" s="60">
        <f t="shared" si="101"/>
        <v>0</v>
      </c>
      <c r="AD224" s="60"/>
      <c r="AE224" s="60">
        <v>68</v>
      </c>
      <c r="AF224" s="60">
        <f t="shared" si="102"/>
        <v>0</v>
      </c>
      <c r="AG224" s="60"/>
      <c r="AH224" s="60">
        <v>98</v>
      </c>
      <c r="AI224" s="60">
        <f t="shared" si="96"/>
        <v>0</v>
      </c>
      <c r="AJ224" s="60"/>
      <c r="AK224" s="60">
        <v>7</v>
      </c>
      <c r="AL224" s="60">
        <f t="shared" si="103"/>
        <v>0</v>
      </c>
      <c r="AM224" s="60"/>
      <c r="AN224" s="60">
        <v>6</v>
      </c>
      <c r="AO224" s="25">
        <f t="shared" si="97"/>
        <v>0</v>
      </c>
      <c r="AP224" s="60"/>
      <c r="AQ224" s="60">
        <v>7</v>
      </c>
      <c r="AR224" s="60">
        <f t="shared" si="112"/>
        <v>0</v>
      </c>
      <c r="AS224" s="60"/>
      <c r="AT224" s="60">
        <v>5.63</v>
      </c>
      <c r="AU224" s="60">
        <f t="shared" si="105"/>
        <v>0</v>
      </c>
      <c r="AV224" s="60"/>
      <c r="AW224" s="60">
        <v>6.65</v>
      </c>
      <c r="AX224" s="60">
        <f t="shared" si="106"/>
        <v>0</v>
      </c>
      <c r="AY224" s="60"/>
      <c r="AZ224" s="60">
        <v>5.58</v>
      </c>
      <c r="BA224" s="60">
        <f t="shared" si="113"/>
        <v>0</v>
      </c>
      <c r="BB224" s="60"/>
      <c r="BC224" s="60">
        <v>6</v>
      </c>
      <c r="BD224" s="23">
        <f t="shared" si="98"/>
        <v>0</v>
      </c>
      <c r="BE224" s="26">
        <f t="shared" si="108"/>
        <v>0</v>
      </c>
      <c r="BF224" s="27">
        <v>0</v>
      </c>
      <c r="BG224" s="61"/>
      <c r="BH224" s="62"/>
      <c r="BI224" s="61"/>
      <c r="BJ224" s="30">
        <f t="shared" si="109"/>
        <v>0</v>
      </c>
      <c r="BK224" s="28">
        <f t="shared" si="110"/>
        <v>0</v>
      </c>
      <c r="BL224" s="12"/>
      <c r="BM224" s="63"/>
      <c r="BN224" s="63"/>
      <c r="BO224" s="63"/>
      <c r="BP224" s="63"/>
      <c r="BQ224" s="63"/>
      <c r="BR224" s="63"/>
      <c r="BS224" s="63"/>
      <c r="BT224" s="63"/>
      <c r="BU224" s="63"/>
      <c r="BV224" s="63"/>
      <c r="BW224" s="63"/>
      <c r="BX224" s="63"/>
    </row>
    <row r="225" spans="1:92" s="64" customFormat="1" ht="32.25" customHeight="1">
      <c r="A225" s="67" t="s">
        <v>471</v>
      </c>
      <c r="B225" s="68" t="s">
        <v>472</v>
      </c>
      <c r="C225" s="69"/>
      <c r="D225" s="60">
        <v>45</v>
      </c>
      <c r="E225" s="25">
        <f t="shared" si="90"/>
        <v>0</v>
      </c>
      <c r="F225" s="70"/>
      <c r="G225" s="60">
        <v>30</v>
      </c>
      <c r="H225" s="25">
        <f t="shared" si="91"/>
        <v>0</v>
      </c>
      <c r="I225" s="60"/>
      <c r="J225" s="60">
        <v>45</v>
      </c>
      <c r="K225" s="60">
        <f t="shared" si="92"/>
        <v>0</v>
      </c>
      <c r="L225" s="60"/>
      <c r="M225" s="60">
        <v>75</v>
      </c>
      <c r="N225" s="60">
        <f t="shared" si="93"/>
        <v>0</v>
      </c>
      <c r="O225" s="60"/>
      <c r="P225" s="60">
        <v>38</v>
      </c>
      <c r="Q225" s="60">
        <f t="shared" si="94"/>
        <v>0</v>
      </c>
      <c r="R225" s="60"/>
      <c r="S225" s="60">
        <v>68</v>
      </c>
      <c r="T225" s="60">
        <f t="shared" si="99"/>
        <v>0</v>
      </c>
      <c r="U225" s="60"/>
      <c r="V225" s="60">
        <v>38</v>
      </c>
      <c r="W225" s="25">
        <f t="shared" si="95"/>
        <v>0</v>
      </c>
      <c r="X225" s="60"/>
      <c r="Y225" s="60">
        <v>55</v>
      </c>
      <c r="Z225" s="60">
        <f t="shared" si="111"/>
        <v>0</v>
      </c>
      <c r="AA225" s="60"/>
      <c r="AB225" s="60">
        <v>58</v>
      </c>
      <c r="AC225" s="60">
        <f t="shared" si="101"/>
        <v>0</v>
      </c>
      <c r="AD225" s="60"/>
      <c r="AE225" s="60">
        <v>68</v>
      </c>
      <c r="AF225" s="60">
        <f t="shared" si="102"/>
        <v>0</v>
      </c>
      <c r="AG225" s="60"/>
      <c r="AH225" s="60">
        <v>98</v>
      </c>
      <c r="AI225" s="60">
        <f t="shared" si="96"/>
        <v>0</v>
      </c>
      <c r="AJ225" s="60"/>
      <c r="AK225" s="60">
        <v>7</v>
      </c>
      <c r="AL225" s="60">
        <f t="shared" si="103"/>
        <v>0</v>
      </c>
      <c r="AM225" s="60"/>
      <c r="AN225" s="60">
        <v>6</v>
      </c>
      <c r="AO225" s="25">
        <f t="shared" si="97"/>
        <v>0</v>
      </c>
      <c r="AP225" s="60"/>
      <c r="AQ225" s="60">
        <v>7</v>
      </c>
      <c r="AR225" s="60">
        <f t="shared" si="112"/>
        <v>0</v>
      </c>
      <c r="AS225" s="60"/>
      <c r="AT225" s="60">
        <v>5.63</v>
      </c>
      <c r="AU225" s="60">
        <f t="shared" si="105"/>
        <v>0</v>
      </c>
      <c r="AV225" s="60"/>
      <c r="AW225" s="60">
        <v>6.65</v>
      </c>
      <c r="AX225" s="60">
        <f t="shared" si="106"/>
        <v>0</v>
      </c>
      <c r="AY225" s="60"/>
      <c r="AZ225" s="60">
        <v>5.58</v>
      </c>
      <c r="BA225" s="60">
        <f t="shared" si="113"/>
        <v>0</v>
      </c>
      <c r="BB225" s="60"/>
      <c r="BC225" s="60">
        <v>6</v>
      </c>
      <c r="BD225" s="23">
        <f t="shared" si="98"/>
        <v>0</v>
      </c>
      <c r="BE225" s="26">
        <f t="shared" si="108"/>
        <v>0</v>
      </c>
      <c r="BF225" s="27">
        <v>0</v>
      </c>
      <c r="BG225" s="61"/>
      <c r="BH225" s="62"/>
      <c r="BI225" s="61"/>
      <c r="BJ225" s="30">
        <f t="shared" si="109"/>
        <v>0</v>
      </c>
      <c r="BK225" s="28">
        <f t="shared" si="110"/>
        <v>0</v>
      </c>
      <c r="BL225" s="12"/>
      <c r="BM225" s="63"/>
      <c r="BN225" s="63"/>
      <c r="BO225" s="63"/>
      <c r="BP225" s="63"/>
      <c r="BQ225" s="63"/>
      <c r="BR225" s="63"/>
      <c r="BS225" s="63"/>
      <c r="BT225" s="63"/>
      <c r="BU225" s="63"/>
      <c r="BV225" s="63"/>
      <c r="BW225" s="63"/>
      <c r="BX225" s="63"/>
    </row>
    <row r="226" spans="1:92" s="64" customFormat="1" ht="32.25" customHeight="1">
      <c r="A226" s="67" t="s">
        <v>473</v>
      </c>
      <c r="B226" s="68" t="s">
        <v>474</v>
      </c>
      <c r="C226" s="71"/>
      <c r="D226" s="60">
        <v>45</v>
      </c>
      <c r="E226" s="25">
        <f t="shared" si="90"/>
        <v>0</v>
      </c>
      <c r="F226" s="60"/>
      <c r="G226" s="60">
        <v>30</v>
      </c>
      <c r="H226" s="25">
        <f t="shared" si="91"/>
        <v>0</v>
      </c>
      <c r="I226" s="70"/>
      <c r="J226" s="60">
        <v>45</v>
      </c>
      <c r="K226" s="60">
        <f t="shared" si="92"/>
        <v>0</v>
      </c>
      <c r="L226" s="60"/>
      <c r="M226" s="60">
        <v>75</v>
      </c>
      <c r="N226" s="60">
        <f t="shared" si="93"/>
        <v>0</v>
      </c>
      <c r="O226" s="60"/>
      <c r="P226" s="60">
        <v>38</v>
      </c>
      <c r="Q226" s="60">
        <f t="shared" si="94"/>
        <v>0</v>
      </c>
      <c r="R226" s="60"/>
      <c r="S226" s="60">
        <v>68</v>
      </c>
      <c r="T226" s="60">
        <f t="shared" si="99"/>
        <v>0</v>
      </c>
      <c r="U226" s="60"/>
      <c r="V226" s="60">
        <v>38</v>
      </c>
      <c r="W226" s="25">
        <f t="shared" si="95"/>
        <v>0</v>
      </c>
      <c r="X226" s="60"/>
      <c r="Y226" s="60">
        <v>55</v>
      </c>
      <c r="Z226" s="60">
        <f t="shared" si="111"/>
        <v>0</v>
      </c>
      <c r="AA226" s="60"/>
      <c r="AB226" s="60">
        <v>58</v>
      </c>
      <c r="AC226" s="60">
        <f t="shared" si="101"/>
        <v>0</v>
      </c>
      <c r="AD226" s="60"/>
      <c r="AE226" s="60">
        <v>68</v>
      </c>
      <c r="AF226" s="60">
        <f t="shared" si="102"/>
        <v>0</v>
      </c>
      <c r="AG226" s="60"/>
      <c r="AH226" s="60">
        <v>98</v>
      </c>
      <c r="AI226" s="60">
        <f t="shared" si="96"/>
        <v>0</v>
      </c>
      <c r="AJ226" s="60"/>
      <c r="AK226" s="60">
        <v>7</v>
      </c>
      <c r="AL226" s="60">
        <f t="shared" si="103"/>
        <v>0</v>
      </c>
      <c r="AM226" s="60"/>
      <c r="AN226" s="60">
        <v>6</v>
      </c>
      <c r="AO226" s="25">
        <f t="shared" si="97"/>
        <v>0</v>
      </c>
      <c r="AP226" s="60"/>
      <c r="AQ226" s="60">
        <v>7</v>
      </c>
      <c r="AR226" s="60">
        <f t="shared" si="112"/>
        <v>0</v>
      </c>
      <c r="AS226" s="60"/>
      <c r="AT226" s="60">
        <v>5.63</v>
      </c>
      <c r="AU226" s="60">
        <f t="shared" si="105"/>
        <v>0</v>
      </c>
      <c r="AV226" s="60"/>
      <c r="AW226" s="60">
        <v>6.65</v>
      </c>
      <c r="AX226" s="60">
        <f t="shared" si="106"/>
        <v>0</v>
      </c>
      <c r="AY226" s="60"/>
      <c r="AZ226" s="60">
        <v>5.58</v>
      </c>
      <c r="BA226" s="60">
        <f t="shared" si="113"/>
        <v>0</v>
      </c>
      <c r="BB226" s="60"/>
      <c r="BC226" s="60">
        <v>6</v>
      </c>
      <c r="BD226" s="23">
        <f t="shared" si="98"/>
        <v>0</v>
      </c>
      <c r="BE226" s="26">
        <f t="shared" si="108"/>
        <v>0</v>
      </c>
      <c r="BF226" s="27">
        <v>15400</v>
      </c>
      <c r="BG226" s="61"/>
      <c r="BH226" s="62"/>
      <c r="BI226" s="61"/>
      <c r="BJ226" s="30">
        <f t="shared" si="109"/>
        <v>0</v>
      </c>
      <c r="BK226" s="28">
        <f t="shared" si="110"/>
        <v>15400</v>
      </c>
      <c r="BL226" s="12"/>
      <c r="BM226" s="63"/>
      <c r="BN226" s="63"/>
      <c r="BO226" s="63"/>
      <c r="BP226" s="63"/>
      <c r="BQ226" s="63"/>
      <c r="BR226" s="63"/>
      <c r="BS226" s="63"/>
      <c r="BT226" s="63"/>
      <c r="BU226" s="63"/>
      <c r="BV226" s="63"/>
      <c r="BW226" s="63"/>
      <c r="BX226" s="63"/>
    </row>
    <row r="227" spans="1:92" s="33" customFormat="1" ht="32.25" customHeight="1">
      <c r="A227" s="35" t="s">
        <v>475</v>
      </c>
      <c r="B227" s="36" t="s">
        <v>476</v>
      </c>
      <c r="C227" s="37"/>
      <c r="D227" s="25">
        <v>45</v>
      </c>
      <c r="E227" s="25">
        <f t="shared" si="90"/>
        <v>0</v>
      </c>
      <c r="F227" s="25"/>
      <c r="G227" s="25">
        <v>30</v>
      </c>
      <c r="H227" s="25">
        <f t="shared" si="91"/>
        <v>0</v>
      </c>
      <c r="I227" s="41"/>
      <c r="J227" s="25">
        <v>45</v>
      </c>
      <c r="K227" s="25">
        <f t="shared" si="92"/>
        <v>0</v>
      </c>
      <c r="L227" s="25"/>
      <c r="M227" s="25">
        <v>75</v>
      </c>
      <c r="N227" s="25">
        <f t="shared" si="93"/>
        <v>0</v>
      </c>
      <c r="O227" s="25">
        <v>420</v>
      </c>
      <c r="P227" s="25">
        <v>38</v>
      </c>
      <c r="Q227" s="25">
        <f t="shared" si="94"/>
        <v>15960</v>
      </c>
      <c r="R227" s="25"/>
      <c r="S227" s="25">
        <v>68</v>
      </c>
      <c r="T227" s="25">
        <f t="shared" si="99"/>
        <v>0</v>
      </c>
      <c r="U227" s="25">
        <v>130</v>
      </c>
      <c r="V227" s="25">
        <v>38</v>
      </c>
      <c r="W227" s="25">
        <f t="shared" si="95"/>
        <v>4940</v>
      </c>
      <c r="X227" s="25"/>
      <c r="Y227" s="25">
        <v>55</v>
      </c>
      <c r="Z227" s="25">
        <f t="shared" si="111"/>
        <v>0</v>
      </c>
      <c r="AA227" s="25"/>
      <c r="AB227" s="25">
        <v>58</v>
      </c>
      <c r="AC227" s="25">
        <v>0</v>
      </c>
      <c r="AD227" s="25">
        <v>364</v>
      </c>
      <c r="AE227" s="25">
        <v>68</v>
      </c>
      <c r="AF227" s="60">
        <f t="shared" si="102"/>
        <v>24752</v>
      </c>
      <c r="AG227" s="25"/>
      <c r="AH227" s="25">
        <v>98</v>
      </c>
      <c r="AI227" s="25">
        <v>0</v>
      </c>
      <c r="AJ227" s="25"/>
      <c r="AK227" s="25">
        <v>7</v>
      </c>
      <c r="AL227" s="25">
        <v>0</v>
      </c>
      <c r="AM227" s="25"/>
      <c r="AN227" s="25">
        <v>6</v>
      </c>
      <c r="AO227" s="25">
        <f t="shared" si="97"/>
        <v>0</v>
      </c>
      <c r="AP227" s="25"/>
      <c r="AQ227" s="25">
        <v>7</v>
      </c>
      <c r="AR227" s="25">
        <v>0</v>
      </c>
      <c r="AS227" s="25"/>
      <c r="AT227" s="25">
        <v>5.63</v>
      </c>
      <c r="AU227" s="25">
        <v>0</v>
      </c>
      <c r="AV227" s="25"/>
      <c r="AW227" s="25">
        <v>6.65</v>
      </c>
      <c r="AX227" s="25">
        <v>0</v>
      </c>
      <c r="AY227" s="25"/>
      <c r="AZ227" s="25">
        <v>5.58</v>
      </c>
      <c r="BA227" s="25">
        <v>0</v>
      </c>
      <c r="BB227" s="25">
        <v>1573</v>
      </c>
      <c r="BC227" s="25">
        <v>6</v>
      </c>
      <c r="BD227" s="25">
        <f t="shared" si="98"/>
        <v>9438</v>
      </c>
      <c r="BE227" s="26">
        <f t="shared" si="108"/>
        <v>55090</v>
      </c>
      <c r="BF227" s="27">
        <v>215732</v>
      </c>
      <c r="BG227" s="28"/>
      <c r="BH227" s="29"/>
      <c r="BI227" s="28"/>
      <c r="BJ227" s="28">
        <f t="shared" si="109"/>
        <v>0</v>
      </c>
      <c r="BK227" s="28">
        <f t="shared" si="110"/>
        <v>270822</v>
      </c>
      <c r="BL227" s="31"/>
      <c r="BM227" s="9"/>
      <c r="BN227" s="9"/>
      <c r="BO227" s="9"/>
      <c r="BP227" s="9"/>
      <c r="BQ227" s="9"/>
      <c r="BR227" s="9"/>
      <c r="BS227" s="9"/>
      <c r="BT227" s="9"/>
      <c r="BU227" s="9"/>
      <c r="BV227" s="9"/>
      <c r="BW227" s="9"/>
      <c r="BX227" s="9"/>
    </row>
    <row r="228" spans="1:92" s="33" customFormat="1" ht="32.25" customHeight="1">
      <c r="A228" s="35" t="s">
        <v>477</v>
      </c>
      <c r="B228" s="36" t="s">
        <v>478</v>
      </c>
      <c r="C228" s="40"/>
      <c r="D228" s="25">
        <v>45</v>
      </c>
      <c r="E228" s="25">
        <f t="shared" si="90"/>
        <v>0</v>
      </c>
      <c r="F228" s="25"/>
      <c r="G228" s="25">
        <v>30</v>
      </c>
      <c r="H228" s="25">
        <f t="shared" si="91"/>
        <v>0</v>
      </c>
      <c r="I228" s="25"/>
      <c r="J228" s="25">
        <v>45</v>
      </c>
      <c r="K228" s="25">
        <f t="shared" si="92"/>
        <v>0</v>
      </c>
      <c r="L228" s="25"/>
      <c r="M228" s="25">
        <v>75</v>
      </c>
      <c r="N228" s="25">
        <f t="shared" si="93"/>
        <v>0</v>
      </c>
      <c r="O228" s="25">
        <v>500</v>
      </c>
      <c r="P228" s="25">
        <v>38</v>
      </c>
      <c r="Q228" s="60">
        <f t="shared" si="94"/>
        <v>19000</v>
      </c>
      <c r="R228" s="25"/>
      <c r="S228" s="25">
        <v>68</v>
      </c>
      <c r="T228" s="60">
        <f t="shared" si="99"/>
        <v>0</v>
      </c>
      <c r="U228" s="25">
        <v>420</v>
      </c>
      <c r="V228" s="25">
        <v>38</v>
      </c>
      <c r="W228" s="25">
        <f t="shared" si="95"/>
        <v>15960</v>
      </c>
      <c r="X228" s="25"/>
      <c r="Y228" s="25">
        <v>55</v>
      </c>
      <c r="Z228" s="25">
        <f t="shared" si="111"/>
        <v>0</v>
      </c>
      <c r="AA228" s="25"/>
      <c r="AB228" s="25">
        <v>58</v>
      </c>
      <c r="AC228" s="25">
        <f t="shared" ref="AC228:AC277" si="114">AB228*AA228</f>
        <v>0</v>
      </c>
      <c r="AD228" s="25">
        <v>200</v>
      </c>
      <c r="AE228" s="25">
        <v>68</v>
      </c>
      <c r="AF228" s="25">
        <f t="shared" si="102"/>
        <v>13600</v>
      </c>
      <c r="AG228" s="25"/>
      <c r="AH228" s="25">
        <v>98</v>
      </c>
      <c r="AI228" s="25">
        <f t="shared" ref="AI228:AI277" si="115">AH228*AG228</f>
        <v>0</v>
      </c>
      <c r="AJ228" s="25"/>
      <c r="AK228" s="25">
        <v>7</v>
      </c>
      <c r="AL228" s="25">
        <f t="shared" ref="AL228:AL263" si="116">AK228*AJ228</f>
        <v>0</v>
      </c>
      <c r="AM228" s="25"/>
      <c r="AN228" s="25">
        <v>6</v>
      </c>
      <c r="AO228" s="25">
        <f t="shared" si="97"/>
        <v>0</v>
      </c>
      <c r="AP228" s="25"/>
      <c r="AQ228" s="25">
        <v>7</v>
      </c>
      <c r="AR228" s="25">
        <f t="shared" ref="AR228:AR263" si="117">AQ228*AP228</f>
        <v>0</v>
      </c>
      <c r="AS228" s="25"/>
      <c r="AT228" s="25">
        <v>5.63</v>
      </c>
      <c r="AU228" s="25">
        <f t="shared" ref="AU228:AU263" si="118">AT228*AS228</f>
        <v>0</v>
      </c>
      <c r="AV228" s="25"/>
      <c r="AW228" s="25">
        <v>6.65</v>
      </c>
      <c r="AX228" s="25">
        <f t="shared" ref="AX228:AX263" si="119">AW228*AV228</f>
        <v>0</v>
      </c>
      <c r="AY228" s="25"/>
      <c r="AZ228" s="25">
        <v>5.58</v>
      </c>
      <c r="BA228" s="25">
        <f t="shared" ref="BA228:BA263" si="120">AZ228*AY228</f>
        <v>0</v>
      </c>
      <c r="BB228" s="25">
        <v>1260</v>
      </c>
      <c r="BC228" s="25">
        <v>6</v>
      </c>
      <c r="BD228" s="25">
        <f t="shared" si="98"/>
        <v>7560</v>
      </c>
      <c r="BE228" s="26">
        <f t="shared" si="108"/>
        <v>56120</v>
      </c>
      <c r="BF228" s="27">
        <v>-200</v>
      </c>
      <c r="BG228" s="28"/>
      <c r="BH228" s="29"/>
      <c r="BI228" s="28"/>
      <c r="BJ228" s="28">
        <f t="shared" si="109"/>
        <v>0</v>
      </c>
      <c r="BK228" s="28">
        <f t="shared" si="110"/>
        <v>55920</v>
      </c>
      <c r="BL228" s="31"/>
      <c r="BM228" s="9"/>
      <c r="BN228" s="9"/>
      <c r="BO228" s="9"/>
      <c r="BP228" s="9"/>
      <c r="BQ228" s="9"/>
      <c r="BR228" s="9"/>
      <c r="BS228" s="9"/>
      <c r="BT228" s="9"/>
      <c r="BU228" s="9"/>
      <c r="BV228" s="9"/>
      <c r="BW228" s="9"/>
      <c r="BX228" s="9"/>
    </row>
    <row r="229" spans="1:92" s="34" customFormat="1" ht="32.25" customHeight="1">
      <c r="A229" s="20" t="s">
        <v>479</v>
      </c>
      <c r="B229" s="21" t="s">
        <v>480</v>
      </c>
      <c r="C229" s="51"/>
      <c r="D229" s="23">
        <v>45</v>
      </c>
      <c r="E229" s="25">
        <f t="shared" si="90"/>
        <v>0</v>
      </c>
      <c r="F229" s="23"/>
      <c r="G229" s="23">
        <v>30</v>
      </c>
      <c r="H229" s="25">
        <f t="shared" si="91"/>
        <v>0</v>
      </c>
      <c r="I229" s="23"/>
      <c r="J229" s="23">
        <v>45</v>
      </c>
      <c r="K229" s="23">
        <f t="shared" si="92"/>
        <v>0</v>
      </c>
      <c r="L229" s="23"/>
      <c r="M229" s="23">
        <v>75</v>
      </c>
      <c r="N229" s="23">
        <f t="shared" si="93"/>
        <v>0</v>
      </c>
      <c r="O229" s="23"/>
      <c r="P229" s="23">
        <v>38</v>
      </c>
      <c r="Q229" s="58">
        <f t="shared" si="94"/>
        <v>0</v>
      </c>
      <c r="R229" s="23"/>
      <c r="S229" s="23">
        <v>68</v>
      </c>
      <c r="T229" s="23">
        <f t="shared" si="99"/>
        <v>0</v>
      </c>
      <c r="U229" s="24"/>
      <c r="V229" s="23">
        <v>38</v>
      </c>
      <c r="W229" s="23">
        <f t="shared" si="95"/>
        <v>0</v>
      </c>
      <c r="X229" s="23"/>
      <c r="Y229" s="23">
        <v>55</v>
      </c>
      <c r="Z229" s="23">
        <f t="shared" si="111"/>
        <v>0</v>
      </c>
      <c r="AA229" s="23"/>
      <c r="AB229" s="23">
        <v>58</v>
      </c>
      <c r="AC229" s="23">
        <f t="shared" si="114"/>
        <v>0</v>
      </c>
      <c r="AD229" s="23"/>
      <c r="AE229" s="23">
        <v>68</v>
      </c>
      <c r="AF229" s="25">
        <f t="shared" si="102"/>
        <v>0</v>
      </c>
      <c r="AG229" s="23"/>
      <c r="AH229" s="23">
        <v>98</v>
      </c>
      <c r="AI229" s="23">
        <f t="shared" si="115"/>
        <v>0</v>
      </c>
      <c r="AJ229" s="25"/>
      <c r="AK229" s="25">
        <v>7</v>
      </c>
      <c r="AL229" s="25">
        <f t="shared" si="116"/>
        <v>0</v>
      </c>
      <c r="AM229" s="25"/>
      <c r="AN229" s="25">
        <v>6</v>
      </c>
      <c r="AO229" s="25">
        <f t="shared" si="97"/>
        <v>0</v>
      </c>
      <c r="AP229" s="23"/>
      <c r="AQ229" s="23">
        <v>7</v>
      </c>
      <c r="AR229" s="25">
        <f t="shared" si="117"/>
        <v>0</v>
      </c>
      <c r="AS229" s="23"/>
      <c r="AT229" s="23">
        <v>5.63</v>
      </c>
      <c r="AU229" s="23">
        <f t="shared" si="118"/>
        <v>0</v>
      </c>
      <c r="AV229" s="23"/>
      <c r="AW229" s="23">
        <v>6.65</v>
      </c>
      <c r="AX229" s="23">
        <f t="shared" si="119"/>
        <v>0</v>
      </c>
      <c r="AY229" s="23"/>
      <c r="AZ229" s="23">
        <v>5.58</v>
      </c>
      <c r="BA229" s="23">
        <f t="shared" si="120"/>
        <v>0</v>
      </c>
      <c r="BB229" s="23"/>
      <c r="BC229" s="23">
        <v>6</v>
      </c>
      <c r="BD229" s="23">
        <f t="shared" si="98"/>
        <v>0</v>
      </c>
      <c r="BE229" s="26">
        <f t="shared" si="108"/>
        <v>0</v>
      </c>
      <c r="BF229" s="27">
        <v>0</v>
      </c>
      <c r="BG229" s="28"/>
      <c r="BH229" s="29"/>
      <c r="BI229" s="28"/>
      <c r="BJ229" s="30">
        <f t="shared" si="109"/>
        <v>0</v>
      </c>
      <c r="BK229" s="28">
        <f t="shared" si="110"/>
        <v>0</v>
      </c>
      <c r="BL229" s="31"/>
      <c r="BM229" s="9"/>
      <c r="BN229" s="9"/>
      <c r="BO229" s="9"/>
      <c r="BP229" s="9"/>
      <c r="BQ229" s="9"/>
      <c r="BR229" s="9"/>
      <c r="BS229" s="9"/>
      <c r="BT229" s="9"/>
      <c r="BU229" s="9"/>
      <c r="BV229" s="9"/>
      <c r="BW229" s="9"/>
      <c r="BX229" s="9"/>
      <c r="BY229" s="33"/>
      <c r="BZ229" s="33"/>
      <c r="CA229" s="33"/>
      <c r="CB229" s="33"/>
      <c r="CC229" s="33"/>
      <c r="CD229" s="33"/>
      <c r="CE229" s="33"/>
    </row>
    <row r="230" spans="1:92" s="34" customFormat="1" ht="32.25" customHeight="1">
      <c r="A230" s="20" t="s">
        <v>481</v>
      </c>
      <c r="B230" s="21" t="s">
        <v>482</v>
      </c>
      <c r="C230" s="51"/>
      <c r="D230" s="23">
        <v>45</v>
      </c>
      <c r="E230" s="25">
        <f t="shared" si="90"/>
        <v>0</v>
      </c>
      <c r="F230" s="23"/>
      <c r="G230" s="23">
        <v>30</v>
      </c>
      <c r="H230" s="25">
        <f t="shared" si="91"/>
        <v>0</v>
      </c>
      <c r="I230" s="24"/>
      <c r="J230" s="23">
        <v>45</v>
      </c>
      <c r="K230" s="23">
        <f t="shared" si="92"/>
        <v>0</v>
      </c>
      <c r="L230" s="23"/>
      <c r="M230" s="23">
        <v>75</v>
      </c>
      <c r="N230" s="23">
        <f t="shared" si="93"/>
        <v>0</v>
      </c>
      <c r="O230" s="23"/>
      <c r="P230" s="23">
        <v>38</v>
      </c>
      <c r="Q230" s="58">
        <f t="shared" si="94"/>
        <v>0</v>
      </c>
      <c r="R230" s="23"/>
      <c r="S230" s="23">
        <v>68</v>
      </c>
      <c r="T230" s="23">
        <f t="shared" si="99"/>
        <v>0</v>
      </c>
      <c r="U230" s="23"/>
      <c r="V230" s="23">
        <v>38</v>
      </c>
      <c r="W230" s="23">
        <f t="shared" si="95"/>
        <v>0</v>
      </c>
      <c r="X230" s="23"/>
      <c r="Y230" s="23">
        <v>55</v>
      </c>
      <c r="Z230" s="23">
        <f t="shared" si="111"/>
        <v>0</v>
      </c>
      <c r="AA230" s="23"/>
      <c r="AB230" s="23">
        <v>58</v>
      </c>
      <c r="AC230" s="23">
        <f t="shared" si="114"/>
        <v>0</v>
      </c>
      <c r="AD230" s="23"/>
      <c r="AE230" s="23">
        <v>68</v>
      </c>
      <c r="AF230" s="25">
        <f t="shared" si="102"/>
        <v>0</v>
      </c>
      <c r="AG230" s="23"/>
      <c r="AH230" s="23">
        <v>98</v>
      </c>
      <c r="AI230" s="23">
        <f t="shared" si="115"/>
        <v>0</v>
      </c>
      <c r="AJ230" s="25"/>
      <c r="AK230" s="25">
        <v>7</v>
      </c>
      <c r="AL230" s="25">
        <f t="shared" si="116"/>
        <v>0</v>
      </c>
      <c r="AM230" s="25"/>
      <c r="AN230" s="25">
        <v>6</v>
      </c>
      <c r="AO230" s="25">
        <f t="shared" si="97"/>
        <v>0</v>
      </c>
      <c r="AP230" s="23"/>
      <c r="AQ230" s="23">
        <v>7</v>
      </c>
      <c r="AR230" s="25">
        <f t="shared" si="117"/>
        <v>0</v>
      </c>
      <c r="AS230" s="23"/>
      <c r="AT230" s="23">
        <v>5.63</v>
      </c>
      <c r="AU230" s="23">
        <f t="shared" si="118"/>
        <v>0</v>
      </c>
      <c r="AV230" s="23"/>
      <c r="AW230" s="23">
        <v>6.65</v>
      </c>
      <c r="AX230" s="23">
        <f t="shared" si="119"/>
        <v>0</v>
      </c>
      <c r="AY230" s="23"/>
      <c r="AZ230" s="23">
        <v>5.58</v>
      </c>
      <c r="BA230" s="23">
        <f t="shared" si="120"/>
        <v>0</v>
      </c>
      <c r="BB230" s="23"/>
      <c r="BC230" s="23">
        <v>6</v>
      </c>
      <c r="BD230" s="23">
        <f t="shared" si="98"/>
        <v>0</v>
      </c>
      <c r="BE230" s="26">
        <f t="shared" si="108"/>
        <v>0</v>
      </c>
      <c r="BF230" s="27">
        <v>0</v>
      </c>
      <c r="BG230" s="28"/>
      <c r="BH230" s="29"/>
      <c r="BI230" s="28"/>
      <c r="BJ230" s="30">
        <f t="shared" si="109"/>
        <v>0</v>
      </c>
      <c r="BK230" s="28">
        <f t="shared" si="110"/>
        <v>0</v>
      </c>
      <c r="BL230" s="31"/>
      <c r="BM230" s="9"/>
      <c r="BN230" s="9"/>
      <c r="BO230" s="9"/>
      <c r="BP230" s="9"/>
      <c r="BQ230" s="9"/>
      <c r="BR230" s="9"/>
      <c r="BS230" s="9"/>
      <c r="BT230" s="9"/>
      <c r="BU230" s="9"/>
      <c r="BV230" s="9"/>
      <c r="BW230" s="9"/>
      <c r="BX230" s="9"/>
      <c r="BY230" s="33"/>
      <c r="BZ230" s="33"/>
      <c r="CA230" s="33"/>
      <c r="CB230" s="33"/>
      <c r="CC230" s="33"/>
      <c r="CD230" s="33"/>
      <c r="CE230" s="33"/>
    </row>
    <row r="231" spans="1:92" s="34" customFormat="1" ht="32.25" customHeight="1">
      <c r="A231" s="20" t="s">
        <v>483</v>
      </c>
      <c r="B231" s="21" t="s">
        <v>484</v>
      </c>
      <c r="C231" s="51"/>
      <c r="D231" s="23">
        <v>45</v>
      </c>
      <c r="E231" s="25">
        <f t="shared" si="90"/>
        <v>0</v>
      </c>
      <c r="F231" s="23"/>
      <c r="G231" s="23">
        <v>30</v>
      </c>
      <c r="H231" s="25">
        <f t="shared" si="91"/>
        <v>0</v>
      </c>
      <c r="I231" s="23"/>
      <c r="J231" s="23">
        <v>45</v>
      </c>
      <c r="K231" s="23">
        <f t="shared" si="92"/>
        <v>0</v>
      </c>
      <c r="L231" s="23"/>
      <c r="M231" s="23">
        <v>75</v>
      </c>
      <c r="N231" s="23">
        <f t="shared" si="93"/>
        <v>0</v>
      </c>
      <c r="O231" s="23"/>
      <c r="P231" s="23">
        <v>38</v>
      </c>
      <c r="Q231" s="23">
        <f t="shared" si="94"/>
        <v>0</v>
      </c>
      <c r="R231" s="23"/>
      <c r="S231" s="23">
        <v>68</v>
      </c>
      <c r="T231" s="23">
        <f t="shared" si="99"/>
        <v>0</v>
      </c>
      <c r="U231" s="23"/>
      <c r="V231" s="23">
        <v>38</v>
      </c>
      <c r="W231" s="23">
        <f t="shared" si="95"/>
        <v>0</v>
      </c>
      <c r="X231" s="23"/>
      <c r="Y231" s="23">
        <v>55</v>
      </c>
      <c r="Z231" s="23">
        <f t="shared" si="111"/>
        <v>0</v>
      </c>
      <c r="AA231" s="23"/>
      <c r="AB231" s="23">
        <v>58</v>
      </c>
      <c r="AC231" s="23">
        <f t="shared" si="114"/>
        <v>0</v>
      </c>
      <c r="AD231" s="23"/>
      <c r="AE231" s="23">
        <v>68</v>
      </c>
      <c r="AF231" s="25">
        <f t="shared" si="102"/>
        <v>0</v>
      </c>
      <c r="AG231" s="23"/>
      <c r="AH231" s="23">
        <v>98</v>
      </c>
      <c r="AI231" s="23">
        <f t="shared" si="115"/>
        <v>0</v>
      </c>
      <c r="AJ231" s="25"/>
      <c r="AK231" s="25">
        <v>7</v>
      </c>
      <c r="AL231" s="25">
        <f t="shared" si="116"/>
        <v>0</v>
      </c>
      <c r="AM231" s="25"/>
      <c r="AN231" s="25">
        <v>6</v>
      </c>
      <c r="AO231" s="25">
        <f t="shared" si="97"/>
        <v>0</v>
      </c>
      <c r="AP231" s="23"/>
      <c r="AQ231" s="23">
        <v>7</v>
      </c>
      <c r="AR231" s="25">
        <f t="shared" si="117"/>
        <v>0</v>
      </c>
      <c r="AS231" s="23"/>
      <c r="AT231" s="23">
        <v>5.63</v>
      </c>
      <c r="AU231" s="23">
        <f t="shared" si="118"/>
        <v>0</v>
      </c>
      <c r="AV231" s="23"/>
      <c r="AW231" s="23">
        <v>6.65</v>
      </c>
      <c r="AX231" s="23">
        <f t="shared" si="119"/>
        <v>0</v>
      </c>
      <c r="AY231" s="23"/>
      <c r="AZ231" s="23">
        <v>5.58</v>
      </c>
      <c r="BA231" s="23">
        <f t="shared" si="120"/>
        <v>0</v>
      </c>
      <c r="BB231" s="23"/>
      <c r="BC231" s="23">
        <v>6</v>
      </c>
      <c r="BD231" s="23">
        <f t="shared" si="98"/>
        <v>0</v>
      </c>
      <c r="BE231" s="26">
        <f t="shared" si="108"/>
        <v>0</v>
      </c>
      <c r="BF231" s="27">
        <v>0</v>
      </c>
      <c r="BG231" s="28"/>
      <c r="BH231" s="29"/>
      <c r="BI231" s="28"/>
      <c r="BJ231" s="30">
        <f t="shared" si="109"/>
        <v>0</v>
      </c>
      <c r="BK231" s="28">
        <f t="shared" si="110"/>
        <v>0</v>
      </c>
      <c r="BL231" s="31"/>
      <c r="BM231" s="9"/>
      <c r="BN231" s="9"/>
      <c r="BO231" s="9"/>
      <c r="BP231" s="9"/>
      <c r="BQ231" s="9"/>
      <c r="BR231" s="9"/>
      <c r="BS231" s="9"/>
      <c r="BT231" s="9"/>
      <c r="BU231" s="9"/>
      <c r="BV231" s="9"/>
      <c r="BW231" s="9"/>
      <c r="BX231" s="9"/>
      <c r="BY231" s="33"/>
      <c r="BZ231" s="33"/>
      <c r="CA231" s="33"/>
      <c r="CB231" s="33"/>
      <c r="CC231" s="33"/>
      <c r="CD231" s="33"/>
      <c r="CE231" s="33"/>
    </row>
    <row r="232" spans="1:92" s="33" customFormat="1" ht="32.25" customHeight="1">
      <c r="A232" s="35" t="s">
        <v>485</v>
      </c>
      <c r="B232" s="36" t="s">
        <v>486</v>
      </c>
      <c r="C232" s="40">
        <v>300</v>
      </c>
      <c r="D232" s="25">
        <v>45</v>
      </c>
      <c r="E232" s="25">
        <f t="shared" si="90"/>
        <v>13500</v>
      </c>
      <c r="F232" s="25">
        <v>950</v>
      </c>
      <c r="G232" s="25">
        <v>30</v>
      </c>
      <c r="H232" s="25">
        <f t="shared" si="91"/>
        <v>28500</v>
      </c>
      <c r="I232" s="25">
        <v>900</v>
      </c>
      <c r="J232" s="25">
        <v>45</v>
      </c>
      <c r="K232" s="25">
        <f t="shared" si="92"/>
        <v>40500</v>
      </c>
      <c r="L232" s="25"/>
      <c r="M232" s="25">
        <v>75</v>
      </c>
      <c r="N232" s="25">
        <f t="shared" si="93"/>
        <v>0</v>
      </c>
      <c r="O232" s="25"/>
      <c r="P232" s="25">
        <v>38</v>
      </c>
      <c r="Q232" s="25">
        <f t="shared" si="94"/>
        <v>0</v>
      </c>
      <c r="R232" s="25"/>
      <c r="S232" s="25">
        <v>68</v>
      </c>
      <c r="T232" s="25">
        <f t="shared" si="99"/>
        <v>0</v>
      </c>
      <c r="U232" s="41"/>
      <c r="V232" s="25">
        <v>38</v>
      </c>
      <c r="W232" s="25">
        <f t="shared" si="95"/>
        <v>0</v>
      </c>
      <c r="X232" s="25"/>
      <c r="Y232" s="25">
        <v>55</v>
      </c>
      <c r="Z232" s="25">
        <f t="shared" si="111"/>
        <v>0</v>
      </c>
      <c r="AA232" s="25"/>
      <c r="AB232" s="25">
        <v>58</v>
      </c>
      <c r="AC232" s="25">
        <f t="shared" si="114"/>
        <v>0</v>
      </c>
      <c r="AD232" s="25"/>
      <c r="AE232" s="25">
        <v>68</v>
      </c>
      <c r="AF232" s="25">
        <f t="shared" si="102"/>
        <v>0</v>
      </c>
      <c r="AG232" s="25"/>
      <c r="AH232" s="25">
        <v>98</v>
      </c>
      <c r="AI232" s="25">
        <f t="shared" si="115"/>
        <v>0</v>
      </c>
      <c r="AJ232" s="25"/>
      <c r="AK232" s="25">
        <v>7</v>
      </c>
      <c r="AL232" s="25">
        <f t="shared" si="116"/>
        <v>0</v>
      </c>
      <c r="AM232" s="25"/>
      <c r="AN232" s="25">
        <v>6</v>
      </c>
      <c r="AO232" s="25">
        <f t="shared" si="97"/>
        <v>0</v>
      </c>
      <c r="AP232" s="25"/>
      <c r="AQ232" s="25">
        <v>7</v>
      </c>
      <c r="AR232" s="25">
        <f t="shared" si="117"/>
        <v>0</v>
      </c>
      <c r="AS232" s="25"/>
      <c r="AT232" s="25">
        <v>5.63</v>
      </c>
      <c r="AU232" s="25">
        <f t="shared" si="118"/>
        <v>0</v>
      </c>
      <c r="AV232" s="25"/>
      <c r="AW232" s="25">
        <v>6.65</v>
      </c>
      <c r="AX232" s="25">
        <f t="shared" si="119"/>
        <v>0</v>
      </c>
      <c r="AY232" s="25"/>
      <c r="AZ232" s="25">
        <v>5.58</v>
      </c>
      <c r="BA232" s="25">
        <f t="shared" si="120"/>
        <v>0</v>
      </c>
      <c r="BB232" s="25"/>
      <c r="BC232" s="25">
        <v>6</v>
      </c>
      <c r="BD232" s="25">
        <f t="shared" si="98"/>
        <v>0</v>
      </c>
      <c r="BE232" s="26">
        <f t="shared" si="108"/>
        <v>82500</v>
      </c>
      <c r="BF232" s="27">
        <v>68400</v>
      </c>
      <c r="BG232" s="28"/>
      <c r="BH232" s="29"/>
      <c r="BI232" s="28"/>
      <c r="BJ232" s="28">
        <f t="shared" si="109"/>
        <v>0</v>
      </c>
      <c r="BK232" s="28">
        <f t="shared" si="110"/>
        <v>150900</v>
      </c>
      <c r="BL232" s="31"/>
      <c r="BM232" s="9"/>
      <c r="BN232" s="9"/>
      <c r="BO232" s="9"/>
      <c r="BP232" s="9"/>
      <c r="BQ232" s="9"/>
      <c r="BR232" s="9"/>
      <c r="BS232" s="9"/>
      <c r="BT232" s="9"/>
      <c r="BU232" s="9"/>
      <c r="BV232" s="9"/>
      <c r="BW232" s="9"/>
      <c r="BX232" s="9"/>
    </row>
    <row r="233" spans="1:92" s="33" customFormat="1" ht="32.25" customHeight="1">
      <c r="A233" s="35" t="s">
        <v>487</v>
      </c>
      <c r="B233" s="36" t="s">
        <v>488</v>
      </c>
      <c r="C233" s="37">
        <v>280</v>
      </c>
      <c r="D233" s="25">
        <v>45</v>
      </c>
      <c r="E233" s="25">
        <f t="shared" si="90"/>
        <v>12600</v>
      </c>
      <c r="F233" s="25">
        <v>1000</v>
      </c>
      <c r="G233" s="25">
        <v>30</v>
      </c>
      <c r="H233" s="25">
        <f t="shared" si="91"/>
        <v>30000</v>
      </c>
      <c r="I233" s="25">
        <v>960</v>
      </c>
      <c r="J233" s="25">
        <v>45</v>
      </c>
      <c r="K233" s="25">
        <f t="shared" si="92"/>
        <v>43200</v>
      </c>
      <c r="L233" s="25"/>
      <c r="M233" s="25">
        <v>75</v>
      </c>
      <c r="N233" s="25">
        <f t="shared" si="93"/>
        <v>0</v>
      </c>
      <c r="O233" s="25"/>
      <c r="P233" s="25">
        <v>38</v>
      </c>
      <c r="Q233" s="25">
        <f t="shared" si="94"/>
        <v>0</v>
      </c>
      <c r="R233" s="25"/>
      <c r="S233" s="25">
        <v>68</v>
      </c>
      <c r="T233" s="25">
        <f t="shared" si="99"/>
        <v>0</v>
      </c>
      <c r="U233" s="25"/>
      <c r="V233" s="25">
        <v>38</v>
      </c>
      <c r="W233" s="25">
        <f t="shared" si="95"/>
        <v>0</v>
      </c>
      <c r="X233" s="25"/>
      <c r="Y233" s="25">
        <v>55</v>
      </c>
      <c r="Z233" s="25">
        <f t="shared" si="111"/>
        <v>0</v>
      </c>
      <c r="AA233" s="25"/>
      <c r="AB233" s="25">
        <v>58</v>
      </c>
      <c r="AC233" s="25">
        <f t="shared" si="114"/>
        <v>0</v>
      </c>
      <c r="AD233" s="25"/>
      <c r="AE233" s="25">
        <v>68</v>
      </c>
      <c r="AF233" s="25">
        <f t="shared" si="102"/>
        <v>0</v>
      </c>
      <c r="AG233" s="25"/>
      <c r="AH233" s="25">
        <v>98</v>
      </c>
      <c r="AI233" s="25">
        <f t="shared" si="115"/>
        <v>0</v>
      </c>
      <c r="AJ233" s="25"/>
      <c r="AK233" s="25">
        <v>7</v>
      </c>
      <c r="AL233" s="25">
        <f t="shared" si="116"/>
        <v>0</v>
      </c>
      <c r="AM233" s="25"/>
      <c r="AN233" s="25">
        <v>6</v>
      </c>
      <c r="AO233" s="25">
        <f t="shared" si="97"/>
        <v>0</v>
      </c>
      <c r="AP233" s="25"/>
      <c r="AQ233" s="25">
        <v>7</v>
      </c>
      <c r="AR233" s="25">
        <f t="shared" si="117"/>
        <v>0</v>
      </c>
      <c r="AS233" s="25"/>
      <c r="AT233" s="25">
        <v>5.63</v>
      </c>
      <c r="AU233" s="25">
        <f t="shared" si="118"/>
        <v>0</v>
      </c>
      <c r="AV233" s="25"/>
      <c r="AW233" s="25">
        <v>6.65</v>
      </c>
      <c r="AX233" s="25">
        <f t="shared" si="119"/>
        <v>0</v>
      </c>
      <c r="AY233" s="25"/>
      <c r="AZ233" s="25">
        <v>5.58</v>
      </c>
      <c r="BA233" s="25">
        <f t="shared" si="120"/>
        <v>0</v>
      </c>
      <c r="BB233" s="25"/>
      <c r="BC233" s="25">
        <v>6</v>
      </c>
      <c r="BD233" s="25">
        <f t="shared" si="98"/>
        <v>0</v>
      </c>
      <c r="BE233" s="26">
        <f t="shared" si="108"/>
        <v>85800</v>
      </c>
      <c r="BF233" s="27">
        <v>103020</v>
      </c>
      <c r="BG233" s="28"/>
      <c r="BH233" s="29"/>
      <c r="BI233" s="28"/>
      <c r="BJ233" s="28">
        <f t="shared" si="109"/>
        <v>0</v>
      </c>
      <c r="BK233" s="28">
        <f t="shared" si="110"/>
        <v>188820</v>
      </c>
      <c r="BL233" s="31"/>
      <c r="BM233" s="9"/>
      <c r="BN233" s="9"/>
      <c r="BO233" s="9"/>
      <c r="BP233" s="9"/>
      <c r="BQ233" s="9"/>
      <c r="BR233" s="9"/>
      <c r="BS233" s="9"/>
      <c r="BT233" s="9"/>
      <c r="BU233" s="9"/>
      <c r="BV233" s="9"/>
      <c r="BW233" s="9"/>
      <c r="BX233" s="9"/>
    </row>
    <row r="234" spans="1:92" s="33" customFormat="1" ht="30" customHeight="1">
      <c r="A234" s="35" t="s">
        <v>489</v>
      </c>
      <c r="B234" s="36" t="s">
        <v>490</v>
      </c>
      <c r="C234" s="40">
        <v>300</v>
      </c>
      <c r="D234" s="25">
        <v>45</v>
      </c>
      <c r="E234" s="25">
        <f t="shared" si="90"/>
        <v>13500</v>
      </c>
      <c r="F234" s="25">
        <v>1200</v>
      </c>
      <c r="G234" s="25">
        <v>30</v>
      </c>
      <c r="H234" s="25">
        <f t="shared" si="91"/>
        <v>36000</v>
      </c>
      <c r="I234" s="25">
        <v>880</v>
      </c>
      <c r="J234" s="25">
        <v>45</v>
      </c>
      <c r="K234" s="25">
        <f t="shared" si="92"/>
        <v>39600</v>
      </c>
      <c r="L234" s="25"/>
      <c r="M234" s="25">
        <v>75</v>
      </c>
      <c r="N234" s="25">
        <f t="shared" si="93"/>
        <v>0</v>
      </c>
      <c r="O234" s="25"/>
      <c r="P234" s="25">
        <v>38</v>
      </c>
      <c r="Q234" s="25">
        <f t="shared" si="94"/>
        <v>0</v>
      </c>
      <c r="R234" s="25"/>
      <c r="S234" s="25">
        <v>68</v>
      </c>
      <c r="T234" s="25">
        <f t="shared" si="99"/>
        <v>0</v>
      </c>
      <c r="U234" s="25"/>
      <c r="V234" s="25">
        <v>38</v>
      </c>
      <c r="W234" s="25">
        <f t="shared" si="95"/>
        <v>0</v>
      </c>
      <c r="X234" s="25"/>
      <c r="Y234" s="25">
        <v>55</v>
      </c>
      <c r="Z234" s="25">
        <f t="shared" si="111"/>
        <v>0</v>
      </c>
      <c r="AA234" s="25"/>
      <c r="AB234" s="25">
        <v>58</v>
      </c>
      <c r="AC234" s="25">
        <f t="shared" si="114"/>
        <v>0</v>
      </c>
      <c r="AD234" s="25"/>
      <c r="AE234" s="25">
        <v>68</v>
      </c>
      <c r="AF234" s="25">
        <f t="shared" si="102"/>
        <v>0</v>
      </c>
      <c r="AG234" s="25"/>
      <c r="AH234" s="25">
        <v>98</v>
      </c>
      <c r="AI234" s="25">
        <f t="shared" si="115"/>
        <v>0</v>
      </c>
      <c r="AJ234" s="25"/>
      <c r="AK234" s="25">
        <v>7</v>
      </c>
      <c r="AL234" s="25">
        <f t="shared" si="116"/>
        <v>0</v>
      </c>
      <c r="AM234" s="25"/>
      <c r="AN234" s="25">
        <v>6</v>
      </c>
      <c r="AO234" s="25">
        <f t="shared" si="97"/>
        <v>0</v>
      </c>
      <c r="AP234" s="25"/>
      <c r="AQ234" s="25">
        <v>7</v>
      </c>
      <c r="AR234" s="25">
        <f t="shared" si="117"/>
        <v>0</v>
      </c>
      <c r="AS234" s="25"/>
      <c r="AT234" s="25">
        <v>5.63</v>
      </c>
      <c r="AU234" s="25">
        <f t="shared" si="118"/>
        <v>0</v>
      </c>
      <c r="AV234" s="25"/>
      <c r="AW234" s="25">
        <v>6.65</v>
      </c>
      <c r="AX234" s="25">
        <f t="shared" si="119"/>
        <v>0</v>
      </c>
      <c r="AY234" s="25"/>
      <c r="AZ234" s="25">
        <v>5.58</v>
      </c>
      <c r="BA234" s="25">
        <f t="shared" si="120"/>
        <v>0</v>
      </c>
      <c r="BB234" s="25"/>
      <c r="BC234" s="25">
        <v>6</v>
      </c>
      <c r="BD234" s="25">
        <f t="shared" si="98"/>
        <v>0</v>
      </c>
      <c r="BE234" s="26">
        <f t="shared" si="108"/>
        <v>89100</v>
      </c>
      <c r="BF234" s="27">
        <v>67065</v>
      </c>
      <c r="BG234" s="28"/>
      <c r="BH234" s="29"/>
      <c r="BI234" s="28"/>
      <c r="BJ234" s="28">
        <f t="shared" si="109"/>
        <v>0</v>
      </c>
      <c r="BK234" s="28">
        <f t="shared" si="110"/>
        <v>156165</v>
      </c>
      <c r="BL234" s="31"/>
      <c r="BM234" s="9"/>
      <c r="BN234" s="9"/>
      <c r="BO234" s="9"/>
      <c r="BP234" s="9"/>
      <c r="BQ234" s="9"/>
      <c r="BR234" s="9"/>
      <c r="BS234" s="9"/>
      <c r="BT234" s="9"/>
      <c r="BU234" s="9"/>
      <c r="BV234" s="9"/>
      <c r="BW234" s="9"/>
      <c r="BX234" s="9"/>
    </row>
    <row r="235" spans="1:92" s="33" customFormat="1" ht="32.25" customHeight="1">
      <c r="A235" s="35" t="s">
        <v>491</v>
      </c>
      <c r="B235" s="36" t="s">
        <v>492</v>
      </c>
      <c r="C235" s="40"/>
      <c r="D235" s="25">
        <v>45</v>
      </c>
      <c r="E235" s="25">
        <f t="shared" si="90"/>
        <v>0</v>
      </c>
      <c r="F235" s="25"/>
      <c r="G235" s="25">
        <v>30</v>
      </c>
      <c r="H235" s="25">
        <f t="shared" si="91"/>
        <v>0</v>
      </c>
      <c r="I235" s="25"/>
      <c r="J235" s="25">
        <v>45</v>
      </c>
      <c r="K235" s="25">
        <f t="shared" si="92"/>
        <v>0</v>
      </c>
      <c r="L235" s="25"/>
      <c r="M235" s="25">
        <v>75</v>
      </c>
      <c r="N235" s="25">
        <f t="shared" si="93"/>
        <v>0</v>
      </c>
      <c r="O235" s="41"/>
      <c r="P235" s="25">
        <v>38</v>
      </c>
      <c r="Q235" s="25">
        <f t="shared" si="94"/>
        <v>0</v>
      </c>
      <c r="R235" s="25"/>
      <c r="S235" s="25">
        <v>68</v>
      </c>
      <c r="T235" s="25">
        <f t="shared" si="99"/>
        <v>0</v>
      </c>
      <c r="U235" s="41"/>
      <c r="V235" s="25">
        <v>38</v>
      </c>
      <c r="W235" s="25">
        <f t="shared" si="95"/>
        <v>0</v>
      </c>
      <c r="X235" s="25"/>
      <c r="Y235" s="25">
        <v>55</v>
      </c>
      <c r="Z235" s="25">
        <f t="shared" si="111"/>
        <v>0</v>
      </c>
      <c r="AA235" s="25"/>
      <c r="AB235" s="25">
        <v>58</v>
      </c>
      <c r="AC235" s="25">
        <f t="shared" si="114"/>
        <v>0</v>
      </c>
      <c r="AD235" s="25"/>
      <c r="AE235" s="25">
        <v>68</v>
      </c>
      <c r="AF235" s="25">
        <f t="shared" si="102"/>
        <v>0</v>
      </c>
      <c r="AG235" s="25"/>
      <c r="AH235" s="25">
        <v>98</v>
      </c>
      <c r="AI235" s="25">
        <f t="shared" si="115"/>
        <v>0</v>
      </c>
      <c r="AJ235" s="25"/>
      <c r="AK235" s="25">
        <v>7</v>
      </c>
      <c r="AL235" s="25">
        <f t="shared" si="116"/>
        <v>0</v>
      </c>
      <c r="AM235" s="25"/>
      <c r="AN235" s="25">
        <v>6</v>
      </c>
      <c r="AO235" s="25">
        <f t="shared" si="97"/>
        <v>0</v>
      </c>
      <c r="AP235" s="25"/>
      <c r="AQ235" s="25">
        <v>7</v>
      </c>
      <c r="AR235" s="25">
        <f t="shared" si="117"/>
        <v>0</v>
      </c>
      <c r="AS235" s="25"/>
      <c r="AT235" s="25">
        <v>5.63</v>
      </c>
      <c r="AU235" s="25">
        <f t="shared" si="118"/>
        <v>0</v>
      </c>
      <c r="AV235" s="25"/>
      <c r="AW235" s="25">
        <v>6.65</v>
      </c>
      <c r="AX235" s="25">
        <f t="shared" si="119"/>
        <v>0</v>
      </c>
      <c r="AY235" s="25"/>
      <c r="AZ235" s="25">
        <v>5.58</v>
      </c>
      <c r="BA235" s="25">
        <f t="shared" si="120"/>
        <v>0</v>
      </c>
      <c r="BB235" s="25"/>
      <c r="BC235" s="25">
        <v>6</v>
      </c>
      <c r="BD235" s="25">
        <f t="shared" si="98"/>
        <v>0</v>
      </c>
      <c r="BE235" s="26">
        <f t="shared" si="108"/>
        <v>0</v>
      </c>
      <c r="BF235" s="27">
        <v>0</v>
      </c>
      <c r="BG235" s="28"/>
      <c r="BH235" s="29"/>
      <c r="BI235" s="28"/>
      <c r="BJ235" s="28">
        <f t="shared" si="109"/>
        <v>0</v>
      </c>
      <c r="BK235" s="28">
        <f t="shared" si="110"/>
        <v>0</v>
      </c>
      <c r="BL235" s="31"/>
      <c r="BM235" s="9"/>
      <c r="BN235" s="9"/>
      <c r="BO235" s="9"/>
      <c r="BP235" s="9"/>
      <c r="BQ235" s="9"/>
      <c r="BR235" s="9"/>
      <c r="BS235" s="9"/>
      <c r="BT235" s="9"/>
      <c r="BU235" s="9"/>
      <c r="BV235" s="9"/>
      <c r="BW235" s="9"/>
      <c r="BX235" s="9"/>
    </row>
    <row r="236" spans="1:92" s="81" customFormat="1" ht="32.25" customHeight="1">
      <c r="A236" s="72" t="s">
        <v>493</v>
      </c>
      <c r="B236" s="73" t="s">
        <v>494</v>
      </c>
      <c r="C236" s="74"/>
      <c r="D236" s="75">
        <v>45</v>
      </c>
      <c r="E236" s="75">
        <f t="shared" si="90"/>
        <v>0</v>
      </c>
      <c r="F236" s="75"/>
      <c r="G236" s="75">
        <v>30</v>
      </c>
      <c r="H236" s="25">
        <f t="shared" si="91"/>
        <v>0</v>
      </c>
      <c r="I236" s="75"/>
      <c r="J236" s="75">
        <v>45</v>
      </c>
      <c r="K236" s="75">
        <f t="shared" si="92"/>
        <v>0</v>
      </c>
      <c r="L236" s="75"/>
      <c r="M236" s="75">
        <v>75</v>
      </c>
      <c r="N236" s="75">
        <f t="shared" si="93"/>
        <v>0</v>
      </c>
      <c r="O236" s="75">
        <v>620</v>
      </c>
      <c r="P236" s="75">
        <v>38</v>
      </c>
      <c r="Q236" s="75">
        <f t="shared" si="94"/>
        <v>23560</v>
      </c>
      <c r="R236" s="75"/>
      <c r="S236" s="75">
        <v>68</v>
      </c>
      <c r="T236" s="75">
        <f t="shared" si="99"/>
        <v>0</v>
      </c>
      <c r="U236" s="75">
        <v>330</v>
      </c>
      <c r="V236" s="75">
        <v>38</v>
      </c>
      <c r="W236" s="75">
        <f t="shared" si="95"/>
        <v>12540</v>
      </c>
      <c r="X236" s="75"/>
      <c r="Y236" s="75">
        <v>55</v>
      </c>
      <c r="Z236" s="75">
        <f t="shared" si="111"/>
        <v>0</v>
      </c>
      <c r="AA236" s="75">
        <v>450</v>
      </c>
      <c r="AB236" s="75">
        <v>58</v>
      </c>
      <c r="AC236" s="75">
        <f t="shared" si="114"/>
        <v>26100</v>
      </c>
      <c r="AD236" s="75"/>
      <c r="AE236" s="75">
        <v>68</v>
      </c>
      <c r="AF236" s="75">
        <f t="shared" si="102"/>
        <v>0</v>
      </c>
      <c r="AG236" s="75"/>
      <c r="AH236" s="75">
        <v>98</v>
      </c>
      <c r="AI236" s="75">
        <f t="shared" si="115"/>
        <v>0</v>
      </c>
      <c r="AJ236" s="75"/>
      <c r="AK236" s="75">
        <v>7</v>
      </c>
      <c r="AL236" s="75">
        <f t="shared" si="116"/>
        <v>0</v>
      </c>
      <c r="AM236" s="75"/>
      <c r="AN236" s="75">
        <v>6</v>
      </c>
      <c r="AO236" s="75">
        <f t="shared" si="97"/>
        <v>0</v>
      </c>
      <c r="AP236" s="75"/>
      <c r="AQ236" s="75">
        <v>7</v>
      </c>
      <c r="AR236" s="77">
        <f t="shared" si="117"/>
        <v>0</v>
      </c>
      <c r="AS236" s="75"/>
      <c r="AT236" s="75">
        <v>5.63</v>
      </c>
      <c r="AU236" s="75">
        <f t="shared" si="118"/>
        <v>0</v>
      </c>
      <c r="AV236" s="75"/>
      <c r="AW236" s="75">
        <v>6.65</v>
      </c>
      <c r="AX236" s="75">
        <f t="shared" si="119"/>
        <v>0</v>
      </c>
      <c r="AY236" s="75"/>
      <c r="AZ236" s="75">
        <v>5.58</v>
      </c>
      <c r="BA236" s="75">
        <f t="shared" si="120"/>
        <v>0</v>
      </c>
      <c r="BB236" s="75">
        <v>2054</v>
      </c>
      <c r="BC236" s="75">
        <v>6</v>
      </c>
      <c r="BD236" s="23">
        <f t="shared" si="98"/>
        <v>12324</v>
      </c>
      <c r="BE236" s="26">
        <f t="shared" si="108"/>
        <v>74524</v>
      </c>
      <c r="BF236" s="27">
        <v>306825</v>
      </c>
      <c r="BG236" s="78"/>
      <c r="BH236" s="79"/>
      <c r="BI236" s="78"/>
      <c r="BJ236" s="30">
        <f t="shared" si="109"/>
        <v>0</v>
      </c>
      <c r="BK236" s="28">
        <f t="shared" si="110"/>
        <v>381349</v>
      </c>
      <c r="BL236" s="80"/>
      <c r="BM236" s="80"/>
      <c r="BN236" s="83"/>
      <c r="BO236" s="83"/>
      <c r="BP236" s="83"/>
      <c r="BQ236" s="83"/>
      <c r="BR236" s="83"/>
      <c r="BS236" s="83"/>
      <c r="BT236" s="83"/>
      <c r="BU236" s="83"/>
      <c r="BV236" s="83"/>
      <c r="BW236" s="83"/>
      <c r="BX236" s="83"/>
    </row>
    <row r="237" spans="1:92" s="33" customFormat="1" ht="32.25" customHeight="1">
      <c r="A237" s="35" t="s">
        <v>495</v>
      </c>
      <c r="B237" s="36" t="s">
        <v>496</v>
      </c>
      <c r="C237" s="40">
        <v>500</v>
      </c>
      <c r="D237" s="25">
        <v>45</v>
      </c>
      <c r="E237" s="25">
        <f t="shared" si="90"/>
        <v>22500</v>
      </c>
      <c r="F237" s="25">
        <v>1550</v>
      </c>
      <c r="G237" s="25">
        <v>30</v>
      </c>
      <c r="H237" s="25">
        <f t="shared" si="91"/>
        <v>46500</v>
      </c>
      <c r="I237" s="25">
        <v>1680</v>
      </c>
      <c r="J237" s="25">
        <v>45</v>
      </c>
      <c r="K237" s="25">
        <f t="shared" si="92"/>
        <v>75600</v>
      </c>
      <c r="L237" s="25"/>
      <c r="M237" s="25">
        <v>75</v>
      </c>
      <c r="N237" s="25">
        <f t="shared" si="93"/>
        <v>0</v>
      </c>
      <c r="O237" s="25"/>
      <c r="P237" s="25">
        <v>38</v>
      </c>
      <c r="Q237" s="25">
        <f t="shared" si="94"/>
        <v>0</v>
      </c>
      <c r="R237" s="25"/>
      <c r="S237" s="25">
        <v>68</v>
      </c>
      <c r="T237" s="25">
        <f t="shared" si="99"/>
        <v>0</v>
      </c>
      <c r="U237" s="25"/>
      <c r="V237" s="25">
        <v>38</v>
      </c>
      <c r="W237" s="25">
        <f t="shared" si="95"/>
        <v>0</v>
      </c>
      <c r="X237" s="25"/>
      <c r="Y237" s="25">
        <v>55</v>
      </c>
      <c r="Z237" s="25">
        <f t="shared" si="111"/>
        <v>0</v>
      </c>
      <c r="AA237" s="25"/>
      <c r="AB237" s="25">
        <v>58</v>
      </c>
      <c r="AC237" s="25">
        <f t="shared" si="114"/>
        <v>0</v>
      </c>
      <c r="AD237" s="25"/>
      <c r="AE237" s="25">
        <v>68</v>
      </c>
      <c r="AF237" s="25">
        <f t="shared" si="102"/>
        <v>0</v>
      </c>
      <c r="AG237" s="25"/>
      <c r="AH237" s="25">
        <v>98</v>
      </c>
      <c r="AI237" s="25">
        <f t="shared" si="115"/>
        <v>0</v>
      </c>
      <c r="AJ237" s="25"/>
      <c r="AK237" s="25">
        <v>7</v>
      </c>
      <c r="AL237" s="25">
        <f t="shared" si="116"/>
        <v>0</v>
      </c>
      <c r="AM237" s="25"/>
      <c r="AN237" s="25">
        <v>6</v>
      </c>
      <c r="AO237" s="25">
        <f t="shared" si="97"/>
        <v>0</v>
      </c>
      <c r="AP237" s="25"/>
      <c r="AQ237" s="25">
        <v>7</v>
      </c>
      <c r="AR237" s="25">
        <f t="shared" si="117"/>
        <v>0</v>
      </c>
      <c r="AS237" s="25"/>
      <c r="AT237" s="25">
        <v>5.63</v>
      </c>
      <c r="AU237" s="25">
        <f t="shared" si="118"/>
        <v>0</v>
      </c>
      <c r="AV237" s="25"/>
      <c r="AW237" s="25">
        <v>6.65</v>
      </c>
      <c r="AX237" s="25">
        <f t="shared" si="119"/>
        <v>0</v>
      </c>
      <c r="AY237" s="25"/>
      <c r="AZ237" s="25">
        <v>5.58</v>
      </c>
      <c r="BA237" s="25">
        <f t="shared" si="120"/>
        <v>0</v>
      </c>
      <c r="BB237" s="25"/>
      <c r="BC237" s="25">
        <v>6</v>
      </c>
      <c r="BD237" s="25">
        <f t="shared" si="98"/>
        <v>0</v>
      </c>
      <c r="BE237" s="26">
        <f t="shared" si="108"/>
        <v>144600</v>
      </c>
      <c r="BF237" s="27">
        <v>154813</v>
      </c>
      <c r="BG237" s="28"/>
      <c r="BH237" s="29"/>
      <c r="BI237" s="28"/>
      <c r="BJ237" s="28">
        <f t="shared" si="109"/>
        <v>0</v>
      </c>
      <c r="BK237" s="28">
        <f t="shared" si="110"/>
        <v>299413</v>
      </c>
      <c r="BL237" s="31"/>
      <c r="BM237" s="31"/>
      <c r="BN237" s="9"/>
      <c r="BO237" s="9"/>
      <c r="BP237" s="9"/>
      <c r="BQ237" s="9"/>
      <c r="BR237" s="9"/>
      <c r="BS237" s="9"/>
      <c r="BT237" s="9"/>
      <c r="BU237" s="9"/>
      <c r="BV237" s="9"/>
      <c r="BW237" s="9"/>
      <c r="BX237" s="9"/>
    </row>
    <row r="238" spans="1:92" s="34" customFormat="1" ht="32.25" customHeight="1">
      <c r="A238" s="20" t="s">
        <v>497</v>
      </c>
      <c r="B238" s="21" t="s">
        <v>498</v>
      </c>
      <c r="C238" s="22"/>
      <c r="D238" s="23">
        <v>45</v>
      </c>
      <c r="E238" s="25">
        <f t="shared" si="90"/>
        <v>0</v>
      </c>
      <c r="F238" s="23"/>
      <c r="G238" s="23">
        <v>30</v>
      </c>
      <c r="H238" s="25">
        <f t="shared" si="91"/>
        <v>0</v>
      </c>
      <c r="I238" s="23"/>
      <c r="J238" s="23">
        <v>45</v>
      </c>
      <c r="K238" s="23">
        <f t="shared" si="92"/>
        <v>0</v>
      </c>
      <c r="L238" s="23"/>
      <c r="M238" s="23">
        <v>75</v>
      </c>
      <c r="N238" s="23">
        <f t="shared" si="93"/>
        <v>0</v>
      </c>
      <c r="O238" s="24"/>
      <c r="P238" s="23">
        <v>38</v>
      </c>
      <c r="Q238" s="23">
        <f t="shared" si="94"/>
        <v>0</v>
      </c>
      <c r="R238" s="23"/>
      <c r="S238" s="23">
        <v>68</v>
      </c>
      <c r="T238" s="23">
        <f t="shared" si="99"/>
        <v>0</v>
      </c>
      <c r="U238" s="23"/>
      <c r="V238" s="23">
        <v>38</v>
      </c>
      <c r="W238" s="23">
        <f t="shared" si="95"/>
        <v>0</v>
      </c>
      <c r="X238" s="23"/>
      <c r="Y238" s="23">
        <v>55</v>
      </c>
      <c r="Z238" s="23">
        <f t="shared" si="111"/>
        <v>0</v>
      </c>
      <c r="AA238" s="23"/>
      <c r="AB238" s="23">
        <v>58</v>
      </c>
      <c r="AC238" s="23">
        <f t="shared" si="114"/>
        <v>0</v>
      </c>
      <c r="AD238" s="23"/>
      <c r="AE238" s="23">
        <v>68</v>
      </c>
      <c r="AF238" s="25">
        <f t="shared" si="102"/>
        <v>0</v>
      </c>
      <c r="AG238" s="23"/>
      <c r="AH238" s="23">
        <v>98</v>
      </c>
      <c r="AI238" s="23">
        <f t="shared" si="115"/>
        <v>0</v>
      </c>
      <c r="AJ238" s="25"/>
      <c r="AK238" s="25">
        <v>7</v>
      </c>
      <c r="AL238" s="25">
        <f t="shared" si="116"/>
        <v>0</v>
      </c>
      <c r="AM238" s="25"/>
      <c r="AN238" s="25">
        <v>6</v>
      </c>
      <c r="AO238" s="25">
        <f t="shared" si="97"/>
        <v>0</v>
      </c>
      <c r="AP238" s="23"/>
      <c r="AQ238" s="23">
        <v>7</v>
      </c>
      <c r="AR238" s="25">
        <f t="shared" si="117"/>
        <v>0</v>
      </c>
      <c r="AS238" s="23"/>
      <c r="AT238" s="23">
        <v>5.63</v>
      </c>
      <c r="AU238" s="23">
        <f t="shared" si="118"/>
        <v>0</v>
      </c>
      <c r="AV238" s="23"/>
      <c r="AW238" s="23">
        <v>6.65</v>
      </c>
      <c r="AX238" s="23">
        <f t="shared" si="119"/>
        <v>0</v>
      </c>
      <c r="AY238" s="23"/>
      <c r="AZ238" s="23">
        <v>5.58</v>
      </c>
      <c r="BA238" s="23">
        <f t="shared" si="120"/>
        <v>0</v>
      </c>
      <c r="BB238" s="23"/>
      <c r="BC238" s="23">
        <v>6</v>
      </c>
      <c r="BD238" s="23">
        <f t="shared" si="98"/>
        <v>0</v>
      </c>
      <c r="BE238" s="26">
        <f t="shared" si="108"/>
        <v>0</v>
      </c>
      <c r="BF238" s="27">
        <v>0</v>
      </c>
      <c r="BG238" s="28"/>
      <c r="BH238" s="29"/>
      <c r="BI238" s="28"/>
      <c r="BJ238" s="30">
        <f t="shared" si="109"/>
        <v>0</v>
      </c>
      <c r="BK238" s="28">
        <f t="shared" si="110"/>
        <v>0</v>
      </c>
      <c r="BL238" s="31"/>
      <c r="BM238" s="31"/>
      <c r="BN238" s="9"/>
      <c r="BO238" s="9"/>
      <c r="BP238" s="9"/>
      <c r="BQ238" s="9"/>
      <c r="BR238" s="9"/>
      <c r="BS238" s="9"/>
      <c r="BT238" s="9"/>
      <c r="BU238" s="9"/>
      <c r="BV238" s="9"/>
      <c r="BW238" s="9"/>
      <c r="BX238" s="9"/>
      <c r="BY238" s="33"/>
      <c r="BZ238" s="33"/>
      <c r="CA238" s="33"/>
      <c r="CB238" s="33"/>
      <c r="CC238" s="33"/>
      <c r="CD238" s="33"/>
      <c r="CE238" s="33"/>
      <c r="CF238" s="33"/>
      <c r="CG238" s="33"/>
      <c r="CH238" s="33"/>
      <c r="CI238" s="33"/>
      <c r="CJ238" s="33"/>
      <c r="CK238" s="33"/>
      <c r="CL238" s="33"/>
      <c r="CM238" s="33"/>
      <c r="CN238" s="33"/>
    </row>
    <row r="239" spans="1:92" s="33" customFormat="1" ht="32.25" customHeight="1">
      <c r="A239" s="35" t="s">
        <v>499</v>
      </c>
      <c r="B239" s="36" t="s">
        <v>500</v>
      </c>
      <c r="C239" s="40"/>
      <c r="D239" s="25">
        <v>45</v>
      </c>
      <c r="E239" s="25">
        <f t="shared" si="90"/>
        <v>0</v>
      </c>
      <c r="F239" s="25"/>
      <c r="G239" s="25">
        <v>30</v>
      </c>
      <c r="H239" s="25">
        <f t="shared" si="91"/>
        <v>0</v>
      </c>
      <c r="I239" s="25"/>
      <c r="J239" s="25">
        <v>45</v>
      </c>
      <c r="K239" s="25">
        <f t="shared" si="92"/>
        <v>0</v>
      </c>
      <c r="L239" s="25"/>
      <c r="M239" s="25">
        <v>75</v>
      </c>
      <c r="N239" s="25">
        <f t="shared" si="93"/>
        <v>0</v>
      </c>
      <c r="O239" s="25"/>
      <c r="P239" s="25">
        <v>38</v>
      </c>
      <c r="Q239" s="25">
        <f t="shared" si="94"/>
        <v>0</v>
      </c>
      <c r="R239" s="25"/>
      <c r="S239" s="25">
        <v>68</v>
      </c>
      <c r="T239" s="25">
        <f t="shared" si="99"/>
        <v>0</v>
      </c>
      <c r="U239" s="25"/>
      <c r="V239" s="25">
        <v>38</v>
      </c>
      <c r="W239" s="25">
        <f t="shared" si="95"/>
        <v>0</v>
      </c>
      <c r="X239" s="25"/>
      <c r="Y239" s="25">
        <v>55</v>
      </c>
      <c r="Z239" s="25">
        <f t="shared" si="111"/>
        <v>0</v>
      </c>
      <c r="AA239" s="25"/>
      <c r="AB239" s="25">
        <v>58</v>
      </c>
      <c r="AC239" s="25">
        <f t="shared" si="114"/>
        <v>0</v>
      </c>
      <c r="AD239" s="25"/>
      <c r="AE239" s="25">
        <v>68</v>
      </c>
      <c r="AF239" s="25">
        <f t="shared" si="102"/>
        <v>0</v>
      </c>
      <c r="AG239" s="25"/>
      <c r="AH239" s="25">
        <v>98</v>
      </c>
      <c r="AI239" s="25">
        <f t="shared" si="115"/>
        <v>0</v>
      </c>
      <c r="AJ239" s="25"/>
      <c r="AK239" s="25">
        <v>7</v>
      </c>
      <c r="AL239" s="25">
        <f t="shared" si="116"/>
        <v>0</v>
      </c>
      <c r="AM239" s="25"/>
      <c r="AN239" s="25">
        <v>6</v>
      </c>
      <c r="AO239" s="25">
        <f t="shared" si="97"/>
        <v>0</v>
      </c>
      <c r="AP239" s="25"/>
      <c r="AQ239" s="25">
        <v>7</v>
      </c>
      <c r="AR239" s="25">
        <f t="shared" si="117"/>
        <v>0</v>
      </c>
      <c r="AS239" s="25"/>
      <c r="AT239" s="25">
        <v>5.63</v>
      </c>
      <c r="AU239" s="25">
        <f t="shared" si="118"/>
        <v>0</v>
      </c>
      <c r="AV239" s="25"/>
      <c r="AW239" s="25">
        <v>6.65</v>
      </c>
      <c r="AX239" s="25">
        <f t="shared" si="119"/>
        <v>0</v>
      </c>
      <c r="AY239" s="25"/>
      <c r="AZ239" s="25">
        <v>5.58</v>
      </c>
      <c r="BA239" s="25">
        <f t="shared" si="120"/>
        <v>0</v>
      </c>
      <c r="BB239" s="25"/>
      <c r="BC239" s="25">
        <v>6</v>
      </c>
      <c r="BD239" s="23">
        <f t="shared" si="98"/>
        <v>0</v>
      </c>
      <c r="BE239" s="26">
        <f t="shared" si="108"/>
        <v>0</v>
      </c>
      <c r="BF239" s="27">
        <v>0</v>
      </c>
      <c r="BG239" s="28"/>
      <c r="BH239" s="29"/>
      <c r="BI239" s="28"/>
      <c r="BJ239" s="30">
        <f t="shared" si="109"/>
        <v>0</v>
      </c>
      <c r="BK239" s="28">
        <f t="shared" si="110"/>
        <v>0</v>
      </c>
      <c r="BL239" s="31"/>
      <c r="BM239" s="31"/>
      <c r="BN239" s="9"/>
      <c r="BO239" s="9"/>
      <c r="BP239" s="9"/>
      <c r="BQ239" s="9"/>
      <c r="BR239" s="9"/>
      <c r="BS239" s="9"/>
      <c r="BT239" s="9"/>
      <c r="BU239" s="9"/>
      <c r="BV239" s="9"/>
      <c r="BW239" s="9"/>
      <c r="BX239" s="9"/>
    </row>
    <row r="240" spans="1:92" s="111" customFormat="1" ht="32.25" customHeight="1">
      <c r="A240" s="107" t="s">
        <v>501</v>
      </c>
      <c r="B240" s="108" t="s">
        <v>502</v>
      </c>
      <c r="C240" s="109"/>
      <c r="D240" s="110">
        <v>45</v>
      </c>
      <c r="E240" s="25">
        <f t="shared" si="90"/>
        <v>0</v>
      </c>
      <c r="F240" s="110"/>
      <c r="G240" s="110">
        <v>30</v>
      </c>
      <c r="H240" s="25">
        <f t="shared" si="91"/>
        <v>0</v>
      </c>
      <c r="I240" s="110"/>
      <c r="J240" s="110">
        <v>45</v>
      </c>
      <c r="K240" s="110">
        <f t="shared" si="92"/>
        <v>0</v>
      </c>
      <c r="L240" s="110"/>
      <c r="M240" s="110">
        <v>75</v>
      </c>
      <c r="N240" s="110">
        <f t="shared" si="93"/>
        <v>0</v>
      </c>
      <c r="O240" s="110"/>
      <c r="P240" s="110">
        <v>38</v>
      </c>
      <c r="Q240" s="110">
        <f t="shared" si="94"/>
        <v>0</v>
      </c>
      <c r="R240" s="110"/>
      <c r="S240" s="110">
        <v>68</v>
      </c>
      <c r="T240" s="110">
        <f t="shared" si="99"/>
        <v>0</v>
      </c>
      <c r="U240" s="110"/>
      <c r="V240" s="110">
        <v>38</v>
      </c>
      <c r="W240" s="110">
        <f t="shared" si="95"/>
        <v>0</v>
      </c>
      <c r="X240" s="110"/>
      <c r="Y240" s="110">
        <v>55</v>
      </c>
      <c r="Z240" s="110">
        <f t="shared" si="111"/>
        <v>0</v>
      </c>
      <c r="AA240" s="110"/>
      <c r="AB240" s="110">
        <v>58</v>
      </c>
      <c r="AC240" s="110">
        <f t="shared" si="114"/>
        <v>0</v>
      </c>
      <c r="AD240" s="110"/>
      <c r="AE240" s="110">
        <v>68</v>
      </c>
      <c r="AF240" s="110">
        <f t="shared" si="102"/>
        <v>0</v>
      </c>
      <c r="AG240" s="110"/>
      <c r="AH240" s="110">
        <v>98</v>
      </c>
      <c r="AI240" s="110">
        <f t="shared" si="115"/>
        <v>0</v>
      </c>
      <c r="AJ240" s="110"/>
      <c r="AK240" s="110">
        <v>7</v>
      </c>
      <c r="AL240" s="110">
        <f t="shared" si="116"/>
        <v>0</v>
      </c>
      <c r="AM240" s="110"/>
      <c r="AN240" s="110">
        <v>6</v>
      </c>
      <c r="AO240" s="110">
        <f t="shared" si="97"/>
        <v>0</v>
      </c>
      <c r="AP240" s="110">
        <v>84000</v>
      </c>
      <c r="AQ240" s="110">
        <v>7</v>
      </c>
      <c r="AR240" s="25">
        <f t="shared" si="117"/>
        <v>588000</v>
      </c>
      <c r="AS240" s="110">
        <v>240000</v>
      </c>
      <c r="AT240" s="110">
        <v>5.63</v>
      </c>
      <c r="AU240" s="110">
        <f t="shared" si="118"/>
        <v>1351200</v>
      </c>
      <c r="AV240" s="110">
        <v>213000</v>
      </c>
      <c r="AW240" s="110">
        <v>6.65</v>
      </c>
      <c r="AX240" s="110">
        <f t="shared" si="119"/>
        <v>1416450</v>
      </c>
      <c r="AY240" s="110"/>
      <c r="AZ240" s="110">
        <v>5.58</v>
      </c>
      <c r="BA240" s="110">
        <f t="shared" si="120"/>
        <v>0</v>
      </c>
      <c r="BB240" s="110"/>
      <c r="BC240" s="110">
        <v>6</v>
      </c>
      <c r="BD240" s="23">
        <f t="shared" si="98"/>
        <v>0</v>
      </c>
      <c r="BE240" s="26">
        <f t="shared" si="108"/>
        <v>3355650</v>
      </c>
      <c r="BF240" s="27">
        <v>15434492.130000001</v>
      </c>
      <c r="BG240" s="28"/>
      <c r="BH240" s="29"/>
      <c r="BI240" s="28">
        <v>12000000</v>
      </c>
      <c r="BJ240" s="30">
        <f t="shared" si="109"/>
        <v>12000000</v>
      </c>
      <c r="BK240" s="28">
        <f t="shared" si="110"/>
        <v>6790142.1300000027</v>
      </c>
      <c r="BL240" s="31"/>
      <c r="BM240" s="39"/>
      <c r="BN240" s="9"/>
      <c r="BO240" s="9"/>
      <c r="BP240" s="9"/>
      <c r="BQ240" s="9"/>
      <c r="BR240" s="9"/>
      <c r="BS240" s="9"/>
      <c r="BT240" s="9"/>
      <c r="BU240" s="9"/>
      <c r="BV240" s="9"/>
      <c r="BW240" s="9"/>
      <c r="BX240" s="9"/>
      <c r="BY240" s="33"/>
      <c r="BZ240" s="33"/>
      <c r="CA240" s="33"/>
      <c r="CB240" s="33"/>
      <c r="CC240" s="33"/>
      <c r="CD240" s="33"/>
      <c r="CE240" s="33"/>
    </row>
    <row r="241" spans="1:92" s="33" customFormat="1" ht="32.25" customHeight="1">
      <c r="A241" s="35" t="s">
        <v>503</v>
      </c>
      <c r="B241" s="36" t="s">
        <v>504</v>
      </c>
      <c r="C241" s="40"/>
      <c r="D241" s="25">
        <v>45</v>
      </c>
      <c r="E241" s="25">
        <f t="shared" si="90"/>
        <v>0</v>
      </c>
      <c r="F241" s="41"/>
      <c r="G241" s="25">
        <v>30</v>
      </c>
      <c r="H241" s="25">
        <f t="shared" si="91"/>
        <v>0</v>
      </c>
      <c r="I241" s="25"/>
      <c r="J241" s="25">
        <v>45</v>
      </c>
      <c r="K241" s="25">
        <f t="shared" si="92"/>
        <v>0</v>
      </c>
      <c r="L241" s="25"/>
      <c r="M241" s="25">
        <v>75</v>
      </c>
      <c r="N241" s="25">
        <f t="shared" si="93"/>
        <v>0</v>
      </c>
      <c r="O241" s="41"/>
      <c r="P241" s="25">
        <v>38</v>
      </c>
      <c r="Q241" s="25">
        <f t="shared" si="94"/>
        <v>0</v>
      </c>
      <c r="R241" s="25"/>
      <c r="S241" s="25">
        <v>68</v>
      </c>
      <c r="T241" s="25">
        <f t="shared" si="99"/>
        <v>0</v>
      </c>
      <c r="U241" s="25"/>
      <c r="V241" s="25">
        <v>38</v>
      </c>
      <c r="W241" s="25">
        <f t="shared" si="95"/>
        <v>0</v>
      </c>
      <c r="X241" s="25"/>
      <c r="Y241" s="25">
        <v>55</v>
      </c>
      <c r="Z241" s="25">
        <f t="shared" si="111"/>
        <v>0</v>
      </c>
      <c r="AA241" s="25"/>
      <c r="AB241" s="25">
        <v>58</v>
      </c>
      <c r="AC241" s="25">
        <f t="shared" si="114"/>
        <v>0</v>
      </c>
      <c r="AD241" s="25"/>
      <c r="AE241" s="25">
        <v>68</v>
      </c>
      <c r="AF241" s="25">
        <f t="shared" si="102"/>
        <v>0</v>
      </c>
      <c r="AG241" s="25"/>
      <c r="AH241" s="25">
        <v>98</v>
      </c>
      <c r="AI241" s="25">
        <f t="shared" si="115"/>
        <v>0</v>
      </c>
      <c r="AJ241" s="25"/>
      <c r="AK241" s="25">
        <v>7</v>
      </c>
      <c r="AL241" s="25">
        <f t="shared" si="116"/>
        <v>0</v>
      </c>
      <c r="AM241" s="25"/>
      <c r="AN241" s="25">
        <v>6</v>
      </c>
      <c r="AO241" s="25">
        <f t="shared" si="97"/>
        <v>0</v>
      </c>
      <c r="AP241" s="25"/>
      <c r="AQ241" s="25">
        <v>7</v>
      </c>
      <c r="AR241" s="25">
        <f t="shared" si="117"/>
        <v>0</v>
      </c>
      <c r="AS241" s="25"/>
      <c r="AT241" s="25">
        <v>5.63</v>
      </c>
      <c r="AU241" s="25">
        <f t="shared" si="118"/>
        <v>0</v>
      </c>
      <c r="AV241" s="25"/>
      <c r="AW241" s="25">
        <v>6.65</v>
      </c>
      <c r="AX241" s="25">
        <f t="shared" si="119"/>
        <v>0</v>
      </c>
      <c r="AY241" s="25"/>
      <c r="AZ241" s="25">
        <v>5.58</v>
      </c>
      <c r="BA241" s="25">
        <f t="shared" si="120"/>
        <v>0</v>
      </c>
      <c r="BB241" s="25"/>
      <c r="BC241" s="25">
        <v>6</v>
      </c>
      <c r="BD241" s="23">
        <f t="shared" si="98"/>
        <v>0</v>
      </c>
      <c r="BE241" s="26">
        <f t="shared" si="108"/>
        <v>0</v>
      </c>
      <c r="BF241" s="27">
        <v>118055</v>
      </c>
      <c r="BG241" s="28"/>
      <c r="BH241" s="29"/>
      <c r="BI241" s="28"/>
      <c r="BJ241" s="30">
        <f t="shared" si="109"/>
        <v>0</v>
      </c>
      <c r="BK241" s="28">
        <f t="shared" si="110"/>
        <v>118055</v>
      </c>
      <c r="BL241" s="31"/>
      <c r="BM241" s="31"/>
      <c r="BN241" s="9"/>
      <c r="BO241" s="9"/>
      <c r="BP241" s="9"/>
      <c r="BQ241" s="9"/>
      <c r="BR241" s="9"/>
      <c r="BS241" s="9"/>
      <c r="BT241" s="9"/>
      <c r="BU241" s="9"/>
      <c r="BV241" s="9"/>
      <c r="BW241" s="9"/>
      <c r="BX241" s="9"/>
    </row>
    <row r="242" spans="1:92" s="99" customFormat="1" ht="32.25" customHeight="1">
      <c r="A242" s="86" t="s">
        <v>505</v>
      </c>
      <c r="B242" s="112" t="s">
        <v>506</v>
      </c>
      <c r="C242" s="113"/>
      <c r="D242" s="91">
        <v>45</v>
      </c>
      <c r="E242" s="91">
        <f t="shared" si="90"/>
        <v>0</v>
      </c>
      <c r="F242" s="114"/>
      <c r="G242" s="91">
        <v>30</v>
      </c>
      <c r="H242" s="25">
        <f t="shared" si="91"/>
        <v>0</v>
      </c>
      <c r="I242" s="91"/>
      <c r="J242" s="91">
        <v>45</v>
      </c>
      <c r="K242" s="91">
        <f t="shared" si="92"/>
        <v>0</v>
      </c>
      <c r="L242" s="91"/>
      <c r="M242" s="91">
        <v>75</v>
      </c>
      <c r="N242" s="91">
        <f t="shared" si="93"/>
        <v>0</v>
      </c>
      <c r="O242" s="91"/>
      <c r="P242" s="91">
        <v>38</v>
      </c>
      <c r="Q242" s="91">
        <f t="shared" si="94"/>
        <v>0</v>
      </c>
      <c r="R242" s="91"/>
      <c r="S242" s="91">
        <v>68</v>
      </c>
      <c r="T242" s="91">
        <f t="shared" si="99"/>
        <v>0</v>
      </c>
      <c r="U242" s="91"/>
      <c r="V242" s="91">
        <v>38</v>
      </c>
      <c r="W242" s="91">
        <f t="shared" si="95"/>
        <v>0</v>
      </c>
      <c r="X242" s="91"/>
      <c r="Y242" s="91">
        <v>55</v>
      </c>
      <c r="Z242" s="91">
        <f t="shared" si="111"/>
        <v>0</v>
      </c>
      <c r="AA242" s="91"/>
      <c r="AB242" s="91">
        <v>58</v>
      </c>
      <c r="AC242" s="91">
        <f t="shared" si="114"/>
        <v>0</v>
      </c>
      <c r="AD242" s="91"/>
      <c r="AE242" s="91">
        <v>68</v>
      </c>
      <c r="AF242" s="91">
        <f t="shared" si="102"/>
        <v>0</v>
      </c>
      <c r="AG242" s="91"/>
      <c r="AH242" s="91">
        <v>98</v>
      </c>
      <c r="AI242" s="91">
        <f t="shared" si="115"/>
        <v>0</v>
      </c>
      <c r="AJ242" s="91"/>
      <c r="AK242" s="91">
        <v>7</v>
      </c>
      <c r="AL242" s="91">
        <f t="shared" si="116"/>
        <v>0</v>
      </c>
      <c r="AM242" s="91"/>
      <c r="AN242" s="91">
        <v>6</v>
      </c>
      <c r="AO242" s="91">
        <f t="shared" si="97"/>
        <v>0</v>
      </c>
      <c r="AP242" s="91"/>
      <c r="AQ242" s="91">
        <v>7</v>
      </c>
      <c r="AR242" s="91">
        <f t="shared" si="117"/>
        <v>0</v>
      </c>
      <c r="AS242" s="91"/>
      <c r="AT242" s="91">
        <v>5.63</v>
      </c>
      <c r="AU242" s="91">
        <f t="shared" si="118"/>
        <v>0</v>
      </c>
      <c r="AV242" s="91"/>
      <c r="AW242" s="91">
        <v>6.65</v>
      </c>
      <c r="AX242" s="91">
        <f t="shared" si="119"/>
        <v>0</v>
      </c>
      <c r="AY242" s="91"/>
      <c r="AZ242" s="91">
        <v>5.58</v>
      </c>
      <c r="BA242" s="91">
        <f t="shared" si="120"/>
        <v>0</v>
      </c>
      <c r="BB242" s="91"/>
      <c r="BC242" s="91">
        <v>6</v>
      </c>
      <c r="BD242" s="92">
        <f t="shared" si="98"/>
        <v>0</v>
      </c>
      <c r="BE242" s="26">
        <f t="shared" si="108"/>
        <v>0</v>
      </c>
      <c r="BF242" s="93">
        <v>139600</v>
      </c>
      <c r="BG242" s="94"/>
      <c r="BH242" s="95"/>
      <c r="BI242" s="94"/>
      <c r="BJ242" s="30">
        <f t="shared" si="109"/>
        <v>0</v>
      </c>
      <c r="BK242" s="28">
        <f t="shared" si="110"/>
        <v>139600</v>
      </c>
      <c r="BL242" s="96"/>
      <c r="BM242" s="96"/>
      <c r="BN242" s="98"/>
      <c r="BO242" s="98"/>
      <c r="BP242" s="98"/>
      <c r="BQ242" s="98"/>
      <c r="BR242" s="98"/>
      <c r="BS242" s="98"/>
      <c r="BT242" s="98"/>
      <c r="BU242" s="98"/>
      <c r="BV242" s="98"/>
      <c r="BW242" s="98"/>
      <c r="BX242" s="98"/>
    </row>
    <row r="243" spans="1:92" s="111" customFormat="1" ht="32.25" customHeight="1">
      <c r="A243" s="107" t="s">
        <v>507</v>
      </c>
      <c r="B243" s="108" t="s">
        <v>508</v>
      </c>
      <c r="C243" s="109"/>
      <c r="D243" s="110">
        <v>45</v>
      </c>
      <c r="E243" s="25">
        <f t="shared" si="90"/>
        <v>0</v>
      </c>
      <c r="F243" s="115"/>
      <c r="G243" s="110">
        <v>30</v>
      </c>
      <c r="H243" s="25">
        <f t="shared" si="91"/>
        <v>0</v>
      </c>
      <c r="I243" s="110"/>
      <c r="J243" s="110">
        <v>45</v>
      </c>
      <c r="K243" s="110">
        <f t="shared" si="92"/>
        <v>0</v>
      </c>
      <c r="L243" s="110"/>
      <c r="M243" s="110">
        <v>75</v>
      </c>
      <c r="N243" s="110">
        <f t="shared" si="93"/>
        <v>0</v>
      </c>
      <c r="O243" s="110"/>
      <c r="P243" s="110">
        <v>38</v>
      </c>
      <c r="Q243" s="110">
        <f t="shared" si="94"/>
        <v>0</v>
      </c>
      <c r="R243" s="110"/>
      <c r="S243" s="110">
        <v>68</v>
      </c>
      <c r="T243" s="110">
        <f t="shared" si="99"/>
        <v>0</v>
      </c>
      <c r="U243" s="110"/>
      <c r="V243" s="110">
        <v>38</v>
      </c>
      <c r="W243" s="110">
        <f t="shared" si="95"/>
        <v>0</v>
      </c>
      <c r="X243" s="110"/>
      <c r="Y243" s="110">
        <v>55</v>
      </c>
      <c r="Z243" s="110">
        <f t="shared" si="111"/>
        <v>0</v>
      </c>
      <c r="AA243" s="110"/>
      <c r="AB243" s="110">
        <v>58</v>
      </c>
      <c r="AC243" s="110">
        <f t="shared" si="114"/>
        <v>0</v>
      </c>
      <c r="AD243" s="110"/>
      <c r="AE243" s="110">
        <v>68</v>
      </c>
      <c r="AF243" s="25">
        <f t="shared" si="102"/>
        <v>0</v>
      </c>
      <c r="AG243" s="110"/>
      <c r="AH243" s="110">
        <v>98</v>
      </c>
      <c r="AI243" s="110">
        <f t="shared" si="115"/>
        <v>0</v>
      </c>
      <c r="AJ243" s="110"/>
      <c r="AK243" s="110">
        <v>7</v>
      </c>
      <c r="AL243" s="110">
        <f t="shared" si="116"/>
        <v>0</v>
      </c>
      <c r="AM243" s="110"/>
      <c r="AN243" s="110">
        <v>6</v>
      </c>
      <c r="AO243" s="25">
        <f t="shared" si="97"/>
        <v>0</v>
      </c>
      <c r="AP243" s="110"/>
      <c r="AQ243" s="110">
        <v>7</v>
      </c>
      <c r="AR243" s="25">
        <f t="shared" si="117"/>
        <v>0</v>
      </c>
      <c r="AS243" s="110"/>
      <c r="AT243" s="110">
        <v>5.63</v>
      </c>
      <c r="AU243" s="110">
        <f t="shared" si="118"/>
        <v>0</v>
      </c>
      <c r="AV243" s="110"/>
      <c r="AW243" s="110">
        <v>6.65</v>
      </c>
      <c r="AX243" s="110">
        <f t="shared" si="119"/>
        <v>0</v>
      </c>
      <c r="AY243" s="110">
        <v>1936000</v>
      </c>
      <c r="AZ243" s="110">
        <v>5.58</v>
      </c>
      <c r="BA243" s="110">
        <f t="shared" si="120"/>
        <v>10802880</v>
      </c>
      <c r="BB243" s="110"/>
      <c r="BC243" s="110">
        <v>6</v>
      </c>
      <c r="BD243" s="23">
        <f t="shared" si="98"/>
        <v>0</v>
      </c>
      <c r="BE243" s="26">
        <f t="shared" si="108"/>
        <v>10802880</v>
      </c>
      <c r="BF243" s="27">
        <v>18810582.98</v>
      </c>
      <c r="BG243" s="33"/>
      <c r="BH243" s="29"/>
      <c r="BI243" s="28">
        <f>4563346.07+11068175.5</f>
        <v>15631521.57</v>
      </c>
      <c r="BJ243" s="30">
        <f t="shared" si="109"/>
        <v>15631521.57</v>
      </c>
      <c r="BK243" s="28">
        <f t="shared" si="110"/>
        <v>13981941.41</v>
      </c>
      <c r="BL243" s="31"/>
      <c r="BM243" s="31"/>
      <c r="BN243" s="9"/>
      <c r="BO243" s="9"/>
      <c r="BP243" s="9"/>
      <c r="BQ243" s="9"/>
      <c r="BR243" s="9"/>
      <c r="BS243" s="9"/>
      <c r="BT243" s="9"/>
      <c r="BU243" s="9"/>
      <c r="BV243" s="9"/>
      <c r="BW243" s="9"/>
      <c r="BX243" s="9"/>
      <c r="BY243" s="33"/>
      <c r="BZ243" s="33"/>
      <c r="CA243" s="33"/>
      <c r="CB243" s="33"/>
      <c r="CC243" s="33"/>
      <c r="CD243" s="33"/>
      <c r="CE243" s="33"/>
    </row>
    <row r="244" spans="1:92" s="34" customFormat="1" ht="32.25" customHeight="1">
      <c r="A244" s="20" t="s">
        <v>509</v>
      </c>
      <c r="B244" s="21" t="s">
        <v>510</v>
      </c>
      <c r="C244" s="22"/>
      <c r="D244" s="23">
        <v>45</v>
      </c>
      <c r="E244" s="25">
        <f t="shared" si="90"/>
        <v>0</v>
      </c>
      <c r="F244" s="24"/>
      <c r="G244" s="23">
        <v>30</v>
      </c>
      <c r="H244" s="25">
        <f t="shared" si="91"/>
        <v>0</v>
      </c>
      <c r="I244" s="23"/>
      <c r="J244" s="23">
        <v>45</v>
      </c>
      <c r="K244" s="23">
        <f t="shared" si="92"/>
        <v>0</v>
      </c>
      <c r="L244" s="23"/>
      <c r="M244" s="23">
        <v>75</v>
      </c>
      <c r="N244" s="23">
        <f t="shared" si="93"/>
        <v>0</v>
      </c>
      <c r="O244" s="23"/>
      <c r="P244" s="23">
        <v>38</v>
      </c>
      <c r="Q244" s="23">
        <f t="shared" si="94"/>
        <v>0</v>
      </c>
      <c r="R244" s="23"/>
      <c r="S244" s="23">
        <v>68</v>
      </c>
      <c r="T244" s="23">
        <f t="shared" si="99"/>
        <v>0</v>
      </c>
      <c r="U244" s="23"/>
      <c r="V244" s="23">
        <v>38</v>
      </c>
      <c r="W244" s="23">
        <f t="shared" si="95"/>
        <v>0</v>
      </c>
      <c r="X244" s="23"/>
      <c r="Y244" s="23">
        <v>55</v>
      </c>
      <c r="Z244" s="23">
        <f t="shared" si="111"/>
        <v>0</v>
      </c>
      <c r="AA244" s="23"/>
      <c r="AB244" s="23">
        <v>58</v>
      </c>
      <c r="AC244" s="23">
        <f t="shared" si="114"/>
        <v>0</v>
      </c>
      <c r="AD244" s="23"/>
      <c r="AE244" s="23">
        <v>68</v>
      </c>
      <c r="AF244" s="25">
        <f t="shared" si="102"/>
        <v>0</v>
      </c>
      <c r="AG244" s="23"/>
      <c r="AH244" s="23">
        <v>98</v>
      </c>
      <c r="AI244" s="23">
        <f t="shared" si="115"/>
        <v>0</v>
      </c>
      <c r="AJ244" s="25"/>
      <c r="AK244" s="25">
        <v>7</v>
      </c>
      <c r="AL244" s="25">
        <f t="shared" si="116"/>
        <v>0</v>
      </c>
      <c r="AM244" s="25"/>
      <c r="AN244" s="25">
        <v>6</v>
      </c>
      <c r="AO244" s="25">
        <f t="shared" si="97"/>
        <v>0</v>
      </c>
      <c r="AP244" s="23"/>
      <c r="AQ244" s="23">
        <v>7</v>
      </c>
      <c r="AR244" s="25">
        <f t="shared" si="117"/>
        <v>0</v>
      </c>
      <c r="AS244" s="23"/>
      <c r="AT244" s="23">
        <v>5.63</v>
      </c>
      <c r="AU244" s="23">
        <f t="shared" si="118"/>
        <v>0</v>
      </c>
      <c r="AV244" s="23"/>
      <c r="AW244" s="23">
        <v>6.65</v>
      </c>
      <c r="AX244" s="23">
        <f t="shared" si="119"/>
        <v>0</v>
      </c>
      <c r="AY244" s="23"/>
      <c r="AZ244" s="23">
        <v>5.58</v>
      </c>
      <c r="BA244" s="23">
        <f t="shared" si="120"/>
        <v>0</v>
      </c>
      <c r="BB244" s="23"/>
      <c r="BC244" s="23">
        <v>6</v>
      </c>
      <c r="BD244" s="23">
        <f t="shared" si="98"/>
        <v>0</v>
      </c>
      <c r="BE244" s="26">
        <f t="shared" si="108"/>
        <v>0</v>
      </c>
      <c r="BF244" s="27">
        <v>0</v>
      </c>
      <c r="BG244" s="28"/>
      <c r="BH244" s="29"/>
      <c r="BI244" s="28"/>
      <c r="BJ244" s="30">
        <f t="shared" si="109"/>
        <v>0</v>
      </c>
      <c r="BK244" s="28">
        <f t="shared" si="110"/>
        <v>0</v>
      </c>
      <c r="BL244" s="31"/>
      <c r="BM244" s="31"/>
      <c r="BN244" s="9"/>
      <c r="BO244" s="9"/>
      <c r="BP244" s="9"/>
      <c r="BQ244" s="9"/>
      <c r="BR244" s="9"/>
      <c r="BS244" s="9"/>
      <c r="BT244" s="9"/>
      <c r="BU244" s="9"/>
      <c r="BV244" s="9"/>
      <c r="BW244" s="9"/>
      <c r="BX244" s="9"/>
      <c r="BY244" s="33"/>
      <c r="BZ244" s="33"/>
      <c r="CA244" s="33"/>
      <c r="CB244" s="33"/>
      <c r="CC244" s="33"/>
      <c r="CD244" s="33"/>
      <c r="CE244" s="33"/>
      <c r="CF244" s="33"/>
      <c r="CG244" s="33"/>
      <c r="CH244" s="33"/>
      <c r="CI244" s="33"/>
      <c r="CJ244" s="33"/>
      <c r="CK244" s="33"/>
      <c r="CL244" s="33"/>
      <c r="CM244" s="33"/>
      <c r="CN244" s="33"/>
    </row>
    <row r="245" spans="1:92" s="34" customFormat="1" ht="32.25" customHeight="1">
      <c r="A245" s="20" t="s">
        <v>511</v>
      </c>
      <c r="B245" s="21" t="s">
        <v>512</v>
      </c>
      <c r="C245" s="51"/>
      <c r="D245" s="23">
        <v>45</v>
      </c>
      <c r="E245" s="25">
        <f t="shared" si="90"/>
        <v>0</v>
      </c>
      <c r="F245" s="24"/>
      <c r="G245" s="23">
        <v>30</v>
      </c>
      <c r="H245" s="25">
        <f t="shared" si="91"/>
        <v>0</v>
      </c>
      <c r="I245" s="23"/>
      <c r="J245" s="23">
        <v>45</v>
      </c>
      <c r="K245" s="23">
        <f t="shared" si="92"/>
        <v>0</v>
      </c>
      <c r="L245" s="23"/>
      <c r="M245" s="23">
        <v>75</v>
      </c>
      <c r="N245" s="23">
        <f t="shared" si="93"/>
        <v>0</v>
      </c>
      <c r="O245" s="23"/>
      <c r="P245" s="23">
        <v>38</v>
      </c>
      <c r="Q245" s="23">
        <f t="shared" si="94"/>
        <v>0</v>
      </c>
      <c r="R245" s="23"/>
      <c r="S245" s="23">
        <v>68</v>
      </c>
      <c r="T245" s="23">
        <f t="shared" si="99"/>
        <v>0</v>
      </c>
      <c r="U245" s="23"/>
      <c r="V245" s="23">
        <v>38</v>
      </c>
      <c r="W245" s="23">
        <f t="shared" si="95"/>
        <v>0</v>
      </c>
      <c r="X245" s="23"/>
      <c r="Y245" s="23">
        <v>55</v>
      </c>
      <c r="Z245" s="23">
        <f t="shared" si="111"/>
        <v>0</v>
      </c>
      <c r="AA245" s="23"/>
      <c r="AB245" s="23">
        <v>58</v>
      </c>
      <c r="AC245" s="23">
        <f t="shared" si="114"/>
        <v>0</v>
      </c>
      <c r="AD245" s="23"/>
      <c r="AE245" s="23">
        <v>68</v>
      </c>
      <c r="AF245" s="25">
        <f t="shared" si="102"/>
        <v>0</v>
      </c>
      <c r="AG245" s="23"/>
      <c r="AH245" s="23">
        <v>98</v>
      </c>
      <c r="AI245" s="23">
        <f t="shared" si="115"/>
        <v>0</v>
      </c>
      <c r="AJ245" s="25"/>
      <c r="AK245" s="25">
        <v>7</v>
      </c>
      <c r="AL245" s="25">
        <f t="shared" si="116"/>
        <v>0</v>
      </c>
      <c r="AM245" s="25"/>
      <c r="AN245" s="25">
        <v>6</v>
      </c>
      <c r="AO245" s="25">
        <f t="shared" si="97"/>
        <v>0</v>
      </c>
      <c r="AP245" s="23"/>
      <c r="AQ245" s="23">
        <v>7</v>
      </c>
      <c r="AR245" s="25">
        <f t="shared" si="117"/>
        <v>0</v>
      </c>
      <c r="AS245" s="23"/>
      <c r="AT245" s="23">
        <v>5.63</v>
      </c>
      <c r="AU245" s="23">
        <f t="shared" si="118"/>
        <v>0</v>
      </c>
      <c r="AV245" s="23"/>
      <c r="AW245" s="23">
        <v>6.65</v>
      </c>
      <c r="AX245" s="23">
        <f t="shared" si="119"/>
        <v>0</v>
      </c>
      <c r="AY245" s="23"/>
      <c r="AZ245" s="23">
        <v>5.58</v>
      </c>
      <c r="BA245" s="23">
        <f t="shared" si="120"/>
        <v>0</v>
      </c>
      <c r="BB245" s="23"/>
      <c r="BC245" s="23">
        <v>6</v>
      </c>
      <c r="BD245" s="23">
        <f t="shared" si="98"/>
        <v>0</v>
      </c>
      <c r="BE245" s="26">
        <f t="shared" si="108"/>
        <v>0</v>
      </c>
      <c r="BF245" s="27">
        <v>229188</v>
      </c>
      <c r="BG245" s="28"/>
      <c r="BH245" s="29"/>
      <c r="BI245" s="28"/>
      <c r="BJ245" s="30">
        <f t="shared" si="109"/>
        <v>0</v>
      </c>
      <c r="BK245" s="28">
        <f t="shared" si="110"/>
        <v>229188</v>
      </c>
      <c r="BL245" s="31"/>
      <c r="BM245" s="31"/>
      <c r="BN245" s="9"/>
      <c r="BO245" s="9"/>
      <c r="BP245" s="9"/>
      <c r="BQ245" s="9"/>
      <c r="BR245" s="9"/>
      <c r="BS245" s="9"/>
      <c r="BT245" s="9"/>
      <c r="BU245" s="9"/>
      <c r="BV245" s="9"/>
      <c r="BW245" s="9"/>
      <c r="BX245" s="9"/>
      <c r="BY245" s="33"/>
      <c r="BZ245" s="33"/>
      <c r="CA245" s="33"/>
      <c r="CB245" s="33"/>
      <c r="CC245" s="33"/>
      <c r="CD245" s="33"/>
      <c r="CE245" s="33"/>
    </row>
    <row r="246" spans="1:92" s="81" customFormat="1" ht="32.25" customHeight="1">
      <c r="A246" s="82" t="s">
        <v>513</v>
      </c>
      <c r="B246" s="73" t="s">
        <v>514</v>
      </c>
      <c r="C246" s="74"/>
      <c r="D246" s="75">
        <v>45</v>
      </c>
      <c r="E246" s="75">
        <f t="shared" si="90"/>
        <v>0</v>
      </c>
      <c r="F246" s="76"/>
      <c r="G246" s="75">
        <v>30</v>
      </c>
      <c r="H246" s="25">
        <f t="shared" si="91"/>
        <v>0</v>
      </c>
      <c r="I246" s="75"/>
      <c r="J246" s="75">
        <v>45</v>
      </c>
      <c r="K246" s="75">
        <f t="shared" si="92"/>
        <v>0</v>
      </c>
      <c r="L246" s="75"/>
      <c r="M246" s="75">
        <v>75</v>
      </c>
      <c r="N246" s="75">
        <f t="shared" si="93"/>
        <v>0</v>
      </c>
      <c r="O246" s="75"/>
      <c r="P246" s="75">
        <v>38</v>
      </c>
      <c r="Q246" s="75">
        <f t="shared" si="94"/>
        <v>0</v>
      </c>
      <c r="R246" s="75"/>
      <c r="S246" s="75">
        <v>68</v>
      </c>
      <c r="T246" s="75">
        <f t="shared" si="99"/>
        <v>0</v>
      </c>
      <c r="U246" s="75"/>
      <c r="V246" s="75">
        <v>38</v>
      </c>
      <c r="W246" s="75">
        <f t="shared" si="95"/>
        <v>0</v>
      </c>
      <c r="X246" s="75"/>
      <c r="Y246" s="75">
        <v>55</v>
      </c>
      <c r="Z246" s="75">
        <f t="shared" si="111"/>
        <v>0</v>
      </c>
      <c r="AA246" s="75"/>
      <c r="AB246" s="75">
        <v>58</v>
      </c>
      <c r="AC246" s="75">
        <f t="shared" si="114"/>
        <v>0</v>
      </c>
      <c r="AD246" s="75"/>
      <c r="AE246" s="75">
        <v>68</v>
      </c>
      <c r="AF246" s="75">
        <f t="shared" si="102"/>
        <v>0</v>
      </c>
      <c r="AG246" s="75"/>
      <c r="AH246" s="75">
        <v>98</v>
      </c>
      <c r="AI246" s="75">
        <f t="shared" si="115"/>
        <v>0</v>
      </c>
      <c r="AJ246" s="75"/>
      <c r="AK246" s="75">
        <v>7</v>
      </c>
      <c r="AL246" s="75">
        <f t="shared" si="116"/>
        <v>0</v>
      </c>
      <c r="AM246" s="75"/>
      <c r="AN246" s="75">
        <v>6</v>
      </c>
      <c r="AO246" s="75">
        <f t="shared" si="97"/>
        <v>0</v>
      </c>
      <c r="AP246" s="75"/>
      <c r="AQ246" s="75">
        <v>7</v>
      </c>
      <c r="AR246" s="77">
        <f t="shared" si="117"/>
        <v>0</v>
      </c>
      <c r="AS246" s="75"/>
      <c r="AT246" s="75">
        <v>5.63</v>
      </c>
      <c r="AU246" s="75">
        <f t="shared" si="118"/>
        <v>0</v>
      </c>
      <c r="AV246" s="75"/>
      <c r="AW246" s="75">
        <v>6.65</v>
      </c>
      <c r="AX246" s="75">
        <f t="shared" si="119"/>
        <v>0</v>
      </c>
      <c r="AY246" s="75"/>
      <c r="AZ246" s="75">
        <v>5.58</v>
      </c>
      <c r="BA246" s="75">
        <f t="shared" si="120"/>
        <v>0</v>
      </c>
      <c r="BB246" s="75"/>
      <c r="BC246" s="75">
        <v>6</v>
      </c>
      <c r="BD246" s="23">
        <f t="shared" si="98"/>
        <v>0</v>
      </c>
      <c r="BE246" s="26">
        <f t="shared" si="108"/>
        <v>0</v>
      </c>
      <c r="BF246" s="27">
        <v>0</v>
      </c>
      <c r="BG246" s="78"/>
      <c r="BH246" s="79"/>
      <c r="BI246" s="78"/>
      <c r="BJ246" s="30">
        <f t="shared" si="109"/>
        <v>0</v>
      </c>
      <c r="BK246" s="28">
        <f t="shared" si="110"/>
        <v>0</v>
      </c>
      <c r="BL246" s="80"/>
      <c r="BM246" s="80"/>
      <c r="BN246" s="83"/>
      <c r="BO246" s="83"/>
      <c r="BP246" s="83"/>
      <c r="BQ246" s="83"/>
      <c r="BR246" s="83"/>
      <c r="BS246" s="83"/>
      <c r="BT246" s="83"/>
      <c r="BU246" s="83"/>
      <c r="BV246" s="83"/>
      <c r="BW246" s="83"/>
      <c r="BX246" s="83"/>
    </row>
    <row r="247" spans="1:92" s="33" customFormat="1" ht="32.25" customHeight="1">
      <c r="A247" s="35" t="s">
        <v>515</v>
      </c>
      <c r="B247" s="36" t="s">
        <v>516</v>
      </c>
      <c r="C247" s="37"/>
      <c r="D247" s="25">
        <v>45</v>
      </c>
      <c r="E247" s="25">
        <f t="shared" ref="E247:E262" si="121">D247*C247</f>
        <v>0</v>
      </c>
      <c r="F247" s="41"/>
      <c r="G247" s="25">
        <v>30</v>
      </c>
      <c r="H247" s="25">
        <f t="shared" ref="H247:H310" si="122">G247*F247</f>
        <v>0</v>
      </c>
      <c r="I247" s="25"/>
      <c r="J247" s="25">
        <v>45</v>
      </c>
      <c r="K247" s="25">
        <f t="shared" ref="K247:K262" si="123">J247*I247</f>
        <v>0</v>
      </c>
      <c r="L247" s="25"/>
      <c r="M247" s="25">
        <v>75</v>
      </c>
      <c r="N247" s="25">
        <f t="shared" si="93"/>
        <v>0</v>
      </c>
      <c r="O247" s="25"/>
      <c r="P247" s="25">
        <v>38</v>
      </c>
      <c r="Q247" s="25">
        <f t="shared" ref="Q247:Q277" si="124">P247*O247</f>
        <v>0</v>
      </c>
      <c r="R247" s="25"/>
      <c r="S247" s="25">
        <v>68</v>
      </c>
      <c r="T247" s="25">
        <f t="shared" si="99"/>
        <v>0</v>
      </c>
      <c r="U247" s="25"/>
      <c r="V247" s="25">
        <v>38</v>
      </c>
      <c r="W247" s="25">
        <f t="shared" ref="W247:W262" si="125">V247*U247</f>
        <v>0</v>
      </c>
      <c r="X247" s="25"/>
      <c r="Y247" s="25">
        <v>55</v>
      </c>
      <c r="Z247" s="25">
        <f t="shared" si="111"/>
        <v>0</v>
      </c>
      <c r="AA247" s="25"/>
      <c r="AB247" s="25">
        <v>58</v>
      </c>
      <c r="AC247" s="25">
        <f t="shared" si="114"/>
        <v>0</v>
      </c>
      <c r="AD247" s="25"/>
      <c r="AE247" s="25">
        <v>68</v>
      </c>
      <c r="AF247" s="25">
        <f t="shared" si="102"/>
        <v>0</v>
      </c>
      <c r="AG247" s="25"/>
      <c r="AH247" s="25">
        <v>98</v>
      </c>
      <c r="AI247" s="25">
        <f t="shared" si="115"/>
        <v>0</v>
      </c>
      <c r="AJ247" s="25"/>
      <c r="AK247" s="25">
        <v>7</v>
      </c>
      <c r="AL247" s="25">
        <f t="shared" si="116"/>
        <v>0</v>
      </c>
      <c r="AM247" s="25"/>
      <c r="AN247" s="25">
        <v>6</v>
      </c>
      <c r="AO247" s="25">
        <f t="shared" ref="AO247:AO262" si="126">AN247*AM247</f>
        <v>0</v>
      </c>
      <c r="AP247" s="25"/>
      <c r="AQ247" s="25">
        <v>7</v>
      </c>
      <c r="AR247" s="25">
        <f t="shared" si="117"/>
        <v>0</v>
      </c>
      <c r="AS247" s="25"/>
      <c r="AT247" s="25">
        <v>5.63</v>
      </c>
      <c r="AU247" s="25">
        <f t="shared" si="118"/>
        <v>0</v>
      </c>
      <c r="AV247" s="25"/>
      <c r="AW247" s="25">
        <v>6.65</v>
      </c>
      <c r="AX247" s="25">
        <f t="shared" si="119"/>
        <v>0</v>
      </c>
      <c r="AY247" s="25"/>
      <c r="AZ247" s="25">
        <v>5.58</v>
      </c>
      <c r="BA247" s="25">
        <f t="shared" si="120"/>
        <v>0</v>
      </c>
      <c r="BB247" s="25"/>
      <c r="BC247" s="25">
        <v>6</v>
      </c>
      <c r="BD247" s="23">
        <f t="shared" ref="BD247:BD310" si="127">BC247*BB247</f>
        <v>0</v>
      </c>
      <c r="BE247" s="26">
        <f t="shared" si="108"/>
        <v>0</v>
      </c>
      <c r="BF247" s="27">
        <v>0</v>
      </c>
      <c r="BG247" s="28"/>
      <c r="BH247" s="29"/>
      <c r="BI247" s="28"/>
      <c r="BJ247" s="30">
        <f t="shared" si="109"/>
        <v>0</v>
      </c>
      <c r="BK247" s="28">
        <f t="shared" si="110"/>
        <v>0</v>
      </c>
      <c r="BL247" s="31"/>
      <c r="BM247" s="31"/>
      <c r="BN247" s="9"/>
      <c r="BO247" s="9"/>
      <c r="BP247" s="9"/>
      <c r="BQ247" s="9"/>
      <c r="BR247" s="9"/>
      <c r="BS247" s="9"/>
      <c r="BT247" s="9"/>
      <c r="BU247" s="9"/>
      <c r="BV247" s="9"/>
      <c r="BW247" s="9"/>
      <c r="BX247" s="9"/>
    </row>
    <row r="248" spans="1:92" s="81" customFormat="1" ht="32.25" customHeight="1">
      <c r="A248" s="82" t="s">
        <v>517</v>
      </c>
      <c r="B248" s="73" t="s">
        <v>518</v>
      </c>
      <c r="C248" s="74"/>
      <c r="D248" s="75">
        <v>45</v>
      </c>
      <c r="E248" s="75">
        <f t="shared" si="121"/>
        <v>0</v>
      </c>
      <c r="F248" s="76"/>
      <c r="G248" s="75">
        <v>30</v>
      </c>
      <c r="H248" s="25">
        <f t="shared" si="122"/>
        <v>0</v>
      </c>
      <c r="I248" s="75"/>
      <c r="J248" s="75">
        <v>45</v>
      </c>
      <c r="K248" s="75">
        <f t="shared" si="123"/>
        <v>0</v>
      </c>
      <c r="L248" s="75"/>
      <c r="M248" s="75">
        <v>75</v>
      </c>
      <c r="N248" s="75">
        <f t="shared" ref="N248:N263" si="128">M248*L248</f>
        <v>0</v>
      </c>
      <c r="O248" s="75"/>
      <c r="P248" s="75">
        <v>38</v>
      </c>
      <c r="Q248" s="75">
        <f t="shared" si="124"/>
        <v>0</v>
      </c>
      <c r="R248" s="75"/>
      <c r="S248" s="75">
        <v>68</v>
      </c>
      <c r="T248" s="75">
        <f t="shared" ref="T248:T277" si="129">S248*R248</f>
        <v>0</v>
      </c>
      <c r="U248" s="75"/>
      <c r="V248" s="75">
        <v>38</v>
      </c>
      <c r="W248" s="75">
        <f t="shared" si="125"/>
        <v>0</v>
      </c>
      <c r="X248" s="75"/>
      <c r="Y248" s="75">
        <v>55</v>
      </c>
      <c r="Z248" s="75">
        <f t="shared" si="111"/>
        <v>0</v>
      </c>
      <c r="AA248" s="75"/>
      <c r="AB248" s="75">
        <v>58</v>
      </c>
      <c r="AC248" s="75">
        <f t="shared" si="114"/>
        <v>0</v>
      </c>
      <c r="AD248" s="75"/>
      <c r="AE248" s="75">
        <v>68</v>
      </c>
      <c r="AF248" s="75">
        <f t="shared" ref="AF248:AF277" si="130">AE248*AD248</f>
        <v>0</v>
      </c>
      <c r="AG248" s="75"/>
      <c r="AH248" s="75">
        <v>98</v>
      </c>
      <c r="AI248" s="75">
        <f t="shared" si="115"/>
        <v>0</v>
      </c>
      <c r="AJ248" s="75"/>
      <c r="AK248" s="75">
        <v>7</v>
      </c>
      <c r="AL248" s="75">
        <f t="shared" si="116"/>
        <v>0</v>
      </c>
      <c r="AM248" s="75"/>
      <c r="AN248" s="75">
        <v>6</v>
      </c>
      <c r="AO248" s="75">
        <f t="shared" si="126"/>
        <v>0</v>
      </c>
      <c r="AP248" s="75"/>
      <c r="AQ248" s="75">
        <v>7</v>
      </c>
      <c r="AR248" s="77">
        <f t="shared" si="117"/>
        <v>0</v>
      </c>
      <c r="AS248" s="75"/>
      <c r="AT248" s="75">
        <v>5.63</v>
      </c>
      <c r="AU248" s="75">
        <f t="shared" si="118"/>
        <v>0</v>
      </c>
      <c r="AV248" s="75"/>
      <c r="AW248" s="75">
        <v>6.65</v>
      </c>
      <c r="AX248" s="75">
        <f t="shared" si="119"/>
        <v>0</v>
      </c>
      <c r="AY248" s="75"/>
      <c r="AZ248" s="75">
        <v>5.58</v>
      </c>
      <c r="BA248" s="75">
        <f t="shared" si="120"/>
        <v>0</v>
      </c>
      <c r="BB248" s="75"/>
      <c r="BC248" s="75">
        <v>6</v>
      </c>
      <c r="BD248" s="23">
        <f t="shared" si="127"/>
        <v>0</v>
      </c>
      <c r="BE248" s="26">
        <f t="shared" si="108"/>
        <v>0</v>
      </c>
      <c r="BF248" s="27">
        <v>0</v>
      </c>
      <c r="BG248" s="78"/>
      <c r="BH248" s="79"/>
      <c r="BI248" s="78"/>
      <c r="BJ248" s="30">
        <f t="shared" si="109"/>
        <v>0</v>
      </c>
      <c r="BK248" s="28">
        <f t="shared" si="110"/>
        <v>0</v>
      </c>
      <c r="BL248" s="80"/>
      <c r="BM248" s="80"/>
      <c r="BN248" s="83"/>
      <c r="BO248" s="83"/>
      <c r="BP248" s="83"/>
      <c r="BQ248" s="83"/>
      <c r="BR248" s="83"/>
      <c r="BS248" s="83"/>
      <c r="BT248" s="83"/>
      <c r="BU248" s="83"/>
      <c r="BV248" s="83"/>
      <c r="BW248" s="83"/>
      <c r="BX248" s="83"/>
    </row>
    <row r="249" spans="1:92" s="81" customFormat="1" ht="31.5" customHeight="1">
      <c r="A249" s="82" t="s">
        <v>519</v>
      </c>
      <c r="B249" s="73" t="s">
        <v>520</v>
      </c>
      <c r="C249" s="74"/>
      <c r="D249" s="75">
        <v>45</v>
      </c>
      <c r="E249" s="75">
        <f t="shared" si="121"/>
        <v>0</v>
      </c>
      <c r="F249" s="76"/>
      <c r="G249" s="75">
        <v>30</v>
      </c>
      <c r="H249" s="25">
        <f t="shared" si="122"/>
        <v>0</v>
      </c>
      <c r="I249" s="75"/>
      <c r="J249" s="75">
        <v>45</v>
      </c>
      <c r="K249" s="75">
        <f t="shared" si="123"/>
        <v>0</v>
      </c>
      <c r="L249" s="75"/>
      <c r="M249" s="75">
        <v>75</v>
      </c>
      <c r="N249" s="75">
        <f t="shared" si="128"/>
        <v>0</v>
      </c>
      <c r="O249" s="75"/>
      <c r="P249" s="75">
        <v>38</v>
      </c>
      <c r="Q249" s="75">
        <f t="shared" si="124"/>
        <v>0</v>
      </c>
      <c r="R249" s="75"/>
      <c r="S249" s="75">
        <v>68</v>
      </c>
      <c r="T249" s="75">
        <f t="shared" si="129"/>
        <v>0</v>
      </c>
      <c r="U249" s="75"/>
      <c r="V249" s="75">
        <v>38</v>
      </c>
      <c r="W249" s="75">
        <f t="shared" si="125"/>
        <v>0</v>
      </c>
      <c r="X249" s="75"/>
      <c r="Y249" s="75">
        <v>55</v>
      </c>
      <c r="Z249" s="75">
        <f t="shared" si="111"/>
        <v>0</v>
      </c>
      <c r="AA249" s="75"/>
      <c r="AB249" s="75">
        <v>58</v>
      </c>
      <c r="AC249" s="75">
        <f t="shared" si="114"/>
        <v>0</v>
      </c>
      <c r="AD249" s="75"/>
      <c r="AE249" s="75">
        <v>68</v>
      </c>
      <c r="AF249" s="75">
        <f t="shared" si="130"/>
        <v>0</v>
      </c>
      <c r="AG249" s="75"/>
      <c r="AH249" s="75">
        <v>98</v>
      </c>
      <c r="AI249" s="75">
        <f t="shared" si="115"/>
        <v>0</v>
      </c>
      <c r="AJ249" s="75"/>
      <c r="AK249" s="75">
        <v>7</v>
      </c>
      <c r="AL249" s="75">
        <f t="shared" si="116"/>
        <v>0</v>
      </c>
      <c r="AM249" s="75"/>
      <c r="AN249" s="75">
        <v>6</v>
      </c>
      <c r="AO249" s="75">
        <f t="shared" si="126"/>
        <v>0</v>
      </c>
      <c r="AP249" s="75"/>
      <c r="AQ249" s="75">
        <v>7</v>
      </c>
      <c r="AR249" s="77">
        <f t="shared" si="117"/>
        <v>0</v>
      </c>
      <c r="AS249" s="75"/>
      <c r="AT249" s="75">
        <v>5.63</v>
      </c>
      <c r="AU249" s="75">
        <f t="shared" si="118"/>
        <v>0</v>
      </c>
      <c r="AV249" s="75"/>
      <c r="AW249" s="75">
        <v>6.65</v>
      </c>
      <c r="AX249" s="75">
        <f t="shared" si="119"/>
        <v>0</v>
      </c>
      <c r="AY249" s="75"/>
      <c r="AZ249" s="75">
        <v>5.58</v>
      </c>
      <c r="BA249" s="75">
        <f t="shared" si="120"/>
        <v>0</v>
      </c>
      <c r="BB249" s="75"/>
      <c r="BC249" s="75">
        <v>6</v>
      </c>
      <c r="BD249" s="23">
        <f t="shared" si="127"/>
        <v>0</v>
      </c>
      <c r="BE249" s="26">
        <f t="shared" si="108"/>
        <v>0</v>
      </c>
      <c r="BF249" s="27">
        <v>0</v>
      </c>
      <c r="BG249" s="78"/>
      <c r="BH249" s="79"/>
      <c r="BI249" s="78"/>
      <c r="BJ249" s="30">
        <f t="shared" si="109"/>
        <v>0</v>
      </c>
      <c r="BK249" s="28">
        <f t="shared" si="110"/>
        <v>0</v>
      </c>
      <c r="BL249" s="80"/>
      <c r="BM249" s="116"/>
      <c r="BN249" s="83"/>
      <c r="BO249" s="83"/>
      <c r="BP249" s="83"/>
      <c r="BQ249" s="83"/>
      <c r="BR249" s="83"/>
      <c r="BS249" s="83"/>
      <c r="BT249" s="83"/>
      <c r="BU249" s="83"/>
      <c r="BV249" s="83"/>
      <c r="BW249" s="83"/>
      <c r="BX249" s="83"/>
    </row>
    <row r="250" spans="1:92" s="33" customFormat="1" ht="32.25" customHeight="1">
      <c r="A250" s="35" t="s">
        <v>521</v>
      </c>
      <c r="B250" s="36" t="s">
        <v>522</v>
      </c>
      <c r="C250" s="40"/>
      <c r="D250" s="25">
        <v>45</v>
      </c>
      <c r="E250" s="25">
        <f t="shared" si="121"/>
        <v>0</v>
      </c>
      <c r="F250" s="41"/>
      <c r="G250" s="25">
        <v>30</v>
      </c>
      <c r="H250" s="25">
        <f t="shared" si="122"/>
        <v>0</v>
      </c>
      <c r="I250" s="25"/>
      <c r="J250" s="25">
        <v>45</v>
      </c>
      <c r="K250" s="25">
        <f t="shared" si="123"/>
        <v>0</v>
      </c>
      <c r="L250" s="25"/>
      <c r="M250" s="25">
        <v>75</v>
      </c>
      <c r="N250" s="25">
        <f t="shared" si="128"/>
        <v>0</v>
      </c>
      <c r="O250" s="25"/>
      <c r="P250" s="25">
        <v>38</v>
      </c>
      <c r="Q250" s="25">
        <f t="shared" si="124"/>
        <v>0</v>
      </c>
      <c r="R250" s="25"/>
      <c r="S250" s="25">
        <v>68</v>
      </c>
      <c r="T250" s="25">
        <f t="shared" si="129"/>
        <v>0</v>
      </c>
      <c r="U250" s="25"/>
      <c r="V250" s="25">
        <v>38</v>
      </c>
      <c r="W250" s="25">
        <f t="shared" si="125"/>
        <v>0</v>
      </c>
      <c r="X250" s="25"/>
      <c r="Y250" s="25">
        <v>55</v>
      </c>
      <c r="Z250" s="25">
        <f t="shared" si="111"/>
        <v>0</v>
      </c>
      <c r="AA250" s="25"/>
      <c r="AB250" s="25">
        <v>58</v>
      </c>
      <c r="AC250" s="25">
        <f t="shared" si="114"/>
        <v>0</v>
      </c>
      <c r="AD250" s="25"/>
      <c r="AE250" s="25">
        <v>68</v>
      </c>
      <c r="AF250" s="25">
        <f t="shared" si="130"/>
        <v>0</v>
      </c>
      <c r="AG250" s="25"/>
      <c r="AH250" s="25">
        <v>98</v>
      </c>
      <c r="AI250" s="25">
        <f t="shared" si="115"/>
        <v>0</v>
      </c>
      <c r="AJ250" s="25"/>
      <c r="AK250" s="25">
        <v>7</v>
      </c>
      <c r="AL250" s="25">
        <f t="shared" si="116"/>
        <v>0</v>
      </c>
      <c r="AM250" s="25"/>
      <c r="AN250" s="25">
        <v>6</v>
      </c>
      <c r="AO250" s="25">
        <f t="shared" si="126"/>
        <v>0</v>
      </c>
      <c r="AP250" s="25"/>
      <c r="AQ250" s="25">
        <v>7</v>
      </c>
      <c r="AR250" s="25">
        <f t="shared" si="117"/>
        <v>0</v>
      </c>
      <c r="AS250" s="25"/>
      <c r="AT250" s="25">
        <v>5.63</v>
      </c>
      <c r="AU250" s="25">
        <f t="shared" si="118"/>
        <v>0</v>
      </c>
      <c r="AV250" s="25"/>
      <c r="AW250" s="25">
        <v>6.65</v>
      </c>
      <c r="AX250" s="25">
        <f t="shared" si="119"/>
        <v>0</v>
      </c>
      <c r="AY250" s="25"/>
      <c r="AZ250" s="25">
        <v>5.58</v>
      </c>
      <c r="BA250" s="25">
        <f t="shared" si="120"/>
        <v>0</v>
      </c>
      <c r="BB250" s="25"/>
      <c r="BC250" s="25">
        <v>6</v>
      </c>
      <c r="BD250" s="23">
        <f t="shared" si="127"/>
        <v>0</v>
      </c>
      <c r="BE250" s="26">
        <f t="shared" si="108"/>
        <v>0</v>
      </c>
      <c r="BF250" s="27">
        <v>79000</v>
      </c>
      <c r="BG250" s="28"/>
      <c r="BH250" s="29"/>
      <c r="BI250" s="28"/>
      <c r="BJ250" s="30">
        <f t="shared" si="109"/>
        <v>0</v>
      </c>
      <c r="BK250" s="28">
        <f t="shared" si="110"/>
        <v>79000</v>
      </c>
      <c r="BL250" s="31"/>
      <c r="BM250" s="31"/>
      <c r="BN250" s="9"/>
      <c r="BO250" s="9"/>
      <c r="BP250" s="9"/>
      <c r="BQ250" s="9"/>
      <c r="BR250" s="9"/>
      <c r="BS250" s="9"/>
      <c r="BT250" s="9"/>
      <c r="BU250" s="9"/>
      <c r="BV250" s="9"/>
      <c r="BW250" s="9"/>
      <c r="BX250" s="9"/>
    </row>
    <row r="251" spans="1:92" s="81" customFormat="1" ht="32.25" customHeight="1">
      <c r="A251" s="82" t="s">
        <v>523</v>
      </c>
      <c r="B251" s="73" t="s">
        <v>524</v>
      </c>
      <c r="C251" s="74"/>
      <c r="D251" s="75">
        <v>45</v>
      </c>
      <c r="E251" s="75">
        <f t="shared" si="121"/>
        <v>0</v>
      </c>
      <c r="F251" s="76"/>
      <c r="G251" s="75">
        <v>30</v>
      </c>
      <c r="H251" s="25">
        <f t="shared" si="122"/>
        <v>0</v>
      </c>
      <c r="I251" s="75"/>
      <c r="J251" s="75">
        <v>45</v>
      </c>
      <c r="K251" s="75">
        <f t="shared" si="123"/>
        <v>0</v>
      </c>
      <c r="L251" s="75"/>
      <c r="M251" s="75">
        <v>75</v>
      </c>
      <c r="N251" s="75">
        <f t="shared" si="128"/>
        <v>0</v>
      </c>
      <c r="O251" s="75"/>
      <c r="P251" s="75">
        <v>38</v>
      </c>
      <c r="Q251" s="75">
        <f t="shared" si="124"/>
        <v>0</v>
      </c>
      <c r="R251" s="75"/>
      <c r="S251" s="75">
        <v>68</v>
      </c>
      <c r="T251" s="75">
        <f t="shared" si="129"/>
        <v>0</v>
      </c>
      <c r="U251" s="75"/>
      <c r="V251" s="75">
        <v>38</v>
      </c>
      <c r="W251" s="75">
        <f t="shared" si="125"/>
        <v>0</v>
      </c>
      <c r="X251" s="75"/>
      <c r="Y251" s="75">
        <v>55</v>
      </c>
      <c r="Z251" s="75">
        <f t="shared" si="111"/>
        <v>0</v>
      </c>
      <c r="AA251" s="75"/>
      <c r="AB251" s="75">
        <v>58</v>
      </c>
      <c r="AC251" s="75">
        <f t="shared" si="114"/>
        <v>0</v>
      </c>
      <c r="AD251" s="75"/>
      <c r="AE251" s="75">
        <v>68</v>
      </c>
      <c r="AF251" s="75">
        <f t="shared" si="130"/>
        <v>0</v>
      </c>
      <c r="AG251" s="75"/>
      <c r="AH251" s="75">
        <v>98</v>
      </c>
      <c r="AI251" s="75">
        <f t="shared" si="115"/>
        <v>0</v>
      </c>
      <c r="AJ251" s="75"/>
      <c r="AK251" s="75">
        <v>7</v>
      </c>
      <c r="AL251" s="75">
        <f t="shared" si="116"/>
        <v>0</v>
      </c>
      <c r="AM251" s="75"/>
      <c r="AN251" s="75">
        <v>6</v>
      </c>
      <c r="AO251" s="75">
        <f t="shared" si="126"/>
        <v>0</v>
      </c>
      <c r="AP251" s="75"/>
      <c r="AQ251" s="75">
        <v>7</v>
      </c>
      <c r="AR251" s="77">
        <f t="shared" si="117"/>
        <v>0</v>
      </c>
      <c r="AS251" s="75"/>
      <c r="AT251" s="75">
        <v>5.63</v>
      </c>
      <c r="AU251" s="75">
        <f t="shared" si="118"/>
        <v>0</v>
      </c>
      <c r="AV251" s="75"/>
      <c r="AW251" s="75">
        <v>6.65</v>
      </c>
      <c r="AX251" s="75">
        <f t="shared" si="119"/>
        <v>0</v>
      </c>
      <c r="AY251" s="75"/>
      <c r="AZ251" s="75">
        <v>5.58</v>
      </c>
      <c r="BA251" s="75">
        <f t="shared" si="120"/>
        <v>0</v>
      </c>
      <c r="BB251" s="75"/>
      <c r="BC251" s="75">
        <v>6</v>
      </c>
      <c r="BD251" s="23">
        <f t="shared" si="127"/>
        <v>0</v>
      </c>
      <c r="BE251" s="26">
        <f t="shared" si="108"/>
        <v>0</v>
      </c>
      <c r="BF251" s="27">
        <v>0</v>
      </c>
      <c r="BG251" s="78"/>
      <c r="BH251" s="79"/>
      <c r="BI251" s="78"/>
      <c r="BJ251" s="30">
        <f t="shared" si="109"/>
        <v>0</v>
      </c>
      <c r="BK251" s="28">
        <f t="shared" si="110"/>
        <v>0</v>
      </c>
      <c r="BL251" s="80"/>
      <c r="BM251" s="80"/>
      <c r="BN251" s="83"/>
      <c r="BO251" s="83"/>
      <c r="BP251" s="83"/>
      <c r="BQ251" s="83"/>
      <c r="BR251" s="83"/>
      <c r="BS251" s="83"/>
      <c r="BT251" s="83"/>
      <c r="BU251" s="83"/>
      <c r="BV251" s="83"/>
      <c r="BW251" s="83"/>
      <c r="BX251" s="83"/>
    </row>
    <row r="252" spans="1:92" s="33" customFormat="1" ht="32.25" customHeight="1">
      <c r="A252" s="35" t="s">
        <v>525</v>
      </c>
      <c r="B252" s="36" t="s">
        <v>526</v>
      </c>
      <c r="C252" s="40"/>
      <c r="D252" s="25">
        <v>45</v>
      </c>
      <c r="E252" s="25">
        <f t="shared" si="121"/>
        <v>0</v>
      </c>
      <c r="F252" s="41"/>
      <c r="G252" s="25">
        <v>30</v>
      </c>
      <c r="H252" s="25">
        <f t="shared" si="122"/>
        <v>0</v>
      </c>
      <c r="I252" s="25"/>
      <c r="J252" s="25">
        <v>45</v>
      </c>
      <c r="K252" s="25">
        <f t="shared" si="123"/>
        <v>0</v>
      </c>
      <c r="L252" s="25"/>
      <c r="M252" s="25">
        <v>75</v>
      </c>
      <c r="N252" s="25">
        <f t="shared" si="128"/>
        <v>0</v>
      </c>
      <c r="O252" s="25"/>
      <c r="P252" s="25">
        <v>38</v>
      </c>
      <c r="Q252" s="25">
        <f t="shared" si="124"/>
        <v>0</v>
      </c>
      <c r="R252" s="25"/>
      <c r="S252" s="25">
        <v>68</v>
      </c>
      <c r="T252" s="25">
        <f t="shared" si="129"/>
        <v>0</v>
      </c>
      <c r="U252" s="25"/>
      <c r="V252" s="25">
        <v>38</v>
      </c>
      <c r="W252" s="25">
        <f t="shared" si="125"/>
        <v>0</v>
      </c>
      <c r="X252" s="25"/>
      <c r="Y252" s="25">
        <v>55</v>
      </c>
      <c r="Z252" s="25">
        <f t="shared" si="111"/>
        <v>0</v>
      </c>
      <c r="AA252" s="25"/>
      <c r="AB252" s="25">
        <v>58</v>
      </c>
      <c r="AC252" s="25">
        <f t="shared" si="114"/>
        <v>0</v>
      </c>
      <c r="AD252" s="25"/>
      <c r="AE252" s="25">
        <v>68</v>
      </c>
      <c r="AF252" s="25">
        <f t="shared" si="130"/>
        <v>0</v>
      </c>
      <c r="AG252" s="25"/>
      <c r="AH252" s="25">
        <v>98</v>
      </c>
      <c r="AI252" s="25">
        <f t="shared" si="115"/>
        <v>0</v>
      </c>
      <c r="AJ252" s="25"/>
      <c r="AK252" s="25">
        <v>7</v>
      </c>
      <c r="AL252" s="25">
        <f t="shared" si="116"/>
        <v>0</v>
      </c>
      <c r="AM252" s="25"/>
      <c r="AN252" s="25">
        <v>6</v>
      </c>
      <c r="AO252" s="25">
        <f t="shared" si="126"/>
        <v>0</v>
      </c>
      <c r="AP252" s="25"/>
      <c r="AQ252" s="25">
        <v>7</v>
      </c>
      <c r="AR252" s="25">
        <f t="shared" si="117"/>
        <v>0</v>
      </c>
      <c r="AS252" s="25"/>
      <c r="AT252" s="25">
        <v>5.63</v>
      </c>
      <c r="AU252" s="25">
        <f t="shared" si="118"/>
        <v>0</v>
      </c>
      <c r="AV252" s="25"/>
      <c r="AW252" s="25">
        <v>6.65</v>
      </c>
      <c r="AX252" s="25">
        <f t="shared" si="119"/>
        <v>0</v>
      </c>
      <c r="AY252" s="25"/>
      <c r="AZ252" s="25">
        <v>5.58</v>
      </c>
      <c r="BA252" s="25">
        <f t="shared" si="120"/>
        <v>0</v>
      </c>
      <c r="BB252" s="25"/>
      <c r="BC252" s="25">
        <v>6</v>
      </c>
      <c r="BD252" s="23">
        <f t="shared" si="127"/>
        <v>0</v>
      </c>
      <c r="BE252" s="26">
        <f t="shared" si="108"/>
        <v>0</v>
      </c>
      <c r="BF252" s="27">
        <v>183310</v>
      </c>
      <c r="BG252" s="28"/>
      <c r="BH252" s="29"/>
      <c r="BI252" s="28"/>
      <c r="BJ252" s="30">
        <f t="shared" si="109"/>
        <v>0</v>
      </c>
      <c r="BK252" s="28">
        <f t="shared" si="110"/>
        <v>183310</v>
      </c>
      <c r="BL252" s="31"/>
      <c r="BM252" s="9"/>
      <c r="BN252" s="9"/>
      <c r="BO252" s="9"/>
      <c r="BP252" s="9"/>
      <c r="BQ252" s="9"/>
      <c r="BR252" s="9"/>
      <c r="BS252" s="9"/>
      <c r="BT252" s="9"/>
      <c r="BU252" s="9"/>
      <c r="BV252" s="9"/>
      <c r="BW252" s="9"/>
      <c r="BX252" s="9"/>
    </row>
    <row r="253" spans="1:92" s="33" customFormat="1" ht="32.25" customHeight="1">
      <c r="A253" s="35" t="s">
        <v>527</v>
      </c>
      <c r="B253" s="36" t="s">
        <v>528</v>
      </c>
      <c r="C253" s="37"/>
      <c r="D253" s="25">
        <v>45</v>
      </c>
      <c r="E253" s="25">
        <f t="shared" si="121"/>
        <v>0</v>
      </c>
      <c r="F253" s="41"/>
      <c r="G253" s="25">
        <v>30</v>
      </c>
      <c r="H253" s="25">
        <f t="shared" si="122"/>
        <v>0</v>
      </c>
      <c r="I253" s="25"/>
      <c r="J253" s="25">
        <v>45</v>
      </c>
      <c r="K253" s="25">
        <f t="shared" si="123"/>
        <v>0</v>
      </c>
      <c r="L253" s="25"/>
      <c r="M253" s="25">
        <v>75</v>
      </c>
      <c r="N253" s="25">
        <f t="shared" si="128"/>
        <v>0</v>
      </c>
      <c r="O253" s="25"/>
      <c r="P253" s="25">
        <v>38</v>
      </c>
      <c r="Q253" s="25">
        <f t="shared" si="124"/>
        <v>0</v>
      </c>
      <c r="R253" s="25"/>
      <c r="S253" s="25">
        <v>68</v>
      </c>
      <c r="T253" s="25">
        <f t="shared" si="129"/>
        <v>0</v>
      </c>
      <c r="U253" s="25"/>
      <c r="V253" s="25">
        <v>38</v>
      </c>
      <c r="W253" s="25">
        <f t="shared" si="125"/>
        <v>0</v>
      </c>
      <c r="X253" s="25"/>
      <c r="Y253" s="25">
        <v>55</v>
      </c>
      <c r="Z253" s="25">
        <f t="shared" si="111"/>
        <v>0</v>
      </c>
      <c r="AA253" s="25"/>
      <c r="AB253" s="25">
        <v>58</v>
      </c>
      <c r="AC253" s="25">
        <f t="shared" si="114"/>
        <v>0</v>
      </c>
      <c r="AD253" s="25"/>
      <c r="AE253" s="25">
        <v>68</v>
      </c>
      <c r="AF253" s="25">
        <f t="shared" si="130"/>
        <v>0</v>
      </c>
      <c r="AG253" s="25"/>
      <c r="AH253" s="25">
        <v>98</v>
      </c>
      <c r="AI253" s="25">
        <f t="shared" si="115"/>
        <v>0</v>
      </c>
      <c r="AJ253" s="25"/>
      <c r="AK253" s="25">
        <v>7</v>
      </c>
      <c r="AL253" s="25">
        <f t="shared" si="116"/>
        <v>0</v>
      </c>
      <c r="AM253" s="25"/>
      <c r="AN253" s="25">
        <v>6</v>
      </c>
      <c r="AO253" s="25">
        <f t="shared" si="126"/>
        <v>0</v>
      </c>
      <c r="AP253" s="25"/>
      <c r="AQ253" s="25">
        <v>7</v>
      </c>
      <c r="AR253" s="25">
        <f t="shared" si="117"/>
        <v>0</v>
      </c>
      <c r="AS253" s="25"/>
      <c r="AT253" s="25">
        <v>5.63</v>
      </c>
      <c r="AU253" s="25">
        <f t="shared" si="118"/>
        <v>0</v>
      </c>
      <c r="AV253" s="25"/>
      <c r="AW253" s="25">
        <v>6.65</v>
      </c>
      <c r="AX253" s="25">
        <f t="shared" si="119"/>
        <v>0</v>
      </c>
      <c r="AY253" s="25"/>
      <c r="AZ253" s="25">
        <v>5.58</v>
      </c>
      <c r="BA253" s="25">
        <f t="shared" si="120"/>
        <v>0</v>
      </c>
      <c r="BB253" s="25"/>
      <c r="BC253" s="25">
        <v>6</v>
      </c>
      <c r="BD253" s="23">
        <f t="shared" si="127"/>
        <v>0</v>
      </c>
      <c r="BE253" s="26">
        <f t="shared" si="108"/>
        <v>0</v>
      </c>
      <c r="BF253" s="27">
        <v>0</v>
      </c>
      <c r="BG253" s="28"/>
      <c r="BH253" s="29"/>
      <c r="BI253" s="28"/>
      <c r="BJ253" s="30">
        <f t="shared" si="109"/>
        <v>0</v>
      </c>
      <c r="BK253" s="28">
        <f t="shared" si="110"/>
        <v>0</v>
      </c>
      <c r="BL253" s="31"/>
      <c r="BM253" s="9"/>
      <c r="BN253" s="9"/>
      <c r="BO253" s="9"/>
      <c r="BP253" s="9"/>
      <c r="BQ253" s="9"/>
      <c r="BR253" s="9"/>
      <c r="BS253" s="9"/>
      <c r="BT253" s="9"/>
      <c r="BU253" s="9"/>
      <c r="BV253" s="9"/>
      <c r="BW253" s="9"/>
      <c r="BX253" s="9"/>
    </row>
    <row r="254" spans="1:92" s="33" customFormat="1" ht="32.25" customHeight="1">
      <c r="A254" s="35" t="s">
        <v>529</v>
      </c>
      <c r="B254" s="36" t="s">
        <v>530</v>
      </c>
      <c r="C254" s="40"/>
      <c r="D254" s="25">
        <v>45</v>
      </c>
      <c r="E254" s="25">
        <f t="shared" si="121"/>
        <v>0</v>
      </c>
      <c r="F254" s="25"/>
      <c r="G254" s="25">
        <v>30</v>
      </c>
      <c r="H254" s="25">
        <f t="shared" si="122"/>
        <v>0</v>
      </c>
      <c r="I254" s="25"/>
      <c r="J254" s="25">
        <v>45</v>
      </c>
      <c r="K254" s="25">
        <f t="shared" si="123"/>
        <v>0</v>
      </c>
      <c r="L254" s="25"/>
      <c r="M254" s="25">
        <v>75</v>
      </c>
      <c r="N254" s="25">
        <f t="shared" si="128"/>
        <v>0</v>
      </c>
      <c r="O254" s="25"/>
      <c r="P254" s="25">
        <v>38</v>
      </c>
      <c r="Q254" s="25">
        <f t="shared" si="124"/>
        <v>0</v>
      </c>
      <c r="R254" s="25"/>
      <c r="S254" s="25">
        <v>68</v>
      </c>
      <c r="T254" s="25">
        <f t="shared" si="129"/>
        <v>0</v>
      </c>
      <c r="U254" s="25"/>
      <c r="V254" s="25">
        <v>38</v>
      </c>
      <c r="W254" s="25">
        <f t="shared" si="125"/>
        <v>0</v>
      </c>
      <c r="X254" s="25"/>
      <c r="Y254" s="25">
        <v>55</v>
      </c>
      <c r="Z254" s="25">
        <f t="shared" si="111"/>
        <v>0</v>
      </c>
      <c r="AA254" s="25"/>
      <c r="AB254" s="25">
        <v>58</v>
      </c>
      <c r="AC254" s="25">
        <f t="shared" si="114"/>
        <v>0</v>
      </c>
      <c r="AD254" s="25"/>
      <c r="AE254" s="25">
        <v>68</v>
      </c>
      <c r="AF254" s="25">
        <f t="shared" si="130"/>
        <v>0</v>
      </c>
      <c r="AG254" s="25"/>
      <c r="AH254" s="25">
        <v>98</v>
      </c>
      <c r="AI254" s="25">
        <f t="shared" si="115"/>
        <v>0</v>
      </c>
      <c r="AJ254" s="25"/>
      <c r="AK254" s="25">
        <v>7</v>
      </c>
      <c r="AL254" s="25">
        <f t="shared" si="116"/>
        <v>0</v>
      </c>
      <c r="AM254" s="25"/>
      <c r="AN254" s="25">
        <v>6</v>
      </c>
      <c r="AO254" s="25">
        <f t="shared" si="126"/>
        <v>0</v>
      </c>
      <c r="AP254" s="25"/>
      <c r="AQ254" s="25">
        <v>7</v>
      </c>
      <c r="AR254" s="25">
        <f t="shared" si="117"/>
        <v>0</v>
      </c>
      <c r="AS254" s="25"/>
      <c r="AT254" s="25">
        <v>5.63</v>
      </c>
      <c r="AU254" s="25">
        <f t="shared" si="118"/>
        <v>0</v>
      </c>
      <c r="AV254" s="25"/>
      <c r="AW254" s="25">
        <v>6.65</v>
      </c>
      <c r="AX254" s="25">
        <f t="shared" si="119"/>
        <v>0</v>
      </c>
      <c r="AY254" s="25"/>
      <c r="AZ254" s="25">
        <v>5.58</v>
      </c>
      <c r="BA254" s="25">
        <f t="shared" si="120"/>
        <v>0</v>
      </c>
      <c r="BB254" s="25"/>
      <c r="BC254" s="25">
        <v>6</v>
      </c>
      <c r="BD254" s="23">
        <f t="shared" si="127"/>
        <v>0</v>
      </c>
      <c r="BE254" s="26">
        <f t="shared" si="108"/>
        <v>0</v>
      </c>
      <c r="BF254" s="27">
        <v>33700</v>
      </c>
      <c r="BG254" s="28"/>
      <c r="BH254" s="29"/>
      <c r="BI254" s="28"/>
      <c r="BJ254" s="30">
        <f t="shared" si="109"/>
        <v>0</v>
      </c>
      <c r="BK254" s="28">
        <f t="shared" si="110"/>
        <v>33700</v>
      </c>
      <c r="BL254" s="31"/>
      <c r="BM254" s="9"/>
      <c r="BN254" s="9"/>
      <c r="BO254" s="9"/>
      <c r="BP254" s="9"/>
      <c r="BQ254" s="9"/>
      <c r="BR254" s="9"/>
      <c r="BS254" s="9"/>
      <c r="BT254" s="9"/>
      <c r="BU254" s="9"/>
      <c r="BV254" s="9"/>
      <c r="BW254" s="9"/>
      <c r="BX254" s="9"/>
    </row>
    <row r="255" spans="1:92" s="33" customFormat="1" ht="32.25" customHeight="1">
      <c r="A255" s="35" t="s">
        <v>531</v>
      </c>
      <c r="B255" s="36" t="s">
        <v>532</v>
      </c>
      <c r="C255" s="40"/>
      <c r="D255" s="25">
        <v>45</v>
      </c>
      <c r="E255" s="25">
        <f t="shared" si="121"/>
        <v>0</v>
      </c>
      <c r="F255" s="25"/>
      <c r="G255" s="25">
        <v>30</v>
      </c>
      <c r="H255" s="25">
        <f t="shared" si="122"/>
        <v>0</v>
      </c>
      <c r="I255" s="25"/>
      <c r="J255" s="25">
        <v>45</v>
      </c>
      <c r="K255" s="25">
        <f t="shared" si="123"/>
        <v>0</v>
      </c>
      <c r="L255" s="25"/>
      <c r="M255" s="25">
        <v>75</v>
      </c>
      <c r="N255" s="25">
        <f t="shared" si="128"/>
        <v>0</v>
      </c>
      <c r="O255" s="25"/>
      <c r="P255" s="25">
        <v>38</v>
      </c>
      <c r="Q255" s="25">
        <f t="shared" si="124"/>
        <v>0</v>
      </c>
      <c r="R255" s="25"/>
      <c r="S255" s="25">
        <v>68</v>
      </c>
      <c r="T255" s="25">
        <f t="shared" si="129"/>
        <v>0</v>
      </c>
      <c r="U255" s="25"/>
      <c r="V255" s="25">
        <v>38</v>
      </c>
      <c r="W255" s="25">
        <f t="shared" si="125"/>
        <v>0</v>
      </c>
      <c r="X255" s="25"/>
      <c r="Y255" s="25">
        <v>55</v>
      </c>
      <c r="Z255" s="25">
        <f t="shared" si="111"/>
        <v>0</v>
      </c>
      <c r="AA255" s="25"/>
      <c r="AB255" s="25">
        <v>58</v>
      </c>
      <c r="AC255" s="25">
        <f t="shared" si="114"/>
        <v>0</v>
      </c>
      <c r="AD255" s="25"/>
      <c r="AE255" s="25">
        <v>68</v>
      </c>
      <c r="AF255" s="25">
        <f t="shared" si="130"/>
        <v>0</v>
      </c>
      <c r="AG255" s="25"/>
      <c r="AH255" s="25">
        <v>98</v>
      </c>
      <c r="AI255" s="25">
        <f t="shared" si="115"/>
        <v>0</v>
      </c>
      <c r="AJ255" s="25"/>
      <c r="AK255" s="25">
        <v>7</v>
      </c>
      <c r="AL255" s="25">
        <f t="shared" si="116"/>
        <v>0</v>
      </c>
      <c r="AM255" s="25"/>
      <c r="AN255" s="25">
        <v>6</v>
      </c>
      <c r="AO255" s="25">
        <f t="shared" si="126"/>
        <v>0</v>
      </c>
      <c r="AP255" s="25"/>
      <c r="AQ255" s="25">
        <v>7</v>
      </c>
      <c r="AR255" s="25">
        <f t="shared" si="117"/>
        <v>0</v>
      </c>
      <c r="AS255" s="25"/>
      <c r="AT255" s="25">
        <v>5.63</v>
      </c>
      <c r="AU255" s="25">
        <f t="shared" si="118"/>
        <v>0</v>
      </c>
      <c r="AV255" s="25"/>
      <c r="AW255" s="25">
        <v>6.65</v>
      </c>
      <c r="AX255" s="25">
        <f t="shared" si="119"/>
        <v>0</v>
      </c>
      <c r="AY255" s="25"/>
      <c r="AZ255" s="25">
        <v>5.58</v>
      </c>
      <c r="BA255" s="25">
        <f t="shared" si="120"/>
        <v>0</v>
      </c>
      <c r="BB255" s="25"/>
      <c r="BC255" s="25">
        <v>6</v>
      </c>
      <c r="BD255" s="23">
        <f t="shared" si="127"/>
        <v>0</v>
      </c>
      <c r="BE255" s="26">
        <f t="shared" si="108"/>
        <v>0</v>
      </c>
      <c r="BF255" s="27">
        <v>0</v>
      </c>
      <c r="BG255" s="28"/>
      <c r="BH255" s="29"/>
      <c r="BI255" s="28"/>
      <c r="BJ255" s="30">
        <f t="shared" si="109"/>
        <v>0</v>
      </c>
      <c r="BK255" s="28">
        <f t="shared" si="110"/>
        <v>0</v>
      </c>
      <c r="BL255" s="31"/>
      <c r="BM255" s="9"/>
      <c r="BN255" s="9"/>
      <c r="BO255" s="9"/>
      <c r="BP255" s="9"/>
      <c r="BQ255" s="9"/>
      <c r="BR255" s="9"/>
      <c r="BS255" s="9"/>
      <c r="BT255" s="9"/>
      <c r="BU255" s="9"/>
      <c r="BV255" s="9"/>
      <c r="BW255" s="9"/>
      <c r="BX255" s="9"/>
    </row>
    <row r="256" spans="1:92" s="33" customFormat="1" ht="32.25" customHeight="1">
      <c r="A256" s="35" t="s">
        <v>533</v>
      </c>
      <c r="B256" s="36" t="s">
        <v>534</v>
      </c>
      <c r="C256" s="40"/>
      <c r="D256" s="25">
        <v>45</v>
      </c>
      <c r="E256" s="25">
        <f t="shared" si="121"/>
        <v>0</v>
      </c>
      <c r="F256" s="25"/>
      <c r="G256" s="25">
        <v>30</v>
      </c>
      <c r="H256" s="25">
        <f t="shared" si="122"/>
        <v>0</v>
      </c>
      <c r="I256" s="25"/>
      <c r="J256" s="25">
        <v>45</v>
      </c>
      <c r="K256" s="25">
        <f t="shared" si="123"/>
        <v>0</v>
      </c>
      <c r="L256" s="25"/>
      <c r="M256" s="25">
        <v>75</v>
      </c>
      <c r="N256" s="25">
        <f t="shared" si="128"/>
        <v>0</v>
      </c>
      <c r="O256" s="25"/>
      <c r="P256" s="25">
        <v>38</v>
      </c>
      <c r="Q256" s="25">
        <f t="shared" si="124"/>
        <v>0</v>
      </c>
      <c r="R256" s="25"/>
      <c r="S256" s="25">
        <v>68</v>
      </c>
      <c r="T256" s="25">
        <f t="shared" si="129"/>
        <v>0</v>
      </c>
      <c r="U256" s="25"/>
      <c r="V256" s="25">
        <v>38</v>
      </c>
      <c r="W256" s="25">
        <f t="shared" si="125"/>
        <v>0</v>
      </c>
      <c r="X256" s="25"/>
      <c r="Y256" s="25">
        <v>55</v>
      </c>
      <c r="Z256" s="25">
        <f t="shared" si="111"/>
        <v>0</v>
      </c>
      <c r="AA256" s="25"/>
      <c r="AB256" s="25">
        <v>58</v>
      </c>
      <c r="AC256" s="25">
        <f t="shared" si="114"/>
        <v>0</v>
      </c>
      <c r="AD256" s="25"/>
      <c r="AE256" s="25">
        <v>68</v>
      </c>
      <c r="AF256" s="25">
        <f t="shared" si="130"/>
        <v>0</v>
      </c>
      <c r="AG256" s="25"/>
      <c r="AH256" s="25">
        <v>98</v>
      </c>
      <c r="AI256" s="25">
        <f t="shared" si="115"/>
        <v>0</v>
      </c>
      <c r="AJ256" s="25"/>
      <c r="AK256" s="25">
        <v>7</v>
      </c>
      <c r="AL256" s="25">
        <f t="shared" si="116"/>
        <v>0</v>
      </c>
      <c r="AM256" s="25"/>
      <c r="AN256" s="25">
        <v>6</v>
      </c>
      <c r="AO256" s="25">
        <f t="shared" si="126"/>
        <v>0</v>
      </c>
      <c r="AP256" s="25"/>
      <c r="AQ256" s="25">
        <v>7</v>
      </c>
      <c r="AR256" s="25">
        <f t="shared" si="117"/>
        <v>0</v>
      </c>
      <c r="AS256" s="25"/>
      <c r="AT256" s="25">
        <v>5.63</v>
      </c>
      <c r="AU256" s="25">
        <f t="shared" si="118"/>
        <v>0</v>
      </c>
      <c r="AV256" s="25"/>
      <c r="AW256" s="25">
        <v>6.65</v>
      </c>
      <c r="AX256" s="25">
        <f t="shared" si="119"/>
        <v>0</v>
      </c>
      <c r="AY256" s="25"/>
      <c r="AZ256" s="25">
        <v>5.58</v>
      </c>
      <c r="BA256" s="25">
        <f t="shared" si="120"/>
        <v>0</v>
      </c>
      <c r="BB256" s="25"/>
      <c r="BC256" s="25">
        <v>6</v>
      </c>
      <c r="BD256" s="23">
        <f t="shared" si="127"/>
        <v>0</v>
      </c>
      <c r="BE256" s="26">
        <f t="shared" si="108"/>
        <v>0</v>
      </c>
      <c r="BF256" s="27">
        <v>0</v>
      </c>
      <c r="BG256" s="28"/>
      <c r="BH256" s="29"/>
      <c r="BI256" s="28"/>
      <c r="BJ256" s="30">
        <f t="shared" si="109"/>
        <v>0</v>
      </c>
      <c r="BK256" s="28">
        <f t="shared" si="110"/>
        <v>0</v>
      </c>
      <c r="BL256" s="31"/>
      <c r="BM256" s="9"/>
      <c r="BN256" s="9"/>
      <c r="BO256" s="9"/>
      <c r="BP256" s="9"/>
      <c r="BQ256" s="9"/>
      <c r="BR256" s="9"/>
      <c r="BS256" s="9"/>
      <c r="BT256" s="9"/>
      <c r="BU256" s="9"/>
      <c r="BV256" s="9"/>
      <c r="BW256" s="9"/>
      <c r="BX256" s="9"/>
    </row>
    <row r="257" spans="1:76" s="33" customFormat="1" ht="32.25" customHeight="1">
      <c r="A257" s="35" t="s">
        <v>535</v>
      </c>
      <c r="B257" s="36" t="s">
        <v>536</v>
      </c>
      <c r="C257" s="40"/>
      <c r="D257" s="25">
        <v>45</v>
      </c>
      <c r="E257" s="25">
        <f t="shared" si="121"/>
        <v>0</v>
      </c>
      <c r="F257" s="25"/>
      <c r="G257" s="25">
        <v>30</v>
      </c>
      <c r="H257" s="25">
        <f t="shared" si="122"/>
        <v>0</v>
      </c>
      <c r="I257" s="25"/>
      <c r="J257" s="25">
        <v>45</v>
      </c>
      <c r="K257" s="25">
        <f t="shared" si="123"/>
        <v>0</v>
      </c>
      <c r="L257" s="25"/>
      <c r="M257" s="25">
        <v>75</v>
      </c>
      <c r="N257" s="25">
        <f t="shared" si="128"/>
        <v>0</v>
      </c>
      <c r="O257" s="25">
        <v>580</v>
      </c>
      <c r="P257" s="25">
        <v>38</v>
      </c>
      <c r="Q257" s="25">
        <f t="shared" si="124"/>
        <v>22040</v>
      </c>
      <c r="R257" s="25"/>
      <c r="S257" s="25">
        <v>68</v>
      </c>
      <c r="T257" s="25">
        <f t="shared" si="129"/>
        <v>0</v>
      </c>
      <c r="U257" s="25">
        <v>260</v>
      </c>
      <c r="V257" s="25">
        <v>38</v>
      </c>
      <c r="W257" s="25">
        <f t="shared" si="125"/>
        <v>9880</v>
      </c>
      <c r="X257" s="25"/>
      <c r="Y257" s="25">
        <v>55</v>
      </c>
      <c r="Z257" s="25">
        <f t="shared" si="111"/>
        <v>0</v>
      </c>
      <c r="AA257" s="25">
        <v>400</v>
      </c>
      <c r="AB257" s="25">
        <v>58</v>
      </c>
      <c r="AC257" s="25">
        <f t="shared" si="114"/>
        <v>23200</v>
      </c>
      <c r="AD257" s="25"/>
      <c r="AE257" s="25">
        <v>68</v>
      </c>
      <c r="AF257" s="25">
        <f t="shared" si="130"/>
        <v>0</v>
      </c>
      <c r="AG257" s="25"/>
      <c r="AH257" s="25">
        <v>98</v>
      </c>
      <c r="AI257" s="25">
        <f t="shared" si="115"/>
        <v>0</v>
      </c>
      <c r="AJ257" s="25"/>
      <c r="AK257" s="25">
        <v>7</v>
      </c>
      <c r="AL257" s="25">
        <f t="shared" si="116"/>
        <v>0</v>
      </c>
      <c r="AM257" s="25"/>
      <c r="AN257" s="25">
        <v>6</v>
      </c>
      <c r="AO257" s="25">
        <f t="shared" si="126"/>
        <v>0</v>
      </c>
      <c r="AP257" s="25"/>
      <c r="AQ257" s="25">
        <v>7</v>
      </c>
      <c r="AR257" s="25">
        <f t="shared" si="117"/>
        <v>0</v>
      </c>
      <c r="AS257" s="25"/>
      <c r="AT257" s="25">
        <v>5.63</v>
      </c>
      <c r="AU257" s="25">
        <f t="shared" si="118"/>
        <v>0</v>
      </c>
      <c r="AV257" s="25"/>
      <c r="AW257" s="25">
        <v>6.65</v>
      </c>
      <c r="AX257" s="25">
        <f t="shared" si="119"/>
        <v>0</v>
      </c>
      <c r="AY257" s="25"/>
      <c r="AZ257" s="25">
        <v>5.58</v>
      </c>
      <c r="BA257" s="25">
        <f t="shared" si="120"/>
        <v>0</v>
      </c>
      <c r="BB257" s="25">
        <v>1460</v>
      </c>
      <c r="BC257" s="25">
        <v>6</v>
      </c>
      <c r="BD257" s="25">
        <f t="shared" si="127"/>
        <v>8760</v>
      </c>
      <c r="BE257" s="26">
        <f t="shared" si="108"/>
        <v>63880</v>
      </c>
      <c r="BF257" s="27">
        <v>214564</v>
      </c>
      <c r="BG257" s="28"/>
      <c r="BH257" s="29"/>
      <c r="BI257" s="28"/>
      <c r="BJ257" s="28">
        <f t="shared" si="109"/>
        <v>0</v>
      </c>
      <c r="BK257" s="28">
        <f t="shared" si="110"/>
        <v>278444</v>
      </c>
      <c r="BL257" s="31"/>
      <c r="BM257" s="9"/>
      <c r="BN257" s="9"/>
      <c r="BO257" s="9"/>
      <c r="BP257" s="9"/>
      <c r="BQ257" s="9"/>
      <c r="BR257" s="9"/>
      <c r="BS257" s="9"/>
      <c r="BT257" s="9"/>
      <c r="BU257" s="9"/>
      <c r="BV257" s="9"/>
      <c r="BW257" s="9"/>
      <c r="BX257" s="9"/>
    </row>
    <row r="258" spans="1:76" s="33" customFormat="1" ht="32.25" customHeight="1">
      <c r="A258" s="35" t="s">
        <v>537</v>
      </c>
      <c r="B258" s="36" t="s">
        <v>538</v>
      </c>
      <c r="C258" s="40"/>
      <c r="D258" s="25">
        <v>45</v>
      </c>
      <c r="E258" s="25">
        <f t="shared" si="121"/>
        <v>0</v>
      </c>
      <c r="F258" s="25"/>
      <c r="G258" s="25">
        <v>30</v>
      </c>
      <c r="H258" s="25">
        <f t="shared" si="122"/>
        <v>0</v>
      </c>
      <c r="I258" s="25"/>
      <c r="J258" s="25">
        <v>45</v>
      </c>
      <c r="K258" s="25">
        <f t="shared" si="123"/>
        <v>0</v>
      </c>
      <c r="L258" s="25"/>
      <c r="M258" s="25">
        <v>75</v>
      </c>
      <c r="N258" s="25">
        <f t="shared" si="128"/>
        <v>0</v>
      </c>
      <c r="O258" s="25"/>
      <c r="P258" s="25">
        <v>38</v>
      </c>
      <c r="Q258" s="25">
        <f t="shared" si="124"/>
        <v>0</v>
      </c>
      <c r="R258" s="25"/>
      <c r="S258" s="25">
        <v>68</v>
      </c>
      <c r="T258" s="25">
        <f t="shared" si="129"/>
        <v>0</v>
      </c>
      <c r="U258" s="25"/>
      <c r="V258" s="25">
        <v>38</v>
      </c>
      <c r="W258" s="25">
        <f t="shared" si="125"/>
        <v>0</v>
      </c>
      <c r="X258" s="25"/>
      <c r="Y258" s="25">
        <v>55</v>
      </c>
      <c r="Z258" s="25">
        <f t="shared" si="111"/>
        <v>0</v>
      </c>
      <c r="AA258" s="25"/>
      <c r="AB258" s="25">
        <v>58</v>
      </c>
      <c r="AC258" s="25">
        <f t="shared" si="114"/>
        <v>0</v>
      </c>
      <c r="AD258" s="25"/>
      <c r="AE258" s="25">
        <v>68</v>
      </c>
      <c r="AF258" s="25">
        <f t="shared" si="130"/>
        <v>0</v>
      </c>
      <c r="AG258" s="25"/>
      <c r="AH258" s="25">
        <v>98</v>
      </c>
      <c r="AI258" s="25">
        <f t="shared" si="115"/>
        <v>0</v>
      </c>
      <c r="AJ258" s="25"/>
      <c r="AK258" s="25">
        <v>7</v>
      </c>
      <c r="AL258" s="25">
        <f t="shared" si="116"/>
        <v>0</v>
      </c>
      <c r="AM258" s="25"/>
      <c r="AN258" s="25">
        <v>6</v>
      </c>
      <c r="AO258" s="25">
        <f t="shared" si="126"/>
        <v>0</v>
      </c>
      <c r="AP258" s="25"/>
      <c r="AQ258" s="25">
        <v>7</v>
      </c>
      <c r="AR258" s="25">
        <f t="shared" si="117"/>
        <v>0</v>
      </c>
      <c r="AS258" s="25"/>
      <c r="AT258" s="25">
        <v>5.63</v>
      </c>
      <c r="AU258" s="25">
        <f t="shared" si="118"/>
        <v>0</v>
      </c>
      <c r="AV258" s="25"/>
      <c r="AW258" s="25">
        <v>6.65</v>
      </c>
      <c r="AX258" s="25">
        <f t="shared" si="119"/>
        <v>0</v>
      </c>
      <c r="AY258" s="25"/>
      <c r="AZ258" s="25">
        <v>5.58</v>
      </c>
      <c r="BA258" s="25">
        <f t="shared" si="120"/>
        <v>0</v>
      </c>
      <c r="BB258" s="25"/>
      <c r="BC258" s="25">
        <v>6</v>
      </c>
      <c r="BD258" s="23">
        <f t="shared" si="127"/>
        <v>0</v>
      </c>
      <c r="BE258" s="26">
        <f t="shared" si="108"/>
        <v>0</v>
      </c>
      <c r="BF258" s="27">
        <v>0.9</v>
      </c>
      <c r="BG258" s="28"/>
      <c r="BH258" s="29"/>
      <c r="BI258" s="28"/>
      <c r="BJ258" s="30">
        <f t="shared" si="109"/>
        <v>0</v>
      </c>
      <c r="BK258" s="28">
        <f t="shared" si="110"/>
        <v>0.9</v>
      </c>
      <c r="BL258" s="31"/>
      <c r="BM258" s="9"/>
      <c r="BN258" s="9"/>
      <c r="BO258" s="9"/>
      <c r="BP258" s="9"/>
      <c r="BQ258" s="9"/>
      <c r="BR258" s="9"/>
      <c r="BS258" s="9"/>
      <c r="BT258" s="9"/>
      <c r="BU258" s="9"/>
      <c r="BV258" s="9"/>
      <c r="BW258" s="9"/>
      <c r="BX258" s="9"/>
    </row>
    <row r="259" spans="1:76" s="33" customFormat="1" ht="32.25" customHeight="1">
      <c r="A259" s="35" t="s">
        <v>539</v>
      </c>
      <c r="B259" s="36" t="s">
        <v>540</v>
      </c>
      <c r="C259" s="40"/>
      <c r="D259" s="25">
        <v>45</v>
      </c>
      <c r="E259" s="25">
        <f t="shared" si="121"/>
        <v>0</v>
      </c>
      <c r="F259" s="25"/>
      <c r="G259" s="25">
        <v>30</v>
      </c>
      <c r="H259" s="25">
        <f t="shared" si="122"/>
        <v>0</v>
      </c>
      <c r="I259" s="25"/>
      <c r="J259" s="25">
        <v>45</v>
      </c>
      <c r="K259" s="25">
        <f t="shared" si="123"/>
        <v>0</v>
      </c>
      <c r="L259" s="25"/>
      <c r="M259" s="25">
        <v>75</v>
      </c>
      <c r="N259" s="25">
        <f t="shared" si="128"/>
        <v>0</v>
      </c>
      <c r="O259" s="25">
        <v>720</v>
      </c>
      <c r="P259" s="25">
        <v>38</v>
      </c>
      <c r="Q259" s="25">
        <f t="shared" si="124"/>
        <v>27360</v>
      </c>
      <c r="R259" s="25"/>
      <c r="S259" s="25">
        <v>68</v>
      </c>
      <c r="T259" s="25">
        <f t="shared" si="129"/>
        <v>0</v>
      </c>
      <c r="U259" s="25">
        <v>180</v>
      </c>
      <c r="V259" s="25">
        <v>38</v>
      </c>
      <c r="W259" s="25">
        <f t="shared" si="125"/>
        <v>6840</v>
      </c>
      <c r="X259" s="25"/>
      <c r="Y259" s="25">
        <v>55</v>
      </c>
      <c r="Z259" s="25">
        <f t="shared" si="111"/>
        <v>0</v>
      </c>
      <c r="AA259" s="25">
        <v>350</v>
      </c>
      <c r="AB259" s="25">
        <v>58</v>
      </c>
      <c r="AC259" s="25">
        <f t="shared" si="114"/>
        <v>20300</v>
      </c>
      <c r="AD259" s="25"/>
      <c r="AE259" s="25">
        <v>68</v>
      </c>
      <c r="AF259" s="25">
        <f t="shared" si="130"/>
        <v>0</v>
      </c>
      <c r="AG259" s="25"/>
      <c r="AH259" s="25">
        <v>98</v>
      </c>
      <c r="AI259" s="25">
        <f t="shared" si="115"/>
        <v>0</v>
      </c>
      <c r="AJ259" s="25"/>
      <c r="AK259" s="25">
        <v>7</v>
      </c>
      <c r="AL259" s="25">
        <f t="shared" si="116"/>
        <v>0</v>
      </c>
      <c r="AM259" s="25"/>
      <c r="AN259" s="25">
        <v>6</v>
      </c>
      <c r="AO259" s="25">
        <f t="shared" si="126"/>
        <v>0</v>
      </c>
      <c r="AP259" s="25"/>
      <c r="AQ259" s="25">
        <v>7</v>
      </c>
      <c r="AR259" s="25">
        <f t="shared" si="117"/>
        <v>0</v>
      </c>
      <c r="AS259" s="25"/>
      <c r="AT259" s="25">
        <v>5.63</v>
      </c>
      <c r="AU259" s="25">
        <f t="shared" si="118"/>
        <v>0</v>
      </c>
      <c r="AV259" s="25"/>
      <c r="AW259" s="25">
        <v>6.65</v>
      </c>
      <c r="AX259" s="25">
        <f t="shared" si="119"/>
        <v>0</v>
      </c>
      <c r="AY259" s="25"/>
      <c r="AZ259" s="25">
        <v>5.58</v>
      </c>
      <c r="BA259" s="25">
        <f t="shared" si="120"/>
        <v>0</v>
      </c>
      <c r="BB259" s="25">
        <v>860</v>
      </c>
      <c r="BC259" s="25">
        <v>6</v>
      </c>
      <c r="BD259" s="25">
        <f t="shared" si="127"/>
        <v>5160</v>
      </c>
      <c r="BE259" s="26">
        <f t="shared" si="108"/>
        <v>59660</v>
      </c>
      <c r="BF259" s="27">
        <v>175814</v>
      </c>
      <c r="BG259" s="28"/>
      <c r="BH259" s="29"/>
      <c r="BI259" s="28"/>
      <c r="BJ259" s="28">
        <f t="shared" si="109"/>
        <v>0</v>
      </c>
      <c r="BK259" s="28">
        <f t="shared" si="110"/>
        <v>235474</v>
      </c>
      <c r="BL259" s="31"/>
      <c r="BM259" s="9"/>
      <c r="BN259" s="9"/>
      <c r="BO259" s="9"/>
      <c r="BP259" s="9"/>
      <c r="BQ259" s="9"/>
      <c r="BR259" s="9"/>
      <c r="BS259" s="9"/>
      <c r="BT259" s="9"/>
      <c r="BU259" s="9"/>
      <c r="BV259" s="9"/>
      <c r="BW259" s="9"/>
      <c r="BX259" s="9"/>
    </row>
    <row r="260" spans="1:76" s="33" customFormat="1" ht="32.25" customHeight="1">
      <c r="A260" s="35" t="s">
        <v>541</v>
      </c>
      <c r="B260" s="36" t="s">
        <v>542</v>
      </c>
      <c r="C260" s="40"/>
      <c r="D260" s="25">
        <v>45</v>
      </c>
      <c r="E260" s="25">
        <f t="shared" si="121"/>
        <v>0</v>
      </c>
      <c r="F260" s="25"/>
      <c r="G260" s="25">
        <v>30</v>
      </c>
      <c r="H260" s="25">
        <f t="shared" si="122"/>
        <v>0</v>
      </c>
      <c r="I260" s="25"/>
      <c r="J260" s="25">
        <v>45</v>
      </c>
      <c r="K260" s="25">
        <f t="shared" si="123"/>
        <v>0</v>
      </c>
      <c r="L260" s="25"/>
      <c r="M260" s="25">
        <v>75</v>
      </c>
      <c r="N260" s="25">
        <f t="shared" si="128"/>
        <v>0</v>
      </c>
      <c r="O260" s="25"/>
      <c r="P260" s="25">
        <v>38</v>
      </c>
      <c r="Q260" s="25">
        <f t="shared" si="124"/>
        <v>0</v>
      </c>
      <c r="R260" s="25"/>
      <c r="S260" s="25">
        <v>68</v>
      </c>
      <c r="T260" s="25">
        <f t="shared" si="129"/>
        <v>0</v>
      </c>
      <c r="U260" s="25"/>
      <c r="V260" s="25">
        <v>38</v>
      </c>
      <c r="W260" s="25">
        <f t="shared" si="125"/>
        <v>0</v>
      </c>
      <c r="X260" s="25"/>
      <c r="Y260" s="25">
        <v>55</v>
      </c>
      <c r="Z260" s="25">
        <f t="shared" si="111"/>
        <v>0</v>
      </c>
      <c r="AA260" s="25"/>
      <c r="AB260" s="25">
        <v>58</v>
      </c>
      <c r="AC260" s="25">
        <f t="shared" si="114"/>
        <v>0</v>
      </c>
      <c r="AD260" s="25"/>
      <c r="AE260" s="25">
        <v>68</v>
      </c>
      <c r="AF260" s="25">
        <f t="shared" si="130"/>
        <v>0</v>
      </c>
      <c r="AG260" s="25"/>
      <c r="AH260" s="25">
        <v>98</v>
      </c>
      <c r="AI260" s="25">
        <f t="shared" si="115"/>
        <v>0</v>
      </c>
      <c r="AJ260" s="25"/>
      <c r="AK260" s="25">
        <v>7</v>
      </c>
      <c r="AL260" s="25">
        <f t="shared" si="116"/>
        <v>0</v>
      </c>
      <c r="AM260" s="25"/>
      <c r="AN260" s="25">
        <v>6</v>
      </c>
      <c r="AO260" s="25">
        <f t="shared" si="126"/>
        <v>0</v>
      </c>
      <c r="AP260" s="25"/>
      <c r="AQ260" s="25">
        <v>7</v>
      </c>
      <c r="AR260" s="25">
        <f t="shared" si="117"/>
        <v>0</v>
      </c>
      <c r="AS260" s="25"/>
      <c r="AT260" s="25">
        <v>5.63</v>
      </c>
      <c r="AU260" s="25">
        <f t="shared" si="118"/>
        <v>0</v>
      </c>
      <c r="AV260" s="25"/>
      <c r="AW260" s="25">
        <v>6.65</v>
      </c>
      <c r="AX260" s="25">
        <f t="shared" si="119"/>
        <v>0</v>
      </c>
      <c r="AY260" s="25"/>
      <c r="AZ260" s="25">
        <v>5.58</v>
      </c>
      <c r="BA260" s="25">
        <f t="shared" si="120"/>
        <v>0</v>
      </c>
      <c r="BB260" s="25"/>
      <c r="BC260" s="25">
        <v>6</v>
      </c>
      <c r="BD260" s="23">
        <f t="shared" si="127"/>
        <v>0</v>
      </c>
      <c r="BE260" s="26">
        <f t="shared" si="108"/>
        <v>0</v>
      </c>
      <c r="BF260" s="27">
        <v>0</v>
      </c>
      <c r="BG260" s="28"/>
      <c r="BH260" s="29"/>
      <c r="BI260" s="28"/>
      <c r="BJ260" s="30">
        <f t="shared" si="109"/>
        <v>0</v>
      </c>
      <c r="BK260" s="28">
        <f t="shared" si="110"/>
        <v>0</v>
      </c>
      <c r="BL260" s="31"/>
      <c r="BM260" s="9"/>
      <c r="BN260" s="9"/>
      <c r="BO260" s="9"/>
      <c r="BP260" s="9"/>
      <c r="BQ260" s="9"/>
      <c r="BR260" s="9"/>
      <c r="BS260" s="9"/>
      <c r="BT260" s="9"/>
      <c r="BU260" s="9"/>
      <c r="BV260" s="9"/>
      <c r="BW260" s="9"/>
      <c r="BX260" s="9"/>
    </row>
    <row r="261" spans="1:76" s="33" customFormat="1" ht="32.25" customHeight="1">
      <c r="A261" s="35" t="s">
        <v>543</v>
      </c>
      <c r="B261" s="36" t="s">
        <v>544</v>
      </c>
      <c r="C261" s="40"/>
      <c r="D261" s="25">
        <v>45</v>
      </c>
      <c r="E261" s="25">
        <f t="shared" si="121"/>
        <v>0</v>
      </c>
      <c r="F261" s="25"/>
      <c r="G261" s="25">
        <v>30</v>
      </c>
      <c r="H261" s="25">
        <f t="shared" si="122"/>
        <v>0</v>
      </c>
      <c r="I261" s="25"/>
      <c r="J261" s="25">
        <v>45</v>
      </c>
      <c r="K261" s="25">
        <f t="shared" si="123"/>
        <v>0</v>
      </c>
      <c r="L261" s="25"/>
      <c r="M261" s="25">
        <v>75</v>
      </c>
      <c r="N261" s="25">
        <f t="shared" si="128"/>
        <v>0</v>
      </c>
      <c r="O261" s="25">
        <v>660</v>
      </c>
      <c r="P261" s="25">
        <v>38</v>
      </c>
      <c r="Q261" s="25">
        <f t="shared" si="124"/>
        <v>25080</v>
      </c>
      <c r="R261" s="25"/>
      <c r="S261" s="25">
        <v>68</v>
      </c>
      <c r="T261" s="25">
        <f t="shared" si="129"/>
        <v>0</v>
      </c>
      <c r="U261" s="25">
        <v>226</v>
      </c>
      <c r="V261" s="25">
        <v>38</v>
      </c>
      <c r="W261" s="25">
        <f t="shared" si="125"/>
        <v>8588</v>
      </c>
      <c r="X261" s="25"/>
      <c r="Y261" s="25">
        <v>55</v>
      </c>
      <c r="Z261" s="25">
        <f t="shared" si="111"/>
        <v>0</v>
      </c>
      <c r="AA261" s="25">
        <v>380</v>
      </c>
      <c r="AB261" s="25">
        <v>58</v>
      </c>
      <c r="AC261" s="25">
        <f t="shared" si="114"/>
        <v>22040</v>
      </c>
      <c r="AD261" s="25"/>
      <c r="AE261" s="25">
        <v>68</v>
      </c>
      <c r="AF261" s="25">
        <f t="shared" si="130"/>
        <v>0</v>
      </c>
      <c r="AG261" s="25"/>
      <c r="AH261" s="25">
        <v>98</v>
      </c>
      <c r="AI261" s="25">
        <f t="shared" si="115"/>
        <v>0</v>
      </c>
      <c r="AJ261" s="25"/>
      <c r="AK261" s="25">
        <v>7</v>
      </c>
      <c r="AL261" s="25">
        <f t="shared" si="116"/>
        <v>0</v>
      </c>
      <c r="AM261" s="25"/>
      <c r="AN261" s="25">
        <v>6</v>
      </c>
      <c r="AO261" s="25">
        <f t="shared" si="126"/>
        <v>0</v>
      </c>
      <c r="AP261" s="25"/>
      <c r="AQ261" s="25">
        <v>7</v>
      </c>
      <c r="AR261" s="25">
        <f t="shared" si="117"/>
        <v>0</v>
      </c>
      <c r="AS261" s="25"/>
      <c r="AT261" s="25">
        <v>5.63</v>
      </c>
      <c r="AU261" s="25">
        <f t="shared" si="118"/>
        <v>0</v>
      </c>
      <c r="AV261" s="25"/>
      <c r="AW261" s="25">
        <v>6.65</v>
      </c>
      <c r="AX261" s="25">
        <f t="shared" si="119"/>
        <v>0</v>
      </c>
      <c r="AY261" s="25"/>
      <c r="AZ261" s="25">
        <v>5.58</v>
      </c>
      <c r="BA261" s="25">
        <f t="shared" si="120"/>
        <v>0</v>
      </c>
      <c r="BB261" s="25">
        <v>1782</v>
      </c>
      <c r="BC261" s="25">
        <v>6</v>
      </c>
      <c r="BD261" s="25">
        <f t="shared" si="127"/>
        <v>10692</v>
      </c>
      <c r="BE261" s="26">
        <f t="shared" ref="BE261:BE324" si="131">E261+H261+K261+N261+Q261+T261+W261+Z261+AC261+AF261+AI261+AL261+AO261+AR261+AU261+AX261+BD261+BA261</f>
        <v>66400</v>
      </c>
      <c r="BF261" s="27">
        <v>-57000</v>
      </c>
      <c r="BG261" s="28"/>
      <c r="BH261" s="29"/>
      <c r="BI261" s="28"/>
      <c r="BJ261" s="28">
        <f t="shared" si="109"/>
        <v>0</v>
      </c>
      <c r="BK261" s="28">
        <f t="shared" si="110"/>
        <v>9400</v>
      </c>
      <c r="BL261" s="31"/>
      <c r="BM261" s="9"/>
      <c r="BN261" s="9"/>
      <c r="BO261" s="9"/>
      <c r="BP261" s="9"/>
      <c r="BQ261" s="9"/>
      <c r="BR261" s="9"/>
      <c r="BS261" s="9"/>
      <c r="BT261" s="9"/>
      <c r="BU261" s="9"/>
      <c r="BV261" s="9"/>
      <c r="BW261" s="9"/>
      <c r="BX261" s="9"/>
    </row>
    <row r="262" spans="1:76" s="33" customFormat="1" ht="32.25" customHeight="1">
      <c r="A262" s="35" t="s">
        <v>545</v>
      </c>
      <c r="B262" s="36" t="s">
        <v>546</v>
      </c>
      <c r="C262" s="40"/>
      <c r="D262" s="25">
        <v>45</v>
      </c>
      <c r="E262" s="25">
        <f t="shared" si="121"/>
        <v>0</v>
      </c>
      <c r="F262" s="25"/>
      <c r="G262" s="25">
        <v>30</v>
      </c>
      <c r="H262" s="25">
        <f t="shared" si="122"/>
        <v>0</v>
      </c>
      <c r="I262" s="25"/>
      <c r="J262" s="25">
        <v>45</v>
      </c>
      <c r="K262" s="25">
        <f t="shared" si="123"/>
        <v>0</v>
      </c>
      <c r="L262" s="25"/>
      <c r="M262" s="25">
        <v>75</v>
      </c>
      <c r="N262" s="25">
        <f t="shared" si="128"/>
        <v>0</v>
      </c>
      <c r="O262" s="25"/>
      <c r="P262" s="25">
        <v>38</v>
      </c>
      <c r="Q262" s="25">
        <f t="shared" si="124"/>
        <v>0</v>
      </c>
      <c r="R262" s="25"/>
      <c r="S262" s="25">
        <v>68</v>
      </c>
      <c r="T262" s="25">
        <f t="shared" si="129"/>
        <v>0</v>
      </c>
      <c r="U262" s="25"/>
      <c r="V262" s="25">
        <v>38</v>
      </c>
      <c r="W262" s="25">
        <f t="shared" si="125"/>
        <v>0</v>
      </c>
      <c r="X262" s="25"/>
      <c r="Y262" s="25">
        <v>55</v>
      </c>
      <c r="Z262" s="25">
        <f t="shared" si="111"/>
        <v>0</v>
      </c>
      <c r="AA262" s="25"/>
      <c r="AB262" s="25">
        <v>58</v>
      </c>
      <c r="AC262" s="25">
        <f t="shared" si="114"/>
        <v>0</v>
      </c>
      <c r="AD262" s="25"/>
      <c r="AE262" s="25">
        <v>68</v>
      </c>
      <c r="AF262" s="25">
        <f t="shared" si="130"/>
        <v>0</v>
      </c>
      <c r="AG262" s="25"/>
      <c r="AH262" s="25">
        <v>98</v>
      </c>
      <c r="AI262" s="25">
        <f t="shared" si="115"/>
        <v>0</v>
      </c>
      <c r="AJ262" s="25"/>
      <c r="AK262" s="25">
        <v>7</v>
      </c>
      <c r="AL262" s="25">
        <f t="shared" si="116"/>
        <v>0</v>
      </c>
      <c r="AM262" s="25"/>
      <c r="AN262" s="25">
        <v>6</v>
      </c>
      <c r="AO262" s="25">
        <f t="shared" si="126"/>
        <v>0</v>
      </c>
      <c r="AP262" s="25"/>
      <c r="AQ262" s="25">
        <v>7</v>
      </c>
      <c r="AR262" s="25">
        <f t="shared" si="117"/>
        <v>0</v>
      </c>
      <c r="AS262" s="25"/>
      <c r="AT262" s="25">
        <v>5.63</v>
      </c>
      <c r="AU262" s="25">
        <f t="shared" si="118"/>
        <v>0</v>
      </c>
      <c r="AV262" s="25"/>
      <c r="AW262" s="25">
        <v>6.65</v>
      </c>
      <c r="AX262" s="25">
        <f t="shared" si="119"/>
        <v>0</v>
      </c>
      <c r="AY262" s="25"/>
      <c r="AZ262" s="25">
        <v>5.58</v>
      </c>
      <c r="BA262" s="25">
        <f t="shared" si="120"/>
        <v>0</v>
      </c>
      <c r="BB262" s="25"/>
      <c r="BC262" s="25">
        <v>6</v>
      </c>
      <c r="BD262" s="23">
        <f t="shared" si="127"/>
        <v>0</v>
      </c>
      <c r="BE262" s="26">
        <f t="shared" si="131"/>
        <v>0</v>
      </c>
      <c r="BF262" s="27">
        <v>0</v>
      </c>
      <c r="BG262" s="28"/>
      <c r="BH262" s="29"/>
      <c r="BI262" s="28"/>
      <c r="BJ262" s="30">
        <f t="shared" ref="BJ262:BJ325" si="132">BG262+BH262+BI262</f>
        <v>0</v>
      </c>
      <c r="BK262" s="28">
        <f t="shared" ref="BK262:BK325" si="133">BF262+BE262-BJ262</f>
        <v>0</v>
      </c>
      <c r="BL262" s="31"/>
      <c r="BM262" s="9"/>
      <c r="BN262" s="9"/>
      <c r="BO262" s="9"/>
      <c r="BP262" s="9"/>
      <c r="BQ262" s="9"/>
      <c r="BR262" s="9"/>
      <c r="BS262" s="9"/>
      <c r="BT262" s="9"/>
      <c r="BU262" s="9"/>
      <c r="BV262" s="9"/>
      <c r="BW262" s="9"/>
      <c r="BX262" s="9"/>
    </row>
    <row r="263" spans="1:76" s="33" customFormat="1" ht="32.25" customHeight="1">
      <c r="A263" s="35" t="s">
        <v>547</v>
      </c>
      <c r="B263" s="36" t="s">
        <v>548</v>
      </c>
      <c r="C263" s="40"/>
      <c r="D263" s="25">
        <v>45</v>
      </c>
      <c r="E263" s="25">
        <f>D263*C263</f>
        <v>0</v>
      </c>
      <c r="F263" s="25"/>
      <c r="G263" s="25">
        <v>30</v>
      </c>
      <c r="H263" s="25">
        <f t="shared" si="122"/>
        <v>0</v>
      </c>
      <c r="I263" s="25"/>
      <c r="J263" s="25">
        <v>45</v>
      </c>
      <c r="K263" s="25">
        <f>J263*I263</f>
        <v>0</v>
      </c>
      <c r="L263" s="25"/>
      <c r="M263" s="25">
        <v>75</v>
      </c>
      <c r="N263" s="25">
        <f t="shared" si="128"/>
        <v>0</v>
      </c>
      <c r="O263" s="25"/>
      <c r="P263" s="25">
        <v>38</v>
      </c>
      <c r="Q263" s="25">
        <f t="shared" si="124"/>
        <v>0</v>
      </c>
      <c r="R263" s="25"/>
      <c r="S263" s="25">
        <v>68</v>
      </c>
      <c r="T263" s="25">
        <f t="shared" si="129"/>
        <v>0</v>
      </c>
      <c r="U263" s="25"/>
      <c r="V263" s="25">
        <v>38</v>
      </c>
      <c r="W263" s="25">
        <f>V263*U263</f>
        <v>0</v>
      </c>
      <c r="X263" s="25"/>
      <c r="Y263" s="25">
        <v>55</v>
      </c>
      <c r="Z263" s="25">
        <f t="shared" si="111"/>
        <v>0</v>
      </c>
      <c r="AA263" s="25"/>
      <c r="AB263" s="25">
        <v>58</v>
      </c>
      <c r="AC263" s="25">
        <f t="shared" si="114"/>
        <v>0</v>
      </c>
      <c r="AD263" s="25"/>
      <c r="AE263" s="25">
        <v>68</v>
      </c>
      <c r="AF263" s="25">
        <f t="shared" si="130"/>
        <v>0</v>
      </c>
      <c r="AG263" s="25"/>
      <c r="AH263" s="25">
        <v>98</v>
      </c>
      <c r="AI263" s="25">
        <f t="shared" si="115"/>
        <v>0</v>
      </c>
      <c r="AJ263" s="25"/>
      <c r="AK263" s="25">
        <v>7</v>
      </c>
      <c r="AL263" s="25">
        <f t="shared" si="116"/>
        <v>0</v>
      </c>
      <c r="AM263" s="25"/>
      <c r="AN263" s="25">
        <v>6</v>
      </c>
      <c r="AO263" s="25">
        <f>AN263*AM263</f>
        <v>0</v>
      </c>
      <c r="AP263" s="25"/>
      <c r="AQ263" s="25">
        <v>7</v>
      </c>
      <c r="AR263" s="25">
        <f t="shared" si="117"/>
        <v>0</v>
      </c>
      <c r="AS263" s="25"/>
      <c r="AT263" s="25">
        <v>5.63</v>
      </c>
      <c r="AU263" s="25">
        <f t="shared" si="118"/>
        <v>0</v>
      </c>
      <c r="AV263" s="25"/>
      <c r="AW263" s="25">
        <v>6.65</v>
      </c>
      <c r="AX263" s="25">
        <f t="shared" si="119"/>
        <v>0</v>
      </c>
      <c r="AY263" s="25"/>
      <c r="AZ263" s="25">
        <v>5.58</v>
      </c>
      <c r="BA263" s="25">
        <f t="shared" si="120"/>
        <v>0</v>
      </c>
      <c r="BB263" s="25"/>
      <c r="BC263" s="25">
        <v>6</v>
      </c>
      <c r="BD263" s="23">
        <f t="shared" si="127"/>
        <v>0</v>
      </c>
      <c r="BE263" s="26">
        <f t="shared" si="131"/>
        <v>0</v>
      </c>
      <c r="BF263" s="27">
        <v>0</v>
      </c>
      <c r="BG263" s="28"/>
      <c r="BH263" s="29"/>
      <c r="BI263" s="28"/>
      <c r="BJ263" s="30">
        <f t="shared" si="132"/>
        <v>0</v>
      </c>
      <c r="BK263" s="28">
        <f t="shared" si="133"/>
        <v>0</v>
      </c>
      <c r="BL263" s="31"/>
      <c r="BM263" s="9"/>
      <c r="BN263" s="9"/>
      <c r="BO263" s="9"/>
      <c r="BP263" s="9"/>
      <c r="BQ263" s="9"/>
      <c r="BR263" s="9"/>
      <c r="BS263" s="9"/>
      <c r="BT263" s="9"/>
      <c r="BU263" s="9"/>
      <c r="BV263" s="9"/>
      <c r="BW263" s="9"/>
      <c r="BX263" s="9"/>
    </row>
    <row r="264" spans="1:76" s="33" customFormat="1" ht="32.25" customHeight="1">
      <c r="A264" s="35" t="s">
        <v>549</v>
      </c>
      <c r="B264" s="36" t="s">
        <v>550</v>
      </c>
      <c r="C264" s="40"/>
      <c r="D264" s="25"/>
      <c r="E264" s="25"/>
      <c r="F264" s="25"/>
      <c r="G264" s="25">
        <v>30</v>
      </c>
      <c r="H264" s="25">
        <f t="shared" si="122"/>
        <v>0</v>
      </c>
      <c r="I264" s="25"/>
      <c r="J264" s="25"/>
      <c r="K264" s="25"/>
      <c r="L264" s="25"/>
      <c r="M264" s="25"/>
      <c r="N264" s="25"/>
      <c r="O264" s="25">
        <v>550</v>
      </c>
      <c r="P264" s="25">
        <v>38</v>
      </c>
      <c r="Q264" s="25">
        <f t="shared" si="124"/>
        <v>20900</v>
      </c>
      <c r="R264" s="25"/>
      <c r="S264" s="25">
        <v>68</v>
      </c>
      <c r="T264" s="25">
        <f t="shared" si="129"/>
        <v>0</v>
      </c>
      <c r="U264" s="25">
        <v>195</v>
      </c>
      <c r="V264" s="25">
        <v>38</v>
      </c>
      <c r="W264" s="25">
        <f>V264*U264</f>
        <v>7410</v>
      </c>
      <c r="X264" s="25"/>
      <c r="Y264" s="25">
        <v>55</v>
      </c>
      <c r="Z264" s="25">
        <f t="shared" si="111"/>
        <v>0</v>
      </c>
      <c r="AA264" s="25">
        <v>330</v>
      </c>
      <c r="AB264" s="25">
        <v>58</v>
      </c>
      <c r="AC264" s="25">
        <f t="shared" si="114"/>
        <v>19140</v>
      </c>
      <c r="AD264" s="25"/>
      <c r="AE264" s="25">
        <v>68</v>
      </c>
      <c r="AF264" s="25">
        <f t="shared" si="130"/>
        <v>0</v>
      </c>
      <c r="AG264" s="25"/>
      <c r="AH264" s="25">
        <v>98</v>
      </c>
      <c r="AI264" s="25">
        <f t="shared" si="115"/>
        <v>0</v>
      </c>
      <c r="AJ264" s="25"/>
      <c r="AK264" s="25"/>
      <c r="AL264" s="25"/>
      <c r="AM264" s="25"/>
      <c r="AN264" s="25"/>
      <c r="AO264" s="25"/>
      <c r="AP264" s="25"/>
      <c r="AQ264" s="25"/>
      <c r="AR264" s="25"/>
      <c r="AS264" s="25"/>
      <c r="AT264" s="25"/>
      <c r="AU264" s="25"/>
      <c r="AV264" s="25"/>
      <c r="AW264" s="25"/>
      <c r="AX264" s="25"/>
      <c r="AY264" s="25"/>
      <c r="AZ264" s="25"/>
      <c r="BA264" s="25"/>
      <c r="BB264" s="25">
        <v>1326</v>
      </c>
      <c r="BC264" s="25">
        <v>6</v>
      </c>
      <c r="BD264" s="25">
        <f t="shared" si="127"/>
        <v>7956</v>
      </c>
      <c r="BE264" s="26">
        <f t="shared" si="131"/>
        <v>55406</v>
      </c>
      <c r="BF264" s="27">
        <v>-8100</v>
      </c>
      <c r="BG264" s="28"/>
      <c r="BH264" s="29"/>
      <c r="BI264" s="28"/>
      <c r="BJ264" s="28">
        <f t="shared" si="132"/>
        <v>0</v>
      </c>
      <c r="BK264" s="28">
        <f t="shared" si="133"/>
        <v>47306</v>
      </c>
      <c r="BL264" s="31"/>
      <c r="BM264" s="9"/>
      <c r="BN264" s="9"/>
      <c r="BO264" s="9"/>
      <c r="BP264" s="9"/>
      <c r="BQ264" s="9"/>
      <c r="BR264" s="9"/>
      <c r="BS264" s="9"/>
      <c r="BT264" s="9"/>
      <c r="BU264" s="9"/>
      <c r="BV264" s="9"/>
      <c r="BW264" s="9"/>
      <c r="BX264" s="9"/>
    </row>
    <row r="265" spans="1:76" s="33" customFormat="1" ht="32.25" customHeight="1">
      <c r="A265" s="35" t="s">
        <v>551</v>
      </c>
      <c r="B265" s="36" t="s">
        <v>552</v>
      </c>
      <c r="C265" s="40"/>
      <c r="D265" s="25">
        <v>45</v>
      </c>
      <c r="E265" s="25">
        <f t="shared" ref="E265:E270" si="134">D265*C265</f>
        <v>0</v>
      </c>
      <c r="F265" s="25"/>
      <c r="G265" s="25">
        <v>30</v>
      </c>
      <c r="H265" s="25">
        <f t="shared" si="122"/>
        <v>0</v>
      </c>
      <c r="I265" s="25"/>
      <c r="J265" s="25">
        <v>45</v>
      </c>
      <c r="K265" s="25">
        <f t="shared" ref="K265:K270" si="135">J265*I265</f>
        <v>0</v>
      </c>
      <c r="L265" s="25"/>
      <c r="M265" s="25">
        <v>75</v>
      </c>
      <c r="N265" s="25">
        <f t="shared" ref="N265:N270" si="136">M265*L265</f>
        <v>0</v>
      </c>
      <c r="O265" s="25"/>
      <c r="P265" s="25">
        <v>38</v>
      </c>
      <c r="Q265" s="25">
        <f t="shared" si="124"/>
        <v>0</v>
      </c>
      <c r="R265" s="25"/>
      <c r="S265" s="25">
        <v>68</v>
      </c>
      <c r="T265" s="25">
        <f t="shared" si="129"/>
        <v>0</v>
      </c>
      <c r="U265" s="25"/>
      <c r="V265" s="25">
        <v>38</v>
      </c>
      <c r="W265" s="25">
        <f t="shared" ref="W265:W323" si="137">V265*U265</f>
        <v>0</v>
      </c>
      <c r="X265" s="25"/>
      <c r="Y265" s="25">
        <v>55</v>
      </c>
      <c r="Z265" s="25">
        <f t="shared" si="111"/>
        <v>0</v>
      </c>
      <c r="AA265" s="25"/>
      <c r="AB265" s="25">
        <v>58</v>
      </c>
      <c r="AC265" s="25">
        <f t="shared" si="114"/>
        <v>0</v>
      </c>
      <c r="AD265" s="25"/>
      <c r="AE265" s="25">
        <v>68</v>
      </c>
      <c r="AF265" s="25">
        <f t="shared" si="130"/>
        <v>0</v>
      </c>
      <c r="AG265" s="25"/>
      <c r="AH265" s="25">
        <v>98</v>
      </c>
      <c r="AI265" s="25">
        <f t="shared" si="115"/>
        <v>0</v>
      </c>
      <c r="AJ265" s="25"/>
      <c r="AK265" s="25">
        <v>7</v>
      </c>
      <c r="AL265" s="25">
        <f t="shared" ref="AL265:AL270" si="138">AK265*AJ265</f>
        <v>0</v>
      </c>
      <c r="AM265" s="25"/>
      <c r="AN265" s="25">
        <v>6</v>
      </c>
      <c r="AO265" s="25">
        <f t="shared" ref="AO265:AO270" si="139">AN265*AM265</f>
        <v>0</v>
      </c>
      <c r="AP265" s="25"/>
      <c r="AQ265" s="25">
        <v>7</v>
      </c>
      <c r="AR265" s="25">
        <f t="shared" ref="AR265:AR270" si="140">AQ265*AP265</f>
        <v>0</v>
      </c>
      <c r="AS265" s="25"/>
      <c r="AT265" s="25">
        <v>5.63</v>
      </c>
      <c r="AU265" s="25">
        <f t="shared" ref="AU265:AU270" si="141">AT265*AS265</f>
        <v>0</v>
      </c>
      <c r="AV265" s="25"/>
      <c r="AW265" s="25">
        <v>6.65</v>
      </c>
      <c r="AX265" s="25">
        <f t="shared" ref="AX265:AX270" si="142">AW265*AV265</f>
        <v>0</v>
      </c>
      <c r="AY265" s="25"/>
      <c r="AZ265" s="25">
        <v>5.58</v>
      </c>
      <c r="BA265" s="25">
        <f t="shared" ref="BA265:BA270" si="143">AZ265*AY265</f>
        <v>0</v>
      </c>
      <c r="BB265" s="25"/>
      <c r="BC265" s="25">
        <v>6</v>
      </c>
      <c r="BD265" s="23">
        <f t="shared" si="127"/>
        <v>0</v>
      </c>
      <c r="BE265" s="26">
        <f t="shared" si="131"/>
        <v>0</v>
      </c>
      <c r="BF265" s="27">
        <v>0</v>
      </c>
      <c r="BG265" s="28"/>
      <c r="BH265" s="29"/>
      <c r="BI265" s="28"/>
      <c r="BJ265" s="30">
        <f t="shared" si="132"/>
        <v>0</v>
      </c>
      <c r="BK265" s="28">
        <f t="shared" si="133"/>
        <v>0</v>
      </c>
      <c r="BL265" s="31"/>
      <c r="BM265" s="9"/>
      <c r="BN265" s="9"/>
      <c r="BO265" s="9"/>
      <c r="BP265" s="9"/>
      <c r="BQ265" s="9"/>
      <c r="BR265" s="9"/>
      <c r="BS265" s="9"/>
      <c r="BT265" s="9"/>
      <c r="BU265" s="9"/>
      <c r="BV265" s="9"/>
      <c r="BW265" s="9"/>
      <c r="BX265" s="9"/>
    </row>
    <row r="266" spans="1:76" s="33" customFormat="1" ht="30" customHeight="1">
      <c r="A266" s="35" t="s">
        <v>553</v>
      </c>
      <c r="B266" s="36" t="s">
        <v>554</v>
      </c>
      <c r="C266" s="40"/>
      <c r="D266" s="25">
        <v>45</v>
      </c>
      <c r="E266" s="25">
        <f t="shared" si="134"/>
        <v>0</v>
      </c>
      <c r="F266" s="25"/>
      <c r="G266" s="25">
        <v>30</v>
      </c>
      <c r="H266" s="25">
        <f t="shared" si="122"/>
        <v>0</v>
      </c>
      <c r="I266" s="25"/>
      <c r="J266" s="25">
        <v>45</v>
      </c>
      <c r="K266" s="25">
        <f t="shared" si="135"/>
        <v>0</v>
      </c>
      <c r="L266" s="25"/>
      <c r="M266" s="25">
        <v>75</v>
      </c>
      <c r="N266" s="25">
        <f t="shared" si="136"/>
        <v>0</v>
      </c>
      <c r="O266" s="25"/>
      <c r="P266" s="25">
        <v>38</v>
      </c>
      <c r="Q266" s="25">
        <f t="shared" si="124"/>
        <v>0</v>
      </c>
      <c r="R266" s="25"/>
      <c r="S266" s="25">
        <v>68</v>
      </c>
      <c r="T266" s="25">
        <f t="shared" si="129"/>
        <v>0</v>
      </c>
      <c r="U266" s="25"/>
      <c r="V266" s="25">
        <v>38</v>
      </c>
      <c r="W266" s="25">
        <f t="shared" si="137"/>
        <v>0</v>
      </c>
      <c r="X266" s="25"/>
      <c r="Y266" s="25">
        <v>55</v>
      </c>
      <c r="Z266" s="25">
        <f t="shared" si="111"/>
        <v>0</v>
      </c>
      <c r="AA266" s="25"/>
      <c r="AB266" s="25">
        <v>58</v>
      </c>
      <c r="AC266" s="25">
        <f t="shared" si="114"/>
        <v>0</v>
      </c>
      <c r="AD266" s="25"/>
      <c r="AE266" s="25">
        <v>68</v>
      </c>
      <c r="AF266" s="25">
        <f t="shared" si="130"/>
        <v>0</v>
      </c>
      <c r="AG266" s="25"/>
      <c r="AH266" s="25">
        <v>98</v>
      </c>
      <c r="AI266" s="25">
        <f t="shared" si="115"/>
        <v>0</v>
      </c>
      <c r="AJ266" s="25"/>
      <c r="AK266" s="25">
        <v>7</v>
      </c>
      <c r="AL266" s="25">
        <f t="shared" si="138"/>
        <v>0</v>
      </c>
      <c r="AM266" s="25"/>
      <c r="AN266" s="25">
        <v>6</v>
      </c>
      <c r="AO266" s="25">
        <f t="shared" si="139"/>
        <v>0</v>
      </c>
      <c r="AP266" s="25"/>
      <c r="AQ266" s="25">
        <v>7</v>
      </c>
      <c r="AR266" s="25">
        <f t="shared" si="140"/>
        <v>0</v>
      </c>
      <c r="AS266" s="25"/>
      <c r="AT266" s="25">
        <v>5.63</v>
      </c>
      <c r="AU266" s="25">
        <f t="shared" si="141"/>
        <v>0</v>
      </c>
      <c r="AV266" s="25"/>
      <c r="AW266" s="25">
        <v>6.65</v>
      </c>
      <c r="AX266" s="25">
        <f t="shared" si="142"/>
        <v>0</v>
      </c>
      <c r="AY266" s="25"/>
      <c r="AZ266" s="25">
        <v>5.58</v>
      </c>
      <c r="BA266" s="25">
        <f t="shared" si="143"/>
        <v>0</v>
      </c>
      <c r="BB266" s="25"/>
      <c r="BC266" s="25">
        <v>6</v>
      </c>
      <c r="BD266" s="23">
        <f t="shared" si="127"/>
        <v>0</v>
      </c>
      <c r="BE266" s="26">
        <f t="shared" si="131"/>
        <v>0</v>
      </c>
      <c r="BF266" s="27">
        <v>228912</v>
      </c>
      <c r="BG266" s="28"/>
      <c r="BH266" s="29"/>
      <c r="BI266" s="28"/>
      <c r="BJ266" s="30">
        <f t="shared" si="132"/>
        <v>0</v>
      </c>
      <c r="BK266" s="28">
        <f t="shared" si="133"/>
        <v>228912</v>
      </c>
      <c r="BL266" s="31"/>
      <c r="BM266" s="9"/>
      <c r="BN266" s="9"/>
      <c r="BO266" s="9"/>
      <c r="BP266" s="9"/>
      <c r="BQ266" s="9"/>
      <c r="BR266" s="9"/>
      <c r="BS266" s="9"/>
      <c r="BT266" s="9"/>
      <c r="BU266" s="9"/>
      <c r="BV266" s="9"/>
      <c r="BW266" s="9"/>
      <c r="BX266" s="9"/>
    </row>
    <row r="267" spans="1:76" s="81" customFormat="1" ht="32.25" customHeight="1">
      <c r="A267" s="82" t="s">
        <v>555</v>
      </c>
      <c r="B267" s="73" t="s">
        <v>556</v>
      </c>
      <c r="C267" s="74"/>
      <c r="D267" s="75">
        <v>45</v>
      </c>
      <c r="E267" s="75">
        <f t="shared" si="134"/>
        <v>0</v>
      </c>
      <c r="F267" s="75"/>
      <c r="G267" s="75">
        <v>30</v>
      </c>
      <c r="H267" s="25">
        <f t="shared" si="122"/>
        <v>0</v>
      </c>
      <c r="I267" s="75"/>
      <c r="J267" s="75">
        <v>45</v>
      </c>
      <c r="K267" s="75">
        <f t="shared" si="135"/>
        <v>0</v>
      </c>
      <c r="L267" s="75"/>
      <c r="M267" s="75">
        <v>75</v>
      </c>
      <c r="N267" s="75">
        <f t="shared" si="136"/>
        <v>0</v>
      </c>
      <c r="O267" s="75"/>
      <c r="P267" s="75">
        <v>38</v>
      </c>
      <c r="Q267" s="75">
        <f t="shared" si="124"/>
        <v>0</v>
      </c>
      <c r="R267" s="75"/>
      <c r="S267" s="75">
        <v>68</v>
      </c>
      <c r="T267" s="75">
        <f t="shared" si="129"/>
        <v>0</v>
      </c>
      <c r="U267" s="75"/>
      <c r="V267" s="75">
        <v>38</v>
      </c>
      <c r="W267" s="25">
        <f t="shared" si="137"/>
        <v>0</v>
      </c>
      <c r="X267" s="75"/>
      <c r="Y267" s="75">
        <v>55</v>
      </c>
      <c r="Z267" s="25">
        <f t="shared" si="111"/>
        <v>0</v>
      </c>
      <c r="AA267" s="75"/>
      <c r="AB267" s="75">
        <v>58</v>
      </c>
      <c r="AC267" s="75">
        <f t="shared" si="114"/>
        <v>0</v>
      </c>
      <c r="AD267" s="75"/>
      <c r="AE267" s="75">
        <v>68</v>
      </c>
      <c r="AF267" s="75">
        <f t="shared" si="130"/>
        <v>0</v>
      </c>
      <c r="AG267" s="75"/>
      <c r="AH267" s="75">
        <v>98</v>
      </c>
      <c r="AI267" s="75">
        <f t="shared" si="115"/>
        <v>0</v>
      </c>
      <c r="AJ267" s="75"/>
      <c r="AK267" s="75">
        <v>7</v>
      </c>
      <c r="AL267" s="75">
        <f t="shared" si="138"/>
        <v>0</v>
      </c>
      <c r="AM267" s="75"/>
      <c r="AN267" s="75">
        <v>6</v>
      </c>
      <c r="AO267" s="75">
        <f t="shared" si="139"/>
        <v>0</v>
      </c>
      <c r="AP267" s="75"/>
      <c r="AQ267" s="75">
        <v>7</v>
      </c>
      <c r="AR267" s="77">
        <f t="shared" si="140"/>
        <v>0</v>
      </c>
      <c r="AS267" s="75"/>
      <c r="AT267" s="75">
        <v>5.63</v>
      </c>
      <c r="AU267" s="75">
        <f t="shared" si="141"/>
        <v>0</v>
      </c>
      <c r="AV267" s="75"/>
      <c r="AW267" s="75">
        <v>6.65</v>
      </c>
      <c r="AX267" s="75">
        <f t="shared" si="142"/>
        <v>0</v>
      </c>
      <c r="AY267" s="75"/>
      <c r="AZ267" s="75">
        <v>5.58</v>
      </c>
      <c r="BA267" s="75">
        <f t="shared" si="143"/>
        <v>0</v>
      </c>
      <c r="BB267" s="75"/>
      <c r="BC267" s="75">
        <v>6</v>
      </c>
      <c r="BD267" s="23">
        <f t="shared" si="127"/>
        <v>0</v>
      </c>
      <c r="BE267" s="26">
        <f t="shared" si="131"/>
        <v>0</v>
      </c>
      <c r="BF267" s="27">
        <v>210062</v>
      </c>
      <c r="BG267" s="78"/>
      <c r="BH267" s="79"/>
      <c r="BI267" s="78"/>
      <c r="BJ267" s="30">
        <f t="shared" si="132"/>
        <v>0</v>
      </c>
      <c r="BK267" s="28">
        <f t="shared" si="133"/>
        <v>210062</v>
      </c>
      <c r="BL267" s="80"/>
      <c r="BM267" s="83"/>
      <c r="BN267" s="83"/>
      <c r="BO267" s="83"/>
      <c r="BP267" s="83"/>
      <c r="BQ267" s="83"/>
      <c r="BR267" s="83"/>
      <c r="BS267" s="83"/>
      <c r="BT267" s="83"/>
      <c r="BU267" s="83"/>
      <c r="BV267" s="83"/>
      <c r="BW267" s="83"/>
      <c r="BX267" s="83"/>
    </row>
    <row r="268" spans="1:76" s="33" customFormat="1" ht="32.25" customHeight="1">
      <c r="A268" s="35" t="s">
        <v>557</v>
      </c>
      <c r="B268" s="36" t="s">
        <v>558</v>
      </c>
      <c r="C268" s="40"/>
      <c r="D268" s="25">
        <v>45</v>
      </c>
      <c r="E268" s="25">
        <f t="shared" si="134"/>
        <v>0</v>
      </c>
      <c r="F268" s="41"/>
      <c r="G268" s="25">
        <v>30</v>
      </c>
      <c r="H268" s="25">
        <f t="shared" si="122"/>
        <v>0</v>
      </c>
      <c r="I268" s="25"/>
      <c r="J268" s="25">
        <v>45</v>
      </c>
      <c r="K268" s="25">
        <f t="shared" si="135"/>
        <v>0</v>
      </c>
      <c r="L268" s="25"/>
      <c r="M268" s="25">
        <v>75</v>
      </c>
      <c r="N268" s="25">
        <f t="shared" si="136"/>
        <v>0</v>
      </c>
      <c r="O268" s="25"/>
      <c r="P268" s="25">
        <v>38</v>
      </c>
      <c r="Q268" s="25">
        <f t="shared" si="124"/>
        <v>0</v>
      </c>
      <c r="R268" s="25"/>
      <c r="S268" s="25">
        <v>68</v>
      </c>
      <c r="T268" s="25">
        <f t="shared" si="129"/>
        <v>0</v>
      </c>
      <c r="U268" s="25"/>
      <c r="V268" s="25">
        <v>38</v>
      </c>
      <c r="W268" s="25">
        <f t="shared" si="137"/>
        <v>0</v>
      </c>
      <c r="X268" s="25"/>
      <c r="Y268" s="25">
        <v>55</v>
      </c>
      <c r="Z268" s="25">
        <f t="shared" si="111"/>
        <v>0</v>
      </c>
      <c r="AA268" s="25"/>
      <c r="AB268" s="25">
        <v>58</v>
      </c>
      <c r="AC268" s="25">
        <f t="shared" si="114"/>
        <v>0</v>
      </c>
      <c r="AD268" s="25"/>
      <c r="AE268" s="25">
        <v>68</v>
      </c>
      <c r="AF268" s="25">
        <f t="shared" si="130"/>
        <v>0</v>
      </c>
      <c r="AG268" s="25"/>
      <c r="AH268" s="25">
        <v>98</v>
      </c>
      <c r="AI268" s="25">
        <f t="shared" si="115"/>
        <v>0</v>
      </c>
      <c r="AJ268" s="25"/>
      <c r="AK268" s="25">
        <v>7</v>
      </c>
      <c r="AL268" s="25">
        <f t="shared" si="138"/>
        <v>0</v>
      </c>
      <c r="AM268" s="25"/>
      <c r="AN268" s="25">
        <v>6</v>
      </c>
      <c r="AO268" s="25">
        <f t="shared" si="139"/>
        <v>0</v>
      </c>
      <c r="AP268" s="25"/>
      <c r="AQ268" s="25">
        <v>7</v>
      </c>
      <c r="AR268" s="25">
        <f t="shared" si="140"/>
        <v>0</v>
      </c>
      <c r="AS268" s="25"/>
      <c r="AT268" s="25">
        <v>5.63</v>
      </c>
      <c r="AU268" s="25">
        <f t="shared" si="141"/>
        <v>0</v>
      </c>
      <c r="AV268" s="25"/>
      <c r="AW268" s="25">
        <v>6.65</v>
      </c>
      <c r="AX268" s="25">
        <f t="shared" si="142"/>
        <v>0</v>
      </c>
      <c r="AY268" s="25"/>
      <c r="AZ268" s="25">
        <v>5.58</v>
      </c>
      <c r="BA268" s="25">
        <f t="shared" si="143"/>
        <v>0</v>
      </c>
      <c r="BB268" s="25"/>
      <c r="BC268" s="25">
        <v>6</v>
      </c>
      <c r="BD268" s="23">
        <f t="shared" si="127"/>
        <v>0</v>
      </c>
      <c r="BE268" s="26">
        <f t="shared" si="131"/>
        <v>0</v>
      </c>
      <c r="BF268" s="27">
        <v>0</v>
      </c>
      <c r="BG268" s="28"/>
      <c r="BH268" s="29"/>
      <c r="BI268" s="28"/>
      <c r="BJ268" s="30">
        <f t="shared" si="132"/>
        <v>0</v>
      </c>
      <c r="BK268" s="28">
        <f t="shared" si="133"/>
        <v>0</v>
      </c>
      <c r="BL268" s="31"/>
      <c r="BM268" s="9"/>
      <c r="BN268" s="9"/>
      <c r="BO268" s="9"/>
      <c r="BP268" s="9"/>
      <c r="BQ268" s="9"/>
      <c r="BR268" s="9"/>
      <c r="BS268" s="9"/>
      <c r="BT268" s="9"/>
      <c r="BU268" s="9"/>
      <c r="BV268" s="9"/>
      <c r="BW268" s="9"/>
      <c r="BX268" s="9"/>
    </row>
    <row r="269" spans="1:76" s="33" customFormat="1" ht="32.25" customHeight="1">
      <c r="A269" s="35" t="s">
        <v>559</v>
      </c>
      <c r="B269" s="36" t="s">
        <v>560</v>
      </c>
      <c r="C269" s="40"/>
      <c r="D269" s="25">
        <v>45</v>
      </c>
      <c r="E269" s="25">
        <f t="shared" si="134"/>
        <v>0</v>
      </c>
      <c r="F269" s="25"/>
      <c r="G269" s="25">
        <v>30</v>
      </c>
      <c r="H269" s="25">
        <f t="shared" si="122"/>
        <v>0</v>
      </c>
      <c r="I269" s="25"/>
      <c r="J269" s="25">
        <v>45</v>
      </c>
      <c r="K269" s="25">
        <f t="shared" si="135"/>
        <v>0</v>
      </c>
      <c r="L269" s="25"/>
      <c r="M269" s="25">
        <v>75</v>
      </c>
      <c r="N269" s="25">
        <f t="shared" si="136"/>
        <v>0</v>
      </c>
      <c r="O269" s="25"/>
      <c r="P269" s="25">
        <v>38</v>
      </c>
      <c r="Q269" s="25">
        <f t="shared" si="124"/>
        <v>0</v>
      </c>
      <c r="R269" s="25"/>
      <c r="S269" s="25">
        <v>68</v>
      </c>
      <c r="T269" s="25">
        <f t="shared" si="129"/>
        <v>0</v>
      </c>
      <c r="U269" s="25"/>
      <c r="V269" s="25">
        <v>38</v>
      </c>
      <c r="W269" s="25">
        <f t="shared" si="137"/>
        <v>0</v>
      </c>
      <c r="X269" s="25"/>
      <c r="Y269" s="25">
        <v>55</v>
      </c>
      <c r="Z269" s="25">
        <f t="shared" si="111"/>
        <v>0</v>
      </c>
      <c r="AA269" s="25"/>
      <c r="AB269" s="25">
        <v>58</v>
      </c>
      <c r="AC269" s="25">
        <f t="shared" si="114"/>
        <v>0</v>
      </c>
      <c r="AD269" s="25"/>
      <c r="AE269" s="25">
        <v>68</v>
      </c>
      <c r="AF269" s="25">
        <f t="shared" si="130"/>
        <v>0</v>
      </c>
      <c r="AG269" s="25"/>
      <c r="AH269" s="25">
        <v>98</v>
      </c>
      <c r="AI269" s="25">
        <f t="shared" si="115"/>
        <v>0</v>
      </c>
      <c r="AJ269" s="25"/>
      <c r="AK269" s="25">
        <v>7</v>
      </c>
      <c r="AL269" s="25">
        <f t="shared" si="138"/>
        <v>0</v>
      </c>
      <c r="AM269" s="25"/>
      <c r="AN269" s="25">
        <v>6</v>
      </c>
      <c r="AO269" s="25">
        <f t="shared" si="139"/>
        <v>0</v>
      </c>
      <c r="AP269" s="25"/>
      <c r="AQ269" s="25">
        <v>7</v>
      </c>
      <c r="AR269" s="25">
        <f t="shared" si="140"/>
        <v>0</v>
      </c>
      <c r="AS269" s="25"/>
      <c r="AT269" s="25">
        <v>5.63</v>
      </c>
      <c r="AU269" s="25">
        <f t="shared" si="141"/>
        <v>0</v>
      </c>
      <c r="AV269" s="25"/>
      <c r="AW269" s="25">
        <v>6.65</v>
      </c>
      <c r="AX269" s="25">
        <f t="shared" si="142"/>
        <v>0</v>
      </c>
      <c r="AY269" s="25"/>
      <c r="AZ269" s="25">
        <v>5.58</v>
      </c>
      <c r="BA269" s="25">
        <f t="shared" si="143"/>
        <v>0</v>
      </c>
      <c r="BB269" s="25"/>
      <c r="BC269" s="25">
        <v>6</v>
      </c>
      <c r="BD269" s="23">
        <f t="shared" si="127"/>
        <v>0</v>
      </c>
      <c r="BE269" s="26">
        <f t="shared" si="131"/>
        <v>0</v>
      </c>
      <c r="BF269" s="27">
        <v>0</v>
      </c>
      <c r="BG269" s="28"/>
      <c r="BH269" s="29"/>
      <c r="BI269" s="28"/>
      <c r="BJ269" s="30">
        <f t="shared" si="132"/>
        <v>0</v>
      </c>
      <c r="BK269" s="28">
        <f t="shared" si="133"/>
        <v>0</v>
      </c>
      <c r="BL269" s="31"/>
      <c r="BM269" s="31"/>
      <c r="BN269" s="9"/>
      <c r="BO269" s="9"/>
      <c r="BP269" s="9"/>
      <c r="BQ269" s="9"/>
      <c r="BR269" s="9"/>
      <c r="BS269" s="9"/>
      <c r="BT269" s="9"/>
      <c r="BU269" s="9"/>
      <c r="BV269" s="9"/>
      <c r="BW269" s="9"/>
      <c r="BX269" s="9"/>
    </row>
    <row r="270" spans="1:76" s="81" customFormat="1" ht="32.25" customHeight="1">
      <c r="A270" s="82" t="s">
        <v>561</v>
      </c>
      <c r="B270" s="73" t="s">
        <v>562</v>
      </c>
      <c r="C270" s="74"/>
      <c r="D270" s="75">
        <v>45</v>
      </c>
      <c r="E270" s="75">
        <f t="shared" si="134"/>
        <v>0</v>
      </c>
      <c r="F270" s="75"/>
      <c r="G270" s="75">
        <v>30</v>
      </c>
      <c r="H270" s="25">
        <f t="shared" si="122"/>
        <v>0</v>
      </c>
      <c r="I270" s="75"/>
      <c r="J270" s="75">
        <v>45</v>
      </c>
      <c r="K270" s="75">
        <f t="shared" si="135"/>
        <v>0</v>
      </c>
      <c r="L270" s="75"/>
      <c r="M270" s="75">
        <v>75</v>
      </c>
      <c r="N270" s="75">
        <f t="shared" si="136"/>
        <v>0</v>
      </c>
      <c r="O270" s="75"/>
      <c r="P270" s="75">
        <v>38</v>
      </c>
      <c r="Q270" s="75">
        <f t="shared" si="124"/>
        <v>0</v>
      </c>
      <c r="R270" s="75"/>
      <c r="S270" s="75">
        <v>68</v>
      </c>
      <c r="T270" s="75">
        <f t="shared" si="129"/>
        <v>0</v>
      </c>
      <c r="U270" s="75"/>
      <c r="V270" s="75">
        <v>38</v>
      </c>
      <c r="W270" s="25">
        <f t="shared" si="137"/>
        <v>0</v>
      </c>
      <c r="X270" s="75"/>
      <c r="Y270" s="75">
        <v>55</v>
      </c>
      <c r="Z270" s="25">
        <f t="shared" si="111"/>
        <v>0</v>
      </c>
      <c r="AA270" s="75"/>
      <c r="AB270" s="75">
        <v>58</v>
      </c>
      <c r="AC270" s="75">
        <f t="shared" si="114"/>
        <v>0</v>
      </c>
      <c r="AD270" s="75"/>
      <c r="AE270" s="75">
        <v>68</v>
      </c>
      <c r="AF270" s="75">
        <f t="shared" si="130"/>
        <v>0</v>
      </c>
      <c r="AG270" s="75"/>
      <c r="AH270" s="75">
        <v>98</v>
      </c>
      <c r="AI270" s="75">
        <f t="shared" si="115"/>
        <v>0</v>
      </c>
      <c r="AJ270" s="75"/>
      <c r="AK270" s="75">
        <v>7</v>
      </c>
      <c r="AL270" s="75">
        <f t="shared" si="138"/>
        <v>0</v>
      </c>
      <c r="AM270" s="75"/>
      <c r="AN270" s="75">
        <v>6</v>
      </c>
      <c r="AO270" s="75">
        <f t="shared" si="139"/>
        <v>0</v>
      </c>
      <c r="AP270" s="75"/>
      <c r="AQ270" s="75">
        <v>7</v>
      </c>
      <c r="AR270" s="77">
        <f t="shared" si="140"/>
        <v>0</v>
      </c>
      <c r="AS270" s="75"/>
      <c r="AT270" s="75">
        <v>5.63</v>
      </c>
      <c r="AU270" s="75">
        <f t="shared" si="141"/>
        <v>0</v>
      </c>
      <c r="AV270" s="75"/>
      <c r="AW270" s="75">
        <v>6.65</v>
      </c>
      <c r="AX270" s="75">
        <f t="shared" si="142"/>
        <v>0</v>
      </c>
      <c r="AY270" s="75"/>
      <c r="AZ270" s="75">
        <v>5.58</v>
      </c>
      <c r="BA270" s="75">
        <f t="shared" si="143"/>
        <v>0</v>
      </c>
      <c r="BB270" s="75"/>
      <c r="BC270" s="75">
        <v>6</v>
      </c>
      <c r="BD270" s="23">
        <f t="shared" si="127"/>
        <v>0</v>
      </c>
      <c r="BE270" s="26">
        <f t="shared" si="131"/>
        <v>0</v>
      </c>
      <c r="BF270" s="27">
        <v>126650</v>
      </c>
      <c r="BG270" s="78"/>
      <c r="BH270" s="79"/>
      <c r="BI270" s="78"/>
      <c r="BJ270" s="30">
        <f t="shared" si="132"/>
        <v>0</v>
      </c>
      <c r="BK270" s="28">
        <f t="shared" si="133"/>
        <v>126650</v>
      </c>
      <c r="BL270" s="80"/>
      <c r="BM270" s="80"/>
      <c r="BN270" s="83"/>
      <c r="BO270" s="83"/>
      <c r="BP270" s="83"/>
      <c r="BQ270" s="83"/>
      <c r="BR270" s="83"/>
      <c r="BS270" s="83"/>
      <c r="BT270" s="83"/>
      <c r="BU270" s="83"/>
      <c r="BV270" s="83"/>
      <c r="BW270" s="83"/>
      <c r="BX270" s="83"/>
    </row>
    <row r="271" spans="1:76" s="81" customFormat="1" ht="32.25" customHeight="1">
      <c r="A271" s="82" t="s">
        <v>563</v>
      </c>
      <c r="B271" s="73" t="s">
        <v>564</v>
      </c>
      <c r="C271" s="74"/>
      <c r="D271" s="75"/>
      <c r="E271" s="75"/>
      <c r="F271" s="75"/>
      <c r="G271" s="75">
        <v>30</v>
      </c>
      <c r="H271" s="25">
        <f t="shared" si="122"/>
        <v>0</v>
      </c>
      <c r="I271" s="75"/>
      <c r="J271" s="75"/>
      <c r="K271" s="75"/>
      <c r="L271" s="75"/>
      <c r="M271" s="75"/>
      <c r="N271" s="75"/>
      <c r="O271" s="75">
        <v>662</v>
      </c>
      <c r="P271" s="75">
        <v>38</v>
      </c>
      <c r="Q271" s="75">
        <f t="shared" si="124"/>
        <v>25156</v>
      </c>
      <c r="R271" s="75"/>
      <c r="S271" s="75">
        <v>68</v>
      </c>
      <c r="T271" s="75">
        <f t="shared" si="129"/>
        <v>0</v>
      </c>
      <c r="U271" s="75">
        <v>222</v>
      </c>
      <c r="V271" s="75">
        <v>38</v>
      </c>
      <c r="W271" s="25">
        <f t="shared" si="137"/>
        <v>8436</v>
      </c>
      <c r="X271" s="75"/>
      <c r="Y271" s="75">
        <v>55</v>
      </c>
      <c r="Z271" s="25">
        <f t="shared" si="111"/>
        <v>0</v>
      </c>
      <c r="AA271" s="75">
        <v>346</v>
      </c>
      <c r="AB271" s="75">
        <v>58</v>
      </c>
      <c r="AC271" s="75">
        <f t="shared" si="114"/>
        <v>20068</v>
      </c>
      <c r="AD271" s="75"/>
      <c r="AE271" s="75">
        <v>68</v>
      </c>
      <c r="AF271" s="75">
        <f t="shared" si="130"/>
        <v>0</v>
      </c>
      <c r="AG271" s="75"/>
      <c r="AH271" s="75">
        <v>98</v>
      </c>
      <c r="AI271" s="75">
        <f t="shared" si="115"/>
        <v>0</v>
      </c>
      <c r="AJ271" s="75"/>
      <c r="AK271" s="75"/>
      <c r="AL271" s="75"/>
      <c r="AM271" s="75"/>
      <c r="AN271" s="75"/>
      <c r="AO271" s="75"/>
      <c r="AP271" s="75"/>
      <c r="AQ271" s="75"/>
      <c r="AR271" s="77"/>
      <c r="AS271" s="75"/>
      <c r="AT271" s="75"/>
      <c r="AU271" s="75"/>
      <c r="AV271" s="75"/>
      <c r="AW271" s="75"/>
      <c r="AX271" s="75"/>
      <c r="AY271" s="75"/>
      <c r="AZ271" s="75"/>
      <c r="BA271" s="75"/>
      <c r="BB271" s="75">
        <v>1564</v>
      </c>
      <c r="BC271" s="75">
        <v>6</v>
      </c>
      <c r="BD271" s="23">
        <f t="shared" si="127"/>
        <v>9384</v>
      </c>
      <c r="BE271" s="26">
        <f t="shared" si="131"/>
        <v>63044</v>
      </c>
      <c r="BF271" s="27">
        <v>-8100</v>
      </c>
      <c r="BG271" s="78"/>
      <c r="BH271" s="79"/>
      <c r="BI271" s="78"/>
      <c r="BJ271" s="30">
        <f t="shared" si="132"/>
        <v>0</v>
      </c>
      <c r="BK271" s="28">
        <f t="shared" si="133"/>
        <v>54944</v>
      </c>
      <c r="BL271" s="80"/>
      <c r="BM271" s="80"/>
      <c r="BN271" s="83"/>
      <c r="BO271" s="83"/>
      <c r="BP271" s="83"/>
      <c r="BQ271" s="83"/>
      <c r="BR271" s="83"/>
      <c r="BS271" s="83"/>
      <c r="BT271" s="83"/>
      <c r="BU271" s="83"/>
      <c r="BV271" s="83"/>
      <c r="BW271" s="83"/>
      <c r="BX271" s="83"/>
    </row>
    <row r="272" spans="1:76" s="81" customFormat="1" ht="32.25" customHeight="1">
      <c r="A272" s="82" t="s">
        <v>565</v>
      </c>
      <c r="B272" s="73" t="s">
        <v>566</v>
      </c>
      <c r="C272" s="74"/>
      <c r="D272" s="75">
        <v>45</v>
      </c>
      <c r="E272" s="75">
        <f t="shared" ref="E272:E323" si="144">D272*C272</f>
        <v>0</v>
      </c>
      <c r="F272" s="76"/>
      <c r="G272" s="75">
        <v>30</v>
      </c>
      <c r="H272" s="25">
        <f t="shared" si="122"/>
        <v>0</v>
      </c>
      <c r="I272" s="75"/>
      <c r="J272" s="75">
        <v>45</v>
      </c>
      <c r="K272" s="75">
        <f t="shared" ref="K272:K277" si="145">J272*I272</f>
        <v>0</v>
      </c>
      <c r="L272" s="75"/>
      <c r="M272" s="75">
        <v>75</v>
      </c>
      <c r="N272" s="75">
        <f t="shared" ref="N272:N277" si="146">M272*L272</f>
        <v>0</v>
      </c>
      <c r="O272" s="75"/>
      <c r="P272" s="75">
        <v>38</v>
      </c>
      <c r="Q272" s="75">
        <f t="shared" si="124"/>
        <v>0</v>
      </c>
      <c r="R272" s="75"/>
      <c r="S272" s="75">
        <v>68</v>
      </c>
      <c r="T272" s="75">
        <f t="shared" si="129"/>
        <v>0</v>
      </c>
      <c r="U272" s="75"/>
      <c r="V272" s="75">
        <v>38</v>
      </c>
      <c r="W272" s="75">
        <f t="shared" si="137"/>
        <v>0</v>
      </c>
      <c r="X272" s="75"/>
      <c r="Y272" s="75">
        <v>55</v>
      </c>
      <c r="Z272" s="75">
        <f t="shared" si="111"/>
        <v>0</v>
      </c>
      <c r="AA272" s="75"/>
      <c r="AB272" s="75">
        <v>58</v>
      </c>
      <c r="AC272" s="75">
        <f t="shared" si="114"/>
        <v>0</v>
      </c>
      <c r="AD272" s="75"/>
      <c r="AE272" s="75">
        <v>68</v>
      </c>
      <c r="AF272" s="75">
        <f t="shared" si="130"/>
        <v>0</v>
      </c>
      <c r="AG272" s="75"/>
      <c r="AH272" s="75">
        <v>98</v>
      </c>
      <c r="AI272" s="75">
        <f t="shared" si="115"/>
        <v>0</v>
      </c>
      <c r="AJ272" s="75"/>
      <c r="AK272" s="75">
        <v>7</v>
      </c>
      <c r="AL272" s="75">
        <f t="shared" ref="AL272:AL277" si="147">AK272*AJ272</f>
        <v>0</v>
      </c>
      <c r="AM272" s="75"/>
      <c r="AN272" s="75">
        <v>6</v>
      </c>
      <c r="AO272" s="75">
        <f t="shared" ref="AO272:AO323" si="148">AN272*AM272</f>
        <v>0</v>
      </c>
      <c r="AP272" s="75"/>
      <c r="AQ272" s="75">
        <v>7</v>
      </c>
      <c r="AR272" s="77">
        <f t="shared" ref="AR272:AR277" si="149">AQ272*AP272</f>
        <v>0</v>
      </c>
      <c r="AS272" s="75"/>
      <c r="AT272" s="75">
        <v>5.63</v>
      </c>
      <c r="AU272" s="75">
        <f t="shared" ref="AU272:AU277" si="150">AT272*AS272</f>
        <v>0</v>
      </c>
      <c r="AV272" s="75"/>
      <c r="AW272" s="75">
        <v>6.65</v>
      </c>
      <c r="AX272" s="75">
        <f t="shared" ref="AX272:AX277" si="151">AW272*AV272</f>
        <v>0</v>
      </c>
      <c r="AY272" s="75"/>
      <c r="AZ272" s="75">
        <v>5.58</v>
      </c>
      <c r="BA272" s="75">
        <f t="shared" ref="BA272:BA277" si="152">AZ272*AY272</f>
        <v>0</v>
      </c>
      <c r="BB272" s="75"/>
      <c r="BC272" s="75">
        <v>6</v>
      </c>
      <c r="BD272" s="23">
        <f t="shared" si="127"/>
        <v>0</v>
      </c>
      <c r="BE272" s="26">
        <f t="shared" si="131"/>
        <v>0</v>
      </c>
      <c r="BF272" s="27">
        <v>201965</v>
      </c>
      <c r="BG272" s="78"/>
      <c r="BH272" s="79"/>
      <c r="BI272" s="78"/>
      <c r="BJ272" s="30">
        <f t="shared" si="132"/>
        <v>0</v>
      </c>
      <c r="BK272" s="28">
        <f t="shared" si="133"/>
        <v>201965</v>
      </c>
      <c r="BL272" s="80"/>
      <c r="BM272" s="80"/>
      <c r="BN272" s="83"/>
      <c r="BO272" s="83"/>
      <c r="BP272" s="83"/>
      <c r="BQ272" s="83"/>
      <c r="BR272" s="83"/>
      <c r="BS272" s="83"/>
      <c r="BT272" s="83"/>
      <c r="BU272" s="83"/>
      <c r="BV272" s="83"/>
      <c r="BW272" s="83"/>
      <c r="BX272" s="83"/>
    </row>
    <row r="273" spans="1:83" s="81" customFormat="1" ht="32.25" customHeight="1">
      <c r="A273" s="82" t="s">
        <v>567</v>
      </c>
      <c r="B273" s="73" t="s">
        <v>568</v>
      </c>
      <c r="C273" s="74"/>
      <c r="D273" s="75">
        <v>45</v>
      </c>
      <c r="E273" s="75">
        <f t="shared" si="144"/>
        <v>0</v>
      </c>
      <c r="F273" s="75"/>
      <c r="G273" s="75">
        <v>30</v>
      </c>
      <c r="H273" s="25">
        <f t="shared" si="122"/>
        <v>0</v>
      </c>
      <c r="I273" s="75"/>
      <c r="J273" s="75">
        <v>45</v>
      </c>
      <c r="K273" s="75">
        <f t="shared" si="145"/>
        <v>0</v>
      </c>
      <c r="L273" s="75"/>
      <c r="M273" s="75">
        <v>75</v>
      </c>
      <c r="N273" s="75">
        <f t="shared" si="146"/>
        <v>0</v>
      </c>
      <c r="O273" s="75"/>
      <c r="P273" s="75">
        <v>38</v>
      </c>
      <c r="Q273" s="75">
        <f t="shared" si="124"/>
        <v>0</v>
      </c>
      <c r="R273" s="75"/>
      <c r="S273" s="75">
        <v>68</v>
      </c>
      <c r="T273" s="75">
        <f t="shared" si="129"/>
        <v>0</v>
      </c>
      <c r="U273" s="75"/>
      <c r="V273" s="75">
        <v>38</v>
      </c>
      <c r="W273" s="75">
        <f t="shared" si="137"/>
        <v>0</v>
      </c>
      <c r="X273" s="75"/>
      <c r="Y273" s="75">
        <v>55</v>
      </c>
      <c r="Z273" s="75">
        <f t="shared" si="111"/>
        <v>0</v>
      </c>
      <c r="AA273" s="75"/>
      <c r="AB273" s="75">
        <v>58</v>
      </c>
      <c r="AC273" s="75">
        <f t="shared" si="114"/>
        <v>0</v>
      </c>
      <c r="AD273" s="75"/>
      <c r="AE273" s="75">
        <v>68</v>
      </c>
      <c r="AF273" s="75">
        <f t="shared" si="130"/>
        <v>0</v>
      </c>
      <c r="AG273" s="75"/>
      <c r="AH273" s="75">
        <v>98</v>
      </c>
      <c r="AI273" s="75">
        <f t="shared" si="115"/>
        <v>0</v>
      </c>
      <c r="AJ273" s="75"/>
      <c r="AK273" s="75">
        <v>7</v>
      </c>
      <c r="AL273" s="75">
        <f t="shared" si="147"/>
        <v>0</v>
      </c>
      <c r="AM273" s="75"/>
      <c r="AN273" s="75">
        <v>6</v>
      </c>
      <c r="AO273" s="75">
        <f t="shared" si="148"/>
        <v>0</v>
      </c>
      <c r="AP273" s="75"/>
      <c r="AQ273" s="75">
        <v>7</v>
      </c>
      <c r="AR273" s="77">
        <f t="shared" si="149"/>
        <v>0</v>
      </c>
      <c r="AS273" s="75"/>
      <c r="AT273" s="75">
        <v>5.63</v>
      </c>
      <c r="AU273" s="75">
        <f t="shared" si="150"/>
        <v>0</v>
      </c>
      <c r="AV273" s="75"/>
      <c r="AW273" s="75">
        <v>6.65</v>
      </c>
      <c r="AX273" s="75">
        <f t="shared" si="151"/>
        <v>0</v>
      </c>
      <c r="AY273" s="75"/>
      <c r="AZ273" s="75">
        <v>5.58</v>
      </c>
      <c r="BA273" s="75">
        <f t="shared" si="152"/>
        <v>0</v>
      </c>
      <c r="BB273" s="75"/>
      <c r="BC273" s="75">
        <v>6</v>
      </c>
      <c r="BD273" s="23">
        <f t="shared" si="127"/>
        <v>0</v>
      </c>
      <c r="BE273" s="26">
        <f t="shared" si="131"/>
        <v>0</v>
      </c>
      <c r="BF273" s="27">
        <v>100</v>
      </c>
      <c r="BG273" s="78"/>
      <c r="BH273" s="79"/>
      <c r="BI273" s="78"/>
      <c r="BJ273" s="30">
        <f t="shared" si="132"/>
        <v>0</v>
      </c>
      <c r="BK273" s="28">
        <f t="shared" si="133"/>
        <v>100</v>
      </c>
      <c r="BL273" s="80"/>
      <c r="BM273" s="80"/>
      <c r="BN273" s="83"/>
      <c r="BO273" s="83"/>
      <c r="BP273" s="83"/>
      <c r="BQ273" s="83"/>
      <c r="BR273" s="83"/>
      <c r="BS273" s="83"/>
      <c r="BT273" s="83"/>
      <c r="BU273" s="83"/>
      <c r="BV273" s="83"/>
      <c r="BW273" s="83"/>
      <c r="BX273" s="83"/>
    </row>
    <row r="274" spans="1:83" s="33" customFormat="1" ht="32.25" customHeight="1">
      <c r="A274" s="35" t="s">
        <v>569</v>
      </c>
      <c r="B274" s="36" t="s">
        <v>570</v>
      </c>
      <c r="C274" s="40"/>
      <c r="D274" s="25">
        <v>45</v>
      </c>
      <c r="E274" s="25">
        <f t="shared" si="144"/>
        <v>0</v>
      </c>
      <c r="F274" s="25"/>
      <c r="G274" s="25">
        <v>30</v>
      </c>
      <c r="H274" s="25">
        <f t="shared" si="122"/>
        <v>0</v>
      </c>
      <c r="I274" s="25"/>
      <c r="J274" s="25">
        <v>45</v>
      </c>
      <c r="K274" s="25">
        <f t="shared" si="145"/>
        <v>0</v>
      </c>
      <c r="L274" s="25"/>
      <c r="M274" s="25">
        <v>75</v>
      </c>
      <c r="N274" s="25">
        <f t="shared" si="146"/>
        <v>0</v>
      </c>
      <c r="O274" s="25"/>
      <c r="P274" s="25">
        <v>38</v>
      </c>
      <c r="Q274" s="25">
        <f t="shared" si="124"/>
        <v>0</v>
      </c>
      <c r="R274" s="25"/>
      <c r="S274" s="25">
        <v>68</v>
      </c>
      <c r="T274" s="25">
        <f t="shared" si="129"/>
        <v>0</v>
      </c>
      <c r="U274" s="25"/>
      <c r="V274" s="25">
        <v>38</v>
      </c>
      <c r="W274" s="25">
        <f t="shared" si="137"/>
        <v>0</v>
      </c>
      <c r="X274" s="25"/>
      <c r="Y274" s="25">
        <v>55</v>
      </c>
      <c r="Z274" s="25">
        <f t="shared" si="111"/>
        <v>0</v>
      </c>
      <c r="AA274" s="25"/>
      <c r="AB274" s="25">
        <v>58</v>
      </c>
      <c r="AC274" s="25">
        <f t="shared" si="114"/>
        <v>0</v>
      </c>
      <c r="AD274" s="25"/>
      <c r="AE274" s="25">
        <v>68</v>
      </c>
      <c r="AF274" s="25">
        <f t="shared" si="130"/>
        <v>0</v>
      </c>
      <c r="AG274" s="25"/>
      <c r="AH274" s="25">
        <v>98</v>
      </c>
      <c r="AI274" s="25">
        <f t="shared" si="115"/>
        <v>0</v>
      </c>
      <c r="AJ274" s="25"/>
      <c r="AK274" s="25">
        <v>7</v>
      </c>
      <c r="AL274" s="25">
        <f t="shared" si="147"/>
        <v>0</v>
      </c>
      <c r="AM274" s="25"/>
      <c r="AN274" s="25">
        <v>6</v>
      </c>
      <c r="AO274" s="25">
        <f t="shared" si="148"/>
        <v>0</v>
      </c>
      <c r="AP274" s="25"/>
      <c r="AQ274" s="25">
        <v>7</v>
      </c>
      <c r="AR274" s="25">
        <f t="shared" si="149"/>
        <v>0</v>
      </c>
      <c r="AS274" s="25"/>
      <c r="AT274" s="25">
        <v>5.63</v>
      </c>
      <c r="AU274" s="25">
        <f t="shared" si="150"/>
        <v>0</v>
      </c>
      <c r="AV274" s="25"/>
      <c r="AW274" s="25">
        <v>6.65</v>
      </c>
      <c r="AX274" s="25">
        <f t="shared" si="151"/>
        <v>0</v>
      </c>
      <c r="AY274" s="25"/>
      <c r="AZ274" s="25">
        <v>5.58</v>
      </c>
      <c r="BA274" s="25">
        <f t="shared" si="152"/>
        <v>0</v>
      </c>
      <c r="BB274" s="25"/>
      <c r="BC274" s="25">
        <v>6</v>
      </c>
      <c r="BD274" s="23">
        <f t="shared" si="127"/>
        <v>0</v>
      </c>
      <c r="BE274" s="26">
        <f t="shared" si="131"/>
        <v>0</v>
      </c>
      <c r="BF274" s="27">
        <v>109760</v>
      </c>
      <c r="BG274" s="28"/>
      <c r="BH274" s="29"/>
      <c r="BI274" s="28"/>
      <c r="BJ274" s="30">
        <f t="shared" si="132"/>
        <v>0</v>
      </c>
      <c r="BK274" s="28">
        <f t="shared" si="133"/>
        <v>109760</v>
      </c>
      <c r="BL274" s="31"/>
      <c r="BM274" s="31"/>
      <c r="BN274" s="9"/>
      <c r="BO274" s="9"/>
      <c r="BP274" s="9"/>
      <c r="BQ274" s="9"/>
      <c r="BR274" s="9"/>
      <c r="BS274" s="9"/>
      <c r="BT274" s="9"/>
      <c r="BU274" s="9"/>
      <c r="BV274" s="9"/>
      <c r="BW274" s="9"/>
      <c r="BX274" s="9"/>
    </row>
    <row r="275" spans="1:83" s="33" customFormat="1" ht="32.25" customHeight="1">
      <c r="A275" s="35" t="s">
        <v>571</v>
      </c>
      <c r="B275" s="36" t="s">
        <v>572</v>
      </c>
      <c r="C275" s="40"/>
      <c r="D275" s="25">
        <v>45</v>
      </c>
      <c r="E275" s="25">
        <f t="shared" si="144"/>
        <v>0</v>
      </c>
      <c r="F275" s="25"/>
      <c r="G275" s="25">
        <v>30</v>
      </c>
      <c r="H275" s="25">
        <f t="shared" si="122"/>
        <v>0</v>
      </c>
      <c r="I275" s="25"/>
      <c r="J275" s="25">
        <v>45</v>
      </c>
      <c r="K275" s="25">
        <f t="shared" si="145"/>
        <v>0</v>
      </c>
      <c r="L275" s="25"/>
      <c r="M275" s="25">
        <v>75</v>
      </c>
      <c r="N275" s="25">
        <f t="shared" si="146"/>
        <v>0</v>
      </c>
      <c r="O275" s="25"/>
      <c r="P275" s="25">
        <v>38</v>
      </c>
      <c r="Q275" s="25">
        <f t="shared" si="124"/>
        <v>0</v>
      </c>
      <c r="R275" s="25"/>
      <c r="S275" s="25">
        <v>68</v>
      </c>
      <c r="T275" s="25">
        <f t="shared" si="129"/>
        <v>0</v>
      </c>
      <c r="U275" s="25"/>
      <c r="V275" s="25">
        <v>38</v>
      </c>
      <c r="W275" s="25">
        <f t="shared" si="137"/>
        <v>0</v>
      </c>
      <c r="X275" s="25"/>
      <c r="Y275" s="25">
        <v>55</v>
      </c>
      <c r="Z275" s="25">
        <f t="shared" si="111"/>
        <v>0</v>
      </c>
      <c r="AA275" s="25"/>
      <c r="AB275" s="25">
        <v>58</v>
      </c>
      <c r="AC275" s="25">
        <f t="shared" si="114"/>
        <v>0</v>
      </c>
      <c r="AD275" s="25"/>
      <c r="AE275" s="25">
        <v>68</v>
      </c>
      <c r="AF275" s="25">
        <f t="shared" si="130"/>
        <v>0</v>
      </c>
      <c r="AG275" s="25"/>
      <c r="AH275" s="25">
        <v>98</v>
      </c>
      <c r="AI275" s="25">
        <f t="shared" si="115"/>
        <v>0</v>
      </c>
      <c r="AJ275" s="25"/>
      <c r="AK275" s="25">
        <v>7</v>
      </c>
      <c r="AL275" s="25">
        <f t="shared" si="147"/>
        <v>0</v>
      </c>
      <c r="AM275" s="25"/>
      <c r="AN275" s="25">
        <v>6</v>
      </c>
      <c r="AO275" s="25">
        <f t="shared" si="148"/>
        <v>0</v>
      </c>
      <c r="AP275" s="25"/>
      <c r="AQ275" s="25">
        <v>7</v>
      </c>
      <c r="AR275" s="25">
        <f t="shared" si="149"/>
        <v>0</v>
      </c>
      <c r="AS275" s="25"/>
      <c r="AT275" s="25">
        <v>5.63</v>
      </c>
      <c r="AU275" s="25">
        <f t="shared" si="150"/>
        <v>0</v>
      </c>
      <c r="AV275" s="25"/>
      <c r="AW275" s="25">
        <v>6.65</v>
      </c>
      <c r="AX275" s="25">
        <f t="shared" si="151"/>
        <v>0</v>
      </c>
      <c r="AY275" s="25"/>
      <c r="AZ275" s="25">
        <v>5.58</v>
      </c>
      <c r="BA275" s="25">
        <f t="shared" si="152"/>
        <v>0</v>
      </c>
      <c r="BB275" s="25"/>
      <c r="BC275" s="25">
        <v>6</v>
      </c>
      <c r="BD275" s="23">
        <f t="shared" si="127"/>
        <v>0</v>
      </c>
      <c r="BE275" s="26">
        <f t="shared" si="131"/>
        <v>0</v>
      </c>
      <c r="BF275" s="27">
        <v>240120</v>
      </c>
      <c r="BG275" s="28"/>
      <c r="BH275" s="29"/>
      <c r="BI275" s="28"/>
      <c r="BJ275" s="30">
        <f t="shared" si="132"/>
        <v>0</v>
      </c>
      <c r="BK275" s="28">
        <f t="shared" si="133"/>
        <v>240120</v>
      </c>
      <c r="BL275" s="31"/>
      <c r="BM275" s="31"/>
      <c r="BN275" s="9"/>
      <c r="BO275" s="9"/>
      <c r="BP275" s="9"/>
      <c r="BQ275" s="9"/>
      <c r="BR275" s="9"/>
      <c r="BS275" s="9"/>
      <c r="BT275" s="9"/>
      <c r="BU275" s="9"/>
      <c r="BV275" s="9"/>
      <c r="BW275" s="9"/>
      <c r="BX275" s="9"/>
    </row>
    <row r="276" spans="1:83" s="33" customFormat="1" ht="32.25" customHeight="1">
      <c r="A276" s="35" t="s">
        <v>573</v>
      </c>
      <c r="B276" s="36" t="s">
        <v>574</v>
      </c>
      <c r="C276" s="40"/>
      <c r="D276" s="25">
        <v>45</v>
      </c>
      <c r="E276" s="25">
        <f t="shared" si="144"/>
        <v>0</v>
      </c>
      <c r="F276" s="25"/>
      <c r="G276" s="25">
        <v>30</v>
      </c>
      <c r="H276" s="25">
        <f t="shared" si="122"/>
        <v>0</v>
      </c>
      <c r="I276" s="25"/>
      <c r="J276" s="25">
        <v>45</v>
      </c>
      <c r="K276" s="25">
        <f t="shared" si="145"/>
        <v>0</v>
      </c>
      <c r="L276" s="25"/>
      <c r="M276" s="25">
        <v>75</v>
      </c>
      <c r="N276" s="25">
        <f t="shared" si="146"/>
        <v>0</v>
      </c>
      <c r="O276" s="25"/>
      <c r="P276" s="25">
        <v>38</v>
      </c>
      <c r="Q276" s="25">
        <f t="shared" si="124"/>
        <v>0</v>
      </c>
      <c r="R276" s="25"/>
      <c r="S276" s="25">
        <v>68</v>
      </c>
      <c r="T276" s="25">
        <f t="shared" si="129"/>
        <v>0</v>
      </c>
      <c r="U276" s="25"/>
      <c r="V276" s="25">
        <v>38</v>
      </c>
      <c r="W276" s="25">
        <f t="shared" si="137"/>
        <v>0</v>
      </c>
      <c r="X276" s="25"/>
      <c r="Y276" s="25">
        <v>55</v>
      </c>
      <c r="Z276" s="25">
        <f t="shared" si="111"/>
        <v>0</v>
      </c>
      <c r="AA276" s="25"/>
      <c r="AB276" s="25">
        <v>58</v>
      </c>
      <c r="AC276" s="25">
        <f t="shared" si="114"/>
        <v>0</v>
      </c>
      <c r="AD276" s="25"/>
      <c r="AE276" s="25">
        <v>68</v>
      </c>
      <c r="AF276" s="25">
        <f t="shared" si="130"/>
        <v>0</v>
      </c>
      <c r="AG276" s="25"/>
      <c r="AH276" s="25">
        <v>98</v>
      </c>
      <c r="AI276" s="25">
        <f t="shared" si="115"/>
        <v>0</v>
      </c>
      <c r="AJ276" s="25"/>
      <c r="AK276" s="25">
        <v>7</v>
      </c>
      <c r="AL276" s="25">
        <f t="shared" si="147"/>
        <v>0</v>
      </c>
      <c r="AM276" s="25"/>
      <c r="AN276" s="25">
        <v>6</v>
      </c>
      <c r="AO276" s="25">
        <f t="shared" si="148"/>
        <v>0</v>
      </c>
      <c r="AP276" s="25"/>
      <c r="AQ276" s="25">
        <v>7</v>
      </c>
      <c r="AR276" s="25">
        <f t="shared" si="149"/>
        <v>0</v>
      </c>
      <c r="AS276" s="25"/>
      <c r="AT276" s="25">
        <v>5.63</v>
      </c>
      <c r="AU276" s="25">
        <f t="shared" si="150"/>
        <v>0</v>
      </c>
      <c r="AV276" s="25"/>
      <c r="AW276" s="25">
        <v>6.65</v>
      </c>
      <c r="AX276" s="25">
        <f t="shared" si="151"/>
        <v>0</v>
      </c>
      <c r="AY276" s="25"/>
      <c r="AZ276" s="25">
        <v>5.58</v>
      </c>
      <c r="BA276" s="25">
        <f t="shared" si="152"/>
        <v>0</v>
      </c>
      <c r="BB276" s="25"/>
      <c r="BC276" s="25">
        <v>6</v>
      </c>
      <c r="BD276" s="23">
        <f t="shared" si="127"/>
        <v>0</v>
      </c>
      <c r="BE276" s="26">
        <f t="shared" si="131"/>
        <v>0</v>
      </c>
      <c r="BF276" s="27">
        <v>0</v>
      </c>
      <c r="BG276" s="28"/>
      <c r="BH276" s="29"/>
      <c r="BI276" s="28"/>
      <c r="BJ276" s="30">
        <f t="shared" si="132"/>
        <v>0</v>
      </c>
      <c r="BK276" s="28">
        <f t="shared" si="133"/>
        <v>0</v>
      </c>
      <c r="BL276" s="31"/>
      <c r="BM276" s="31"/>
      <c r="BN276" s="9"/>
      <c r="BO276" s="9"/>
      <c r="BP276" s="9"/>
      <c r="BQ276" s="9"/>
      <c r="BR276" s="9"/>
      <c r="BS276" s="9"/>
      <c r="BT276" s="9"/>
      <c r="BU276" s="9"/>
      <c r="BV276" s="9"/>
      <c r="BW276" s="9"/>
      <c r="BX276" s="9"/>
    </row>
    <row r="277" spans="1:83" s="33" customFormat="1" ht="32.25" customHeight="1">
      <c r="A277" s="35" t="s">
        <v>575</v>
      </c>
      <c r="B277" s="36" t="s">
        <v>576</v>
      </c>
      <c r="C277" s="40"/>
      <c r="D277" s="25">
        <v>45</v>
      </c>
      <c r="E277" s="25">
        <f t="shared" si="144"/>
        <v>0</v>
      </c>
      <c r="F277" s="25"/>
      <c r="G277" s="25">
        <v>30</v>
      </c>
      <c r="H277" s="25">
        <f t="shared" si="122"/>
        <v>0</v>
      </c>
      <c r="I277" s="25"/>
      <c r="J277" s="25">
        <v>45</v>
      </c>
      <c r="K277" s="25">
        <f t="shared" si="145"/>
        <v>0</v>
      </c>
      <c r="L277" s="25"/>
      <c r="M277" s="25">
        <v>75</v>
      </c>
      <c r="N277" s="25">
        <f t="shared" si="146"/>
        <v>0</v>
      </c>
      <c r="O277" s="25"/>
      <c r="P277" s="25">
        <v>38</v>
      </c>
      <c r="Q277" s="25">
        <f t="shared" si="124"/>
        <v>0</v>
      </c>
      <c r="R277" s="25"/>
      <c r="S277" s="25">
        <v>68</v>
      </c>
      <c r="T277" s="25">
        <f t="shared" si="129"/>
        <v>0</v>
      </c>
      <c r="U277" s="25"/>
      <c r="V277" s="25">
        <v>38</v>
      </c>
      <c r="W277" s="25">
        <f t="shared" si="137"/>
        <v>0</v>
      </c>
      <c r="X277" s="25"/>
      <c r="Y277" s="25">
        <v>55</v>
      </c>
      <c r="Z277" s="25">
        <f t="shared" si="111"/>
        <v>0</v>
      </c>
      <c r="AA277" s="25"/>
      <c r="AB277" s="25">
        <v>58</v>
      </c>
      <c r="AC277" s="25">
        <f t="shared" si="114"/>
        <v>0</v>
      </c>
      <c r="AD277" s="25"/>
      <c r="AE277" s="25">
        <v>68</v>
      </c>
      <c r="AF277" s="25">
        <f t="shared" si="130"/>
        <v>0</v>
      </c>
      <c r="AG277" s="25"/>
      <c r="AH277" s="25">
        <v>98</v>
      </c>
      <c r="AI277" s="25">
        <f t="shared" si="115"/>
        <v>0</v>
      </c>
      <c r="AJ277" s="25"/>
      <c r="AK277" s="25">
        <v>7</v>
      </c>
      <c r="AL277" s="25">
        <f t="shared" si="147"/>
        <v>0</v>
      </c>
      <c r="AM277" s="25"/>
      <c r="AN277" s="25">
        <v>6</v>
      </c>
      <c r="AO277" s="25">
        <f t="shared" si="148"/>
        <v>0</v>
      </c>
      <c r="AP277" s="25"/>
      <c r="AQ277" s="25">
        <v>7</v>
      </c>
      <c r="AR277" s="25">
        <f t="shared" si="149"/>
        <v>0</v>
      </c>
      <c r="AS277" s="25"/>
      <c r="AT277" s="25">
        <v>5.63</v>
      </c>
      <c r="AU277" s="25">
        <f t="shared" si="150"/>
        <v>0</v>
      </c>
      <c r="AV277" s="25"/>
      <c r="AW277" s="25">
        <v>6.65</v>
      </c>
      <c r="AX277" s="25">
        <f t="shared" si="151"/>
        <v>0</v>
      </c>
      <c r="AY277" s="25"/>
      <c r="AZ277" s="25">
        <v>5.58</v>
      </c>
      <c r="BA277" s="25">
        <f t="shared" si="152"/>
        <v>0</v>
      </c>
      <c r="BB277" s="25"/>
      <c r="BC277" s="25">
        <v>6</v>
      </c>
      <c r="BD277" s="23">
        <f t="shared" si="127"/>
        <v>0</v>
      </c>
      <c r="BE277" s="26">
        <f t="shared" si="131"/>
        <v>0</v>
      </c>
      <c r="BF277" s="27">
        <v>0</v>
      </c>
      <c r="BG277" s="28"/>
      <c r="BH277" s="29"/>
      <c r="BI277" s="28"/>
      <c r="BJ277" s="30">
        <f t="shared" si="132"/>
        <v>0</v>
      </c>
      <c r="BK277" s="28">
        <f t="shared" si="133"/>
        <v>0</v>
      </c>
      <c r="BL277" s="31"/>
      <c r="BM277" s="39"/>
      <c r="BN277" s="9"/>
      <c r="BO277" s="9"/>
      <c r="BP277" s="9"/>
      <c r="BQ277" s="9"/>
      <c r="BR277" s="9"/>
      <c r="BS277" s="9"/>
      <c r="BT277" s="9"/>
      <c r="BU277" s="9"/>
      <c r="BV277" s="9"/>
      <c r="BW277" s="9"/>
      <c r="BX277" s="9"/>
    </row>
    <row r="278" spans="1:83" s="33" customFormat="1" ht="32.25" customHeight="1">
      <c r="A278" s="35" t="s">
        <v>577</v>
      </c>
      <c r="B278" s="36" t="s">
        <v>578</v>
      </c>
      <c r="C278" s="40"/>
      <c r="D278" s="25">
        <v>45</v>
      </c>
      <c r="E278" s="25">
        <f t="shared" si="144"/>
        <v>0</v>
      </c>
      <c r="F278" s="25"/>
      <c r="G278" s="25">
        <v>30</v>
      </c>
      <c r="H278" s="25">
        <f t="shared" si="122"/>
        <v>0</v>
      </c>
      <c r="I278" s="25"/>
      <c r="J278" s="25">
        <v>45</v>
      </c>
      <c r="K278" s="25">
        <v>0</v>
      </c>
      <c r="L278" s="25"/>
      <c r="M278" s="25">
        <v>75</v>
      </c>
      <c r="N278" s="25">
        <v>0</v>
      </c>
      <c r="O278" s="25"/>
      <c r="P278" s="25">
        <v>38</v>
      </c>
      <c r="Q278" s="25">
        <v>0</v>
      </c>
      <c r="R278" s="25"/>
      <c r="S278" s="25">
        <v>68</v>
      </c>
      <c r="T278" s="25">
        <v>0</v>
      </c>
      <c r="U278" s="25"/>
      <c r="V278" s="25">
        <v>38</v>
      </c>
      <c r="W278" s="25">
        <f t="shared" si="137"/>
        <v>0</v>
      </c>
      <c r="X278" s="25"/>
      <c r="Y278" s="25">
        <v>55</v>
      </c>
      <c r="Z278" s="25">
        <f t="shared" si="111"/>
        <v>0</v>
      </c>
      <c r="AA278" s="25"/>
      <c r="AB278" s="25">
        <v>58</v>
      </c>
      <c r="AC278" s="25">
        <v>0</v>
      </c>
      <c r="AD278" s="25"/>
      <c r="AE278" s="25">
        <v>68</v>
      </c>
      <c r="AF278" s="25">
        <v>0</v>
      </c>
      <c r="AG278" s="25"/>
      <c r="AH278" s="25">
        <v>98</v>
      </c>
      <c r="AI278" s="25">
        <v>0</v>
      </c>
      <c r="AJ278" s="25"/>
      <c r="AK278" s="25">
        <v>7</v>
      </c>
      <c r="AL278" s="25">
        <v>0</v>
      </c>
      <c r="AM278" s="25"/>
      <c r="AN278" s="25">
        <v>6</v>
      </c>
      <c r="AO278" s="25">
        <f t="shared" si="148"/>
        <v>0</v>
      </c>
      <c r="AP278" s="25"/>
      <c r="AQ278" s="25">
        <v>7</v>
      </c>
      <c r="AR278" s="25">
        <v>0</v>
      </c>
      <c r="AS278" s="25"/>
      <c r="AT278" s="25">
        <v>5.63</v>
      </c>
      <c r="AU278" s="25">
        <v>0</v>
      </c>
      <c r="AV278" s="25"/>
      <c r="AW278" s="25">
        <v>6.65</v>
      </c>
      <c r="AX278" s="25">
        <v>0</v>
      </c>
      <c r="AY278" s="25"/>
      <c r="AZ278" s="25">
        <v>5.58</v>
      </c>
      <c r="BA278" s="25">
        <v>0</v>
      </c>
      <c r="BB278" s="25"/>
      <c r="BC278" s="25">
        <v>6</v>
      </c>
      <c r="BD278" s="23">
        <f t="shared" si="127"/>
        <v>0</v>
      </c>
      <c r="BE278" s="26">
        <f t="shared" si="131"/>
        <v>0</v>
      </c>
      <c r="BF278" s="27">
        <v>0</v>
      </c>
      <c r="BG278" s="28"/>
      <c r="BH278" s="29"/>
      <c r="BI278" s="28"/>
      <c r="BJ278" s="30">
        <f t="shared" si="132"/>
        <v>0</v>
      </c>
      <c r="BK278" s="28">
        <f t="shared" si="133"/>
        <v>0</v>
      </c>
      <c r="BL278" s="31"/>
      <c r="BM278" s="39"/>
      <c r="BN278" s="9"/>
      <c r="BO278" s="9"/>
      <c r="BP278" s="9"/>
      <c r="BQ278" s="9"/>
      <c r="BR278" s="9"/>
      <c r="BS278" s="9"/>
      <c r="BT278" s="9"/>
      <c r="BU278" s="9"/>
      <c r="BV278" s="9"/>
      <c r="BW278" s="9"/>
      <c r="BX278" s="9"/>
    </row>
    <row r="279" spans="1:83" s="33" customFormat="1" ht="32.25" customHeight="1">
      <c r="A279" s="35" t="s">
        <v>579</v>
      </c>
      <c r="B279" s="36" t="s">
        <v>580</v>
      </c>
      <c r="C279" s="40"/>
      <c r="D279" s="25">
        <v>45</v>
      </c>
      <c r="E279" s="25">
        <f t="shared" si="144"/>
        <v>0</v>
      </c>
      <c r="F279" s="25"/>
      <c r="G279" s="25">
        <v>30</v>
      </c>
      <c r="H279" s="25">
        <f t="shared" si="122"/>
        <v>0</v>
      </c>
      <c r="I279" s="25"/>
      <c r="J279" s="25">
        <v>45</v>
      </c>
      <c r="K279" s="25">
        <f t="shared" ref="K279:K287" si="153">J279*I279</f>
        <v>0</v>
      </c>
      <c r="L279" s="25"/>
      <c r="M279" s="25">
        <v>75</v>
      </c>
      <c r="N279" s="25">
        <f t="shared" ref="N279:N287" si="154">M279*L279</f>
        <v>0</v>
      </c>
      <c r="O279" s="25"/>
      <c r="P279" s="25">
        <v>38</v>
      </c>
      <c r="Q279" s="25">
        <f t="shared" ref="Q279:Q323" si="155">P279*O279</f>
        <v>0</v>
      </c>
      <c r="R279" s="25"/>
      <c r="S279" s="25">
        <v>68</v>
      </c>
      <c r="T279" s="25">
        <f t="shared" ref="T279:T287" si="156">S279*R279</f>
        <v>0</v>
      </c>
      <c r="U279" s="25"/>
      <c r="V279" s="25">
        <v>38</v>
      </c>
      <c r="W279" s="25">
        <f t="shared" si="137"/>
        <v>0</v>
      </c>
      <c r="X279" s="25"/>
      <c r="Y279" s="25">
        <v>55</v>
      </c>
      <c r="Z279" s="25">
        <f t="shared" si="111"/>
        <v>0</v>
      </c>
      <c r="AA279" s="25"/>
      <c r="AB279" s="25">
        <v>58</v>
      </c>
      <c r="AC279" s="25">
        <f t="shared" ref="AC279:AC315" si="157">AB279*AA279</f>
        <v>0</v>
      </c>
      <c r="AD279" s="25"/>
      <c r="AE279" s="25">
        <v>68</v>
      </c>
      <c r="AF279" s="25">
        <f t="shared" ref="AF279:AF287" si="158">AE279*AD279</f>
        <v>0</v>
      </c>
      <c r="AG279" s="25"/>
      <c r="AH279" s="25">
        <v>98</v>
      </c>
      <c r="AI279" s="25">
        <f t="shared" ref="AI279:AI287" si="159">AH279*AG279</f>
        <v>0</v>
      </c>
      <c r="AJ279" s="25"/>
      <c r="AK279" s="25">
        <v>7</v>
      </c>
      <c r="AL279" s="25">
        <f t="shared" ref="AL279:AL287" si="160">AK279*AJ279</f>
        <v>0</v>
      </c>
      <c r="AM279" s="25"/>
      <c r="AN279" s="25">
        <v>6</v>
      </c>
      <c r="AO279" s="25">
        <f t="shared" si="148"/>
        <v>0</v>
      </c>
      <c r="AP279" s="25"/>
      <c r="AQ279" s="25">
        <v>7</v>
      </c>
      <c r="AR279" s="25">
        <f t="shared" ref="AR279:AR287" si="161">AQ279*AP279</f>
        <v>0</v>
      </c>
      <c r="AS279" s="25"/>
      <c r="AT279" s="25">
        <v>5.63</v>
      </c>
      <c r="AU279" s="25">
        <f t="shared" ref="AU279:AU287" si="162">AT279*AS279</f>
        <v>0</v>
      </c>
      <c r="AV279" s="25"/>
      <c r="AW279" s="25">
        <v>6.65</v>
      </c>
      <c r="AX279" s="25">
        <f t="shared" ref="AX279:AX287" si="163">AW279*AV279</f>
        <v>0</v>
      </c>
      <c r="AY279" s="25"/>
      <c r="AZ279" s="25">
        <v>5.58</v>
      </c>
      <c r="BA279" s="25">
        <f t="shared" ref="BA279:BA287" si="164">AZ279*AY279</f>
        <v>0</v>
      </c>
      <c r="BB279" s="25"/>
      <c r="BC279" s="25">
        <v>6</v>
      </c>
      <c r="BD279" s="23">
        <f t="shared" si="127"/>
        <v>0</v>
      </c>
      <c r="BE279" s="26">
        <f t="shared" si="131"/>
        <v>0</v>
      </c>
      <c r="BF279" s="27">
        <v>0</v>
      </c>
      <c r="BG279" s="28"/>
      <c r="BH279" s="29"/>
      <c r="BI279" s="28"/>
      <c r="BJ279" s="30">
        <f t="shared" si="132"/>
        <v>0</v>
      </c>
      <c r="BK279" s="28">
        <f t="shared" si="133"/>
        <v>0</v>
      </c>
      <c r="BL279" s="31"/>
      <c r="BM279" s="31"/>
      <c r="BN279" s="9"/>
      <c r="BO279" s="9"/>
      <c r="BP279" s="9"/>
      <c r="BQ279" s="9"/>
      <c r="BR279" s="9"/>
      <c r="BS279" s="9"/>
      <c r="BT279" s="9"/>
      <c r="BU279" s="9"/>
      <c r="BV279" s="9"/>
      <c r="BW279" s="9"/>
      <c r="BX279" s="9"/>
    </row>
    <row r="280" spans="1:83" s="34" customFormat="1" ht="32.25" customHeight="1">
      <c r="A280" s="20" t="s">
        <v>581</v>
      </c>
      <c r="B280" s="21" t="s">
        <v>582</v>
      </c>
      <c r="C280" s="51"/>
      <c r="D280" s="23">
        <v>45</v>
      </c>
      <c r="E280" s="25">
        <f t="shared" si="144"/>
        <v>0</v>
      </c>
      <c r="F280" s="23"/>
      <c r="G280" s="23">
        <v>30</v>
      </c>
      <c r="H280" s="25">
        <f t="shared" si="122"/>
        <v>0</v>
      </c>
      <c r="I280" s="23"/>
      <c r="J280" s="23">
        <v>45</v>
      </c>
      <c r="K280" s="23">
        <f t="shared" si="153"/>
        <v>0</v>
      </c>
      <c r="L280" s="23"/>
      <c r="M280" s="23">
        <v>75</v>
      </c>
      <c r="N280" s="23">
        <f t="shared" si="154"/>
        <v>0</v>
      </c>
      <c r="O280" s="23"/>
      <c r="P280" s="23">
        <v>38</v>
      </c>
      <c r="Q280" s="23">
        <f t="shared" si="155"/>
        <v>0</v>
      </c>
      <c r="R280" s="23"/>
      <c r="S280" s="23">
        <v>68</v>
      </c>
      <c r="T280" s="23">
        <f t="shared" si="156"/>
        <v>0</v>
      </c>
      <c r="U280" s="23"/>
      <c r="V280" s="23">
        <v>38</v>
      </c>
      <c r="W280" s="23">
        <f t="shared" si="137"/>
        <v>0</v>
      </c>
      <c r="X280" s="23"/>
      <c r="Y280" s="23">
        <v>55</v>
      </c>
      <c r="Z280" s="23">
        <f t="shared" si="111"/>
        <v>0</v>
      </c>
      <c r="AA280" s="23"/>
      <c r="AB280" s="23">
        <v>58</v>
      </c>
      <c r="AC280" s="23">
        <f t="shared" si="157"/>
        <v>0</v>
      </c>
      <c r="AD280" s="23"/>
      <c r="AE280" s="23">
        <v>68</v>
      </c>
      <c r="AF280" s="25">
        <f t="shared" si="158"/>
        <v>0</v>
      </c>
      <c r="AG280" s="23"/>
      <c r="AH280" s="23">
        <v>98</v>
      </c>
      <c r="AI280" s="23">
        <f t="shared" si="159"/>
        <v>0</v>
      </c>
      <c r="AJ280" s="25"/>
      <c r="AK280" s="25">
        <v>7</v>
      </c>
      <c r="AL280" s="25">
        <f t="shared" si="160"/>
        <v>0</v>
      </c>
      <c r="AM280" s="25"/>
      <c r="AN280" s="25">
        <v>6</v>
      </c>
      <c r="AO280" s="25">
        <f t="shared" si="148"/>
        <v>0</v>
      </c>
      <c r="AP280" s="23"/>
      <c r="AQ280" s="23">
        <v>7</v>
      </c>
      <c r="AR280" s="25">
        <f t="shared" si="161"/>
        <v>0</v>
      </c>
      <c r="AS280" s="23"/>
      <c r="AT280" s="23">
        <v>5.63</v>
      </c>
      <c r="AU280" s="23">
        <f t="shared" si="162"/>
        <v>0</v>
      </c>
      <c r="AV280" s="23"/>
      <c r="AW280" s="23">
        <v>6.65</v>
      </c>
      <c r="AX280" s="23">
        <f t="shared" si="163"/>
        <v>0</v>
      </c>
      <c r="AY280" s="23"/>
      <c r="AZ280" s="23">
        <v>5.58</v>
      </c>
      <c r="BA280" s="23">
        <f t="shared" si="164"/>
        <v>0</v>
      </c>
      <c r="BB280" s="23"/>
      <c r="BC280" s="23">
        <v>6</v>
      </c>
      <c r="BD280" s="23">
        <f t="shared" si="127"/>
        <v>0</v>
      </c>
      <c r="BE280" s="26">
        <f t="shared" si="131"/>
        <v>0</v>
      </c>
      <c r="BF280" s="27">
        <v>0</v>
      </c>
      <c r="BG280" s="28"/>
      <c r="BH280" s="29"/>
      <c r="BI280" s="28"/>
      <c r="BJ280" s="30">
        <f t="shared" si="132"/>
        <v>0</v>
      </c>
      <c r="BK280" s="28">
        <f t="shared" si="133"/>
        <v>0</v>
      </c>
      <c r="BL280" s="31"/>
      <c r="BM280" s="31"/>
      <c r="BN280" s="9"/>
      <c r="BO280" s="9"/>
      <c r="BP280" s="9"/>
      <c r="BQ280" s="9"/>
      <c r="BR280" s="9"/>
      <c r="BS280" s="9"/>
      <c r="BT280" s="9"/>
      <c r="BU280" s="9"/>
      <c r="BV280" s="9"/>
      <c r="BW280" s="9"/>
      <c r="BX280" s="9"/>
      <c r="BY280" s="33"/>
      <c r="BZ280" s="33"/>
      <c r="CA280" s="33"/>
      <c r="CB280" s="33"/>
      <c r="CC280" s="33"/>
      <c r="CD280" s="33"/>
      <c r="CE280" s="33"/>
    </row>
    <row r="281" spans="1:83" s="34" customFormat="1" ht="30" customHeight="1">
      <c r="A281" s="20" t="s">
        <v>583</v>
      </c>
      <c r="B281" s="21" t="s">
        <v>584</v>
      </c>
      <c r="C281" s="51"/>
      <c r="D281" s="23">
        <v>45</v>
      </c>
      <c r="E281" s="25">
        <f t="shared" si="144"/>
        <v>0</v>
      </c>
      <c r="F281" s="23"/>
      <c r="G281" s="23">
        <v>30</v>
      </c>
      <c r="H281" s="25">
        <f t="shared" si="122"/>
        <v>0</v>
      </c>
      <c r="I281" s="23"/>
      <c r="J281" s="23">
        <v>45</v>
      </c>
      <c r="K281" s="23">
        <f t="shared" si="153"/>
        <v>0</v>
      </c>
      <c r="L281" s="23"/>
      <c r="M281" s="23">
        <v>75</v>
      </c>
      <c r="N281" s="23">
        <f t="shared" si="154"/>
        <v>0</v>
      </c>
      <c r="O281" s="23"/>
      <c r="P281" s="23">
        <v>38</v>
      </c>
      <c r="Q281" s="23">
        <f t="shared" si="155"/>
        <v>0</v>
      </c>
      <c r="R281" s="23"/>
      <c r="S281" s="23">
        <v>68</v>
      </c>
      <c r="T281" s="23">
        <f t="shared" si="156"/>
        <v>0</v>
      </c>
      <c r="U281" s="23"/>
      <c r="V281" s="23">
        <v>38</v>
      </c>
      <c r="W281" s="23">
        <f t="shared" si="137"/>
        <v>0</v>
      </c>
      <c r="X281" s="23"/>
      <c r="Y281" s="23">
        <v>55</v>
      </c>
      <c r="Z281" s="23">
        <f t="shared" si="111"/>
        <v>0</v>
      </c>
      <c r="AA281" s="23"/>
      <c r="AB281" s="23">
        <v>58</v>
      </c>
      <c r="AC281" s="23">
        <f t="shared" si="157"/>
        <v>0</v>
      </c>
      <c r="AD281" s="23"/>
      <c r="AE281" s="23">
        <v>68</v>
      </c>
      <c r="AF281" s="25">
        <f t="shared" si="158"/>
        <v>0</v>
      </c>
      <c r="AG281" s="23"/>
      <c r="AH281" s="23">
        <v>98</v>
      </c>
      <c r="AI281" s="23">
        <f t="shared" si="159"/>
        <v>0</v>
      </c>
      <c r="AJ281" s="25"/>
      <c r="AK281" s="25">
        <v>7</v>
      </c>
      <c r="AL281" s="25">
        <f t="shared" si="160"/>
        <v>0</v>
      </c>
      <c r="AM281" s="25"/>
      <c r="AN281" s="25">
        <v>6</v>
      </c>
      <c r="AO281" s="25">
        <f t="shared" si="148"/>
        <v>0</v>
      </c>
      <c r="AP281" s="23"/>
      <c r="AQ281" s="23">
        <v>7</v>
      </c>
      <c r="AR281" s="25">
        <f t="shared" si="161"/>
        <v>0</v>
      </c>
      <c r="AS281" s="23"/>
      <c r="AT281" s="23">
        <v>5.63</v>
      </c>
      <c r="AU281" s="23">
        <f t="shared" si="162"/>
        <v>0</v>
      </c>
      <c r="AV281" s="23"/>
      <c r="AW281" s="23">
        <v>6.65</v>
      </c>
      <c r="AX281" s="23">
        <f t="shared" si="163"/>
        <v>0</v>
      </c>
      <c r="AY281" s="23"/>
      <c r="AZ281" s="23">
        <v>5.58</v>
      </c>
      <c r="BA281" s="23">
        <f t="shared" si="164"/>
        <v>0</v>
      </c>
      <c r="BB281" s="23"/>
      <c r="BC281" s="23">
        <v>6</v>
      </c>
      <c r="BD281" s="23">
        <f t="shared" si="127"/>
        <v>0</v>
      </c>
      <c r="BE281" s="26">
        <f t="shared" si="131"/>
        <v>0</v>
      </c>
      <c r="BF281" s="27">
        <v>0</v>
      </c>
      <c r="BG281" s="28"/>
      <c r="BH281" s="29"/>
      <c r="BI281" s="28"/>
      <c r="BJ281" s="30">
        <f t="shared" si="132"/>
        <v>0</v>
      </c>
      <c r="BK281" s="28">
        <f t="shared" si="133"/>
        <v>0</v>
      </c>
      <c r="BL281" s="31"/>
      <c r="BM281" s="31"/>
      <c r="BN281" s="9"/>
      <c r="BO281" s="9"/>
      <c r="BP281" s="9"/>
      <c r="BQ281" s="9"/>
      <c r="BR281" s="9"/>
      <c r="BS281" s="9"/>
      <c r="BT281" s="9"/>
      <c r="BU281" s="9"/>
      <c r="BV281" s="9"/>
      <c r="BW281" s="9"/>
      <c r="BX281" s="9"/>
      <c r="BY281" s="33"/>
      <c r="BZ281" s="33"/>
      <c r="CA281" s="33"/>
      <c r="CB281" s="33"/>
      <c r="CC281" s="33"/>
      <c r="CD281" s="33"/>
      <c r="CE281" s="33"/>
    </row>
    <row r="282" spans="1:83" s="34" customFormat="1" ht="32.25" customHeight="1">
      <c r="A282" s="20" t="s">
        <v>585</v>
      </c>
      <c r="B282" s="21" t="s">
        <v>586</v>
      </c>
      <c r="C282" s="51"/>
      <c r="D282" s="23">
        <v>45</v>
      </c>
      <c r="E282" s="25">
        <f t="shared" si="144"/>
        <v>0</v>
      </c>
      <c r="F282" s="23"/>
      <c r="G282" s="23">
        <v>30</v>
      </c>
      <c r="H282" s="25">
        <f t="shared" si="122"/>
        <v>0</v>
      </c>
      <c r="I282" s="23"/>
      <c r="J282" s="23">
        <v>45</v>
      </c>
      <c r="K282" s="23">
        <f t="shared" si="153"/>
        <v>0</v>
      </c>
      <c r="L282" s="23"/>
      <c r="M282" s="23">
        <v>75</v>
      </c>
      <c r="N282" s="23">
        <f t="shared" si="154"/>
        <v>0</v>
      </c>
      <c r="O282" s="23"/>
      <c r="P282" s="23">
        <v>38</v>
      </c>
      <c r="Q282" s="23">
        <f t="shared" si="155"/>
        <v>0</v>
      </c>
      <c r="R282" s="23"/>
      <c r="S282" s="23">
        <v>68</v>
      </c>
      <c r="T282" s="23">
        <f t="shared" si="156"/>
        <v>0</v>
      </c>
      <c r="U282" s="23"/>
      <c r="V282" s="23">
        <v>38</v>
      </c>
      <c r="W282" s="23">
        <f t="shared" si="137"/>
        <v>0</v>
      </c>
      <c r="X282" s="23"/>
      <c r="Y282" s="23">
        <v>55</v>
      </c>
      <c r="Z282" s="23">
        <f t="shared" si="111"/>
        <v>0</v>
      </c>
      <c r="AA282" s="23"/>
      <c r="AB282" s="23">
        <v>58</v>
      </c>
      <c r="AC282" s="23">
        <f t="shared" si="157"/>
        <v>0</v>
      </c>
      <c r="AD282" s="23"/>
      <c r="AE282" s="23">
        <v>68</v>
      </c>
      <c r="AF282" s="25">
        <f t="shared" si="158"/>
        <v>0</v>
      </c>
      <c r="AG282" s="23"/>
      <c r="AH282" s="23">
        <v>98</v>
      </c>
      <c r="AI282" s="23">
        <f t="shared" si="159"/>
        <v>0</v>
      </c>
      <c r="AJ282" s="25"/>
      <c r="AK282" s="25">
        <v>7</v>
      </c>
      <c r="AL282" s="25">
        <f t="shared" si="160"/>
        <v>0</v>
      </c>
      <c r="AM282" s="25"/>
      <c r="AN282" s="25">
        <v>6</v>
      </c>
      <c r="AO282" s="25">
        <f t="shared" si="148"/>
        <v>0</v>
      </c>
      <c r="AP282" s="23"/>
      <c r="AQ282" s="23">
        <v>7</v>
      </c>
      <c r="AR282" s="25">
        <f t="shared" si="161"/>
        <v>0</v>
      </c>
      <c r="AS282" s="23"/>
      <c r="AT282" s="23">
        <v>5.63</v>
      </c>
      <c r="AU282" s="23">
        <f t="shared" si="162"/>
        <v>0</v>
      </c>
      <c r="AV282" s="23"/>
      <c r="AW282" s="23">
        <v>6.65</v>
      </c>
      <c r="AX282" s="23">
        <f t="shared" si="163"/>
        <v>0</v>
      </c>
      <c r="AY282" s="23"/>
      <c r="AZ282" s="23">
        <v>5.58</v>
      </c>
      <c r="BA282" s="23">
        <f t="shared" si="164"/>
        <v>0</v>
      </c>
      <c r="BB282" s="23"/>
      <c r="BC282" s="23">
        <v>6</v>
      </c>
      <c r="BD282" s="23">
        <f t="shared" si="127"/>
        <v>0</v>
      </c>
      <c r="BE282" s="26">
        <f t="shared" si="131"/>
        <v>0</v>
      </c>
      <c r="BF282" s="27">
        <v>70090</v>
      </c>
      <c r="BG282" s="28"/>
      <c r="BH282" s="29"/>
      <c r="BI282" s="28"/>
      <c r="BJ282" s="30">
        <f t="shared" si="132"/>
        <v>0</v>
      </c>
      <c r="BK282" s="28">
        <f t="shared" si="133"/>
        <v>70090</v>
      </c>
      <c r="BL282" s="31"/>
      <c r="BM282" s="31"/>
      <c r="BN282" s="9"/>
      <c r="BO282" s="9"/>
      <c r="BP282" s="9"/>
      <c r="BQ282" s="9"/>
      <c r="BR282" s="9"/>
      <c r="BS282" s="9"/>
      <c r="BT282" s="9"/>
      <c r="BU282" s="9"/>
      <c r="BV282" s="9"/>
      <c r="BW282" s="9"/>
      <c r="BX282" s="9"/>
      <c r="BY282" s="33"/>
      <c r="BZ282" s="33"/>
      <c r="CA282" s="33"/>
      <c r="CB282" s="33"/>
      <c r="CC282" s="33"/>
      <c r="CD282" s="33"/>
      <c r="CE282" s="33"/>
    </row>
    <row r="283" spans="1:83" s="34" customFormat="1" ht="32.25" customHeight="1">
      <c r="A283" s="20" t="s">
        <v>587</v>
      </c>
      <c r="B283" s="21" t="s">
        <v>588</v>
      </c>
      <c r="C283" s="51"/>
      <c r="D283" s="23">
        <v>45</v>
      </c>
      <c r="E283" s="25">
        <f t="shared" si="144"/>
        <v>0</v>
      </c>
      <c r="F283" s="23"/>
      <c r="G283" s="23">
        <v>30</v>
      </c>
      <c r="H283" s="25">
        <f t="shared" si="122"/>
        <v>0</v>
      </c>
      <c r="I283" s="23"/>
      <c r="J283" s="23">
        <v>45</v>
      </c>
      <c r="K283" s="23">
        <f t="shared" si="153"/>
        <v>0</v>
      </c>
      <c r="L283" s="23"/>
      <c r="M283" s="23">
        <v>75</v>
      </c>
      <c r="N283" s="23">
        <f t="shared" si="154"/>
        <v>0</v>
      </c>
      <c r="O283" s="23"/>
      <c r="P283" s="23">
        <v>38</v>
      </c>
      <c r="Q283" s="23">
        <f t="shared" si="155"/>
        <v>0</v>
      </c>
      <c r="R283" s="23"/>
      <c r="S283" s="23">
        <v>68</v>
      </c>
      <c r="T283" s="23">
        <f t="shared" si="156"/>
        <v>0</v>
      </c>
      <c r="U283" s="23"/>
      <c r="V283" s="23">
        <v>38</v>
      </c>
      <c r="W283" s="23">
        <f t="shared" si="137"/>
        <v>0</v>
      </c>
      <c r="X283" s="23"/>
      <c r="Y283" s="23">
        <v>55</v>
      </c>
      <c r="Z283" s="23">
        <f t="shared" si="111"/>
        <v>0</v>
      </c>
      <c r="AA283" s="23"/>
      <c r="AB283" s="23">
        <v>58</v>
      </c>
      <c r="AC283" s="23">
        <f t="shared" si="157"/>
        <v>0</v>
      </c>
      <c r="AD283" s="23"/>
      <c r="AE283" s="23">
        <v>68</v>
      </c>
      <c r="AF283" s="25">
        <f t="shared" si="158"/>
        <v>0</v>
      </c>
      <c r="AG283" s="23"/>
      <c r="AH283" s="23">
        <v>98</v>
      </c>
      <c r="AI283" s="23">
        <f t="shared" si="159"/>
        <v>0</v>
      </c>
      <c r="AJ283" s="25"/>
      <c r="AK283" s="25">
        <v>7</v>
      </c>
      <c r="AL283" s="25">
        <f t="shared" si="160"/>
        <v>0</v>
      </c>
      <c r="AM283" s="25"/>
      <c r="AN283" s="25">
        <v>6</v>
      </c>
      <c r="AO283" s="25">
        <f t="shared" si="148"/>
        <v>0</v>
      </c>
      <c r="AP283" s="23"/>
      <c r="AQ283" s="23">
        <v>7</v>
      </c>
      <c r="AR283" s="25">
        <f t="shared" si="161"/>
        <v>0</v>
      </c>
      <c r="AS283" s="23"/>
      <c r="AT283" s="23">
        <v>5.63</v>
      </c>
      <c r="AU283" s="23">
        <f t="shared" si="162"/>
        <v>0</v>
      </c>
      <c r="AV283" s="23"/>
      <c r="AW283" s="23">
        <v>6.65</v>
      </c>
      <c r="AX283" s="23">
        <f t="shared" si="163"/>
        <v>0</v>
      </c>
      <c r="AY283" s="23"/>
      <c r="AZ283" s="23">
        <v>5.58</v>
      </c>
      <c r="BA283" s="23">
        <f t="shared" si="164"/>
        <v>0</v>
      </c>
      <c r="BB283" s="23"/>
      <c r="BC283" s="23">
        <v>6</v>
      </c>
      <c r="BD283" s="23">
        <f t="shared" si="127"/>
        <v>0</v>
      </c>
      <c r="BE283" s="26">
        <f t="shared" si="131"/>
        <v>0</v>
      </c>
      <c r="BF283" s="27">
        <v>199176</v>
      </c>
      <c r="BG283" s="28"/>
      <c r="BH283" s="29"/>
      <c r="BI283" s="28"/>
      <c r="BJ283" s="30">
        <f t="shared" si="132"/>
        <v>0</v>
      </c>
      <c r="BK283" s="28">
        <f t="shared" si="133"/>
        <v>199176</v>
      </c>
      <c r="BL283" s="31"/>
      <c r="BM283" s="31"/>
      <c r="BN283" s="9"/>
      <c r="BO283" s="9"/>
      <c r="BP283" s="9"/>
      <c r="BQ283" s="9"/>
      <c r="BR283" s="9"/>
      <c r="BS283" s="9"/>
      <c r="BT283" s="9"/>
      <c r="BU283" s="9"/>
      <c r="BV283" s="9"/>
      <c r="BW283" s="9"/>
      <c r="BX283" s="9"/>
      <c r="BY283" s="33"/>
      <c r="BZ283" s="33"/>
      <c r="CA283" s="33"/>
      <c r="CB283" s="33"/>
      <c r="CC283" s="33"/>
      <c r="CD283" s="33"/>
      <c r="CE283" s="33"/>
    </row>
    <row r="284" spans="1:83" s="34" customFormat="1" ht="32.25" customHeight="1">
      <c r="A284" s="20" t="s">
        <v>589</v>
      </c>
      <c r="B284" s="21" t="s">
        <v>590</v>
      </c>
      <c r="C284" s="51"/>
      <c r="D284" s="23">
        <v>45</v>
      </c>
      <c r="E284" s="25">
        <f t="shared" si="144"/>
        <v>0</v>
      </c>
      <c r="F284" s="23"/>
      <c r="G284" s="23">
        <v>30</v>
      </c>
      <c r="H284" s="25">
        <f t="shared" si="122"/>
        <v>0</v>
      </c>
      <c r="I284" s="23"/>
      <c r="J284" s="23">
        <v>45</v>
      </c>
      <c r="K284" s="23">
        <f t="shared" si="153"/>
        <v>0</v>
      </c>
      <c r="L284" s="23"/>
      <c r="M284" s="23">
        <v>75</v>
      </c>
      <c r="N284" s="23">
        <f t="shared" si="154"/>
        <v>0</v>
      </c>
      <c r="O284" s="23"/>
      <c r="P284" s="23">
        <v>38</v>
      </c>
      <c r="Q284" s="23">
        <f t="shared" si="155"/>
        <v>0</v>
      </c>
      <c r="R284" s="23"/>
      <c r="S284" s="23">
        <v>68</v>
      </c>
      <c r="T284" s="23">
        <f t="shared" si="156"/>
        <v>0</v>
      </c>
      <c r="U284" s="23"/>
      <c r="V284" s="23">
        <v>38</v>
      </c>
      <c r="W284" s="23">
        <f t="shared" si="137"/>
        <v>0</v>
      </c>
      <c r="X284" s="23"/>
      <c r="Y284" s="23">
        <v>55</v>
      </c>
      <c r="Z284" s="23">
        <f t="shared" si="111"/>
        <v>0</v>
      </c>
      <c r="AA284" s="23"/>
      <c r="AB284" s="23">
        <v>58</v>
      </c>
      <c r="AC284" s="23">
        <f t="shared" si="157"/>
        <v>0</v>
      </c>
      <c r="AD284" s="23"/>
      <c r="AE284" s="23">
        <v>68</v>
      </c>
      <c r="AF284" s="25">
        <f t="shared" si="158"/>
        <v>0</v>
      </c>
      <c r="AG284" s="23"/>
      <c r="AH284" s="23">
        <v>98</v>
      </c>
      <c r="AI284" s="23">
        <f t="shared" si="159"/>
        <v>0</v>
      </c>
      <c r="AJ284" s="25"/>
      <c r="AK284" s="25">
        <v>7</v>
      </c>
      <c r="AL284" s="25">
        <f t="shared" si="160"/>
        <v>0</v>
      </c>
      <c r="AM284" s="25"/>
      <c r="AN284" s="25">
        <v>6</v>
      </c>
      <c r="AO284" s="25">
        <f t="shared" si="148"/>
        <v>0</v>
      </c>
      <c r="AP284" s="23"/>
      <c r="AQ284" s="23">
        <v>7</v>
      </c>
      <c r="AR284" s="25">
        <f t="shared" si="161"/>
        <v>0</v>
      </c>
      <c r="AS284" s="23"/>
      <c r="AT284" s="23">
        <v>5.63</v>
      </c>
      <c r="AU284" s="23">
        <f t="shared" si="162"/>
        <v>0</v>
      </c>
      <c r="AV284" s="23"/>
      <c r="AW284" s="23">
        <v>6.65</v>
      </c>
      <c r="AX284" s="23">
        <f t="shared" si="163"/>
        <v>0</v>
      </c>
      <c r="AY284" s="23"/>
      <c r="AZ284" s="23">
        <v>5.58</v>
      </c>
      <c r="BA284" s="23">
        <f t="shared" si="164"/>
        <v>0</v>
      </c>
      <c r="BB284" s="23"/>
      <c r="BC284" s="23">
        <v>6</v>
      </c>
      <c r="BD284" s="23">
        <f t="shared" si="127"/>
        <v>0</v>
      </c>
      <c r="BE284" s="26">
        <f t="shared" si="131"/>
        <v>0</v>
      </c>
      <c r="BF284" s="27">
        <v>0</v>
      </c>
      <c r="BG284" s="28"/>
      <c r="BH284" s="29"/>
      <c r="BI284" s="28"/>
      <c r="BJ284" s="30">
        <f t="shared" si="132"/>
        <v>0</v>
      </c>
      <c r="BK284" s="28">
        <f t="shared" si="133"/>
        <v>0</v>
      </c>
      <c r="BL284" s="31"/>
      <c r="BM284" s="31"/>
      <c r="BN284" s="9"/>
      <c r="BO284" s="9"/>
      <c r="BP284" s="9"/>
      <c r="BQ284" s="9"/>
      <c r="BR284" s="9"/>
      <c r="BS284" s="9"/>
      <c r="BT284" s="9"/>
      <c r="BU284" s="9"/>
      <c r="BV284" s="9"/>
      <c r="BW284" s="9"/>
      <c r="BX284" s="9"/>
      <c r="BY284" s="33"/>
      <c r="BZ284" s="33"/>
      <c r="CA284" s="33"/>
      <c r="CB284" s="33"/>
      <c r="CC284" s="33"/>
      <c r="CD284" s="33"/>
      <c r="CE284" s="33"/>
    </row>
    <row r="285" spans="1:83" s="81" customFormat="1" ht="32.25" customHeight="1">
      <c r="A285" s="82" t="s">
        <v>591</v>
      </c>
      <c r="B285" s="73" t="s">
        <v>592</v>
      </c>
      <c r="C285" s="74"/>
      <c r="D285" s="75">
        <v>45</v>
      </c>
      <c r="E285" s="75">
        <f t="shared" si="144"/>
        <v>0</v>
      </c>
      <c r="F285" s="75"/>
      <c r="G285" s="75">
        <v>30</v>
      </c>
      <c r="H285" s="25">
        <f t="shared" si="122"/>
        <v>0</v>
      </c>
      <c r="I285" s="75"/>
      <c r="J285" s="75">
        <v>45</v>
      </c>
      <c r="K285" s="75">
        <f t="shared" si="153"/>
        <v>0</v>
      </c>
      <c r="L285" s="75"/>
      <c r="M285" s="75">
        <v>75</v>
      </c>
      <c r="N285" s="75">
        <f t="shared" si="154"/>
        <v>0</v>
      </c>
      <c r="O285" s="75"/>
      <c r="P285" s="75">
        <v>38</v>
      </c>
      <c r="Q285" s="75">
        <f t="shared" si="155"/>
        <v>0</v>
      </c>
      <c r="R285" s="75"/>
      <c r="S285" s="75">
        <v>68</v>
      </c>
      <c r="T285" s="75">
        <f t="shared" si="156"/>
        <v>0</v>
      </c>
      <c r="U285" s="75"/>
      <c r="V285" s="75">
        <v>38</v>
      </c>
      <c r="W285" s="75">
        <f t="shared" si="137"/>
        <v>0</v>
      </c>
      <c r="X285" s="75"/>
      <c r="Y285" s="75">
        <v>55</v>
      </c>
      <c r="Z285" s="75">
        <f t="shared" ref="Z285:Z323" si="165">Y285*X285</f>
        <v>0</v>
      </c>
      <c r="AA285" s="75"/>
      <c r="AB285" s="75">
        <v>58</v>
      </c>
      <c r="AC285" s="75">
        <f t="shared" si="157"/>
        <v>0</v>
      </c>
      <c r="AD285" s="75"/>
      <c r="AE285" s="75">
        <v>68</v>
      </c>
      <c r="AF285" s="75">
        <f t="shared" si="158"/>
        <v>0</v>
      </c>
      <c r="AG285" s="75"/>
      <c r="AH285" s="75">
        <v>98</v>
      </c>
      <c r="AI285" s="75">
        <f t="shared" si="159"/>
        <v>0</v>
      </c>
      <c r="AJ285" s="75"/>
      <c r="AK285" s="75">
        <v>7</v>
      </c>
      <c r="AL285" s="75">
        <f t="shared" si="160"/>
        <v>0</v>
      </c>
      <c r="AM285" s="75"/>
      <c r="AN285" s="75">
        <v>6</v>
      </c>
      <c r="AO285" s="75">
        <f t="shared" si="148"/>
        <v>0</v>
      </c>
      <c r="AP285" s="75"/>
      <c r="AQ285" s="75">
        <v>7</v>
      </c>
      <c r="AR285" s="77">
        <f t="shared" si="161"/>
        <v>0</v>
      </c>
      <c r="AS285" s="75"/>
      <c r="AT285" s="75">
        <v>5.63</v>
      </c>
      <c r="AU285" s="75">
        <f t="shared" si="162"/>
        <v>0</v>
      </c>
      <c r="AV285" s="75"/>
      <c r="AW285" s="75">
        <v>6.65</v>
      </c>
      <c r="AX285" s="75">
        <f t="shared" si="163"/>
        <v>0</v>
      </c>
      <c r="AY285" s="75"/>
      <c r="AZ285" s="75">
        <v>5.58</v>
      </c>
      <c r="BA285" s="75">
        <f t="shared" si="164"/>
        <v>0</v>
      </c>
      <c r="BB285" s="75"/>
      <c r="BC285" s="75">
        <v>6</v>
      </c>
      <c r="BD285" s="23">
        <f t="shared" si="127"/>
        <v>0</v>
      </c>
      <c r="BE285" s="26">
        <f t="shared" si="131"/>
        <v>0</v>
      </c>
      <c r="BF285" s="27">
        <v>0</v>
      </c>
      <c r="BG285" s="78"/>
      <c r="BH285" s="79"/>
      <c r="BI285" s="78"/>
      <c r="BJ285" s="30">
        <f t="shared" si="132"/>
        <v>0</v>
      </c>
      <c r="BK285" s="28">
        <f t="shared" si="133"/>
        <v>0</v>
      </c>
      <c r="BL285" s="80"/>
      <c r="BM285" s="80"/>
      <c r="BN285" s="83"/>
      <c r="BO285" s="83"/>
      <c r="BP285" s="83"/>
      <c r="BQ285" s="83"/>
      <c r="BR285" s="83"/>
      <c r="BS285" s="83"/>
      <c r="BT285" s="83"/>
      <c r="BU285" s="83"/>
      <c r="BV285" s="83"/>
      <c r="BW285" s="83"/>
      <c r="BX285" s="83"/>
    </row>
    <row r="286" spans="1:83" s="33" customFormat="1" ht="32.25" customHeight="1">
      <c r="A286" s="35" t="s">
        <v>593</v>
      </c>
      <c r="B286" s="36" t="s">
        <v>594</v>
      </c>
      <c r="C286" s="40"/>
      <c r="D286" s="25">
        <v>45</v>
      </c>
      <c r="E286" s="25">
        <f t="shared" si="144"/>
        <v>0</v>
      </c>
      <c r="F286" s="25"/>
      <c r="G286" s="25">
        <v>30</v>
      </c>
      <c r="H286" s="25">
        <f t="shared" si="122"/>
        <v>0</v>
      </c>
      <c r="I286" s="25"/>
      <c r="J286" s="25">
        <v>45</v>
      </c>
      <c r="K286" s="25">
        <f t="shared" si="153"/>
        <v>0</v>
      </c>
      <c r="L286" s="25"/>
      <c r="M286" s="25">
        <v>75</v>
      </c>
      <c r="N286" s="25">
        <f t="shared" si="154"/>
        <v>0</v>
      </c>
      <c r="O286" s="25"/>
      <c r="P286" s="25">
        <v>38</v>
      </c>
      <c r="Q286" s="25">
        <f t="shared" si="155"/>
        <v>0</v>
      </c>
      <c r="R286" s="25"/>
      <c r="S286" s="25">
        <v>68</v>
      </c>
      <c r="T286" s="25">
        <f t="shared" si="156"/>
        <v>0</v>
      </c>
      <c r="U286" s="25"/>
      <c r="V286" s="25">
        <v>38</v>
      </c>
      <c r="W286" s="25">
        <f t="shared" si="137"/>
        <v>0</v>
      </c>
      <c r="X286" s="25"/>
      <c r="Y286" s="25">
        <v>55</v>
      </c>
      <c r="Z286" s="25">
        <f t="shared" si="165"/>
        <v>0</v>
      </c>
      <c r="AA286" s="25"/>
      <c r="AB286" s="25">
        <v>58</v>
      </c>
      <c r="AC286" s="25">
        <f t="shared" si="157"/>
        <v>0</v>
      </c>
      <c r="AD286" s="25"/>
      <c r="AE286" s="25">
        <v>68</v>
      </c>
      <c r="AF286" s="25">
        <f t="shared" si="158"/>
        <v>0</v>
      </c>
      <c r="AG286" s="25"/>
      <c r="AH286" s="25">
        <v>98</v>
      </c>
      <c r="AI286" s="25">
        <f t="shared" si="159"/>
        <v>0</v>
      </c>
      <c r="AJ286" s="25"/>
      <c r="AK286" s="25">
        <v>7</v>
      </c>
      <c r="AL286" s="25">
        <f t="shared" si="160"/>
        <v>0</v>
      </c>
      <c r="AM286" s="25"/>
      <c r="AN286" s="25">
        <v>6</v>
      </c>
      <c r="AO286" s="25">
        <f t="shared" si="148"/>
        <v>0</v>
      </c>
      <c r="AP286" s="25"/>
      <c r="AQ286" s="25">
        <v>7</v>
      </c>
      <c r="AR286" s="25">
        <f t="shared" si="161"/>
        <v>0</v>
      </c>
      <c r="AS286" s="25"/>
      <c r="AT286" s="25">
        <v>5.63</v>
      </c>
      <c r="AU286" s="25">
        <f t="shared" si="162"/>
        <v>0</v>
      </c>
      <c r="AV286" s="25"/>
      <c r="AW286" s="25">
        <v>6.65</v>
      </c>
      <c r="AX286" s="25">
        <f t="shared" si="163"/>
        <v>0</v>
      </c>
      <c r="AY286" s="25"/>
      <c r="AZ286" s="25">
        <v>5.58</v>
      </c>
      <c r="BA286" s="25">
        <f t="shared" si="164"/>
        <v>0</v>
      </c>
      <c r="BB286" s="25"/>
      <c r="BC286" s="25">
        <v>6</v>
      </c>
      <c r="BD286" s="23">
        <f t="shared" si="127"/>
        <v>0</v>
      </c>
      <c r="BE286" s="26">
        <f t="shared" si="131"/>
        <v>0</v>
      </c>
      <c r="BF286" s="27">
        <v>0</v>
      </c>
      <c r="BG286" s="28"/>
      <c r="BH286" s="29"/>
      <c r="BI286" s="28"/>
      <c r="BJ286" s="30">
        <f t="shared" si="132"/>
        <v>0</v>
      </c>
      <c r="BK286" s="28">
        <f t="shared" si="133"/>
        <v>0</v>
      </c>
      <c r="BL286" s="31"/>
      <c r="BM286" s="31"/>
      <c r="BN286" s="9"/>
      <c r="BO286" s="9"/>
      <c r="BP286" s="9"/>
      <c r="BQ286" s="9"/>
      <c r="BR286" s="9"/>
      <c r="BS286" s="9"/>
      <c r="BT286" s="9"/>
      <c r="BU286" s="9"/>
      <c r="BV286" s="9"/>
      <c r="BW286" s="9"/>
      <c r="BX286" s="9"/>
    </row>
    <row r="287" spans="1:83" s="34" customFormat="1" ht="32.25" customHeight="1">
      <c r="A287" s="20" t="s">
        <v>595</v>
      </c>
      <c r="B287" s="21" t="s">
        <v>596</v>
      </c>
      <c r="C287" s="51"/>
      <c r="D287" s="23">
        <v>45</v>
      </c>
      <c r="E287" s="25">
        <f t="shared" si="144"/>
        <v>0</v>
      </c>
      <c r="F287" s="23"/>
      <c r="G287" s="23">
        <v>30</v>
      </c>
      <c r="H287" s="25">
        <f t="shared" si="122"/>
        <v>0</v>
      </c>
      <c r="I287" s="23"/>
      <c r="J287" s="23">
        <v>45</v>
      </c>
      <c r="K287" s="23">
        <f t="shared" si="153"/>
        <v>0</v>
      </c>
      <c r="L287" s="23"/>
      <c r="M287" s="23">
        <v>75</v>
      </c>
      <c r="N287" s="23">
        <f t="shared" si="154"/>
        <v>0</v>
      </c>
      <c r="O287" s="23">
        <v>430</v>
      </c>
      <c r="P287" s="23">
        <v>38</v>
      </c>
      <c r="Q287" s="23">
        <f t="shared" si="155"/>
        <v>16340</v>
      </c>
      <c r="R287" s="23"/>
      <c r="S287" s="23">
        <v>68</v>
      </c>
      <c r="T287" s="23">
        <f t="shared" si="156"/>
        <v>0</v>
      </c>
      <c r="U287" s="23">
        <v>460</v>
      </c>
      <c r="V287" s="23">
        <v>38</v>
      </c>
      <c r="W287" s="23">
        <f t="shared" si="137"/>
        <v>17480</v>
      </c>
      <c r="X287" s="23"/>
      <c r="Y287" s="23">
        <v>55</v>
      </c>
      <c r="Z287" s="23">
        <f t="shared" si="165"/>
        <v>0</v>
      </c>
      <c r="AA287" s="23">
        <v>398</v>
      </c>
      <c r="AB287" s="23">
        <v>58</v>
      </c>
      <c r="AC287" s="23">
        <f t="shared" si="157"/>
        <v>23084</v>
      </c>
      <c r="AD287" s="23"/>
      <c r="AE287" s="23">
        <v>68</v>
      </c>
      <c r="AF287" s="25">
        <f t="shared" si="158"/>
        <v>0</v>
      </c>
      <c r="AG287" s="23"/>
      <c r="AH287" s="23">
        <v>98</v>
      </c>
      <c r="AI287" s="23">
        <f t="shared" si="159"/>
        <v>0</v>
      </c>
      <c r="AJ287" s="25"/>
      <c r="AK287" s="25">
        <v>7</v>
      </c>
      <c r="AL287" s="25">
        <f t="shared" si="160"/>
        <v>0</v>
      </c>
      <c r="AM287" s="25"/>
      <c r="AN287" s="25">
        <v>6</v>
      </c>
      <c r="AO287" s="25">
        <f t="shared" si="148"/>
        <v>0</v>
      </c>
      <c r="AP287" s="23"/>
      <c r="AQ287" s="23">
        <v>7</v>
      </c>
      <c r="AR287" s="25">
        <f t="shared" si="161"/>
        <v>0</v>
      </c>
      <c r="AS287" s="23"/>
      <c r="AT287" s="23">
        <v>5.63</v>
      </c>
      <c r="AU287" s="23">
        <f t="shared" si="162"/>
        <v>0</v>
      </c>
      <c r="AV287" s="23"/>
      <c r="AW287" s="23">
        <v>6.65</v>
      </c>
      <c r="AX287" s="23">
        <f t="shared" si="163"/>
        <v>0</v>
      </c>
      <c r="AY287" s="23"/>
      <c r="AZ287" s="23">
        <v>5.58</v>
      </c>
      <c r="BA287" s="23">
        <f t="shared" si="164"/>
        <v>0</v>
      </c>
      <c r="BB287" s="23">
        <v>1539</v>
      </c>
      <c r="BC287" s="23">
        <v>6</v>
      </c>
      <c r="BD287" s="23">
        <f t="shared" si="127"/>
        <v>9234</v>
      </c>
      <c r="BE287" s="26">
        <f t="shared" si="131"/>
        <v>66138</v>
      </c>
      <c r="BF287" s="27">
        <v>-20000</v>
      </c>
      <c r="BG287" s="28"/>
      <c r="BH287" s="29"/>
      <c r="BI287" s="28"/>
      <c r="BJ287" s="30">
        <f t="shared" si="132"/>
        <v>0</v>
      </c>
      <c r="BK287" s="28">
        <f t="shared" si="133"/>
        <v>46138</v>
      </c>
      <c r="BL287" s="31"/>
      <c r="BM287" s="31"/>
      <c r="BN287" s="31"/>
      <c r="BO287" s="31"/>
      <c r="BP287" s="9"/>
      <c r="BQ287" s="9"/>
      <c r="BR287" s="9"/>
      <c r="BS287" s="9"/>
      <c r="BT287" s="9"/>
      <c r="BU287" s="9"/>
      <c r="BV287" s="9"/>
      <c r="BW287" s="9"/>
      <c r="BX287" s="9"/>
      <c r="BY287" s="33"/>
      <c r="BZ287" s="33"/>
      <c r="CA287" s="33"/>
      <c r="CB287" s="33"/>
      <c r="CC287" s="33"/>
      <c r="CD287" s="33"/>
      <c r="CE287" s="33"/>
    </row>
    <row r="288" spans="1:83" s="81" customFormat="1" ht="32.25" customHeight="1">
      <c r="A288" s="82" t="s">
        <v>597</v>
      </c>
      <c r="B288" s="73" t="s">
        <v>598</v>
      </c>
      <c r="C288" s="74"/>
      <c r="D288" s="75">
        <v>45</v>
      </c>
      <c r="E288" s="117">
        <f t="shared" si="144"/>
        <v>0</v>
      </c>
      <c r="F288" s="75"/>
      <c r="G288" s="75">
        <v>30</v>
      </c>
      <c r="H288" s="25">
        <f t="shared" si="122"/>
        <v>0</v>
      </c>
      <c r="I288" s="75"/>
      <c r="J288" s="75">
        <v>45</v>
      </c>
      <c r="K288" s="75">
        <v>0</v>
      </c>
      <c r="L288" s="75"/>
      <c r="M288" s="75">
        <v>75</v>
      </c>
      <c r="N288" s="75">
        <v>0</v>
      </c>
      <c r="O288" s="75">
        <v>580</v>
      </c>
      <c r="P288" s="75">
        <v>38</v>
      </c>
      <c r="Q288" s="23">
        <f t="shared" si="155"/>
        <v>22040</v>
      </c>
      <c r="R288" s="75"/>
      <c r="S288" s="75">
        <v>68</v>
      </c>
      <c r="T288" s="75">
        <v>0</v>
      </c>
      <c r="U288" s="75">
        <v>210</v>
      </c>
      <c r="V288" s="75">
        <v>38</v>
      </c>
      <c r="W288" s="117">
        <f t="shared" si="137"/>
        <v>7980</v>
      </c>
      <c r="X288" s="75"/>
      <c r="Y288" s="75">
        <v>55</v>
      </c>
      <c r="Z288" s="75">
        <v>0</v>
      </c>
      <c r="AA288" s="75">
        <v>420</v>
      </c>
      <c r="AB288" s="75">
        <v>58</v>
      </c>
      <c r="AC288" s="23">
        <f t="shared" si="157"/>
        <v>24360</v>
      </c>
      <c r="AD288" s="75"/>
      <c r="AE288" s="75">
        <v>68</v>
      </c>
      <c r="AF288" s="75">
        <v>0</v>
      </c>
      <c r="AG288" s="75"/>
      <c r="AH288" s="75">
        <v>98</v>
      </c>
      <c r="AI288" s="75">
        <v>0</v>
      </c>
      <c r="AJ288" s="75"/>
      <c r="AK288" s="75">
        <v>7</v>
      </c>
      <c r="AL288" s="75">
        <v>0</v>
      </c>
      <c r="AM288" s="75"/>
      <c r="AN288" s="75">
        <v>6</v>
      </c>
      <c r="AO288" s="117">
        <f t="shared" si="148"/>
        <v>0</v>
      </c>
      <c r="AP288" s="75"/>
      <c r="AQ288" s="75">
        <v>7</v>
      </c>
      <c r="AR288" s="77">
        <v>0</v>
      </c>
      <c r="AS288" s="75"/>
      <c r="AT288" s="75">
        <v>5.63</v>
      </c>
      <c r="AU288" s="75">
        <v>0</v>
      </c>
      <c r="AV288" s="75"/>
      <c r="AW288" s="75">
        <v>6.65</v>
      </c>
      <c r="AX288" s="75">
        <v>0</v>
      </c>
      <c r="AY288" s="75"/>
      <c r="AZ288" s="75">
        <v>5.58</v>
      </c>
      <c r="BA288" s="75">
        <v>0</v>
      </c>
      <c r="BB288" s="75">
        <v>1140</v>
      </c>
      <c r="BC288" s="75">
        <v>6</v>
      </c>
      <c r="BD288" s="23">
        <f t="shared" si="127"/>
        <v>6840</v>
      </c>
      <c r="BE288" s="26">
        <f t="shared" si="131"/>
        <v>61220</v>
      </c>
      <c r="BF288" s="27">
        <v>188235.46</v>
      </c>
      <c r="BG288" s="78"/>
      <c r="BH288" s="79"/>
      <c r="BI288" s="78"/>
      <c r="BJ288" s="30">
        <f t="shared" si="132"/>
        <v>0</v>
      </c>
      <c r="BK288" s="28">
        <f t="shared" si="133"/>
        <v>249455.46</v>
      </c>
      <c r="BL288" s="80"/>
      <c r="BM288" s="80"/>
      <c r="BN288" s="80"/>
      <c r="BO288" s="80"/>
      <c r="BP288" s="83"/>
      <c r="BQ288" s="83"/>
      <c r="BR288" s="83"/>
      <c r="BS288" s="83"/>
      <c r="BT288" s="83"/>
      <c r="BU288" s="83"/>
      <c r="BV288" s="83"/>
      <c r="BW288" s="83"/>
      <c r="BX288" s="83"/>
    </row>
    <row r="289" spans="1:83" s="33" customFormat="1" ht="32.25" customHeight="1">
      <c r="A289" s="35" t="s">
        <v>599</v>
      </c>
      <c r="B289" s="36" t="s">
        <v>600</v>
      </c>
      <c r="C289" s="40"/>
      <c r="D289" s="25">
        <v>45</v>
      </c>
      <c r="E289" s="25">
        <f t="shared" si="144"/>
        <v>0</v>
      </c>
      <c r="F289" s="25"/>
      <c r="G289" s="25">
        <v>30</v>
      </c>
      <c r="H289" s="25">
        <f t="shared" si="122"/>
        <v>0</v>
      </c>
      <c r="I289" s="25"/>
      <c r="J289" s="25">
        <v>45</v>
      </c>
      <c r="K289" s="25">
        <f t="shared" ref="K289:K323" si="166">J289*I289</f>
        <v>0</v>
      </c>
      <c r="L289" s="25"/>
      <c r="M289" s="25">
        <v>75</v>
      </c>
      <c r="N289" s="25">
        <f t="shared" ref="N289:N323" si="167">M289*L289</f>
        <v>0</v>
      </c>
      <c r="O289" s="25">
        <v>640</v>
      </c>
      <c r="P289" s="25">
        <v>38</v>
      </c>
      <c r="Q289" s="25">
        <f t="shared" si="155"/>
        <v>24320</v>
      </c>
      <c r="R289" s="25"/>
      <c r="S289" s="25">
        <v>68</v>
      </c>
      <c r="T289" s="25">
        <f t="shared" ref="T289:T345" si="168">S289*R289</f>
        <v>0</v>
      </c>
      <c r="U289" s="25">
        <v>263</v>
      </c>
      <c r="V289" s="25">
        <v>38</v>
      </c>
      <c r="W289" s="25">
        <f t="shared" si="137"/>
        <v>9994</v>
      </c>
      <c r="X289" s="25"/>
      <c r="Y289" s="25">
        <v>55</v>
      </c>
      <c r="Z289" s="25">
        <f t="shared" si="165"/>
        <v>0</v>
      </c>
      <c r="AA289" s="25">
        <v>435</v>
      </c>
      <c r="AB289" s="25">
        <v>58</v>
      </c>
      <c r="AC289" s="25">
        <f t="shared" si="157"/>
        <v>25230</v>
      </c>
      <c r="AD289" s="25"/>
      <c r="AE289" s="25">
        <v>68</v>
      </c>
      <c r="AF289" s="25">
        <f t="shared" ref="AF289:AF315" si="169">AE289*AD289</f>
        <v>0</v>
      </c>
      <c r="AG289" s="25"/>
      <c r="AH289" s="25">
        <v>98</v>
      </c>
      <c r="AI289" s="25">
        <f t="shared" ref="AI289:AI315" si="170">AH289*AG289</f>
        <v>0</v>
      </c>
      <c r="AJ289" s="25"/>
      <c r="AK289" s="25">
        <v>7</v>
      </c>
      <c r="AL289" s="25">
        <f t="shared" ref="AL289:AL320" si="171">AK289*AJ289</f>
        <v>0</v>
      </c>
      <c r="AM289" s="25"/>
      <c r="AN289" s="25">
        <v>6</v>
      </c>
      <c r="AO289" s="25">
        <f t="shared" si="148"/>
        <v>0</v>
      </c>
      <c r="AP289" s="25"/>
      <c r="AQ289" s="25">
        <v>7</v>
      </c>
      <c r="AR289" s="25">
        <f t="shared" ref="AR289:AR315" si="172">AQ289*AP289</f>
        <v>0</v>
      </c>
      <c r="AS289" s="25"/>
      <c r="AT289" s="25">
        <v>5.63</v>
      </c>
      <c r="AU289" s="25">
        <f t="shared" ref="AU289:AU315" si="173">AT289*AS289</f>
        <v>0</v>
      </c>
      <c r="AV289" s="25"/>
      <c r="AW289" s="25">
        <v>6.65</v>
      </c>
      <c r="AX289" s="25">
        <f t="shared" ref="AX289:AX315" si="174">AW289*AV289</f>
        <v>0</v>
      </c>
      <c r="AY289" s="25"/>
      <c r="AZ289" s="25">
        <v>5.58</v>
      </c>
      <c r="BA289" s="25">
        <f t="shared" ref="BA289:BA315" si="175">AZ289*AY289</f>
        <v>0</v>
      </c>
      <c r="BB289" s="25">
        <v>1362</v>
      </c>
      <c r="BC289" s="25">
        <v>6</v>
      </c>
      <c r="BD289" s="25">
        <f t="shared" si="127"/>
        <v>8172</v>
      </c>
      <c r="BE289" s="26">
        <f t="shared" si="131"/>
        <v>67716</v>
      </c>
      <c r="BF289" s="27">
        <v>-570</v>
      </c>
      <c r="BG289" s="28"/>
      <c r="BH289" s="29"/>
      <c r="BI289" s="28"/>
      <c r="BJ289" s="28">
        <f t="shared" si="132"/>
        <v>0</v>
      </c>
      <c r="BK289" s="28">
        <f t="shared" si="133"/>
        <v>67146</v>
      </c>
      <c r="BL289" s="31"/>
      <c r="BM289" s="31"/>
      <c r="BN289" s="31"/>
      <c r="BO289" s="31"/>
      <c r="BP289" s="9"/>
      <c r="BQ289" s="9"/>
      <c r="BR289" s="9"/>
      <c r="BS289" s="9"/>
      <c r="BT289" s="9"/>
      <c r="BU289" s="9"/>
      <c r="BV289" s="9"/>
      <c r="BW289" s="9"/>
      <c r="BX289" s="9"/>
    </row>
    <row r="290" spans="1:83" s="34" customFormat="1" ht="32.25" customHeight="1">
      <c r="A290" s="20" t="s">
        <v>601</v>
      </c>
      <c r="B290" s="118" t="s">
        <v>602</v>
      </c>
      <c r="C290" s="51"/>
      <c r="D290" s="23">
        <v>45</v>
      </c>
      <c r="E290" s="25">
        <f t="shared" si="144"/>
        <v>0</v>
      </c>
      <c r="F290" s="23"/>
      <c r="G290" s="23">
        <v>30</v>
      </c>
      <c r="H290" s="25">
        <f t="shared" si="122"/>
        <v>0</v>
      </c>
      <c r="I290" s="23"/>
      <c r="J290" s="23">
        <v>45</v>
      </c>
      <c r="K290" s="23">
        <f t="shared" si="166"/>
        <v>0</v>
      </c>
      <c r="L290" s="23"/>
      <c r="M290" s="23">
        <v>75</v>
      </c>
      <c r="N290" s="23">
        <f t="shared" si="167"/>
        <v>0</v>
      </c>
      <c r="O290" s="23"/>
      <c r="P290" s="23">
        <v>38</v>
      </c>
      <c r="Q290" s="23">
        <f t="shared" si="155"/>
        <v>0</v>
      </c>
      <c r="R290" s="23"/>
      <c r="S290" s="23">
        <v>68</v>
      </c>
      <c r="T290" s="23">
        <f t="shared" si="168"/>
        <v>0</v>
      </c>
      <c r="U290" s="23"/>
      <c r="V290" s="23">
        <v>38</v>
      </c>
      <c r="W290" s="23">
        <f t="shared" si="137"/>
        <v>0</v>
      </c>
      <c r="X290" s="23"/>
      <c r="Y290" s="23">
        <v>55</v>
      </c>
      <c r="Z290" s="23">
        <f t="shared" si="165"/>
        <v>0</v>
      </c>
      <c r="AA290" s="23"/>
      <c r="AB290" s="23">
        <v>58</v>
      </c>
      <c r="AC290" s="23">
        <f t="shared" si="157"/>
        <v>0</v>
      </c>
      <c r="AD290" s="23"/>
      <c r="AE290" s="23">
        <v>68</v>
      </c>
      <c r="AF290" s="25">
        <f t="shared" si="169"/>
        <v>0</v>
      </c>
      <c r="AG290" s="23"/>
      <c r="AH290" s="23">
        <v>98</v>
      </c>
      <c r="AI290" s="23">
        <f t="shared" si="170"/>
        <v>0</v>
      </c>
      <c r="AJ290" s="25"/>
      <c r="AK290" s="25">
        <v>7</v>
      </c>
      <c r="AL290" s="25">
        <f t="shared" si="171"/>
        <v>0</v>
      </c>
      <c r="AM290" s="25"/>
      <c r="AN290" s="25">
        <v>6</v>
      </c>
      <c r="AO290" s="25">
        <f t="shared" si="148"/>
        <v>0</v>
      </c>
      <c r="AP290" s="23"/>
      <c r="AQ290" s="23">
        <v>7</v>
      </c>
      <c r="AR290" s="25">
        <f t="shared" si="172"/>
        <v>0</v>
      </c>
      <c r="AS290" s="23"/>
      <c r="AT290" s="23">
        <v>5.63</v>
      </c>
      <c r="AU290" s="23">
        <f t="shared" si="173"/>
        <v>0</v>
      </c>
      <c r="AV290" s="23"/>
      <c r="AW290" s="23">
        <v>6.65</v>
      </c>
      <c r="AX290" s="23">
        <f t="shared" si="174"/>
        <v>0</v>
      </c>
      <c r="AY290" s="23"/>
      <c r="AZ290" s="23">
        <v>5.58</v>
      </c>
      <c r="BA290" s="23">
        <f t="shared" si="175"/>
        <v>0</v>
      </c>
      <c r="BB290" s="23"/>
      <c r="BC290" s="23">
        <v>6</v>
      </c>
      <c r="BD290" s="23">
        <f t="shared" si="127"/>
        <v>0</v>
      </c>
      <c r="BE290" s="26">
        <f t="shared" si="131"/>
        <v>0</v>
      </c>
      <c r="BF290" s="27">
        <v>0</v>
      </c>
      <c r="BG290" s="28"/>
      <c r="BH290" s="29"/>
      <c r="BI290" s="28"/>
      <c r="BJ290" s="30">
        <f t="shared" si="132"/>
        <v>0</v>
      </c>
      <c r="BK290" s="28">
        <f t="shared" si="133"/>
        <v>0</v>
      </c>
      <c r="BL290" s="31"/>
      <c r="BM290" s="31"/>
      <c r="BN290" s="31"/>
      <c r="BO290" s="31"/>
      <c r="BP290" s="9"/>
      <c r="BQ290" s="9"/>
      <c r="BR290" s="9"/>
      <c r="BS290" s="9"/>
      <c r="BT290" s="9"/>
      <c r="BU290" s="9"/>
      <c r="BV290" s="9"/>
      <c r="BW290" s="9"/>
      <c r="BX290" s="9"/>
      <c r="BY290" s="33"/>
      <c r="BZ290" s="33"/>
      <c r="CA290" s="33"/>
      <c r="CB290" s="33"/>
      <c r="CC290" s="33"/>
      <c r="CD290" s="33"/>
      <c r="CE290" s="33"/>
    </row>
    <row r="291" spans="1:83" s="34" customFormat="1" ht="32.25" customHeight="1">
      <c r="A291" s="20" t="s">
        <v>603</v>
      </c>
      <c r="B291" s="21" t="s">
        <v>604</v>
      </c>
      <c r="C291" s="51"/>
      <c r="D291" s="23">
        <v>45</v>
      </c>
      <c r="E291" s="25">
        <f t="shared" si="144"/>
        <v>0</v>
      </c>
      <c r="F291" s="23"/>
      <c r="G291" s="23">
        <v>30</v>
      </c>
      <c r="H291" s="25">
        <f t="shared" si="122"/>
        <v>0</v>
      </c>
      <c r="I291" s="23"/>
      <c r="J291" s="23">
        <v>45</v>
      </c>
      <c r="K291" s="23">
        <f t="shared" si="166"/>
        <v>0</v>
      </c>
      <c r="L291" s="23"/>
      <c r="M291" s="23">
        <v>75</v>
      </c>
      <c r="N291" s="23">
        <f t="shared" si="167"/>
        <v>0</v>
      </c>
      <c r="O291" s="23"/>
      <c r="P291" s="23">
        <v>38</v>
      </c>
      <c r="Q291" s="23">
        <f t="shared" si="155"/>
        <v>0</v>
      </c>
      <c r="R291" s="23"/>
      <c r="S291" s="23">
        <v>68</v>
      </c>
      <c r="T291" s="23">
        <f t="shared" si="168"/>
        <v>0</v>
      </c>
      <c r="U291" s="23"/>
      <c r="V291" s="23">
        <v>38</v>
      </c>
      <c r="W291" s="23">
        <f t="shared" si="137"/>
        <v>0</v>
      </c>
      <c r="X291" s="23"/>
      <c r="Y291" s="23">
        <v>55</v>
      </c>
      <c r="Z291" s="23">
        <f t="shared" si="165"/>
        <v>0</v>
      </c>
      <c r="AA291" s="23"/>
      <c r="AB291" s="23">
        <v>58</v>
      </c>
      <c r="AC291" s="23">
        <f t="shared" si="157"/>
        <v>0</v>
      </c>
      <c r="AD291" s="23"/>
      <c r="AE291" s="23">
        <v>68</v>
      </c>
      <c r="AF291" s="25">
        <f t="shared" si="169"/>
        <v>0</v>
      </c>
      <c r="AG291" s="23"/>
      <c r="AH291" s="23">
        <v>98</v>
      </c>
      <c r="AI291" s="23">
        <f t="shared" si="170"/>
        <v>0</v>
      </c>
      <c r="AJ291" s="25"/>
      <c r="AK291" s="25">
        <v>7</v>
      </c>
      <c r="AL291" s="25">
        <f t="shared" si="171"/>
        <v>0</v>
      </c>
      <c r="AM291" s="25"/>
      <c r="AN291" s="25">
        <v>6</v>
      </c>
      <c r="AO291" s="25">
        <f t="shared" si="148"/>
        <v>0</v>
      </c>
      <c r="AP291" s="23"/>
      <c r="AQ291" s="23">
        <v>7</v>
      </c>
      <c r="AR291" s="25">
        <f t="shared" si="172"/>
        <v>0</v>
      </c>
      <c r="AS291" s="23"/>
      <c r="AT291" s="23">
        <v>5.63</v>
      </c>
      <c r="AU291" s="23">
        <f t="shared" si="173"/>
        <v>0</v>
      </c>
      <c r="AV291" s="23"/>
      <c r="AW291" s="23">
        <v>6.65</v>
      </c>
      <c r="AX291" s="23">
        <f t="shared" si="174"/>
        <v>0</v>
      </c>
      <c r="AY291" s="23"/>
      <c r="AZ291" s="23">
        <v>5.58</v>
      </c>
      <c r="BA291" s="23">
        <f t="shared" si="175"/>
        <v>0</v>
      </c>
      <c r="BB291" s="23"/>
      <c r="BC291" s="23">
        <v>6</v>
      </c>
      <c r="BD291" s="23">
        <f t="shared" si="127"/>
        <v>0</v>
      </c>
      <c r="BE291" s="26">
        <f t="shared" si="131"/>
        <v>0</v>
      </c>
      <c r="BF291" s="27">
        <v>0</v>
      </c>
      <c r="BG291" s="28"/>
      <c r="BH291" s="29"/>
      <c r="BI291" s="28"/>
      <c r="BJ291" s="30">
        <f t="shared" si="132"/>
        <v>0</v>
      </c>
      <c r="BK291" s="28">
        <f t="shared" si="133"/>
        <v>0</v>
      </c>
      <c r="BL291" s="31"/>
      <c r="BM291" s="31"/>
      <c r="BN291" s="31"/>
      <c r="BO291" s="31"/>
      <c r="BP291" s="9"/>
      <c r="BQ291" s="9"/>
      <c r="BR291" s="9"/>
      <c r="BS291" s="9"/>
      <c r="BT291" s="9"/>
      <c r="BU291" s="9"/>
      <c r="BV291" s="9"/>
      <c r="BW291" s="9"/>
      <c r="BX291" s="9"/>
      <c r="BY291" s="33"/>
      <c r="BZ291" s="33"/>
      <c r="CA291" s="33"/>
      <c r="CB291" s="33"/>
      <c r="CC291" s="33"/>
      <c r="CD291" s="33"/>
      <c r="CE291" s="33"/>
    </row>
    <row r="292" spans="1:83" s="34" customFormat="1" ht="32.25" customHeight="1">
      <c r="A292" s="20" t="s">
        <v>605</v>
      </c>
      <c r="B292" s="21" t="s">
        <v>606</v>
      </c>
      <c r="C292" s="51"/>
      <c r="D292" s="23">
        <v>45</v>
      </c>
      <c r="E292" s="25">
        <f t="shared" si="144"/>
        <v>0</v>
      </c>
      <c r="F292" s="23"/>
      <c r="G292" s="23">
        <v>30</v>
      </c>
      <c r="H292" s="25">
        <f t="shared" si="122"/>
        <v>0</v>
      </c>
      <c r="I292" s="23"/>
      <c r="J292" s="23">
        <v>45</v>
      </c>
      <c r="K292" s="23">
        <f t="shared" si="166"/>
        <v>0</v>
      </c>
      <c r="L292" s="23"/>
      <c r="M292" s="23">
        <v>75</v>
      </c>
      <c r="N292" s="23">
        <f t="shared" si="167"/>
        <v>0</v>
      </c>
      <c r="O292" s="23"/>
      <c r="P292" s="23">
        <v>38</v>
      </c>
      <c r="Q292" s="23">
        <f t="shared" si="155"/>
        <v>0</v>
      </c>
      <c r="R292" s="23"/>
      <c r="S292" s="23">
        <v>68</v>
      </c>
      <c r="T292" s="23">
        <f t="shared" si="168"/>
        <v>0</v>
      </c>
      <c r="U292" s="23"/>
      <c r="V292" s="23">
        <v>38</v>
      </c>
      <c r="W292" s="23">
        <f t="shared" si="137"/>
        <v>0</v>
      </c>
      <c r="X292" s="23"/>
      <c r="Y292" s="23">
        <v>55</v>
      </c>
      <c r="Z292" s="23">
        <f t="shared" si="165"/>
        <v>0</v>
      </c>
      <c r="AA292" s="23"/>
      <c r="AB292" s="23">
        <v>58</v>
      </c>
      <c r="AC292" s="23">
        <f t="shared" si="157"/>
        <v>0</v>
      </c>
      <c r="AD292" s="23"/>
      <c r="AE292" s="23">
        <v>68</v>
      </c>
      <c r="AF292" s="25">
        <f t="shared" si="169"/>
        <v>0</v>
      </c>
      <c r="AG292" s="23"/>
      <c r="AH292" s="23">
        <v>98</v>
      </c>
      <c r="AI292" s="23">
        <f t="shared" si="170"/>
        <v>0</v>
      </c>
      <c r="AJ292" s="25"/>
      <c r="AK292" s="25">
        <v>7</v>
      </c>
      <c r="AL292" s="25">
        <f t="shared" si="171"/>
        <v>0</v>
      </c>
      <c r="AM292" s="25"/>
      <c r="AN292" s="25">
        <v>6</v>
      </c>
      <c r="AO292" s="25">
        <f t="shared" si="148"/>
        <v>0</v>
      </c>
      <c r="AP292" s="23"/>
      <c r="AQ292" s="23">
        <v>7</v>
      </c>
      <c r="AR292" s="25">
        <f t="shared" si="172"/>
        <v>0</v>
      </c>
      <c r="AS292" s="23"/>
      <c r="AT292" s="23">
        <v>5.63</v>
      </c>
      <c r="AU292" s="23">
        <f t="shared" si="173"/>
        <v>0</v>
      </c>
      <c r="AV292" s="23"/>
      <c r="AW292" s="23">
        <v>6.65</v>
      </c>
      <c r="AX292" s="23">
        <f t="shared" si="174"/>
        <v>0</v>
      </c>
      <c r="AY292" s="23"/>
      <c r="AZ292" s="23">
        <v>5.58</v>
      </c>
      <c r="BA292" s="23">
        <f t="shared" si="175"/>
        <v>0</v>
      </c>
      <c r="BB292" s="23"/>
      <c r="BC292" s="23">
        <v>6</v>
      </c>
      <c r="BD292" s="23">
        <f t="shared" si="127"/>
        <v>0</v>
      </c>
      <c r="BE292" s="26">
        <f t="shared" si="131"/>
        <v>0</v>
      </c>
      <c r="BF292" s="27">
        <v>0</v>
      </c>
      <c r="BG292" s="28"/>
      <c r="BH292" s="29"/>
      <c r="BI292" s="28"/>
      <c r="BJ292" s="30">
        <f t="shared" si="132"/>
        <v>0</v>
      </c>
      <c r="BK292" s="28">
        <f t="shared" si="133"/>
        <v>0</v>
      </c>
      <c r="BL292" s="31"/>
      <c r="BM292" s="31"/>
      <c r="BN292" s="31"/>
      <c r="BO292" s="31"/>
      <c r="BP292" s="9"/>
      <c r="BQ292" s="9"/>
      <c r="BR292" s="9"/>
      <c r="BS292" s="9"/>
      <c r="BT292" s="9"/>
      <c r="BU292" s="9"/>
      <c r="BV292" s="9"/>
      <c r="BW292" s="9"/>
      <c r="BX292" s="9"/>
      <c r="BY292" s="33"/>
      <c r="BZ292" s="33"/>
      <c r="CA292" s="33"/>
      <c r="CB292" s="33"/>
      <c r="CC292" s="33"/>
      <c r="CD292" s="33"/>
      <c r="CE292" s="33"/>
    </row>
    <row r="293" spans="1:83" s="34" customFormat="1" ht="33" customHeight="1">
      <c r="A293" s="20" t="s">
        <v>607</v>
      </c>
      <c r="B293" s="21" t="s">
        <v>608</v>
      </c>
      <c r="C293" s="51"/>
      <c r="D293" s="23">
        <v>45</v>
      </c>
      <c r="E293" s="25">
        <f t="shared" si="144"/>
        <v>0</v>
      </c>
      <c r="F293" s="23"/>
      <c r="G293" s="23">
        <v>30</v>
      </c>
      <c r="H293" s="25">
        <f t="shared" si="122"/>
        <v>0</v>
      </c>
      <c r="I293" s="23"/>
      <c r="J293" s="23">
        <v>45</v>
      </c>
      <c r="K293" s="23">
        <f t="shared" si="166"/>
        <v>0</v>
      </c>
      <c r="L293" s="23"/>
      <c r="M293" s="23">
        <v>75</v>
      </c>
      <c r="N293" s="23">
        <f t="shared" si="167"/>
        <v>0</v>
      </c>
      <c r="O293" s="23"/>
      <c r="P293" s="23">
        <v>38</v>
      </c>
      <c r="Q293" s="23">
        <f t="shared" si="155"/>
        <v>0</v>
      </c>
      <c r="R293" s="23"/>
      <c r="S293" s="23">
        <v>68</v>
      </c>
      <c r="T293" s="23">
        <f t="shared" si="168"/>
        <v>0</v>
      </c>
      <c r="U293" s="23"/>
      <c r="V293" s="23">
        <v>38</v>
      </c>
      <c r="W293" s="23">
        <f t="shared" si="137"/>
        <v>0</v>
      </c>
      <c r="X293" s="23"/>
      <c r="Y293" s="23">
        <v>55</v>
      </c>
      <c r="Z293" s="23">
        <f t="shared" si="165"/>
        <v>0</v>
      </c>
      <c r="AA293" s="23"/>
      <c r="AB293" s="23">
        <v>58</v>
      </c>
      <c r="AC293" s="23">
        <f t="shared" si="157"/>
        <v>0</v>
      </c>
      <c r="AD293" s="23"/>
      <c r="AE293" s="23">
        <v>68</v>
      </c>
      <c r="AF293" s="25">
        <f t="shared" si="169"/>
        <v>0</v>
      </c>
      <c r="AG293" s="23"/>
      <c r="AH293" s="23">
        <v>98</v>
      </c>
      <c r="AI293" s="23">
        <f t="shared" si="170"/>
        <v>0</v>
      </c>
      <c r="AJ293" s="25"/>
      <c r="AK293" s="25">
        <v>7</v>
      </c>
      <c r="AL293" s="25">
        <f t="shared" si="171"/>
        <v>0</v>
      </c>
      <c r="AM293" s="25"/>
      <c r="AN293" s="25">
        <v>6</v>
      </c>
      <c r="AO293" s="25">
        <f t="shared" si="148"/>
        <v>0</v>
      </c>
      <c r="AP293" s="23"/>
      <c r="AQ293" s="23">
        <v>7</v>
      </c>
      <c r="AR293" s="25">
        <f t="shared" si="172"/>
        <v>0</v>
      </c>
      <c r="AS293" s="23"/>
      <c r="AT293" s="23">
        <v>5.63</v>
      </c>
      <c r="AU293" s="23">
        <f t="shared" si="173"/>
        <v>0</v>
      </c>
      <c r="AV293" s="23"/>
      <c r="AW293" s="23">
        <v>6.65</v>
      </c>
      <c r="AX293" s="23">
        <f t="shared" si="174"/>
        <v>0</v>
      </c>
      <c r="AY293" s="23"/>
      <c r="AZ293" s="23">
        <v>5.58</v>
      </c>
      <c r="BA293" s="23">
        <f t="shared" si="175"/>
        <v>0</v>
      </c>
      <c r="BB293" s="23"/>
      <c r="BC293" s="23">
        <v>6</v>
      </c>
      <c r="BD293" s="23">
        <f t="shared" si="127"/>
        <v>0</v>
      </c>
      <c r="BE293" s="26">
        <f t="shared" si="131"/>
        <v>0</v>
      </c>
      <c r="BF293" s="27">
        <v>0</v>
      </c>
      <c r="BG293" s="28"/>
      <c r="BH293" s="29"/>
      <c r="BI293" s="28"/>
      <c r="BJ293" s="30">
        <f t="shared" si="132"/>
        <v>0</v>
      </c>
      <c r="BK293" s="28">
        <f t="shared" si="133"/>
        <v>0</v>
      </c>
      <c r="BL293" s="31"/>
      <c r="BM293" s="31"/>
      <c r="BN293" s="31"/>
      <c r="BO293" s="31"/>
      <c r="BP293" s="9"/>
      <c r="BQ293" s="9"/>
      <c r="BR293" s="9"/>
      <c r="BS293" s="9"/>
      <c r="BT293" s="9"/>
      <c r="BU293" s="9"/>
      <c r="BV293" s="9"/>
      <c r="BW293" s="9"/>
      <c r="BX293" s="9"/>
      <c r="BY293" s="33"/>
      <c r="BZ293" s="33"/>
      <c r="CA293" s="33"/>
      <c r="CB293" s="33"/>
      <c r="CC293" s="33"/>
      <c r="CD293" s="33"/>
      <c r="CE293" s="33"/>
    </row>
    <row r="294" spans="1:83" s="33" customFormat="1" ht="32.25" customHeight="1">
      <c r="A294" s="35" t="s">
        <v>609</v>
      </c>
      <c r="B294" s="36" t="s">
        <v>610</v>
      </c>
      <c r="C294" s="40"/>
      <c r="D294" s="25">
        <v>45</v>
      </c>
      <c r="E294" s="25">
        <f t="shared" si="144"/>
        <v>0</v>
      </c>
      <c r="F294" s="119"/>
      <c r="G294" s="25">
        <v>30</v>
      </c>
      <c r="H294" s="25">
        <f t="shared" si="122"/>
        <v>0</v>
      </c>
      <c r="I294" s="25"/>
      <c r="J294" s="25">
        <v>45</v>
      </c>
      <c r="K294" s="25">
        <f t="shared" si="166"/>
        <v>0</v>
      </c>
      <c r="L294" s="25"/>
      <c r="M294" s="25">
        <v>75</v>
      </c>
      <c r="N294" s="25">
        <f t="shared" si="167"/>
        <v>0</v>
      </c>
      <c r="O294" s="25"/>
      <c r="P294" s="25">
        <v>38</v>
      </c>
      <c r="Q294" s="25">
        <f t="shared" si="155"/>
        <v>0</v>
      </c>
      <c r="R294" s="25"/>
      <c r="S294" s="25">
        <v>68</v>
      </c>
      <c r="T294" s="25">
        <f t="shared" si="168"/>
        <v>0</v>
      </c>
      <c r="U294" s="25"/>
      <c r="V294" s="25">
        <v>38</v>
      </c>
      <c r="W294" s="25">
        <f t="shared" si="137"/>
        <v>0</v>
      </c>
      <c r="X294" s="25"/>
      <c r="Y294" s="25">
        <v>55</v>
      </c>
      <c r="Z294" s="25">
        <f t="shared" si="165"/>
        <v>0</v>
      </c>
      <c r="AA294" s="25"/>
      <c r="AB294" s="25">
        <v>58</v>
      </c>
      <c r="AC294" s="25">
        <f t="shared" si="157"/>
        <v>0</v>
      </c>
      <c r="AD294" s="25"/>
      <c r="AE294" s="25">
        <v>68</v>
      </c>
      <c r="AF294" s="25">
        <f t="shared" si="169"/>
        <v>0</v>
      </c>
      <c r="AG294" s="25"/>
      <c r="AH294" s="25">
        <v>98</v>
      </c>
      <c r="AI294" s="25">
        <f t="shared" si="170"/>
        <v>0</v>
      </c>
      <c r="AJ294" s="25"/>
      <c r="AK294" s="25">
        <v>7</v>
      </c>
      <c r="AL294" s="25">
        <f t="shared" si="171"/>
        <v>0</v>
      </c>
      <c r="AM294" s="25"/>
      <c r="AN294" s="25">
        <v>6</v>
      </c>
      <c r="AO294" s="25">
        <f t="shared" si="148"/>
        <v>0</v>
      </c>
      <c r="AP294" s="25"/>
      <c r="AQ294" s="25">
        <v>7</v>
      </c>
      <c r="AR294" s="25">
        <f t="shared" si="172"/>
        <v>0</v>
      </c>
      <c r="AS294" s="25"/>
      <c r="AT294" s="25">
        <v>5.63</v>
      </c>
      <c r="AU294" s="25">
        <f t="shared" si="173"/>
        <v>0</v>
      </c>
      <c r="AV294" s="25"/>
      <c r="AW294" s="25">
        <v>6.65</v>
      </c>
      <c r="AX294" s="25">
        <f t="shared" si="174"/>
        <v>0</v>
      </c>
      <c r="AY294" s="25"/>
      <c r="AZ294" s="25">
        <v>5.58</v>
      </c>
      <c r="BA294" s="25">
        <f t="shared" si="175"/>
        <v>0</v>
      </c>
      <c r="BB294" s="25"/>
      <c r="BC294" s="25">
        <v>6</v>
      </c>
      <c r="BD294" s="23">
        <f t="shared" si="127"/>
        <v>0</v>
      </c>
      <c r="BE294" s="26">
        <f t="shared" si="131"/>
        <v>0</v>
      </c>
      <c r="BF294" s="27">
        <v>108710</v>
      </c>
      <c r="BG294" s="28"/>
      <c r="BH294" s="29"/>
      <c r="BI294" s="28"/>
      <c r="BJ294" s="30">
        <f t="shared" si="132"/>
        <v>0</v>
      </c>
      <c r="BK294" s="28">
        <f t="shared" si="133"/>
        <v>108710</v>
      </c>
      <c r="BL294" s="31"/>
      <c r="BM294" s="31"/>
      <c r="BN294" s="31"/>
      <c r="BO294" s="39"/>
      <c r="BP294" s="9"/>
      <c r="BQ294" s="9"/>
      <c r="BR294" s="9"/>
      <c r="BS294" s="9"/>
      <c r="BT294" s="9"/>
      <c r="BU294" s="9"/>
      <c r="BV294" s="9"/>
      <c r="BW294" s="9"/>
      <c r="BX294" s="9"/>
    </row>
    <row r="295" spans="1:83" s="34" customFormat="1" ht="32.25" customHeight="1">
      <c r="A295" s="20" t="s">
        <v>611</v>
      </c>
      <c r="B295" s="21" t="s">
        <v>612</v>
      </c>
      <c r="C295" s="51"/>
      <c r="D295" s="23">
        <v>45</v>
      </c>
      <c r="E295" s="25">
        <f t="shared" si="144"/>
        <v>0</v>
      </c>
      <c r="F295" s="23"/>
      <c r="G295" s="23">
        <v>30</v>
      </c>
      <c r="H295" s="25">
        <f t="shared" si="122"/>
        <v>0</v>
      </c>
      <c r="I295" s="23"/>
      <c r="J295" s="23">
        <v>45</v>
      </c>
      <c r="K295" s="23">
        <f t="shared" si="166"/>
        <v>0</v>
      </c>
      <c r="L295" s="23"/>
      <c r="M295" s="23">
        <v>75</v>
      </c>
      <c r="N295" s="23">
        <f t="shared" si="167"/>
        <v>0</v>
      </c>
      <c r="O295" s="23">
        <v>546</v>
      </c>
      <c r="P295" s="23">
        <v>38</v>
      </c>
      <c r="Q295" s="23">
        <f t="shared" si="155"/>
        <v>20748</v>
      </c>
      <c r="R295" s="23"/>
      <c r="S295" s="23">
        <v>68</v>
      </c>
      <c r="T295" s="23">
        <f t="shared" si="168"/>
        <v>0</v>
      </c>
      <c r="U295" s="23">
        <v>365</v>
      </c>
      <c r="V295" s="23">
        <v>38</v>
      </c>
      <c r="W295" s="23">
        <f t="shared" si="137"/>
        <v>13870</v>
      </c>
      <c r="X295" s="23"/>
      <c r="Y295" s="23">
        <v>55</v>
      </c>
      <c r="Z295" s="23">
        <f t="shared" si="165"/>
        <v>0</v>
      </c>
      <c r="AA295" s="23">
        <v>416</v>
      </c>
      <c r="AB295" s="23">
        <v>58</v>
      </c>
      <c r="AC295" s="23">
        <f t="shared" si="157"/>
        <v>24128</v>
      </c>
      <c r="AD295" s="23"/>
      <c r="AE295" s="23">
        <v>68</v>
      </c>
      <c r="AF295" s="25">
        <f t="shared" si="169"/>
        <v>0</v>
      </c>
      <c r="AG295" s="23"/>
      <c r="AH295" s="23">
        <v>98</v>
      </c>
      <c r="AI295" s="23">
        <f t="shared" si="170"/>
        <v>0</v>
      </c>
      <c r="AJ295" s="25"/>
      <c r="AK295" s="25">
        <v>7</v>
      </c>
      <c r="AL295" s="25">
        <f t="shared" si="171"/>
        <v>0</v>
      </c>
      <c r="AM295" s="25"/>
      <c r="AN295" s="25">
        <v>6</v>
      </c>
      <c r="AO295" s="25">
        <f t="shared" si="148"/>
        <v>0</v>
      </c>
      <c r="AP295" s="23"/>
      <c r="AQ295" s="23">
        <v>7</v>
      </c>
      <c r="AR295" s="25">
        <f t="shared" si="172"/>
        <v>0</v>
      </c>
      <c r="AS295" s="23"/>
      <c r="AT295" s="23">
        <v>5.63</v>
      </c>
      <c r="AU295" s="23">
        <f t="shared" si="173"/>
        <v>0</v>
      </c>
      <c r="AV295" s="23"/>
      <c r="AW295" s="23">
        <v>6.65</v>
      </c>
      <c r="AX295" s="23">
        <f t="shared" si="174"/>
        <v>0</v>
      </c>
      <c r="AY295" s="23"/>
      <c r="AZ295" s="23">
        <v>5.58</v>
      </c>
      <c r="BA295" s="23">
        <f t="shared" si="175"/>
        <v>0</v>
      </c>
      <c r="BB295" s="23">
        <v>1200</v>
      </c>
      <c r="BC295" s="23">
        <v>6</v>
      </c>
      <c r="BD295" s="23">
        <f t="shared" si="127"/>
        <v>7200</v>
      </c>
      <c r="BE295" s="26">
        <f t="shared" si="131"/>
        <v>65946</v>
      </c>
      <c r="BF295" s="27">
        <v>-644</v>
      </c>
      <c r="BG295" s="28"/>
      <c r="BH295" s="29"/>
      <c r="BI295" s="28"/>
      <c r="BJ295" s="30">
        <f t="shared" si="132"/>
        <v>0</v>
      </c>
      <c r="BK295" s="28">
        <f t="shared" si="133"/>
        <v>65302</v>
      </c>
      <c r="BL295" s="31"/>
      <c r="BM295" s="31"/>
      <c r="BN295" s="31"/>
      <c r="BO295" s="31"/>
      <c r="BP295" s="9"/>
      <c r="BQ295" s="9"/>
      <c r="BR295" s="9"/>
      <c r="BS295" s="9"/>
      <c r="BT295" s="9"/>
      <c r="BU295" s="9"/>
      <c r="BV295" s="9"/>
      <c r="BW295" s="9"/>
      <c r="BX295" s="9"/>
      <c r="BY295" s="33"/>
      <c r="BZ295" s="33"/>
      <c r="CA295" s="33"/>
      <c r="CB295" s="33"/>
      <c r="CC295" s="33"/>
      <c r="CD295" s="33"/>
      <c r="CE295" s="33"/>
    </row>
    <row r="296" spans="1:83" s="34" customFormat="1" ht="32.25" customHeight="1">
      <c r="A296" s="20" t="s">
        <v>613</v>
      </c>
      <c r="B296" s="21" t="s">
        <v>614</v>
      </c>
      <c r="C296" s="51"/>
      <c r="D296" s="23">
        <v>45</v>
      </c>
      <c r="E296" s="25">
        <f t="shared" si="144"/>
        <v>0</v>
      </c>
      <c r="F296" s="23"/>
      <c r="G296" s="23">
        <v>30</v>
      </c>
      <c r="H296" s="25">
        <f t="shared" si="122"/>
        <v>0</v>
      </c>
      <c r="I296" s="23"/>
      <c r="J296" s="23">
        <v>45</v>
      </c>
      <c r="K296" s="23">
        <f t="shared" si="166"/>
        <v>0</v>
      </c>
      <c r="L296" s="23"/>
      <c r="M296" s="23">
        <v>75</v>
      </c>
      <c r="N296" s="23">
        <f t="shared" si="167"/>
        <v>0</v>
      </c>
      <c r="O296" s="23"/>
      <c r="P296" s="23">
        <v>38</v>
      </c>
      <c r="Q296" s="23">
        <f t="shared" si="155"/>
        <v>0</v>
      </c>
      <c r="R296" s="23"/>
      <c r="S296" s="23">
        <v>68</v>
      </c>
      <c r="T296" s="23">
        <f t="shared" si="168"/>
        <v>0</v>
      </c>
      <c r="U296" s="23"/>
      <c r="V296" s="23">
        <v>38</v>
      </c>
      <c r="W296" s="23">
        <f t="shared" si="137"/>
        <v>0</v>
      </c>
      <c r="X296" s="23"/>
      <c r="Y296" s="23">
        <v>55</v>
      </c>
      <c r="Z296" s="23">
        <f t="shared" si="165"/>
        <v>0</v>
      </c>
      <c r="AA296" s="23"/>
      <c r="AB296" s="23">
        <v>58</v>
      </c>
      <c r="AC296" s="23">
        <f t="shared" si="157"/>
        <v>0</v>
      </c>
      <c r="AD296" s="23"/>
      <c r="AE296" s="23">
        <v>68</v>
      </c>
      <c r="AF296" s="25">
        <f t="shared" si="169"/>
        <v>0</v>
      </c>
      <c r="AG296" s="23"/>
      <c r="AH296" s="23">
        <v>98</v>
      </c>
      <c r="AI296" s="23">
        <f t="shared" si="170"/>
        <v>0</v>
      </c>
      <c r="AJ296" s="25"/>
      <c r="AK296" s="25">
        <v>7</v>
      </c>
      <c r="AL296" s="25">
        <f t="shared" si="171"/>
        <v>0</v>
      </c>
      <c r="AM296" s="25"/>
      <c r="AN296" s="25">
        <v>6</v>
      </c>
      <c r="AO296" s="25">
        <f t="shared" si="148"/>
        <v>0</v>
      </c>
      <c r="AP296" s="23"/>
      <c r="AQ296" s="23">
        <v>7</v>
      </c>
      <c r="AR296" s="25">
        <f t="shared" si="172"/>
        <v>0</v>
      </c>
      <c r="AS296" s="23"/>
      <c r="AT296" s="23">
        <v>5.63</v>
      </c>
      <c r="AU296" s="23">
        <f t="shared" si="173"/>
        <v>0</v>
      </c>
      <c r="AV296" s="23"/>
      <c r="AW296" s="23">
        <v>6.65</v>
      </c>
      <c r="AX296" s="23">
        <f t="shared" si="174"/>
        <v>0</v>
      </c>
      <c r="AY296" s="23"/>
      <c r="AZ296" s="23">
        <v>5.58</v>
      </c>
      <c r="BA296" s="23">
        <f t="shared" si="175"/>
        <v>0</v>
      </c>
      <c r="BB296" s="23"/>
      <c r="BC296" s="23">
        <v>6</v>
      </c>
      <c r="BD296" s="23">
        <f t="shared" si="127"/>
        <v>0</v>
      </c>
      <c r="BE296" s="26">
        <f t="shared" si="131"/>
        <v>0</v>
      </c>
      <c r="BF296" s="27">
        <v>0</v>
      </c>
      <c r="BG296" s="28"/>
      <c r="BH296" s="29"/>
      <c r="BI296" s="28"/>
      <c r="BJ296" s="30">
        <f t="shared" si="132"/>
        <v>0</v>
      </c>
      <c r="BK296" s="28">
        <f t="shared" si="133"/>
        <v>0</v>
      </c>
      <c r="BL296" s="31"/>
      <c r="BM296" s="31"/>
      <c r="BN296" s="31"/>
      <c r="BO296" s="31"/>
      <c r="BP296" s="9"/>
      <c r="BQ296" s="9"/>
      <c r="BR296" s="9"/>
      <c r="BS296" s="9"/>
      <c r="BT296" s="9"/>
      <c r="BU296" s="9"/>
      <c r="BV296" s="9"/>
      <c r="BW296" s="9"/>
      <c r="BX296" s="9"/>
      <c r="BY296" s="33"/>
      <c r="BZ296" s="33"/>
      <c r="CA296" s="33"/>
      <c r="CB296" s="33"/>
      <c r="CC296" s="33"/>
      <c r="CD296" s="33"/>
      <c r="CE296" s="33"/>
    </row>
    <row r="297" spans="1:83" s="34" customFormat="1" ht="32.25" customHeight="1">
      <c r="A297" s="20" t="s">
        <v>615</v>
      </c>
      <c r="B297" s="21" t="s">
        <v>616</v>
      </c>
      <c r="C297" s="51"/>
      <c r="D297" s="23">
        <v>45</v>
      </c>
      <c r="E297" s="25">
        <f t="shared" si="144"/>
        <v>0</v>
      </c>
      <c r="F297" s="23"/>
      <c r="G297" s="23">
        <v>30</v>
      </c>
      <c r="H297" s="25">
        <f t="shared" si="122"/>
        <v>0</v>
      </c>
      <c r="I297" s="23"/>
      <c r="J297" s="23">
        <v>45</v>
      </c>
      <c r="K297" s="23">
        <f t="shared" si="166"/>
        <v>0</v>
      </c>
      <c r="L297" s="23"/>
      <c r="M297" s="23">
        <v>75</v>
      </c>
      <c r="N297" s="23">
        <f t="shared" si="167"/>
        <v>0</v>
      </c>
      <c r="O297" s="23">
        <v>647</v>
      </c>
      <c r="P297" s="23">
        <v>38</v>
      </c>
      <c r="Q297" s="23">
        <f t="shared" si="155"/>
        <v>24586</v>
      </c>
      <c r="R297" s="23"/>
      <c r="S297" s="23">
        <v>68</v>
      </c>
      <c r="T297" s="23">
        <f t="shared" si="168"/>
        <v>0</v>
      </c>
      <c r="U297" s="23">
        <v>247</v>
      </c>
      <c r="V297" s="23">
        <v>38</v>
      </c>
      <c r="W297" s="23">
        <f t="shared" si="137"/>
        <v>9386</v>
      </c>
      <c r="X297" s="23"/>
      <c r="Y297" s="23">
        <v>55</v>
      </c>
      <c r="Z297" s="23">
        <f t="shared" si="165"/>
        <v>0</v>
      </c>
      <c r="AA297" s="23">
        <v>396</v>
      </c>
      <c r="AB297" s="23">
        <v>58</v>
      </c>
      <c r="AC297" s="23">
        <f t="shared" si="157"/>
        <v>22968</v>
      </c>
      <c r="AD297" s="23"/>
      <c r="AE297" s="23">
        <v>68</v>
      </c>
      <c r="AF297" s="25">
        <f t="shared" si="169"/>
        <v>0</v>
      </c>
      <c r="AG297" s="23"/>
      <c r="AH297" s="23">
        <v>98</v>
      </c>
      <c r="AI297" s="23">
        <f t="shared" si="170"/>
        <v>0</v>
      </c>
      <c r="AJ297" s="25"/>
      <c r="AK297" s="25">
        <v>7</v>
      </c>
      <c r="AL297" s="25">
        <f t="shared" si="171"/>
        <v>0</v>
      </c>
      <c r="AM297" s="25"/>
      <c r="AN297" s="25">
        <v>6</v>
      </c>
      <c r="AO297" s="25">
        <f t="shared" si="148"/>
        <v>0</v>
      </c>
      <c r="AP297" s="23"/>
      <c r="AQ297" s="23">
        <v>7</v>
      </c>
      <c r="AR297" s="25">
        <f t="shared" si="172"/>
        <v>0</v>
      </c>
      <c r="AS297" s="23"/>
      <c r="AT297" s="23">
        <v>5.63</v>
      </c>
      <c r="AU297" s="23">
        <f t="shared" si="173"/>
        <v>0</v>
      </c>
      <c r="AV297" s="23"/>
      <c r="AW297" s="23">
        <v>6.65</v>
      </c>
      <c r="AX297" s="23">
        <f t="shared" si="174"/>
        <v>0</v>
      </c>
      <c r="AY297" s="23"/>
      <c r="AZ297" s="23">
        <v>5.58</v>
      </c>
      <c r="BA297" s="23">
        <f t="shared" si="175"/>
        <v>0</v>
      </c>
      <c r="BB297" s="23">
        <v>1326</v>
      </c>
      <c r="BC297" s="23">
        <v>6</v>
      </c>
      <c r="BD297" s="23">
        <f t="shared" si="127"/>
        <v>7956</v>
      </c>
      <c r="BE297" s="26">
        <f t="shared" si="131"/>
        <v>64896</v>
      </c>
      <c r="BF297" s="27">
        <v>-247.8</v>
      </c>
      <c r="BG297" s="28"/>
      <c r="BH297" s="29"/>
      <c r="BI297" s="28"/>
      <c r="BJ297" s="30">
        <f t="shared" si="132"/>
        <v>0</v>
      </c>
      <c r="BK297" s="28">
        <f t="shared" si="133"/>
        <v>64648.2</v>
      </c>
      <c r="BL297" s="31"/>
      <c r="BM297" s="31"/>
      <c r="BN297" s="31"/>
      <c r="BO297" s="31"/>
      <c r="BP297" s="9"/>
      <c r="BQ297" s="9"/>
      <c r="BR297" s="9"/>
      <c r="BS297" s="9"/>
      <c r="BT297" s="9"/>
      <c r="BU297" s="9"/>
      <c r="BV297" s="9"/>
      <c r="BW297" s="9"/>
      <c r="BX297" s="9"/>
      <c r="BY297" s="33"/>
      <c r="BZ297" s="33"/>
      <c r="CA297" s="33"/>
      <c r="CB297" s="33"/>
      <c r="CC297" s="33"/>
      <c r="CD297" s="33"/>
      <c r="CE297" s="33"/>
    </row>
    <row r="298" spans="1:83" s="34" customFormat="1" ht="32.25" customHeight="1">
      <c r="A298" s="35" t="s">
        <v>617</v>
      </c>
      <c r="B298" s="36" t="s">
        <v>618</v>
      </c>
      <c r="C298" s="51"/>
      <c r="D298" s="23">
        <v>45</v>
      </c>
      <c r="E298" s="25">
        <f t="shared" si="144"/>
        <v>0</v>
      </c>
      <c r="F298" s="23"/>
      <c r="G298" s="23">
        <v>30</v>
      </c>
      <c r="H298" s="25">
        <f t="shared" si="122"/>
        <v>0</v>
      </c>
      <c r="I298" s="23"/>
      <c r="J298" s="23">
        <v>45</v>
      </c>
      <c r="K298" s="23">
        <f t="shared" si="166"/>
        <v>0</v>
      </c>
      <c r="L298" s="23"/>
      <c r="M298" s="23">
        <v>75</v>
      </c>
      <c r="N298" s="23">
        <f t="shared" si="167"/>
        <v>0</v>
      </c>
      <c r="O298" s="23"/>
      <c r="P298" s="23">
        <v>38</v>
      </c>
      <c r="Q298" s="23">
        <f t="shared" si="155"/>
        <v>0</v>
      </c>
      <c r="R298" s="23"/>
      <c r="S298" s="23">
        <v>68</v>
      </c>
      <c r="T298" s="23">
        <f t="shared" si="168"/>
        <v>0</v>
      </c>
      <c r="U298" s="23"/>
      <c r="V298" s="23">
        <v>38</v>
      </c>
      <c r="W298" s="23">
        <f t="shared" si="137"/>
        <v>0</v>
      </c>
      <c r="X298" s="23"/>
      <c r="Y298" s="23">
        <v>55</v>
      </c>
      <c r="Z298" s="23">
        <f t="shared" si="165"/>
        <v>0</v>
      </c>
      <c r="AA298" s="23"/>
      <c r="AB298" s="23">
        <v>58</v>
      </c>
      <c r="AC298" s="23">
        <f t="shared" si="157"/>
        <v>0</v>
      </c>
      <c r="AD298" s="23"/>
      <c r="AE298" s="23">
        <v>68</v>
      </c>
      <c r="AF298" s="25">
        <f t="shared" si="169"/>
        <v>0</v>
      </c>
      <c r="AG298" s="23"/>
      <c r="AH298" s="23">
        <v>98</v>
      </c>
      <c r="AI298" s="23">
        <f t="shared" si="170"/>
        <v>0</v>
      </c>
      <c r="AJ298" s="25"/>
      <c r="AK298" s="25">
        <v>7</v>
      </c>
      <c r="AL298" s="25">
        <f t="shared" si="171"/>
        <v>0</v>
      </c>
      <c r="AM298" s="25"/>
      <c r="AN298" s="25">
        <v>6</v>
      </c>
      <c r="AO298" s="25">
        <f t="shared" si="148"/>
        <v>0</v>
      </c>
      <c r="AP298" s="23"/>
      <c r="AQ298" s="23">
        <v>7</v>
      </c>
      <c r="AR298" s="25">
        <f t="shared" si="172"/>
        <v>0</v>
      </c>
      <c r="AS298" s="23"/>
      <c r="AT298" s="23">
        <v>5.63</v>
      </c>
      <c r="AU298" s="23">
        <f t="shared" si="173"/>
        <v>0</v>
      </c>
      <c r="AV298" s="23"/>
      <c r="AW298" s="23">
        <v>6.65</v>
      </c>
      <c r="AX298" s="23">
        <f t="shared" si="174"/>
        <v>0</v>
      </c>
      <c r="AY298" s="23"/>
      <c r="AZ298" s="23">
        <v>5.58</v>
      </c>
      <c r="BA298" s="23">
        <f t="shared" si="175"/>
        <v>0</v>
      </c>
      <c r="BB298" s="23"/>
      <c r="BC298" s="23">
        <v>6</v>
      </c>
      <c r="BD298" s="23">
        <f t="shared" si="127"/>
        <v>0</v>
      </c>
      <c r="BE298" s="26">
        <f t="shared" si="131"/>
        <v>0</v>
      </c>
      <c r="BF298" s="27">
        <v>126582</v>
      </c>
      <c r="BG298" s="28"/>
      <c r="BH298" s="29"/>
      <c r="BI298" s="28"/>
      <c r="BJ298" s="30">
        <f t="shared" si="132"/>
        <v>0</v>
      </c>
      <c r="BK298" s="28">
        <f t="shared" si="133"/>
        <v>126582</v>
      </c>
      <c r="BL298" s="31"/>
      <c r="BM298" s="31"/>
      <c r="BN298" s="31"/>
      <c r="BO298" s="31"/>
      <c r="BP298" s="9"/>
      <c r="BQ298" s="9"/>
      <c r="BR298" s="9"/>
      <c r="BS298" s="9"/>
      <c r="BT298" s="9"/>
      <c r="BU298" s="9"/>
      <c r="BV298" s="9"/>
      <c r="BW298" s="9"/>
      <c r="BX298" s="9"/>
      <c r="BY298" s="33"/>
      <c r="BZ298" s="33"/>
      <c r="CA298" s="33"/>
      <c r="CB298" s="33"/>
      <c r="CC298" s="33"/>
      <c r="CD298" s="33"/>
      <c r="CE298" s="33"/>
    </row>
    <row r="299" spans="1:83" s="33" customFormat="1" ht="32.25" customHeight="1">
      <c r="A299" s="35" t="s">
        <v>619</v>
      </c>
      <c r="B299" s="36" t="s">
        <v>620</v>
      </c>
      <c r="C299" s="40"/>
      <c r="D299" s="25">
        <v>45</v>
      </c>
      <c r="E299" s="25">
        <f t="shared" si="144"/>
        <v>0</v>
      </c>
      <c r="F299" s="25"/>
      <c r="G299" s="25">
        <v>30</v>
      </c>
      <c r="H299" s="25">
        <f t="shared" si="122"/>
        <v>0</v>
      </c>
      <c r="I299" s="25"/>
      <c r="J299" s="25">
        <v>45</v>
      </c>
      <c r="K299" s="25">
        <f t="shared" si="166"/>
        <v>0</v>
      </c>
      <c r="L299" s="25"/>
      <c r="M299" s="25">
        <v>75</v>
      </c>
      <c r="N299" s="25">
        <f t="shared" si="167"/>
        <v>0</v>
      </c>
      <c r="O299" s="25"/>
      <c r="P299" s="25">
        <v>38</v>
      </c>
      <c r="Q299" s="25">
        <f t="shared" si="155"/>
        <v>0</v>
      </c>
      <c r="R299" s="25"/>
      <c r="S299" s="25">
        <v>68</v>
      </c>
      <c r="T299" s="25">
        <f t="shared" si="168"/>
        <v>0</v>
      </c>
      <c r="U299" s="25"/>
      <c r="V299" s="25">
        <v>38</v>
      </c>
      <c r="W299" s="25">
        <f t="shared" si="137"/>
        <v>0</v>
      </c>
      <c r="X299" s="25"/>
      <c r="Y299" s="25">
        <v>55</v>
      </c>
      <c r="Z299" s="25">
        <f t="shared" si="165"/>
        <v>0</v>
      </c>
      <c r="AA299" s="25"/>
      <c r="AB299" s="25">
        <v>58</v>
      </c>
      <c r="AC299" s="25">
        <f t="shared" si="157"/>
        <v>0</v>
      </c>
      <c r="AD299" s="25"/>
      <c r="AE299" s="25">
        <v>68</v>
      </c>
      <c r="AF299" s="25">
        <f t="shared" si="169"/>
        <v>0</v>
      </c>
      <c r="AG299" s="25"/>
      <c r="AH299" s="25">
        <v>98</v>
      </c>
      <c r="AI299" s="25">
        <f t="shared" si="170"/>
        <v>0</v>
      </c>
      <c r="AJ299" s="25"/>
      <c r="AK299" s="25">
        <v>7</v>
      </c>
      <c r="AL299" s="25">
        <f t="shared" si="171"/>
        <v>0</v>
      </c>
      <c r="AM299" s="25"/>
      <c r="AN299" s="25">
        <v>6</v>
      </c>
      <c r="AO299" s="25">
        <f t="shared" si="148"/>
        <v>0</v>
      </c>
      <c r="AP299" s="25"/>
      <c r="AQ299" s="25">
        <v>7</v>
      </c>
      <c r="AR299" s="25">
        <f t="shared" si="172"/>
        <v>0</v>
      </c>
      <c r="AS299" s="25"/>
      <c r="AT299" s="25">
        <v>5.63</v>
      </c>
      <c r="AU299" s="25">
        <f t="shared" si="173"/>
        <v>0</v>
      </c>
      <c r="AV299" s="25"/>
      <c r="AW299" s="25">
        <v>6.65</v>
      </c>
      <c r="AX299" s="25">
        <f t="shared" si="174"/>
        <v>0</v>
      </c>
      <c r="AY299" s="25"/>
      <c r="AZ299" s="25">
        <v>5.58</v>
      </c>
      <c r="BA299" s="25">
        <f t="shared" si="175"/>
        <v>0</v>
      </c>
      <c r="BB299" s="25"/>
      <c r="BC299" s="25">
        <v>6</v>
      </c>
      <c r="BD299" s="23">
        <f t="shared" si="127"/>
        <v>0</v>
      </c>
      <c r="BE299" s="26">
        <f t="shared" si="131"/>
        <v>0</v>
      </c>
      <c r="BF299" s="27">
        <v>0</v>
      </c>
      <c r="BG299" s="28"/>
      <c r="BH299" s="29"/>
      <c r="BI299" s="28"/>
      <c r="BJ299" s="30">
        <f t="shared" si="132"/>
        <v>0</v>
      </c>
      <c r="BK299" s="28">
        <f t="shared" si="133"/>
        <v>0</v>
      </c>
      <c r="BL299" s="31"/>
      <c r="BM299" s="31"/>
      <c r="BN299" s="31"/>
      <c r="BO299" s="31"/>
      <c r="BP299" s="9"/>
      <c r="BQ299" s="9"/>
      <c r="BR299" s="9"/>
      <c r="BS299" s="9"/>
      <c r="BT299" s="9"/>
      <c r="BU299" s="9"/>
      <c r="BV299" s="9"/>
      <c r="BW299" s="9"/>
      <c r="BX299" s="9"/>
    </row>
    <row r="300" spans="1:83" s="34" customFormat="1" ht="32.25" customHeight="1">
      <c r="A300" s="20" t="s">
        <v>621</v>
      </c>
      <c r="B300" s="21" t="s">
        <v>622</v>
      </c>
      <c r="C300" s="51"/>
      <c r="D300" s="23">
        <v>45</v>
      </c>
      <c r="E300" s="25">
        <f t="shared" si="144"/>
        <v>0</v>
      </c>
      <c r="F300" s="23"/>
      <c r="G300" s="23">
        <v>30</v>
      </c>
      <c r="H300" s="25">
        <f t="shared" si="122"/>
        <v>0</v>
      </c>
      <c r="I300" s="23"/>
      <c r="J300" s="23">
        <v>45</v>
      </c>
      <c r="K300" s="23">
        <f t="shared" si="166"/>
        <v>0</v>
      </c>
      <c r="L300" s="23"/>
      <c r="M300" s="23">
        <v>75</v>
      </c>
      <c r="N300" s="23">
        <f t="shared" si="167"/>
        <v>0</v>
      </c>
      <c r="O300" s="23"/>
      <c r="P300" s="23">
        <v>38</v>
      </c>
      <c r="Q300" s="23">
        <f t="shared" si="155"/>
        <v>0</v>
      </c>
      <c r="R300" s="23"/>
      <c r="S300" s="23">
        <v>68</v>
      </c>
      <c r="T300" s="23">
        <f t="shared" si="168"/>
        <v>0</v>
      </c>
      <c r="U300" s="23"/>
      <c r="V300" s="23">
        <v>38</v>
      </c>
      <c r="W300" s="23">
        <f t="shared" si="137"/>
        <v>0</v>
      </c>
      <c r="X300" s="23"/>
      <c r="Y300" s="23">
        <v>55</v>
      </c>
      <c r="Z300" s="23">
        <f t="shared" si="165"/>
        <v>0</v>
      </c>
      <c r="AA300" s="23"/>
      <c r="AB300" s="23">
        <v>58</v>
      </c>
      <c r="AC300" s="23">
        <f t="shared" si="157"/>
        <v>0</v>
      </c>
      <c r="AD300" s="23"/>
      <c r="AE300" s="23">
        <v>68</v>
      </c>
      <c r="AF300" s="25">
        <f t="shared" si="169"/>
        <v>0</v>
      </c>
      <c r="AG300" s="23"/>
      <c r="AH300" s="23">
        <v>98</v>
      </c>
      <c r="AI300" s="23">
        <f t="shared" si="170"/>
        <v>0</v>
      </c>
      <c r="AJ300" s="25"/>
      <c r="AK300" s="25">
        <v>7</v>
      </c>
      <c r="AL300" s="25">
        <f t="shared" si="171"/>
        <v>0</v>
      </c>
      <c r="AM300" s="25"/>
      <c r="AN300" s="25">
        <v>6</v>
      </c>
      <c r="AO300" s="25">
        <f t="shared" si="148"/>
        <v>0</v>
      </c>
      <c r="AP300" s="23"/>
      <c r="AQ300" s="23">
        <v>7</v>
      </c>
      <c r="AR300" s="25">
        <f t="shared" si="172"/>
        <v>0</v>
      </c>
      <c r="AS300" s="23"/>
      <c r="AT300" s="23">
        <v>5.63</v>
      </c>
      <c r="AU300" s="23">
        <f t="shared" si="173"/>
        <v>0</v>
      </c>
      <c r="AV300" s="23"/>
      <c r="AW300" s="23">
        <v>6.65</v>
      </c>
      <c r="AX300" s="23">
        <f t="shared" si="174"/>
        <v>0</v>
      </c>
      <c r="AY300" s="23"/>
      <c r="AZ300" s="23">
        <v>5.58</v>
      </c>
      <c r="BA300" s="23">
        <f t="shared" si="175"/>
        <v>0</v>
      </c>
      <c r="BB300" s="23"/>
      <c r="BC300" s="23">
        <v>6</v>
      </c>
      <c r="BD300" s="23">
        <f t="shared" si="127"/>
        <v>0</v>
      </c>
      <c r="BE300" s="26">
        <f t="shared" si="131"/>
        <v>0</v>
      </c>
      <c r="BF300" s="27">
        <v>229576</v>
      </c>
      <c r="BG300" s="28"/>
      <c r="BH300" s="29"/>
      <c r="BI300" s="28"/>
      <c r="BJ300" s="30">
        <f t="shared" si="132"/>
        <v>0</v>
      </c>
      <c r="BK300" s="28">
        <f t="shared" si="133"/>
        <v>229576</v>
      </c>
      <c r="BL300" s="31"/>
      <c r="BM300" s="31"/>
      <c r="BN300" s="31"/>
      <c r="BO300" s="31"/>
      <c r="BP300" s="9"/>
      <c r="BQ300" s="9"/>
      <c r="BR300" s="9"/>
      <c r="BS300" s="9"/>
      <c r="BT300" s="9"/>
      <c r="BU300" s="9"/>
      <c r="BV300" s="9"/>
      <c r="BW300" s="9"/>
      <c r="BX300" s="9"/>
      <c r="BY300" s="33"/>
      <c r="BZ300" s="33"/>
      <c r="CA300" s="33"/>
      <c r="CB300" s="33"/>
      <c r="CC300" s="33"/>
      <c r="CD300" s="33"/>
      <c r="CE300" s="33"/>
    </row>
    <row r="301" spans="1:83" s="34" customFormat="1" ht="32.25" customHeight="1">
      <c r="A301" s="20" t="s">
        <v>623</v>
      </c>
      <c r="B301" s="21" t="s">
        <v>624</v>
      </c>
      <c r="C301" s="51"/>
      <c r="D301" s="23">
        <v>45</v>
      </c>
      <c r="E301" s="25">
        <f t="shared" si="144"/>
        <v>0</v>
      </c>
      <c r="F301" s="23"/>
      <c r="G301" s="23">
        <v>30</v>
      </c>
      <c r="H301" s="25">
        <f t="shared" si="122"/>
        <v>0</v>
      </c>
      <c r="I301" s="23"/>
      <c r="J301" s="23">
        <v>45</v>
      </c>
      <c r="K301" s="23">
        <f t="shared" si="166"/>
        <v>0</v>
      </c>
      <c r="L301" s="23"/>
      <c r="M301" s="23">
        <v>75</v>
      </c>
      <c r="N301" s="23">
        <f t="shared" si="167"/>
        <v>0</v>
      </c>
      <c r="O301" s="23"/>
      <c r="P301" s="23">
        <v>38</v>
      </c>
      <c r="Q301" s="23">
        <f t="shared" si="155"/>
        <v>0</v>
      </c>
      <c r="R301" s="23"/>
      <c r="S301" s="23">
        <v>68</v>
      </c>
      <c r="T301" s="23">
        <f t="shared" si="168"/>
        <v>0</v>
      </c>
      <c r="U301" s="23"/>
      <c r="V301" s="23">
        <v>38</v>
      </c>
      <c r="W301" s="23">
        <f t="shared" si="137"/>
        <v>0</v>
      </c>
      <c r="X301" s="23"/>
      <c r="Y301" s="23">
        <v>55</v>
      </c>
      <c r="Z301" s="23">
        <f t="shared" si="165"/>
        <v>0</v>
      </c>
      <c r="AA301" s="23"/>
      <c r="AB301" s="23">
        <v>58</v>
      </c>
      <c r="AC301" s="23">
        <f t="shared" si="157"/>
        <v>0</v>
      </c>
      <c r="AD301" s="23"/>
      <c r="AE301" s="23">
        <v>68</v>
      </c>
      <c r="AF301" s="25">
        <f t="shared" si="169"/>
        <v>0</v>
      </c>
      <c r="AG301" s="23"/>
      <c r="AH301" s="23">
        <v>98</v>
      </c>
      <c r="AI301" s="23">
        <f t="shared" si="170"/>
        <v>0</v>
      </c>
      <c r="AJ301" s="25"/>
      <c r="AK301" s="25">
        <v>7</v>
      </c>
      <c r="AL301" s="25">
        <f t="shared" si="171"/>
        <v>0</v>
      </c>
      <c r="AM301" s="25"/>
      <c r="AN301" s="25">
        <v>6</v>
      </c>
      <c r="AO301" s="25">
        <f t="shared" si="148"/>
        <v>0</v>
      </c>
      <c r="AP301" s="23"/>
      <c r="AQ301" s="23">
        <v>7</v>
      </c>
      <c r="AR301" s="25">
        <f t="shared" si="172"/>
        <v>0</v>
      </c>
      <c r="AS301" s="23"/>
      <c r="AT301" s="23">
        <v>5.63</v>
      </c>
      <c r="AU301" s="23">
        <f t="shared" si="173"/>
        <v>0</v>
      </c>
      <c r="AV301" s="23"/>
      <c r="AW301" s="23">
        <v>6.65</v>
      </c>
      <c r="AX301" s="23">
        <f t="shared" si="174"/>
        <v>0</v>
      </c>
      <c r="AY301" s="23"/>
      <c r="AZ301" s="23">
        <v>5.58</v>
      </c>
      <c r="BA301" s="23">
        <f t="shared" si="175"/>
        <v>0</v>
      </c>
      <c r="BB301" s="23"/>
      <c r="BC301" s="23">
        <v>6</v>
      </c>
      <c r="BD301" s="23">
        <f t="shared" si="127"/>
        <v>0</v>
      </c>
      <c r="BE301" s="26">
        <f t="shared" si="131"/>
        <v>0</v>
      </c>
      <c r="BF301" s="27">
        <v>195209</v>
      </c>
      <c r="BG301" s="28"/>
      <c r="BH301" s="29"/>
      <c r="BI301" s="28"/>
      <c r="BJ301" s="30">
        <f t="shared" si="132"/>
        <v>0</v>
      </c>
      <c r="BK301" s="28">
        <f t="shared" si="133"/>
        <v>195209</v>
      </c>
      <c r="BL301" s="31"/>
      <c r="BM301" s="31"/>
      <c r="BN301" s="31"/>
      <c r="BO301" s="39"/>
      <c r="BP301" s="9"/>
      <c r="BQ301" s="9"/>
      <c r="BR301" s="9"/>
      <c r="BS301" s="9"/>
      <c r="BT301" s="9"/>
      <c r="BU301" s="9"/>
      <c r="BV301" s="9"/>
      <c r="BW301" s="9"/>
      <c r="BX301" s="9"/>
      <c r="BY301" s="33"/>
      <c r="BZ301" s="33"/>
      <c r="CA301" s="33"/>
      <c r="CB301" s="33"/>
      <c r="CC301" s="33"/>
      <c r="CD301" s="33"/>
      <c r="CE301" s="33"/>
    </row>
    <row r="302" spans="1:83" s="33" customFormat="1" ht="32.25" customHeight="1">
      <c r="A302" s="35" t="s">
        <v>625</v>
      </c>
      <c r="B302" s="36" t="s">
        <v>626</v>
      </c>
      <c r="C302" s="40"/>
      <c r="D302" s="25">
        <v>45</v>
      </c>
      <c r="E302" s="25">
        <f t="shared" si="144"/>
        <v>0</v>
      </c>
      <c r="F302" s="25"/>
      <c r="G302" s="25">
        <v>30</v>
      </c>
      <c r="H302" s="25">
        <f t="shared" si="122"/>
        <v>0</v>
      </c>
      <c r="I302" s="25"/>
      <c r="J302" s="25">
        <v>45</v>
      </c>
      <c r="K302" s="25">
        <f t="shared" si="166"/>
        <v>0</v>
      </c>
      <c r="L302" s="25"/>
      <c r="M302" s="25">
        <v>75</v>
      </c>
      <c r="N302" s="25">
        <f t="shared" si="167"/>
        <v>0</v>
      </c>
      <c r="O302" s="25"/>
      <c r="P302" s="25">
        <v>38</v>
      </c>
      <c r="Q302" s="25">
        <f t="shared" si="155"/>
        <v>0</v>
      </c>
      <c r="R302" s="25"/>
      <c r="S302" s="25">
        <v>68</v>
      </c>
      <c r="T302" s="25">
        <f t="shared" si="168"/>
        <v>0</v>
      </c>
      <c r="U302" s="25"/>
      <c r="V302" s="25">
        <v>38</v>
      </c>
      <c r="W302" s="25">
        <f t="shared" si="137"/>
        <v>0</v>
      </c>
      <c r="X302" s="25"/>
      <c r="Y302" s="25">
        <v>55</v>
      </c>
      <c r="Z302" s="25">
        <f t="shared" si="165"/>
        <v>0</v>
      </c>
      <c r="AA302" s="25"/>
      <c r="AB302" s="25">
        <v>58</v>
      </c>
      <c r="AC302" s="25">
        <f t="shared" si="157"/>
        <v>0</v>
      </c>
      <c r="AD302" s="25"/>
      <c r="AE302" s="25">
        <v>68</v>
      </c>
      <c r="AF302" s="25">
        <f t="shared" si="169"/>
        <v>0</v>
      </c>
      <c r="AG302" s="25"/>
      <c r="AH302" s="25">
        <v>98</v>
      </c>
      <c r="AI302" s="25">
        <f t="shared" si="170"/>
        <v>0</v>
      </c>
      <c r="AJ302" s="25"/>
      <c r="AK302" s="25">
        <v>7</v>
      </c>
      <c r="AL302" s="25">
        <f t="shared" si="171"/>
        <v>0</v>
      </c>
      <c r="AM302" s="25"/>
      <c r="AN302" s="25">
        <v>6</v>
      </c>
      <c r="AO302" s="25">
        <f t="shared" si="148"/>
        <v>0</v>
      </c>
      <c r="AP302" s="25"/>
      <c r="AQ302" s="25">
        <v>7</v>
      </c>
      <c r="AR302" s="25">
        <f t="shared" si="172"/>
        <v>0</v>
      </c>
      <c r="AS302" s="25"/>
      <c r="AT302" s="25">
        <v>5.63</v>
      </c>
      <c r="AU302" s="25">
        <f t="shared" si="173"/>
        <v>0</v>
      </c>
      <c r="AV302" s="25"/>
      <c r="AW302" s="25">
        <v>6.65</v>
      </c>
      <c r="AX302" s="25">
        <f t="shared" si="174"/>
        <v>0</v>
      </c>
      <c r="AY302" s="25"/>
      <c r="AZ302" s="25">
        <v>5.58</v>
      </c>
      <c r="BA302" s="25">
        <f t="shared" si="175"/>
        <v>0</v>
      </c>
      <c r="BB302" s="25"/>
      <c r="BC302" s="25">
        <v>6</v>
      </c>
      <c r="BD302" s="23">
        <f t="shared" si="127"/>
        <v>0</v>
      </c>
      <c r="BE302" s="26">
        <f t="shared" si="131"/>
        <v>0</v>
      </c>
      <c r="BF302" s="27">
        <v>0</v>
      </c>
      <c r="BG302" s="28"/>
      <c r="BH302" s="29"/>
      <c r="BI302" s="28"/>
      <c r="BJ302" s="30">
        <f t="shared" si="132"/>
        <v>0</v>
      </c>
      <c r="BK302" s="28">
        <f t="shared" si="133"/>
        <v>0</v>
      </c>
      <c r="BL302" s="31"/>
      <c r="BM302" s="31"/>
      <c r="BN302" s="31"/>
      <c r="BO302" s="31"/>
      <c r="BP302" s="9"/>
      <c r="BQ302" s="9"/>
      <c r="BR302" s="9"/>
      <c r="BS302" s="9"/>
      <c r="BT302" s="9"/>
      <c r="BU302" s="9"/>
      <c r="BV302" s="9"/>
      <c r="BW302" s="9"/>
      <c r="BX302" s="9"/>
    </row>
    <row r="303" spans="1:83" s="33" customFormat="1" ht="32.25" customHeight="1">
      <c r="A303" s="35" t="s">
        <v>627</v>
      </c>
      <c r="B303" s="36" t="s">
        <v>628</v>
      </c>
      <c r="C303" s="40"/>
      <c r="D303" s="25">
        <v>45</v>
      </c>
      <c r="E303" s="25">
        <f t="shared" si="144"/>
        <v>0</v>
      </c>
      <c r="F303" s="25"/>
      <c r="G303" s="25">
        <v>30</v>
      </c>
      <c r="H303" s="25">
        <f t="shared" si="122"/>
        <v>0</v>
      </c>
      <c r="I303" s="25"/>
      <c r="J303" s="25">
        <v>45</v>
      </c>
      <c r="K303" s="25">
        <f t="shared" si="166"/>
        <v>0</v>
      </c>
      <c r="L303" s="25"/>
      <c r="M303" s="25">
        <v>75</v>
      </c>
      <c r="N303" s="25">
        <f t="shared" si="167"/>
        <v>0</v>
      </c>
      <c r="O303" s="25">
        <v>692</v>
      </c>
      <c r="P303" s="25">
        <v>38</v>
      </c>
      <c r="Q303" s="25">
        <f t="shared" si="155"/>
        <v>26296</v>
      </c>
      <c r="R303" s="25"/>
      <c r="S303" s="25">
        <v>68</v>
      </c>
      <c r="T303" s="25">
        <f t="shared" si="168"/>
        <v>0</v>
      </c>
      <c r="U303" s="25">
        <v>275</v>
      </c>
      <c r="V303" s="25">
        <v>38</v>
      </c>
      <c r="W303" s="25">
        <f t="shared" si="137"/>
        <v>10450</v>
      </c>
      <c r="X303" s="25"/>
      <c r="Y303" s="25">
        <v>55</v>
      </c>
      <c r="Z303" s="25">
        <f t="shared" si="165"/>
        <v>0</v>
      </c>
      <c r="AA303" s="25">
        <v>438</v>
      </c>
      <c r="AB303" s="25">
        <v>58</v>
      </c>
      <c r="AC303" s="25">
        <f t="shared" si="157"/>
        <v>25404</v>
      </c>
      <c r="AD303" s="25"/>
      <c r="AE303" s="25">
        <v>68</v>
      </c>
      <c r="AF303" s="25">
        <f t="shared" si="169"/>
        <v>0</v>
      </c>
      <c r="AG303" s="25"/>
      <c r="AH303" s="25">
        <v>98</v>
      </c>
      <c r="AI303" s="25">
        <f t="shared" si="170"/>
        <v>0</v>
      </c>
      <c r="AJ303" s="25"/>
      <c r="AK303" s="25">
        <v>7</v>
      </c>
      <c r="AL303" s="25">
        <f t="shared" si="171"/>
        <v>0</v>
      </c>
      <c r="AM303" s="25"/>
      <c r="AN303" s="25">
        <v>6</v>
      </c>
      <c r="AO303" s="25">
        <f t="shared" si="148"/>
        <v>0</v>
      </c>
      <c r="AP303" s="25"/>
      <c r="AQ303" s="25">
        <v>7</v>
      </c>
      <c r="AR303" s="25">
        <f t="shared" si="172"/>
        <v>0</v>
      </c>
      <c r="AS303" s="25"/>
      <c r="AT303" s="25">
        <v>5.63</v>
      </c>
      <c r="AU303" s="25">
        <f t="shared" si="173"/>
        <v>0</v>
      </c>
      <c r="AV303" s="25"/>
      <c r="AW303" s="25">
        <v>6.65</v>
      </c>
      <c r="AX303" s="25">
        <f t="shared" si="174"/>
        <v>0</v>
      </c>
      <c r="AY303" s="25"/>
      <c r="AZ303" s="25">
        <v>5.58</v>
      </c>
      <c r="BA303" s="25">
        <f t="shared" si="175"/>
        <v>0</v>
      </c>
      <c r="BB303" s="25">
        <v>1215</v>
      </c>
      <c r="BC303" s="25">
        <v>6</v>
      </c>
      <c r="BD303" s="25">
        <f t="shared" si="127"/>
        <v>7290</v>
      </c>
      <c r="BE303" s="26">
        <f t="shared" si="131"/>
        <v>69440</v>
      </c>
      <c r="BF303" s="27">
        <v>-950</v>
      </c>
      <c r="BG303" s="28"/>
      <c r="BH303" s="29"/>
      <c r="BI303" s="28"/>
      <c r="BJ303" s="28">
        <f t="shared" si="132"/>
        <v>0</v>
      </c>
      <c r="BK303" s="28">
        <f t="shared" si="133"/>
        <v>68490</v>
      </c>
      <c r="BL303" s="31"/>
      <c r="BM303" s="39"/>
      <c r="BN303" s="31"/>
      <c r="BO303" s="31"/>
      <c r="BP303" s="9"/>
      <c r="BQ303" s="9"/>
      <c r="BR303" s="9"/>
      <c r="BS303" s="9"/>
      <c r="BT303" s="9"/>
      <c r="BU303" s="9"/>
      <c r="BV303" s="9"/>
      <c r="BW303" s="9"/>
      <c r="BX303" s="9"/>
    </row>
    <row r="304" spans="1:83" s="33" customFormat="1" ht="32.25" customHeight="1">
      <c r="A304" s="35" t="s">
        <v>629</v>
      </c>
      <c r="B304" s="36" t="s">
        <v>630</v>
      </c>
      <c r="C304" s="40"/>
      <c r="D304" s="25">
        <v>45</v>
      </c>
      <c r="E304" s="25">
        <f t="shared" si="144"/>
        <v>0</v>
      </c>
      <c r="F304" s="25"/>
      <c r="G304" s="25">
        <v>30</v>
      </c>
      <c r="H304" s="25">
        <f t="shared" si="122"/>
        <v>0</v>
      </c>
      <c r="I304" s="25"/>
      <c r="J304" s="25">
        <v>45</v>
      </c>
      <c r="K304" s="25">
        <f t="shared" si="166"/>
        <v>0</v>
      </c>
      <c r="L304" s="25"/>
      <c r="M304" s="25">
        <v>75</v>
      </c>
      <c r="N304" s="25">
        <f t="shared" si="167"/>
        <v>0</v>
      </c>
      <c r="O304" s="25"/>
      <c r="P304" s="25">
        <v>38</v>
      </c>
      <c r="Q304" s="25">
        <f t="shared" si="155"/>
        <v>0</v>
      </c>
      <c r="R304" s="25"/>
      <c r="S304" s="25">
        <v>68</v>
      </c>
      <c r="T304" s="25">
        <f t="shared" si="168"/>
        <v>0</v>
      </c>
      <c r="U304" s="25"/>
      <c r="V304" s="25">
        <v>38</v>
      </c>
      <c r="W304" s="25">
        <f t="shared" si="137"/>
        <v>0</v>
      </c>
      <c r="X304" s="25"/>
      <c r="Y304" s="25">
        <v>55</v>
      </c>
      <c r="Z304" s="25">
        <f t="shared" si="165"/>
        <v>0</v>
      </c>
      <c r="AA304" s="25"/>
      <c r="AB304" s="25">
        <v>58</v>
      </c>
      <c r="AC304" s="25">
        <f t="shared" si="157"/>
        <v>0</v>
      </c>
      <c r="AD304" s="25"/>
      <c r="AE304" s="25">
        <v>68</v>
      </c>
      <c r="AF304" s="25">
        <f t="shared" si="169"/>
        <v>0</v>
      </c>
      <c r="AG304" s="25"/>
      <c r="AH304" s="25">
        <v>98</v>
      </c>
      <c r="AI304" s="25">
        <f t="shared" si="170"/>
        <v>0</v>
      </c>
      <c r="AJ304" s="25"/>
      <c r="AK304" s="25">
        <v>7</v>
      </c>
      <c r="AL304" s="25">
        <f t="shared" si="171"/>
        <v>0</v>
      </c>
      <c r="AM304" s="25"/>
      <c r="AN304" s="25">
        <v>6</v>
      </c>
      <c r="AO304" s="25">
        <f t="shared" si="148"/>
        <v>0</v>
      </c>
      <c r="AP304" s="25"/>
      <c r="AQ304" s="25">
        <v>7</v>
      </c>
      <c r="AR304" s="25">
        <f t="shared" si="172"/>
        <v>0</v>
      </c>
      <c r="AS304" s="25"/>
      <c r="AT304" s="25">
        <v>5.63</v>
      </c>
      <c r="AU304" s="25">
        <f t="shared" si="173"/>
        <v>0</v>
      </c>
      <c r="AV304" s="25"/>
      <c r="AW304" s="25">
        <v>6.65</v>
      </c>
      <c r="AX304" s="25">
        <f t="shared" si="174"/>
        <v>0</v>
      </c>
      <c r="AY304" s="25"/>
      <c r="AZ304" s="25">
        <v>5.58</v>
      </c>
      <c r="BA304" s="25">
        <f t="shared" si="175"/>
        <v>0</v>
      </c>
      <c r="BB304" s="25"/>
      <c r="BC304" s="25">
        <v>6</v>
      </c>
      <c r="BD304" s="23">
        <f t="shared" si="127"/>
        <v>0</v>
      </c>
      <c r="BE304" s="26">
        <f t="shared" si="131"/>
        <v>0</v>
      </c>
      <c r="BF304" s="27">
        <v>28500</v>
      </c>
      <c r="BG304" s="28"/>
      <c r="BH304" s="29"/>
      <c r="BI304" s="28"/>
      <c r="BJ304" s="30">
        <f t="shared" si="132"/>
        <v>0</v>
      </c>
      <c r="BK304" s="28">
        <f t="shared" si="133"/>
        <v>28500</v>
      </c>
      <c r="BL304" s="31"/>
      <c r="BM304" s="31"/>
      <c r="BN304" s="31"/>
      <c r="BO304" s="31"/>
      <c r="BP304" s="31"/>
      <c r="BQ304" s="9"/>
      <c r="BR304" s="9"/>
      <c r="BS304" s="9"/>
      <c r="BT304" s="9"/>
      <c r="BU304" s="9"/>
      <c r="BV304" s="9"/>
      <c r="BW304" s="9"/>
      <c r="BX304" s="9"/>
    </row>
    <row r="305" spans="1:83" s="33" customFormat="1" ht="31.5" customHeight="1">
      <c r="A305" s="35" t="s">
        <v>631</v>
      </c>
      <c r="B305" s="36" t="s">
        <v>632</v>
      </c>
      <c r="C305" s="40"/>
      <c r="D305" s="25">
        <v>45</v>
      </c>
      <c r="E305" s="25">
        <f t="shared" si="144"/>
        <v>0</v>
      </c>
      <c r="F305" s="25"/>
      <c r="G305" s="25">
        <v>30</v>
      </c>
      <c r="H305" s="25">
        <f t="shared" si="122"/>
        <v>0</v>
      </c>
      <c r="I305" s="25"/>
      <c r="J305" s="25">
        <v>45</v>
      </c>
      <c r="K305" s="25">
        <f t="shared" si="166"/>
        <v>0</v>
      </c>
      <c r="L305" s="25"/>
      <c r="M305" s="25">
        <v>75</v>
      </c>
      <c r="N305" s="25">
        <f t="shared" si="167"/>
        <v>0</v>
      </c>
      <c r="O305" s="25">
        <v>586</v>
      </c>
      <c r="P305" s="25">
        <v>38</v>
      </c>
      <c r="Q305" s="25">
        <f t="shared" si="155"/>
        <v>22268</v>
      </c>
      <c r="R305" s="25"/>
      <c r="S305" s="25">
        <v>68</v>
      </c>
      <c r="T305" s="25">
        <f t="shared" si="168"/>
        <v>0</v>
      </c>
      <c r="U305" s="25">
        <v>233</v>
      </c>
      <c r="V305" s="25">
        <v>38</v>
      </c>
      <c r="W305" s="25">
        <f t="shared" si="137"/>
        <v>8854</v>
      </c>
      <c r="X305" s="25"/>
      <c r="Y305" s="25">
        <v>55</v>
      </c>
      <c r="Z305" s="25">
        <f t="shared" si="165"/>
        <v>0</v>
      </c>
      <c r="AA305" s="25">
        <v>375</v>
      </c>
      <c r="AB305" s="25">
        <v>58</v>
      </c>
      <c r="AC305" s="25">
        <f t="shared" si="157"/>
        <v>21750</v>
      </c>
      <c r="AD305" s="25"/>
      <c r="AE305" s="25">
        <v>68</v>
      </c>
      <c r="AF305" s="25">
        <f t="shared" si="169"/>
        <v>0</v>
      </c>
      <c r="AG305" s="25"/>
      <c r="AH305" s="25">
        <v>98</v>
      </c>
      <c r="AI305" s="25">
        <f t="shared" si="170"/>
        <v>0</v>
      </c>
      <c r="AJ305" s="25"/>
      <c r="AK305" s="25">
        <v>7</v>
      </c>
      <c r="AL305" s="25">
        <f t="shared" si="171"/>
        <v>0</v>
      </c>
      <c r="AM305" s="25"/>
      <c r="AN305" s="25">
        <v>6</v>
      </c>
      <c r="AO305" s="25">
        <f t="shared" si="148"/>
        <v>0</v>
      </c>
      <c r="AP305" s="25"/>
      <c r="AQ305" s="25">
        <v>7</v>
      </c>
      <c r="AR305" s="25">
        <f t="shared" si="172"/>
        <v>0</v>
      </c>
      <c r="AS305" s="25"/>
      <c r="AT305" s="25">
        <v>5.63</v>
      </c>
      <c r="AU305" s="25">
        <f t="shared" si="173"/>
        <v>0</v>
      </c>
      <c r="AV305" s="25"/>
      <c r="AW305" s="25">
        <v>6.65</v>
      </c>
      <c r="AX305" s="25">
        <f t="shared" si="174"/>
        <v>0</v>
      </c>
      <c r="AY305" s="25"/>
      <c r="AZ305" s="25">
        <v>5.58</v>
      </c>
      <c r="BA305" s="25">
        <f t="shared" si="175"/>
        <v>0</v>
      </c>
      <c r="BB305" s="25">
        <v>1310</v>
      </c>
      <c r="BC305" s="25">
        <v>6</v>
      </c>
      <c r="BD305" s="25">
        <f t="shared" si="127"/>
        <v>7860</v>
      </c>
      <c r="BE305" s="26">
        <f t="shared" si="131"/>
        <v>60732</v>
      </c>
      <c r="BF305" s="27">
        <v>-750</v>
      </c>
      <c r="BG305" s="28"/>
      <c r="BH305" s="29"/>
      <c r="BI305" s="28"/>
      <c r="BJ305" s="28">
        <f t="shared" si="132"/>
        <v>0</v>
      </c>
      <c r="BK305" s="28">
        <f t="shared" si="133"/>
        <v>59982</v>
      </c>
      <c r="BL305" s="31"/>
      <c r="BM305" s="31"/>
      <c r="BN305" s="31"/>
      <c r="BO305" s="31"/>
      <c r="BP305" s="31"/>
      <c r="BQ305" s="9"/>
      <c r="BR305" s="9"/>
      <c r="BS305" s="9"/>
      <c r="BT305" s="9"/>
      <c r="BU305" s="9"/>
      <c r="BV305" s="9"/>
      <c r="BW305" s="9"/>
      <c r="BX305" s="9"/>
    </row>
    <row r="306" spans="1:83" s="33" customFormat="1" ht="32.25" customHeight="1">
      <c r="A306" s="35" t="s">
        <v>633</v>
      </c>
      <c r="B306" s="36" t="s">
        <v>634</v>
      </c>
      <c r="C306" s="40"/>
      <c r="D306" s="25">
        <v>45</v>
      </c>
      <c r="E306" s="25">
        <f t="shared" si="144"/>
        <v>0</v>
      </c>
      <c r="F306" s="25"/>
      <c r="G306" s="25">
        <v>30</v>
      </c>
      <c r="H306" s="25">
        <f t="shared" si="122"/>
        <v>0</v>
      </c>
      <c r="I306" s="25"/>
      <c r="J306" s="25">
        <v>45</v>
      </c>
      <c r="K306" s="25">
        <f t="shared" si="166"/>
        <v>0</v>
      </c>
      <c r="L306" s="25"/>
      <c r="M306" s="25">
        <v>75</v>
      </c>
      <c r="N306" s="25">
        <f t="shared" si="167"/>
        <v>0</v>
      </c>
      <c r="O306" s="25"/>
      <c r="P306" s="25">
        <v>38</v>
      </c>
      <c r="Q306" s="25">
        <f t="shared" si="155"/>
        <v>0</v>
      </c>
      <c r="R306" s="25"/>
      <c r="S306" s="25">
        <v>68</v>
      </c>
      <c r="T306" s="25">
        <f t="shared" si="168"/>
        <v>0</v>
      </c>
      <c r="U306" s="25"/>
      <c r="V306" s="25">
        <v>38</v>
      </c>
      <c r="W306" s="25">
        <f t="shared" si="137"/>
        <v>0</v>
      </c>
      <c r="X306" s="25"/>
      <c r="Y306" s="25">
        <v>55</v>
      </c>
      <c r="Z306" s="25">
        <f t="shared" si="165"/>
        <v>0</v>
      </c>
      <c r="AA306" s="25"/>
      <c r="AB306" s="25">
        <v>58</v>
      </c>
      <c r="AC306" s="25">
        <f t="shared" si="157"/>
        <v>0</v>
      </c>
      <c r="AD306" s="25"/>
      <c r="AE306" s="25">
        <v>68</v>
      </c>
      <c r="AF306" s="25">
        <f t="shared" si="169"/>
        <v>0</v>
      </c>
      <c r="AG306" s="25"/>
      <c r="AH306" s="25">
        <v>98</v>
      </c>
      <c r="AI306" s="25">
        <f t="shared" si="170"/>
        <v>0</v>
      </c>
      <c r="AJ306" s="25"/>
      <c r="AK306" s="25">
        <v>7</v>
      </c>
      <c r="AL306" s="25">
        <f t="shared" si="171"/>
        <v>0</v>
      </c>
      <c r="AM306" s="25"/>
      <c r="AN306" s="25">
        <v>6</v>
      </c>
      <c r="AO306" s="25">
        <f t="shared" si="148"/>
        <v>0</v>
      </c>
      <c r="AP306" s="25"/>
      <c r="AQ306" s="25">
        <v>7</v>
      </c>
      <c r="AR306" s="25">
        <f t="shared" si="172"/>
        <v>0</v>
      </c>
      <c r="AS306" s="25"/>
      <c r="AT306" s="25">
        <v>5.63</v>
      </c>
      <c r="AU306" s="25">
        <f t="shared" si="173"/>
        <v>0</v>
      </c>
      <c r="AV306" s="25"/>
      <c r="AW306" s="25">
        <v>6.65</v>
      </c>
      <c r="AX306" s="25">
        <f t="shared" si="174"/>
        <v>0</v>
      </c>
      <c r="AY306" s="25"/>
      <c r="AZ306" s="25">
        <v>5.58</v>
      </c>
      <c r="BA306" s="25">
        <f t="shared" si="175"/>
        <v>0</v>
      </c>
      <c r="BB306" s="25"/>
      <c r="BC306" s="25">
        <v>6</v>
      </c>
      <c r="BD306" s="23">
        <f t="shared" si="127"/>
        <v>0</v>
      </c>
      <c r="BE306" s="26">
        <f t="shared" si="131"/>
        <v>0</v>
      </c>
      <c r="BF306" s="27">
        <v>0</v>
      </c>
      <c r="BG306" s="28"/>
      <c r="BH306" s="29"/>
      <c r="BI306" s="28"/>
      <c r="BJ306" s="30">
        <f t="shared" si="132"/>
        <v>0</v>
      </c>
      <c r="BK306" s="28">
        <f t="shared" si="133"/>
        <v>0</v>
      </c>
      <c r="BL306" s="31"/>
      <c r="BM306" s="31"/>
      <c r="BN306" s="31"/>
      <c r="BO306" s="31"/>
      <c r="BP306" s="31"/>
      <c r="BQ306" s="9"/>
      <c r="BR306" s="9"/>
      <c r="BS306" s="9"/>
      <c r="BT306" s="9"/>
      <c r="BU306" s="9"/>
      <c r="BV306" s="9"/>
      <c r="BW306" s="9"/>
      <c r="BX306" s="9"/>
    </row>
    <row r="307" spans="1:83" s="34" customFormat="1" ht="32.25" customHeight="1">
      <c r="A307" s="20" t="s">
        <v>635</v>
      </c>
      <c r="B307" s="21" t="s">
        <v>636</v>
      </c>
      <c r="C307" s="51"/>
      <c r="D307" s="23">
        <v>45</v>
      </c>
      <c r="E307" s="25">
        <f t="shared" si="144"/>
        <v>0</v>
      </c>
      <c r="F307" s="23"/>
      <c r="G307" s="23">
        <v>30</v>
      </c>
      <c r="H307" s="25">
        <f t="shared" si="122"/>
        <v>0</v>
      </c>
      <c r="I307" s="23"/>
      <c r="J307" s="23">
        <v>45</v>
      </c>
      <c r="K307" s="23">
        <f t="shared" si="166"/>
        <v>0</v>
      </c>
      <c r="L307" s="23"/>
      <c r="M307" s="23">
        <v>75</v>
      </c>
      <c r="N307" s="23">
        <f t="shared" si="167"/>
        <v>0</v>
      </c>
      <c r="O307" s="23">
        <v>473</v>
      </c>
      <c r="P307" s="23">
        <v>38</v>
      </c>
      <c r="Q307" s="23">
        <f t="shared" si="155"/>
        <v>17974</v>
      </c>
      <c r="R307" s="23"/>
      <c r="S307" s="23">
        <v>68</v>
      </c>
      <c r="T307" s="23">
        <f t="shared" si="168"/>
        <v>0</v>
      </c>
      <c r="U307" s="23">
        <v>476</v>
      </c>
      <c r="V307" s="23">
        <v>38</v>
      </c>
      <c r="W307" s="23">
        <f t="shared" si="137"/>
        <v>18088</v>
      </c>
      <c r="X307" s="23"/>
      <c r="Y307" s="23">
        <v>55</v>
      </c>
      <c r="Z307" s="23">
        <f t="shared" si="165"/>
        <v>0</v>
      </c>
      <c r="AA307" s="23">
        <v>412</v>
      </c>
      <c r="AB307" s="23">
        <v>58</v>
      </c>
      <c r="AC307" s="23">
        <f t="shared" si="157"/>
        <v>23896</v>
      </c>
      <c r="AD307" s="23"/>
      <c r="AE307" s="23">
        <v>68</v>
      </c>
      <c r="AF307" s="25">
        <f t="shared" si="169"/>
        <v>0</v>
      </c>
      <c r="AG307" s="23"/>
      <c r="AH307" s="23">
        <v>98</v>
      </c>
      <c r="AI307" s="23">
        <f t="shared" si="170"/>
        <v>0</v>
      </c>
      <c r="AJ307" s="25"/>
      <c r="AK307" s="25">
        <v>7</v>
      </c>
      <c r="AL307" s="25">
        <f t="shared" si="171"/>
        <v>0</v>
      </c>
      <c r="AM307" s="25"/>
      <c r="AN307" s="25">
        <v>6</v>
      </c>
      <c r="AO307" s="25">
        <f t="shared" si="148"/>
        <v>0</v>
      </c>
      <c r="AP307" s="23"/>
      <c r="AQ307" s="23">
        <v>7</v>
      </c>
      <c r="AR307" s="25">
        <f t="shared" si="172"/>
        <v>0</v>
      </c>
      <c r="AS307" s="23"/>
      <c r="AT307" s="23">
        <v>5.63</v>
      </c>
      <c r="AU307" s="23">
        <f t="shared" si="173"/>
        <v>0</v>
      </c>
      <c r="AV307" s="23"/>
      <c r="AW307" s="23">
        <v>6.65</v>
      </c>
      <c r="AX307" s="23">
        <f t="shared" si="174"/>
        <v>0</v>
      </c>
      <c r="AY307" s="23"/>
      <c r="AZ307" s="23">
        <v>5.58</v>
      </c>
      <c r="BA307" s="23">
        <f t="shared" si="175"/>
        <v>0</v>
      </c>
      <c r="BB307" s="23">
        <v>1430</v>
      </c>
      <c r="BC307" s="23">
        <v>6</v>
      </c>
      <c r="BD307" s="23">
        <f t="shared" si="127"/>
        <v>8580</v>
      </c>
      <c r="BE307" s="26">
        <f t="shared" si="131"/>
        <v>68538</v>
      </c>
      <c r="BF307" s="27">
        <v>-800</v>
      </c>
      <c r="BG307" s="28"/>
      <c r="BH307" s="29"/>
      <c r="BI307" s="28"/>
      <c r="BJ307" s="30">
        <f t="shared" si="132"/>
        <v>0</v>
      </c>
      <c r="BK307" s="28">
        <f t="shared" si="133"/>
        <v>67738</v>
      </c>
      <c r="BL307" s="31"/>
      <c r="BM307" s="31"/>
      <c r="BN307" s="31"/>
      <c r="BO307" s="31"/>
      <c r="BP307" s="31"/>
      <c r="BQ307" s="9"/>
      <c r="BR307" s="9"/>
      <c r="BS307" s="9"/>
      <c r="BT307" s="9"/>
      <c r="BU307" s="9"/>
      <c r="BV307" s="9"/>
      <c r="BW307" s="9"/>
      <c r="BX307" s="9"/>
      <c r="BY307" s="33"/>
      <c r="BZ307" s="33"/>
      <c r="CA307" s="33"/>
      <c r="CB307" s="33"/>
      <c r="CC307" s="33"/>
      <c r="CD307" s="33"/>
      <c r="CE307" s="33"/>
    </row>
    <row r="308" spans="1:83" s="33" customFormat="1" ht="32.25" customHeight="1">
      <c r="A308" s="35" t="s">
        <v>637</v>
      </c>
      <c r="B308" s="36" t="s">
        <v>638</v>
      </c>
      <c r="C308" s="40"/>
      <c r="D308" s="25">
        <v>45</v>
      </c>
      <c r="E308" s="25">
        <f t="shared" si="144"/>
        <v>0</v>
      </c>
      <c r="F308" s="25"/>
      <c r="G308" s="25">
        <v>30</v>
      </c>
      <c r="H308" s="25">
        <f t="shared" si="122"/>
        <v>0</v>
      </c>
      <c r="I308" s="25"/>
      <c r="J308" s="25">
        <v>45</v>
      </c>
      <c r="K308" s="25">
        <f t="shared" si="166"/>
        <v>0</v>
      </c>
      <c r="L308" s="25">
        <v>120</v>
      </c>
      <c r="M308" s="25">
        <v>75</v>
      </c>
      <c r="N308" s="25">
        <f t="shared" si="167"/>
        <v>9000</v>
      </c>
      <c r="O308" s="25">
        <v>250</v>
      </c>
      <c r="P308" s="25">
        <v>38</v>
      </c>
      <c r="Q308" s="25">
        <f t="shared" si="155"/>
        <v>9500</v>
      </c>
      <c r="R308" s="25"/>
      <c r="S308" s="25">
        <v>68</v>
      </c>
      <c r="T308" s="25">
        <f t="shared" si="168"/>
        <v>0</v>
      </c>
      <c r="U308" s="25">
        <v>260</v>
      </c>
      <c r="V308" s="25">
        <v>38</v>
      </c>
      <c r="W308" s="25">
        <f t="shared" si="137"/>
        <v>9880</v>
      </c>
      <c r="X308" s="25"/>
      <c r="Y308" s="25">
        <v>55</v>
      </c>
      <c r="Z308" s="25">
        <f t="shared" si="165"/>
        <v>0</v>
      </c>
      <c r="AA308" s="25">
        <v>374</v>
      </c>
      <c r="AB308" s="25">
        <v>58</v>
      </c>
      <c r="AC308" s="25">
        <f t="shared" si="157"/>
        <v>21692</v>
      </c>
      <c r="AD308" s="25"/>
      <c r="AE308" s="25">
        <v>68</v>
      </c>
      <c r="AF308" s="25">
        <f t="shared" si="169"/>
        <v>0</v>
      </c>
      <c r="AG308" s="25"/>
      <c r="AH308" s="25">
        <v>98</v>
      </c>
      <c r="AI308" s="25">
        <f t="shared" si="170"/>
        <v>0</v>
      </c>
      <c r="AJ308" s="25"/>
      <c r="AK308" s="25">
        <v>7</v>
      </c>
      <c r="AL308" s="25">
        <f t="shared" si="171"/>
        <v>0</v>
      </c>
      <c r="AM308" s="25"/>
      <c r="AN308" s="25">
        <v>6</v>
      </c>
      <c r="AO308" s="25">
        <f t="shared" si="148"/>
        <v>0</v>
      </c>
      <c r="AP308" s="25"/>
      <c r="AQ308" s="25">
        <v>7</v>
      </c>
      <c r="AR308" s="25">
        <f t="shared" si="172"/>
        <v>0</v>
      </c>
      <c r="AS308" s="25"/>
      <c r="AT308" s="25">
        <v>5.63</v>
      </c>
      <c r="AU308" s="25">
        <f t="shared" si="173"/>
        <v>0</v>
      </c>
      <c r="AV308" s="25"/>
      <c r="AW308" s="25">
        <v>6.65</v>
      </c>
      <c r="AX308" s="25">
        <f t="shared" si="174"/>
        <v>0</v>
      </c>
      <c r="AY308" s="25"/>
      <c r="AZ308" s="25">
        <v>5.58</v>
      </c>
      <c r="BA308" s="25">
        <f t="shared" si="175"/>
        <v>0</v>
      </c>
      <c r="BB308" s="25">
        <v>1550</v>
      </c>
      <c r="BC308" s="25">
        <v>6</v>
      </c>
      <c r="BD308" s="23">
        <f t="shared" si="127"/>
        <v>9300</v>
      </c>
      <c r="BE308" s="26">
        <f t="shared" si="131"/>
        <v>59372</v>
      </c>
      <c r="BF308" s="27">
        <v>-52097</v>
      </c>
      <c r="BG308" s="28"/>
      <c r="BH308" s="29"/>
      <c r="BI308" s="28"/>
      <c r="BJ308" s="30">
        <f t="shared" si="132"/>
        <v>0</v>
      </c>
      <c r="BK308" s="28">
        <f t="shared" si="133"/>
        <v>7275</v>
      </c>
      <c r="BL308" s="31"/>
      <c r="BM308" s="31"/>
      <c r="BN308" s="31"/>
      <c r="BO308" s="39"/>
      <c r="BP308" s="31"/>
      <c r="BQ308" s="9"/>
      <c r="BR308" s="9"/>
      <c r="BS308" s="9"/>
      <c r="BT308" s="9"/>
      <c r="BU308" s="9"/>
      <c r="BV308" s="9"/>
      <c r="BW308" s="9"/>
      <c r="BX308" s="9"/>
    </row>
    <row r="309" spans="1:83" s="34" customFormat="1" ht="32.25" customHeight="1">
      <c r="A309" s="20" t="s">
        <v>639</v>
      </c>
      <c r="B309" s="21" t="s">
        <v>640</v>
      </c>
      <c r="C309" s="51"/>
      <c r="D309" s="23">
        <v>45</v>
      </c>
      <c r="E309" s="25">
        <f t="shared" si="144"/>
        <v>0</v>
      </c>
      <c r="F309" s="23"/>
      <c r="G309" s="23">
        <v>30</v>
      </c>
      <c r="H309" s="25">
        <f t="shared" si="122"/>
        <v>0</v>
      </c>
      <c r="I309" s="23"/>
      <c r="J309" s="23">
        <v>45</v>
      </c>
      <c r="K309" s="23">
        <f t="shared" si="166"/>
        <v>0</v>
      </c>
      <c r="L309" s="23"/>
      <c r="M309" s="23">
        <v>75</v>
      </c>
      <c r="N309" s="23">
        <f t="shared" si="167"/>
        <v>0</v>
      </c>
      <c r="O309" s="23"/>
      <c r="P309" s="23">
        <v>38</v>
      </c>
      <c r="Q309" s="23">
        <f t="shared" si="155"/>
        <v>0</v>
      </c>
      <c r="R309" s="23"/>
      <c r="S309" s="23">
        <v>68</v>
      </c>
      <c r="T309" s="23">
        <f t="shared" si="168"/>
        <v>0</v>
      </c>
      <c r="U309" s="23"/>
      <c r="V309" s="23">
        <v>38</v>
      </c>
      <c r="W309" s="23">
        <f t="shared" si="137"/>
        <v>0</v>
      </c>
      <c r="X309" s="23"/>
      <c r="Y309" s="23">
        <v>55</v>
      </c>
      <c r="Z309" s="23">
        <f t="shared" si="165"/>
        <v>0</v>
      </c>
      <c r="AA309" s="23"/>
      <c r="AB309" s="23">
        <v>58</v>
      </c>
      <c r="AC309" s="23">
        <f t="shared" si="157"/>
        <v>0</v>
      </c>
      <c r="AD309" s="23"/>
      <c r="AE309" s="23">
        <v>68</v>
      </c>
      <c r="AF309" s="25">
        <f t="shared" si="169"/>
        <v>0</v>
      </c>
      <c r="AG309" s="23"/>
      <c r="AH309" s="23">
        <v>98</v>
      </c>
      <c r="AI309" s="23">
        <f t="shared" si="170"/>
        <v>0</v>
      </c>
      <c r="AJ309" s="25"/>
      <c r="AK309" s="25">
        <v>7</v>
      </c>
      <c r="AL309" s="25">
        <f t="shared" si="171"/>
        <v>0</v>
      </c>
      <c r="AM309" s="25"/>
      <c r="AN309" s="25">
        <v>6</v>
      </c>
      <c r="AO309" s="25">
        <f t="shared" si="148"/>
        <v>0</v>
      </c>
      <c r="AP309" s="23"/>
      <c r="AQ309" s="23">
        <v>7</v>
      </c>
      <c r="AR309" s="25">
        <f t="shared" si="172"/>
        <v>0</v>
      </c>
      <c r="AS309" s="23"/>
      <c r="AT309" s="23">
        <v>5.63</v>
      </c>
      <c r="AU309" s="23">
        <f t="shared" si="173"/>
        <v>0</v>
      </c>
      <c r="AV309" s="23"/>
      <c r="AW309" s="23">
        <v>6.65</v>
      </c>
      <c r="AX309" s="23">
        <f t="shared" si="174"/>
        <v>0</v>
      </c>
      <c r="AY309" s="23"/>
      <c r="AZ309" s="23">
        <v>5.58</v>
      </c>
      <c r="BA309" s="23">
        <f t="shared" si="175"/>
        <v>0</v>
      </c>
      <c r="BB309" s="23"/>
      <c r="BC309" s="23">
        <v>6</v>
      </c>
      <c r="BD309" s="23">
        <f t="shared" si="127"/>
        <v>0</v>
      </c>
      <c r="BE309" s="26">
        <f t="shared" si="131"/>
        <v>0</v>
      </c>
      <c r="BF309" s="27">
        <v>0</v>
      </c>
      <c r="BG309" s="28"/>
      <c r="BH309" s="29"/>
      <c r="BI309" s="28"/>
      <c r="BJ309" s="30">
        <f t="shared" si="132"/>
        <v>0</v>
      </c>
      <c r="BK309" s="28">
        <f t="shared" si="133"/>
        <v>0</v>
      </c>
      <c r="BL309" s="31"/>
      <c r="BM309" s="31"/>
      <c r="BN309" s="31"/>
      <c r="BO309" s="31"/>
      <c r="BP309" s="31"/>
      <c r="BQ309" s="9"/>
      <c r="BR309" s="9"/>
      <c r="BS309" s="9"/>
      <c r="BT309" s="9"/>
      <c r="BU309" s="9"/>
      <c r="BV309" s="9"/>
      <c r="BW309" s="9"/>
      <c r="BX309" s="9"/>
      <c r="BY309" s="33"/>
      <c r="BZ309" s="33"/>
      <c r="CA309" s="33"/>
      <c r="CB309" s="33"/>
      <c r="CC309" s="33"/>
      <c r="CD309" s="33"/>
      <c r="CE309" s="33"/>
    </row>
    <row r="310" spans="1:83" s="33" customFormat="1" ht="32.25" customHeight="1">
      <c r="A310" s="35" t="s">
        <v>641</v>
      </c>
      <c r="B310" s="36" t="s">
        <v>642</v>
      </c>
      <c r="C310" s="40"/>
      <c r="D310" s="25">
        <v>45</v>
      </c>
      <c r="E310" s="25">
        <f t="shared" si="144"/>
        <v>0</v>
      </c>
      <c r="F310" s="25"/>
      <c r="G310" s="25">
        <v>30</v>
      </c>
      <c r="H310" s="25">
        <f t="shared" si="122"/>
        <v>0</v>
      </c>
      <c r="I310" s="25"/>
      <c r="J310" s="25">
        <v>45</v>
      </c>
      <c r="K310" s="25">
        <f t="shared" si="166"/>
        <v>0</v>
      </c>
      <c r="L310" s="25"/>
      <c r="M310" s="25">
        <v>75</v>
      </c>
      <c r="N310" s="25">
        <f t="shared" si="167"/>
        <v>0</v>
      </c>
      <c r="O310" s="25">
        <v>420</v>
      </c>
      <c r="P310" s="25">
        <v>38</v>
      </c>
      <c r="Q310" s="25">
        <f t="shared" si="155"/>
        <v>15960</v>
      </c>
      <c r="R310" s="25"/>
      <c r="S310" s="25">
        <v>68</v>
      </c>
      <c r="T310" s="25">
        <f t="shared" si="168"/>
        <v>0</v>
      </c>
      <c r="U310" s="25">
        <v>341</v>
      </c>
      <c r="V310" s="25">
        <v>38</v>
      </c>
      <c r="W310" s="25">
        <f t="shared" si="137"/>
        <v>12958</v>
      </c>
      <c r="X310" s="25"/>
      <c r="Y310" s="25">
        <v>55</v>
      </c>
      <c r="Z310" s="25">
        <f t="shared" si="165"/>
        <v>0</v>
      </c>
      <c r="AA310" s="25">
        <v>432</v>
      </c>
      <c r="AB310" s="25">
        <v>58</v>
      </c>
      <c r="AC310" s="25">
        <f t="shared" si="157"/>
        <v>25056</v>
      </c>
      <c r="AD310" s="25"/>
      <c r="AE310" s="25">
        <v>68</v>
      </c>
      <c r="AF310" s="25">
        <f t="shared" si="169"/>
        <v>0</v>
      </c>
      <c r="AG310" s="25"/>
      <c r="AH310" s="25">
        <v>98</v>
      </c>
      <c r="AI310" s="25">
        <f t="shared" si="170"/>
        <v>0</v>
      </c>
      <c r="AJ310" s="25"/>
      <c r="AK310" s="25">
        <v>7</v>
      </c>
      <c r="AL310" s="25">
        <f t="shared" si="171"/>
        <v>0</v>
      </c>
      <c r="AM310" s="25"/>
      <c r="AN310" s="25">
        <v>6</v>
      </c>
      <c r="AO310" s="25">
        <f t="shared" si="148"/>
        <v>0</v>
      </c>
      <c r="AP310" s="25"/>
      <c r="AQ310" s="25">
        <v>7</v>
      </c>
      <c r="AR310" s="25">
        <f t="shared" si="172"/>
        <v>0</v>
      </c>
      <c r="AS310" s="25"/>
      <c r="AT310" s="25">
        <v>5.63</v>
      </c>
      <c r="AU310" s="25">
        <f t="shared" si="173"/>
        <v>0</v>
      </c>
      <c r="AV310" s="25"/>
      <c r="AW310" s="25">
        <v>6.65</v>
      </c>
      <c r="AX310" s="25">
        <f t="shared" si="174"/>
        <v>0</v>
      </c>
      <c r="AY310" s="25"/>
      <c r="AZ310" s="25">
        <v>5.58</v>
      </c>
      <c r="BA310" s="25">
        <f t="shared" si="175"/>
        <v>0</v>
      </c>
      <c r="BB310" s="25">
        <v>1150</v>
      </c>
      <c r="BC310" s="25">
        <v>6</v>
      </c>
      <c r="BD310" s="25">
        <f t="shared" si="127"/>
        <v>6900</v>
      </c>
      <c r="BE310" s="26">
        <f t="shared" si="131"/>
        <v>60874</v>
      </c>
      <c r="BF310" s="27">
        <v>-1195</v>
      </c>
      <c r="BG310" s="28"/>
      <c r="BH310" s="29"/>
      <c r="BI310" s="28">
        <v>3705</v>
      </c>
      <c r="BJ310" s="28">
        <f t="shared" si="132"/>
        <v>3705</v>
      </c>
      <c r="BK310" s="28">
        <f t="shared" si="133"/>
        <v>55974</v>
      </c>
      <c r="BL310" s="31"/>
      <c r="BM310" s="31"/>
      <c r="BN310" s="31"/>
      <c r="BO310" s="31"/>
      <c r="BP310" s="31"/>
      <c r="BQ310" s="9"/>
      <c r="BR310" s="9"/>
      <c r="BS310" s="9"/>
      <c r="BT310" s="9"/>
      <c r="BU310" s="9"/>
      <c r="BV310" s="9"/>
      <c r="BW310" s="9"/>
      <c r="BX310" s="9"/>
    </row>
    <row r="311" spans="1:83" s="33" customFormat="1" ht="32.25" customHeight="1">
      <c r="A311" s="35" t="s">
        <v>643</v>
      </c>
      <c r="B311" s="36" t="s">
        <v>644</v>
      </c>
      <c r="C311" s="40"/>
      <c r="D311" s="25">
        <v>45</v>
      </c>
      <c r="E311" s="25">
        <f t="shared" si="144"/>
        <v>0</v>
      </c>
      <c r="F311" s="25"/>
      <c r="G311" s="25">
        <v>30</v>
      </c>
      <c r="H311" s="25">
        <f t="shared" ref="H311:H345" si="176">G311*F311</f>
        <v>0</v>
      </c>
      <c r="I311" s="25"/>
      <c r="J311" s="25">
        <v>45</v>
      </c>
      <c r="K311" s="25">
        <f t="shared" si="166"/>
        <v>0</v>
      </c>
      <c r="L311" s="25"/>
      <c r="M311" s="25">
        <v>75</v>
      </c>
      <c r="N311" s="25">
        <f t="shared" si="167"/>
        <v>0</v>
      </c>
      <c r="O311" s="25"/>
      <c r="P311" s="25">
        <v>38</v>
      </c>
      <c r="Q311" s="25">
        <f t="shared" si="155"/>
        <v>0</v>
      </c>
      <c r="R311" s="25"/>
      <c r="S311" s="25">
        <v>68</v>
      </c>
      <c r="T311" s="25">
        <f t="shared" si="168"/>
        <v>0</v>
      </c>
      <c r="U311" s="25"/>
      <c r="V311" s="25">
        <v>38</v>
      </c>
      <c r="W311" s="25">
        <f t="shared" si="137"/>
        <v>0</v>
      </c>
      <c r="X311" s="25"/>
      <c r="Y311" s="25">
        <v>55</v>
      </c>
      <c r="Z311" s="25">
        <f t="shared" si="165"/>
        <v>0</v>
      </c>
      <c r="AA311" s="25"/>
      <c r="AB311" s="25">
        <v>58</v>
      </c>
      <c r="AC311" s="25">
        <f t="shared" si="157"/>
        <v>0</v>
      </c>
      <c r="AD311" s="25"/>
      <c r="AE311" s="25">
        <v>68</v>
      </c>
      <c r="AF311" s="25">
        <f t="shared" si="169"/>
        <v>0</v>
      </c>
      <c r="AG311" s="25"/>
      <c r="AH311" s="25">
        <v>98</v>
      </c>
      <c r="AI311" s="25">
        <f t="shared" si="170"/>
        <v>0</v>
      </c>
      <c r="AJ311" s="25"/>
      <c r="AK311" s="25">
        <v>7</v>
      </c>
      <c r="AL311" s="25">
        <f t="shared" si="171"/>
        <v>0</v>
      </c>
      <c r="AM311" s="25"/>
      <c r="AN311" s="25">
        <v>6</v>
      </c>
      <c r="AO311" s="25">
        <f t="shared" si="148"/>
        <v>0</v>
      </c>
      <c r="AP311" s="25"/>
      <c r="AQ311" s="25">
        <v>7</v>
      </c>
      <c r="AR311" s="25">
        <f t="shared" si="172"/>
        <v>0</v>
      </c>
      <c r="AS311" s="25"/>
      <c r="AT311" s="25">
        <v>5.63</v>
      </c>
      <c r="AU311" s="25">
        <f t="shared" si="173"/>
        <v>0</v>
      </c>
      <c r="AV311" s="25"/>
      <c r="AW311" s="25">
        <v>6.65</v>
      </c>
      <c r="AX311" s="25">
        <f t="shared" si="174"/>
        <v>0</v>
      </c>
      <c r="AY311" s="25"/>
      <c r="AZ311" s="25">
        <v>5.58</v>
      </c>
      <c r="BA311" s="25">
        <f t="shared" si="175"/>
        <v>0</v>
      </c>
      <c r="BB311" s="25"/>
      <c r="BC311" s="25">
        <v>6</v>
      </c>
      <c r="BD311" s="23">
        <f t="shared" ref="BD311:BD345" si="177">BC311*BB311</f>
        <v>0</v>
      </c>
      <c r="BE311" s="26">
        <f t="shared" si="131"/>
        <v>0</v>
      </c>
      <c r="BF311" s="27">
        <v>0</v>
      </c>
      <c r="BG311" s="28"/>
      <c r="BH311" s="29"/>
      <c r="BI311" s="28"/>
      <c r="BJ311" s="30">
        <f t="shared" si="132"/>
        <v>0</v>
      </c>
      <c r="BK311" s="28">
        <f t="shared" si="133"/>
        <v>0</v>
      </c>
      <c r="BL311" s="31"/>
      <c r="BM311" s="31"/>
      <c r="BN311" s="31"/>
      <c r="BO311" s="31"/>
      <c r="BP311" s="31"/>
      <c r="BQ311" s="9"/>
      <c r="BR311" s="9"/>
      <c r="BS311" s="9"/>
      <c r="BT311" s="9"/>
      <c r="BU311" s="9"/>
      <c r="BV311" s="9"/>
      <c r="BW311" s="9"/>
      <c r="BX311" s="9"/>
    </row>
    <row r="312" spans="1:83" s="33" customFormat="1" ht="32.25" customHeight="1">
      <c r="A312" s="35" t="s">
        <v>645</v>
      </c>
      <c r="B312" s="36" t="s">
        <v>646</v>
      </c>
      <c r="C312" s="40"/>
      <c r="D312" s="25">
        <v>45</v>
      </c>
      <c r="E312" s="25">
        <f t="shared" si="144"/>
        <v>0</v>
      </c>
      <c r="F312" s="25"/>
      <c r="G312" s="25">
        <v>30</v>
      </c>
      <c r="H312" s="25">
        <f t="shared" si="176"/>
        <v>0</v>
      </c>
      <c r="I312" s="25"/>
      <c r="J312" s="25">
        <v>45</v>
      </c>
      <c r="K312" s="25">
        <f t="shared" si="166"/>
        <v>0</v>
      </c>
      <c r="L312" s="25"/>
      <c r="M312" s="25">
        <v>75</v>
      </c>
      <c r="N312" s="25">
        <f t="shared" si="167"/>
        <v>0</v>
      </c>
      <c r="O312" s="25"/>
      <c r="P312" s="25">
        <v>38</v>
      </c>
      <c r="Q312" s="25">
        <f t="shared" si="155"/>
        <v>0</v>
      </c>
      <c r="R312" s="25"/>
      <c r="S312" s="25">
        <v>68</v>
      </c>
      <c r="T312" s="25">
        <f t="shared" si="168"/>
        <v>0</v>
      </c>
      <c r="U312" s="25"/>
      <c r="V312" s="25">
        <v>38</v>
      </c>
      <c r="W312" s="25">
        <f t="shared" si="137"/>
        <v>0</v>
      </c>
      <c r="X312" s="25"/>
      <c r="Y312" s="25">
        <v>55</v>
      </c>
      <c r="Z312" s="25">
        <f t="shared" si="165"/>
        <v>0</v>
      </c>
      <c r="AA312" s="25"/>
      <c r="AB312" s="25">
        <v>58</v>
      </c>
      <c r="AC312" s="25">
        <f t="shared" si="157"/>
        <v>0</v>
      </c>
      <c r="AD312" s="25"/>
      <c r="AE312" s="25">
        <v>68</v>
      </c>
      <c r="AF312" s="25">
        <f t="shared" si="169"/>
        <v>0</v>
      </c>
      <c r="AG312" s="25"/>
      <c r="AH312" s="25">
        <v>98</v>
      </c>
      <c r="AI312" s="25">
        <f t="shared" si="170"/>
        <v>0</v>
      </c>
      <c r="AJ312" s="25"/>
      <c r="AK312" s="25">
        <v>7</v>
      </c>
      <c r="AL312" s="25">
        <f t="shared" si="171"/>
        <v>0</v>
      </c>
      <c r="AM312" s="25"/>
      <c r="AN312" s="25">
        <v>6</v>
      </c>
      <c r="AO312" s="25">
        <f t="shared" si="148"/>
        <v>0</v>
      </c>
      <c r="AP312" s="25"/>
      <c r="AQ312" s="25">
        <v>7</v>
      </c>
      <c r="AR312" s="25">
        <f t="shared" si="172"/>
        <v>0</v>
      </c>
      <c r="AS312" s="25"/>
      <c r="AT312" s="25">
        <v>5.63</v>
      </c>
      <c r="AU312" s="25">
        <f t="shared" si="173"/>
        <v>0</v>
      </c>
      <c r="AV312" s="25"/>
      <c r="AW312" s="25">
        <v>6.65</v>
      </c>
      <c r="AX312" s="25">
        <f t="shared" si="174"/>
        <v>0</v>
      </c>
      <c r="AY312" s="25"/>
      <c r="AZ312" s="25">
        <v>5.58</v>
      </c>
      <c r="BA312" s="25">
        <f t="shared" si="175"/>
        <v>0</v>
      </c>
      <c r="BB312" s="25"/>
      <c r="BC312" s="25">
        <v>6</v>
      </c>
      <c r="BD312" s="23">
        <f t="shared" si="177"/>
        <v>0</v>
      </c>
      <c r="BE312" s="26">
        <f t="shared" si="131"/>
        <v>0</v>
      </c>
      <c r="BF312" s="27">
        <v>0</v>
      </c>
      <c r="BG312" s="28"/>
      <c r="BH312" s="29"/>
      <c r="BI312" s="28"/>
      <c r="BJ312" s="30">
        <f t="shared" si="132"/>
        <v>0</v>
      </c>
      <c r="BK312" s="28">
        <f t="shared" si="133"/>
        <v>0</v>
      </c>
      <c r="BL312" s="31"/>
      <c r="BM312" s="31"/>
      <c r="BN312" s="31"/>
      <c r="BO312" s="31"/>
      <c r="BP312" s="31"/>
      <c r="BQ312" s="9"/>
      <c r="BR312" s="9"/>
      <c r="BS312" s="9"/>
      <c r="BT312" s="9"/>
      <c r="BU312" s="9"/>
      <c r="BV312" s="9"/>
      <c r="BW312" s="9"/>
      <c r="BX312" s="9"/>
    </row>
    <row r="313" spans="1:83" s="33" customFormat="1" ht="32.25" customHeight="1">
      <c r="A313" s="35" t="s">
        <v>647</v>
      </c>
      <c r="B313" s="36" t="s">
        <v>648</v>
      </c>
      <c r="C313" s="40"/>
      <c r="D313" s="25">
        <v>45</v>
      </c>
      <c r="E313" s="25">
        <f t="shared" si="144"/>
        <v>0</v>
      </c>
      <c r="F313" s="25"/>
      <c r="G313" s="25">
        <v>30</v>
      </c>
      <c r="H313" s="25">
        <f t="shared" si="176"/>
        <v>0</v>
      </c>
      <c r="I313" s="25"/>
      <c r="J313" s="25">
        <v>45</v>
      </c>
      <c r="K313" s="25">
        <f t="shared" si="166"/>
        <v>0</v>
      </c>
      <c r="L313" s="25"/>
      <c r="M313" s="25">
        <v>75</v>
      </c>
      <c r="N313" s="25">
        <f t="shared" si="167"/>
        <v>0</v>
      </c>
      <c r="O313" s="25">
        <v>510</v>
      </c>
      <c r="P313" s="25">
        <v>38</v>
      </c>
      <c r="Q313" s="25">
        <f t="shared" si="155"/>
        <v>19380</v>
      </c>
      <c r="R313" s="25"/>
      <c r="S313" s="25">
        <v>68</v>
      </c>
      <c r="T313" s="25">
        <f t="shared" si="168"/>
        <v>0</v>
      </c>
      <c r="U313" s="25">
        <v>296</v>
      </c>
      <c r="V313" s="25">
        <v>38</v>
      </c>
      <c r="W313" s="25">
        <f t="shared" si="137"/>
        <v>11248</v>
      </c>
      <c r="X313" s="25"/>
      <c r="Y313" s="25">
        <v>55</v>
      </c>
      <c r="Z313" s="25">
        <f t="shared" si="165"/>
        <v>0</v>
      </c>
      <c r="AA313" s="25">
        <v>385</v>
      </c>
      <c r="AB313" s="25">
        <v>58</v>
      </c>
      <c r="AC313" s="25">
        <f t="shared" si="157"/>
        <v>22330</v>
      </c>
      <c r="AD313" s="25"/>
      <c r="AE313" s="25">
        <v>68</v>
      </c>
      <c r="AF313" s="25">
        <f t="shared" si="169"/>
        <v>0</v>
      </c>
      <c r="AG313" s="25"/>
      <c r="AH313" s="25">
        <v>98</v>
      </c>
      <c r="AI313" s="25">
        <f t="shared" si="170"/>
        <v>0</v>
      </c>
      <c r="AJ313" s="25"/>
      <c r="AK313" s="25">
        <v>7</v>
      </c>
      <c r="AL313" s="25">
        <f t="shared" si="171"/>
        <v>0</v>
      </c>
      <c r="AM313" s="25"/>
      <c r="AN313" s="25">
        <v>6</v>
      </c>
      <c r="AO313" s="25">
        <f t="shared" si="148"/>
        <v>0</v>
      </c>
      <c r="AP313" s="25"/>
      <c r="AQ313" s="25">
        <v>7</v>
      </c>
      <c r="AR313" s="25">
        <f t="shared" si="172"/>
        <v>0</v>
      </c>
      <c r="AS313" s="25"/>
      <c r="AT313" s="25">
        <v>5.63</v>
      </c>
      <c r="AU313" s="25">
        <f t="shared" si="173"/>
        <v>0</v>
      </c>
      <c r="AV313" s="25"/>
      <c r="AW313" s="25">
        <v>6.65</v>
      </c>
      <c r="AX313" s="25">
        <f t="shared" si="174"/>
        <v>0</v>
      </c>
      <c r="AY313" s="25"/>
      <c r="AZ313" s="25">
        <v>5.58</v>
      </c>
      <c r="BA313" s="25">
        <f t="shared" si="175"/>
        <v>0</v>
      </c>
      <c r="BB313" s="25">
        <v>1340</v>
      </c>
      <c r="BC313" s="25">
        <v>6</v>
      </c>
      <c r="BD313" s="25">
        <f t="shared" si="177"/>
        <v>8040</v>
      </c>
      <c r="BE313" s="26">
        <f t="shared" si="131"/>
        <v>60998</v>
      </c>
      <c r="BF313" s="27">
        <v>-780</v>
      </c>
      <c r="BG313" s="28"/>
      <c r="BH313" s="29"/>
      <c r="BI313" s="28"/>
      <c r="BJ313" s="28">
        <f t="shared" si="132"/>
        <v>0</v>
      </c>
      <c r="BK313" s="28">
        <f t="shared" si="133"/>
        <v>60218</v>
      </c>
      <c r="BL313" s="31"/>
      <c r="BM313" s="31"/>
      <c r="BN313" s="31"/>
      <c r="BO313" s="31"/>
      <c r="BP313" s="31"/>
      <c r="BQ313" s="9"/>
      <c r="BR313" s="9"/>
      <c r="BS313" s="9"/>
      <c r="BT313" s="9"/>
      <c r="BU313" s="9"/>
      <c r="BV313" s="9"/>
      <c r="BW313" s="9"/>
      <c r="BX313" s="9"/>
    </row>
    <row r="314" spans="1:83" s="33" customFormat="1" ht="32.25" customHeight="1">
      <c r="A314" s="35" t="s">
        <v>649</v>
      </c>
      <c r="B314" s="36" t="s">
        <v>650</v>
      </c>
      <c r="C314" s="40"/>
      <c r="D314" s="25">
        <v>45</v>
      </c>
      <c r="E314" s="25">
        <f t="shared" si="144"/>
        <v>0</v>
      </c>
      <c r="F314" s="25"/>
      <c r="G314" s="25">
        <v>30</v>
      </c>
      <c r="H314" s="25">
        <f t="shared" si="176"/>
        <v>0</v>
      </c>
      <c r="I314" s="25"/>
      <c r="J314" s="25">
        <v>45</v>
      </c>
      <c r="K314" s="25">
        <f t="shared" si="166"/>
        <v>0</v>
      </c>
      <c r="L314" s="25"/>
      <c r="M314" s="25">
        <v>75</v>
      </c>
      <c r="N314" s="25">
        <f t="shared" si="167"/>
        <v>0</v>
      </c>
      <c r="O314" s="25">
        <v>460</v>
      </c>
      <c r="P314" s="25">
        <v>38</v>
      </c>
      <c r="Q314" s="25">
        <f t="shared" si="155"/>
        <v>17480</v>
      </c>
      <c r="R314" s="25"/>
      <c r="S314" s="25">
        <v>68</v>
      </c>
      <c r="T314" s="25">
        <f t="shared" si="168"/>
        <v>0</v>
      </c>
      <c r="U314" s="25">
        <v>363</v>
      </c>
      <c r="V314" s="25">
        <v>38</v>
      </c>
      <c r="W314" s="25">
        <f t="shared" si="137"/>
        <v>13794</v>
      </c>
      <c r="X314" s="25"/>
      <c r="Y314" s="25">
        <v>55</v>
      </c>
      <c r="Z314" s="25">
        <f t="shared" si="165"/>
        <v>0</v>
      </c>
      <c r="AA314" s="25">
        <v>336</v>
      </c>
      <c r="AB314" s="25">
        <v>58</v>
      </c>
      <c r="AC314" s="25">
        <f t="shared" si="157"/>
        <v>19488</v>
      </c>
      <c r="AD314" s="25"/>
      <c r="AE314" s="25">
        <v>68</v>
      </c>
      <c r="AF314" s="25">
        <f t="shared" si="169"/>
        <v>0</v>
      </c>
      <c r="AG314" s="25"/>
      <c r="AH314" s="25">
        <v>98</v>
      </c>
      <c r="AI314" s="25">
        <f t="shared" si="170"/>
        <v>0</v>
      </c>
      <c r="AJ314" s="25"/>
      <c r="AK314" s="25">
        <v>7</v>
      </c>
      <c r="AL314" s="25">
        <f t="shared" si="171"/>
        <v>0</v>
      </c>
      <c r="AM314" s="25"/>
      <c r="AN314" s="25">
        <v>6</v>
      </c>
      <c r="AO314" s="25">
        <f t="shared" si="148"/>
        <v>0</v>
      </c>
      <c r="AP314" s="25"/>
      <c r="AQ314" s="25">
        <v>7</v>
      </c>
      <c r="AR314" s="25">
        <f t="shared" si="172"/>
        <v>0</v>
      </c>
      <c r="AS314" s="25"/>
      <c r="AT314" s="25">
        <v>5.63</v>
      </c>
      <c r="AU314" s="25">
        <f t="shared" si="173"/>
        <v>0</v>
      </c>
      <c r="AV314" s="25"/>
      <c r="AW314" s="25">
        <v>6.65</v>
      </c>
      <c r="AX314" s="25">
        <f t="shared" si="174"/>
        <v>0</v>
      </c>
      <c r="AY314" s="25"/>
      <c r="AZ314" s="25">
        <v>5.58</v>
      </c>
      <c r="BA314" s="25">
        <f t="shared" si="175"/>
        <v>0</v>
      </c>
      <c r="BB314" s="25">
        <v>1280</v>
      </c>
      <c r="BC314" s="25">
        <v>6</v>
      </c>
      <c r="BD314" s="25">
        <f t="shared" si="177"/>
        <v>7680</v>
      </c>
      <c r="BE314" s="26">
        <f t="shared" si="131"/>
        <v>58442</v>
      </c>
      <c r="BF314" s="27">
        <v>-1170</v>
      </c>
      <c r="BG314" s="28"/>
      <c r="BH314" s="29"/>
      <c r="BI314" s="28"/>
      <c r="BJ314" s="28">
        <f t="shared" si="132"/>
        <v>0</v>
      </c>
      <c r="BK314" s="28">
        <f t="shared" si="133"/>
        <v>57272</v>
      </c>
      <c r="BL314" s="31"/>
      <c r="BM314" s="31"/>
      <c r="BN314" s="31"/>
      <c r="BO314" s="31"/>
      <c r="BP314" s="31"/>
      <c r="BQ314" s="9"/>
      <c r="BR314" s="9"/>
      <c r="BS314" s="9"/>
      <c r="BT314" s="9"/>
      <c r="BU314" s="9"/>
      <c r="BV314" s="9"/>
      <c r="BW314" s="9"/>
      <c r="BX314" s="9"/>
    </row>
    <row r="315" spans="1:83" s="33" customFormat="1" ht="32.25" customHeight="1">
      <c r="A315" s="35" t="s">
        <v>651</v>
      </c>
      <c r="B315" s="36" t="s">
        <v>652</v>
      </c>
      <c r="C315" s="40"/>
      <c r="D315" s="25">
        <v>45</v>
      </c>
      <c r="E315" s="25">
        <f t="shared" si="144"/>
        <v>0</v>
      </c>
      <c r="F315" s="25"/>
      <c r="G315" s="25">
        <v>30</v>
      </c>
      <c r="H315" s="25">
        <f t="shared" si="176"/>
        <v>0</v>
      </c>
      <c r="I315" s="25"/>
      <c r="J315" s="25">
        <v>45</v>
      </c>
      <c r="K315" s="25">
        <f t="shared" si="166"/>
        <v>0</v>
      </c>
      <c r="L315" s="25"/>
      <c r="M315" s="25">
        <v>75</v>
      </c>
      <c r="N315" s="25">
        <f t="shared" si="167"/>
        <v>0</v>
      </c>
      <c r="O315" s="25">
        <v>645</v>
      </c>
      <c r="P315" s="25">
        <v>38</v>
      </c>
      <c r="Q315" s="25">
        <f t="shared" si="155"/>
        <v>24510</v>
      </c>
      <c r="R315" s="25"/>
      <c r="S315" s="25">
        <v>68</v>
      </c>
      <c r="T315" s="25">
        <f t="shared" si="168"/>
        <v>0</v>
      </c>
      <c r="U315" s="25">
        <v>354</v>
      </c>
      <c r="V315" s="25">
        <v>38</v>
      </c>
      <c r="W315" s="25">
        <f t="shared" si="137"/>
        <v>13452</v>
      </c>
      <c r="X315" s="25"/>
      <c r="Y315" s="25">
        <v>55</v>
      </c>
      <c r="Z315" s="25">
        <f t="shared" si="165"/>
        <v>0</v>
      </c>
      <c r="AA315" s="25">
        <v>362</v>
      </c>
      <c r="AB315" s="25">
        <v>58</v>
      </c>
      <c r="AC315" s="25">
        <f t="shared" si="157"/>
        <v>20996</v>
      </c>
      <c r="AD315" s="25"/>
      <c r="AE315" s="25">
        <v>68</v>
      </c>
      <c r="AF315" s="25">
        <f t="shared" si="169"/>
        <v>0</v>
      </c>
      <c r="AG315" s="25"/>
      <c r="AH315" s="25">
        <v>98</v>
      </c>
      <c r="AI315" s="25">
        <f t="shared" si="170"/>
        <v>0</v>
      </c>
      <c r="AJ315" s="25"/>
      <c r="AK315" s="25">
        <v>7</v>
      </c>
      <c r="AL315" s="25">
        <f t="shared" si="171"/>
        <v>0</v>
      </c>
      <c r="AM315" s="25"/>
      <c r="AN315" s="25">
        <v>6</v>
      </c>
      <c r="AO315" s="25">
        <f t="shared" si="148"/>
        <v>0</v>
      </c>
      <c r="AP315" s="25"/>
      <c r="AQ315" s="25">
        <v>7</v>
      </c>
      <c r="AR315" s="25">
        <f t="shared" si="172"/>
        <v>0</v>
      </c>
      <c r="AS315" s="25"/>
      <c r="AT315" s="25">
        <v>5.63</v>
      </c>
      <c r="AU315" s="25">
        <f t="shared" si="173"/>
        <v>0</v>
      </c>
      <c r="AV315" s="25"/>
      <c r="AW315" s="25">
        <v>6.65</v>
      </c>
      <c r="AX315" s="25">
        <f t="shared" si="174"/>
        <v>0</v>
      </c>
      <c r="AY315" s="25"/>
      <c r="AZ315" s="25">
        <v>5.58</v>
      </c>
      <c r="BA315" s="25">
        <f t="shared" si="175"/>
        <v>0</v>
      </c>
      <c r="BB315" s="25">
        <v>1433</v>
      </c>
      <c r="BC315" s="25">
        <v>6</v>
      </c>
      <c r="BD315" s="25">
        <f t="shared" si="177"/>
        <v>8598</v>
      </c>
      <c r="BE315" s="26">
        <f t="shared" si="131"/>
        <v>67556</v>
      </c>
      <c r="BF315" s="27">
        <v>-10000</v>
      </c>
      <c r="BG315" s="28"/>
      <c r="BH315" s="29"/>
      <c r="BI315" s="28"/>
      <c r="BJ315" s="28">
        <f t="shared" si="132"/>
        <v>0</v>
      </c>
      <c r="BK315" s="28">
        <f t="shared" si="133"/>
        <v>57556</v>
      </c>
      <c r="BL315" s="31"/>
      <c r="BM315" s="31"/>
      <c r="BN315" s="31"/>
      <c r="BO315" s="31"/>
      <c r="BP315" s="31"/>
      <c r="BQ315" s="9"/>
      <c r="BR315" s="9"/>
      <c r="BS315" s="9"/>
      <c r="BT315" s="9"/>
      <c r="BU315" s="9"/>
      <c r="BV315" s="9"/>
      <c r="BW315" s="9"/>
      <c r="BX315" s="9"/>
    </row>
    <row r="316" spans="1:83" s="33" customFormat="1" ht="32.25" customHeight="1">
      <c r="A316" s="35" t="s">
        <v>653</v>
      </c>
      <c r="B316" s="36" t="s">
        <v>654</v>
      </c>
      <c r="C316" s="40"/>
      <c r="D316" s="25">
        <v>45</v>
      </c>
      <c r="E316" s="25">
        <f t="shared" si="144"/>
        <v>0</v>
      </c>
      <c r="F316" s="25"/>
      <c r="G316" s="25">
        <v>30</v>
      </c>
      <c r="H316" s="25">
        <f t="shared" si="176"/>
        <v>0</v>
      </c>
      <c r="I316" s="25"/>
      <c r="J316" s="25">
        <v>45</v>
      </c>
      <c r="K316" s="25">
        <f t="shared" si="166"/>
        <v>0</v>
      </c>
      <c r="L316" s="25"/>
      <c r="M316" s="25">
        <v>75</v>
      </c>
      <c r="N316" s="25">
        <f t="shared" si="167"/>
        <v>0</v>
      </c>
      <c r="O316" s="25"/>
      <c r="P316" s="25">
        <v>38</v>
      </c>
      <c r="Q316" s="25">
        <f t="shared" si="155"/>
        <v>0</v>
      </c>
      <c r="R316" s="25"/>
      <c r="S316" s="25">
        <v>68</v>
      </c>
      <c r="T316" s="25">
        <f t="shared" si="168"/>
        <v>0</v>
      </c>
      <c r="U316" s="25"/>
      <c r="V316" s="25">
        <v>38</v>
      </c>
      <c r="W316" s="25">
        <f t="shared" si="137"/>
        <v>0</v>
      </c>
      <c r="X316" s="25"/>
      <c r="Y316" s="25">
        <v>55</v>
      </c>
      <c r="Z316" s="25">
        <f t="shared" si="165"/>
        <v>0</v>
      </c>
      <c r="AA316" s="25"/>
      <c r="AB316" s="25">
        <v>58</v>
      </c>
      <c r="AC316" s="25">
        <v>0</v>
      </c>
      <c r="AD316" s="25"/>
      <c r="AE316" s="25">
        <v>68</v>
      </c>
      <c r="AF316" s="25">
        <v>0</v>
      </c>
      <c r="AG316" s="25"/>
      <c r="AH316" s="25">
        <v>98</v>
      </c>
      <c r="AI316" s="25">
        <v>0</v>
      </c>
      <c r="AJ316" s="25"/>
      <c r="AK316" s="25">
        <v>7</v>
      </c>
      <c r="AL316" s="25">
        <f t="shared" si="171"/>
        <v>0</v>
      </c>
      <c r="AM316" s="25"/>
      <c r="AN316" s="25">
        <v>6</v>
      </c>
      <c r="AO316" s="25">
        <f t="shared" si="148"/>
        <v>0</v>
      </c>
      <c r="AP316" s="25"/>
      <c r="AQ316" s="25">
        <v>7</v>
      </c>
      <c r="AR316" s="25">
        <v>0</v>
      </c>
      <c r="AS316" s="25"/>
      <c r="AT316" s="25">
        <v>5.63</v>
      </c>
      <c r="AU316" s="25">
        <v>0</v>
      </c>
      <c r="AV316" s="25"/>
      <c r="AW316" s="25">
        <v>6.65</v>
      </c>
      <c r="AX316" s="25">
        <v>0</v>
      </c>
      <c r="AY316" s="25"/>
      <c r="AZ316" s="25">
        <v>5.58</v>
      </c>
      <c r="BA316" s="25">
        <v>0</v>
      </c>
      <c r="BB316" s="25"/>
      <c r="BC316" s="25">
        <v>6</v>
      </c>
      <c r="BD316" s="25">
        <f t="shared" si="177"/>
        <v>0</v>
      </c>
      <c r="BE316" s="26">
        <f t="shared" si="131"/>
        <v>0</v>
      </c>
      <c r="BF316" s="27">
        <v>0</v>
      </c>
      <c r="BG316" s="28"/>
      <c r="BH316" s="29"/>
      <c r="BI316" s="28"/>
      <c r="BJ316" s="28">
        <f t="shared" si="132"/>
        <v>0</v>
      </c>
      <c r="BK316" s="28">
        <f t="shared" si="133"/>
        <v>0</v>
      </c>
      <c r="BL316" s="31"/>
      <c r="BM316" s="31"/>
      <c r="BN316" s="31"/>
      <c r="BO316" s="31"/>
      <c r="BP316" s="31"/>
      <c r="BQ316" s="9"/>
      <c r="BR316" s="9"/>
      <c r="BS316" s="9"/>
      <c r="BT316" s="9"/>
      <c r="BU316" s="9"/>
      <c r="BV316" s="9"/>
      <c r="BW316" s="9"/>
      <c r="BX316" s="9"/>
    </row>
    <row r="317" spans="1:83" s="33" customFormat="1" ht="32.25" customHeight="1">
      <c r="A317" s="35" t="s">
        <v>655</v>
      </c>
      <c r="B317" s="36" t="s">
        <v>656</v>
      </c>
      <c r="C317" s="40"/>
      <c r="D317" s="25">
        <v>45</v>
      </c>
      <c r="E317" s="25">
        <f t="shared" si="144"/>
        <v>0</v>
      </c>
      <c r="F317" s="25"/>
      <c r="G317" s="25">
        <v>30</v>
      </c>
      <c r="H317" s="25">
        <f t="shared" si="176"/>
        <v>0</v>
      </c>
      <c r="I317" s="25"/>
      <c r="J317" s="25">
        <v>45</v>
      </c>
      <c r="K317" s="25">
        <f t="shared" si="166"/>
        <v>0</v>
      </c>
      <c r="L317" s="25"/>
      <c r="M317" s="25">
        <v>75</v>
      </c>
      <c r="N317" s="25">
        <f t="shared" si="167"/>
        <v>0</v>
      </c>
      <c r="O317" s="25"/>
      <c r="P317" s="25">
        <v>38</v>
      </c>
      <c r="Q317" s="25">
        <f t="shared" si="155"/>
        <v>0</v>
      </c>
      <c r="R317" s="25"/>
      <c r="S317" s="25">
        <v>68</v>
      </c>
      <c r="T317" s="25">
        <f t="shared" si="168"/>
        <v>0</v>
      </c>
      <c r="U317" s="25"/>
      <c r="V317" s="25">
        <v>38</v>
      </c>
      <c r="W317" s="25">
        <f t="shared" si="137"/>
        <v>0</v>
      </c>
      <c r="X317" s="25"/>
      <c r="Y317" s="25">
        <v>55</v>
      </c>
      <c r="Z317" s="25">
        <f t="shared" si="165"/>
        <v>0</v>
      </c>
      <c r="AA317" s="25"/>
      <c r="AB317" s="25">
        <v>58</v>
      </c>
      <c r="AC317" s="25">
        <v>0</v>
      </c>
      <c r="AD317" s="25"/>
      <c r="AE317" s="25">
        <v>68</v>
      </c>
      <c r="AF317" s="25">
        <v>0</v>
      </c>
      <c r="AG317" s="25"/>
      <c r="AH317" s="25">
        <v>98</v>
      </c>
      <c r="AI317" s="25">
        <v>0</v>
      </c>
      <c r="AJ317" s="25"/>
      <c r="AK317" s="25">
        <v>7</v>
      </c>
      <c r="AL317" s="25">
        <f t="shared" si="171"/>
        <v>0</v>
      </c>
      <c r="AM317" s="25"/>
      <c r="AN317" s="25">
        <v>6</v>
      </c>
      <c r="AO317" s="25">
        <f t="shared" si="148"/>
        <v>0</v>
      </c>
      <c r="AP317" s="25"/>
      <c r="AQ317" s="25">
        <v>7</v>
      </c>
      <c r="AR317" s="25">
        <v>0</v>
      </c>
      <c r="AS317" s="25"/>
      <c r="AT317" s="25">
        <v>5.63</v>
      </c>
      <c r="AU317" s="25">
        <v>0</v>
      </c>
      <c r="AV317" s="25"/>
      <c r="AW317" s="25">
        <v>6.65</v>
      </c>
      <c r="AX317" s="25">
        <v>0</v>
      </c>
      <c r="AY317" s="25"/>
      <c r="AZ317" s="25">
        <v>5.58</v>
      </c>
      <c r="BA317" s="25">
        <v>0</v>
      </c>
      <c r="BB317" s="25"/>
      <c r="BC317" s="25">
        <v>6</v>
      </c>
      <c r="BD317" s="23">
        <f t="shared" si="177"/>
        <v>0</v>
      </c>
      <c r="BE317" s="26">
        <f t="shared" si="131"/>
        <v>0</v>
      </c>
      <c r="BF317" s="27">
        <v>239619</v>
      </c>
      <c r="BG317" s="28"/>
      <c r="BH317" s="29"/>
      <c r="BI317" s="28"/>
      <c r="BJ317" s="30">
        <f t="shared" si="132"/>
        <v>0</v>
      </c>
      <c r="BK317" s="28">
        <f t="shared" si="133"/>
        <v>239619</v>
      </c>
      <c r="BL317" s="31"/>
      <c r="BM317" s="31"/>
      <c r="BN317" s="31"/>
      <c r="BO317" s="31"/>
      <c r="BP317" s="31"/>
      <c r="BQ317" s="9"/>
      <c r="BR317" s="9"/>
      <c r="BS317" s="9"/>
      <c r="BT317" s="9"/>
      <c r="BU317" s="9"/>
      <c r="BV317" s="9"/>
      <c r="BW317" s="9"/>
      <c r="BX317" s="9"/>
    </row>
    <row r="318" spans="1:83" s="33" customFormat="1" ht="32.25" customHeight="1">
      <c r="A318" s="35" t="s">
        <v>657</v>
      </c>
      <c r="B318" s="36" t="s">
        <v>658</v>
      </c>
      <c r="C318" s="40"/>
      <c r="D318" s="25">
        <v>45</v>
      </c>
      <c r="E318" s="25">
        <f t="shared" si="144"/>
        <v>0</v>
      </c>
      <c r="F318" s="25"/>
      <c r="G318" s="25">
        <v>30</v>
      </c>
      <c r="H318" s="25">
        <f t="shared" si="176"/>
        <v>0</v>
      </c>
      <c r="I318" s="25"/>
      <c r="J318" s="25">
        <v>45</v>
      </c>
      <c r="K318" s="25">
        <f t="shared" si="166"/>
        <v>0</v>
      </c>
      <c r="L318" s="25"/>
      <c r="M318" s="25">
        <v>75</v>
      </c>
      <c r="N318" s="25">
        <f t="shared" si="167"/>
        <v>0</v>
      </c>
      <c r="O318" s="25"/>
      <c r="P318" s="25">
        <v>38</v>
      </c>
      <c r="Q318" s="25">
        <f t="shared" si="155"/>
        <v>0</v>
      </c>
      <c r="R318" s="25"/>
      <c r="S318" s="25">
        <v>68</v>
      </c>
      <c r="T318" s="25">
        <f t="shared" si="168"/>
        <v>0</v>
      </c>
      <c r="U318" s="25"/>
      <c r="V318" s="25">
        <v>38</v>
      </c>
      <c r="W318" s="25">
        <f t="shared" si="137"/>
        <v>0</v>
      </c>
      <c r="X318" s="25"/>
      <c r="Y318" s="25">
        <v>55</v>
      </c>
      <c r="Z318" s="25">
        <f t="shared" si="165"/>
        <v>0</v>
      </c>
      <c r="AA318" s="25"/>
      <c r="AB318" s="25">
        <v>58</v>
      </c>
      <c r="AC318" s="25">
        <v>0</v>
      </c>
      <c r="AD318" s="25"/>
      <c r="AE318" s="25">
        <v>68</v>
      </c>
      <c r="AF318" s="25">
        <v>0</v>
      </c>
      <c r="AG318" s="25"/>
      <c r="AH318" s="25">
        <v>98</v>
      </c>
      <c r="AI318" s="25">
        <v>0</v>
      </c>
      <c r="AJ318" s="25"/>
      <c r="AK318" s="25">
        <v>7</v>
      </c>
      <c r="AL318" s="25">
        <f t="shared" si="171"/>
        <v>0</v>
      </c>
      <c r="AM318" s="25"/>
      <c r="AN318" s="25">
        <v>6</v>
      </c>
      <c r="AO318" s="25">
        <f t="shared" si="148"/>
        <v>0</v>
      </c>
      <c r="AP318" s="25"/>
      <c r="AQ318" s="25">
        <v>7</v>
      </c>
      <c r="AR318" s="25">
        <v>0</v>
      </c>
      <c r="AS318" s="25"/>
      <c r="AT318" s="25">
        <v>5.63</v>
      </c>
      <c r="AU318" s="25">
        <v>0</v>
      </c>
      <c r="AV318" s="25"/>
      <c r="AW318" s="25">
        <v>6.65</v>
      </c>
      <c r="AX318" s="25">
        <v>0</v>
      </c>
      <c r="AY318" s="25"/>
      <c r="AZ318" s="25">
        <v>5.58</v>
      </c>
      <c r="BA318" s="25">
        <v>0</v>
      </c>
      <c r="BB318" s="25"/>
      <c r="BC318" s="25">
        <v>6</v>
      </c>
      <c r="BD318" s="23">
        <f t="shared" si="177"/>
        <v>0</v>
      </c>
      <c r="BE318" s="26">
        <f t="shared" si="131"/>
        <v>0</v>
      </c>
      <c r="BF318" s="27">
        <v>0</v>
      </c>
      <c r="BG318" s="28"/>
      <c r="BH318" s="29"/>
      <c r="BI318" s="28"/>
      <c r="BJ318" s="30">
        <f t="shared" si="132"/>
        <v>0</v>
      </c>
      <c r="BK318" s="28">
        <f t="shared" si="133"/>
        <v>0</v>
      </c>
      <c r="BL318" s="31"/>
      <c r="BM318" s="31"/>
      <c r="BN318" s="31"/>
      <c r="BO318" s="31"/>
      <c r="BP318" s="31"/>
      <c r="BQ318" s="9"/>
      <c r="BR318" s="9"/>
      <c r="BS318" s="9"/>
      <c r="BT318" s="9"/>
      <c r="BU318" s="9"/>
      <c r="BV318" s="9"/>
      <c r="BW318" s="9"/>
      <c r="BX318" s="9"/>
    </row>
    <row r="319" spans="1:83" s="33" customFormat="1" ht="32.25" customHeight="1">
      <c r="A319" s="35" t="s">
        <v>659</v>
      </c>
      <c r="B319" s="36" t="s">
        <v>660</v>
      </c>
      <c r="C319" s="40"/>
      <c r="D319" s="25">
        <v>45</v>
      </c>
      <c r="E319" s="25">
        <f t="shared" si="144"/>
        <v>0</v>
      </c>
      <c r="F319" s="25"/>
      <c r="G319" s="25">
        <v>30</v>
      </c>
      <c r="H319" s="25">
        <f t="shared" si="176"/>
        <v>0</v>
      </c>
      <c r="I319" s="25"/>
      <c r="J319" s="25">
        <v>45</v>
      </c>
      <c r="K319" s="25">
        <f t="shared" si="166"/>
        <v>0</v>
      </c>
      <c r="L319" s="25"/>
      <c r="M319" s="25">
        <v>75</v>
      </c>
      <c r="N319" s="25">
        <f t="shared" si="167"/>
        <v>0</v>
      </c>
      <c r="O319" s="25"/>
      <c r="P319" s="25">
        <v>38</v>
      </c>
      <c r="Q319" s="25">
        <f t="shared" si="155"/>
        <v>0</v>
      </c>
      <c r="R319" s="25"/>
      <c r="S319" s="25">
        <v>68</v>
      </c>
      <c r="T319" s="25">
        <f t="shared" si="168"/>
        <v>0</v>
      </c>
      <c r="U319" s="25"/>
      <c r="V319" s="25">
        <v>38</v>
      </c>
      <c r="W319" s="25">
        <f t="shared" si="137"/>
        <v>0</v>
      </c>
      <c r="X319" s="25"/>
      <c r="Y319" s="25">
        <v>55</v>
      </c>
      <c r="Z319" s="25">
        <f t="shared" si="165"/>
        <v>0</v>
      </c>
      <c r="AA319" s="25"/>
      <c r="AB319" s="25">
        <v>58</v>
      </c>
      <c r="AC319" s="25">
        <v>0</v>
      </c>
      <c r="AD319" s="25"/>
      <c r="AE319" s="25">
        <v>68</v>
      </c>
      <c r="AF319" s="25">
        <v>0</v>
      </c>
      <c r="AG319" s="25"/>
      <c r="AH319" s="25">
        <v>98</v>
      </c>
      <c r="AI319" s="25">
        <v>0</v>
      </c>
      <c r="AJ319" s="25"/>
      <c r="AK319" s="25">
        <v>7</v>
      </c>
      <c r="AL319" s="25">
        <f t="shared" si="171"/>
        <v>0</v>
      </c>
      <c r="AM319" s="25"/>
      <c r="AN319" s="25">
        <v>6</v>
      </c>
      <c r="AO319" s="25">
        <f t="shared" si="148"/>
        <v>0</v>
      </c>
      <c r="AP319" s="25"/>
      <c r="AQ319" s="25">
        <v>7</v>
      </c>
      <c r="AR319" s="25">
        <v>0</v>
      </c>
      <c r="AS319" s="25"/>
      <c r="AT319" s="25">
        <v>5.63</v>
      </c>
      <c r="AU319" s="25">
        <v>0</v>
      </c>
      <c r="AV319" s="25"/>
      <c r="AW319" s="25">
        <v>6.65</v>
      </c>
      <c r="AX319" s="25">
        <v>0</v>
      </c>
      <c r="AY319" s="25"/>
      <c r="AZ319" s="25">
        <v>5.58</v>
      </c>
      <c r="BA319" s="25">
        <v>0</v>
      </c>
      <c r="BB319" s="25"/>
      <c r="BC319" s="25">
        <v>6</v>
      </c>
      <c r="BD319" s="23">
        <f t="shared" si="177"/>
        <v>0</v>
      </c>
      <c r="BE319" s="26">
        <f t="shared" si="131"/>
        <v>0</v>
      </c>
      <c r="BF319" s="27">
        <v>0</v>
      </c>
      <c r="BG319" s="28"/>
      <c r="BH319" s="29"/>
      <c r="BI319" s="28"/>
      <c r="BJ319" s="30">
        <f t="shared" si="132"/>
        <v>0</v>
      </c>
      <c r="BK319" s="28">
        <f t="shared" si="133"/>
        <v>0</v>
      </c>
      <c r="BL319" s="31"/>
      <c r="BM319" s="31"/>
      <c r="BN319" s="31"/>
      <c r="BO319" s="31"/>
      <c r="BP319" s="31"/>
      <c r="BQ319" s="9"/>
      <c r="BR319" s="9"/>
      <c r="BS319" s="9"/>
      <c r="BT319" s="9"/>
      <c r="BU319" s="9"/>
      <c r="BV319" s="9"/>
      <c r="BW319" s="9"/>
      <c r="BX319" s="9"/>
    </row>
    <row r="320" spans="1:83" s="34" customFormat="1" ht="32.25" customHeight="1">
      <c r="A320" s="20" t="s">
        <v>661</v>
      </c>
      <c r="B320" s="21" t="s">
        <v>662</v>
      </c>
      <c r="C320" s="51"/>
      <c r="D320" s="23">
        <v>45</v>
      </c>
      <c r="E320" s="25">
        <f t="shared" si="144"/>
        <v>0</v>
      </c>
      <c r="F320" s="23"/>
      <c r="G320" s="23">
        <v>30</v>
      </c>
      <c r="H320" s="25">
        <f t="shared" si="176"/>
        <v>0</v>
      </c>
      <c r="I320" s="23"/>
      <c r="J320" s="23">
        <v>45</v>
      </c>
      <c r="K320" s="23">
        <f t="shared" si="166"/>
        <v>0</v>
      </c>
      <c r="L320" s="23"/>
      <c r="M320" s="23">
        <v>75</v>
      </c>
      <c r="N320" s="23">
        <f t="shared" si="167"/>
        <v>0</v>
      </c>
      <c r="O320" s="23"/>
      <c r="P320" s="23">
        <v>38</v>
      </c>
      <c r="Q320" s="23">
        <f t="shared" si="155"/>
        <v>0</v>
      </c>
      <c r="R320" s="23"/>
      <c r="S320" s="23">
        <v>68</v>
      </c>
      <c r="T320" s="23">
        <f t="shared" si="168"/>
        <v>0</v>
      </c>
      <c r="U320" s="23"/>
      <c r="V320" s="23">
        <v>38</v>
      </c>
      <c r="W320" s="23">
        <f t="shared" si="137"/>
        <v>0</v>
      </c>
      <c r="X320" s="23"/>
      <c r="Y320" s="23">
        <v>55</v>
      </c>
      <c r="Z320" s="23">
        <f t="shared" si="165"/>
        <v>0</v>
      </c>
      <c r="AA320" s="23"/>
      <c r="AB320" s="23">
        <v>58</v>
      </c>
      <c r="AC320" s="23">
        <v>0</v>
      </c>
      <c r="AD320" s="23"/>
      <c r="AE320" s="23">
        <v>68</v>
      </c>
      <c r="AF320" s="25">
        <v>0</v>
      </c>
      <c r="AG320" s="23"/>
      <c r="AH320" s="23">
        <v>98</v>
      </c>
      <c r="AI320" s="23">
        <v>0</v>
      </c>
      <c r="AJ320" s="25"/>
      <c r="AK320" s="25">
        <v>7</v>
      </c>
      <c r="AL320" s="25">
        <f t="shared" si="171"/>
        <v>0</v>
      </c>
      <c r="AM320" s="25"/>
      <c r="AN320" s="25">
        <v>6</v>
      </c>
      <c r="AO320" s="25">
        <f t="shared" si="148"/>
        <v>0</v>
      </c>
      <c r="AP320" s="23"/>
      <c r="AQ320" s="23">
        <v>7</v>
      </c>
      <c r="AR320" s="25">
        <v>0</v>
      </c>
      <c r="AS320" s="23"/>
      <c r="AT320" s="23">
        <v>5.63</v>
      </c>
      <c r="AU320" s="23">
        <v>0</v>
      </c>
      <c r="AV320" s="23"/>
      <c r="AW320" s="23">
        <v>6.65</v>
      </c>
      <c r="AX320" s="23">
        <v>0</v>
      </c>
      <c r="AY320" s="23"/>
      <c r="AZ320" s="23">
        <v>5.58</v>
      </c>
      <c r="BA320" s="23">
        <v>0</v>
      </c>
      <c r="BB320" s="23"/>
      <c r="BC320" s="23">
        <v>6</v>
      </c>
      <c r="BD320" s="23">
        <f t="shared" si="177"/>
        <v>0</v>
      </c>
      <c r="BE320" s="26">
        <f t="shared" si="131"/>
        <v>0</v>
      </c>
      <c r="BF320" s="27">
        <v>0</v>
      </c>
      <c r="BG320" s="28"/>
      <c r="BH320" s="29"/>
      <c r="BI320" s="28"/>
      <c r="BJ320" s="30">
        <f t="shared" si="132"/>
        <v>0</v>
      </c>
      <c r="BK320" s="28">
        <f t="shared" si="133"/>
        <v>0</v>
      </c>
      <c r="BL320" s="31"/>
      <c r="BM320" s="31"/>
      <c r="BN320" s="31"/>
      <c r="BO320" s="31"/>
      <c r="BP320" s="31"/>
      <c r="BQ320" s="9"/>
      <c r="BR320" s="9"/>
      <c r="BS320" s="9"/>
      <c r="BT320" s="9"/>
      <c r="BU320" s="9"/>
      <c r="BV320" s="9"/>
      <c r="BW320" s="9"/>
      <c r="BX320" s="9"/>
      <c r="BY320" s="33"/>
      <c r="BZ320" s="33"/>
      <c r="CA320" s="33"/>
      <c r="CB320" s="33"/>
      <c r="CC320" s="33"/>
      <c r="CD320" s="33"/>
      <c r="CE320" s="33"/>
    </row>
    <row r="321" spans="1:83" s="33" customFormat="1" ht="32.25" customHeight="1">
      <c r="A321" s="35" t="s">
        <v>663</v>
      </c>
      <c r="B321" s="36" t="s">
        <v>664</v>
      </c>
      <c r="C321" s="40"/>
      <c r="D321" s="25">
        <v>45</v>
      </c>
      <c r="E321" s="25">
        <f t="shared" si="144"/>
        <v>0</v>
      </c>
      <c r="F321" s="25"/>
      <c r="G321" s="25">
        <v>30</v>
      </c>
      <c r="H321" s="25">
        <f t="shared" si="176"/>
        <v>0</v>
      </c>
      <c r="I321" s="25"/>
      <c r="J321" s="25">
        <v>45</v>
      </c>
      <c r="K321" s="25">
        <f t="shared" si="166"/>
        <v>0</v>
      </c>
      <c r="L321" s="25"/>
      <c r="M321" s="25">
        <v>75</v>
      </c>
      <c r="N321" s="25">
        <f t="shared" si="167"/>
        <v>0</v>
      </c>
      <c r="O321" s="25"/>
      <c r="P321" s="25">
        <v>38</v>
      </c>
      <c r="Q321" s="25">
        <f t="shared" si="155"/>
        <v>0</v>
      </c>
      <c r="R321" s="25"/>
      <c r="S321" s="25">
        <v>68</v>
      </c>
      <c r="T321" s="25">
        <f t="shared" si="168"/>
        <v>0</v>
      </c>
      <c r="U321" s="25"/>
      <c r="V321" s="25">
        <v>38</v>
      </c>
      <c r="W321" s="25">
        <f t="shared" si="137"/>
        <v>0</v>
      </c>
      <c r="X321" s="25"/>
      <c r="Y321" s="25">
        <v>55</v>
      </c>
      <c r="Z321" s="25">
        <f t="shared" si="165"/>
        <v>0</v>
      </c>
      <c r="AA321" s="25"/>
      <c r="AB321" s="25">
        <v>58</v>
      </c>
      <c r="AC321" s="25">
        <v>0</v>
      </c>
      <c r="AD321" s="25"/>
      <c r="AE321" s="25">
        <v>68</v>
      </c>
      <c r="AF321" s="25">
        <v>0</v>
      </c>
      <c r="AG321" s="25"/>
      <c r="AH321" s="25">
        <v>98</v>
      </c>
      <c r="AI321" s="25">
        <v>0</v>
      </c>
      <c r="AJ321" s="25"/>
      <c r="AK321" s="25">
        <v>7</v>
      </c>
      <c r="AL321" s="25">
        <v>0</v>
      </c>
      <c r="AM321" s="25"/>
      <c r="AN321" s="25">
        <v>6</v>
      </c>
      <c r="AO321" s="25">
        <f t="shared" si="148"/>
        <v>0</v>
      </c>
      <c r="AP321" s="25"/>
      <c r="AQ321" s="25">
        <v>7</v>
      </c>
      <c r="AR321" s="25">
        <v>0</v>
      </c>
      <c r="AS321" s="25"/>
      <c r="AT321" s="25">
        <v>5.63</v>
      </c>
      <c r="AU321" s="25">
        <v>0</v>
      </c>
      <c r="AV321" s="25"/>
      <c r="AW321" s="25">
        <v>6.65</v>
      </c>
      <c r="AX321" s="25">
        <v>0</v>
      </c>
      <c r="AY321" s="25"/>
      <c r="AZ321" s="25">
        <v>5.58</v>
      </c>
      <c r="BA321" s="25">
        <v>0</v>
      </c>
      <c r="BB321" s="25"/>
      <c r="BC321" s="25">
        <v>6</v>
      </c>
      <c r="BD321" s="23">
        <f t="shared" si="177"/>
        <v>0</v>
      </c>
      <c r="BE321" s="26">
        <f t="shared" si="131"/>
        <v>0</v>
      </c>
      <c r="BF321" s="27">
        <v>150830</v>
      </c>
      <c r="BG321" s="28"/>
      <c r="BH321" s="29"/>
      <c r="BI321" s="28"/>
      <c r="BJ321" s="30">
        <f t="shared" si="132"/>
        <v>0</v>
      </c>
      <c r="BK321" s="28">
        <f t="shared" si="133"/>
        <v>150830</v>
      </c>
      <c r="BL321" s="31"/>
      <c r="BM321" s="31"/>
      <c r="BN321" s="31"/>
      <c r="BO321" s="31"/>
      <c r="BP321" s="31"/>
      <c r="BQ321" s="9"/>
      <c r="BR321" s="9"/>
      <c r="BS321" s="9"/>
      <c r="BT321" s="9"/>
      <c r="BU321" s="9"/>
      <c r="BV321" s="9"/>
      <c r="BW321" s="9"/>
      <c r="BX321" s="9"/>
    </row>
    <row r="322" spans="1:83" s="33" customFormat="1" ht="32.25" customHeight="1">
      <c r="A322" s="35" t="s">
        <v>665</v>
      </c>
      <c r="B322" s="36" t="s">
        <v>666</v>
      </c>
      <c r="C322" s="40"/>
      <c r="D322" s="25">
        <v>45</v>
      </c>
      <c r="E322" s="25">
        <f t="shared" si="144"/>
        <v>0</v>
      </c>
      <c r="F322" s="25"/>
      <c r="G322" s="25">
        <v>30</v>
      </c>
      <c r="H322" s="25">
        <f t="shared" si="176"/>
        <v>0</v>
      </c>
      <c r="I322" s="25"/>
      <c r="J322" s="25">
        <v>45</v>
      </c>
      <c r="K322" s="25">
        <f t="shared" si="166"/>
        <v>0</v>
      </c>
      <c r="L322" s="25"/>
      <c r="M322" s="25">
        <v>75</v>
      </c>
      <c r="N322" s="25">
        <f t="shared" si="167"/>
        <v>0</v>
      </c>
      <c r="O322" s="25"/>
      <c r="P322" s="25">
        <v>38</v>
      </c>
      <c r="Q322" s="25">
        <f t="shared" si="155"/>
        <v>0</v>
      </c>
      <c r="R322" s="25"/>
      <c r="S322" s="25">
        <v>68</v>
      </c>
      <c r="T322" s="25">
        <f t="shared" si="168"/>
        <v>0</v>
      </c>
      <c r="U322" s="25"/>
      <c r="V322" s="25">
        <v>38</v>
      </c>
      <c r="W322" s="25">
        <f t="shared" si="137"/>
        <v>0</v>
      </c>
      <c r="X322" s="25"/>
      <c r="Y322" s="25">
        <v>55</v>
      </c>
      <c r="Z322" s="25">
        <f t="shared" si="165"/>
        <v>0</v>
      </c>
      <c r="AA322" s="25"/>
      <c r="AB322" s="25">
        <v>58</v>
      </c>
      <c r="AC322" s="25">
        <v>0</v>
      </c>
      <c r="AD322" s="25"/>
      <c r="AE322" s="25">
        <v>68</v>
      </c>
      <c r="AF322" s="25">
        <v>0</v>
      </c>
      <c r="AG322" s="25"/>
      <c r="AH322" s="25">
        <v>98</v>
      </c>
      <c r="AI322" s="25">
        <v>0</v>
      </c>
      <c r="AJ322" s="25"/>
      <c r="AK322" s="25">
        <v>7</v>
      </c>
      <c r="AL322" s="25">
        <v>0</v>
      </c>
      <c r="AM322" s="25"/>
      <c r="AN322" s="25">
        <v>6</v>
      </c>
      <c r="AO322" s="25">
        <f t="shared" si="148"/>
        <v>0</v>
      </c>
      <c r="AP322" s="25"/>
      <c r="AQ322" s="25">
        <v>7</v>
      </c>
      <c r="AR322" s="25">
        <v>0</v>
      </c>
      <c r="AS322" s="25"/>
      <c r="AT322" s="25">
        <v>5.63</v>
      </c>
      <c r="AU322" s="25">
        <v>0</v>
      </c>
      <c r="AV322" s="25"/>
      <c r="AW322" s="25">
        <v>6.65</v>
      </c>
      <c r="AX322" s="25">
        <v>0</v>
      </c>
      <c r="AY322" s="25"/>
      <c r="AZ322" s="25">
        <v>5.58</v>
      </c>
      <c r="BA322" s="25">
        <v>0</v>
      </c>
      <c r="BB322" s="25"/>
      <c r="BC322" s="25">
        <v>6</v>
      </c>
      <c r="BD322" s="23">
        <f t="shared" si="177"/>
        <v>0</v>
      </c>
      <c r="BE322" s="26">
        <f t="shared" si="131"/>
        <v>0</v>
      </c>
      <c r="BF322" s="27">
        <v>227620</v>
      </c>
      <c r="BG322" s="28"/>
      <c r="BH322" s="29"/>
      <c r="BI322" s="28"/>
      <c r="BJ322" s="30">
        <f t="shared" si="132"/>
        <v>0</v>
      </c>
      <c r="BK322" s="28">
        <f t="shared" si="133"/>
        <v>227620</v>
      </c>
      <c r="BL322" s="31"/>
      <c r="BM322" s="31"/>
      <c r="BN322" s="31"/>
      <c r="BO322" s="31"/>
      <c r="BP322" s="31"/>
      <c r="BQ322" s="9"/>
      <c r="BR322" s="9"/>
      <c r="BS322" s="9"/>
      <c r="BT322" s="9"/>
      <c r="BU322" s="9"/>
      <c r="BV322" s="9"/>
      <c r="BW322" s="9"/>
      <c r="BX322" s="9"/>
    </row>
    <row r="323" spans="1:83" s="33" customFormat="1" ht="32.25" customHeight="1">
      <c r="A323" s="35" t="s">
        <v>667</v>
      </c>
      <c r="B323" s="36" t="s">
        <v>668</v>
      </c>
      <c r="C323" s="40"/>
      <c r="D323" s="25">
        <v>45</v>
      </c>
      <c r="E323" s="25">
        <f t="shared" si="144"/>
        <v>0</v>
      </c>
      <c r="F323" s="25"/>
      <c r="G323" s="25">
        <v>30</v>
      </c>
      <c r="H323" s="25">
        <f t="shared" si="176"/>
        <v>0</v>
      </c>
      <c r="I323" s="25"/>
      <c r="J323" s="25">
        <v>45</v>
      </c>
      <c r="K323" s="25">
        <f t="shared" si="166"/>
        <v>0</v>
      </c>
      <c r="L323" s="25"/>
      <c r="M323" s="25">
        <v>75</v>
      </c>
      <c r="N323" s="25">
        <f t="shared" si="167"/>
        <v>0</v>
      </c>
      <c r="O323" s="25"/>
      <c r="P323" s="25">
        <v>38</v>
      </c>
      <c r="Q323" s="25">
        <f t="shared" si="155"/>
        <v>0</v>
      </c>
      <c r="R323" s="25"/>
      <c r="S323" s="25">
        <v>68</v>
      </c>
      <c r="T323" s="25">
        <f t="shared" si="168"/>
        <v>0</v>
      </c>
      <c r="U323" s="25"/>
      <c r="V323" s="25">
        <v>38</v>
      </c>
      <c r="W323" s="25">
        <f t="shared" si="137"/>
        <v>0</v>
      </c>
      <c r="X323" s="25"/>
      <c r="Y323" s="25">
        <v>55</v>
      </c>
      <c r="Z323" s="25">
        <f t="shared" si="165"/>
        <v>0</v>
      </c>
      <c r="AA323" s="25"/>
      <c r="AB323" s="25">
        <v>58</v>
      </c>
      <c r="AC323" s="25">
        <v>0</v>
      </c>
      <c r="AD323" s="25"/>
      <c r="AE323" s="25">
        <v>68</v>
      </c>
      <c r="AF323" s="25">
        <v>0</v>
      </c>
      <c r="AG323" s="25"/>
      <c r="AH323" s="25">
        <v>98</v>
      </c>
      <c r="AI323" s="25">
        <v>0</v>
      </c>
      <c r="AJ323" s="25"/>
      <c r="AK323" s="25">
        <v>7</v>
      </c>
      <c r="AL323" s="25">
        <v>0</v>
      </c>
      <c r="AM323" s="25"/>
      <c r="AN323" s="25">
        <v>6</v>
      </c>
      <c r="AO323" s="25">
        <f t="shared" si="148"/>
        <v>0</v>
      </c>
      <c r="AP323" s="25"/>
      <c r="AQ323" s="25">
        <v>7</v>
      </c>
      <c r="AR323" s="25">
        <v>0</v>
      </c>
      <c r="AS323" s="25"/>
      <c r="AT323" s="25">
        <v>5.63</v>
      </c>
      <c r="AU323" s="25">
        <v>0</v>
      </c>
      <c r="AV323" s="25"/>
      <c r="AW323" s="25">
        <v>6.65</v>
      </c>
      <c r="AX323" s="25">
        <v>0</v>
      </c>
      <c r="AY323" s="25"/>
      <c r="AZ323" s="25">
        <v>5.58</v>
      </c>
      <c r="BA323" s="25">
        <v>0</v>
      </c>
      <c r="BB323" s="25"/>
      <c r="BC323" s="25">
        <v>6</v>
      </c>
      <c r="BD323" s="23">
        <f t="shared" si="177"/>
        <v>0</v>
      </c>
      <c r="BE323" s="26">
        <f t="shared" si="131"/>
        <v>0</v>
      </c>
      <c r="BF323" s="27">
        <v>243876</v>
      </c>
      <c r="BG323" s="28"/>
      <c r="BH323" s="29"/>
      <c r="BI323" s="28"/>
      <c r="BJ323" s="30">
        <f t="shared" si="132"/>
        <v>0</v>
      </c>
      <c r="BK323" s="28">
        <f t="shared" si="133"/>
        <v>243876</v>
      </c>
      <c r="BL323" s="31"/>
      <c r="BM323" s="31"/>
      <c r="BN323" s="31"/>
      <c r="BO323" s="31"/>
      <c r="BP323" s="31"/>
      <c r="BQ323" s="9"/>
      <c r="BR323" s="9"/>
      <c r="BS323" s="9"/>
      <c r="BT323" s="9"/>
      <c r="BU323" s="9"/>
      <c r="BV323" s="9"/>
      <c r="BW323" s="9"/>
      <c r="BX323" s="9"/>
    </row>
    <row r="324" spans="1:83" s="33" customFormat="1" ht="32.25" customHeight="1">
      <c r="A324" s="35" t="s">
        <v>659</v>
      </c>
      <c r="B324" s="36" t="s">
        <v>660</v>
      </c>
      <c r="C324" s="40"/>
      <c r="D324" s="25"/>
      <c r="E324" s="25"/>
      <c r="F324" s="25"/>
      <c r="G324" s="25">
        <v>30</v>
      </c>
      <c r="H324" s="25">
        <f t="shared" si="176"/>
        <v>0</v>
      </c>
      <c r="I324" s="25"/>
      <c r="J324" s="25"/>
      <c r="K324" s="25"/>
      <c r="L324" s="25"/>
      <c r="M324" s="25"/>
      <c r="N324" s="25"/>
      <c r="O324" s="25"/>
      <c r="P324" s="25"/>
      <c r="Q324" s="25"/>
      <c r="R324" s="25"/>
      <c r="S324" s="25">
        <v>68</v>
      </c>
      <c r="T324" s="25">
        <f t="shared" si="168"/>
        <v>0</v>
      </c>
      <c r="U324" s="25"/>
      <c r="V324" s="25"/>
      <c r="W324" s="25"/>
      <c r="X324" s="25"/>
      <c r="Y324" s="25"/>
      <c r="Z324" s="25"/>
      <c r="AA324" s="25"/>
      <c r="AB324" s="25"/>
      <c r="AC324" s="25"/>
      <c r="AD324" s="25"/>
      <c r="AE324" s="25"/>
      <c r="AF324" s="25"/>
      <c r="AG324" s="25"/>
      <c r="AH324" s="25"/>
      <c r="AI324" s="25"/>
      <c r="AJ324" s="25"/>
      <c r="AK324" s="25"/>
      <c r="AL324" s="25"/>
      <c r="AM324" s="25"/>
      <c r="AN324" s="25"/>
      <c r="AO324" s="25"/>
      <c r="AP324" s="25"/>
      <c r="AQ324" s="25"/>
      <c r="AR324" s="25"/>
      <c r="AS324" s="25"/>
      <c r="AT324" s="25"/>
      <c r="AU324" s="25"/>
      <c r="AV324" s="25"/>
      <c r="AW324" s="25"/>
      <c r="AX324" s="25"/>
      <c r="AY324" s="25"/>
      <c r="AZ324" s="25"/>
      <c r="BA324" s="25"/>
      <c r="BB324" s="25"/>
      <c r="BC324" s="25">
        <v>6</v>
      </c>
      <c r="BD324" s="23">
        <f t="shared" si="177"/>
        <v>0</v>
      </c>
      <c r="BE324" s="26">
        <f t="shared" si="131"/>
        <v>0</v>
      </c>
      <c r="BF324" s="27">
        <v>255998</v>
      </c>
      <c r="BG324" s="28"/>
      <c r="BH324" s="29"/>
      <c r="BI324" s="28"/>
      <c r="BJ324" s="30">
        <f t="shared" si="132"/>
        <v>0</v>
      </c>
      <c r="BK324" s="28">
        <f t="shared" si="133"/>
        <v>255998</v>
      </c>
      <c r="BL324" s="31"/>
      <c r="BM324" s="31"/>
      <c r="BN324" s="31"/>
      <c r="BO324" s="31"/>
      <c r="BP324" s="31"/>
      <c r="BQ324" s="9"/>
      <c r="BR324" s="9"/>
      <c r="BS324" s="9"/>
      <c r="BT324" s="9"/>
      <c r="BU324" s="9"/>
      <c r="BV324" s="9"/>
      <c r="BW324" s="9"/>
      <c r="BX324" s="9"/>
    </row>
    <row r="325" spans="1:83" s="33" customFormat="1" ht="32.25" customHeight="1">
      <c r="A325" s="35" t="s">
        <v>669</v>
      </c>
      <c r="B325" s="36" t="s">
        <v>670</v>
      </c>
      <c r="C325" s="40"/>
      <c r="D325" s="25">
        <v>45</v>
      </c>
      <c r="E325" s="25">
        <f t="shared" ref="E325:E345" si="178">D325*C325</f>
        <v>0</v>
      </c>
      <c r="F325" s="25"/>
      <c r="G325" s="25">
        <v>30</v>
      </c>
      <c r="H325" s="25">
        <f t="shared" si="176"/>
        <v>0</v>
      </c>
      <c r="I325" s="25"/>
      <c r="J325" s="25">
        <v>45</v>
      </c>
      <c r="K325" s="25">
        <f t="shared" ref="K325:K345" si="179">J325*I325</f>
        <v>0</v>
      </c>
      <c r="L325" s="25"/>
      <c r="M325" s="25">
        <v>75</v>
      </c>
      <c r="N325" s="25">
        <f t="shared" ref="N325:N345" si="180">M325*L325</f>
        <v>0</v>
      </c>
      <c r="O325" s="25"/>
      <c r="P325" s="25">
        <v>38</v>
      </c>
      <c r="Q325" s="25">
        <f t="shared" ref="Q325:Q345" si="181">P325*O325</f>
        <v>0</v>
      </c>
      <c r="R325" s="25"/>
      <c r="S325" s="25">
        <v>68</v>
      </c>
      <c r="T325" s="25">
        <f t="shared" si="168"/>
        <v>0</v>
      </c>
      <c r="U325" s="25"/>
      <c r="V325" s="25">
        <v>38</v>
      </c>
      <c r="W325" s="25">
        <f t="shared" ref="W325:W345" si="182">V325*U325</f>
        <v>0</v>
      </c>
      <c r="X325" s="25"/>
      <c r="Y325" s="25">
        <v>55</v>
      </c>
      <c r="Z325" s="25">
        <f>Y325*X325</f>
        <v>0</v>
      </c>
      <c r="AA325" s="25"/>
      <c r="AB325" s="25">
        <v>58</v>
      </c>
      <c r="AC325" s="25">
        <v>0</v>
      </c>
      <c r="AD325" s="25"/>
      <c r="AE325" s="25">
        <v>68</v>
      </c>
      <c r="AF325" s="25">
        <v>0</v>
      </c>
      <c r="AG325" s="25"/>
      <c r="AH325" s="25">
        <v>98</v>
      </c>
      <c r="AI325" s="25">
        <v>0</v>
      </c>
      <c r="AJ325" s="25"/>
      <c r="AK325" s="25">
        <v>7</v>
      </c>
      <c r="AL325" s="25">
        <v>0</v>
      </c>
      <c r="AM325" s="25"/>
      <c r="AN325" s="25">
        <v>6</v>
      </c>
      <c r="AO325" s="25">
        <f t="shared" ref="AO325:AO345" si="183">AN325*AM325</f>
        <v>0</v>
      </c>
      <c r="AP325" s="25"/>
      <c r="AQ325" s="25">
        <v>7</v>
      </c>
      <c r="AR325" s="25">
        <v>0</v>
      </c>
      <c r="AS325" s="25"/>
      <c r="AT325" s="25">
        <v>5.63</v>
      </c>
      <c r="AU325" s="25">
        <v>0</v>
      </c>
      <c r="AV325" s="25"/>
      <c r="AW325" s="25">
        <v>6.65</v>
      </c>
      <c r="AX325" s="25">
        <v>0</v>
      </c>
      <c r="AY325" s="25"/>
      <c r="AZ325" s="25">
        <v>5.58</v>
      </c>
      <c r="BA325" s="25">
        <v>0</v>
      </c>
      <c r="BB325" s="25"/>
      <c r="BC325" s="25">
        <v>6</v>
      </c>
      <c r="BD325" s="23">
        <f t="shared" si="177"/>
        <v>0</v>
      </c>
      <c r="BE325" s="26">
        <f t="shared" ref="BE325:BE388" si="184">E325+H325+K325+N325+Q325+T325+W325+Z325+AC325+AF325+AI325+AL325+AO325+AR325+AU325+AX325+BD325+BA325</f>
        <v>0</v>
      </c>
      <c r="BF325" s="27">
        <v>15643.6</v>
      </c>
      <c r="BG325" s="28"/>
      <c r="BH325" s="29"/>
      <c r="BI325" s="28"/>
      <c r="BJ325" s="30">
        <f t="shared" si="132"/>
        <v>0</v>
      </c>
      <c r="BK325" s="28">
        <f t="shared" si="133"/>
        <v>15643.6</v>
      </c>
      <c r="BL325" s="31"/>
      <c r="BM325" s="31"/>
      <c r="BN325" s="31"/>
      <c r="BO325" s="31"/>
      <c r="BP325" s="31"/>
      <c r="BQ325" s="9"/>
      <c r="BR325" s="9"/>
      <c r="BS325" s="9"/>
      <c r="BT325" s="9"/>
      <c r="BU325" s="9"/>
      <c r="BV325" s="9"/>
      <c r="BW325" s="9"/>
      <c r="BX325" s="9"/>
    </row>
    <row r="326" spans="1:83" s="34" customFormat="1" ht="32.25" customHeight="1">
      <c r="A326" s="20" t="s">
        <v>671</v>
      </c>
      <c r="B326" s="21" t="s">
        <v>672</v>
      </c>
      <c r="C326" s="51"/>
      <c r="D326" s="23">
        <v>45</v>
      </c>
      <c r="E326" s="25">
        <f t="shared" si="178"/>
        <v>0</v>
      </c>
      <c r="F326" s="23"/>
      <c r="G326" s="23">
        <v>30</v>
      </c>
      <c r="H326" s="25">
        <f t="shared" si="176"/>
        <v>0</v>
      </c>
      <c r="I326" s="23"/>
      <c r="J326" s="23">
        <v>45</v>
      </c>
      <c r="K326" s="23">
        <f t="shared" si="179"/>
        <v>0</v>
      </c>
      <c r="L326" s="23"/>
      <c r="M326" s="23">
        <v>75</v>
      </c>
      <c r="N326" s="23">
        <f t="shared" si="180"/>
        <v>0</v>
      </c>
      <c r="O326" s="23"/>
      <c r="P326" s="23">
        <v>38</v>
      </c>
      <c r="Q326" s="23">
        <f t="shared" si="181"/>
        <v>0</v>
      </c>
      <c r="R326" s="23"/>
      <c r="S326" s="23">
        <v>68</v>
      </c>
      <c r="T326" s="23">
        <f t="shared" si="168"/>
        <v>0</v>
      </c>
      <c r="U326" s="23"/>
      <c r="V326" s="23">
        <v>38</v>
      </c>
      <c r="W326" s="23">
        <f t="shared" si="182"/>
        <v>0</v>
      </c>
      <c r="X326" s="23"/>
      <c r="Y326" s="23">
        <v>55</v>
      </c>
      <c r="Z326" s="23">
        <v>0</v>
      </c>
      <c r="AA326" s="23"/>
      <c r="AB326" s="23">
        <v>58</v>
      </c>
      <c r="AC326" s="23">
        <v>0</v>
      </c>
      <c r="AD326" s="23"/>
      <c r="AE326" s="23">
        <v>68</v>
      </c>
      <c r="AF326" s="25">
        <v>0</v>
      </c>
      <c r="AG326" s="23"/>
      <c r="AH326" s="23">
        <v>98</v>
      </c>
      <c r="AI326" s="23">
        <v>0</v>
      </c>
      <c r="AJ326" s="25"/>
      <c r="AK326" s="25">
        <v>7</v>
      </c>
      <c r="AL326" s="25">
        <v>0</v>
      </c>
      <c r="AM326" s="25"/>
      <c r="AN326" s="25">
        <v>6</v>
      </c>
      <c r="AO326" s="25">
        <f t="shared" si="183"/>
        <v>0</v>
      </c>
      <c r="AP326" s="23"/>
      <c r="AQ326" s="23">
        <v>7</v>
      </c>
      <c r="AR326" s="25">
        <v>0</v>
      </c>
      <c r="AS326" s="23"/>
      <c r="AT326" s="23">
        <v>5.63</v>
      </c>
      <c r="AU326" s="23">
        <v>0</v>
      </c>
      <c r="AV326" s="23"/>
      <c r="AW326" s="23">
        <v>6.65</v>
      </c>
      <c r="AX326" s="23">
        <v>0</v>
      </c>
      <c r="AY326" s="23"/>
      <c r="AZ326" s="23">
        <v>5.58</v>
      </c>
      <c r="BA326" s="23">
        <v>0</v>
      </c>
      <c r="BB326" s="23"/>
      <c r="BC326" s="23">
        <v>6</v>
      </c>
      <c r="BD326" s="23">
        <f t="shared" si="177"/>
        <v>0</v>
      </c>
      <c r="BE326" s="26">
        <f t="shared" si="184"/>
        <v>0</v>
      </c>
      <c r="BF326" s="27">
        <v>0</v>
      </c>
      <c r="BG326" s="28"/>
      <c r="BH326" s="29"/>
      <c r="BI326" s="28"/>
      <c r="BJ326" s="30">
        <f t="shared" ref="BJ326:BJ389" si="185">BG326+BH326+BI326</f>
        <v>0</v>
      </c>
      <c r="BK326" s="28">
        <f t="shared" ref="BK326:BK389" si="186">BF326+BE326-BJ326</f>
        <v>0</v>
      </c>
      <c r="BL326" s="31"/>
      <c r="BM326" s="31"/>
      <c r="BN326" s="31"/>
      <c r="BO326" s="31"/>
      <c r="BP326" s="31"/>
      <c r="BQ326" s="9"/>
      <c r="BR326" s="9"/>
      <c r="BS326" s="9"/>
      <c r="BT326" s="9"/>
      <c r="BU326" s="9"/>
      <c r="BV326" s="9"/>
      <c r="BW326" s="9"/>
      <c r="BX326" s="9"/>
      <c r="BY326" s="33"/>
      <c r="BZ326" s="33"/>
      <c r="CA326" s="33"/>
      <c r="CB326" s="33"/>
      <c r="CC326" s="33"/>
      <c r="CD326" s="33"/>
      <c r="CE326" s="33"/>
    </row>
    <row r="327" spans="1:83" s="34" customFormat="1" ht="32.25" customHeight="1">
      <c r="A327" s="20" t="s">
        <v>673</v>
      </c>
      <c r="B327" s="21" t="s">
        <v>674</v>
      </c>
      <c r="C327" s="51"/>
      <c r="D327" s="23">
        <v>45</v>
      </c>
      <c r="E327" s="25">
        <f t="shared" si="178"/>
        <v>0</v>
      </c>
      <c r="F327" s="23"/>
      <c r="G327" s="23">
        <v>30</v>
      </c>
      <c r="H327" s="25">
        <f t="shared" si="176"/>
        <v>0</v>
      </c>
      <c r="I327" s="23"/>
      <c r="J327" s="23">
        <v>45</v>
      </c>
      <c r="K327" s="23">
        <f t="shared" si="179"/>
        <v>0</v>
      </c>
      <c r="L327" s="23"/>
      <c r="M327" s="23">
        <v>75</v>
      </c>
      <c r="N327" s="23">
        <f t="shared" si="180"/>
        <v>0</v>
      </c>
      <c r="O327" s="23"/>
      <c r="P327" s="23">
        <v>38</v>
      </c>
      <c r="Q327" s="23">
        <f t="shared" si="181"/>
        <v>0</v>
      </c>
      <c r="R327" s="23"/>
      <c r="S327" s="23">
        <v>68</v>
      </c>
      <c r="T327" s="23">
        <f t="shared" si="168"/>
        <v>0</v>
      </c>
      <c r="U327" s="23"/>
      <c r="V327" s="23">
        <v>38</v>
      </c>
      <c r="W327" s="23">
        <f t="shared" si="182"/>
        <v>0</v>
      </c>
      <c r="X327" s="23"/>
      <c r="Y327" s="23">
        <v>55</v>
      </c>
      <c r="Z327" s="23">
        <f t="shared" ref="Z327:Z345" si="187">Y327*X327</f>
        <v>0</v>
      </c>
      <c r="AA327" s="23"/>
      <c r="AB327" s="23">
        <v>58</v>
      </c>
      <c r="AC327" s="23">
        <f t="shared" ref="AC327:AC345" si="188">AB327*AA327</f>
        <v>0</v>
      </c>
      <c r="AD327" s="23"/>
      <c r="AE327" s="23">
        <v>68</v>
      </c>
      <c r="AF327" s="25">
        <f t="shared" ref="AF327:AF345" si="189">AE327*AD327</f>
        <v>0</v>
      </c>
      <c r="AG327" s="23"/>
      <c r="AH327" s="23">
        <v>98</v>
      </c>
      <c r="AI327" s="23">
        <f t="shared" ref="AI327:AI345" si="190">AH327*AG327</f>
        <v>0</v>
      </c>
      <c r="AJ327" s="25"/>
      <c r="AK327" s="25">
        <v>7</v>
      </c>
      <c r="AL327" s="25">
        <f t="shared" ref="AL327:AL345" si="191">AK327*AJ327</f>
        <v>0</v>
      </c>
      <c r="AM327" s="25"/>
      <c r="AN327" s="25">
        <v>6</v>
      </c>
      <c r="AO327" s="25">
        <f t="shared" si="183"/>
        <v>0</v>
      </c>
      <c r="AP327" s="23"/>
      <c r="AQ327" s="23">
        <v>7</v>
      </c>
      <c r="AR327" s="25">
        <f t="shared" ref="AR327:AR345" si="192">AQ327*AP327</f>
        <v>0</v>
      </c>
      <c r="AS327" s="23"/>
      <c r="AT327" s="23">
        <v>5.63</v>
      </c>
      <c r="AU327" s="23">
        <f t="shared" ref="AU327:AU345" si="193">AT327*AS327</f>
        <v>0</v>
      </c>
      <c r="AV327" s="23"/>
      <c r="AW327" s="23">
        <v>6.65</v>
      </c>
      <c r="AX327" s="23">
        <f t="shared" ref="AX327:AX345" si="194">AW327*AV327</f>
        <v>0</v>
      </c>
      <c r="AY327" s="23"/>
      <c r="AZ327" s="23">
        <v>5.58</v>
      </c>
      <c r="BA327" s="23">
        <f t="shared" ref="BA327:BA345" si="195">AZ327*AY327</f>
        <v>0</v>
      </c>
      <c r="BB327" s="23"/>
      <c r="BC327" s="23">
        <v>6</v>
      </c>
      <c r="BD327" s="23">
        <f t="shared" si="177"/>
        <v>0</v>
      </c>
      <c r="BE327" s="26">
        <f t="shared" si="184"/>
        <v>0</v>
      </c>
      <c r="BF327" s="27">
        <v>157034</v>
      </c>
      <c r="BG327" s="78"/>
      <c r="BH327" s="29"/>
      <c r="BI327" s="28"/>
      <c r="BJ327" s="30">
        <f t="shared" si="185"/>
        <v>0</v>
      </c>
      <c r="BK327" s="28">
        <f t="shared" si="186"/>
        <v>157034</v>
      </c>
      <c r="BL327" s="31"/>
      <c r="BM327" s="31"/>
      <c r="BN327" s="31"/>
      <c r="BO327" s="31"/>
      <c r="BP327" s="31"/>
      <c r="BQ327" s="9"/>
      <c r="BR327" s="9"/>
      <c r="BS327" s="9"/>
      <c r="BT327" s="9"/>
      <c r="BU327" s="9"/>
      <c r="BV327" s="9"/>
      <c r="BW327" s="9"/>
      <c r="BX327" s="9"/>
      <c r="BY327" s="33"/>
      <c r="BZ327" s="33"/>
      <c r="CA327" s="33"/>
      <c r="CB327" s="33"/>
      <c r="CC327" s="33"/>
      <c r="CD327" s="33"/>
      <c r="CE327" s="33"/>
    </row>
    <row r="328" spans="1:83" s="34" customFormat="1" ht="32.25" customHeight="1">
      <c r="A328" s="35" t="s">
        <v>675</v>
      </c>
      <c r="B328" s="36" t="s">
        <v>676</v>
      </c>
      <c r="C328" s="51"/>
      <c r="D328" s="23">
        <v>45</v>
      </c>
      <c r="E328" s="25">
        <f t="shared" si="178"/>
        <v>0</v>
      </c>
      <c r="F328" s="23"/>
      <c r="G328" s="23">
        <v>30</v>
      </c>
      <c r="H328" s="25">
        <f t="shared" si="176"/>
        <v>0</v>
      </c>
      <c r="I328" s="23"/>
      <c r="J328" s="23">
        <v>45</v>
      </c>
      <c r="K328" s="23">
        <f t="shared" si="179"/>
        <v>0</v>
      </c>
      <c r="L328" s="23"/>
      <c r="M328" s="23">
        <v>75</v>
      </c>
      <c r="N328" s="23">
        <f t="shared" si="180"/>
        <v>0</v>
      </c>
      <c r="O328" s="23"/>
      <c r="P328" s="23">
        <v>38</v>
      </c>
      <c r="Q328" s="23">
        <f t="shared" si="181"/>
        <v>0</v>
      </c>
      <c r="R328" s="23"/>
      <c r="S328" s="23">
        <v>68</v>
      </c>
      <c r="T328" s="23">
        <f t="shared" si="168"/>
        <v>0</v>
      </c>
      <c r="U328" s="23"/>
      <c r="V328" s="23">
        <v>38</v>
      </c>
      <c r="W328" s="23">
        <f t="shared" si="182"/>
        <v>0</v>
      </c>
      <c r="X328" s="23"/>
      <c r="Y328" s="23">
        <v>55</v>
      </c>
      <c r="Z328" s="23">
        <f t="shared" si="187"/>
        <v>0</v>
      </c>
      <c r="AA328" s="23"/>
      <c r="AB328" s="23">
        <v>58</v>
      </c>
      <c r="AC328" s="23">
        <f t="shared" si="188"/>
        <v>0</v>
      </c>
      <c r="AD328" s="23"/>
      <c r="AE328" s="23">
        <v>68</v>
      </c>
      <c r="AF328" s="25">
        <f t="shared" si="189"/>
        <v>0</v>
      </c>
      <c r="AG328" s="23"/>
      <c r="AH328" s="23">
        <v>98</v>
      </c>
      <c r="AI328" s="23">
        <f t="shared" si="190"/>
        <v>0</v>
      </c>
      <c r="AJ328" s="25"/>
      <c r="AK328" s="25">
        <v>7</v>
      </c>
      <c r="AL328" s="25">
        <f t="shared" si="191"/>
        <v>0</v>
      </c>
      <c r="AM328" s="25"/>
      <c r="AN328" s="25">
        <v>6</v>
      </c>
      <c r="AO328" s="25">
        <f t="shared" si="183"/>
        <v>0</v>
      </c>
      <c r="AP328" s="23"/>
      <c r="AQ328" s="23">
        <v>7</v>
      </c>
      <c r="AR328" s="25">
        <f t="shared" si="192"/>
        <v>0</v>
      </c>
      <c r="AS328" s="23"/>
      <c r="AT328" s="23">
        <v>5.63</v>
      </c>
      <c r="AU328" s="23">
        <f t="shared" si="193"/>
        <v>0</v>
      </c>
      <c r="AV328" s="23"/>
      <c r="AW328" s="23">
        <v>6.65</v>
      </c>
      <c r="AX328" s="23">
        <f t="shared" si="194"/>
        <v>0</v>
      </c>
      <c r="AY328" s="23"/>
      <c r="AZ328" s="23">
        <v>5.58</v>
      </c>
      <c r="BA328" s="23">
        <f t="shared" si="195"/>
        <v>0</v>
      </c>
      <c r="BB328" s="23"/>
      <c r="BC328" s="23">
        <v>6</v>
      </c>
      <c r="BD328" s="23">
        <f t="shared" si="177"/>
        <v>0</v>
      </c>
      <c r="BE328" s="26">
        <f t="shared" si="184"/>
        <v>0</v>
      </c>
      <c r="BF328" s="27">
        <v>260540</v>
      </c>
      <c r="BG328" s="28"/>
      <c r="BH328" s="29"/>
      <c r="BI328" s="28"/>
      <c r="BJ328" s="30">
        <f t="shared" si="185"/>
        <v>0</v>
      </c>
      <c r="BK328" s="28">
        <f t="shared" si="186"/>
        <v>260540</v>
      </c>
      <c r="BL328" s="31"/>
      <c r="BM328" s="31"/>
      <c r="BN328" s="31"/>
      <c r="BO328" s="31"/>
      <c r="BP328" s="39"/>
      <c r="BQ328" s="9"/>
      <c r="BR328" s="9"/>
      <c r="BS328" s="9"/>
      <c r="BT328" s="9"/>
      <c r="BU328" s="9"/>
      <c r="BV328" s="9"/>
      <c r="BW328" s="9"/>
      <c r="BX328" s="9"/>
      <c r="BY328" s="33"/>
      <c r="BZ328" s="33"/>
      <c r="CA328" s="33"/>
      <c r="CB328" s="33"/>
      <c r="CC328" s="33"/>
      <c r="CD328" s="33"/>
      <c r="CE328" s="33"/>
    </row>
    <row r="329" spans="1:83" s="121" customFormat="1" ht="32.25" customHeight="1">
      <c r="A329" s="120" t="s">
        <v>677</v>
      </c>
      <c r="B329" s="73" t="s">
        <v>678</v>
      </c>
      <c r="C329" s="74"/>
      <c r="D329" s="75">
        <v>45</v>
      </c>
      <c r="E329" s="75">
        <f t="shared" si="178"/>
        <v>0</v>
      </c>
      <c r="F329" s="75"/>
      <c r="G329" s="75">
        <v>30</v>
      </c>
      <c r="H329" s="25">
        <f t="shared" si="176"/>
        <v>0</v>
      </c>
      <c r="I329" s="75"/>
      <c r="J329" s="75">
        <v>45</v>
      </c>
      <c r="K329" s="75">
        <f t="shared" si="179"/>
        <v>0</v>
      </c>
      <c r="L329" s="75"/>
      <c r="M329" s="75">
        <v>75</v>
      </c>
      <c r="N329" s="75">
        <f t="shared" si="180"/>
        <v>0</v>
      </c>
      <c r="O329" s="75"/>
      <c r="P329" s="75">
        <v>38</v>
      </c>
      <c r="Q329" s="75">
        <f t="shared" si="181"/>
        <v>0</v>
      </c>
      <c r="R329" s="75"/>
      <c r="S329" s="75">
        <v>68</v>
      </c>
      <c r="T329" s="75">
        <f t="shared" si="168"/>
        <v>0</v>
      </c>
      <c r="U329" s="75"/>
      <c r="V329" s="75">
        <v>38</v>
      </c>
      <c r="W329" s="75">
        <f t="shared" si="182"/>
        <v>0</v>
      </c>
      <c r="X329" s="75"/>
      <c r="Y329" s="75">
        <v>55</v>
      </c>
      <c r="Z329" s="75">
        <f t="shared" si="187"/>
        <v>0</v>
      </c>
      <c r="AA329" s="75"/>
      <c r="AB329" s="75">
        <v>58</v>
      </c>
      <c r="AC329" s="75">
        <f t="shared" si="188"/>
        <v>0</v>
      </c>
      <c r="AD329" s="75"/>
      <c r="AE329" s="75">
        <v>68</v>
      </c>
      <c r="AF329" s="75">
        <f t="shared" si="189"/>
        <v>0</v>
      </c>
      <c r="AG329" s="75"/>
      <c r="AH329" s="75">
        <v>98</v>
      </c>
      <c r="AI329" s="75">
        <f t="shared" si="190"/>
        <v>0</v>
      </c>
      <c r="AJ329" s="75"/>
      <c r="AK329" s="75">
        <v>7</v>
      </c>
      <c r="AL329" s="75">
        <f t="shared" si="191"/>
        <v>0</v>
      </c>
      <c r="AM329" s="75"/>
      <c r="AN329" s="75">
        <v>6</v>
      </c>
      <c r="AO329" s="75">
        <f t="shared" si="183"/>
        <v>0</v>
      </c>
      <c r="AP329" s="75"/>
      <c r="AQ329" s="75">
        <v>7</v>
      </c>
      <c r="AR329" s="77">
        <f t="shared" si="192"/>
        <v>0</v>
      </c>
      <c r="AS329" s="75"/>
      <c r="AT329" s="75">
        <v>5.63</v>
      </c>
      <c r="AU329" s="75">
        <f t="shared" si="193"/>
        <v>0</v>
      </c>
      <c r="AV329" s="75"/>
      <c r="AW329" s="75">
        <v>6.65</v>
      </c>
      <c r="AX329" s="75">
        <f t="shared" si="194"/>
        <v>0</v>
      </c>
      <c r="AY329" s="75"/>
      <c r="AZ329" s="75">
        <v>5.58</v>
      </c>
      <c r="BA329" s="75">
        <f t="shared" si="195"/>
        <v>0</v>
      </c>
      <c r="BB329" s="75"/>
      <c r="BC329" s="75">
        <v>6</v>
      </c>
      <c r="BD329" s="23">
        <f t="shared" si="177"/>
        <v>0</v>
      </c>
      <c r="BE329" s="26">
        <f t="shared" si="184"/>
        <v>0</v>
      </c>
      <c r="BF329" s="27">
        <v>0</v>
      </c>
      <c r="BG329" s="81"/>
      <c r="BH329" s="79"/>
      <c r="BI329" s="78"/>
      <c r="BJ329" s="30">
        <f t="shared" si="185"/>
        <v>0</v>
      </c>
      <c r="BK329" s="28">
        <f t="shared" si="186"/>
        <v>0</v>
      </c>
      <c r="BL329" s="80"/>
      <c r="BM329" s="80"/>
      <c r="BN329" s="80"/>
      <c r="BO329" s="80"/>
      <c r="BP329" s="80"/>
      <c r="BQ329" s="83"/>
      <c r="BR329" s="83"/>
      <c r="BS329" s="83"/>
      <c r="BT329" s="83"/>
      <c r="BU329" s="83"/>
      <c r="BV329" s="83"/>
      <c r="BW329" s="83"/>
      <c r="BX329" s="83"/>
      <c r="BY329" s="81"/>
      <c r="BZ329" s="81"/>
      <c r="CA329" s="81"/>
      <c r="CB329" s="81"/>
      <c r="CC329" s="81"/>
      <c r="CD329" s="81"/>
      <c r="CE329" s="81"/>
    </row>
    <row r="330" spans="1:83" s="121" customFormat="1" ht="32.25" customHeight="1">
      <c r="A330" s="120" t="s">
        <v>679</v>
      </c>
      <c r="B330" s="122" t="s">
        <v>680</v>
      </c>
      <c r="C330" s="123"/>
      <c r="D330" s="124">
        <v>45</v>
      </c>
      <c r="E330" s="77">
        <f t="shared" si="178"/>
        <v>0</v>
      </c>
      <c r="F330" s="124"/>
      <c r="G330" s="124">
        <v>30</v>
      </c>
      <c r="H330" s="25">
        <f t="shared" si="176"/>
        <v>0</v>
      </c>
      <c r="I330" s="124"/>
      <c r="J330" s="124">
        <v>45</v>
      </c>
      <c r="K330" s="124">
        <f t="shared" si="179"/>
        <v>0</v>
      </c>
      <c r="L330" s="124"/>
      <c r="M330" s="124">
        <v>75</v>
      </c>
      <c r="N330" s="124">
        <f t="shared" si="180"/>
        <v>0</v>
      </c>
      <c r="O330" s="124"/>
      <c r="P330" s="124">
        <v>38</v>
      </c>
      <c r="Q330" s="124">
        <f t="shared" si="181"/>
        <v>0</v>
      </c>
      <c r="R330" s="124"/>
      <c r="S330" s="124">
        <v>68</v>
      </c>
      <c r="T330" s="124">
        <f t="shared" si="168"/>
        <v>0</v>
      </c>
      <c r="U330" s="124"/>
      <c r="V330" s="124">
        <v>38</v>
      </c>
      <c r="W330" s="124">
        <f t="shared" si="182"/>
        <v>0</v>
      </c>
      <c r="X330" s="124"/>
      <c r="Y330" s="124">
        <v>55</v>
      </c>
      <c r="Z330" s="124">
        <f t="shared" si="187"/>
        <v>0</v>
      </c>
      <c r="AA330" s="124"/>
      <c r="AB330" s="124">
        <v>58</v>
      </c>
      <c r="AC330" s="124">
        <f t="shared" si="188"/>
        <v>0</v>
      </c>
      <c r="AD330" s="124"/>
      <c r="AE330" s="124">
        <v>68</v>
      </c>
      <c r="AF330" s="77">
        <f t="shared" si="189"/>
        <v>0</v>
      </c>
      <c r="AG330" s="124"/>
      <c r="AH330" s="124">
        <v>98</v>
      </c>
      <c r="AI330" s="124">
        <f t="shared" si="190"/>
        <v>0</v>
      </c>
      <c r="AJ330" s="77"/>
      <c r="AK330" s="77">
        <v>7</v>
      </c>
      <c r="AL330" s="77">
        <f t="shared" si="191"/>
        <v>0</v>
      </c>
      <c r="AM330" s="77"/>
      <c r="AN330" s="77">
        <v>6</v>
      </c>
      <c r="AO330" s="77">
        <f t="shared" si="183"/>
        <v>0</v>
      </c>
      <c r="AP330" s="124"/>
      <c r="AQ330" s="124">
        <v>7</v>
      </c>
      <c r="AR330" s="77">
        <f t="shared" si="192"/>
        <v>0</v>
      </c>
      <c r="AS330" s="124"/>
      <c r="AT330" s="124">
        <v>5.63</v>
      </c>
      <c r="AU330" s="124">
        <f t="shared" si="193"/>
        <v>0</v>
      </c>
      <c r="AV330" s="124"/>
      <c r="AW330" s="124">
        <v>6.65</v>
      </c>
      <c r="AX330" s="124">
        <f t="shared" si="194"/>
        <v>0</v>
      </c>
      <c r="AY330" s="124"/>
      <c r="AZ330" s="124">
        <v>5.58</v>
      </c>
      <c r="BA330" s="124">
        <f t="shared" si="195"/>
        <v>0</v>
      </c>
      <c r="BB330" s="124"/>
      <c r="BC330" s="124">
        <v>6</v>
      </c>
      <c r="BD330" s="23">
        <f t="shared" si="177"/>
        <v>0</v>
      </c>
      <c r="BE330" s="26">
        <f t="shared" si="184"/>
        <v>0</v>
      </c>
      <c r="BF330" s="27">
        <v>0</v>
      </c>
      <c r="BG330" s="78"/>
      <c r="BH330" s="79"/>
      <c r="BI330" s="78"/>
      <c r="BJ330" s="30">
        <f t="shared" si="185"/>
        <v>0</v>
      </c>
      <c r="BK330" s="28">
        <f t="shared" si="186"/>
        <v>0</v>
      </c>
      <c r="BL330" s="80"/>
      <c r="BM330" s="80"/>
      <c r="BN330" s="80"/>
      <c r="BO330" s="116"/>
      <c r="BP330" s="80"/>
      <c r="BQ330" s="83"/>
      <c r="BR330" s="83"/>
      <c r="BS330" s="83"/>
      <c r="BT330" s="83"/>
      <c r="BU330" s="83"/>
      <c r="BV330" s="83"/>
      <c r="BW330" s="83"/>
      <c r="BX330" s="83"/>
      <c r="BY330" s="81"/>
      <c r="BZ330" s="81"/>
      <c r="CA330" s="81"/>
      <c r="CB330" s="81"/>
      <c r="CC330" s="81"/>
      <c r="CD330" s="81"/>
      <c r="CE330" s="81"/>
    </row>
    <row r="331" spans="1:83" s="121" customFormat="1" ht="33" customHeight="1">
      <c r="A331" s="120" t="s">
        <v>681</v>
      </c>
      <c r="B331" s="122" t="s">
        <v>682</v>
      </c>
      <c r="C331" s="123"/>
      <c r="D331" s="124">
        <v>45</v>
      </c>
      <c r="E331" s="77">
        <f t="shared" si="178"/>
        <v>0</v>
      </c>
      <c r="F331" s="124"/>
      <c r="G331" s="124">
        <v>30</v>
      </c>
      <c r="H331" s="25">
        <f t="shared" si="176"/>
        <v>0</v>
      </c>
      <c r="I331" s="124"/>
      <c r="J331" s="124">
        <v>45</v>
      </c>
      <c r="K331" s="124">
        <f t="shared" si="179"/>
        <v>0</v>
      </c>
      <c r="L331" s="124"/>
      <c r="M331" s="124">
        <v>75</v>
      </c>
      <c r="N331" s="124">
        <f t="shared" si="180"/>
        <v>0</v>
      </c>
      <c r="O331" s="124"/>
      <c r="P331" s="124">
        <v>38</v>
      </c>
      <c r="Q331" s="124">
        <f t="shared" si="181"/>
        <v>0</v>
      </c>
      <c r="R331" s="124"/>
      <c r="S331" s="124">
        <v>68</v>
      </c>
      <c r="T331" s="124">
        <f t="shared" si="168"/>
        <v>0</v>
      </c>
      <c r="U331" s="124"/>
      <c r="V331" s="124">
        <v>38</v>
      </c>
      <c r="W331" s="124">
        <f t="shared" si="182"/>
        <v>0</v>
      </c>
      <c r="X331" s="124"/>
      <c r="Y331" s="124">
        <v>55</v>
      </c>
      <c r="Z331" s="124">
        <f t="shared" si="187"/>
        <v>0</v>
      </c>
      <c r="AA331" s="124"/>
      <c r="AB331" s="124">
        <v>58</v>
      </c>
      <c r="AC331" s="124">
        <f t="shared" si="188"/>
        <v>0</v>
      </c>
      <c r="AD331" s="124"/>
      <c r="AE331" s="124">
        <v>68</v>
      </c>
      <c r="AF331" s="77">
        <f t="shared" si="189"/>
        <v>0</v>
      </c>
      <c r="AG331" s="124"/>
      <c r="AH331" s="124">
        <v>98</v>
      </c>
      <c r="AI331" s="124">
        <f t="shared" si="190"/>
        <v>0</v>
      </c>
      <c r="AJ331" s="77"/>
      <c r="AK331" s="77">
        <v>7</v>
      </c>
      <c r="AL331" s="77">
        <f t="shared" si="191"/>
        <v>0</v>
      </c>
      <c r="AM331" s="77"/>
      <c r="AN331" s="77">
        <v>6</v>
      </c>
      <c r="AO331" s="77">
        <f t="shared" si="183"/>
        <v>0</v>
      </c>
      <c r="AP331" s="124"/>
      <c r="AQ331" s="124">
        <v>7</v>
      </c>
      <c r="AR331" s="77">
        <f t="shared" si="192"/>
        <v>0</v>
      </c>
      <c r="AS331" s="124"/>
      <c r="AT331" s="124">
        <v>5.63</v>
      </c>
      <c r="AU331" s="124">
        <f t="shared" si="193"/>
        <v>0</v>
      </c>
      <c r="AV331" s="124"/>
      <c r="AW331" s="124">
        <v>6.65</v>
      </c>
      <c r="AX331" s="124">
        <f t="shared" si="194"/>
        <v>0</v>
      </c>
      <c r="AY331" s="124"/>
      <c r="AZ331" s="124">
        <v>5.58</v>
      </c>
      <c r="BA331" s="124">
        <f t="shared" si="195"/>
        <v>0</v>
      </c>
      <c r="BB331" s="124"/>
      <c r="BC331" s="124">
        <v>6</v>
      </c>
      <c r="BD331" s="23">
        <f t="shared" si="177"/>
        <v>0</v>
      </c>
      <c r="BE331" s="26">
        <f t="shared" si="184"/>
        <v>0</v>
      </c>
      <c r="BF331" s="27">
        <v>222756</v>
      </c>
      <c r="BG331" s="78"/>
      <c r="BH331" s="79"/>
      <c r="BI331" s="78"/>
      <c r="BJ331" s="30">
        <f t="shared" si="185"/>
        <v>0</v>
      </c>
      <c r="BK331" s="28">
        <f t="shared" si="186"/>
        <v>222756</v>
      </c>
      <c r="BL331" s="80"/>
      <c r="BM331" s="116"/>
      <c r="BN331" s="80"/>
      <c r="BO331" s="116"/>
      <c r="BP331" s="80"/>
      <c r="BQ331" s="80"/>
      <c r="BR331" s="80"/>
      <c r="BS331" s="80"/>
      <c r="BT331" s="80"/>
      <c r="BU331" s="80"/>
      <c r="BV331" s="83"/>
      <c r="BW331" s="83"/>
      <c r="BX331" s="83"/>
      <c r="BY331" s="81"/>
      <c r="BZ331" s="81"/>
      <c r="CA331" s="81"/>
      <c r="CB331" s="81"/>
      <c r="CC331" s="81"/>
      <c r="CD331" s="81"/>
      <c r="CE331" s="81"/>
    </row>
    <row r="332" spans="1:83" s="33" customFormat="1" ht="32.25" customHeight="1">
      <c r="A332" s="35" t="s">
        <v>683</v>
      </c>
      <c r="B332" s="36" t="s">
        <v>684</v>
      </c>
      <c r="C332" s="40"/>
      <c r="D332" s="25">
        <v>45</v>
      </c>
      <c r="E332" s="25">
        <f t="shared" si="178"/>
        <v>0</v>
      </c>
      <c r="F332" s="25"/>
      <c r="G332" s="25">
        <v>30</v>
      </c>
      <c r="H332" s="25">
        <f t="shared" si="176"/>
        <v>0</v>
      </c>
      <c r="I332" s="25"/>
      <c r="J332" s="25">
        <v>45</v>
      </c>
      <c r="K332" s="25">
        <f t="shared" si="179"/>
        <v>0</v>
      </c>
      <c r="L332" s="25"/>
      <c r="M332" s="25">
        <v>75</v>
      </c>
      <c r="N332" s="25">
        <f t="shared" si="180"/>
        <v>0</v>
      </c>
      <c r="O332" s="25"/>
      <c r="P332" s="25">
        <v>38</v>
      </c>
      <c r="Q332" s="25">
        <f t="shared" si="181"/>
        <v>0</v>
      </c>
      <c r="R332" s="25"/>
      <c r="S332" s="25">
        <v>68</v>
      </c>
      <c r="T332" s="25">
        <f t="shared" si="168"/>
        <v>0</v>
      </c>
      <c r="U332" s="25"/>
      <c r="V332" s="25">
        <v>38</v>
      </c>
      <c r="W332" s="25">
        <f t="shared" si="182"/>
        <v>0</v>
      </c>
      <c r="X332" s="25"/>
      <c r="Y332" s="25">
        <v>55</v>
      </c>
      <c r="Z332" s="25">
        <f t="shared" si="187"/>
        <v>0</v>
      </c>
      <c r="AA332" s="25"/>
      <c r="AB332" s="25">
        <v>58</v>
      </c>
      <c r="AC332" s="25">
        <f t="shared" si="188"/>
        <v>0</v>
      </c>
      <c r="AD332" s="25"/>
      <c r="AE332" s="25">
        <v>68</v>
      </c>
      <c r="AF332" s="25">
        <f t="shared" si="189"/>
        <v>0</v>
      </c>
      <c r="AG332" s="25"/>
      <c r="AH332" s="25">
        <v>98</v>
      </c>
      <c r="AI332" s="25">
        <f t="shared" si="190"/>
        <v>0</v>
      </c>
      <c r="AJ332" s="25"/>
      <c r="AK332" s="25">
        <v>7</v>
      </c>
      <c r="AL332" s="25">
        <f t="shared" si="191"/>
        <v>0</v>
      </c>
      <c r="AM332" s="25"/>
      <c r="AN332" s="25">
        <v>6</v>
      </c>
      <c r="AO332" s="25">
        <f t="shared" si="183"/>
        <v>0</v>
      </c>
      <c r="AP332" s="25"/>
      <c r="AQ332" s="25">
        <v>7</v>
      </c>
      <c r="AR332" s="25">
        <f t="shared" si="192"/>
        <v>0</v>
      </c>
      <c r="AS332" s="25"/>
      <c r="AT332" s="25">
        <v>5.63</v>
      </c>
      <c r="AU332" s="25">
        <f t="shared" si="193"/>
        <v>0</v>
      </c>
      <c r="AV332" s="25"/>
      <c r="AW332" s="25">
        <v>6.65</v>
      </c>
      <c r="AX332" s="25">
        <f t="shared" si="194"/>
        <v>0</v>
      </c>
      <c r="AY332" s="25"/>
      <c r="AZ332" s="25">
        <v>5.58</v>
      </c>
      <c r="BA332" s="25">
        <f t="shared" si="195"/>
        <v>0</v>
      </c>
      <c r="BB332" s="25"/>
      <c r="BC332" s="25">
        <v>6</v>
      </c>
      <c r="BD332" s="23">
        <f t="shared" si="177"/>
        <v>0</v>
      </c>
      <c r="BE332" s="26">
        <f t="shared" si="184"/>
        <v>0</v>
      </c>
      <c r="BF332" s="27">
        <v>0</v>
      </c>
      <c r="BG332" s="28"/>
      <c r="BH332" s="29"/>
      <c r="BI332" s="28"/>
      <c r="BJ332" s="30">
        <f t="shared" si="185"/>
        <v>0</v>
      </c>
      <c r="BK332" s="28">
        <f t="shared" si="186"/>
        <v>0</v>
      </c>
      <c r="BL332" s="31"/>
      <c r="BM332" s="31"/>
      <c r="BN332" s="31"/>
      <c r="BO332" s="39"/>
      <c r="BP332" s="31"/>
      <c r="BQ332" s="31"/>
      <c r="BR332" s="31"/>
      <c r="BS332" s="31"/>
      <c r="BT332" s="31"/>
      <c r="BU332" s="31"/>
      <c r="BV332" s="9"/>
      <c r="BW332" s="9"/>
      <c r="BX332" s="9"/>
    </row>
    <row r="333" spans="1:83" s="34" customFormat="1" ht="32.25" customHeight="1">
      <c r="A333" s="20" t="s">
        <v>685</v>
      </c>
      <c r="B333" s="21" t="s">
        <v>686</v>
      </c>
      <c r="C333" s="51"/>
      <c r="D333" s="23">
        <v>45</v>
      </c>
      <c r="E333" s="25">
        <f t="shared" si="178"/>
        <v>0</v>
      </c>
      <c r="F333" s="23"/>
      <c r="G333" s="23">
        <v>30</v>
      </c>
      <c r="H333" s="25">
        <f t="shared" si="176"/>
        <v>0</v>
      </c>
      <c r="I333" s="23"/>
      <c r="J333" s="23">
        <v>45</v>
      </c>
      <c r="K333" s="23">
        <f t="shared" si="179"/>
        <v>0</v>
      </c>
      <c r="L333" s="23"/>
      <c r="M333" s="23">
        <v>75</v>
      </c>
      <c r="N333" s="23">
        <f t="shared" si="180"/>
        <v>0</v>
      </c>
      <c r="O333" s="23"/>
      <c r="P333" s="23">
        <v>38</v>
      </c>
      <c r="Q333" s="23">
        <f t="shared" si="181"/>
        <v>0</v>
      </c>
      <c r="R333" s="23"/>
      <c r="S333" s="23">
        <v>68</v>
      </c>
      <c r="T333" s="23">
        <f t="shared" si="168"/>
        <v>0</v>
      </c>
      <c r="U333" s="23"/>
      <c r="V333" s="23">
        <v>38</v>
      </c>
      <c r="W333" s="23">
        <f t="shared" si="182"/>
        <v>0</v>
      </c>
      <c r="X333" s="23"/>
      <c r="Y333" s="23">
        <v>55</v>
      </c>
      <c r="Z333" s="23">
        <f t="shared" si="187"/>
        <v>0</v>
      </c>
      <c r="AA333" s="23"/>
      <c r="AB333" s="23">
        <v>58</v>
      </c>
      <c r="AC333" s="23">
        <f t="shared" si="188"/>
        <v>0</v>
      </c>
      <c r="AD333" s="23"/>
      <c r="AE333" s="23">
        <v>68</v>
      </c>
      <c r="AF333" s="25">
        <f t="shared" si="189"/>
        <v>0</v>
      </c>
      <c r="AG333" s="23"/>
      <c r="AH333" s="23">
        <v>98</v>
      </c>
      <c r="AI333" s="23">
        <f t="shared" si="190"/>
        <v>0</v>
      </c>
      <c r="AJ333" s="25"/>
      <c r="AK333" s="25">
        <v>7</v>
      </c>
      <c r="AL333" s="25">
        <f t="shared" si="191"/>
        <v>0</v>
      </c>
      <c r="AM333" s="25"/>
      <c r="AN333" s="25">
        <v>6</v>
      </c>
      <c r="AO333" s="25">
        <f t="shared" si="183"/>
        <v>0</v>
      </c>
      <c r="AP333" s="23"/>
      <c r="AQ333" s="23">
        <v>7</v>
      </c>
      <c r="AR333" s="25">
        <f t="shared" si="192"/>
        <v>0</v>
      </c>
      <c r="AS333" s="23"/>
      <c r="AT333" s="23">
        <v>5.63</v>
      </c>
      <c r="AU333" s="23">
        <f t="shared" si="193"/>
        <v>0</v>
      </c>
      <c r="AV333" s="23"/>
      <c r="AW333" s="23">
        <v>6.65</v>
      </c>
      <c r="AX333" s="23">
        <f t="shared" si="194"/>
        <v>0</v>
      </c>
      <c r="AY333" s="23"/>
      <c r="AZ333" s="23">
        <v>5.58</v>
      </c>
      <c r="BA333" s="23">
        <f t="shared" si="195"/>
        <v>0</v>
      </c>
      <c r="BB333" s="23"/>
      <c r="BC333" s="23">
        <v>6</v>
      </c>
      <c r="BD333" s="23">
        <f t="shared" si="177"/>
        <v>0</v>
      </c>
      <c r="BE333" s="26">
        <f t="shared" si="184"/>
        <v>0</v>
      </c>
      <c r="BF333" s="27">
        <v>212366</v>
      </c>
      <c r="BG333" s="28"/>
      <c r="BH333" s="29"/>
      <c r="BI333" s="28"/>
      <c r="BJ333" s="30">
        <f t="shared" si="185"/>
        <v>0</v>
      </c>
      <c r="BK333" s="28">
        <f t="shared" si="186"/>
        <v>212366</v>
      </c>
      <c r="BL333" s="31"/>
      <c r="BM333" s="31"/>
      <c r="BN333" s="31"/>
      <c r="BO333" s="39"/>
      <c r="BP333" s="31"/>
      <c r="BQ333" s="31"/>
      <c r="BR333" s="31"/>
      <c r="BS333" s="31"/>
      <c r="BT333" s="31"/>
      <c r="BU333" s="31"/>
      <c r="BV333" s="9"/>
      <c r="BW333" s="9"/>
      <c r="BX333" s="9"/>
      <c r="BY333" s="33"/>
      <c r="BZ333" s="33"/>
      <c r="CA333" s="33"/>
      <c r="CB333" s="33"/>
      <c r="CC333" s="33"/>
      <c r="CD333" s="33"/>
      <c r="CE333" s="33"/>
    </row>
    <row r="334" spans="1:83" s="34" customFormat="1" ht="32.25" customHeight="1">
      <c r="A334" s="20" t="s">
        <v>687</v>
      </c>
      <c r="B334" s="122" t="s">
        <v>688</v>
      </c>
      <c r="C334" s="51"/>
      <c r="D334" s="23">
        <v>45</v>
      </c>
      <c r="E334" s="25">
        <f t="shared" si="178"/>
        <v>0</v>
      </c>
      <c r="F334" s="23"/>
      <c r="G334" s="23">
        <v>30</v>
      </c>
      <c r="H334" s="25">
        <f t="shared" si="176"/>
        <v>0</v>
      </c>
      <c r="I334" s="23"/>
      <c r="J334" s="23">
        <v>45</v>
      </c>
      <c r="K334" s="23">
        <f t="shared" si="179"/>
        <v>0</v>
      </c>
      <c r="L334" s="23"/>
      <c r="M334" s="23">
        <v>75</v>
      </c>
      <c r="N334" s="23">
        <f t="shared" si="180"/>
        <v>0</v>
      </c>
      <c r="O334" s="23"/>
      <c r="P334" s="23">
        <v>38</v>
      </c>
      <c r="Q334" s="23">
        <f t="shared" si="181"/>
        <v>0</v>
      </c>
      <c r="R334" s="23"/>
      <c r="S334" s="23">
        <v>68</v>
      </c>
      <c r="T334" s="23">
        <f t="shared" si="168"/>
        <v>0</v>
      </c>
      <c r="U334" s="23"/>
      <c r="V334" s="23">
        <v>38</v>
      </c>
      <c r="W334" s="23">
        <f t="shared" si="182"/>
        <v>0</v>
      </c>
      <c r="X334" s="23"/>
      <c r="Y334" s="23">
        <v>55</v>
      </c>
      <c r="Z334" s="23">
        <f t="shared" si="187"/>
        <v>0</v>
      </c>
      <c r="AA334" s="23"/>
      <c r="AB334" s="23">
        <v>58</v>
      </c>
      <c r="AC334" s="23">
        <f t="shared" si="188"/>
        <v>0</v>
      </c>
      <c r="AD334" s="23"/>
      <c r="AE334" s="23">
        <v>68</v>
      </c>
      <c r="AF334" s="25">
        <f t="shared" si="189"/>
        <v>0</v>
      </c>
      <c r="AG334" s="23"/>
      <c r="AH334" s="23">
        <v>98</v>
      </c>
      <c r="AI334" s="23">
        <f t="shared" si="190"/>
        <v>0</v>
      </c>
      <c r="AJ334" s="25"/>
      <c r="AK334" s="25">
        <v>7</v>
      </c>
      <c r="AL334" s="25">
        <f t="shared" si="191"/>
        <v>0</v>
      </c>
      <c r="AM334" s="25"/>
      <c r="AN334" s="25">
        <v>6</v>
      </c>
      <c r="AO334" s="25">
        <f t="shared" si="183"/>
        <v>0</v>
      </c>
      <c r="AP334" s="23"/>
      <c r="AQ334" s="23">
        <v>7</v>
      </c>
      <c r="AR334" s="25">
        <f t="shared" si="192"/>
        <v>0</v>
      </c>
      <c r="AS334" s="23"/>
      <c r="AT334" s="23">
        <v>5.63</v>
      </c>
      <c r="AU334" s="23">
        <f t="shared" si="193"/>
        <v>0</v>
      </c>
      <c r="AV334" s="23"/>
      <c r="AW334" s="23">
        <v>6.65</v>
      </c>
      <c r="AX334" s="23">
        <f t="shared" si="194"/>
        <v>0</v>
      </c>
      <c r="AY334" s="23"/>
      <c r="AZ334" s="23">
        <v>5.58</v>
      </c>
      <c r="BA334" s="23">
        <f t="shared" si="195"/>
        <v>0</v>
      </c>
      <c r="BB334" s="23"/>
      <c r="BC334" s="23">
        <v>6</v>
      </c>
      <c r="BD334" s="23">
        <f t="shared" si="177"/>
        <v>0</v>
      </c>
      <c r="BE334" s="26">
        <f t="shared" si="184"/>
        <v>0</v>
      </c>
      <c r="BF334" s="27">
        <v>0</v>
      </c>
      <c r="BG334" s="28"/>
      <c r="BH334" s="29"/>
      <c r="BI334" s="28"/>
      <c r="BJ334" s="30">
        <f t="shared" si="185"/>
        <v>0</v>
      </c>
      <c r="BK334" s="28">
        <f t="shared" si="186"/>
        <v>0</v>
      </c>
      <c r="BL334" s="31"/>
      <c r="BM334" s="31"/>
      <c r="BN334" s="31"/>
      <c r="BO334" s="39"/>
      <c r="BP334" s="31"/>
      <c r="BQ334" s="31"/>
      <c r="BR334" s="31"/>
      <c r="BS334" s="31"/>
      <c r="BT334" s="31"/>
      <c r="BU334" s="31"/>
      <c r="BV334" s="9"/>
      <c r="BW334" s="9"/>
      <c r="BX334" s="9"/>
      <c r="BY334" s="33"/>
      <c r="BZ334" s="33"/>
      <c r="CA334" s="33"/>
      <c r="CB334" s="33"/>
      <c r="CC334" s="33"/>
      <c r="CD334" s="33"/>
      <c r="CE334" s="33"/>
    </row>
    <row r="335" spans="1:83" s="33" customFormat="1" ht="32.25" customHeight="1">
      <c r="A335" s="35" t="s">
        <v>689</v>
      </c>
      <c r="B335" s="36" t="s">
        <v>690</v>
      </c>
      <c r="C335" s="40"/>
      <c r="D335" s="25">
        <v>45</v>
      </c>
      <c r="E335" s="25">
        <f t="shared" si="178"/>
        <v>0</v>
      </c>
      <c r="F335" s="25"/>
      <c r="G335" s="25">
        <v>30</v>
      </c>
      <c r="H335" s="25">
        <f t="shared" si="176"/>
        <v>0</v>
      </c>
      <c r="I335" s="25"/>
      <c r="J335" s="25">
        <v>45</v>
      </c>
      <c r="K335" s="25">
        <f t="shared" si="179"/>
        <v>0</v>
      </c>
      <c r="L335" s="25"/>
      <c r="M335" s="25">
        <v>75</v>
      </c>
      <c r="N335" s="25">
        <f t="shared" si="180"/>
        <v>0</v>
      </c>
      <c r="O335" s="25"/>
      <c r="P335" s="25">
        <v>38</v>
      </c>
      <c r="Q335" s="25">
        <f t="shared" si="181"/>
        <v>0</v>
      </c>
      <c r="R335" s="25"/>
      <c r="S335" s="25">
        <v>68</v>
      </c>
      <c r="T335" s="25">
        <f t="shared" si="168"/>
        <v>0</v>
      </c>
      <c r="U335" s="25"/>
      <c r="V335" s="25">
        <v>38</v>
      </c>
      <c r="W335" s="25">
        <f t="shared" si="182"/>
        <v>0</v>
      </c>
      <c r="X335" s="25"/>
      <c r="Y335" s="25">
        <v>55</v>
      </c>
      <c r="Z335" s="25">
        <f t="shared" si="187"/>
        <v>0</v>
      </c>
      <c r="AA335" s="25"/>
      <c r="AB335" s="25">
        <v>58</v>
      </c>
      <c r="AC335" s="25">
        <f t="shared" si="188"/>
        <v>0</v>
      </c>
      <c r="AD335" s="25"/>
      <c r="AE335" s="25">
        <v>68</v>
      </c>
      <c r="AF335" s="25">
        <f t="shared" si="189"/>
        <v>0</v>
      </c>
      <c r="AG335" s="25"/>
      <c r="AH335" s="25">
        <v>98</v>
      </c>
      <c r="AI335" s="25">
        <f t="shared" si="190"/>
        <v>0</v>
      </c>
      <c r="AJ335" s="25"/>
      <c r="AK335" s="25">
        <v>7</v>
      </c>
      <c r="AL335" s="25">
        <f t="shared" si="191"/>
        <v>0</v>
      </c>
      <c r="AM335" s="25"/>
      <c r="AN335" s="25">
        <v>6</v>
      </c>
      <c r="AO335" s="25">
        <f t="shared" si="183"/>
        <v>0</v>
      </c>
      <c r="AP335" s="25"/>
      <c r="AQ335" s="25">
        <v>7</v>
      </c>
      <c r="AR335" s="25">
        <f t="shared" si="192"/>
        <v>0</v>
      </c>
      <c r="AS335" s="25"/>
      <c r="AT335" s="25">
        <v>5.63</v>
      </c>
      <c r="AU335" s="25">
        <f t="shared" si="193"/>
        <v>0</v>
      </c>
      <c r="AV335" s="25"/>
      <c r="AW335" s="25">
        <v>6.65</v>
      </c>
      <c r="AX335" s="25">
        <f t="shared" si="194"/>
        <v>0</v>
      </c>
      <c r="AY335" s="25"/>
      <c r="AZ335" s="25">
        <v>5.58</v>
      </c>
      <c r="BA335" s="25">
        <f t="shared" si="195"/>
        <v>0</v>
      </c>
      <c r="BB335" s="25"/>
      <c r="BC335" s="25">
        <v>6</v>
      </c>
      <c r="BD335" s="23">
        <f t="shared" si="177"/>
        <v>0</v>
      </c>
      <c r="BE335" s="26">
        <f t="shared" si="184"/>
        <v>0</v>
      </c>
      <c r="BF335" s="27">
        <v>173067</v>
      </c>
      <c r="BG335" s="28"/>
      <c r="BH335" s="29"/>
      <c r="BI335" s="28"/>
      <c r="BJ335" s="30">
        <f t="shared" si="185"/>
        <v>0</v>
      </c>
      <c r="BK335" s="28">
        <f t="shared" si="186"/>
        <v>173067</v>
      </c>
      <c r="BL335" s="31"/>
      <c r="BM335" s="31"/>
      <c r="BN335" s="31"/>
      <c r="BO335" s="39"/>
      <c r="BP335" s="31"/>
      <c r="BQ335" s="31"/>
      <c r="BR335" s="31"/>
      <c r="BS335" s="31"/>
      <c r="BT335" s="31"/>
      <c r="BU335" s="31"/>
      <c r="BV335" s="9"/>
      <c r="BW335" s="9"/>
      <c r="BX335" s="9"/>
    </row>
    <row r="336" spans="1:83" s="34" customFormat="1" ht="32.25" customHeight="1">
      <c r="A336" s="20" t="s">
        <v>691</v>
      </c>
      <c r="B336" s="21" t="s">
        <v>692</v>
      </c>
      <c r="C336" s="51"/>
      <c r="D336" s="23">
        <v>45</v>
      </c>
      <c r="E336" s="25">
        <f t="shared" si="178"/>
        <v>0</v>
      </c>
      <c r="F336" s="23"/>
      <c r="G336" s="23">
        <v>30</v>
      </c>
      <c r="H336" s="25">
        <f t="shared" si="176"/>
        <v>0</v>
      </c>
      <c r="I336" s="23"/>
      <c r="J336" s="23">
        <v>45</v>
      </c>
      <c r="K336" s="23">
        <f t="shared" si="179"/>
        <v>0</v>
      </c>
      <c r="L336" s="23"/>
      <c r="M336" s="23">
        <v>75</v>
      </c>
      <c r="N336" s="23">
        <f t="shared" si="180"/>
        <v>0</v>
      </c>
      <c r="O336" s="23"/>
      <c r="P336" s="23">
        <v>38</v>
      </c>
      <c r="Q336" s="23">
        <f t="shared" si="181"/>
        <v>0</v>
      </c>
      <c r="R336" s="23"/>
      <c r="S336" s="23">
        <v>68</v>
      </c>
      <c r="T336" s="23">
        <f t="shared" si="168"/>
        <v>0</v>
      </c>
      <c r="U336" s="23"/>
      <c r="V336" s="23">
        <v>38</v>
      </c>
      <c r="W336" s="23">
        <f t="shared" si="182"/>
        <v>0</v>
      </c>
      <c r="X336" s="23"/>
      <c r="Y336" s="23">
        <v>55</v>
      </c>
      <c r="Z336" s="23">
        <f t="shared" si="187"/>
        <v>0</v>
      </c>
      <c r="AA336" s="23"/>
      <c r="AB336" s="23">
        <v>58</v>
      </c>
      <c r="AC336" s="23">
        <f t="shared" si="188"/>
        <v>0</v>
      </c>
      <c r="AD336" s="23"/>
      <c r="AE336" s="23">
        <v>68</v>
      </c>
      <c r="AF336" s="25">
        <f t="shared" si="189"/>
        <v>0</v>
      </c>
      <c r="AG336" s="23"/>
      <c r="AH336" s="23">
        <v>98</v>
      </c>
      <c r="AI336" s="23">
        <f t="shared" si="190"/>
        <v>0</v>
      </c>
      <c r="AJ336" s="25"/>
      <c r="AK336" s="25">
        <v>7</v>
      </c>
      <c r="AL336" s="25">
        <f t="shared" si="191"/>
        <v>0</v>
      </c>
      <c r="AM336" s="25"/>
      <c r="AN336" s="25">
        <v>6</v>
      </c>
      <c r="AO336" s="25">
        <f t="shared" si="183"/>
        <v>0</v>
      </c>
      <c r="AP336" s="23"/>
      <c r="AQ336" s="23">
        <v>7</v>
      </c>
      <c r="AR336" s="25">
        <f t="shared" si="192"/>
        <v>0</v>
      </c>
      <c r="AS336" s="23"/>
      <c r="AT336" s="23">
        <v>5.63</v>
      </c>
      <c r="AU336" s="23">
        <f t="shared" si="193"/>
        <v>0</v>
      </c>
      <c r="AV336" s="23"/>
      <c r="AW336" s="23">
        <v>6.65</v>
      </c>
      <c r="AX336" s="23">
        <f t="shared" si="194"/>
        <v>0</v>
      </c>
      <c r="AY336" s="23"/>
      <c r="AZ336" s="23">
        <v>5.58</v>
      </c>
      <c r="BA336" s="23">
        <f t="shared" si="195"/>
        <v>0</v>
      </c>
      <c r="BB336" s="23"/>
      <c r="BC336" s="23">
        <v>6</v>
      </c>
      <c r="BD336" s="23">
        <f t="shared" si="177"/>
        <v>0</v>
      </c>
      <c r="BE336" s="26">
        <f t="shared" si="184"/>
        <v>0</v>
      </c>
      <c r="BF336" s="27">
        <v>253382</v>
      </c>
      <c r="BG336" s="28"/>
      <c r="BH336" s="29"/>
      <c r="BI336" s="28"/>
      <c r="BJ336" s="30">
        <f t="shared" si="185"/>
        <v>0</v>
      </c>
      <c r="BK336" s="28">
        <f t="shared" si="186"/>
        <v>253382</v>
      </c>
      <c r="BL336" s="31"/>
      <c r="BM336" s="31"/>
      <c r="BN336" s="31"/>
      <c r="BO336" s="39"/>
      <c r="BP336" s="31"/>
      <c r="BQ336" s="31"/>
      <c r="BR336" s="31"/>
      <c r="BS336" s="31"/>
      <c r="BT336" s="31"/>
      <c r="BU336" s="31"/>
      <c r="BV336" s="9"/>
      <c r="BW336" s="9"/>
      <c r="BX336" s="9"/>
      <c r="BY336" s="33"/>
      <c r="BZ336" s="33"/>
      <c r="CA336" s="33"/>
      <c r="CB336" s="33"/>
      <c r="CC336" s="33"/>
      <c r="CD336" s="33"/>
      <c r="CE336" s="33"/>
    </row>
    <row r="337" spans="1:83" s="33" customFormat="1" ht="32.25" customHeight="1">
      <c r="A337" s="35" t="s">
        <v>693</v>
      </c>
      <c r="B337" s="36" t="s">
        <v>694</v>
      </c>
      <c r="C337" s="40"/>
      <c r="D337" s="25">
        <v>45</v>
      </c>
      <c r="E337" s="25">
        <f t="shared" si="178"/>
        <v>0</v>
      </c>
      <c r="F337" s="25"/>
      <c r="G337" s="25">
        <v>30</v>
      </c>
      <c r="H337" s="25">
        <f t="shared" si="176"/>
        <v>0</v>
      </c>
      <c r="I337" s="25"/>
      <c r="J337" s="25">
        <v>45</v>
      </c>
      <c r="K337" s="25">
        <f t="shared" si="179"/>
        <v>0</v>
      </c>
      <c r="L337" s="25"/>
      <c r="M337" s="25">
        <v>75</v>
      </c>
      <c r="N337" s="25">
        <f t="shared" si="180"/>
        <v>0</v>
      </c>
      <c r="O337" s="25"/>
      <c r="P337" s="25">
        <v>38</v>
      </c>
      <c r="Q337" s="25">
        <f t="shared" si="181"/>
        <v>0</v>
      </c>
      <c r="R337" s="25"/>
      <c r="S337" s="25">
        <v>68</v>
      </c>
      <c r="T337" s="25">
        <f t="shared" si="168"/>
        <v>0</v>
      </c>
      <c r="U337" s="25"/>
      <c r="V337" s="25">
        <v>38</v>
      </c>
      <c r="W337" s="25">
        <f t="shared" si="182"/>
        <v>0</v>
      </c>
      <c r="X337" s="25"/>
      <c r="Y337" s="25">
        <v>55</v>
      </c>
      <c r="Z337" s="25">
        <f t="shared" si="187"/>
        <v>0</v>
      </c>
      <c r="AA337" s="25"/>
      <c r="AB337" s="25">
        <v>58</v>
      </c>
      <c r="AC337" s="25">
        <f t="shared" si="188"/>
        <v>0</v>
      </c>
      <c r="AD337" s="25"/>
      <c r="AE337" s="25">
        <v>68</v>
      </c>
      <c r="AF337" s="25">
        <f t="shared" si="189"/>
        <v>0</v>
      </c>
      <c r="AG337" s="25"/>
      <c r="AH337" s="25">
        <v>98</v>
      </c>
      <c r="AI337" s="25">
        <f t="shared" si="190"/>
        <v>0</v>
      </c>
      <c r="AJ337" s="25"/>
      <c r="AK337" s="25">
        <v>7</v>
      </c>
      <c r="AL337" s="25">
        <f t="shared" si="191"/>
        <v>0</v>
      </c>
      <c r="AM337" s="25"/>
      <c r="AN337" s="25">
        <v>6</v>
      </c>
      <c r="AO337" s="25">
        <f t="shared" si="183"/>
        <v>0</v>
      </c>
      <c r="AP337" s="25"/>
      <c r="AQ337" s="25">
        <v>7</v>
      </c>
      <c r="AR337" s="25">
        <f t="shared" si="192"/>
        <v>0</v>
      </c>
      <c r="AS337" s="25"/>
      <c r="AT337" s="25">
        <v>5.63</v>
      </c>
      <c r="AU337" s="25">
        <f t="shared" si="193"/>
        <v>0</v>
      </c>
      <c r="AV337" s="25"/>
      <c r="AW337" s="25">
        <v>6.65</v>
      </c>
      <c r="AX337" s="25">
        <f t="shared" si="194"/>
        <v>0</v>
      </c>
      <c r="AY337" s="25"/>
      <c r="AZ337" s="25">
        <v>5.58</v>
      </c>
      <c r="BA337" s="25">
        <f t="shared" si="195"/>
        <v>0</v>
      </c>
      <c r="BB337" s="25"/>
      <c r="BC337" s="25">
        <v>6</v>
      </c>
      <c r="BD337" s="23">
        <f t="shared" si="177"/>
        <v>0</v>
      </c>
      <c r="BE337" s="26">
        <f t="shared" si="184"/>
        <v>0</v>
      </c>
      <c r="BF337" s="27">
        <v>219438</v>
      </c>
      <c r="BG337" s="28"/>
      <c r="BH337" s="29"/>
      <c r="BI337" s="28"/>
      <c r="BJ337" s="30">
        <f t="shared" si="185"/>
        <v>0</v>
      </c>
      <c r="BK337" s="28">
        <f t="shared" si="186"/>
        <v>219438</v>
      </c>
      <c r="BL337" s="31"/>
      <c r="BM337" s="31"/>
      <c r="BN337" s="31"/>
      <c r="BO337" s="39"/>
      <c r="BP337" s="31"/>
      <c r="BQ337" s="31"/>
      <c r="BR337" s="31"/>
      <c r="BS337" s="31"/>
      <c r="BT337" s="31"/>
      <c r="BU337" s="31"/>
      <c r="BV337" s="9"/>
      <c r="BW337" s="9"/>
      <c r="BX337" s="9"/>
    </row>
    <row r="338" spans="1:83" s="33" customFormat="1" ht="32.25" customHeight="1">
      <c r="A338" s="35" t="s">
        <v>695</v>
      </c>
      <c r="B338" s="36" t="s">
        <v>696</v>
      </c>
      <c r="C338" s="40"/>
      <c r="D338" s="25">
        <v>45</v>
      </c>
      <c r="E338" s="25">
        <f t="shared" si="178"/>
        <v>0</v>
      </c>
      <c r="F338" s="25"/>
      <c r="G338" s="25">
        <v>30</v>
      </c>
      <c r="H338" s="25">
        <f t="shared" si="176"/>
        <v>0</v>
      </c>
      <c r="I338" s="25"/>
      <c r="J338" s="25">
        <v>45</v>
      </c>
      <c r="K338" s="25">
        <f t="shared" si="179"/>
        <v>0</v>
      </c>
      <c r="L338" s="25"/>
      <c r="M338" s="25">
        <v>75</v>
      </c>
      <c r="N338" s="25">
        <f t="shared" si="180"/>
        <v>0</v>
      </c>
      <c r="O338" s="25"/>
      <c r="P338" s="25">
        <v>38</v>
      </c>
      <c r="Q338" s="25">
        <f t="shared" si="181"/>
        <v>0</v>
      </c>
      <c r="R338" s="25"/>
      <c r="S338" s="25">
        <v>68</v>
      </c>
      <c r="T338" s="25">
        <f t="shared" si="168"/>
        <v>0</v>
      </c>
      <c r="U338" s="25"/>
      <c r="V338" s="25">
        <v>38</v>
      </c>
      <c r="W338" s="25">
        <f t="shared" si="182"/>
        <v>0</v>
      </c>
      <c r="X338" s="25"/>
      <c r="Y338" s="25">
        <v>55</v>
      </c>
      <c r="Z338" s="25">
        <f t="shared" si="187"/>
        <v>0</v>
      </c>
      <c r="AA338" s="25"/>
      <c r="AB338" s="25">
        <v>58</v>
      </c>
      <c r="AC338" s="25">
        <f t="shared" si="188"/>
        <v>0</v>
      </c>
      <c r="AD338" s="25"/>
      <c r="AE338" s="25">
        <v>68</v>
      </c>
      <c r="AF338" s="25">
        <f t="shared" si="189"/>
        <v>0</v>
      </c>
      <c r="AG338" s="25"/>
      <c r="AH338" s="25">
        <v>98</v>
      </c>
      <c r="AI338" s="25">
        <f t="shared" si="190"/>
        <v>0</v>
      </c>
      <c r="AJ338" s="25"/>
      <c r="AK338" s="25">
        <v>7</v>
      </c>
      <c r="AL338" s="25">
        <f t="shared" si="191"/>
        <v>0</v>
      </c>
      <c r="AM338" s="25"/>
      <c r="AN338" s="25">
        <v>6</v>
      </c>
      <c r="AO338" s="25">
        <f t="shared" si="183"/>
        <v>0</v>
      </c>
      <c r="AP338" s="25"/>
      <c r="AQ338" s="25">
        <v>7</v>
      </c>
      <c r="AR338" s="25">
        <f t="shared" si="192"/>
        <v>0</v>
      </c>
      <c r="AS338" s="25"/>
      <c r="AT338" s="25">
        <v>5.63</v>
      </c>
      <c r="AU338" s="25">
        <f t="shared" si="193"/>
        <v>0</v>
      </c>
      <c r="AV338" s="25"/>
      <c r="AW338" s="25">
        <v>6.65</v>
      </c>
      <c r="AX338" s="25">
        <f t="shared" si="194"/>
        <v>0</v>
      </c>
      <c r="AY338" s="25"/>
      <c r="AZ338" s="25">
        <v>5.58</v>
      </c>
      <c r="BA338" s="25">
        <f t="shared" si="195"/>
        <v>0</v>
      </c>
      <c r="BB338" s="25"/>
      <c r="BC338" s="25">
        <v>6</v>
      </c>
      <c r="BD338" s="23">
        <f t="shared" si="177"/>
        <v>0</v>
      </c>
      <c r="BE338" s="26">
        <f t="shared" si="184"/>
        <v>0</v>
      </c>
      <c r="BF338" s="27">
        <v>216542</v>
      </c>
      <c r="BG338" s="28"/>
      <c r="BH338" s="29"/>
      <c r="BI338" s="28"/>
      <c r="BJ338" s="30">
        <f t="shared" si="185"/>
        <v>0</v>
      </c>
      <c r="BK338" s="28">
        <f t="shared" si="186"/>
        <v>216542</v>
      </c>
      <c r="BL338" s="31"/>
      <c r="BM338" s="31"/>
      <c r="BN338" s="31"/>
      <c r="BO338" s="39"/>
      <c r="BP338" s="31"/>
      <c r="BQ338" s="125"/>
      <c r="BR338" s="31"/>
      <c r="BS338" s="31"/>
      <c r="BT338" s="31"/>
      <c r="BU338" s="39"/>
      <c r="BV338" s="9"/>
      <c r="BW338" s="9"/>
      <c r="BX338" s="9"/>
    </row>
    <row r="339" spans="1:83" s="33" customFormat="1" ht="32.25" customHeight="1">
      <c r="A339" s="35" t="s">
        <v>697</v>
      </c>
      <c r="B339" s="36" t="s">
        <v>698</v>
      </c>
      <c r="C339" s="40"/>
      <c r="D339" s="25">
        <v>45</v>
      </c>
      <c r="E339" s="25">
        <f t="shared" si="178"/>
        <v>0</v>
      </c>
      <c r="F339" s="25"/>
      <c r="G339" s="25">
        <v>30</v>
      </c>
      <c r="H339" s="25">
        <f t="shared" si="176"/>
        <v>0</v>
      </c>
      <c r="I339" s="25"/>
      <c r="J339" s="25">
        <v>45</v>
      </c>
      <c r="K339" s="25">
        <f t="shared" si="179"/>
        <v>0</v>
      </c>
      <c r="L339" s="25"/>
      <c r="M339" s="25">
        <v>75</v>
      </c>
      <c r="N339" s="25">
        <f t="shared" si="180"/>
        <v>0</v>
      </c>
      <c r="O339" s="25"/>
      <c r="P339" s="25">
        <v>38</v>
      </c>
      <c r="Q339" s="25">
        <f t="shared" si="181"/>
        <v>0</v>
      </c>
      <c r="R339" s="25"/>
      <c r="S339" s="25">
        <v>68</v>
      </c>
      <c r="T339" s="25">
        <f t="shared" si="168"/>
        <v>0</v>
      </c>
      <c r="U339" s="25"/>
      <c r="V339" s="25">
        <v>38</v>
      </c>
      <c r="W339" s="25">
        <f t="shared" si="182"/>
        <v>0</v>
      </c>
      <c r="X339" s="25"/>
      <c r="Y339" s="25">
        <v>55</v>
      </c>
      <c r="Z339" s="25">
        <f t="shared" si="187"/>
        <v>0</v>
      </c>
      <c r="AA339" s="25"/>
      <c r="AB339" s="25">
        <v>58</v>
      </c>
      <c r="AC339" s="25">
        <f t="shared" si="188"/>
        <v>0</v>
      </c>
      <c r="AD339" s="25"/>
      <c r="AE339" s="25">
        <v>68</v>
      </c>
      <c r="AF339" s="25">
        <f t="shared" si="189"/>
        <v>0</v>
      </c>
      <c r="AG339" s="25"/>
      <c r="AH339" s="25">
        <v>98</v>
      </c>
      <c r="AI339" s="25">
        <f t="shared" si="190"/>
        <v>0</v>
      </c>
      <c r="AJ339" s="25"/>
      <c r="AK339" s="25">
        <v>7</v>
      </c>
      <c r="AL339" s="25">
        <f t="shared" si="191"/>
        <v>0</v>
      </c>
      <c r="AM339" s="25"/>
      <c r="AN339" s="25">
        <v>6</v>
      </c>
      <c r="AO339" s="25">
        <f t="shared" si="183"/>
        <v>0</v>
      </c>
      <c r="AP339" s="25"/>
      <c r="AQ339" s="25">
        <v>7</v>
      </c>
      <c r="AR339" s="25">
        <f t="shared" si="192"/>
        <v>0</v>
      </c>
      <c r="AS339" s="25"/>
      <c r="AT339" s="25">
        <v>5.63</v>
      </c>
      <c r="AU339" s="25">
        <f t="shared" si="193"/>
        <v>0</v>
      </c>
      <c r="AV339" s="25"/>
      <c r="AW339" s="25">
        <v>6.65</v>
      </c>
      <c r="AX339" s="25">
        <f t="shared" si="194"/>
        <v>0</v>
      </c>
      <c r="AY339" s="25"/>
      <c r="AZ339" s="25">
        <v>5.58</v>
      </c>
      <c r="BA339" s="25">
        <f t="shared" si="195"/>
        <v>0</v>
      </c>
      <c r="BB339" s="25"/>
      <c r="BC339" s="25">
        <v>6</v>
      </c>
      <c r="BD339" s="23">
        <f t="shared" si="177"/>
        <v>0</v>
      </c>
      <c r="BE339" s="26">
        <f t="shared" si="184"/>
        <v>0</v>
      </c>
      <c r="BF339" s="27">
        <v>187324</v>
      </c>
      <c r="BG339" s="28"/>
      <c r="BH339" s="29"/>
      <c r="BI339" s="28"/>
      <c r="BJ339" s="30">
        <f t="shared" si="185"/>
        <v>0</v>
      </c>
      <c r="BK339" s="28">
        <f t="shared" si="186"/>
        <v>187324</v>
      </c>
      <c r="BL339" s="31"/>
      <c r="BM339" s="31"/>
      <c r="BN339" s="31"/>
      <c r="BO339" s="39"/>
      <c r="BP339" s="31"/>
      <c r="BQ339" s="125"/>
      <c r="BR339" s="31"/>
      <c r="BS339" s="31"/>
      <c r="BT339" s="31"/>
      <c r="BU339" s="31"/>
      <c r="BV339" s="9"/>
      <c r="BW339" s="9"/>
      <c r="BX339" s="9"/>
    </row>
    <row r="340" spans="1:83" s="33" customFormat="1" ht="32.25" customHeight="1">
      <c r="A340" s="35" t="s">
        <v>699</v>
      </c>
      <c r="B340" s="36" t="s">
        <v>700</v>
      </c>
      <c r="C340" s="40"/>
      <c r="D340" s="25">
        <v>45</v>
      </c>
      <c r="E340" s="25">
        <f t="shared" si="178"/>
        <v>0</v>
      </c>
      <c r="F340" s="25"/>
      <c r="G340" s="25">
        <v>30</v>
      </c>
      <c r="H340" s="25">
        <f t="shared" si="176"/>
        <v>0</v>
      </c>
      <c r="I340" s="25"/>
      <c r="J340" s="25">
        <v>45</v>
      </c>
      <c r="K340" s="25">
        <f t="shared" si="179"/>
        <v>0</v>
      </c>
      <c r="L340" s="25"/>
      <c r="M340" s="25">
        <v>75</v>
      </c>
      <c r="N340" s="25">
        <f t="shared" si="180"/>
        <v>0</v>
      </c>
      <c r="O340" s="25"/>
      <c r="P340" s="25">
        <v>38</v>
      </c>
      <c r="Q340" s="25">
        <f t="shared" si="181"/>
        <v>0</v>
      </c>
      <c r="R340" s="25"/>
      <c r="S340" s="25">
        <v>68</v>
      </c>
      <c r="T340" s="25">
        <f t="shared" si="168"/>
        <v>0</v>
      </c>
      <c r="U340" s="25"/>
      <c r="V340" s="25">
        <v>38</v>
      </c>
      <c r="W340" s="25">
        <f t="shared" si="182"/>
        <v>0</v>
      </c>
      <c r="X340" s="25"/>
      <c r="Y340" s="25">
        <v>55</v>
      </c>
      <c r="Z340" s="25">
        <f t="shared" si="187"/>
        <v>0</v>
      </c>
      <c r="AA340" s="25"/>
      <c r="AB340" s="25">
        <v>58</v>
      </c>
      <c r="AC340" s="25">
        <f t="shared" si="188"/>
        <v>0</v>
      </c>
      <c r="AD340" s="25"/>
      <c r="AE340" s="25">
        <v>68</v>
      </c>
      <c r="AF340" s="25">
        <f t="shared" si="189"/>
        <v>0</v>
      </c>
      <c r="AG340" s="25"/>
      <c r="AH340" s="25">
        <v>98</v>
      </c>
      <c r="AI340" s="25">
        <f t="shared" si="190"/>
        <v>0</v>
      </c>
      <c r="AJ340" s="25"/>
      <c r="AK340" s="25">
        <v>7</v>
      </c>
      <c r="AL340" s="25">
        <f t="shared" si="191"/>
        <v>0</v>
      </c>
      <c r="AM340" s="25"/>
      <c r="AN340" s="25">
        <v>6</v>
      </c>
      <c r="AO340" s="25">
        <f t="shared" si="183"/>
        <v>0</v>
      </c>
      <c r="AP340" s="25"/>
      <c r="AQ340" s="25">
        <v>7</v>
      </c>
      <c r="AR340" s="25">
        <f t="shared" si="192"/>
        <v>0</v>
      </c>
      <c r="AS340" s="25"/>
      <c r="AT340" s="25">
        <v>5.63</v>
      </c>
      <c r="AU340" s="25">
        <f t="shared" si="193"/>
        <v>0</v>
      </c>
      <c r="AV340" s="25"/>
      <c r="AW340" s="25">
        <v>6.65</v>
      </c>
      <c r="AX340" s="25">
        <f t="shared" si="194"/>
        <v>0</v>
      </c>
      <c r="AY340" s="25"/>
      <c r="AZ340" s="25">
        <v>5.58</v>
      </c>
      <c r="BA340" s="25">
        <f t="shared" si="195"/>
        <v>0</v>
      </c>
      <c r="BB340" s="25"/>
      <c r="BC340" s="25">
        <v>6</v>
      </c>
      <c r="BD340" s="23">
        <f t="shared" si="177"/>
        <v>0</v>
      </c>
      <c r="BE340" s="26">
        <f t="shared" si="184"/>
        <v>0</v>
      </c>
      <c r="BF340" s="27">
        <v>234340</v>
      </c>
      <c r="BG340" s="28"/>
      <c r="BH340" s="29"/>
      <c r="BI340" s="28"/>
      <c r="BJ340" s="30">
        <f t="shared" si="185"/>
        <v>0</v>
      </c>
      <c r="BK340" s="28">
        <f t="shared" si="186"/>
        <v>234340</v>
      </c>
      <c r="BL340" s="31"/>
      <c r="BM340" s="31"/>
      <c r="BN340" s="31"/>
      <c r="BO340" s="39"/>
      <c r="BP340" s="31"/>
      <c r="BQ340" s="125"/>
      <c r="BR340" s="31"/>
      <c r="BS340" s="31"/>
      <c r="BT340" s="31"/>
      <c r="BU340" s="31"/>
      <c r="BV340" s="9"/>
      <c r="BW340" s="9"/>
      <c r="BX340" s="9"/>
    </row>
    <row r="341" spans="1:83" s="33" customFormat="1" ht="32.25" customHeight="1">
      <c r="A341" s="35" t="s">
        <v>701</v>
      </c>
      <c r="B341" s="36" t="s">
        <v>702</v>
      </c>
      <c r="C341" s="40"/>
      <c r="D341" s="25">
        <v>45</v>
      </c>
      <c r="E341" s="25">
        <f t="shared" si="178"/>
        <v>0</v>
      </c>
      <c r="F341" s="25"/>
      <c r="G341" s="25">
        <v>30</v>
      </c>
      <c r="H341" s="25">
        <f t="shared" si="176"/>
        <v>0</v>
      </c>
      <c r="I341" s="25"/>
      <c r="J341" s="25">
        <v>45</v>
      </c>
      <c r="K341" s="25">
        <f t="shared" si="179"/>
        <v>0</v>
      </c>
      <c r="L341" s="25"/>
      <c r="M341" s="25">
        <v>75</v>
      </c>
      <c r="N341" s="25">
        <f t="shared" si="180"/>
        <v>0</v>
      </c>
      <c r="O341" s="25"/>
      <c r="P341" s="25">
        <v>38</v>
      </c>
      <c r="Q341" s="25">
        <f t="shared" si="181"/>
        <v>0</v>
      </c>
      <c r="R341" s="25"/>
      <c r="S341" s="25">
        <v>68</v>
      </c>
      <c r="T341" s="25">
        <f t="shared" si="168"/>
        <v>0</v>
      </c>
      <c r="U341" s="25"/>
      <c r="V341" s="25">
        <v>38</v>
      </c>
      <c r="W341" s="25">
        <f t="shared" si="182"/>
        <v>0</v>
      </c>
      <c r="X341" s="25"/>
      <c r="Y341" s="25">
        <v>55</v>
      </c>
      <c r="Z341" s="25">
        <f t="shared" si="187"/>
        <v>0</v>
      </c>
      <c r="AA341" s="25"/>
      <c r="AB341" s="25">
        <v>58</v>
      </c>
      <c r="AC341" s="25">
        <f t="shared" si="188"/>
        <v>0</v>
      </c>
      <c r="AD341" s="25"/>
      <c r="AE341" s="25">
        <v>68</v>
      </c>
      <c r="AF341" s="25">
        <f t="shared" si="189"/>
        <v>0</v>
      </c>
      <c r="AG341" s="25"/>
      <c r="AH341" s="25">
        <v>98</v>
      </c>
      <c r="AI341" s="25">
        <f t="shared" si="190"/>
        <v>0</v>
      </c>
      <c r="AJ341" s="25"/>
      <c r="AK341" s="25">
        <v>7</v>
      </c>
      <c r="AL341" s="25">
        <f t="shared" si="191"/>
        <v>0</v>
      </c>
      <c r="AM341" s="25"/>
      <c r="AN341" s="25">
        <v>6</v>
      </c>
      <c r="AO341" s="25">
        <f t="shared" si="183"/>
        <v>0</v>
      </c>
      <c r="AP341" s="25"/>
      <c r="AQ341" s="25">
        <v>7</v>
      </c>
      <c r="AR341" s="25">
        <f t="shared" si="192"/>
        <v>0</v>
      </c>
      <c r="AS341" s="25"/>
      <c r="AT341" s="25">
        <v>5.63</v>
      </c>
      <c r="AU341" s="25">
        <f t="shared" si="193"/>
        <v>0</v>
      </c>
      <c r="AV341" s="25"/>
      <c r="AW341" s="25">
        <v>6.65</v>
      </c>
      <c r="AX341" s="25">
        <f t="shared" si="194"/>
        <v>0</v>
      </c>
      <c r="AY341" s="25"/>
      <c r="AZ341" s="25">
        <v>5.58</v>
      </c>
      <c r="BA341" s="25">
        <f t="shared" si="195"/>
        <v>0</v>
      </c>
      <c r="BB341" s="25"/>
      <c r="BC341" s="25">
        <v>6</v>
      </c>
      <c r="BD341" s="23">
        <f t="shared" si="177"/>
        <v>0</v>
      </c>
      <c r="BE341" s="26">
        <f t="shared" si="184"/>
        <v>0</v>
      </c>
      <c r="BF341" s="27">
        <v>206657</v>
      </c>
      <c r="BG341" s="28"/>
      <c r="BH341" s="29"/>
      <c r="BI341" s="28"/>
      <c r="BJ341" s="30">
        <f t="shared" si="185"/>
        <v>0</v>
      </c>
      <c r="BK341" s="28">
        <f t="shared" si="186"/>
        <v>206657</v>
      </c>
      <c r="BL341" s="31"/>
      <c r="BM341" s="31"/>
      <c r="BN341" s="31"/>
      <c r="BO341" s="39"/>
      <c r="BP341" s="31"/>
      <c r="BQ341" s="125"/>
      <c r="BR341" s="31"/>
      <c r="BS341" s="31"/>
      <c r="BT341" s="31"/>
      <c r="BU341" s="31"/>
      <c r="BV341" s="9"/>
      <c r="BW341" s="9"/>
      <c r="BX341" s="9"/>
    </row>
    <row r="342" spans="1:83" s="33" customFormat="1" ht="32.25" customHeight="1">
      <c r="A342" s="35" t="s">
        <v>703</v>
      </c>
      <c r="B342" s="36" t="s">
        <v>704</v>
      </c>
      <c r="C342" s="40"/>
      <c r="D342" s="25">
        <v>45</v>
      </c>
      <c r="E342" s="25">
        <f t="shared" si="178"/>
        <v>0</v>
      </c>
      <c r="F342" s="25"/>
      <c r="G342" s="25">
        <v>30</v>
      </c>
      <c r="H342" s="25">
        <f t="shared" si="176"/>
        <v>0</v>
      </c>
      <c r="I342" s="25"/>
      <c r="J342" s="25">
        <v>45</v>
      </c>
      <c r="K342" s="25">
        <f t="shared" si="179"/>
        <v>0</v>
      </c>
      <c r="L342" s="25"/>
      <c r="M342" s="25">
        <v>75</v>
      </c>
      <c r="N342" s="25">
        <f t="shared" si="180"/>
        <v>0</v>
      </c>
      <c r="O342" s="25"/>
      <c r="P342" s="25">
        <v>38</v>
      </c>
      <c r="Q342" s="25">
        <f t="shared" si="181"/>
        <v>0</v>
      </c>
      <c r="R342" s="25"/>
      <c r="S342" s="25">
        <v>68</v>
      </c>
      <c r="T342" s="25">
        <f t="shared" si="168"/>
        <v>0</v>
      </c>
      <c r="U342" s="25"/>
      <c r="V342" s="25">
        <v>38</v>
      </c>
      <c r="W342" s="25">
        <f t="shared" si="182"/>
        <v>0</v>
      </c>
      <c r="X342" s="25"/>
      <c r="Y342" s="25">
        <v>55</v>
      </c>
      <c r="Z342" s="25">
        <f t="shared" si="187"/>
        <v>0</v>
      </c>
      <c r="AA342" s="25"/>
      <c r="AB342" s="25">
        <v>58</v>
      </c>
      <c r="AC342" s="25">
        <f t="shared" si="188"/>
        <v>0</v>
      </c>
      <c r="AD342" s="25"/>
      <c r="AE342" s="25">
        <v>68</v>
      </c>
      <c r="AF342" s="25">
        <f t="shared" si="189"/>
        <v>0</v>
      </c>
      <c r="AG342" s="25"/>
      <c r="AH342" s="25">
        <v>98</v>
      </c>
      <c r="AI342" s="25">
        <f t="shared" si="190"/>
        <v>0</v>
      </c>
      <c r="AJ342" s="25"/>
      <c r="AK342" s="25">
        <v>7</v>
      </c>
      <c r="AL342" s="25">
        <f t="shared" si="191"/>
        <v>0</v>
      </c>
      <c r="AM342" s="25"/>
      <c r="AN342" s="25">
        <v>6</v>
      </c>
      <c r="AO342" s="25">
        <f t="shared" si="183"/>
        <v>0</v>
      </c>
      <c r="AP342" s="25"/>
      <c r="AQ342" s="25">
        <v>7</v>
      </c>
      <c r="AR342" s="25">
        <f t="shared" si="192"/>
        <v>0</v>
      </c>
      <c r="AS342" s="25"/>
      <c r="AT342" s="25">
        <v>5.63</v>
      </c>
      <c r="AU342" s="25">
        <f t="shared" si="193"/>
        <v>0</v>
      </c>
      <c r="AV342" s="25"/>
      <c r="AW342" s="25">
        <v>6.65</v>
      </c>
      <c r="AX342" s="25">
        <f t="shared" si="194"/>
        <v>0</v>
      </c>
      <c r="AY342" s="25"/>
      <c r="AZ342" s="25">
        <v>5.58</v>
      </c>
      <c r="BA342" s="25">
        <f t="shared" si="195"/>
        <v>0</v>
      </c>
      <c r="BB342" s="25"/>
      <c r="BC342" s="25">
        <v>6</v>
      </c>
      <c r="BD342" s="23">
        <f t="shared" si="177"/>
        <v>0</v>
      </c>
      <c r="BE342" s="26">
        <f t="shared" si="184"/>
        <v>0</v>
      </c>
      <c r="BF342" s="27">
        <v>228590</v>
      </c>
      <c r="BG342" s="28"/>
      <c r="BH342" s="29"/>
      <c r="BI342" s="28"/>
      <c r="BJ342" s="30">
        <f t="shared" si="185"/>
        <v>0</v>
      </c>
      <c r="BK342" s="28">
        <f t="shared" si="186"/>
        <v>228590</v>
      </c>
      <c r="BL342" s="31"/>
      <c r="BM342" s="31"/>
      <c r="BN342" s="31"/>
      <c r="BO342" s="39"/>
      <c r="BP342" s="31"/>
      <c r="BQ342" s="125"/>
      <c r="BR342" s="31"/>
      <c r="BS342" s="31"/>
      <c r="BT342" s="31"/>
      <c r="BU342" s="31"/>
      <c r="BV342" s="9"/>
      <c r="BW342" s="9"/>
      <c r="BX342" s="9"/>
    </row>
    <row r="343" spans="1:83" s="34" customFormat="1" ht="32.25" customHeight="1">
      <c r="A343" s="20" t="s">
        <v>705</v>
      </c>
      <c r="B343" s="21" t="s">
        <v>706</v>
      </c>
      <c r="C343" s="51"/>
      <c r="D343" s="23">
        <v>45</v>
      </c>
      <c r="E343" s="25">
        <f t="shared" si="178"/>
        <v>0</v>
      </c>
      <c r="F343" s="23"/>
      <c r="G343" s="23">
        <v>30</v>
      </c>
      <c r="H343" s="25">
        <f t="shared" si="176"/>
        <v>0</v>
      </c>
      <c r="I343" s="23"/>
      <c r="J343" s="23">
        <v>45</v>
      </c>
      <c r="K343" s="23">
        <f t="shared" si="179"/>
        <v>0</v>
      </c>
      <c r="L343" s="23"/>
      <c r="M343" s="23">
        <v>75</v>
      </c>
      <c r="N343" s="23">
        <f t="shared" si="180"/>
        <v>0</v>
      </c>
      <c r="O343" s="23"/>
      <c r="P343" s="23">
        <v>38</v>
      </c>
      <c r="Q343" s="23">
        <f t="shared" si="181"/>
        <v>0</v>
      </c>
      <c r="R343" s="23"/>
      <c r="S343" s="23">
        <v>68</v>
      </c>
      <c r="T343" s="23">
        <f t="shared" si="168"/>
        <v>0</v>
      </c>
      <c r="U343" s="23"/>
      <c r="V343" s="23">
        <v>38</v>
      </c>
      <c r="W343" s="23">
        <f t="shared" si="182"/>
        <v>0</v>
      </c>
      <c r="X343" s="23"/>
      <c r="Y343" s="23">
        <v>55</v>
      </c>
      <c r="Z343" s="23">
        <f t="shared" si="187"/>
        <v>0</v>
      </c>
      <c r="AA343" s="23"/>
      <c r="AB343" s="23">
        <v>58</v>
      </c>
      <c r="AC343" s="23">
        <f t="shared" si="188"/>
        <v>0</v>
      </c>
      <c r="AD343" s="23"/>
      <c r="AE343" s="23">
        <v>68</v>
      </c>
      <c r="AF343" s="25">
        <f t="shared" si="189"/>
        <v>0</v>
      </c>
      <c r="AG343" s="23"/>
      <c r="AH343" s="23">
        <v>98</v>
      </c>
      <c r="AI343" s="23">
        <f t="shared" si="190"/>
        <v>0</v>
      </c>
      <c r="AJ343" s="25"/>
      <c r="AK343" s="25">
        <v>7</v>
      </c>
      <c r="AL343" s="25">
        <f t="shared" si="191"/>
        <v>0</v>
      </c>
      <c r="AM343" s="25"/>
      <c r="AN343" s="25">
        <v>6</v>
      </c>
      <c r="AO343" s="25">
        <f t="shared" si="183"/>
        <v>0</v>
      </c>
      <c r="AP343" s="23"/>
      <c r="AQ343" s="23">
        <v>7</v>
      </c>
      <c r="AR343" s="25">
        <f t="shared" si="192"/>
        <v>0</v>
      </c>
      <c r="AS343" s="23"/>
      <c r="AT343" s="23">
        <v>5.63</v>
      </c>
      <c r="AU343" s="23">
        <f t="shared" si="193"/>
        <v>0</v>
      </c>
      <c r="AV343" s="23"/>
      <c r="AW343" s="23">
        <v>6.65</v>
      </c>
      <c r="AX343" s="23">
        <f t="shared" si="194"/>
        <v>0</v>
      </c>
      <c r="AY343" s="23"/>
      <c r="AZ343" s="23">
        <v>5.58</v>
      </c>
      <c r="BA343" s="23">
        <f t="shared" si="195"/>
        <v>0</v>
      </c>
      <c r="BB343" s="23"/>
      <c r="BC343" s="23">
        <v>6</v>
      </c>
      <c r="BD343" s="23">
        <f t="shared" si="177"/>
        <v>0</v>
      </c>
      <c r="BE343" s="26">
        <f t="shared" si="184"/>
        <v>0</v>
      </c>
      <c r="BF343" s="27">
        <v>207270</v>
      </c>
      <c r="BG343" s="28"/>
      <c r="BH343" s="29"/>
      <c r="BI343" s="28"/>
      <c r="BJ343" s="30">
        <f t="shared" si="185"/>
        <v>0</v>
      </c>
      <c r="BK343" s="28">
        <f t="shared" si="186"/>
        <v>207270</v>
      </c>
      <c r="BL343" s="31"/>
      <c r="BM343" s="31"/>
      <c r="BN343" s="31"/>
      <c r="BO343" s="39"/>
      <c r="BP343" s="31"/>
      <c r="BQ343" s="125"/>
      <c r="BR343" s="31"/>
      <c r="BS343" s="31"/>
      <c r="BT343" s="31"/>
      <c r="BU343" s="31"/>
      <c r="BV343" s="9"/>
      <c r="BW343" s="9"/>
      <c r="BX343" s="9"/>
      <c r="BY343" s="33"/>
      <c r="BZ343" s="33"/>
      <c r="CA343" s="33"/>
      <c r="CB343" s="33"/>
      <c r="CC343" s="33"/>
      <c r="CD343" s="33"/>
      <c r="CE343" s="33"/>
    </row>
    <row r="344" spans="1:83" s="33" customFormat="1" ht="32.25" customHeight="1">
      <c r="A344" s="35" t="s">
        <v>707</v>
      </c>
      <c r="B344" s="36" t="s">
        <v>708</v>
      </c>
      <c r="C344" s="40"/>
      <c r="D344" s="25">
        <v>45</v>
      </c>
      <c r="E344" s="25">
        <f t="shared" si="178"/>
        <v>0</v>
      </c>
      <c r="F344" s="25"/>
      <c r="G344" s="25">
        <v>30</v>
      </c>
      <c r="H344" s="25">
        <f t="shared" si="176"/>
        <v>0</v>
      </c>
      <c r="I344" s="25"/>
      <c r="J344" s="25">
        <v>45</v>
      </c>
      <c r="K344" s="25">
        <f t="shared" si="179"/>
        <v>0</v>
      </c>
      <c r="L344" s="25"/>
      <c r="M344" s="25">
        <v>75</v>
      </c>
      <c r="N344" s="25">
        <f t="shared" si="180"/>
        <v>0</v>
      </c>
      <c r="O344" s="25"/>
      <c r="P344" s="25">
        <v>38</v>
      </c>
      <c r="Q344" s="25">
        <f t="shared" si="181"/>
        <v>0</v>
      </c>
      <c r="R344" s="25"/>
      <c r="S344" s="25">
        <v>68</v>
      </c>
      <c r="T344" s="25">
        <f t="shared" si="168"/>
        <v>0</v>
      </c>
      <c r="U344" s="25"/>
      <c r="V344" s="25">
        <v>38</v>
      </c>
      <c r="W344" s="25">
        <f t="shared" si="182"/>
        <v>0</v>
      </c>
      <c r="X344" s="25"/>
      <c r="Y344" s="25">
        <v>55</v>
      </c>
      <c r="Z344" s="25">
        <f t="shared" si="187"/>
        <v>0</v>
      </c>
      <c r="AA344" s="25"/>
      <c r="AB344" s="25">
        <v>58</v>
      </c>
      <c r="AC344" s="25">
        <f t="shared" si="188"/>
        <v>0</v>
      </c>
      <c r="AD344" s="25"/>
      <c r="AE344" s="25">
        <v>68</v>
      </c>
      <c r="AF344" s="25">
        <f t="shared" si="189"/>
        <v>0</v>
      </c>
      <c r="AG344" s="25"/>
      <c r="AH344" s="25">
        <v>98</v>
      </c>
      <c r="AI344" s="25">
        <f t="shared" si="190"/>
        <v>0</v>
      </c>
      <c r="AJ344" s="25"/>
      <c r="AK344" s="25">
        <v>7</v>
      </c>
      <c r="AL344" s="25">
        <f t="shared" si="191"/>
        <v>0</v>
      </c>
      <c r="AM344" s="25"/>
      <c r="AN344" s="25">
        <v>6</v>
      </c>
      <c r="AO344" s="25">
        <f t="shared" si="183"/>
        <v>0</v>
      </c>
      <c r="AP344" s="25"/>
      <c r="AQ344" s="25">
        <v>7</v>
      </c>
      <c r="AR344" s="25">
        <f t="shared" si="192"/>
        <v>0</v>
      </c>
      <c r="AS344" s="25"/>
      <c r="AT344" s="25">
        <v>5.63</v>
      </c>
      <c r="AU344" s="25">
        <f t="shared" si="193"/>
        <v>0</v>
      </c>
      <c r="AV344" s="25"/>
      <c r="AW344" s="25">
        <v>6.65</v>
      </c>
      <c r="AX344" s="25">
        <f t="shared" si="194"/>
        <v>0</v>
      </c>
      <c r="AY344" s="25"/>
      <c r="AZ344" s="25">
        <v>5.58</v>
      </c>
      <c r="BA344" s="25">
        <f t="shared" si="195"/>
        <v>0</v>
      </c>
      <c r="BB344" s="25"/>
      <c r="BC344" s="25">
        <v>6</v>
      </c>
      <c r="BD344" s="23">
        <f t="shared" si="177"/>
        <v>0</v>
      </c>
      <c r="BE344" s="26">
        <f t="shared" si="184"/>
        <v>0</v>
      </c>
      <c r="BF344" s="27">
        <v>88148.9</v>
      </c>
      <c r="BG344" s="28"/>
      <c r="BH344" s="29"/>
      <c r="BI344" s="28"/>
      <c r="BJ344" s="30">
        <f t="shared" si="185"/>
        <v>0</v>
      </c>
      <c r="BK344" s="28">
        <f t="shared" si="186"/>
        <v>88148.9</v>
      </c>
      <c r="BL344" s="31"/>
      <c r="BM344" s="39"/>
      <c r="BN344" s="31"/>
      <c r="BO344" s="39"/>
      <c r="BP344" s="31"/>
      <c r="BQ344" s="125"/>
      <c r="BR344" s="31"/>
      <c r="BS344" s="31"/>
      <c r="BT344" s="31"/>
      <c r="BU344" s="31"/>
      <c r="BV344" s="9"/>
      <c r="BW344" s="9"/>
      <c r="BX344" s="9"/>
    </row>
    <row r="345" spans="1:83" s="33" customFormat="1" ht="32.25" customHeight="1">
      <c r="A345" s="35" t="s">
        <v>709</v>
      </c>
      <c r="B345" s="36" t="s">
        <v>710</v>
      </c>
      <c r="C345" s="40"/>
      <c r="D345" s="25">
        <v>45</v>
      </c>
      <c r="E345" s="25">
        <f t="shared" si="178"/>
        <v>0</v>
      </c>
      <c r="F345" s="25"/>
      <c r="G345" s="25">
        <v>30</v>
      </c>
      <c r="H345" s="25">
        <f t="shared" si="176"/>
        <v>0</v>
      </c>
      <c r="I345" s="25"/>
      <c r="J345" s="25">
        <v>45</v>
      </c>
      <c r="K345" s="25">
        <f t="shared" si="179"/>
        <v>0</v>
      </c>
      <c r="L345" s="25"/>
      <c r="M345" s="25">
        <v>75</v>
      </c>
      <c r="N345" s="25">
        <f t="shared" si="180"/>
        <v>0</v>
      </c>
      <c r="O345" s="25"/>
      <c r="P345" s="25">
        <v>38</v>
      </c>
      <c r="Q345" s="25">
        <f t="shared" si="181"/>
        <v>0</v>
      </c>
      <c r="R345" s="25"/>
      <c r="S345" s="25">
        <v>68</v>
      </c>
      <c r="T345" s="25">
        <f t="shared" si="168"/>
        <v>0</v>
      </c>
      <c r="U345" s="25"/>
      <c r="V345" s="25">
        <v>38</v>
      </c>
      <c r="W345" s="25">
        <f t="shared" si="182"/>
        <v>0</v>
      </c>
      <c r="X345" s="25"/>
      <c r="Y345" s="25">
        <v>55</v>
      </c>
      <c r="Z345" s="25">
        <f t="shared" si="187"/>
        <v>0</v>
      </c>
      <c r="AA345" s="25"/>
      <c r="AB345" s="25">
        <v>58</v>
      </c>
      <c r="AC345" s="25">
        <f t="shared" si="188"/>
        <v>0</v>
      </c>
      <c r="AD345" s="25"/>
      <c r="AE345" s="25">
        <v>68</v>
      </c>
      <c r="AF345" s="25">
        <f t="shared" si="189"/>
        <v>0</v>
      </c>
      <c r="AG345" s="25"/>
      <c r="AH345" s="25">
        <v>98</v>
      </c>
      <c r="AI345" s="25">
        <f t="shared" si="190"/>
        <v>0</v>
      </c>
      <c r="AJ345" s="25"/>
      <c r="AK345" s="25">
        <v>7</v>
      </c>
      <c r="AL345" s="25">
        <f t="shared" si="191"/>
        <v>0</v>
      </c>
      <c r="AM345" s="25"/>
      <c r="AN345" s="25">
        <v>6</v>
      </c>
      <c r="AO345" s="25">
        <f t="shared" si="183"/>
        <v>0</v>
      </c>
      <c r="AP345" s="100"/>
      <c r="AQ345" s="25">
        <v>7</v>
      </c>
      <c r="AR345" s="25">
        <f t="shared" si="192"/>
        <v>0</v>
      </c>
      <c r="AS345" s="25"/>
      <c r="AT345" s="25">
        <v>5.63</v>
      </c>
      <c r="AU345" s="25">
        <f t="shared" si="193"/>
        <v>0</v>
      </c>
      <c r="AV345" s="25"/>
      <c r="AW345" s="25">
        <v>6.65</v>
      </c>
      <c r="AX345" s="25">
        <f t="shared" si="194"/>
        <v>0</v>
      </c>
      <c r="AY345" s="25"/>
      <c r="AZ345" s="25">
        <v>5.58</v>
      </c>
      <c r="BA345" s="25">
        <f t="shared" si="195"/>
        <v>0</v>
      </c>
      <c r="BB345" s="25"/>
      <c r="BC345" s="25">
        <v>6</v>
      </c>
      <c r="BD345" s="23">
        <f t="shared" si="177"/>
        <v>0</v>
      </c>
      <c r="BE345" s="26">
        <f t="shared" si="184"/>
        <v>0</v>
      </c>
      <c r="BF345" s="27">
        <v>12027</v>
      </c>
      <c r="BG345" s="28"/>
      <c r="BH345" s="29"/>
      <c r="BI345" s="28"/>
      <c r="BJ345" s="30">
        <f t="shared" si="185"/>
        <v>0</v>
      </c>
      <c r="BK345" s="28">
        <f t="shared" si="186"/>
        <v>12027</v>
      </c>
      <c r="BL345" s="31"/>
      <c r="BM345" s="31"/>
      <c r="BN345" s="31"/>
      <c r="BO345" s="39"/>
      <c r="BP345" s="31"/>
      <c r="BQ345" s="125"/>
      <c r="BR345" s="31"/>
      <c r="BS345" s="31"/>
      <c r="BT345" s="31"/>
      <c r="BU345" s="31"/>
      <c r="BV345" s="9"/>
      <c r="BW345" s="9"/>
      <c r="BX345" s="9"/>
    </row>
    <row r="346" spans="1:83" s="33" customFormat="1" ht="32.25" customHeight="1">
      <c r="A346" s="35" t="s">
        <v>711</v>
      </c>
      <c r="B346" s="36" t="s">
        <v>712</v>
      </c>
      <c r="C346" s="40"/>
      <c r="D346" s="25"/>
      <c r="E346" s="25"/>
      <c r="F346" s="25"/>
      <c r="G346" s="25"/>
      <c r="H346" s="25"/>
      <c r="I346" s="25"/>
      <c r="J346" s="25"/>
      <c r="K346" s="25"/>
      <c r="L346" s="25"/>
      <c r="M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  <c r="X346" s="25"/>
      <c r="Y346" s="25"/>
      <c r="Z346" s="25"/>
      <c r="AA346" s="25"/>
      <c r="AB346" s="25"/>
      <c r="AC346" s="25"/>
      <c r="AD346" s="25"/>
      <c r="AE346" s="25"/>
      <c r="AF346" s="25"/>
      <c r="AG346" s="25"/>
      <c r="AH346" s="25"/>
      <c r="AI346" s="25"/>
      <c r="AJ346" s="25"/>
      <c r="AK346" s="25"/>
      <c r="AL346" s="25"/>
      <c r="AM346" s="25"/>
      <c r="AN346" s="25"/>
      <c r="AO346" s="25"/>
      <c r="AP346" s="100"/>
      <c r="AQ346" s="25"/>
      <c r="AR346" s="25"/>
      <c r="AS346" s="25"/>
      <c r="AT346" s="25"/>
      <c r="AU346" s="25"/>
      <c r="AV346" s="25"/>
      <c r="AW346" s="25"/>
      <c r="AX346" s="25"/>
      <c r="AY346" s="25"/>
      <c r="AZ346" s="25"/>
      <c r="BA346" s="25"/>
      <c r="BB346" s="25"/>
      <c r="BC346" s="25"/>
      <c r="BD346" s="23"/>
      <c r="BE346" s="26">
        <f t="shared" si="184"/>
        <v>0</v>
      </c>
      <c r="BF346" s="27"/>
      <c r="BG346" s="28"/>
      <c r="BH346" s="29"/>
      <c r="BI346" s="28"/>
      <c r="BJ346" s="30">
        <f t="shared" si="185"/>
        <v>0</v>
      </c>
      <c r="BK346" s="28">
        <f t="shared" si="186"/>
        <v>0</v>
      </c>
      <c r="BL346" s="31"/>
      <c r="BM346" s="31"/>
      <c r="BN346" s="31"/>
      <c r="BO346" s="39"/>
      <c r="BP346" s="31"/>
      <c r="BQ346" s="125"/>
      <c r="BR346" s="31"/>
      <c r="BS346" s="31"/>
      <c r="BT346" s="31"/>
      <c r="BU346" s="31"/>
      <c r="BV346" s="9"/>
      <c r="BW346" s="9"/>
      <c r="BX346" s="9"/>
    </row>
    <row r="347" spans="1:83" s="33" customFormat="1" ht="32.25" customHeight="1">
      <c r="A347" s="35" t="s">
        <v>713</v>
      </c>
      <c r="B347" s="36" t="s">
        <v>714</v>
      </c>
      <c r="C347" s="40"/>
      <c r="D347" s="25">
        <v>45</v>
      </c>
      <c r="E347" s="25">
        <f t="shared" ref="E347:E405" si="196">D347*C347</f>
        <v>0</v>
      </c>
      <c r="F347" s="25"/>
      <c r="G347" s="25">
        <v>30</v>
      </c>
      <c r="H347" s="25">
        <f t="shared" ref="H347:H410" si="197">G347*F347</f>
        <v>0</v>
      </c>
      <c r="I347" s="25"/>
      <c r="J347" s="25">
        <v>45</v>
      </c>
      <c r="K347" s="25">
        <f t="shared" ref="K347:K405" si="198">J347*I347</f>
        <v>0</v>
      </c>
      <c r="L347" s="25"/>
      <c r="M347" s="25">
        <v>75</v>
      </c>
      <c r="N347" s="25">
        <f t="shared" ref="N347:N410" si="199">M347*L347</f>
        <v>0</v>
      </c>
      <c r="O347" s="25"/>
      <c r="P347" s="25">
        <v>38</v>
      </c>
      <c r="Q347" s="25">
        <f t="shared" ref="Q347:Q369" si="200">P347*O347</f>
        <v>0</v>
      </c>
      <c r="R347" s="25"/>
      <c r="S347" s="25">
        <v>68</v>
      </c>
      <c r="T347" s="25">
        <f t="shared" ref="T347:T369" si="201">S347*R347</f>
        <v>0</v>
      </c>
      <c r="U347" s="25"/>
      <c r="V347" s="25">
        <v>38</v>
      </c>
      <c r="W347" s="25">
        <f t="shared" ref="W347:W410" si="202">V347*U347</f>
        <v>0</v>
      </c>
      <c r="X347" s="25"/>
      <c r="Y347" s="25">
        <v>55</v>
      </c>
      <c r="Z347" s="25">
        <f t="shared" ref="Z347:Z369" si="203">Y347*X347</f>
        <v>0</v>
      </c>
      <c r="AA347" s="25"/>
      <c r="AB347" s="25">
        <v>58</v>
      </c>
      <c r="AC347" s="25">
        <f t="shared" ref="AC347:AC410" si="204">AB347*AA347</f>
        <v>0</v>
      </c>
      <c r="AD347" s="25"/>
      <c r="AE347" s="25">
        <v>68</v>
      </c>
      <c r="AF347" s="25">
        <f t="shared" ref="AF347:AF369" si="205">AE347*AD347</f>
        <v>0</v>
      </c>
      <c r="AG347" s="25"/>
      <c r="AH347" s="25">
        <v>98</v>
      </c>
      <c r="AI347" s="25">
        <f t="shared" ref="AI347:AI369" si="206">AH347*AG347</f>
        <v>0</v>
      </c>
      <c r="AJ347" s="25"/>
      <c r="AK347" s="25">
        <v>7</v>
      </c>
      <c r="AL347" s="25">
        <f t="shared" ref="AL347:AL369" si="207">AK347*AJ347</f>
        <v>0</v>
      </c>
      <c r="AM347" s="25"/>
      <c r="AN347" s="25">
        <v>6</v>
      </c>
      <c r="AO347" s="25">
        <f t="shared" ref="AO347:AO405" si="208">AN347*AM347</f>
        <v>0</v>
      </c>
      <c r="AP347" s="25"/>
      <c r="AQ347" s="25">
        <v>7</v>
      </c>
      <c r="AR347" s="25">
        <f t="shared" ref="AR347:AR369" si="209">AQ347*AP347</f>
        <v>0</v>
      </c>
      <c r="AS347" s="25"/>
      <c r="AT347" s="25">
        <v>5.63</v>
      </c>
      <c r="AU347" s="25">
        <f t="shared" ref="AU347:AU369" si="210">AT347*AS347</f>
        <v>0</v>
      </c>
      <c r="AV347" s="25"/>
      <c r="AW347" s="25">
        <v>6.65</v>
      </c>
      <c r="AX347" s="25">
        <f t="shared" ref="AX347:AX369" si="211">AW347*AV347</f>
        <v>0</v>
      </c>
      <c r="AY347" s="25"/>
      <c r="AZ347" s="25">
        <v>5.58</v>
      </c>
      <c r="BA347" s="25">
        <f t="shared" ref="BA347:BA369" si="212">AZ347*AY347</f>
        <v>0</v>
      </c>
      <c r="BB347" s="25"/>
      <c r="BC347" s="25">
        <v>6</v>
      </c>
      <c r="BD347" s="23">
        <f t="shared" ref="BD347:BD410" si="213">BC347*BB347</f>
        <v>0</v>
      </c>
      <c r="BE347" s="26">
        <f t="shared" si="184"/>
        <v>0</v>
      </c>
      <c r="BF347" s="27">
        <v>230679</v>
      </c>
      <c r="BG347" s="28"/>
      <c r="BH347" s="29"/>
      <c r="BI347" s="28"/>
      <c r="BJ347" s="30">
        <f t="shared" si="185"/>
        <v>0</v>
      </c>
      <c r="BK347" s="28">
        <f t="shared" si="186"/>
        <v>230679</v>
      </c>
      <c r="BL347" s="31"/>
      <c r="BM347" s="31"/>
      <c r="BN347" s="31"/>
      <c r="BO347" s="39"/>
      <c r="BP347" s="31"/>
      <c r="BQ347" s="125"/>
      <c r="BR347" s="31"/>
      <c r="BS347" s="31"/>
      <c r="BT347" s="31"/>
      <c r="BU347" s="31"/>
      <c r="BV347" s="9"/>
      <c r="BW347" s="9"/>
      <c r="BX347" s="9"/>
    </row>
    <row r="348" spans="1:83" s="33" customFormat="1" ht="32.25" customHeight="1">
      <c r="A348" s="35" t="s">
        <v>715</v>
      </c>
      <c r="B348" s="36" t="s">
        <v>716</v>
      </c>
      <c r="C348" s="40"/>
      <c r="D348" s="25">
        <v>45</v>
      </c>
      <c r="E348" s="25">
        <f t="shared" si="196"/>
        <v>0</v>
      </c>
      <c r="F348" s="25"/>
      <c r="G348" s="25">
        <v>30</v>
      </c>
      <c r="H348" s="25">
        <f t="shared" si="197"/>
        <v>0</v>
      </c>
      <c r="I348" s="25"/>
      <c r="J348" s="25">
        <v>45</v>
      </c>
      <c r="K348" s="25">
        <f t="shared" si="198"/>
        <v>0</v>
      </c>
      <c r="L348" s="25"/>
      <c r="M348" s="25">
        <v>75</v>
      </c>
      <c r="N348" s="25">
        <f t="shared" si="199"/>
        <v>0</v>
      </c>
      <c r="O348" s="25"/>
      <c r="P348" s="25">
        <v>38</v>
      </c>
      <c r="Q348" s="25">
        <f t="shared" si="200"/>
        <v>0</v>
      </c>
      <c r="R348" s="25"/>
      <c r="S348" s="25">
        <v>68</v>
      </c>
      <c r="T348" s="25">
        <f t="shared" si="201"/>
        <v>0</v>
      </c>
      <c r="U348" s="25"/>
      <c r="V348" s="25">
        <v>38</v>
      </c>
      <c r="W348" s="25">
        <f t="shared" si="202"/>
        <v>0</v>
      </c>
      <c r="X348" s="25"/>
      <c r="Y348" s="25">
        <v>55</v>
      </c>
      <c r="Z348" s="25">
        <f t="shared" si="203"/>
        <v>0</v>
      </c>
      <c r="AA348" s="25"/>
      <c r="AB348" s="25">
        <v>58</v>
      </c>
      <c r="AC348" s="25">
        <f t="shared" si="204"/>
        <v>0</v>
      </c>
      <c r="AD348" s="25"/>
      <c r="AE348" s="25">
        <v>68</v>
      </c>
      <c r="AF348" s="25">
        <f t="shared" si="205"/>
        <v>0</v>
      </c>
      <c r="AG348" s="25"/>
      <c r="AH348" s="25">
        <v>98</v>
      </c>
      <c r="AI348" s="25">
        <f t="shared" si="206"/>
        <v>0</v>
      </c>
      <c r="AJ348" s="25"/>
      <c r="AK348" s="25">
        <v>7</v>
      </c>
      <c r="AL348" s="25">
        <f t="shared" si="207"/>
        <v>0</v>
      </c>
      <c r="AM348" s="25"/>
      <c r="AN348" s="25">
        <v>6</v>
      </c>
      <c r="AO348" s="25">
        <f t="shared" si="208"/>
        <v>0</v>
      </c>
      <c r="AP348" s="25"/>
      <c r="AQ348" s="25">
        <v>7</v>
      </c>
      <c r="AR348" s="25">
        <f t="shared" si="209"/>
        <v>0</v>
      </c>
      <c r="AS348" s="25"/>
      <c r="AT348" s="25">
        <v>5.63</v>
      </c>
      <c r="AU348" s="25">
        <f t="shared" si="210"/>
        <v>0</v>
      </c>
      <c r="AV348" s="25"/>
      <c r="AW348" s="25">
        <v>6.65</v>
      </c>
      <c r="AX348" s="25">
        <f t="shared" si="211"/>
        <v>0</v>
      </c>
      <c r="AY348" s="25"/>
      <c r="AZ348" s="25">
        <v>5.58</v>
      </c>
      <c r="BA348" s="25">
        <f t="shared" si="212"/>
        <v>0</v>
      </c>
      <c r="BB348" s="25"/>
      <c r="BC348" s="25">
        <v>6</v>
      </c>
      <c r="BD348" s="23">
        <f t="shared" si="213"/>
        <v>0</v>
      </c>
      <c r="BE348" s="26">
        <f t="shared" si="184"/>
        <v>0</v>
      </c>
      <c r="BF348" s="27">
        <v>0</v>
      </c>
      <c r="BG348" s="28"/>
      <c r="BH348" s="29"/>
      <c r="BI348" s="28"/>
      <c r="BJ348" s="30">
        <f t="shared" si="185"/>
        <v>0</v>
      </c>
      <c r="BK348" s="28">
        <f t="shared" si="186"/>
        <v>0</v>
      </c>
      <c r="BL348" s="31"/>
      <c r="BM348" s="31"/>
      <c r="BN348" s="31"/>
      <c r="BO348" s="39"/>
      <c r="BP348" s="31"/>
      <c r="BQ348" s="125"/>
      <c r="BR348" s="31"/>
      <c r="BS348" s="31"/>
      <c r="BT348" s="31"/>
      <c r="BU348" s="31"/>
      <c r="BV348" s="31"/>
      <c r="BW348" s="31"/>
      <c r="BX348" s="9"/>
    </row>
    <row r="349" spans="1:83" s="33" customFormat="1" ht="32.25" customHeight="1">
      <c r="A349" s="35" t="s">
        <v>717</v>
      </c>
      <c r="B349" s="36" t="s">
        <v>718</v>
      </c>
      <c r="C349" s="40"/>
      <c r="D349" s="25">
        <v>45</v>
      </c>
      <c r="E349" s="25">
        <f t="shared" si="196"/>
        <v>0</v>
      </c>
      <c r="F349" s="25"/>
      <c r="G349" s="25">
        <v>30</v>
      </c>
      <c r="H349" s="25">
        <f t="shared" si="197"/>
        <v>0</v>
      </c>
      <c r="I349" s="25"/>
      <c r="J349" s="25">
        <v>45</v>
      </c>
      <c r="K349" s="25">
        <f t="shared" si="198"/>
        <v>0</v>
      </c>
      <c r="L349" s="25"/>
      <c r="M349" s="25">
        <v>75</v>
      </c>
      <c r="N349" s="25">
        <f t="shared" si="199"/>
        <v>0</v>
      </c>
      <c r="O349" s="25"/>
      <c r="P349" s="25">
        <v>38</v>
      </c>
      <c r="Q349" s="25">
        <f t="shared" si="200"/>
        <v>0</v>
      </c>
      <c r="R349" s="25"/>
      <c r="S349" s="25">
        <v>68</v>
      </c>
      <c r="T349" s="25">
        <f t="shared" si="201"/>
        <v>0</v>
      </c>
      <c r="U349" s="25"/>
      <c r="V349" s="25">
        <v>38</v>
      </c>
      <c r="W349" s="25">
        <f t="shared" si="202"/>
        <v>0</v>
      </c>
      <c r="X349" s="25"/>
      <c r="Y349" s="25">
        <v>55</v>
      </c>
      <c r="Z349" s="25">
        <f t="shared" si="203"/>
        <v>0</v>
      </c>
      <c r="AA349" s="25"/>
      <c r="AB349" s="25">
        <v>58</v>
      </c>
      <c r="AC349" s="25">
        <f t="shared" si="204"/>
        <v>0</v>
      </c>
      <c r="AD349" s="25"/>
      <c r="AE349" s="25">
        <v>68</v>
      </c>
      <c r="AF349" s="25">
        <f t="shared" si="205"/>
        <v>0</v>
      </c>
      <c r="AG349" s="25"/>
      <c r="AH349" s="25">
        <v>98</v>
      </c>
      <c r="AI349" s="25">
        <f t="shared" si="206"/>
        <v>0</v>
      </c>
      <c r="AJ349" s="25"/>
      <c r="AK349" s="25">
        <v>7</v>
      </c>
      <c r="AL349" s="25">
        <f t="shared" si="207"/>
        <v>0</v>
      </c>
      <c r="AM349" s="25"/>
      <c r="AN349" s="25">
        <v>6</v>
      </c>
      <c r="AO349" s="25">
        <f t="shared" si="208"/>
        <v>0</v>
      </c>
      <c r="AP349" s="25"/>
      <c r="AQ349" s="25">
        <v>7</v>
      </c>
      <c r="AR349" s="25">
        <f t="shared" si="209"/>
        <v>0</v>
      </c>
      <c r="AS349" s="25"/>
      <c r="AT349" s="25">
        <v>5.63</v>
      </c>
      <c r="AU349" s="25">
        <f t="shared" si="210"/>
        <v>0</v>
      </c>
      <c r="AV349" s="25"/>
      <c r="AW349" s="25">
        <v>6.65</v>
      </c>
      <c r="AX349" s="25">
        <f t="shared" si="211"/>
        <v>0</v>
      </c>
      <c r="AY349" s="25"/>
      <c r="AZ349" s="25">
        <v>5.58</v>
      </c>
      <c r="BA349" s="25">
        <f t="shared" si="212"/>
        <v>0</v>
      </c>
      <c r="BB349" s="25"/>
      <c r="BC349" s="25">
        <v>6</v>
      </c>
      <c r="BD349" s="23">
        <f t="shared" si="213"/>
        <v>0</v>
      </c>
      <c r="BE349" s="26">
        <f t="shared" si="184"/>
        <v>0</v>
      </c>
      <c r="BF349" s="27">
        <v>183251</v>
      </c>
      <c r="BG349" s="28"/>
      <c r="BH349" s="29"/>
      <c r="BI349" s="28"/>
      <c r="BJ349" s="30">
        <f t="shared" si="185"/>
        <v>0</v>
      </c>
      <c r="BK349" s="28">
        <f t="shared" si="186"/>
        <v>183251</v>
      </c>
      <c r="BL349" s="31"/>
      <c r="BM349" s="31"/>
      <c r="BN349" s="31"/>
      <c r="BO349" s="39"/>
      <c r="BP349" s="31"/>
      <c r="BQ349" s="125"/>
      <c r="BR349" s="31"/>
      <c r="BS349" s="31"/>
      <c r="BT349" s="31"/>
      <c r="BU349" s="31"/>
      <c r="BV349" s="31"/>
      <c r="BW349" s="31"/>
      <c r="BX349" s="9"/>
    </row>
    <row r="350" spans="1:83" s="33" customFormat="1" ht="32.25" customHeight="1">
      <c r="A350" s="35" t="s">
        <v>719</v>
      </c>
      <c r="B350" s="36" t="s">
        <v>720</v>
      </c>
      <c r="C350" s="40"/>
      <c r="D350" s="25">
        <v>45</v>
      </c>
      <c r="E350" s="25">
        <f t="shared" si="196"/>
        <v>0</v>
      </c>
      <c r="F350" s="25"/>
      <c r="G350" s="25">
        <v>30</v>
      </c>
      <c r="H350" s="25">
        <f t="shared" si="197"/>
        <v>0</v>
      </c>
      <c r="I350" s="25"/>
      <c r="J350" s="25">
        <v>45</v>
      </c>
      <c r="K350" s="25">
        <f t="shared" si="198"/>
        <v>0</v>
      </c>
      <c r="L350" s="25"/>
      <c r="M350" s="25">
        <v>75</v>
      </c>
      <c r="N350" s="25">
        <f t="shared" si="199"/>
        <v>0</v>
      </c>
      <c r="O350" s="25"/>
      <c r="P350" s="25">
        <v>38</v>
      </c>
      <c r="Q350" s="25">
        <f t="shared" si="200"/>
        <v>0</v>
      </c>
      <c r="R350" s="25"/>
      <c r="S350" s="25">
        <v>68</v>
      </c>
      <c r="T350" s="25">
        <f t="shared" si="201"/>
        <v>0</v>
      </c>
      <c r="U350" s="25"/>
      <c r="V350" s="25">
        <v>38</v>
      </c>
      <c r="W350" s="25">
        <f t="shared" si="202"/>
        <v>0</v>
      </c>
      <c r="X350" s="25"/>
      <c r="Y350" s="25">
        <v>55</v>
      </c>
      <c r="Z350" s="25">
        <f t="shared" si="203"/>
        <v>0</v>
      </c>
      <c r="AA350" s="25"/>
      <c r="AB350" s="25">
        <v>58</v>
      </c>
      <c r="AC350" s="25">
        <f t="shared" si="204"/>
        <v>0</v>
      </c>
      <c r="AD350" s="25"/>
      <c r="AE350" s="25">
        <v>68</v>
      </c>
      <c r="AF350" s="25">
        <f t="shared" si="205"/>
        <v>0</v>
      </c>
      <c r="AG350" s="25"/>
      <c r="AH350" s="25">
        <v>98</v>
      </c>
      <c r="AI350" s="25">
        <f t="shared" si="206"/>
        <v>0</v>
      </c>
      <c r="AJ350" s="25"/>
      <c r="AK350" s="25">
        <v>7</v>
      </c>
      <c r="AL350" s="25">
        <f t="shared" si="207"/>
        <v>0</v>
      </c>
      <c r="AM350" s="25"/>
      <c r="AN350" s="25">
        <v>6</v>
      </c>
      <c r="AO350" s="25">
        <f t="shared" si="208"/>
        <v>0</v>
      </c>
      <c r="AP350" s="25"/>
      <c r="AQ350" s="25">
        <v>7</v>
      </c>
      <c r="AR350" s="25">
        <f t="shared" si="209"/>
        <v>0</v>
      </c>
      <c r="AS350" s="25"/>
      <c r="AT350" s="25">
        <v>5.63</v>
      </c>
      <c r="AU350" s="25">
        <f t="shared" si="210"/>
        <v>0</v>
      </c>
      <c r="AV350" s="25"/>
      <c r="AW350" s="25">
        <v>6.65</v>
      </c>
      <c r="AX350" s="25">
        <f t="shared" si="211"/>
        <v>0</v>
      </c>
      <c r="AY350" s="25"/>
      <c r="AZ350" s="25">
        <v>5.58</v>
      </c>
      <c r="BA350" s="25">
        <f t="shared" si="212"/>
        <v>0</v>
      </c>
      <c r="BB350" s="25"/>
      <c r="BC350" s="25">
        <v>6</v>
      </c>
      <c r="BD350" s="23">
        <f t="shared" si="213"/>
        <v>0</v>
      </c>
      <c r="BE350" s="26">
        <f t="shared" si="184"/>
        <v>0</v>
      </c>
      <c r="BF350" s="27">
        <v>198100</v>
      </c>
      <c r="BG350" s="28"/>
      <c r="BH350" s="29"/>
      <c r="BI350" s="28"/>
      <c r="BJ350" s="30">
        <f t="shared" si="185"/>
        <v>0</v>
      </c>
      <c r="BK350" s="28">
        <f t="shared" si="186"/>
        <v>198100</v>
      </c>
      <c r="BL350" s="31"/>
      <c r="BM350" s="31"/>
      <c r="BN350" s="31"/>
      <c r="BO350" s="39"/>
      <c r="BP350" s="31"/>
      <c r="BQ350" s="125"/>
      <c r="BR350" s="31"/>
      <c r="BS350" s="31"/>
      <c r="BT350" s="31"/>
      <c r="BU350" s="31"/>
      <c r="BV350" s="31"/>
      <c r="BW350" s="31"/>
      <c r="BX350" s="9"/>
    </row>
    <row r="351" spans="1:83" s="34" customFormat="1" ht="32.25" customHeight="1">
      <c r="A351" s="20" t="s">
        <v>721</v>
      </c>
      <c r="B351" s="21" t="s">
        <v>722</v>
      </c>
      <c r="C351" s="51"/>
      <c r="D351" s="23">
        <v>45</v>
      </c>
      <c r="E351" s="25">
        <f t="shared" si="196"/>
        <v>0</v>
      </c>
      <c r="F351" s="23"/>
      <c r="G351" s="23">
        <v>30</v>
      </c>
      <c r="H351" s="25">
        <f t="shared" si="197"/>
        <v>0</v>
      </c>
      <c r="I351" s="23"/>
      <c r="J351" s="23">
        <v>45</v>
      </c>
      <c r="K351" s="23">
        <f t="shared" si="198"/>
        <v>0</v>
      </c>
      <c r="L351" s="23"/>
      <c r="M351" s="23">
        <v>75</v>
      </c>
      <c r="N351" s="23">
        <f t="shared" si="199"/>
        <v>0</v>
      </c>
      <c r="O351" s="23"/>
      <c r="P351" s="23">
        <v>38</v>
      </c>
      <c r="Q351" s="23">
        <f t="shared" si="200"/>
        <v>0</v>
      </c>
      <c r="R351" s="23"/>
      <c r="S351" s="23">
        <v>68</v>
      </c>
      <c r="T351" s="23">
        <f t="shared" si="201"/>
        <v>0</v>
      </c>
      <c r="U351" s="23"/>
      <c r="V351" s="23">
        <v>38</v>
      </c>
      <c r="W351" s="23">
        <f t="shared" si="202"/>
        <v>0</v>
      </c>
      <c r="X351" s="23"/>
      <c r="Y351" s="23">
        <v>55</v>
      </c>
      <c r="Z351" s="23">
        <f t="shared" si="203"/>
        <v>0</v>
      </c>
      <c r="AA351" s="23"/>
      <c r="AB351" s="23">
        <v>58</v>
      </c>
      <c r="AC351" s="23">
        <f t="shared" si="204"/>
        <v>0</v>
      </c>
      <c r="AD351" s="23"/>
      <c r="AE351" s="23">
        <v>68</v>
      </c>
      <c r="AF351" s="25">
        <f t="shared" si="205"/>
        <v>0</v>
      </c>
      <c r="AG351" s="23"/>
      <c r="AH351" s="23">
        <v>98</v>
      </c>
      <c r="AI351" s="23">
        <f t="shared" si="206"/>
        <v>0</v>
      </c>
      <c r="AJ351" s="25"/>
      <c r="AK351" s="25">
        <v>7</v>
      </c>
      <c r="AL351" s="25">
        <f t="shared" si="207"/>
        <v>0</v>
      </c>
      <c r="AM351" s="25"/>
      <c r="AN351" s="25">
        <v>6</v>
      </c>
      <c r="AO351" s="25">
        <f t="shared" si="208"/>
        <v>0</v>
      </c>
      <c r="AP351" s="23"/>
      <c r="AQ351" s="23">
        <v>7</v>
      </c>
      <c r="AR351" s="25">
        <f t="shared" si="209"/>
        <v>0</v>
      </c>
      <c r="AS351" s="23"/>
      <c r="AT351" s="23">
        <v>5.63</v>
      </c>
      <c r="AU351" s="23">
        <f t="shared" si="210"/>
        <v>0</v>
      </c>
      <c r="AV351" s="23"/>
      <c r="AW351" s="23">
        <v>6.65</v>
      </c>
      <c r="AX351" s="23">
        <f t="shared" si="211"/>
        <v>0</v>
      </c>
      <c r="AY351" s="23"/>
      <c r="AZ351" s="23">
        <v>5.58</v>
      </c>
      <c r="BA351" s="23">
        <f t="shared" si="212"/>
        <v>0</v>
      </c>
      <c r="BB351" s="23"/>
      <c r="BC351" s="23">
        <v>6</v>
      </c>
      <c r="BD351" s="23">
        <f t="shared" si="213"/>
        <v>0</v>
      </c>
      <c r="BE351" s="26">
        <f t="shared" si="184"/>
        <v>0</v>
      </c>
      <c r="BF351" s="27">
        <v>221396</v>
      </c>
      <c r="BG351" s="28"/>
      <c r="BH351" s="29"/>
      <c r="BI351" s="28"/>
      <c r="BJ351" s="30">
        <f t="shared" si="185"/>
        <v>0</v>
      </c>
      <c r="BK351" s="28">
        <f t="shared" si="186"/>
        <v>221396</v>
      </c>
      <c r="BL351" s="31"/>
      <c r="BM351" s="31"/>
      <c r="BN351" s="31"/>
      <c r="BO351" s="39"/>
      <c r="BP351" s="31"/>
      <c r="BQ351" s="31"/>
      <c r="BR351" s="31"/>
      <c r="BS351" s="31"/>
      <c r="BT351" s="31"/>
      <c r="BU351" s="31"/>
      <c r="BV351" s="31"/>
      <c r="BW351" s="31"/>
      <c r="BX351" s="9"/>
      <c r="BY351" s="33"/>
      <c r="BZ351" s="33"/>
      <c r="CA351" s="33"/>
      <c r="CB351" s="33"/>
      <c r="CC351" s="33"/>
      <c r="CD351" s="33"/>
      <c r="CE351" s="33"/>
    </row>
    <row r="352" spans="1:83" s="33" customFormat="1" ht="32.25" customHeight="1">
      <c r="A352" s="35" t="s">
        <v>723</v>
      </c>
      <c r="B352" s="36" t="s">
        <v>724</v>
      </c>
      <c r="C352" s="40"/>
      <c r="D352" s="25">
        <v>45</v>
      </c>
      <c r="E352" s="25">
        <f t="shared" si="196"/>
        <v>0</v>
      </c>
      <c r="F352" s="25"/>
      <c r="G352" s="25">
        <v>30</v>
      </c>
      <c r="H352" s="25">
        <f t="shared" si="197"/>
        <v>0</v>
      </c>
      <c r="I352" s="25"/>
      <c r="J352" s="25">
        <v>45</v>
      </c>
      <c r="K352" s="25">
        <f t="shared" si="198"/>
        <v>0</v>
      </c>
      <c r="L352" s="25"/>
      <c r="M352" s="25">
        <v>75</v>
      </c>
      <c r="N352" s="25">
        <f t="shared" si="199"/>
        <v>0</v>
      </c>
      <c r="O352" s="25"/>
      <c r="P352" s="25">
        <v>38</v>
      </c>
      <c r="Q352" s="25">
        <f t="shared" si="200"/>
        <v>0</v>
      </c>
      <c r="R352" s="25"/>
      <c r="S352" s="25">
        <v>68</v>
      </c>
      <c r="T352" s="25">
        <f t="shared" si="201"/>
        <v>0</v>
      </c>
      <c r="U352" s="25"/>
      <c r="V352" s="25">
        <v>38</v>
      </c>
      <c r="W352" s="25">
        <f t="shared" si="202"/>
        <v>0</v>
      </c>
      <c r="X352" s="25"/>
      <c r="Y352" s="25">
        <v>55</v>
      </c>
      <c r="Z352" s="25">
        <f t="shared" si="203"/>
        <v>0</v>
      </c>
      <c r="AA352" s="25"/>
      <c r="AB352" s="25">
        <v>58</v>
      </c>
      <c r="AC352" s="25">
        <f t="shared" si="204"/>
        <v>0</v>
      </c>
      <c r="AD352" s="25"/>
      <c r="AE352" s="25">
        <v>68</v>
      </c>
      <c r="AF352" s="25">
        <f t="shared" si="205"/>
        <v>0</v>
      </c>
      <c r="AG352" s="25"/>
      <c r="AH352" s="25">
        <v>98</v>
      </c>
      <c r="AI352" s="25">
        <f t="shared" si="206"/>
        <v>0</v>
      </c>
      <c r="AJ352" s="25"/>
      <c r="AK352" s="25">
        <v>7</v>
      </c>
      <c r="AL352" s="25">
        <f t="shared" si="207"/>
        <v>0</v>
      </c>
      <c r="AM352" s="25"/>
      <c r="AN352" s="25">
        <v>6</v>
      </c>
      <c r="AO352" s="25">
        <f t="shared" si="208"/>
        <v>0</v>
      </c>
      <c r="AP352" s="25"/>
      <c r="AQ352" s="25">
        <v>7</v>
      </c>
      <c r="AR352" s="25">
        <f t="shared" si="209"/>
        <v>0</v>
      </c>
      <c r="AS352" s="25"/>
      <c r="AT352" s="25">
        <v>5.63</v>
      </c>
      <c r="AU352" s="25">
        <f t="shared" si="210"/>
        <v>0</v>
      </c>
      <c r="AV352" s="25"/>
      <c r="AW352" s="25">
        <v>6.65</v>
      </c>
      <c r="AX352" s="25">
        <f t="shared" si="211"/>
        <v>0</v>
      </c>
      <c r="AY352" s="25"/>
      <c r="AZ352" s="25">
        <v>5.58</v>
      </c>
      <c r="BA352" s="25">
        <f t="shared" si="212"/>
        <v>0</v>
      </c>
      <c r="BB352" s="25"/>
      <c r="BC352" s="25">
        <v>6</v>
      </c>
      <c r="BD352" s="23">
        <f t="shared" si="213"/>
        <v>0</v>
      </c>
      <c r="BE352" s="26">
        <f t="shared" si="184"/>
        <v>0</v>
      </c>
      <c r="BF352" s="27">
        <v>214256</v>
      </c>
      <c r="BG352" s="28"/>
      <c r="BH352" s="29"/>
      <c r="BI352" s="28"/>
      <c r="BJ352" s="30">
        <f t="shared" si="185"/>
        <v>0</v>
      </c>
      <c r="BK352" s="28">
        <f t="shared" si="186"/>
        <v>214256</v>
      </c>
      <c r="BL352" s="31"/>
      <c r="BM352" s="31"/>
      <c r="BN352" s="31"/>
      <c r="BO352" s="39"/>
      <c r="BP352" s="31"/>
      <c r="BQ352" s="31"/>
      <c r="BR352" s="31"/>
      <c r="BS352" s="31"/>
      <c r="BT352" s="31"/>
      <c r="BU352" s="31"/>
      <c r="BV352" s="31"/>
      <c r="BW352" s="31"/>
      <c r="BX352" s="9"/>
    </row>
    <row r="353" spans="1:83" s="33" customFormat="1" ht="32.25" customHeight="1">
      <c r="A353" s="35" t="s">
        <v>725</v>
      </c>
      <c r="B353" s="36" t="s">
        <v>726</v>
      </c>
      <c r="C353" s="40"/>
      <c r="D353" s="25">
        <v>45</v>
      </c>
      <c r="E353" s="25">
        <f t="shared" si="196"/>
        <v>0</v>
      </c>
      <c r="F353" s="25"/>
      <c r="G353" s="25">
        <v>30</v>
      </c>
      <c r="H353" s="25">
        <f t="shared" si="197"/>
        <v>0</v>
      </c>
      <c r="I353" s="25"/>
      <c r="J353" s="25">
        <v>45</v>
      </c>
      <c r="K353" s="25">
        <f t="shared" si="198"/>
        <v>0</v>
      </c>
      <c r="L353" s="25"/>
      <c r="M353" s="25">
        <v>75</v>
      </c>
      <c r="N353" s="25">
        <f t="shared" si="199"/>
        <v>0</v>
      </c>
      <c r="O353" s="25"/>
      <c r="P353" s="25">
        <v>38</v>
      </c>
      <c r="Q353" s="25">
        <f t="shared" si="200"/>
        <v>0</v>
      </c>
      <c r="R353" s="25"/>
      <c r="S353" s="25">
        <v>68</v>
      </c>
      <c r="T353" s="25">
        <f t="shared" si="201"/>
        <v>0</v>
      </c>
      <c r="U353" s="25"/>
      <c r="V353" s="25">
        <v>38</v>
      </c>
      <c r="W353" s="25">
        <f t="shared" si="202"/>
        <v>0</v>
      </c>
      <c r="X353" s="25"/>
      <c r="Y353" s="25">
        <v>55</v>
      </c>
      <c r="Z353" s="25">
        <f t="shared" si="203"/>
        <v>0</v>
      </c>
      <c r="AA353" s="25"/>
      <c r="AB353" s="25">
        <v>58</v>
      </c>
      <c r="AC353" s="25">
        <f t="shared" si="204"/>
        <v>0</v>
      </c>
      <c r="AD353" s="25"/>
      <c r="AE353" s="25">
        <v>68</v>
      </c>
      <c r="AF353" s="25">
        <f t="shared" si="205"/>
        <v>0</v>
      </c>
      <c r="AG353" s="25"/>
      <c r="AH353" s="25">
        <v>98</v>
      </c>
      <c r="AI353" s="25">
        <f t="shared" si="206"/>
        <v>0</v>
      </c>
      <c r="AJ353" s="25"/>
      <c r="AK353" s="25">
        <v>7</v>
      </c>
      <c r="AL353" s="25">
        <f t="shared" si="207"/>
        <v>0</v>
      </c>
      <c r="AM353" s="25"/>
      <c r="AN353" s="25">
        <v>6</v>
      </c>
      <c r="AO353" s="25">
        <f t="shared" si="208"/>
        <v>0</v>
      </c>
      <c r="AP353" s="25"/>
      <c r="AQ353" s="25">
        <v>7</v>
      </c>
      <c r="AR353" s="25">
        <f t="shared" si="209"/>
        <v>0</v>
      </c>
      <c r="AS353" s="25"/>
      <c r="AT353" s="25">
        <v>5.63</v>
      </c>
      <c r="AU353" s="25">
        <f t="shared" si="210"/>
        <v>0</v>
      </c>
      <c r="AV353" s="25"/>
      <c r="AW353" s="25">
        <v>6.65</v>
      </c>
      <c r="AX353" s="25">
        <f t="shared" si="211"/>
        <v>0</v>
      </c>
      <c r="AY353" s="25"/>
      <c r="AZ353" s="25">
        <v>5.58</v>
      </c>
      <c r="BA353" s="25">
        <f t="shared" si="212"/>
        <v>0</v>
      </c>
      <c r="BB353" s="25"/>
      <c r="BC353" s="25">
        <v>6</v>
      </c>
      <c r="BD353" s="23">
        <f t="shared" si="213"/>
        <v>0</v>
      </c>
      <c r="BE353" s="26">
        <f t="shared" si="184"/>
        <v>0</v>
      </c>
      <c r="BF353" s="27">
        <v>232615</v>
      </c>
      <c r="BG353" s="28"/>
      <c r="BH353" s="29"/>
      <c r="BI353" s="28"/>
      <c r="BJ353" s="30">
        <f t="shared" si="185"/>
        <v>0</v>
      </c>
      <c r="BK353" s="28">
        <f t="shared" si="186"/>
        <v>232615</v>
      </c>
      <c r="BL353" s="31"/>
      <c r="BM353" s="31"/>
      <c r="BN353" s="31"/>
      <c r="BO353" s="39"/>
      <c r="BP353" s="31"/>
      <c r="BQ353" s="31"/>
      <c r="BR353" s="31"/>
      <c r="BS353" s="31"/>
      <c r="BT353" s="31"/>
      <c r="BU353" s="31"/>
      <c r="BV353" s="31"/>
      <c r="BW353" s="31"/>
      <c r="BX353" s="9"/>
    </row>
    <row r="354" spans="1:83" s="34" customFormat="1" ht="31.5" customHeight="1">
      <c r="A354" s="20" t="s">
        <v>727</v>
      </c>
      <c r="B354" s="21" t="s">
        <v>728</v>
      </c>
      <c r="C354" s="51"/>
      <c r="D354" s="23">
        <v>45</v>
      </c>
      <c r="E354" s="25">
        <f t="shared" si="196"/>
        <v>0</v>
      </c>
      <c r="F354" s="23"/>
      <c r="G354" s="23">
        <v>30</v>
      </c>
      <c r="H354" s="25">
        <f t="shared" si="197"/>
        <v>0</v>
      </c>
      <c r="I354" s="23"/>
      <c r="J354" s="23">
        <v>45</v>
      </c>
      <c r="K354" s="23">
        <f t="shared" si="198"/>
        <v>0</v>
      </c>
      <c r="L354" s="23"/>
      <c r="M354" s="23">
        <v>75</v>
      </c>
      <c r="N354" s="23">
        <f t="shared" si="199"/>
        <v>0</v>
      </c>
      <c r="O354" s="23"/>
      <c r="P354" s="23">
        <v>38</v>
      </c>
      <c r="Q354" s="23">
        <f t="shared" si="200"/>
        <v>0</v>
      </c>
      <c r="R354" s="23"/>
      <c r="S354" s="23">
        <v>68</v>
      </c>
      <c r="T354" s="23">
        <f t="shared" si="201"/>
        <v>0</v>
      </c>
      <c r="U354" s="23"/>
      <c r="V354" s="23">
        <v>38</v>
      </c>
      <c r="W354" s="23">
        <f t="shared" si="202"/>
        <v>0</v>
      </c>
      <c r="X354" s="23"/>
      <c r="Y354" s="23">
        <v>55</v>
      </c>
      <c r="Z354" s="23">
        <f t="shared" si="203"/>
        <v>0</v>
      </c>
      <c r="AA354" s="23"/>
      <c r="AB354" s="23">
        <v>58</v>
      </c>
      <c r="AC354" s="23">
        <f t="shared" si="204"/>
        <v>0</v>
      </c>
      <c r="AD354" s="23"/>
      <c r="AE354" s="23">
        <v>68</v>
      </c>
      <c r="AF354" s="25">
        <f t="shared" si="205"/>
        <v>0</v>
      </c>
      <c r="AG354" s="23"/>
      <c r="AH354" s="23">
        <v>98</v>
      </c>
      <c r="AI354" s="23">
        <f t="shared" si="206"/>
        <v>0</v>
      </c>
      <c r="AJ354" s="25"/>
      <c r="AK354" s="25">
        <v>7</v>
      </c>
      <c r="AL354" s="25">
        <f t="shared" si="207"/>
        <v>0</v>
      </c>
      <c r="AM354" s="25"/>
      <c r="AN354" s="25">
        <v>6</v>
      </c>
      <c r="AO354" s="25">
        <f t="shared" si="208"/>
        <v>0</v>
      </c>
      <c r="AP354" s="23"/>
      <c r="AQ354" s="23">
        <v>7</v>
      </c>
      <c r="AR354" s="25">
        <f t="shared" si="209"/>
        <v>0</v>
      </c>
      <c r="AS354" s="23"/>
      <c r="AT354" s="23">
        <v>5.63</v>
      </c>
      <c r="AU354" s="23">
        <f t="shared" si="210"/>
        <v>0</v>
      </c>
      <c r="AV354" s="23"/>
      <c r="AW354" s="23">
        <v>6.65</v>
      </c>
      <c r="AX354" s="23">
        <f t="shared" si="211"/>
        <v>0</v>
      </c>
      <c r="AY354" s="23"/>
      <c r="AZ354" s="23">
        <v>5.58</v>
      </c>
      <c r="BA354" s="23">
        <f t="shared" si="212"/>
        <v>0</v>
      </c>
      <c r="BB354" s="23"/>
      <c r="BC354" s="23">
        <v>6</v>
      </c>
      <c r="BD354" s="23">
        <f t="shared" si="213"/>
        <v>0</v>
      </c>
      <c r="BE354" s="26">
        <f t="shared" si="184"/>
        <v>0</v>
      </c>
      <c r="BF354" s="27">
        <v>237766</v>
      </c>
      <c r="BG354" s="28"/>
      <c r="BH354" s="29"/>
      <c r="BI354" s="28"/>
      <c r="BJ354" s="30">
        <f t="shared" si="185"/>
        <v>0</v>
      </c>
      <c r="BK354" s="28">
        <f t="shared" si="186"/>
        <v>237766</v>
      </c>
      <c r="BL354" s="31"/>
      <c r="BM354" s="31"/>
      <c r="BN354" s="31"/>
      <c r="BO354" s="39"/>
      <c r="BP354" s="31"/>
      <c r="BQ354" s="31"/>
      <c r="BR354" s="31"/>
      <c r="BS354" s="31"/>
      <c r="BT354" s="31"/>
      <c r="BU354" s="39"/>
      <c r="BV354" s="31"/>
      <c r="BW354" s="31"/>
      <c r="BX354" s="9"/>
      <c r="BY354" s="33"/>
      <c r="BZ354" s="33"/>
      <c r="CA354" s="33"/>
      <c r="CB354" s="33"/>
      <c r="CC354" s="33"/>
      <c r="CD354" s="33"/>
      <c r="CE354" s="33"/>
    </row>
    <row r="355" spans="1:83" s="81" customFormat="1" ht="32.25" customHeight="1">
      <c r="A355" s="72" t="s">
        <v>729</v>
      </c>
      <c r="B355" s="73" t="s">
        <v>730</v>
      </c>
      <c r="C355" s="74"/>
      <c r="D355" s="75">
        <v>45</v>
      </c>
      <c r="E355" s="75">
        <f t="shared" si="196"/>
        <v>0</v>
      </c>
      <c r="F355" s="75"/>
      <c r="G355" s="75">
        <v>30</v>
      </c>
      <c r="H355" s="25">
        <f t="shared" si="197"/>
        <v>0</v>
      </c>
      <c r="I355" s="75"/>
      <c r="J355" s="75">
        <v>45</v>
      </c>
      <c r="K355" s="75">
        <f t="shared" si="198"/>
        <v>0</v>
      </c>
      <c r="L355" s="75"/>
      <c r="M355" s="75">
        <v>75</v>
      </c>
      <c r="N355" s="75">
        <f t="shared" si="199"/>
        <v>0</v>
      </c>
      <c r="O355" s="75"/>
      <c r="P355" s="75">
        <v>38</v>
      </c>
      <c r="Q355" s="75">
        <f t="shared" si="200"/>
        <v>0</v>
      </c>
      <c r="R355" s="75"/>
      <c r="S355" s="75">
        <v>68</v>
      </c>
      <c r="T355" s="75">
        <f t="shared" si="201"/>
        <v>0</v>
      </c>
      <c r="U355" s="75"/>
      <c r="V355" s="75">
        <v>38</v>
      </c>
      <c r="W355" s="75">
        <f t="shared" si="202"/>
        <v>0</v>
      </c>
      <c r="X355" s="75"/>
      <c r="Y355" s="75">
        <v>55</v>
      </c>
      <c r="Z355" s="75">
        <f t="shared" si="203"/>
        <v>0</v>
      </c>
      <c r="AA355" s="75"/>
      <c r="AB355" s="75">
        <v>58</v>
      </c>
      <c r="AC355" s="75">
        <f t="shared" si="204"/>
        <v>0</v>
      </c>
      <c r="AD355" s="75"/>
      <c r="AE355" s="75">
        <v>68</v>
      </c>
      <c r="AF355" s="75">
        <f t="shared" si="205"/>
        <v>0</v>
      </c>
      <c r="AG355" s="75"/>
      <c r="AH355" s="75">
        <v>98</v>
      </c>
      <c r="AI355" s="75">
        <f t="shared" si="206"/>
        <v>0</v>
      </c>
      <c r="AJ355" s="75"/>
      <c r="AK355" s="75">
        <v>7</v>
      </c>
      <c r="AL355" s="75">
        <f t="shared" si="207"/>
        <v>0</v>
      </c>
      <c r="AM355" s="75"/>
      <c r="AN355" s="75">
        <v>6</v>
      </c>
      <c r="AO355" s="75">
        <f t="shared" si="208"/>
        <v>0</v>
      </c>
      <c r="AP355" s="75"/>
      <c r="AQ355" s="75">
        <v>7</v>
      </c>
      <c r="AR355" s="77">
        <f t="shared" si="209"/>
        <v>0</v>
      </c>
      <c r="AS355" s="75"/>
      <c r="AT355" s="75">
        <v>5.63</v>
      </c>
      <c r="AU355" s="75">
        <f t="shared" si="210"/>
        <v>0</v>
      </c>
      <c r="AV355" s="75"/>
      <c r="AW355" s="75">
        <v>6.65</v>
      </c>
      <c r="AX355" s="75">
        <f t="shared" si="211"/>
        <v>0</v>
      </c>
      <c r="AY355" s="75"/>
      <c r="AZ355" s="75">
        <v>5.58</v>
      </c>
      <c r="BA355" s="75">
        <f t="shared" si="212"/>
        <v>0</v>
      </c>
      <c r="BB355" s="75"/>
      <c r="BC355" s="75">
        <v>6</v>
      </c>
      <c r="BD355" s="23">
        <f t="shared" si="213"/>
        <v>0</v>
      </c>
      <c r="BE355" s="26">
        <f t="shared" si="184"/>
        <v>0</v>
      </c>
      <c r="BF355" s="27">
        <v>182417</v>
      </c>
      <c r="BG355" s="78"/>
      <c r="BH355" s="79"/>
      <c r="BI355" s="78"/>
      <c r="BJ355" s="30">
        <f t="shared" si="185"/>
        <v>0</v>
      </c>
      <c r="BK355" s="28">
        <f t="shared" si="186"/>
        <v>182417</v>
      </c>
      <c r="BL355" s="80"/>
      <c r="BM355" s="80"/>
      <c r="BN355" s="80"/>
      <c r="BO355" s="116"/>
      <c r="BP355" s="116"/>
      <c r="BQ355" s="80"/>
      <c r="BR355" s="80"/>
      <c r="BS355" s="80"/>
      <c r="BT355" s="80"/>
      <c r="BU355" s="80"/>
      <c r="BV355" s="80"/>
      <c r="BW355" s="116"/>
      <c r="BX355" s="83"/>
    </row>
    <row r="356" spans="1:83" s="33" customFormat="1" ht="32.25" customHeight="1">
      <c r="A356" s="35" t="s">
        <v>731</v>
      </c>
      <c r="B356" s="36" t="s">
        <v>732</v>
      </c>
      <c r="C356" s="40"/>
      <c r="D356" s="25">
        <v>45</v>
      </c>
      <c r="E356" s="25">
        <f t="shared" si="196"/>
        <v>0</v>
      </c>
      <c r="F356" s="25"/>
      <c r="G356" s="25">
        <v>30</v>
      </c>
      <c r="H356" s="25">
        <f t="shared" si="197"/>
        <v>0</v>
      </c>
      <c r="I356" s="25"/>
      <c r="J356" s="25">
        <v>45</v>
      </c>
      <c r="K356" s="25">
        <f t="shared" si="198"/>
        <v>0</v>
      </c>
      <c r="L356" s="25"/>
      <c r="M356" s="25">
        <v>75</v>
      </c>
      <c r="N356" s="25">
        <f t="shared" si="199"/>
        <v>0</v>
      </c>
      <c r="O356" s="25"/>
      <c r="P356" s="25">
        <v>38</v>
      </c>
      <c r="Q356" s="25">
        <f t="shared" si="200"/>
        <v>0</v>
      </c>
      <c r="R356" s="25"/>
      <c r="S356" s="25">
        <v>68</v>
      </c>
      <c r="T356" s="25">
        <f t="shared" si="201"/>
        <v>0</v>
      </c>
      <c r="U356" s="25"/>
      <c r="V356" s="25">
        <v>38</v>
      </c>
      <c r="W356" s="25">
        <f t="shared" si="202"/>
        <v>0</v>
      </c>
      <c r="X356" s="25"/>
      <c r="Y356" s="25">
        <v>55</v>
      </c>
      <c r="Z356" s="25">
        <f t="shared" si="203"/>
        <v>0</v>
      </c>
      <c r="AA356" s="25"/>
      <c r="AB356" s="25">
        <v>58</v>
      </c>
      <c r="AC356" s="25">
        <f t="shared" si="204"/>
        <v>0</v>
      </c>
      <c r="AD356" s="25"/>
      <c r="AE356" s="25">
        <v>68</v>
      </c>
      <c r="AF356" s="25">
        <f t="shared" si="205"/>
        <v>0</v>
      </c>
      <c r="AG356" s="25"/>
      <c r="AH356" s="25">
        <v>98</v>
      </c>
      <c r="AI356" s="25">
        <f t="shared" si="206"/>
        <v>0</v>
      </c>
      <c r="AJ356" s="25"/>
      <c r="AK356" s="25">
        <v>7</v>
      </c>
      <c r="AL356" s="25">
        <f t="shared" si="207"/>
        <v>0</v>
      </c>
      <c r="AM356" s="25"/>
      <c r="AN356" s="25">
        <v>6</v>
      </c>
      <c r="AO356" s="25">
        <f t="shared" si="208"/>
        <v>0</v>
      </c>
      <c r="AP356" s="25"/>
      <c r="AQ356" s="25">
        <v>7</v>
      </c>
      <c r="AR356" s="25">
        <f t="shared" si="209"/>
        <v>0</v>
      </c>
      <c r="AS356" s="25"/>
      <c r="AT356" s="25">
        <v>5.63</v>
      </c>
      <c r="AU356" s="25">
        <f t="shared" si="210"/>
        <v>0</v>
      </c>
      <c r="AV356" s="25"/>
      <c r="AW356" s="25">
        <v>6.65</v>
      </c>
      <c r="AX356" s="25">
        <f t="shared" si="211"/>
        <v>0</v>
      </c>
      <c r="AY356" s="25"/>
      <c r="AZ356" s="25">
        <v>5.58</v>
      </c>
      <c r="BA356" s="25">
        <f t="shared" si="212"/>
        <v>0</v>
      </c>
      <c r="BB356" s="25"/>
      <c r="BC356" s="25">
        <v>6</v>
      </c>
      <c r="BD356" s="23">
        <f t="shared" si="213"/>
        <v>0</v>
      </c>
      <c r="BE356" s="26">
        <f t="shared" si="184"/>
        <v>0</v>
      </c>
      <c r="BF356" s="27">
        <v>185876</v>
      </c>
      <c r="BG356" s="28"/>
      <c r="BH356" s="29"/>
      <c r="BI356" s="28"/>
      <c r="BJ356" s="30">
        <f t="shared" si="185"/>
        <v>0</v>
      </c>
      <c r="BK356" s="28">
        <f t="shared" si="186"/>
        <v>185876</v>
      </c>
      <c r="BL356" s="31"/>
      <c r="BM356" s="31"/>
      <c r="BN356" s="31"/>
      <c r="BO356" s="39"/>
      <c r="BP356" s="39"/>
      <c r="BQ356" s="31"/>
      <c r="BR356" s="31"/>
      <c r="BS356" s="31"/>
      <c r="BT356" s="31"/>
      <c r="BU356" s="31"/>
      <c r="BV356" s="31"/>
      <c r="BW356" s="31"/>
      <c r="BX356" s="9"/>
    </row>
    <row r="357" spans="1:83" s="33" customFormat="1" ht="32.25" customHeight="1">
      <c r="A357" s="35" t="s">
        <v>733</v>
      </c>
      <c r="B357" s="36" t="s">
        <v>734</v>
      </c>
      <c r="C357" s="40"/>
      <c r="D357" s="25">
        <v>45</v>
      </c>
      <c r="E357" s="25">
        <f t="shared" si="196"/>
        <v>0</v>
      </c>
      <c r="F357" s="25"/>
      <c r="G357" s="25">
        <v>30</v>
      </c>
      <c r="H357" s="25">
        <f t="shared" si="197"/>
        <v>0</v>
      </c>
      <c r="I357" s="25"/>
      <c r="J357" s="25">
        <v>45</v>
      </c>
      <c r="K357" s="25">
        <f t="shared" si="198"/>
        <v>0</v>
      </c>
      <c r="L357" s="25"/>
      <c r="M357" s="25">
        <v>75</v>
      </c>
      <c r="N357" s="25">
        <f t="shared" si="199"/>
        <v>0</v>
      </c>
      <c r="O357" s="25"/>
      <c r="P357" s="25">
        <v>38</v>
      </c>
      <c r="Q357" s="25">
        <f t="shared" si="200"/>
        <v>0</v>
      </c>
      <c r="R357" s="25"/>
      <c r="S357" s="25">
        <v>68</v>
      </c>
      <c r="T357" s="25">
        <f t="shared" si="201"/>
        <v>0</v>
      </c>
      <c r="U357" s="25"/>
      <c r="V357" s="25">
        <v>38</v>
      </c>
      <c r="W357" s="25">
        <f t="shared" si="202"/>
        <v>0</v>
      </c>
      <c r="X357" s="25"/>
      <c r="Y357" s="25">
        <v>55</v>
      </c>
      <c r="Z357" s="25">
        <f t="shared" si="203"/>
        <v>0</v>
      </c>
      <c r="AA357" s="25"/>
      <c r="AB357" s="25">
        <v>58</v>
      </c>
      <c r="AC357" s="25">
        <f t="shared" si="204"/>
        <v>0</v>
      </c>
      <c r="AD357" s="25"/>
      <c r="AE357" s="25">
        <v>68</v>
      </c>
      <c r="AF357" s="25">
        <f t="shared" si="205"/>
        <v>0</v>
      </c>
      <c r="AG357" s="25"/>
      <c r="AH357" s="25">
        <v>98</v>
      </c>
      <c r="AI357" s="25">
        <f t="shared" si="206"/>
        <v>0</v>
      </c>
      <c r="AJ357" s="25"/>
      <c r="AK357" s="25">
        <v>7</v>
      </c>
      <c r="AL357" s="25">
        <f t="shared" si="207"/>
        <v>0</v>
      </c>
      <c r="AM357" s="25"/>
      <c r="AN357" s="25">
        <v>6</v>
      </c>
      <c r="AO357" s="25">
        <f t="shared" si="208"/>
        <v>0</v>
      </c>
      <c r="AP357" s="25"/>
      <c r="AQ357" s="25">
        <v>7</v>
      </c>
      <c r="AR357" s="25">
        <f t="shared" si="209"/>
        <v>0</v>
      </c>
      <c r="AS357" s="25"/>
      <c r="AT357" s="25">
        <v>5.63</v>
      </c>
      <c r="AU357" s="25">
        <f t="shared" si="210"/>
        <v>0</v>
      </c>
      <c r="AV357" s="25"/>
      <c r="AW357" s="25">
        <v>6.65</v>
      </c>
      <c r="AX357" s="25">
        <f t="shared" si="211"/>
        <v>0</v>
      </c>
      <c r="AY357" s="25"/>
      <c r="AZ357" s="25">
        <v>5.58</v>
      </c>
      <c r="BA357" s="25">
        <f t="shared" si="212"/>
        <v>0</v>
      </c>
      <c r="BB357" s="25"/>
      <c r="BC357" s="25">
        <v>6</v>
      </c>
      <c r="BD357" s="23">
        <f t="shared" si="213"/>
        <v>0</v>
      </c>
      <c r="BE357" s="26">
        <f t="shared" si="184"/>
        <v>0</v>
      </c>
      <c r="BF357" s="27">
        <v>259346</v>
      </c>
      <c r="BG357" s="28"/>
      <c r="BH357" s="29"/>
      <c r="BI357" s="28"/>
      <c r="BJ357" s="30">
        <f t="shared" si="185"/>
        <v>0</v>
      </c>
      <c r="BK357" s="28">
        <f t="shared" si="186"/>
        <v>259346</v>
      </c>
      <c r="BL357" s="31"/>
      <c r="BM357" s="31"/>
      <c r="BN357" s="31"/>
      <c r="BO357" s="39"/>
      <c r="BP357" s="31"/>
      <c r="BQ357" s="31"/>
      <c r="BR357" s="31"/>
      <c r="BS357" s="31"/>
      <c r="BT357" s="31"/>
      <c r="BU357" s="31"/>
      <c r="BV357" s="31"/>
      <c r="BW357" s="31"/>
      <c r="BX357" s="9"/>
    </row>
    <row r="358" spans="1:83" s="33" customFormat="1" ht="32.25" customHeight="1">
      <c r="A358" s="35" t="s">
        <v>735</v>
      </c>
      <c r="B358" s="36" t="s">
        <v>736</v>
      </c>
      <c r="C358" s="40"/>
      <c r="D358" s="25">
        <v>45</v>
      </c>
      <c r="E358" s="25">
        <f t="shared" si="196"/>
        <v>0</v>
      </c>
      <c r="F358" s="25"/>
      <c r="G358" s="25">
        <v>30</v>
      </c>
      <c r="H358" s="25">
        <f t="shared" si="197"/>
        <v>0</v>
      </c>
      <c r="I358" s="25"/>
      <c r="J358" s="25">
        <v>45</v>
      </c>
      <c r="K358" s="25">
        <f t="shared" si="198"/>
        <v>0</v>
      </c>
      <c r="L358" s="25"/>
      <c r="M358" s="25">
        <v>75</v>
      </c>
      <c r="N358" s="25">
        <f t="shared" si="199"/>
        <v>0</v>
      </c>
      <c r="O358" s="25"/>
      <c r="P358" s="25">
        <v>38</v>
      </c>
      <c r="Q358" s="25">
        <f t="shared" si="200"/>
        <v>0</v>
      </c>
      <c r="R358" s="25"/>
      <c r="S358" s="25">
        <v>68</v>
      </c>
      <c r="T358" s="25">
        <f t="shared" si="201"/>
        <v>0</v>
      </c>
      <c r="U358" s="25"/>
      <c r="V358" s="25">
        <v>38</v>
      </c>
      <c r="W358" s="25">
        <f t="shared" si="202"/>
        <v>0</v>
      </c>
      <c r="X358" s="25"/>
      <c r="Y358" s="25">
        <v>55</v>
      </c>
      <c r="Z358" s="25">
        <f t="shared" si="203"/>
        <v>0</v>
      </c>
      <c r="AA358" s="25"/>
      <c r="AB358" s="25">
        <v>58</v>
      </c>
      <c r="AC358" s="25">
        <f t="shared" si="204"/>
        <v>0</v>
      </c>
      <c r="AD358" s="25"/>
      <c r="AE358" s="25">
        <v>68</v>
      </c>
      <c r="AF358" s="25">
        <f t="shared" si="205"/>
        <v>0</v>
      </c>
      <c r="AG358" s="25"/>
      <c r="AH358" s="25">
        <v>98</v>
      </c>
      <c r="AI358" s="25">
        <f t="shared" si="206"/>
        <v>0</v>
      </c>
      <c r="AJ358" s="25"/>
      <c r="AK358" s="25">
        <v>7</v>
      </c>
      <c r="AL358" s="25">
        <f t="shared" si="207"/>
        <v>0</v>
      </c>
      <c r="AM358" s="25"/>
      <c r="AN358" s="25">
        <v>6</v>
      </c>
      <c r="AO358" s="25">
        <f t="shared" si="208"/>
        <v>0</v>
      </c>
      <c r="AP358" s="25"/>
      <c r="AQ358" s="25">
        <v>7</v>
      </c>
      <c r="AR358" s="25">
        <f t="shared" si="209"/>
        <v>0</v>
      </c>
      <c r="AS358" s="25"/>
      <c r="AT358" s="25">
        <v>5.63</v>
      </c>
      <c r="AU358" s="25">
        <f t="shared" si="210"/>
        <v>0</v>
      </c>
      <c r="AV358" s="25"/>
      <c r="AW358" s="25">
        <v>6.65</v>
      </c>
      <c r="AX358" s="25">
        <f t="shared" si="211"/>
        <v>0</v>
      </c>
      <c r="AY358" s="25"/>
      <c r="AZ358" s="25">
        <v>5.58</v>
      </c>
      <c r="BA358" s="25">
        <f t="shared" si="212"/>
        <v>0</v>
      </c>
      <c r="BB358" s="25"/>
      <c r="BC358" s="25">
        <v>6</v>
      </c>
      <c r="BD358" s="23">
        <f t="shared" si="213"/>
        <v>0</v>
      </c>
      <c r="BE358" s="26">
        <f t="shared" si="184"/>
        <v>0</v>
      </c>
      <c r="BF358" s="27">
        <v>204630</v>
      </c>
      <c r="BG358" s="28"/>
      <c r="BH358" s="29"/>
      <c r="BI358" s="28"/>
      <c r="BJ358" s="30">
        <f t="shared" si="185"/>
        <v>0</v>
      </c>
      <c r="BK358" s="28">
        <f t="shared" si="186"/>
        <v>204630</v>
      </c>
      <c r="BL358" s="31"/>
      <c r="BM358" s="31"/>
      <c r="BN358" s="31"/>
      <c r="BO358" s="39"/>
      <c r="BP358" s="39"/>
      <c r="BQ358" s="39"/>
      <c r="BR358" s="39"/>
      <c r="BS358" s="31"/>
      <c r="BT358" s="31"/>
      <c r="BU358" s="31"/>
      <c r="BV358" s="31"/>
      <c r="BW358" s="31"/>
      <c r="BX358" s="9"/>
    </row>
    <row r="359" spans="1:83" s="33" customFormat="1" ht="32.25" customHeight="1">
      <c r="A359" s="35" t="s">
        <v>737</v>
      </c>
      <c r="B359" s="36" t="s">
        <v>738</v>
      </c>
      <c r="C359" s="40"/>
      <c r="D359" s="25">
        <v>45</v>
      </c>
      <c r="E359" s="25">
        <f t="shared" si="196"/>
        <v>0</v>
      </c>
      <c r="F359" s="25"/>
      <c r="G359" s="25">
        <v>30</v>
      </c>
      <c r="H359" s="25">
        <f t="shared" si="197"/>
        <v>0</v>
      </c>
      <c r="I359" s="25"/>
      <c r="J359" s="25">
        <v>45</v>
      </c>
      <c r="K359" s="25">
        <f t="shared" si="198"/>
        <v>0</v>
      </c>
      <c r="L359" s="25"/>
      <c r="M359" s="25">
        <v>75</v>
      </c>
      <c r="N359" s="25">
        <f t="shared" si="199"/>
        <v>0</v>
      </c>
      <c r="O359" s="25"/>
      <c r="P359" s="25">
        <v>38</v>
      </c>
      <c r="Q359" s="25">
        <f t="shared" si="200"/>
        <v>0</v>
      </c>
      <c r="R359" s="25"/>
      <c r="S359" s="25">
        <v>68</v>
      </c>
      <c r="T359" s="25">
        <f t="shared" si="201"/>
        <v>0</v>
      </c>
      <c r="U359" s="25"/>
      <c r="V359" s="25">
        <v>38</v>
      </c>
      <c r="W359" s="25">
        <f t="shared" si="202"/>
        <v>0</v>
      </c>
      <c r="X359" s="25"/>
      <c r="Y359" s="25">
        <v>55</v>
      </c>
      <c r="Z359" s="25">
        <f t="shared" si="203"/>
        <v>0</v>
      </c>
      <c r="AA359" s="25"/>
      <c r="AB359" s="25">
        <v>58</v>
      </c>
      <c r="AC359" s="25">
        <f t="shared" si="204"/>
        <v>0</v>
      </c>
      <c r="AD359" s="25"/>
      <c r="AE359" s="25">
        <v>68</v>
      </c>
      <c r="AF359" s="25">
        <f t="shared" si="205"/>
        <v>0</v>
      </c>
      <c r="AG359" s="25"/>
      <c r="AH359" s="25">
        <v>98</v>
      </c>
      <c r="AI359" s="25">
        <f t="shared" si="206"/>
        <v>0</v>
      </c>
      <c r="AJ359" s="25"/>
      <c r="AK359" s="25">
        <v>7</v>
      </c>
      <c r="AL359" s="25">
        <f t="shared" si="207"/>
        <v>0</v>
      </c>
      <c r="AM359" s="25"/>
      <c r="AN359" s="25">
        <v>6</v>
      </c>
      <c r="AO359" s="25">
        <f t="shared" si="208"/>
        <v>0</v>
      </c>
      <c r="AP359" s="25"/>
      <c r="AQ359" s="25">
        <v>7</v>
      </c>
      <c r="AR359" s="25">
        <f t="shared" si="209"/>
        <v>0</v>
      </c>
      <c r="AS359" s="25"/>
      <c r="AT359" s="25">
        <v>5.63</v>
      </c>
      <c r="AU359" s="25">
        <f t="shared" si="210"/>
        <v>0</v>
      </c>
      <c r="AV359" s="25"/>
      <c r="AW359" s="25">
        <v>6.65</v>
      </c>
      <c r="AX359" s="25">
        <f t="shared" si="211"/>
        <v>0</v>
      </c>
      <c r="AY359" s="25"/>
      <c r="AZ359" s="25">
        <v>5.58</v>
      </c>
      <c r="BA359" s="25">
        <f t="shared" si="212"/>
        <v>0</v>
      </c>
      <c r="BB359" s="25"/>
      <c r="BC359" s="25">
        <v>6</v>
      </c>
      <c r="BD359" s="23">
        <f t="shared" si="213"/>
        <v>0</v>
      </c>
      <c r="BE359" s="26">
        <f t="shared" si="184"/>
        <v>0</v>
      </c>
      <c r="BF359" s="27">
        <v>198451</v>
      </c>
      <c r="BG359" s="28"/>
      <c r="BH359" s="29"/>
      <c r="BI359" s="28"/>
      <c r="BJ359" s="30">
        <f t="shared" si="185"/>
        <v>0</v>
      </c>
      <c r="BK359" s="28">
        <f t="shared" si="186"/>
        <v>198451</v>
      </c>
      <c r="BL359" s="31"/>
      <c r="BM359" s="31"/>
      <c r="BN359" s="31"/>
      <c r="BO359" s="39"/>
      <c r="BP359" s="31"/>
      <c r="BQ359" s="31"/>
      <c r="BR359" s="31"/>
      <c r="BS359" s="31"/>
      <c r="BT359" s="31"/>
      <c r="BU359" s="31"/>
      <c r="BV359" s="31"/>
      <c r="BW359" s="31"/>
      <c r="BX359" s="9"/>
    </row>
    <row r="360" spans="1:83" s="33" customFormat="1" ht="32.25" customHeight="1">
      <c r="A360" s="35" t="s">
        <v>739</v>
      </c>
      <c r="B360" s="36" t="s">
        <v>740</v>
      </c>
      <c r="C360" s="40"/>
      <c r="D360" s="25">
        <v>45</v>
      </c>
      <c r="E360" s="25">
        <f t="shared" si="196"/>
        <v>0</v>
      </c>
      <c r="F360" s="25"/>
      <c r="G360" s="25">
        <v>30</v>
      </c>
      <c r="H360" s="25">
        <f t="shared" si="197"/>
        <v>0</v>
      </c>
      <c r="I360" s="25"/>
      <c r="J360" s="25">
        <v>45</v>
      </c>
      <c r="K360" s="25">
        <f t="shared" si="198"/>
        <v>0</v>
      </c>
      <c r="L360" s="25"/>
      <c r="M360" s="25">
        <v>75</v>
      </c>
      <c r="N360" s="25">
        <f t="shared" si="199"/>
        <v>0</v>
      </c>
      <c r="O360" s="25"/>
      <c r="P360" s="25">
        <v>38</v>
      </c>
      <c r="Q360" s="25">
        <f t="shared" si="200"/>
        <v>0</v>
      </c>
      <c r="R360" s="25"/>
      <c r="S360" s="25">
        <v>68</v>
      </c>
      <c r="T360" s="25">
        <f t="shared" si="201"/>
        <v>0</v>
      </c>
      <c r="U360" s="25"/>
      <c r="V360" s="25">
        <v>38</v>
      </c>
      <c r="W360" s="25">
        <f t="shared" si="202"/>
        <v>0</v>
      </c>
      <c r="X360" s="25"/>
      <c r="Y360" s="25">
        <v>55</v>
      </c>
      <c r="Z360" s="25">
        <f t="shared" si="203"/>
        <v>0</v>
      </c>
      <c r="AA360" s="25"/>
      <c r="AB360" s="25">
        <v>58</v>
      </c>
      <c r="AC360" s="25">
        <f t="shared" si="204"/>
        <v>0</v>
      </c>
      <c r="AD360" s="25"/>
      <c r="AE360" s="25">
        <v>68</v>
      </c>
      <c r="AF360" s="25">
        <f t="shared" si="205"/>
        <v>0</v>
      </c>
      <c r="AG360" s="25"/>
      <c r="AH360" s="25">
        <v>98</v>
      </c>
      <c r="AI360" s="25">
        <f t="shared" si="206"/>
        <v>0</v>
      </c>
      <c r="AJ360" s="25"/>
      <c r="AK360" s="25">
        <v>7</v>
      </c>
      <c r="AL360" s="25">
        <f t="shared" si="207"/>
        <v>0</v>
      </c>
      <c r="AM360" s="25"/>
      <c r="AN360" s="25">
        <v>6</v>
      </c>
      <c r="AO360" s="25">
        <f t="shared" si="208"/>
        <v>0</v>
      </c>
      <c r="AP360" s="25"/>
      <c r="AQ360" s="25">
        <v>7</v>
      </c>
      <c r="AR360" s="25">
        <f t="shared" si="209"/>
        <v>0</v>
      </c>
      <c r="AS360" s="25"/>
      <c r="AT360" s="25">
        <v>5.63</v>
      </c>
      <c r="AU360" s="25">
        <f t="shared" si="210"/>
        <v>0</v>
      </c>
      <c r="AV360" s="25"/>
      <c r="AW360" s="25">
        <v>6.65</v>
      </c>
      <c r="AX360" s="25">
        <f t="shared" si="211"/>
        <v>0</v>
      </c>
      <c r="AY360" s="25"/>
      <c r="AZ360" s="25">
        <v>5.58</v>
      </c>
      <c r="BA360" s="25">
        <f t="shared" si="212"/>
        <v>0</v>
      </c>
      <c r="BB360" s="25"/>
      <c r="BC360" s="25">
        <v>6</v>
      </c>
      <c r="BD360" s="23">
        <f t="shared" si="213"/>
        <v>0</v>
      </c>
      <c r="BE360" s="26">
        <f t="shared" si="184"/>
        <v>0</v>
      </c>
      <c r="BF360" s="27">
        <v>0</v>
      </c>
      <c r="BG360" s="28"/>
      <c r="BH360" s="29"/>
      <c r="BI360" s="28"/>
      <c r="BJ360" s="30">
        <f t="shared" si="185"/>
        <v>0</v>
      </c>
      <c r="BK360" s="28">
        <f t="shared" si="186"/>
        <v>0</v>
      </c>
      <c r="BL360" s="31"/>
      <c r="BM360" s="31"/>
      <c r="BN360" s="31"/>
      <c r="BO360" s="39"/>
      <c r="BP360" s="31"/>
      <c r="BQ360" s="31"/>
      <c r="BR360" s="31"/>
      <c r="BS360" s="31"/>
      <c r="BT360" s="31"/>
      <c r="BU360" s="31"/>
      <c r="BV360" s="31"/>
      <c r="BW360" s="31"/>
      <c r="BX360" s="9"/>
    </row>
    <row r="361" spans="1:83" s="33" customFormat="1" ht="32.25" customHeight="1">
      <c r="A361" s="35" t="s">
        <v>741</v>
      </c>
      <c r="B361" s="84" t="s">
        <v>742</v>
      </c>
      <c r="C361" s="40"/>
      <c r="D361" s="25">
        <v>45</v>
      </c>
      <c r="E361" s="25">
        <f t="shared" si="196"/>
        <v>0</v>
      </c>
      <c r="F361" s="25"/>
      <c r="G361" s="25">
        <v>30</v>
      </c>
      <c r="H361" s="25">
        <f t="shared" si="197"/>
        <v>0</v>
      </c>
      <c r="I361" s="25"/>
      <c r="J361" s="25">
        <v>45</v>
      </c>
      <c r="K361" s="25">
        <f t="shared" si="198"/>
        <v>0</v>
      </c>
      <c r="L361" s="25"/>
      <c r="M361" s="25">
        <v>75</v>
      </c>
      <c r="N361" s="25">
        <f t="shared" si="199"/>
        <v>0</v>
      </c>
      <c r="O361" s="25"/>
      <c r="P361" s="25">
        <v>38</v>
      </c>
      <c r="Q361" s="25">
        <f t="shared" si="200"/>
        <v>0</v>
      </c>
      <c r="R361" s="25"/>
      <c r="S361" s="25">
        <v>68</v>
      </c>
      <c r="T361" s="25">
        <f t="shared" si="201"/>
        <v>0</v>
      </c>
      <c r="U361" s="25"/>
      <c r="V361" s="25">
        <v>38</v>
      </c>
      <c r="W361" s="25">
        <f t="shared" si="202"/>
        <v>0</v>
      </c>
      <c r="X361" s="25"/>
      <c r="Y361" s="25">
        <v>55</v>
      </c>
      <c r="Z361" s="25">
        <f t="shared" si="203"/>
        <v>0</v>
      </c>
      <c r="AA361" s="25"/>
      <c r="AB361" s="25">
        <v>58</v>
      </c>
      <c r="AC361" s="25">
        <f t="shared" si="204"/>
        <v>0</v>
      </c>
      <c r="AD361" s="25"/>
      <c r="AE361" s="25">
        <v>68</v>
      </c>
      <c r="AF361" s="25">
        <f t="shared" si="205"/>
        <v>0</v>
      </c>
      <c r="AG361" s="25"/>
      <c r="AH361" s="25">
        <v>98</v>
      </c>
      <c r="AI361" s="25">
        <f t="shared" si="206"/>
        <v>0</v>
      </c>
      <c r="AJ361" s="25"/>
      <c r="AK361" s="25">
        <v>7</v>
      </c>
      <c r="AL361" s="25">
        <f t="shared" si="207"/>
        <v>0</v>
      </c>
      <c r="AM361" s="25"/>
      <c r="AN361" s="25">
        <v>6</v>
      </c>
      <c r="AO361" s="25">
        <f t="shared" si="208"/>
        <v>0</v>
      </c>
      <c r="AP361" s="25"/>
      <c r="AQ361" s="25">
        <v>7</v>
      </c>
      <c r="AR361" s="25">
        <f t="shared" si="209"/>
        <v>0</v>
      </c>
      <c r="AS361" s="25"/>
      <c r="AT361" s="25">
        <v>5.63</v>
      </c>
      <c r="AU361" s="25">
        <f t="shared" si="210"/>
        <v>0</v>
      </c>
      <c r="AV361" s="25"/>
      <c r="AW361" s="25">
        <v>6.65</v>
      </c>
      <c r="AX361" s="25">
        <f t="shared" si="211"/>
        <v>0</v>
      </c>
      <c r="AY361" s="25"/>
      <c r="AZ361" s="25">
        <v>5.58</v>
      </c>
      <c r="BA361" s="25">
        <f t="shared" si="212"/>
        <v>0</v>
      </c>
      <c r="BB361" s="25"/>
      <c r="BC361" s="25">
        <v>6</v>
      </c>
      <c r="BD361" s="23">
        <f t="shared" si="213"/>
        <v>0</v>
      </c>
      <c r="BE361" s="26">
        <f t="shared" si="184"/>
        <v>0</v>
      </c>
      <c r="BF361" s="27">
        <v>181255</v>
      </c>
      <c r="BG361" s="28"/>
      <c r="BH361" s="29"/>
      <c r="BI361" s="28"/>
      <c r="BJ361" s="30">
        <f t="shared" si="185"/>
        <v>0</v>
      </c>
      <c r="BK361" s="28">
        <f t="shared" si="186"/>
        <v>181255</v>
      </c>
      <c r="BL361" s="31"/>
      <c r="BM361" s="31"/>
      <c r="BN361" s="31"/>
      <c r="BO361" s="39"/>
      <c r="BP361" s="31"/>
      <c r="BQ361" s="31"/>
      <c r="BR361" s="31"/>
      <c r="BS361" s="31"/>
      <c r="BT361" s="31"/>
      <c r="BU361" s="31"/>
      <c r="BV361" s="31"/>
      <c r="BW361" s="31"/>
      <c r="BX361" s="9"/>
    </row>
    <row r="362" spans="1:83" s="33" customFormat="1" ht="32.25" customHeight="1">
      <c r="A362" s="35" t="s">
        <v>743</v>
      </c>
      <c r="B362" s="36" t="s">
        <v>744</v>
      </c>
      <c r="C362" s="40"/>
      <c r="D362" s="25">
        <v>45</v>
      </c>
      <c r="E362" s="25">
        <f t="shared" si="196"/>
        <v>0</v>
      </c>
      <c r="F362" s="25"/>
      <c r="G362" s="25">
        <v>30</v>
      </c>
      <c r="H362" s="25">
        <f t="shared" si="197"/>
        <v>0</v>
      </c>
      <c r="I362" s="25"/>
      <c r="J362" s="25">
        <v>45</v>
      </c>
      <c r="K362" s="25">
        <f t="shared" si="198"/>
        <v>0</v>
      </c>
      <c r="L362" s="25"/>
      <c r="M362" s="25">
        <v>75</v>
      </c>
      <c r="N362" s="25">
        <f t="shared" si="199"/>
        <v>0</v>
      </c>
      <c r="O362" s="25"/>
      <c r="P362" s="25">
        <v>38</v>
      </c>
      <c r="Q362" s="25">
        <f t="shared" si="200"/>
        <v>0</v>
      </c>
      <c r="R362" s="25"/>
      <c r="S362" s="25">
        <v>68</v>
      </c>
      <c r="T362" s="25">
        <f t="shared" si="201"/>
        <v>0</v>
      </c>
      <c r="U362" s="25"/>
      <c r="V362" s="25">
        <v>38</v>
      </c>
      <c r="W362" s="25">
        <f t="shared" si="202"/>
        <v>0</v>
      </c>
      <c r="X362" s="25"/>
      <c r="Y362" s="25">
        <v>55</v>
      </c>
      <c r="Z362" s="25">
        <f t="shared" si="203"/>
        <v>0</v>
      </c>
      <c r="AA362" s="25"/>
      <c r="AB362" s="25">
        <v>58</v>
      </c>
      <c r="AC362" s="25">
        <f t="shared" si="204"/>
        <v>0</v>
      </c>
      <c r="AD362" s="25"/>
      <c r="AE362" s="25">
        <v>68</v>
      </c>
      <c r="AF362" s="25">
        <f t="shared" si="205"/>
        <v>0</v>
      </c>
      <c r="AG362" s="25"/>
      <c r="AH362" s="25">
        <v>98</v>
      </c>
      <c r="AI362" s="25">
        <f t="shared" si="206"/>
        <v>0</v>
      </c>
      <c r="AJ362" s="25"/>
      <c r="AK362" s="25">
        <v>7</v>
      </c>
      <c r="AL362" s="25">
        <f t="shared" si="207"/>
        <v>0</v>
      </c>
      <c r="AM362" s="25"/>
      <c r="AN362" s="25">
        <v>6</v>
      </c>
      <c r="AO362" s="25">
        <f t="shared" si="208"/>
        <v>0</v>
      </c>
      <c r="AP362" s="25"/>
      <c r="AQ362" s="25">
        <v>7</v>
      </c>
      <c r="AR362" s="25">
        <f t="shared" si="209"/>
        <v>0</v>
      </c>
      <c r="AS362" s="25"/>
      <c r="AT362" s="25">
        <v>5.63</v>
      </c>
      <c r="AU362" s="25">
        <f t="shared" si="210"/>
        <v>0</v>
      </c>
      <c r="AV362" s="25"/>
      <c r="AW362" s="25">
        <v>6.65</v>
      </c>
      <c r="AX362" s="25">
        <f t="shared" si="211"/>
        <v>0</v>
      </c>
      <c r="AY362" s="25"/>
      <c r="AZ362" s="25">
        <v>5.58</v>
      </c>
      <c r="BA362" s="25">
        <f t="shared" si="212"/>
        <v>0</v>
      </c>
      <c r="BB362" s="25"/>
      <c r="BC362" s="25">
        <v>6</v>
      </c>
      <c r="BD362" s="23">
        <f t="shared" si="213"/>
        <v>0</v>
      </c>
      <c r="BE362" s="26">
        <f t="shared" si="184"/>
        <v>0</v>
      </c>
      <c r="BF362" s="27">
        <v>0</v>
      </c>
      <c r="BG362" s="28"/>
      <c r="BH362" s="29"/>
      <c r="BI362" s="28"/>
      <c r="BJ362" s="30">
        <f t="shared" si="185"/>
        <v>0</v>
      </c>
      <c r="BK362" s="28">
        <f t="shared" si="186"/>
        <v>0</v>
      </c>
      <c r="BL362" s="31"/>
      <c r="BM362" s="31"/>
      <c r="BN362" s="31"/>
      <c r="BO362" s="39"/>
      <c r="BP362" s="31"/>
      <c r="BQ362" s="31"/>
      <c r="BR362" s="31"/>
      <c r="BS362" s="31"/>
      <c r="BT362" s="31"/>
      <c r="BU362" s="31"/>
      <c r="BV362" s="31"/>
      <c r="BW362" s="31"/>
      <c r="BX362" s="9"/>
    </row>
    <row r="363" spans="1:83" s="33" customFormat="1" ht="32.25" customHeight="1">
      <c r="A363" s="35" t="s">
        <v>745</v>
      </c>
      <c r="B363" s="36" t="s">
        <v>746</v>
      </c>
      <c r="C363" s="40"/>
      <c r="D363" s="25">
        <v>45</v>
      </c>
      <c r="E363" s="25">
        <f t="shared" si="196"/>
        <v>0</v>
      </c>
      <c r="F363" s="25"/>
      <c r="G363" s="25">
        <v>30</v>
      </c>
      <c r="H363" s="25">
        <f t="shared" si="197"/>
        <v>0</v>
      </c>
      <c r="I363" s="25"/>
      <c r="J363" s="25">
        <v>45</v>
      </c>
      <c r="K363" s="25">
        <f t="shared" si="198"/>
        <v>0</v>
      </c>
      <c r="L363" s="25">
        <v>180</v>
      </c>
      <c r="M363" s="25">
        <v>75</v>
      </c>
      <c r="N363" s="25">
        <f t="shared" si="199"/>
        <v>13500</v>
      </c>
      <c r="O363" s="25">
        <v>546</v>
      </c>
      <c r="P363" s="25">
        <v>38</v>
      </c>
      <c r="Q363" s="25">
        <f t="shared" si="200"/>
        <v>20748</v>
      </c>
      <c r="R363" s="25"/>
      <c r="S363" s="25">
        <v>68</v>
      </c>
      <c r="T363" s="25">
        <f t="shared" si="201"/>
        <v>0</v>
      </c>
      <c r="U363" s="25">
        <v>305</v>
      </c>
      <c r="V363" s="25">
        <v>38</v>
      </c>
      <c r="W363" s="25">
        <f t="shared" si="202"/>
        <v>11590</v>
      </c>
      <c r="X363" s="25"/>
      <c r="Y363" s="25">
        <v>55</v>
      </c>
      <c r="Z363" s="25">
        <f t="shared" si="203"/>
        <v>0</v>
      </c>
      <c r="AA363" s="25">
        <v>386</v>
      </c>
      <c r="AB363" s="25">
        <v>58</v>
      </c>
      <c r="AC363" s="25">
        <f t="shared" si="204"/>
        <v>22388</v>
      </c>
      <c r="AD363" s="25"/>
      <c r="AE363" s="25">
        <v>68</v>
      </c>
      <c r="AF363" s="25">
        <f t="shared" si="205"/>
        <v>0</v>
      </c>
      <c r="AG363" s="25"/>
      <c r="AH363" s="25">
        <v>98</v>
      </c>
      <c r="AI363" s="25">
        <f t="shared" si="206"/>
        <v>0</v>
      </c>
      <c r="AJ363" s="25"/>
      <c r="AK363" s="25">
        <v>7</v>
      </c>
      <c r="AL363" s="25">
        <f t="shared" si="207"/>
        <v>0</v>
      </c>
      <c r="AM363" s="25"/>
      <c r="AN363" s="25">
        <v>6</v>
      </c>
      <c r="AO363" s="25">
        <f t="shared" si="208"/>
        <v>0</v>
      </c>
      <c r="AP363" s="25"/>
      <c r="AQ363" s="25">
        <v>7</v>
      </c>
      <c r="AR363" s="25">
        <f t="shared" si="209"/>
        <v>0</v>
      </c>
      <c r="AS363" s="25"/>
      <c r="AT363" s="25">
        <v>5.63</v>
      </c>
      <c r="AU363" s="25">
        <f t="shared" si="210"/>
        <v>0</v>
      </c>
      <c r="AV363" s="25"/>
      <c r="AW363" s="25">
        <v>6.65</v>
      </c>
      <c r="AX363" s="25">
        <f t="shared" si="211"/>
        <v>0</v>
      </c>
      <c r="AY363" s="25"/>
      <c r="AZ363" s="25">
        <v>5.58</v>
      </c>
      <c r="BA363" s="25">
        <f t="shared" si="212"/>
        <v>0</v>
      </c>
      <c r="BB363" s="25">
        <v>1495</v>
      </c>
      <c r="BC363" s="25">
        <v>6</v>
      </c>
      <c r="BD363" s="25">
        <f t="shared" si="213"/>
        <v>8970</v>
      </c>
      <c r="BE363" s="26">
        <f t="shared" si="184"/>
        <v>77196</v>
      </c>
      <c r="BF363" s="27">
        <v>-76003</v>
      </c>
      <c r="BG363" s="28"/>
      <c r="BH363" s="29"/>
      <c r="BI363" s="28"/>
      <c r="BJ363" s="28">
        <f t="shared" si="185"/>
        <v>0</v>
      </c>
      <c r="BK363" s="28">
        <f t="shared" si="186"/>
        <v>1193</v>
      </c>
      <c r="BL363" s="31"/>
      <c r="BM363" s="31"/>
      <c r="BN363" s="31"/>
      <c r="BO363" s="31"/>
      <c r="BP363" s="31"/>
      <c r="BQ363" s="31"/>
      <c r="BR363" s="31"/>
      <c r="BS363" s="31"/>
      <c r="BT363" s="31"/>
      <c r="BU363" s="31"/>
      <c r="BV363" s="31"/>
      <c r="BW363" s="31"/>
      <c r="BX363" s="9"/>
    </row>
    <row r="364" spans="1:83" s="33" customFormat="1" ht="32.25" customHeight="1">
      <c r="A364" s="35" t="s">
        <v>747</v>
      </c>
      <c r="B364" s="36" t="s">
        <v>748</v>
      </c>
      <c r="C364" s="40"/>
      <c r="D364" s="25">
        <v>45</v>
      </c>
      <c r="E364" s="25">
        <f t="shared" si="196"/>
        <v>0</v>
      </c>
      <c r="F364" s="25"/>
      <c r="G364" s="25">
        <v>30</v>
      </c>
      <c r="H364" s="25">
        <f t="shared" si="197"/>
        <v>0</v>
      </c>
      <c r="I364" s="25"/>
      <c r="J364" s="25">
        <v>45</v>
      </c>
      <c r="K364" s="25">
        <f t="shared" si="198"/>
        <v>0</v>
      </c>
      <c r="L364" s="25"/>
      <c r="M364" s="25">
        <v>75</v>
      </c>
      <c r="N364" s="25">
        <f t="shared" si="199"/>
        <v>0</v>
      </c>
      <c r="O364" s="25"/>
      <c r="P364" s="25">
        <v>38</v>
      </c>
      <c r="Q364" s="25">
        <f t="shared" si="200"/>
        <v>0</v>
      </c>
      <c r="R364" s="25"/>
      <c r="S364" s="25">
        <v>68</v>
      </c>
      <c r="T364" s="25">
        <f t="shared" si="201"/>
        <v>0</v>
      </c>
      <c r="U364" s="25"/>
      <c r="V364" s="25">
        <v>38</v>
      </c>
      <c r="W364" s="25">
        <f t="shared" si="202"/>
        <v>0</v>
      </c>
      <c r="X364" s="25"/>
      <c r="Y364" s="25">
        <v>55</v>
      </c>
      <c r="Z364" s="25">
        <f t="shared" si="203"/>
        <v>0</v>
      </c>
      <c r="AA364" s="25"/>
      <c r="AB364" s="25">
        <v>58</v>
      </c>
      <c r="AC364" s="25">
        <f t="shared" si="204"/>
        <v>0</v>
      </c>
      <c r="AD364" s="25"/>
      <c r="AE364" s="25">
        <v>68</v>
      </c>
      <c r="AF364" s="25">
        <f t="shared" si="205"/>
        <v>0</v>
      </c>
      <c r="AG364" s="25"/>
      <c r="AH364" s="25">
        <v>98</v>
      </c>
      <c r="AI364" s="25">
        <f t="shared" si="206"/>
        <v>0</v>
      </c>
      <c r="AJ364" s="25"/>
      <c r="AK364" s="25">
        <v>7</v>
      </c>
      <c r="AL364" s="25">
        <f t="shared" si="207"/>
        <v>0</v>
      </c>
      <c r="AM364" s="25"/>
      <c r="AN364" s="25">
        <v>6</v>
      </c>
      <c r="AO364" s="25">
        <f t="shared" si="208"/>
        <v>0</v>
      </c>
      <c r="AP364" s="25"/>
      <c r="AQ364" s="25">
        <v>7</v>
      </c>
      <c r="AR364" s="25">
        <f t="shared" si="209"/>
        <v>0</v>
      </c>
      <c r="AS364" s="25"/>
      <c r="AT364" s="25">
        <v>5.63</v>
      </c>
      <c r="AU364" s="25">
        <f t="shared" si="210"/>
        <v>0</v>
      </c>
      <c r="AV364" s="25"/>
      <c r="AW364" s="25">
        <v>6.65</v>
      </c>
      <c r="AX364" s="25">
        <f t="shared" si="211"/>
        <v>0</v>
      </c>
      <c r="AY364" s="25"/>
      <c r="AZ364" s="25">
        <v>5.58</v>
      </c>
      <c r="BA364" s="25">
        <f t="shared" si="212"/>
        <v>0</v>
      </c>
      <c r="BB364" s="25"/>
      <c r="BC364" s="25">
        <v>6</v>
      </c>
      <c r="BD364" s="23">
        <f t="shared" si="213"/>
        <v>0</v>
      </c>
      <c r="BE364" s="26">
        <f t="shared" si="184"/>
        <v>0</v>
      </c>
      <c r="BF364" s="27">
        <v>199216</v>
      </c>
      <c r="BG364" s="28"/>
      <c r="BH364" s="29"/>
      <c r="BI364" s="28"/>
      <c r="BJ364" s="30">
        <f t="shared" si="185"/>
        <v>0</v>
      </c>
      <c r="BK364" s="28">
        <f t="shared" si="186"/>
        <v>199216</v>
      </c>
      <c r="BL364" s="31"/>
      <c r="BM364" s="31"/>
      <c r="BN364" s="31"/>
      <c r="BO364" s="31"/>
      <c r="BP364" s="31"/>
      <c r="BQ364" s="9"/>
      <c r="BR364" s="9"/>
      <c r="BS364" s="9"/>
      <c r="BT364" s="9"/>
      <c r="BU364" s="9"/>
      <c r="BV364" s="9"/>
      <c r="BW364" s="9"/>
      <c r="BX364" s="9"/>
    </row>
    <row r="365" spans="1:83" s="33" customFormat="1" ht="32.25" customHeight="1">
      <c r="A365" s="35" t="s">
        <v>749</v>
      </c>
      <c r="B365" s="36" t="s">
        <v>750</v>
      </c>
      <c r="C365" s="40"/>
      <c r="D365" s="25">
        <v>45</v>
      </c>
      <c r="E365" s="25">
        <f t="shared" si="196"/>
        <v>0</v>
      </c>
      <c r="F365" s="25"/>
      <c r="G365" s="25">
        <v>30</v>
      </c>
      <c r="H365" s="25">
        <f t="shared" si="197"/>
        <v>0</v>
      </c>
      <c r="I365" s="25"/>
      <c r="J365" s="25">
        <v>45</v>
      </c>
      <c r="K365" s="25">
        <f t="shared" si="198"/>
        <v>0</v>
      </c>
      <c r="L365" s="25"/>
      <c r="M365" s="25">
        <v>75</v>
      </c>
      <c r="N365" s="25">
        <f t="shared" si="199"/>
        <v>0</v>
      </c>
      <c r="O365" s="25"/>
      <c r="P365" s="25">
        <v>38</v>
      </c>
      <c r="Q365" s="25">
        <f t="shared" si="200"/>
        <v>0</v>
      </c>
      <c r="R365" s="25"/>
      <c r="S365" s="25">
        <v>68</v>
      </c>
      <c r="T365" s="25">
        <f t="shared" si="201"/>
        <v>0</v>
      </c>
      <c r="U365" s="25"/>
      <c r="V365" s="25">
        <v>38</v>
      </c>
      <c r="W365" s="25">
        <f t="shared" si="202"/>
        <v>0</v>
      </c>
      <c r="X365" s="25"/>
      <c r="Y365" s="25">
        <v>55</v>
      </c>
      <c r="Z365" s="25">
        <f t="shared" si="203"/>
        <v>0</v>
      </c>
      <c r="AA365" s="25"/>
      <c r="AB365" s="25">
        <v>58</v>
      </c>
      <c r="AC365" s="25">
        <f t="shared" si="204"/>
        <v>0</v>
      </c>
      <c r="AD365" s="25"/>
      <c r="AE365" s="25">
        <v>68</v>
      </c>
      <c r="AF365" s="25">
        <f t="shared" si="205"/>
        <v>0</v>
      </c>
      <c r="AG365" s="25"/>
      <c r="AH365" s="25">
        <v>98</v>
      </c>
      <c r="AI365" s="25">
        <f t="shared" si="206"/>
        <v>0</v>
      </c>
      <c r="AJ365" s="25"/>
      <c r="AK365" s="25">
        <v>7</v>
      </c>
      <c r="AL365" s="25">
        <f t="shared" si="207"/>
        <v>0</v>
      </c>
      <c r="AM365" s="25"/>
      <c r="AN365" s="25">
        <v>6</v>
      </c>
      <c r="AO365" s="25">
        <f t="shared" si="208"/>
        <v>0</v>
      </c>
      <c r="AP365" s="25"/>
      <c r="AQ365" s="25">
        <v>7</v>
      </c>
      <c r="AR365" s="25">
        <f t="shared" si="209"/>
        <v>0</v>
      </c>
      <c r="AS365" s="25"/>
      <c r="AT365" s="25">
        <v>5.63</v>
      </c>
      <c r="AU365" s="25">
        <f t="shared" si="210"/>
        <v>0</v>
      </c>
      <c r="AV365" s="25"/>
      <c r="AW365" s="25">
        <v>6.65</v>
      </c>
      <c r="AX365" s="25">
        <f t="shared" si="211"/>
        <v>0</v>
      </c>
      <c r="AY365" s="25"/>
      <c r="AZ365" s="25">
        <v>5.58</v>
      </c>
      <c r="BA365" s="25">
        <f t="shared" si="212"/>
        <v>0</v>
      </c>
      <c r="BB365" s="25"/>
      <c r="BC365" s="25">
        <v>6</v>
      </c>
      <c r="BD365" s="23">
        <f t="shared" si="213"/>
        <v>0</v>
      </c>
      <c r="BE365" s="26">
        <f t="shared" si="184"/>
        <v>0</v>
      </c>
      <c r="BF365" s="27">
        <v>78795</v>
      </c>
      <c r="BG365" s="28"/>
      <c r="BH365" s="29"/>
      <c r="BI365" s="28"/>
      <c r="BJ365" s="30">
        <f t="shared" si="185"/>
        <v>0</v>
      </c>
      <c r="BK365" s="28">
        <f t="shared" si="186"/>
        <v>78795</v>
      </c>
      <c r="BL365" s="31"/>
      <c r="BM365" s="31"/>
      <c r="BN365" s="31"/>
      <c r="BO365" s="31"/>
      <c r="BP365" s="31"/>
      <c r="BQ365" s="9"/>
      <c r="BR365" s="9"/>
      <c r="BS365" s="9"/>
      <c r="BT365" s="9"/>
      <c r="BU365" s="9"/>
      <c r="BV365" s="9"/>
      <c r="BW365" s="9"/>
      <c r="BX365" s="9"/>
    </row>
    <row r="366" spans="1:83" s="33" customFormat="1" ht="32.25" customHeight="1">
      <c r="A366" s="35" t="s">
        <v>751</v>
      </c>
      <c r="B366" s="36" t="s">
        <v>752</v>
      </c>
      <c r="C366" s="40"/>
      <c r="D366" s="25">
        <v>45</v>
      </c>
      <c r="E366" s="25">
        <f t="shared" si="196"/>
        <v>0</v>
      </c>
      <c r="F366" s="25"/>
      <c r="G366" s="25">
        <v>30</v>
      </c>
      <c r="H366" s="25">
        <f t="shared" si="197"/>
        <v>0</v>
      </c>
      <c r="I366" s="25"/>
      <c r="J366" s="25">
        <v>45</v>
      </c>
      <c r="K366" s="25">
        <f t="shared" si="198"/>
        <v>0</v>
      </c>
      <c r="L366" s="25"/>
      <c r="M366" s="25">
        <v>75</v>
      </c>
      <c r="N366" s="25">
        <f t="shared" si="199"/>
        <v>0</v>
      </c>
      <c r="O366" s="25"/>
      <c r="P366" s="25">
        <v>38</v>
      </c>
      <c r="Q366" s="25">
        <f t="shared" si="200"/>
        <v>0</v>
      </c>
      <c r="R366" s="25"/>
      <c r="S366" s="25">
        <v>68</v>
      </c>
      <c r="T366" s="25">
        <f t="shared" si="201"/>
        <v>0</v>
      </c>
      <c r="U366" s="25"/>
      <c r="V366" s="25">
        <v>38</v>
      </c>
      <c r="W366" s="25">
        <f t="shared" si="202"/>
        <v>0</v>
      </c>
      <c r="X366" s="25"/>
      <c r="Y366" s="25">
        <v>55</v>
      </c>
      <c r="Z366" s="25">
        <f t="shared" si="203"/>
        <v>0</v>
      </c>
      <c r="AA366" s="25"/>
      <c r="AB366" s="25">
        <v>58</v>
      </c>
      <c r="AC366" s="25">
        <f t="shared" si="204"/>
        <v>0</v>
      </c>
      <c r="AD366" s="25"/>
      <c r="AE366" s="25">
        <v>68</v>
      </c>
      <c r="AF366" s="25">
        <f t="shared" si="205"/>
        <v>0</v>
      </c>
      <c r="AG366" s="25"/>
      <c r="AH366" s="25">
        <v>98</v>
      </c>
      <c r="AI366" s="25">
        <f t="shared" si="206"/>
        <v>0</v>
      </c>
      <c r="AJ366" s="25"/>
      <c r="AK366" s="25">
        <v>7</v>
      </c>
      <c r="AL366" s="25">
        <f t="shared" si="207"/>
        <v>0</v>
      </c>
      <c r="AM366" s="25"/>
      <c r="AN366" s="25">
        <v>6</v>
      </c>
      <c r="AO366" s="25">
        <f t="shared" si="208"/>
        <v>0</v>
      </c>
      <c r="AP366" s="25"/>
      <c r="AQ366" s="25">
        <v>7</v>
      </c>
      <c r="AR366" s="25">
        <f t="shared" si="209"/>
        <v>0</v>
      </c>
      <c r="AS366" s="25"/>
      <c r="AT366" s="25">
        <v>5.63</v>
      </c>
      <c r="AU366" s="25">
        <f t="shared" si="210"/>
        <v>0</v>
      </c>
      <c r="AV366" s="25"/>
      <c r="AW366" s="25">
        <v>6.65</v>
      </c>
      <c r="AX366" s="25">
        <f t="shared" si="211"/>
        <v>0</v>
      </c>
      <c r="AY366" s="25"/>
      <c r="AZ366" s="25">
        <v>5.58</v>
      </c>
      <c r="BA366" s="25">
        <f t="shared" si="212"/>
        <v>0</v>
      </c>
      <c r="BB366" s="25"/>
      <c r="BC366" s="25">
        <v>6</v>
      </c>
      <c r="BD366" s="23">
        <f t="shared" si="213"/>
        <v>0</v>
      </c>
      <c r="BE366" s="26">
        <f t="shared" si="184"/>
        <v>0</v>
      </c>
      <c r="BF366" s="27">
        <v>170956</v>
      </c>
      <c r="BG366" s="28"/>
      <c r="BH366" s="29"/>
      <c r="BI366" s="28"/>
      <c r="BJ366" s="30">
        <f t="shared" si="185"/>
        <v>0</v>
      </c>
      <c r="BK366" s="28">
        <f t="shared" si="186"/>
        <v>170956</v>
      </c>
      <c r="BL366" s="31"/>
      <c r="BM366" s="31"/>
      <c r="BN366" s="31"/>
      <c r="BO366" s="39"/>
      <c r="BP366" s="31"/>
      <c r="BQ366" s="9"/>
      <c r="BR366" s="9"/>
      <c r="BS366" s="9"/>
      <c r="BT366" s="9"/>
      <c r="BU366" s="9"/>
      <c r="BV366" s="9"/>
      <c r="BW366" s="9"/>
      <c r="BX366" s="9"/>
    </row>
    <row r="367" spans="1:83" s="33" customFormat="1" ht="32.25" customHeight="1">
      <c r="A367" s="35" t="s">
        <v>753</v>
      </c>
      <c r="B367" s="36" t="s">
        <v>754</v>
      </c>
      <c r="C367" s="40"/>
      <c r="D367" s="25">
        <v>45</v>
      </c>
      <c r="E367" s="25">
        <f t="shared" si="196"/>
        <v>0</v>
      </c>
      <c r="F367" s="25"/>
      <c r="G367" s="25">
        <v>30</v>
      </c>
      <c r="H367" s="25">
        <f t="shared" si="197"/>
        <v>0</v>
      </c>
      <c r="I367" s="25"/>
      <c r="J367" s="25">
        <v>45</v>
      </c>
      <c r="K367" s="25">
        <f t="shared" si="198"/>
        <v>0</v>
      </c>
      <c r="L367" s="25"/>
      <c r="M367" s="25">
        <v>75</v>
      </c>
      <c r="N367" s="25">
        <f t="shared" si="199"/>
        <v>0</v>
      </c>
      <c r="O367" s="25"/>
      <c r="P367" s="25">
        <v>38</v>
      </c>
      <c r="Q367" s="25">
        <f t="shared" si="200"/>
        <v>0</v>
      </c>
      <c r="R367" s="25"/>
      <c r="S367" s="25">
        <v>68</v>
      </c>
      <c r="T367" s="25">
        <f t="shared" si="201"/>
        <v>0</v>
      </c>
      <c r="U367" s="25"/>
      <c r="V367" s="25">
        <v>38</v>
      </c>
      <c r="W367" s="25">
        <f t="shared" si="202"/>
        <v>0</v>
      </c>
      <c r="X367" s="25"/>
      <c r="Y367" s="25">
        <v>55</v>
      </c>
      <c r="Z367" s="25">
        <f t="shared" si="203"/>
        <v>0</v>
      </c>
      <c r="AA367" s="25"/>
      <c r="AB367" s="25">
        <v>58</v>
      </c>
      <c r="AC367" s="25">
        <f t="shared" si="204"/>
        <v>0</v>
      </c>
      <c r="AD367" s="25"/>
      <c r="AE367" s="25">
        <v>68</v>
      </c>
      <c r="AF367" s="25">
        <f t="shared" si="205"/>
        <v>0</v>
      </c>
      <c r="AG367" s="25"/>
      <c r="AH367" s="25">
        <v>98</v>
      </c>
      <c r="AI367" s="25">
        <f t="shared" si="206"/>
        <v>0</v>
      </c>
      <c r="AJ367" s="25"/>
      <c r="AK367" s="25">
        <v>7</v>
      </c>
      <c r="AL367" s="25">
        <f t="shared" si="207"/>
        <v>0</v>
      </c>
      <c r="AM367" s="25"/>
      <c r="AN367" s="25">
        <v>6</v>
      </c>
      <c r="AO367" s="25">
        <f t="shared" si="208"/>
        <v>0</v>
      </c>
      <c r="AP367" s="25"/>
      <c r="AQ367" s="25">
        <v>7</v>
      </c>
      <c r="AR367" s="25">
        <f t="shared" si="209"/>
        <v>0</v>
      </c>
      <c r="AS367" s="25"/>
      <c r="AT367" s="25">
        <v>5.63</v>
      </c>
      <c r="AU367" s="25">
        <f t="shared" si="210"/>
        <v>0</v>
      </c>
      <c r="AV367" s="25"/>
      <c r="AW367" s="25">
        <v>6.65</v>
      </c>
      <c r="AX367" s="25">
        <f t="shared" si="211"/>
        <v>0</v>
      </c>
      <c r="AY367" s="25"/>
      <c r="AZ367" s="25">
        <v>5.58</v>
      </c>
      <c r="BA367" s="25">
        <f t="shared" si="212"/>
        <v>0</v>
      </c>
      <c r="BB367" s="25"/>
      <c r="BC367" s="25">
        <v>6</v>
      </c>
      <c r="BD367" s="23">
        <f t="shared" si="213"/>
        <v>0</v>
      </c>
      <c r="BE367" s="26">
        <f t="shared" si="184"/>
        <v>0</v>
      </c>
      <c r="BF367" s="27">
        <v>215024</v>
      </c>
      <c r="BG367" s="28"/>
      <c r="BH367" s="29"/>
      <c r="BI367" s="28"/>
      <c r="BJ367" s="30">
        <f t="shared" si="185"/>
        <v>0</v>
      </c>
      <c r="BK367" s="28">
        <f t="shared" si="186"/>
        <v>215024</v>
      </c>
      <c r="BL367" s="31"/>
      <c r="BM367" s="31"/>
      <c r="BN367" s="31"/>
      <c r="BO367" s="39"/>
      <c r="BP367" s="31"/>
      <c r="BQ367" s="9"/>
      <c r="BR367" s="9"/>
      <c r="BS367" s="9"/>
      <c r="BT367" s="9"/>
      <c r="BU367" s="9"/>
      <c r="BV367" s="9"/>
      <c r="BW367" s="9"/>
      <c r="BX367" s="9"/>
    </row>
    <row r="368" spans="1:83" s="121" customFormat="1" ht="32.25" customHeight="1">
      <c r="A368" s="120" t="s">
        <v>755</v>
      </c>
      <c r="B368" s="73" t="s">
        <v>756</v>
      </c>
      <c r="C368" s="74"/>
      <c r="D368" s="75">
        <v>45</v>
      </c>
      <c r="E368" s="75">
        <f t="shared" si="196"/>
        <v>0</v>
      </c>
      <c r="F368" s="75"/>
      <c r="G368" s="75">
        <v>30</v>
      </c>
      <c r="H368" s="25">
        <f t="shared" si="197"/>
        <v>0</v>
      </c>
      <c r="I368" s="75"/>
      <c r="J368" s="75">
        <v>45</v>
      </c>
      <c r="K368" s="75">
        <f t="shared" si="198"/>
        <v>0</v>
      </c>
      <c r="L368" s="75"/>
      <c r="M368" s="75">
        <v>75</v>
      </c>
      <c r="N368" s="75">
        <f t="shared" si="199"/>
        <v>0</v>
      </c>
      <c r="O368" s="75"/>
      <c r="P368" s="75">
        <v>38</v>
      </c>
      <c r="Q368" s="75">
        <f t="shared" si="200"/>
        <v>0</v>
      </c>
      <c r="R368" s="75"/>
      <c r="S368" s="75">
        <v>68</v>
      </c>
      <c r="T368" s="75">
        <f t="shared" si="201"/>
        <v>0</v>
      </c>
      <c r="U368" s="75"/>
      <c r="V368" s="75">
        <v>38</v>
      </c>
      <c r="W368" s="75">
        <f t="shared" si="202"/>
        <v>0</v>
      </c>
      <c r="X368" s="75"/>
      <c r="Y368" s="75">
        <v>55</v>
      </c>
      <c r="Z368" s="75">
        <f t="shared" si="203"/>
        <v>0</v>
      </c>
      <c r="AA368" s="75"/>
      <c r="AB368" s="75">
        <v>58</v>
      </c>
      <c r="AC368" s="75">
        <f t="shared" si="204"/>
        <v>0</v>
      </c>
      <c r="AD368" s="75"/>
      <c r="AE368" s="75">
        <v>68</v>
      </c>
      <c r="AF368" s="75">
        <f t="shared" si="205"/>
        <v>0</v>
      </c>
      <c r="AG368" s="75"/>
      <c r="AH368" s="75">
        <v>98</v>
      </c>
      <c r="AI368" s="75">
        <f t="shared" si="206"/>
        <v>0</v>
      </c>
      <c r="AJ368" s="75"/>
      <c r="AK368" s="75">
        <v>7</v>
      </c>
      <c r="AL368" s="75">
        <f t="shared" si="207"/>
        <v>0</v>
      </c>
      <c r="AM368" s="75"/>
      <c r="AN368" s="75">
        <v>6</v>
      </c>
      <c r="AO368" s="75">
        <f t="shared" si="208"/>
        <v>0</v>
      </c>
      <c r="AP368" s="75"/>
      <c r="AQ368" s="75">
        <v>7</v>
      </c>
      <c r="AR368" s="77">
        <f t="shared" si="209"/>
        <v>0</v>
      </c>
      <c r="AS368" s="75"/>
      <c r="AT368" s="75">
        <v>5.63</v>
      </c>
      <c r="AU368" s="75">
        <f t="shared" si="210"/>
        <v>0</v>
      </c>
      <c r="AV368" s="75"/>
      <c r="AW368" s="75">
        <v>6.65</v>
      </c>
      <c r="AX368" s="75">
        <f t="shared" si="211"/>
        <v>0</v>
      </c>
      <c r="AY368" s="75"/>
      <c r="AZ368" s="75">
        <v>5.58</v>
      </c>
      <c r="BA368" s="75">
        <f t="shared" si="212"/>
        <v>0</v>
      </c>
      <c r="BB368" s="75"/>
      <c r="BC368" s="75">
        <v>6</v>
      </c>
      <c r="BD368" s="23">
        <f t="shared" si="213"/>
        <v>0</v>
      </c>
      <c r="BE368" s="26">
        <f t="shared" si="184"/>
        <v>0</v>
      </c>
      <c r="BF368" s="27">
        <v>206495</v>
      </c>
      <c r="BG368" s="78"/>
      <c r="BH368" s="79"/>
      <c r="BI368" s="78"/>
      <c r="BJ368" s="30">
        <f t="shared" si="185"/>
        <v>0</v>
      </c>
      <c r="BK368" s="28">
        <f t="shared" si="186"/>
        <v>206495</v>
      </c>
      <c r="BL368" s="80"/>
      <c r="BM368" s="80"/>
      <c r="BN368" s="80"/>
      <c r="BO368" s="116"/>
      <c r="BP368" s="80"/>
      <c r="BQ368" s="83"/>
      <c r="BR368" s="83"/>
      <c r="BS368" s="83"/>
      <c r="BT368" s="83"/>
      <c r="BU368" s="83"/>
      <c r="BV368" s="83"/>
      <c r="BW368" s="83"/>
      <c r="BX368" s="83"/>
      <c r="BY368" s="81"/>
      <c r="BZ368" s="81"/>
      <c r="CA368" s="81"/>
      <c r="CB368" s="81"/>
      <c r="CC368" s="81"/>
      <c r="CD368" s="81"/>
      <c r="CE368" s="81"/>
    </row>
    <row r="369" spans="1:93" s="33" customFormat="1" ht="32.25" customHeight="1">
      <c r="A369" s="35" t="s">
        <v>757</v>
      </c>
      <c r="B369" s="36" t="s">
        <v>758</v>
      </c>
      <c r="C369" s="40"/>
      <c r="D369" s="25">
        <v>45</v>
      </c>
      <c r="E369" s="25">
        <f t="shared" si="196"/>
        <v>0</v>
      </c>
      <c r="F369" s="25"/>
      <c r="G369" s="25">
        <v>30</v>
      </c>
      <c r="H369" s="25">
        <f t="shared" si="197"/>
        <v>0</v>
      </c>
      <c r="I369" s="25"/>
      <c r="J369" s="25">
        <v>45</v>
      </c>
      <c r="K369" s="25">
        <f t="shared" si="198"/>
        <v>0</v>
      </c>
      <c r="L369" s="25"/>
      <c r="M369" s="25">
        <v>75</v>
      </c>
      <c r="N369" s="25">
        <f t="shared" si="199"/>
        <v>0</v>
      </c>
      <c r="O369" s="25"/>
      <c r="P369" s="25">
        <v>38</v>
      </c>
      <c r="Q369" s="25">
        <f t="shared" si="200"/>
        <v>0</v>
      </c>
      <c r="R369" s="25"/>
      <c r="S369" s="25">
        <v>68</v>
      </c>
      <c r="T369" s="25">
        <f t="shared" si="201"/>
        <v>0</v>
      </c>
      <c r="U369" s="25"/>
      <c r="V369" s="25">
        <v>38</v>
      </c>
      <c r="W369" s="25">
        <f t="shared" si="202"/>
        <v>0</v>
      </c>
      <c r="X369" s="100"/>
      <c r="Y369" s="25">
        <v>55</v>
      </c>
      <c r="Z369" s="25">
        <f t="shared" si="203"/>
        <v>0</v>
      </c>
      <c r="AA369" s="25"/>
      <c r="AB369" s="25">
        <v>58</v>
      </c>
      <c r="AC369" s="25">
        <f t="shared" si="204"/>
        <v>0</v>
      </c>
      <c r="AD369" s="25"/>
      <c r="AE369" s="25">
        <v>68</v>
      </c>
      <c r="AF369" s="25">
        <f t="shared" si="205"/>
        <v>0</v>
      </c>
      <c r="AG369" s="25"/>
      <c r="AH369" s="25">
        <v>98</v>
      </c>
      <c r="AI369" s="25">
        <f t="shared" si="206"/>
        <v>0</v>
      </c>
      <c r="AJ369" s="25"/>
      <c r="AK369" s="25">
        <v>7</v>
      </c>
      <c r="AL369" s="25">
        <f t="shared" si="207"/>
        <v>0</v>
      </c>
      <c r="AM369" s="25"/>
      <c r="AN369" s="25">
        <v>6</v>
      </c>
      <c r="AO369" s="25">
        <f t="shared" si="208"/>
        <v>0</v>
      </c>
      <c r="AP369" s="25"/>
      <c r="AQ369" s="25">
        <v>7</v>
      </c>
      <c r="AR369" s="25">
        <f t="shared" si="209"/>
        <v>0</v>
      </c>
      <c r="AS369" s="25"/>
      <c r="AT369" s="25">
        <v>5.63</v>
      </c>
      <c r="AU369" s="25">
        <f t="shared" si="210"/>
        <v>0</v>
      </c>
      <c r="AV369" s="25"/>
      <c r="AW369" s="25">
        <v>6.65</v>
      </c>
      <c r="AX369" s="25">
        <f t="shared" si="211"/>
        <v>0</v>
      </c>
      <c r="AY369" s="25"/>
      <c r="AZ369" s="25">
        <v>5.58</v>
      </c>
      <c r="BA369" s="25">
        <f t="shared" si="212"/>
        <v>0</v>
      </c>
      <c r="BB369" s="25"/>
      <c r="BC369" s="25">
        <v>6</v>
      </c>
      <c r="BD369" s="23">
        <f t="shared" si="213"/>
        <v>0</v>
      </c>
      <c r="BE369" s="26">
        <f t="shared" si="184"/>
        <v>0</v>
      </c>
      <c r="BF369" s="27">
        <v>0</v>
      </c>
      <c r="BG369" s="28"/>
      <c r="BH369" s="29"/>
      <c r="BI369" s="28"/>
      <c r="BJ369" s="30">
        <f t="shared" si="185"/>
        <v>0</v>
      </c>
      <c r="BK369" s="28">
        <f t="shared" si="186"/>
        <v>0</v>
      </c>
      <c r="BL369" s="31"/>
      <c r="BM369" s="31"/>
      <c r="BN369" s="31"/>
      <c r="BO369" s="39"/>
      <c r="BP369" s="31"/>
      <c r="BQ369" s="9"/>
      <c r="BR369" s="9"/>
      <c r="BS369" s="9"/>
      <c r="BT369" s="9"/>
      <c r="BU369" s="9"/>
      <c r="BV369" s="9"/>
      <c r="BW369" s="9"/>
      <c r="BX369" s="9"/>
    </row>
    <row r="370" spans="1:93" s="81" customFormat="1" ht="32.25" customHeight="1">
      <c r="A370" s="72" t="s">
        <v>759</v>
      </c>
      <c r="B370" s="73" t="s">
        <v>760</v>
      </c>
      <c r="C370" s="74"/>
      <c r="D370" s="75">
        <v>45</v>
      </c>
      <c r="E370" s="117">
        <f t="shared" si="196"/>
        <v>0</v>
      </c>
      <c r="F370" s="75"/>
      <c r="G370" s="75">
        <v>30</v>
      </c>
      <c r="H370" s="25">
        <f t="shared" si="197"/>
        <v>0</v>
      </c>
      <c r="I370" s="75"/>
      <c r="J370" s="75">
        <v>45</v>
      </c>
      <c r="K370" s="75">
        <f t="shared" si="198"/>
        <v>0</v>
      </c>
      <c r="L370" s="75"/>
      <c r="M370" s="75">
        <v>75</v>
      </c>
      <c r="N370" s="75">
        <f t="shared" si="199"/>
        <v>0</v>
      </c>
      <c r="O370" s="75"/>
      <c r="P370" s="75">
        <v>38</v>
      </c>
      <c r="Q370" s="75">
        <v>0</v>
      </c>
      <c r="R370" s="75"/>
      <c r="S370" s="75">
        <v>68</v>
      </c>
      <c r="T370" s="75">
        <v>0</v>
      </c>
      <c r="U370" s="75"/>
      <c r="V370" s="75">
        <v>38</v>
      </c>
      <c r="W370" s="117">
        <f t="shared" si="202"/>
        <v>0</v>
      </c>
      <c r="X370" s="126"/>
      <c r="Y370" s="75">
        <v>55</v>
      </c>
      <c r="Z370" s="75">
        <v>0</v>
      </c>
      <c r="AA370" s="75"/>
      <c r="AB370" s="75">
        <v>58</v>
      </c>
      <c r="AC370" s="117">
        <f t="shared" si="204"/>
        <v>0</v>
      </c>
      <c r="AD370" s="75"/>
      <c r="AE370" s="75">
        <v>68</v>
      </c>
      <c r="AF370" s="75">
        <v>0</v>
      </c>
      <c r="AG370" s="75"/>
      <c r="AH370" s="75">
        <v>98</v>
      </c>
      <c r="AI370" s="75">
        <v>0</v>
      </c>
      <c r="AJ370" s="75"/>
      <c r="AK370" s="75">
        <v>7</v>
      </c>
      <c r="AL370" s="75">
        <v>0</v>
      </c>
      <c r="AM370" s="75"/>
      <c r="AN370" s="75">
        <v>6</v>
      </c>
      <c r="AO370" s="117">
        <f t="shared" si="208"/>
        <v>0</v>
      </c>
      <c r="AP370" s="75"/>
      <c r="AQ370" s="75">
        <v>7</v>
      </c>
      <c r="AR370" s="77">
        <v>0</v>
      </c>
      <c r="AS370" s="75"/>
      <c r="AT370" s="75">
        <v>5.63</v>
      </c>
      <c r="AU370" s="75">
        <v>0</v>
      </c>
      <c r="AV370" s="75"/>
      <c r="AW370" s="75">
        <v>6.65</v>
      </c>
      <c r="AX370" s="75">
        <v>0</v>
      </c>
      <c r="AY370" s="75"/>
      <c r="AZ370" s="75">
        <v>5.58</v>
      </c>
      <c r="BA370" s="75">
        <v>0</v>
      </c>
      <c r="BB370" s="75"/>
      <c r="BC370" s="75">
        <v>6</v>
      </c>
      <c r="BD370" s="23">
        <f t="shared" si="213"/>
        <v>0</v>
      </c>
      <c r="BE370" s="26">
        <f t="shared" si="184"/>
        <v>0</v>
      </c>
      <c r="BF370" s="27">
        <v>0</v>
      </c>
      <c r="BG370" s="78"/>
      <c r="BH370" s="79"/>
      <c r="BI370" s="78"/>
      <c r="BJ370" s="30">
        <f t="shared" si="185"/>
        <v>0</v>
      </c>
      <c r="BK370" s="28">
        <f t="shared" si="186"/>
        <v>0</v>
      </c>
      <c r="BL370" s="80"/>
      <c r="BM370" s="80"/>
      <c r="BN370" s="80"/>
      <c r="BO370" s="116"/>
      <c r="BP370" s="80"/>
      <c r="BQ370" s="83"/>
      <c r="BR370" s="83"/>
      <c r="BS370" s="83"/>
      <c r="BT370" s="83"/>
      <c r="BU370" s="83"/>
      <c r="BV370" s="83"/>
      <c r="BW370" s="83"/>
      <c r="BX370" s="83"/>
    </row>
    <row r="371" spans="1:93" s="33" customFormat="1" ht="32.25" customHeight="1">
      <c r="A371" s="35" t="s">
        <v>761</v>
      </c>
      <c r="B371" s="36" t="s">
        <v>762</v>
      </c>
      <c r="C371" s="40"/>
      <c r="D371" s="25">
        <v>45</v>
      </c>
      <c r="E371" s="25">
        <f t="shared" si="196"/>
        <v>0</v>
      </c>
      <c r="F371" s="25"/>
      <c r="G371" s="25">
        <v>30</v>
      </c>
      <c r="H371" s="25">
        <f t="shared" si="197"/>
        <v>0</v>
      </c>
      <c r="I371" s="25"/>
      <c r="J371" s="25">
        <v>45</v>
      </c>
      <c r="K371" s="25">
        <f t="shared" si="198"/>
        <v>0</v>
      </c>
      <c r="L371" s="25"/>
      <c r="M371" s="25">
        <v>75</v>
      </c>
      <c r="N371" s="25">
        <f t="shared" si="199"/>
        <v>0</v>
      </c>
      <c r="O371" s="25"/>
      <c r="P371" s="25">
        <v>38</v>
      </c>
      <c r="Q371" s="25">
        <f t="shared" ref="Q371:Q429" si="214">P371*O371</f>
        <v>0</v>
      </c>
      <c r="R371" s="25"/>
      <c r="S371" s="25">
        <v>68</v>
      </c>
      <c r="T371" s="25">
        <f t="shared" ref="T371:T416" si="215">S371*R371</f>
        <v>0</v>
      </c>
      <c r="U371" s="25"/>
      <c r="V371" s="25">
        <v>38</v>
      </c>
      <c r="W371" s="25">
        <f t="shared" si="202"/>
        <v>0</v>
      </c>
      <c r="X371" s="25"/>
      <c r="Y371" s="25">
        <v>55</v>
      </c>
      <c r="Z371" s="25">
        <f t="shared" ref="Z371:Z416" si="216">Y371*X371</f>
        <v>0</v>
      </c>
      <c r="AA371" s="25"/>
      <c r="AB371" s="25">
        <v>58</v>
      </c>
      <c r="AC371" s="25">
        <f t="shared" si="204"/>
        <v>0</v>
      </c>
      <c r="AD371" s="25"/>
      <c r="AE371" s="25">
        <v>68</v>
      </c>
      <c r="AF371" s="25">
        <f t="shared" ref="AF371:AF434" si="217">AE371*AD371</f>
        <v>0</v>
      </c>
      <c r="AG371" s="25"/>
      <c r="AH371" s="25">
        <v>98</v>
      </c>
      <c r="AI371" s="25">
        <f t="shared" ref="AI371:AI416" si="218">AH371*AG371</f>
        <v>0</v>
      </c>
      <c r="AJ371" s="25"/>
      <c r="AK371" s="25">
        <v>7</v>
      </c>
      <c r="AL371" s="25">
        <f t="shared" ref="AL371:AL405" si="219">AK371*AJ371</f>
        <v>0</v>
      </c>
      <c r="AM371" s="25"/>
      <c r="AN371" s="25">
        <v>6</v>
      </c>
      <c r="AO371" s="25">
        <f t="shared" si="208"/>
        <v>0</v>
      </c>
      <c r="AP371" s="25"/>
      <c r="AQ371" s="25">
        <v>7</v>
      </c>
      <c r="AR371" s="25">
        <f t="shared" ref="AR371:AR405" si="220">AQ371*AP371</f>
        <v>0</v>
      </c>
      <c r="AS371" s="25"/>
      <c r="AT371" s="25">
        <v>5.63</v>
      </c>
      <c r="AU371" s="25">
        <f t="shared" ref="AU371:AU405" si="221">AT371*AS371</f>
        <v>0</v>
      </c>
      <c r="AV371" s="25"/>
      <c r="AW371" s="25">
        <v>6.65</v>
      </c>
      <c r="AX371" s="25">
        <f t="shared" ref="AX371:AX405" si="222">AW371*AV371</f>
        <v>0</v>
      </c>
      <c r="AY371" s="25"/>
      <c r="AZ371" s="25">
        <v>5.58</v>
      </c>
      <c r="BA371" s="25">
        <f t="shared" ref="BA371:BA405" si="223">AZ371*AY371</f>
        <v>0</v>
      </c>
      <c r="BB371" s="25"/>
      <c r="BC371" s="25">
        <v>6</v>
      </c>
      <c r="BD371" s="23">
        <f t="shared" si="213"/>
        <v>0</v>
      </c>
      <c r="BE371" s="26">
        <f t="shared" si="184"/>
        <v>0</v>
      </c>
      <c r="BF371" s="27">
        <v>232974</v>
      </c>
      <c r="BG371" s="28"/>
      <c r="BH371" s="29"/>
      <c r="BI371" s="28"/>
      <c r="BJ371" s="30">
        <f t="shared" si="185"/>
        <v>0</v>
      </c>
      <c r="BK371" s="28">
        <f t="shared" si="186"/>
        <v>232974</v>
      </c>
      <c r="BL371" s="31"/>
      <c r="BM371" s="31"/>
      <c r="BN371" s="31"/>
      <c r="BO371" s="39"/>
      <c r="BP371" s="31"/>
      <c r="BQ371" s="9"/>
      <c r="BR371" s="9"/>
      <c r="BS371" s="9"/>
      <c r="BT371" s="9"/>
      <c r="BU371" s="9"/>
      <c r="BV371" s="9"/>
      <c r="BW371" s="9"/>
      <c r="BX371" s="9"/>
    </row>
    <row r="372" spans="1:93" s="33" customFormat="1" ht="32.25" customHeight="1">
      <c r="A372" s="35" t="s">
        <v>763</v>
      </c>
      <c r="B372" s="36" t="s">
        <v>764</v>
      </c>
      <c r="C372" s="40"/>
      <c r="D372" s="25">
        <v>45</v>
      </c>
      <c r="E372" s="25">
        <f t="shared" si="196"/>
        <v>0</v>
      </c>
      <c r="F372" s="25"/>
      <c r="G372" s="25">
        <v>30</v>
      </c>
      <c r="H372" s="25">
        <f t="shared" si="197"/>
        <v>0</v>
      </c>
      <c r="I372" s="25"/>
      <c r="J372" s="25">
        <v>45</v>
      </c>
      <c r="K372" s="25">
        <f t="shared" si="198"/>
        <v>0</v>
      </c>
      <c r="L372" s="25"/>
      <c r="M372" s="25">
        <v>75</v>
      </c>
      <c r="N372" s="25">
        <f t="shared" si="199"/>
        <v>0</v>
      </c>
      <c r="O372" s="25"/>
      <c r="P372" s="25">
        <v>38</v>
      </c>
      <c r="Q372" s="25">
        <f t="shared" si="214"/>
        <v>0</v>
      </c>
      <c r="R372" s="25"/>
      <c r="S372" s="25">
        <v>68</v>
      </c>
      <c r="T372" s="25">
        <f t="shared" si="215"/>
        <v>0</v>
      </c>
      <c r="U372" s="25"/>
      <c r="V372" s="25">
        <v>38</v>
      </c>
      <c r="W372" s="25">
        <f t="shared" si="202"/>
        <v>0</v>
      </c>
      <c r="X372" s="25"/>
      <c r="Y372" s="25">
        <v>55</v>
      </c>
      <c r="Z372" s="25">
        <f t="shared" si="216"/>
        <v>0</v>
      </c>
      <c r="AA372" s="25"/>
      <c r="AB372" s="25">
        <v>58</v>
      </c>
      <c r="AC372" s="25">
        <f t="shared" si="204"/>
        <v>0</v>
      </c>
      <c r="AD372" s="25"/>
      <c r="AE372" s="25">
        <v>68</v>
      </c>
      <c r="AF372" s="25">
        <f t="shared" si="217"/>
        <v>0</v>
      </c>
      <c r="AG372" s="25"/>
      <c r="AH372" s="25">
        <v>98</v>
      </c>
      <c r="AI372" s="25">
        <f t="shared" si="218"/>
        <v>0</v>
      </c>
      <c r="AJ372" s="25"/>
      <c r="AK372" s="25">
        <v>7</v>
      </c>
      <c r="AL372" s="25">
        <f t="shared" si="219"/>
        <v>0</v>
      </c>
      <c r="AM372" s="25"/>
      <c r="AN372" s="25">
        <v>6</v>
      </c>
      <c r="AO372" s="25">
        <f t="shared" si="208"/>
        <v>0</v>
      </c>
      <c r="AP372" s="25"/>
      <c r="AQ372" s="25">
        <v>7</v>
      </c>
      <c r="AR372" s="25">
        <f t="shared" si="220"/>
        <v>0</v>
      </c>
      <c r="AS372" s="25"/>
      <c r="AT372" s="25">
        <v>5.63</v>
      </c>
      <c r="AU372" s="25">
        <f t="shared" si="221"/>
        <v>0</v>
      </c>
      <c r="AV372" s="25"/>
      <c r="AW372" s="25">
        <v>6.65</v>
      </c>
      <c r="AX372" s="25">
        <f t="shared" si="222"/>
        <v>0</v>
      </c>
      <c r="AY372" s="25"/>
      <c r="AZ372" s="25">
        <v>5.58</v>
      </c>
      <c r="BA372" s="25">
        <f t="shared" si="223"/>
        <v>0</v>
      </c>
      <c r="BB372" s="25"/>
      <c r="BC372" s="25">
        <v>6</v>
      </c>
      <c r="BD372" s="23">
        <f t="shared" si="213"/>
        <v>0</v>
      </c>
      <c r="BE372" s="26">
        <f t="shared" si="184"/>
        <v>0</v>
      </c>
      <c r="BF372" s="27">
        <v>153921</v>
      </c>
      <c r="BG372" s="28"/>
      <c r="BH372" s="29"/>
      <c r="BI372" s="28"/>
      <c r="BJ372" s="30">
        <f t="shared" si="185"/>
        <v>0</v>
      </c>
      <c r="BK372" s="28">
        <f t="shared" si="186"/>
        <v>153921</v>
      </c>
      <c r="BL372" s="31"/>
      <c r="BM372" s="31"/>
      <c r="BN372" s="31"/>
      <c r="BO372" s="31"/>
      <c r="BP372" s="31"/>
      <c r="BQ372" s="9"/>
      <c r="BR372" s="9"/>
      <c r="BS372" s="9"/>
      <c r="BT372" s="9"/>
      <c r="BU372" s="9"/>
      <c r="BV372" s="9"/>
      <c r="BW372" s="9"/>
      <c r="BX372" s="9"/>
    </row>
    <row r="373" spans="1:93" s="33" customFormat="1" ht="32.25" customHeight="1">
      <c r="A373" s="35" t="s">
        <v>765</v>
      </c>
      <c r="B373" s="36" t="s">
        <v>766</v>
      </c>
      <c r="C373" s="40"/>
      <c r="D373" s="25">
        <v>45</v>
      </c>
      <c r="E373" s="25">
        <f t="shared" si="196"/>
        <v>0</v>
      </c>
      <c r="F373" s="25"/>
      <c r="G373" s="25">
        <v>30</v>
      </c>
      <c r="H373" s="25">
        <f t="shared" si="197"/>
        <v>0</v>
      </c>
      <c r="I373" s="25"/>
      <c r="J373" s="25">
        <v>45</v>
      </c>
      <c r="K373" s="25">
        <f t="shared" si="198"/>
        <v>0</v>
      </c>
      <c r="L373" s="25"/>
      <c r="M373" s="25">
        <v>75</v>
      </c>
      <c r="N373" s="25">
        <f t="shared" si="199"/>
        <v>0</v>
      </c>
      <c r="O373" s="25"/>
      <c r="P373" s="25">
        <v>38</v>
      </c>
      <c r="Q373" s="25">
        <f t="shared" si="214"/>
        <v>0</v>
      </c>
      <c r="R373" s="25"/>
      <c r="S373" s="25">
        <v>68</v>
      </c>
      <c r="T373" s="25">
        <f t="shared" si="215"/>
        <v>0</v>
      </c>
      <c r="U373" s="25"/>
      <c r="V373" s="25">
        <v>38</v>
      </c>
      <c r="W373" s="25">
        <f t="shared" si="202"/>
        <v>0</v>
      </c>
      <c r="X373" s="25"/>
      <c r="Y373" s="25">
        <v>55</v>
      </c>
      <c r="Z373" s="25">
        <f t="shared" si="216"/>
        <v>0</v>
      </c>
      <c r="AA373" s="25"/>
      <c r="AB373" s="25">
        <v>58</v>
      </c>
      <c r="AC373" s="25">
        <f t="shared" si="204"/>
        <v>0</v>
      </c>
      <c r="AD373" s="25"/>
      <c r="AE373" s="25">
        <v>68</v>
      </c>
      <c r="AF373" s="25">
        <f t="shared" si="217"/>
        <v>0</v>
      </c>
      <c r="AG373" s="25"/>
      <c r="AH373" s="25">
        <v>98</v>
      </c>
      <c r="AI373" s="25">
        <f t="shared" si="218"/>
        <v>0</v>
      </c>
      <c r="AJ373" s="25"/>
      <c r="AK373" s="25">
        <v>7</v>
      </c>
      <c r="AL373" s="25">
        <f t="shared" si="219"/>
        <v>0</v>
      </c>
      <c r="AM373" s="25"/>
      <c r="AN373" s="25">
        <v>6</v>
      </c>
      <c r="AO373" s="25">
        <f t="shared" si="208"/>
        <v>0</v>
      </c>
      <c r="AP373" s="25"/>
      <c r="AQ373" s="25">
        <v>7</v>
      </c>
      <c r="AR373" s="25">
        <f t="shared" si="220"/>
        <v>0</v>
      </c>
      <c r="AS373" s="25"/>
      <c r="AT373" s="25">
        <v>5.63</v>
      </c>
      <c r="AU373" s="25">
        <f t="shared" si="221"/>
        <v>0</v>
      </c>
      <c r="AV373" s="25"/>
      <c r="AW373" s="25">
        <v>6.65</v>
      </c>
      <c r="AX373" s="25">
        <f t="shared" si="222"/>
        <v>0</v>
      </c>
      <c r="AY373" s="25"/>
      <c r="AZ373" s="25">
        <v>5.58</v>
      </c>
      <c r="BA373" s="25">
        <f t="shared" si="223"/>
        <v>0</v>
      </c>
      <c r="BB373" s="25"/>
      <c r="BC373" s="25">
        <v>6</v>
      </c>
      <c r="BD373" s="23">
        <f t="shared" si="213"/>
        <v>0</v>
      </c>
      <c r="BE373" s="26">
        <f t="shared" si="184"/>
        <v>0</v>
      </c>
      <c r="BF373" s="27">
        <v>0</v>
      </c>
      <c r="BG373" s="28"/>
      <c r="BH373" s="29"/>
      <c r="BI373" s="28"/>
      <c r="BJ373" s="30">
        <f t="shared" si="185"/>
        <v>0</v>
      </c>
      <c r="BK373" s="28">
        <f t="shared" si="186"/>
        <v>0</v>
      </c>
      <c r="BL373" s="31"/>
      <c r="BM373" s="31"/>
      <c r="BN373" s="31"/>
      <c r="BO373" s="31"/>
      <c r="BP373" s="31"/>
      <c r="BQ373" s="9"/>
      <c r="BR373" s="9"/>
      <c r="BS373" s="9"/>
      <c r="BT373" s="9"/>
      <c r="BU373" s="9"/>
      <c r="BV373" s="9"/>
      <c r="BW373" s="9"/>
      <c r="BX373" s="9"/>
    </row>
    <row r="374" spans="1:93" s="33" customFormat="1" ht="32.25" customHeight="1">
      <c r="A374" s="35" t="s">
        <v>767</v>
      </c>
      <c r="B374" s="36" t="s">
        <v>768</v>
      </c>
      <c r="C374" s="40"/>
      <c r="D374" s="25">
        <v>45</v>
      </c>
      <c r="E374" s="25">
        <f t="shared" si="196"/>
        <v>0</v>
      </c>
      <c r="F374" s="25"/>
      <c r="G374" s="25">
        <v>30</v>
      </c>
      <c r="H374" s="25">
        <f t="shared" si="197"/>
        <v>0</v>
      </c>
      <c r="I374" s="25"/>
      <c r="J374" s="25">
        <v>45</v>
      </c>
      <c r="K374" s="25">
        <f t="shared" si="198"/>
        <v>0</v>
      </c>
      <c r="L374" s="25"/>
      <c r="M374" s="25">
        <v>75</v>
      </c>
      <c r="N374" s="25">
        <f t="shared" si="199"/>
        <v>0</v>
      </c>
      <c r="O374" s="25"/>
      <c r="P374" s="25">
        <v>38</v>
      </c>
      <c r="Q374" s="25">
        <f t="shared" si="214"/>
        <v>0</v>
      </c>
      <c r="R374" s="25"/>
      <c r="S374" s="25">
        <v>68</v>
      </c>
      <c r="T374" s="25">
        <f t="shared" si="215"/>
        <v>0</v>
      </c>
      <c r="U374" s="25"/>
      <c r="V374" s="25">
        <v>38</v>
      </c>
      <c r="W374" s="25">
        <f t="shared" si="202"/>
        <v>0</v>
      </c>
      <c r="X374" s="25"/>
      <c r="Y374" s="25">
        <v>55</v>
      </c>
      <c r="Z374" s="25">
        <f t="shared" si="216"/>
        <v>0</v>
      </c>
      <c r="AA374" s="25"/>
      <c r="AB374" s="25">
        <v>58</v>
      </c>
      <c r="AC374" s="25">
        <f t="shared" si="204"/>
        <v>0</v>
      </c>
      <c r="AD374" s="25"/>
      <c r="AE374" s="25">
        <v>68</v>
      </c>
      <c r="AF374" s="25">
        <f t="shared" si="217"/>
        <v>0</v>
      </c>
      <c r="AG374" s="25"/>
      <c r="AH374" s="25">
        <v>98</v>
      </c>
      <c r="AI374" s="25">
        <f t="shared" si="218"/>
        <v>0</v>
      </c>
      <c r="AJ374" s="25"/>
      <c r="AK374" s="25">
        <v>7</v>
      </c>
      <c r="AL374" s="25">
        <f t="shared" si="219"/>
        <v>0</v>
      </c>
      <c r="AM374" s="25"/>
      <c r="AN374" s="25">
        <v>6</v>
      </c>
      <c r="AO374" s="25">
        <f t="shared" si="208"/>
        <v>0</v>
      </c>
      <c r="AP374" s="25"/>
      <c r="AQ374" s="25">
        <v>7</v>
      </c>
      <c r="AR374" s="25">
        <f t="shared" si="220"/>
        <v>0</v>
      </c>
      <c r="AS374" s="25"/>
      <c r="AT374" s="25">
        <v>5.63</v>
      </c>
      <c r="AU374" s="25">
        <f t="shared" si="221"/>
        <v>0</v>
      </c>
      <c r="AV374" s="25"/>
      <c r="AW374" s="25">
        <v>6.65</v>
      </c>
      <c r="AX374" s="25">
        <f t="shared" si="222"/>
        <v>0</v>
      </c>
      <c r="AY374" s="25"/>
      <c r="AZ374" s="25">
        <v>5.58</v>
      </c>
      <c r="BA374" s="25">
        <f t="shared" si="223"/>
        <v>0</v>
      </c>
      <c r="BB374" s="25"/>
      <c r="BC374" s="25">
        <v>6</v>
      </c>
      <c r="BD374" s="23">
        <f t="shared" si="213"/>
        <v>0</v>
      </c>
      <c r="BE374" s="26">
        <f t="shared" si="184"/>
        <v>0</v>
      </c>
      <c r="BF374" s="27">
        <v>0</v>
      </c>
      <c r="BG374" s="28"/>
      <c r="BH374" s="29"/>
      <c r="BI374" s="28"/>
      <c r="BJ374" s="30">
        <f t="shared" si="185"/>
        <v>0</v>
      </c>
      <c r="BK374" s="28">
        <f t="shared" si="186"/>
        <v>0</v>
      </c>
      <c r="BL374" s="31"/>
      <c r="BM374" s="31"/>
      <c r="BN374" s="31"/>
      <c r="BO374" s="31"/>
      <c r="BP374" s="31"/>
      <c r="BQ374" s="9"/>
      <c r="BR374" s="9"/>
      <c r="BS374" s="9"/>
      <c r="BT374" s="9"/>
      <c r="BU374" s="9"/>
      <c r="BV374" s="9"/>
      <c r="BW374" s="9"/>
      <c r="BX374" s="9"/>
    </row>
    <row r="375" spans="1:93" s="34" customFormat="1" ht="32.25" customHeight="1">
      <c r="A375" s="20" t="s">
        <v>769</v>
      </c>
      <c r="B375" s="21" t="s">
        <v>770</v>
      </c>
      <c r="C375" s="51"/>
      <c r="D375" s="23">
        <v>45</v>
      </c>
      <c r="E375" s="25">
        <f t="shared" si="196"/>
        <v>0</v>
      </c>
      <c r="F375" s="23"/>
      <c r="G375" s="23">
        <v>30</v>
      </c>
      <c r="H375" s="25">
        <f t="shared" si="197"/>
        <v>0</v>
      </c>
      <c r="I375" s="23"/>
      <c r="J375" s="23">
        <v>45</v>
      </c>
      <c r="K375" s="23">
        <f t="shared" si="198"/>
        <v>0</v>
      </c>
      <c r="L375" s="23"/>
      <c r="M375" s="23">
        <v>75</v>
      </c>
      <c r="N375" s="23">
        <f t="shared" si="199"/>
        <v>0</v>
      </c>
      <c r="O375" s="23"/>
      <c r="P375" s="23">
        <v>38</v>
      </c>
      <c r="Q375" s="23">
        <f t="shared" si="214"/>
        <v>0</v>
      </c>
      <c r="R375" s="23"/>
      <c r="S375" s="23">
        <v>68</v>
      </c>
      <c r="T375" s="23">
        <f t="shared" si="215"/>
        <v>0</v>
      </c>
      <c r="U375" s="23"/>
      <c r="V375" s="23">
        <v>38</v>
      </c>
      <c r="W375" s="23">
        <f t="shared" si="202"/>
        <v>0</v>
      </c>
      <c r="X375" s="23"/>
      <c r="Y375" s="23">
        <v>55</v>
      </c>
      <c r="Z375" s="23">
        <f t="shared" si="216"/>
        <v>0</v>
      </c>
      <c r="AA375" s="23"/>
      <c r="AB375" s="23">
        <v>58</v>
      </c>
      <c r="AC375" s="23">
        <f t="shared" si="204"/>
        <v>0</v>
      </c>
      <c r="AD375" s="23"/>
      <c r="AE375" s="23">
        <v>68</v>
      </c>
      <c r="AF375" s="25">
        <f t="shared" si="217"/>
        <v>0</v>
      </c>
      <c r="AG375" s="23"/>
      <c r="AH375" s="23">
        <v>98</v>
      </c>
      <c r="AI375" s="23">
        <f t="shared" si="218"/>
        <v>0</v>
      </c>
      <c r="AJ375" s="25"/>
      <c r="AK375" s="25">
        <v>7</v>
      </c>
      <c r="AL375" s="25">
        <f t="shared" si="219"/>
        <v>0</v>
      </c>
      <c r="AM375" s="25"/>
      <c r="AN375" s="25">
        <v>6</v>
      </c>
      <c r="AO375" s="25">
        <f t="shared" si="208"/>
        <v>0</v>
      </c>
      <c r="AP375" s="23"/>
      <c r="AQ375" s="23">
        <v>7</v>
      </c>
      <c r="AR375" s="25">
        <f t="shared" si="220"/>
        <v>0</v>
      </c>
      <c r="AS375" s="23"/>
      <c r="AT375" s="23">
        <v>5.63</v>
      </c>
      <c r="AU375" s="23">
        <f t="shared" si="221"/>
        <v>0</v>
      </c>
      <c r="AV375" s="23"/>
      <c r="AW375" s="23">
        <v>6.65</v>
      </c>
      <c r="AX375" s="23">
        <f t="shared" si="222"/>
        <v>0</v>
      </c>
      <c r="AY375" s="23"/>
      <c r="AZ375" s="23">
        <v>5.58</v>
      </c>
      <c r="BA375" s="23">
        <f t="shared" si="223"/>
        <v>0</v>
      </c>
      <c r="BB375" s="23"/>
      <c r="BC375" s="23">
        <v>6</v>
      </c>
      <c r="BD375" s="23">
        <f t="shared" si="213"/>
        <v>0</v>
      </c>
      <c r="BE375" s="26">
        <f t="shared" si="184"/>
        <v>0</v>
      </c>
      <c r="BF375" s="27">
        <v>149666</v>
      </c>
      <c r="BG375" s="28"/>
      <c r="BH375" s="29"/>
      <c r="BI375" s="28"/>
      <c r="BJ375" s="30">
        <f t="shared" si="185"/>
        <v>0</v>
      </c>
      <c r="BK375" s="28">
        <f t="shared" si="186"/>
        <v>149666</v>
      </c>
      <c r="BL375" s="31"/>
      <c r="BM375" s="39"/>
      <c r="BN375" s="31"/>
      <c r="BO375" s="31"/>
      <c r="BP375" s="31"/>
      <c r="BQ375" s="9"/>
      <c r="BR375" s="9"/>
      <c r="BS375" s="9"/>
      <c r="BT375" s="9"/>
      <c r="BU375" s="9"/>
      <c r="BV375" s="9"/>
      <c r="BW375" s="9"/>
      <c r="BX375" s="9"/>
      <c r="BY375" s="33"/>
      <c r="BZ375" s="33"/>
      <c r="CA375" s="33"/>
      <c r="CB375" s="33"/>
      <c r="CC375" s="33"/>
      <c r="CD375" s="33"/>
      <c r="CE375" s="33"/>
    </row>
    <row r="376" spans="1:93" s="33" customFormat="1" ht="32.25" customHeight="1">
      <c r="A376" s="35" t="s">
        <v>771</v>
      </c>
      <c r="B376" s="36" t="s">
        <v>772</v>
      </c>
      <c r="C376" s="40"/>
      <c r="D376" s="25">
        <v>45</v>
      </c>
      <c r="E376" s="25">
        <f t="shared" si="196"/>
        <v>0</v>
      </c>
      <c r="F376" s="25"/>
      <c r="G376" s="25">
        <v>30</v>
      </c>
      <c r="H376" s="25">
        <f t="shared" si="197"/>
        <v>0</v>
      </c>
      <c r="I376" s="25"/>
      <c r="J376" s="25">
        <v>45</v>
      </c>
      <c r="K376" s="25">
        <f t="shared" si="198"/>
        <v>0</v>
      </c>
      <c r="L376" s="25"/>
      <c r="M376" s="25">
        <v>75</v>
      </c>
      <c r="N376" s="25">
        <f t="shared" si="199"/>
        <v>0</v>
      </c>
      <c r="O376" s="25"/>
      <c r="P376" s="25">
        <v>38</v>
      </c>
      <c r="Q376" s="25">
        <f t="shared" si="214"/>
        <v>0</v>
      </c>
      <c r="R376" s="25"/>
      <c r="S376" s="25">
        <v>68</v>
      </c>
      <c r="T376" s="25">
        <f t="shared" si="215"/>
        <v>0</v>
      </c>
      <c r="U376" s="25"/>
      <c r="V376" s="25">
        <v>38</v>
      </c>
      <c r="W376" s="25">
        <f t="shared" si="202"/>
        <v>0</v>
      </c>
      <c r="X376" s="25"/>
      <c r="Y376" s="25">
        <v>55</v>
      </c>
      <c r="Z376" s="25">
        <f t="shared" si="216"/>
        <v>0</v>
      </c>
      <c r="AA376" s="25"/>
      <c r="AB376" s="25">
        <v>58</v>
      </c>
      <c r="AC376" s="25">
        <f t="shared" si="204"/>
        <v>0</v>
      </c>
      <c r="AD376" s="25"/>
      <c r="AE376" s="25">
        <v>68</v>
      </c>
      <c r="AF376" s="25">
        <f t="shared" si="217"/>
        <v>0</v>
      </c>
      <c r="AG376" s="25"/>
      <c r="AH376" s="25">
        <v>98</v>
      </c>
      <c r="AI376" s="25">
        <f t="shared" si="218"/>
        <v>0</v>
      </c>
      <c r="AJ376" s="25"/>
      <c r="AK376" s="25">
        <v>7</v>
      </c>
      <c r="AL376" s="25">
        <f t="shared" si="219"/>
        <v>0</v>
      </c>
      <c r="AM376" s="25"/>
      <c r="AN376" s="25">
        <v>6</v>
      </c>
      <c r="AO376" s="25">
        <f t="shared" si="208"/>
        <v>0</v>
      </c>
      <c r="AP376" s="25"/>
      <c r="AQ376" s="25">
        <v>7</v>
      </c>
      <c r="AR376" s="25">
        <f t="shared" si="220"/>
        <v>0</v>
      </c>
      <c r="AS376" s="25"/>
      <c r="AT376" s="25">
        <v>5.63</v>
      </c>
      <c r="AU376" s="25">
        <f t="shared" si="221"/>
        <v>0</v>
      </c>
      <c r="AV376" s="25"/>
      <c r="AW376" s="25">
        <v>6.65</v>
      </c>
      <c r="AX376" s="25">
        <f t="shared" si="222"/>
        <v>0</v>
      </c>
      <c r="AY376" s="25"/>
      <c r="AZ376" s="25">
        <v>5.58</v>
      </c>
      <c r="BA376" s="25">
        <f t="shared" si="223"/>
        <v>0</v>
      </c>
      <c r="BB376" s="25"/>
      <c r="BC376" s="25">
        <v>6</v>
      </c>
      <c r="BD376" s="23">
        <f t="shared" si="213"/>
        <v>0</v>
      </c>
      <c r="BE376" s="26">
        <f t="shared" si="184"/>
        <v>0</v>
      </c>
      <c r="BF376" s="27">
        <v>0</v>
      </c>
      <c r="BG376" s="28"/>
      <c r="BH376" s="29"/>
      <c r="BI376" s="28"/>
      <c r="BJ376" s="30">
        <f t="shared" si="185"/>
        <v>0</v>
      </c>
      <c r="BK376" s="28">
        <f t="shared" si="186"/>
        <v>0</v>
      </c>
      <c r="BL376" s="31"/>
      <c r="BM376" s="39"/>
      <c r="BN376" s="31"/>
      <c r="BO376" s="39"/>
      <c r="BP376" s="31"/>
      <c r="BQ376" s="9"/>
      <c r="BR376" s="9"/>
      <c r="BS376" s="9"/>
      <c r="BT376" s="9"/>
      <c r="BU376" s="9"/>
      <c r="BV376" s="9"/>
      <c r="BW376" s="9"/>
      <c r="BX376" s="9"/>
    </row>
    <row r="377" spans="1:93" s="33" customFormat="1" ht="32.25" customHeight="1">
      <c r="A377" s="35" t="s">
        <v>773</v>
      </c>
      <c r="B377" s="36" t="s">
        <v>774</v>
      </c>
      <c r="C377" s="40"/>
      <c r="D377" s="25">
        <v>45</v>
      </c>
      <c r="E377" s="25">
        <f t="shared" si="196"/>
        <v>0</v>
      </c>
      <c r="F377" s="25"/>
      <c r="G377" s="25">
        <v>30</v>
      </c>
      <c r="H377" s="25">
        <f t="shared" si="197"/>
        <v>0</v>
      </c>
      <c r="I377" s="25"/>
      <c r="J377" s="25">
        <v>45</v>
      </c>
      <c r="K377" s="25">
        <f t="shared" si="198"/>
        <v>0</v>
      </c>
      <c r="L377" s="25"/>
      <c r="M377" s="25">
        <v>75</v>
      </c>
      <c r="N377" s="25">
        <f t="shared" si="199"/>
        <v>0</v>
      </c>
      <c r="O377" s="25"/>
      <c r="P377" s="25">
        <v>38</v>
      </c>
      <c r="Q377" s="25">
        <f t="shared" si="214"/>
        <v>0</v>
      </c>
      <c r="R377" s="25"/>
      <c r="S377" s="25">
        <v>68</v>
      </c>
      <c r="T377" s="25">
        <f t="shared" si="215"/>
        <v>0</v>
      </c>
      <c r="U377" s="25"/>
      <c r="V377" s="25">
        <v>38</v>
      </c>
      <c r="W377" s="25">
        <f t="shared" si="202"/>
        <v>0</v>
      </c>
      <c r="X377" s="25"/>
      <c r="Y377" s="25">
        <v>55</v>
      </c>
      <c r="Z377" s="25">
        <f t="shared" si="216"/>
        <v>0</v>
      </c>
      <c r="AA377" s="25"/>
      <c r="AB377" s="25">
        <v>58</v>
      </c>
      <c r="AC377" s="25">
        <f t="shared" si="204"/>
        <v>0</v>
      </c>
      <c r="AD377" s="25"/>
      <c r="AE377" s="25">
        <v>68</v>
      </c>
      <c r="AF377" s="25">
        <f t="shared" si="217"/>
        <v>0</v>
      </c>
      <c r="AG377" s="25"/>
      <c r="AH377" s="25">
        <v>98</v>
      </c>
      <c r="AI377" s="25">
        <f t="shared" si="218"/>
        <v>0</v>
      </c>
      <c r="AJ377" s="25"/>
      <c r="AK377" s="25">
        <v>7</v>
      </c>
      <c r="AL377" s="25">
        <f t="shared" si="219"/>
        <v>0</v>
      </c>
      <c r="AM377" s="25"/>
      <c r="AN377" s="25">
        <v>6</v>
      </c>
      <c r="AO377" s="25">
        <f t="shared" si="208"/>
        <v>0</v>
      </c>
      <c r="AP377" s="25"/>
      <c r="AQ377" s="25">
        <v>7</v>
      </c>
      <c r="AR377" s="25">
        <f t="shared" si="220"/>
        <v>0</v>
      </c>
      <c r="AS377" s="25"/>
      <c r="AT377" s="25">
        <v>5.63</v>
      </c>
      <c r="AU377" s="25">
        <f t="shared" si="221"/>
        <v>0</v>
      </c>
      <c r="AV377" s="25"/>
      <c r="AW377" s="25">
        <v>6.65</v>
      </c>
      <c r="AX377" s="25">
        <f t="shared" si="222"/>
        <v>0</v>
      </c>
      <c r="AY377" s="25"/>
      <c r="AZ377" s="25">
        <v>5.58</v>
      </c>
      <c r="BA377" s="25">
        <f t="shared" si="223"/>
        <v>0</v>
      </c>
      <c r="BB377" s="25"/>
      <c r="BC377" s="25">
        <v>6</v>
      </c>
      <c r="BD377" s="23">
        <f t="shared" si="213"/>
        <v>0</v>
      </c>
      <c r="BE377" s="26">
        <f t="shared" si="184"/>
        <v>0</v>
      </c>
      <c r="BF377" s="27">
        <v>0</v>
      </c>
      <c r="BG377" s="28"/>
      <c r="BH377" s="29"/>
      <c r="BI377" s="28"/>
      <c r="BJ377" s="30">
        <f t="shared" si="185"/>
        <v>0</v>
      </c>
      <c r="BK377" s="28">
        <f t="shared" si="186"/>
        <v>0</v>
      </c>
      <c r="BL377" s="31"/>
      <c r="BM377" s="39"/>
      <c r="BN377" s="31"/>
      <c r="BO377" s="39"/>
      <c r="BP377" s="31"/>
      <c r="BQ377" s="9"/>
      <c r="BR377" s="9"/>
      <c r="BS377" s="9"/>
      <c r="BT377" s="9"/>
      <c r="BU377" s="9"/>
      <c r="BV377" s="9"/>
      <c r="BW377" s="9"/>
      <c r="BX377" s="9"/>
    </row>
    <row r="378" spans="1:93" s="34" customFormat="1" ht="32.25" customHeight="1">
      <c r="A378" s="20" t="s">
        <v>775</v>
      </c>
      <c r="B378" s="21" t="s">
        <v>776</v>
      </c>
      <c r="C378" s="51"/>
      <c r="D378" s="23">
        <v>45</v>
      </c>
      <c r="E378" s="25">
        <f t="shared" si="196"/>
        <v>0</v>
      </c>
      <c r="F378" s="23"/>
      <c r="G378" s="23">
        <v>30</v>
      </c>
      <c r="H378" s="25">
        <f t="shared" si="197"/>
        <v>0</v>
      </c>
      <c r="I378" s="23"/>
      <c r="J378" s="23">
        <v>45</v>
      </c>
      <c r="K378" s="23">
        <f t="shared" si="198"/>
        <v>0</v>
      </c>
      <c r="L378" s="23"/>
      <c r="M378" s="23">
        <v>75</v>
      </c>
      <c r="N378" s="23">
        <f t="shared" si="199"/>
        <v>0</v>
      </c>
      <c r="O378" s="23"/>
      <c r="P378" s="23">
        <v>38</v>
      </c>
      <c r="Q378" s="23">
        <f t="shared" si="214"/>
        <v>0</v>
      </c>
      <c r="R378" s="23"/>
      <c r="S378" s="23">
        <v>68</v>
      </c>
      <c r="T378" s="23">
        <f t="shared" si="215"/>
        <v>0</v>
      </c>
      <c r="U378" s="23"/>
      <c r="V378" s="23">
        <v>38</v>
      </c>
      <c r="W378" s="23">
        <f t="shared" si="202"/>
        <v>0</v>
      </c>
      <c r="X378" s="23"/>
      <c r="Y378" s="23">
        <v>55</v>
      </c>
      <c r="Z378" s="23">
        <f t="shared" si="216"/>
        <v>0</v>
      </c>
      <c r="AA378" s="23"/>
      <c r="AB378" s="23">
        <v>58</v>
      </c>
      <c r="AC378" s="23">
        <f t="shared" si="204"/>
        <v>0</v>
      </c>
      <c r="AD378" s="23"/>
      <c r="AE378" s="23">
        <v>68</v>
      </c>
      <c r="AF378" s="25">
        <f t="shared" si="217"/>
        <v>0</v>
      </c>
      <c r="AG378" s="23"/>
      <c r="AH378" s="23">
        <v>98</v>
      </c>
      <c r="AI378" s="23">
        <f t="shared" si="218"/>
        <v>0</v>
      </c>
      <c r="AJ378" s="25"/>
      <c r="AK378" s="25">
        <v>7</v>
      </c>
      <c r="AL378" s="25">
        <f t="shared" si="219"/>
        <v>0</v>
      </c>
      <c r="AM378" s="25"/>
      <c r="AN378" s="25">
        <v>6</v>
      </c>
      <c r="AO378" s="25">
        <f t="shared" si="208"/>
        <v>0</v>
      </c>
      <c r="AP378" s="23"/>
      <c r="AQ378" s="23">
        <v>7</v>
      </c>
      <c r="AR378" s="25">
        <f t="shared" si="220"/>
        <v>0</v>
      </c>
      <c r="AS378" s="23"/>
      <c r="AT378" s="23">
        <v>5.63</v>
      </c>
      <c r="AU378" s="23">
        <f t="shared" si="221"/>
        <v>0</v>
      </c>
      <c r="AV378" s="23"/>
      <c r="AW378" s="23">
        <v>6.65</v>
      </c>
      <c r="AX378" s="23">
        <f t="shared" si="222"/>
        <v>0</v>
      </c>
      <c r="AY378" s="23"/>
      <c r="AZ378" s="23">
        <v>5.58</v>
      </c>
      <c r="BA378" s="23">
        <f t="shared" si="223"/>
        <v>0</v>
      </c>
      <c r="BB378" s="23"/>
      <c r="BC378" s="23">
        <v>6</v>
      </c>
      <c r="BD378" s="23">
        <f t="shared" si="213"/>
        <v>0</v>
      </c>
      <c r="BE378" s="26">
        <f t="shared" si="184"/>
        <v>0</v>
      </c>
      <c r="BF378" s="27">
        <v>149647</v>
      </c>
      <c r="BG378" s="28"/>
      <c r="BH378" s="29"/>
      <c r="BI378" s="28"/>
      <c r="BJ378" s="30">
        <f t="shared" si="185"/>
        <v>0</v>
      </c>
      <c r="BK378" s="28">
        <f t="shared" si="186"/>
        <v>149647</v>
      </c>
      <c r="BL378" s="31"/>
      <c r="BM378" s="39"/>
      <c r="BN378" s="31"/>
      <c r="BO378" s="39"/>
      <c r="BP378" s="31"/>
      <c r="BQ378" s="9"/>
      <c r="BR378" s="9"/>
      <c r="BS378" s="9"/>
      <c r="BT378" s="9"/>
      <c r="BU378" s="9"/>
      <c r="BV378" s="9"/>
      <c r="BW378" s="9"/>
      <c r="BX378" s="9"/>
      <c r="BY378" s="33"/>
      <c r="BZ378" s="33"/>
      <c r="CA378" s="33"/>
      <c r="CB378" s="33"/>
      <c r="CC378" s="33"/>
      <c r="CD378" s="33"/>
      <c r="CE378" s="33"/>
    </row>
    <row r="379" spans="1:93" s="33" customFormat="1" ht="32.25" customHeight="1">
      <c r="A379" s="35" t="s">
        <v>777</v>
      </c>
      <c r="B379" s="36" t="s">
        <v>778</v>
      </c>
      <c r="C379" s="40"/>
      <c r="D379" s="25">
        <v>45</v>
      </c>
      <c r="E379" s="25">
        <f t="shared" si="196"/>
        <v>0</v>
      </c>
      <c r="F379" s="25"/>
      <c r="G379" s="25">
        <v>30</v>
      </c>
      <c r="H379" s="25">
        <f t="shared" si="197"/>
        <v>0</v>
      </c>
      <c r="I379" s="25"/>
      <c r="J379" s="25">
        <v>45</v>
      </c>
      <c r="K379" s="25">
        <f t="shared" si="198"/>
        <v>0</v>
      </c>
      <c r="L379" s="25"/>
      <c r="M379" s="25">
        <v>75</v>
      </c>
      <c r="N379" s="25">
        <f t="shared" si="199"/>
        <v>0</v>
      </c>
      <c r="O379" s="25"/>
      <c r="P379" s="25">
        <v>38</v>
      </c>
      <c r="Q379" s="25">
        <f t="shared" si="214"/>
        <v>0</v>
      </c>
      <c r="R379" s="25"/>
      <c r="S379" s="25">
        <v>68</v>
      </c>
      <c r="T379" s="25">
        <f t="shared" si="215"/>
        <v>0</v>
      </c>
      <c r="U379" s="25"/>
      <c r="V379" s="25">
        <v>38</v>
      </c>
      <c r="W379" s="25">
        <f t="shared" si="202"/>
        <v>0</v>
      </c>
      <c r="X379" s="25"/>
      <c r="Y379" s="25">
        <v>55</v>
      </c>
      <c r="Z379" s="25">
        <f t="shared" si="216"/>
        <v>0</v>
      </c>
      <c r="AA379" s="25"/>
      <c r="AB379" s="25">
        <v>58</v>
      </c>
      <c r="AC379" s="25">
        <f t="shared" si="204"/>
        <v>0</v>
      </c>
      <c r="AD379" s="25"/>
      <c r="AE379" s="25">
        <v>68</v>
      </c>
      <c r="AF379" s="25">
        <f t="shared" si="217"/>
        <v>0</v>
      </c>
      <c r="AG379" s="25"/>
      <c r="AH379" s="25">
        <v>98</v>
      </c>
      <c r="AI379" s="25">
        <f t="shared" si="218"/>
        <v>0</v>
      </c>
      <c r="AJ379" s="25"/>
      <c r="AK379" s="25">
        <v>7</v>
      </c>
      <c r="AL379" s="25">
        <f t="shared" si="219"/>
        <v>0</v>
      </c>
      <c r="AM379" s="25"/>
      <c r="AN379" s="25">
        <v>6</v>
      </c>
      <c r="AO379" s="25">
        <f t="shared" si="208"/>
        <v>0</v>
      </c>
      <c r="AP379" s="25"/>
      <c r="AQ379" s="25">
        <v>7</v>
      </c>
      <c r="AR379" s="25">
        <f t="shared" si="220"/>
        <v>0</v>
      </c>
      <c r="AS379" s="25"/>
      <c r="AT379" s="25">
        <v>5.63</v>
      </c>
      <c r="AU379" s="25">
        <f t="shared" si="221"/>
        <v>0</v>
      </c>
      <c r="AV379" s="25"/>
      <c r="AW379" s="25">
        <v>6.65</v>
      </c>
      <c r="AX379" s="25">
        <f t="shared" si="222"/>
        <v>0</v>
      </c>
      <c r="AY379" s="25"/>
      <c r="AZ379" s="25">
        <v>5.58</v>
      </c>
      <c r="BA379" s="25">
        <f t="shared" si="223"/>
        <v>0</v>
      </c>
      <c r="BB379" s="25"/>
      <c r="BC379" s="25">
        <v>6</v>
      </c>
      <c r="BD379" s="23">
        <f t="shared" si="213"/>
        <v>0</v>
      </c>
      <c r="BE379" s="26">
        <f t="shared" si="184"/>
        <v>0</v>
      </c>
      <c r="BF379" s="27">
        <v>0</v>
      </c>
      <c r="BG379" s="28"/>
      <c r="BH379" s="29"/>
      <c r="BI379" s="28"/>
      <c r="BJ379" s="30">
        <f t="shared" si="185"/>
        <v>0</v>
      </c>
      <c r="BK379" s="28">
        <f t="shared" si="186"/>
        <v>0</v>
      </c>
      <c r="BL379" s="31"/>
      <c r="BM379" s="39"/>
      <c r="BN379" s="31"/>
      <c r="BO379" s="39"/>
      <c r="BP379" s="31"/>
      <c r="BQ379" s="9"/>
      <c r="BR379" s="9"/>
      <c r="BS379" s="9"/>
      <c r="BT379" s="9"/>
      <c r="BU379" s="9"/>
      <c r="BV379" s="9"/>
      <c r="BW379" s="9"/>
      <c r="BX379" s="9"/>
    </row>
    <row r="380" spans="1:93" s="33" customFormat="1" ht="32.25" customHeight="1">
      <c r="A380" s="35" t="s">
        <v>779</v>
      </c>
      <c r="B380" s="36" t="s">
        <v>780</v>
      </c>
      <c r="C380" s="40"/>
      <c r="D380" s="25">
        <v>45</v>
      </c>
      <c r="E380" s="25">
        <f t="shared" si="196"/>
        <v>0</v>
      </c>
      <c r="F380" s="25"/>
      <c r="G380" s="25">
        <v>30</v>
      </c>
      <c r="H380" s="25">
        <f t="shared" si="197"/>
        <v>0</v>
      </c>
      <c r="I380" s="25"/>
      <c r="J380" s="25">
        <v>45</v>
      </c>
      <c r="K380" s="25">
        <f t="shared" si="198"/>
        <v>0</v>
      </c>
      <c r="L380" s="25"/>
      <c r="M380" s="25">
        <v>75</v>
      </c>
      <c r="N380" s="25">
        <f t="shared" si="199"/>
        <v>0</v>
      </c>
      <c r="O380" s="25"/>
      <c r="P380" s="25">
        <v>38</v>
      </c>
      <c r="Q380" s="25">
        <f t="shared" si="214"/>
        <v>0</v>
      </c>
      <c r="R380" s="25"/>
      <c r="S380" s="25">
        <v>68</v>
      </c>
      <c r="T380" s="25">
        <f t="shared" si="215"/>
        <v>0</v>
      </c>
      <c r="U380" s="25"/>
      <c r="V380" s="25">
        <v>38</v>
      </c>
      <c r="W380" s="25">
        <f t="shared" si="202"/>
        <v>0</v>
      </c>
      <c r="X380" s="25"/>
      <c r="Y380" s="25">
        <v>55</v>
      </c>
      <c r="Z380" s="25">
        <f t="shared" si="216"/>
        <v>0</v>
      </c>
      <c r="AA380" s="25"/>
      <c r="AB380" s="25">
        <v>58</v>
      </c>
      <c r="AC380" s="25">
        <f t="shared" si="204"/>
        <v>0</v>
      </c>
      <c r="AD380" s="25"/>
      <c r="AE380" s="25">
        <v>68</v>
      </c>
      <c r="AF380" s="25">
        <f t="shared" si="217"/>
        <v>0</v>
      </c>
      <c r="AG380" s="25"/>
      <c r="AH380" s="25">
        <v>98</v>
      </c>
      <c r="AI380" s="25">
        <f t="shared" si="218"/>
        <v>0</v>
      </c>
      <c r="AJ380" s="25"/>
      <c r="AK380" s="25">
        <v>7</v>
      </c>
      <c r="AL380" s="25">
        <f t="shared" si="219"/>
        <v>0</v>
      </c>
      <c r="AM380" s="25"/>
      <c r="AN380" s="25">
        <v>6</v>
      </c>
      <c r="AO380" s="25">
        <f t="shared" si="208"/>
        <v>0</v>
      </c>
      <c r="AP380" s="25"/>
      <c r="AQ380" s="25">
        <v>7</v>
      </c>
      <c r="AR380" s="25">
        <f t="shared" si="220"/>
        <v>0</v>
      </c>
      <c r="AS380" s="25"/>
      <c r="AT380" s="25">
        <v>5.63</v>
      </c>
      <c r="AU380" s="25">
        <f t="shared" si="221"/>
        <v>0</v>
      </c>
      <c r="AV380" s="25"/>
      <c r="AW380" s="25">
        <v>6.65</v>
      </c>
      <c r="AX380" s="25">
        <f t="shared" si="222"/>
        <v>0</v>
      </c>
      <c r="AY380" s="25"/>
      <c r="AZ380" s="25">
        <v>5.58</v>
      </c>
      <c r="BA380" s="25">
        <f t="shared" si="223"/>
        <v>0</v>
      </c>
      <c r="BB380" s="25"/>
      <c r="BC380" s="25">
        <v>6</v>
      </c>
      <c r="BD380" s="23">
        <f t="shared" si="213"/>
        <v>0</v>
      </c>
      <c r="BE380" s="26">
        <f t="shared" si="184"/>
        <v>0</v>
      </c>
      <c r="BF380" s="27">
        <v>217085</v>
      </c>
      <c r="BG380" s="28"/>
      <c r="BH380" s="29"/>
      <c r="BI380" s="28"/>
      <c r="BJ380" s="30">
        <f t="shared" si="185"/>
        <v>0</v>
      </c>
      <c r="BK380" s="28">
        <f t="shared" si="186"/>
        <v>217085</v>
      </c>
      <c r="BL380" s="31"/>
      <c r="BM380" s="39"/>
      <c r="BN380" s="31"/>
      <c r="BO380" s="39"/>
      <c r="BP380" s="127"/>
      <c r="BQ380" s="9"/>
      <c r="BR380" s="9"/>
      <c r="BS380" s="9"/>
      <c r="BT380" s="9"/>
      <c r="BU380" s="9"/>
      <c r="BV380" s="9"/>
      <c r="BW380" s="9"/>
      <c r="BX380" s="9"/>
    </row>
    <row r="381" spans="1:93" s="33" customFormat="1" ht="32.25" customHeight="1">
      <c r="A381" s="35" t="s">
        <v>781</v>
      </c>
      <c r="B381" s="36" t="s">
        <v>782</v>
      </c>
      <c r="C381" s="40"/>
      <c r="D381" s="25">
        <v>45</v>
      </c>
      <c r="E381" s="25">
        <f t="shared" si="196"/>
        <v>0</v>
      </c>
      <c r="F381" s="25"/>
      <c r="G381" s="25">
        <v>30</v>
      </c>
      <c r="H381" s="25">
        <f t="shared" si="197"/>
        <v>0</v>
      </c>
      <c r="I381" s="25"/>
      <c r="J381" s="25">
        <v>45</v>
      </c>
      <c r="K381" s="25">
        <f t="shared" si="198"/>
        <v>0</v>
      </c>
      <c r="L381" s="25"/>
      <c r="M381" s="25">
        <v>75</v>
      </c>
      <c r="N381" s="25">
        <f t="shared" si="199"/>
        <v>0</v>
      </c>
      <c r="O381" s="25"/>
      <c r="P381" s="25">
        <v>38</v>
      </c>
      <c r="Q381" s="25">
        <f t="shared" si="214"/>
        <v>0</v>
      </c>
      <c r="R381" s="25"/>
      <c r="S381" s="25">
        <v>68</v>
      </c>
      <c r="T381" s="25">
        <f t="shared" si="215"/>
        <v>0</v>
      </c>
      <c r="U381" s="25"/>
      <c r="V381" s="25">
        <v>38</v>
      </c>
      <c r="W381" s="25">
        <f t="shared" si="202"/>
        <v>0</v>
      </c>
      <c r="X381" s="25"/>
      <c r="Y381" s="25">
        <v>55</v>
      </c>
      <c r="Z381" s="25">
        <f t="shared" si="216"/>
        <v>0</v>
      </c>
      <c r="AA381" s="25"/>
      <c r="AB381" s="25">
        <v>58</v>
      </c>
      <c r="AC381" s="25">
        <f t="shared" si="204"/>
        <v>0</v>
      </c>
      <c r="AD381" s="25"/>
      <c r="AE381" s="25">
        <v>68</v>
      </c>
      <c r="AF381" s="25">
        <f t="shared" si="217"/>
        <v>0</v>
      </c>
      <c r="AG381" s="25"/>
      <c r="AH381" s="25">
        <v>98</v>
      </c>
      <c r="AI381" s="25">
        <f t="shared" si="218"/>
        <v>0</v>
      </c>
      <c r="AJ381" s="25"/>
      <c r="AK381" s="25">
        <v>7</v>
      </c>
      <c r="AL381" s="25">
        <f t="shared" si="219"/>
        <v>0</v>
      </c>
      <c r="AM381" s="25"/>
      <c r="AN381" s="25">
        <v>6</v>
      </c>
      <c r="AO381" s="25">
        <f t="shared" si="208"/>
        <v>0</v>
      </c>
      <c r="AP381" s="25"/>
      <c r="AQ381" s="25">
        <v>7</v>
      </c>
      <c r="AR381" s="25">
        <f t="shared" si="220"/>
        <v>0</v>
      </c>
      <c r="AS381" s="25"/>
      <c r="AT381" s="25">
        <v>5.63</v>
      </c>
      <c r="AU381" s="25">
        <f t="shared" si="221"/>
        <v>0</v>
      </c>
      <c r="AV381" s="25"/>
      <c r="AW381" s="25">
        <v>6.65</v>
      </c>
      <c r="AX381" s="25">
        <f t="shared" si="222"/>
        <v>0</v>
      </c>
      <c r="AY381" s="25"/>
      <c r="AZ381" s="25">
        <v>5.58</v>
      </c>
      <c r="BA381" s="25">
        <f t="shared" si="223"/>
        <v>0</v>
      </c>
      <c r="BB381" s="25"/>
      <c r="BC381" s="25">
        <v>6</v>
      </c>
      <c r="BD381" s="23">
        <f t="shared" si="213"/>
        <v>0</v>
      </c>
      <c r="BE381" s="26">
        <f t="shared" si="184"/>
        <v>0</v>
      </c>
      <c r="BF381" s="27">
        <v>173730</v>
      </c>
      <c r="BG381" s="28"/>
      <c r="BH381" s="29"/>
      <c r="BI381" s="28"/>
      <c r="BJ381" s="30">
        <f t="shared" si="185"/>
        <v>0</v>
      </c>
      <c r="BK381" s="28">
        <f t="shared" si="186"/>
        <v>173730</v>
      </c>
      <c r="BL381" s="31"/>
      <c r="BM381" s="31"/>
      <c r="BN381" s="31"/>
      <c r="BO381" s="39"/>
      <c r="BP381" s="39"/>
      <c r="BQ381" s="39"/>
      <c r="BR381" s="128"/>
      <c r="BS381" s="128"/>
      <c r="BT381" s="128"/>
      <c r="BU381" s="128"/>
      <c r="BV381" s="128"/>
      <c r="BW381" s="128"/>
      <c r="BX381" s="128"/>
      <c r="BY381" s="129"/>
      <c r="BZ381" s="129"/>
      <c r="CA381" s="129"/>
      <c r="CB381" s="129"/>
      <c r="CC381" s="129"/>
      <c r="CD381" s="129"/>
      <c r="CE381" s="129"/>
      <c r="CF381" s="129"/>
      <c r="CG381" s="129"/>
      <c r="CH381" s="129"/>
      <c r="CI381" s="129"/>
      <c r="CJ381" s="129"/>
      <c r="CK381" s="129"/>
      <c r="CL381" s="129"/>
      <c r="CM381" s="129"/>
      <c r="CN381" s="129"/>
      <c r="CO381" s="129"/>
    </row>
    <row r="382" spans="1:93" s="33" customFormat="1" ht="31.5" customHeight="1">
      <c r="A382" s="35" t="s">
        <v>783</v>
      </c>
      <c r="B382" s="36" t="s">
        <v>784</v>
      </c>
      <c r="C382" s="40"/>
      <c r="D382" s="25">
        <v>45</v>
      </c>
      <c r="E382" s="25">
        <f t="shared" si="196"/>
        <v>0</v>
      </c>
      <c r="F382" s="25"/>
      <c r="G382" s="25">
        <v>30</v>
      </c>
      <c r="H382" s="25">
        <f t="shared" si="197"/>
        <v>0</v>
      </c>
      <c r="I382" s="25"/>
      <c r="J382" s="25">
        <v>45</v>
      </c>
      <c r="K382" s="25">
        <f t="shared" si="198"/>
        <v>0</v>
      </c>
      <c r="L382" s="25"/>
      <c r="M382" s="25">
        <v>75</v>
      </c>
      <c r="N382" s="25">
        <f t="shared" si="199"/>
        <v>0</v>
      </c>
      <c r="O382" s="25"/>
      <c r="P382" s="25">
        <v>38</v>
      </c>
      <c r="Q382" s="25">
        <f t="shared" si="214"/>
        <v>0</v>
      </c>
      <c r="R382" s="25"/>
      <c r="S382" s="25">
        <v>68</v>
      </c>
      <c r="T382" s="25">
        <f t="shared" si="215"/>
        <v>0</v>
      </c>
      <c r="U382" s="25"/>
      <c r="V382" s="25">
        <v>38</v>
      </c>
      <c r="W382" s="25">
        <f t="shared" si="202"/>
        <v>0</v>
      </c>
      <c r="X382" s="25"/>
      <c r="Y382" s="25">
        <v>55</v>
      </c>
      <c r="Z382" s="25">
        <f t="shared" si="216"/>
        <v>0</v>
      </c>
      <c r="AA382" s="25"/>
      <c r="AB382" s="25">
        <v>58</v>
      </c>
      <c r="AC382" s="25">
        <f t="shared" si="204"/>
        <v>0</v>
      </c>
      <c r="AD382" s="25"/>
      <c r="AE382" s="25">
        <v>68</v>
      </c>
      <c r="AF382" s="25">
        <f t="shared" si="217"/>
        <v>0</v>
      </c>
      <c r="AG382" s="25"/>
      <c r="AH382" s="25">
        <v>98</v>
      </c>
      <c r="AI382" s="25">
        <f t="shared" si="218"/>
        <v>0</v>
      </c>
      <c r="AJ382" s="25"/>
      <c r="AK382" s="25">
        <v>7</v>
      </c>
      <c r="AL382" s="25">
        <f t="shared" si="219"/>
        <v>0</v>
      </c>
      <c r="AM382" s="25"/>
      <c r="AN382" s="25">
        <v>6</v>
      </c>
      <c r="AO382" s="25">
        <f t="shared" si="208"/>
        <v>0</v>
      </c>
      <c r="AP382" s="25"/>
      <c r="AQ382" s="25">
        <v>7</v>
      </c>
      <c r="AR382" s="25">
        <f t="shared" si="220"/>
        <v>0</v>
      </c>
      <c r="AS382" s="25"/>
      <c r="AT382" s="25">
        <v>5.63</v>
      </c>
      <c r="AU382" s="25">
        <f t="shared" si="221"/>
        <v>0</v>
      </c>
      <c r="AV382" s="25"/>
      <c r="AW382" s="25">
        <v>6.65</v>
      </c>
      <c r="AX382" s="25">
        <f t="shared" si="222"/>
        <v>0</v>
      </c>
      <c r="AY382" s="25"/>
      <c r="AZ382" s="25">
        <v>5.58</v>
      </c>
      <c r="BA382" s="25">
        <f t="shared" si="223"/>
        <v>0</v>
      </c>
      <c r="BB382" s="25"/>
      <c r="BC382" s="25">
        <v>6</v>
      </c>
      <c r="BD382" s="23">
        <f t="shared" si="213"/>
        <v>0</v>
      </c>
      <c r="BE382" s="26">
        <f t="shared" si="184"/>
        <v>0</v>
      </c>
      <c r="BF382" s="27">
        <v>90596</v>
      </c>
      <c r="BG382" s="28"/>
      <c r="BH382" s="29"/>
      <c r="BI382" s="28"/>
      <c r="BJ382" s="30">
        <f t="shared" si="185"/>
        <v>0</v>
      </c>
      <c r="BK382" s="28">
        <f t="shared" si="186"/>
        <v>90596</v>
      </c>
      <c r="BL382" s="31"/>
      <c r="BM382" s="31"/>
      <c r="BN382" s="31"/>
      <c r="BO382" s="39"/>
      <c r="BP382" s="31"/>
      <c r="BQ382" s="128"/>
      <c r="BR382" s="128"/>
      <c r="BS382" s="128"/>
      <c r="BT382" s="128"/>
      <c r="BU382" s="128"/>
      <c r="BV382" s="128"/>
      <c r="BW382" s="128"/>
      <c r="BX382" s="128"/>
      <c r="BY382" s="129"/>
      <c r="BZ382" s="129"/>
      <c r="CA382" s="129"/>
      <c r="CB382" s="129"/>
      <c r="CC382" s="129"/>
      <c r="CD382" s="129"/>
      <c r="CE382" s="129"/>
      <c r="CF382" s="129"/>
      <c r="CG382" s="129"/>
      <c r="CH382" s="129"/>
      <c r="CI382" s="129"/>
      <c r="CJ382" s="129"/>
      <c r="CK382" s="129"/>
      <c r="CL382" s="129"/>
      <c r="CM382" s="129"/>
      <c r="CN382" s="129"/>
      <c r="CO382" s="129"/>
    </row>
    <row r="383" spans="1:93" s="34" customFormat="1" ht="32.25" customHeight="1">
      <c r="A383" s="20" t="s">
        <v>785</v>
      </c>
      <c r="B383" s="21" t="s">
        <v>786</v>
      </c>
      <c r="C383" s="51"/>
      <c r="D383" s="23">
        <v>45</v>
      </c>
      <c r="E383" s="25">
        <f t="shared" si="196"/>
        <v>0</v>
      </c>
      <c r="F383" s="23"/>
      <c r="G383" s="23">
        <v>30</v>
      </c>
      <c r="H383" s="25">
        <f t="shared" si="197"/>
        <v>0</v>
      </c>
      <c r="I383" s="23"/>
      <c r="J383" s="23">
        <v>45</v>
      </c>
      <c r="K383" s="23">
        <f t="shared" si="198"/>
        <v>0</v>
      </c>
      <c r="L383" s="23"/>
      <c r="M383" s="23">
        <v>75</v>
      </c>
      <c r="N383" s="23">
        <f t="shared" si="199"/>
        <v>0</v>
      </c>
      <c r="O383" s="23"/>
      <c r="P383" s="23">
        <v>38</v>
      </c>
      <c r="Q383" s="23">
        <f t="shared" si="214"/>
        <v>0</v>
      </c>
      <c r="R383" s="23"/>
      <c r="S383" s="23">
        <v>68</v>
      </c>
      <c r="T383" s="23">
        <f t="shared" si="215"/>
        <v>0</v>
      </c>
      <c r="U383" s="23"/>
      <c r="V383" s="23">
        <v>38</v>
      </c>
      <c r="W383" s="23">
        <f t="shared" si="202"/>
        <v>0</v>
      </c>
      <c r="X383" s="23"/>
      <c r="Y383" s="23">
        <v>55</v>
      </c>
      <c r="Z383" s="23">
        <f t="shared" si="216"/>
        <v>0</v>
      </c>
      <c r="AA383" s="23"/>
      <c r="AB383" s="23">
        <v>58</v>
      </c>
      <c r="AC383" s="23">
        <f t="shared" si="204"/>
        <v>0</v>
      </c>
      <c r="AD383" s="23"/>
      <c r="AE383" s="23">
        <v>68</v>
      </c>
      <c r="AF383" s="25">
        <f t="shared" si="217"/>
        <v>0</v>
      </c>
      <c r="AG383" s="23"/>
      <c r="AH383" s="23">
        <v>98</v>
      </c>
      <c r="AI383" s="23">
        <f t="shared" si="218"/>
        <v>0</v>
      </c>
      <c r="AJ383" s="25"/>
      <c r="AK383" s="25">
        <v>7</v>
      </c>
      <c r="AL383" s="25">
        <f t="shared" si="219"/>
        <v>0</v>
      </c>
      <c r="AM383" s="25"/>
      <c r="AN383" s="25">
        <v>6</v>
      </c>
      <c r="AO383" s="25">
        <f t="shared" si="208"/>
        <v>0</v>
      </c>
      <c r="AP383" s="23"/>
      <c r="AQ383" s="23">
        <v>7</v>
      </c>
      <c r="AR383" s="25">
        <f t="shared" si="220"/>
        <v>0</v>
      </c>
      <c r="AS383" s="23"/>
      <c r="AT383" s="23">
        <v>5.63</v>
      </c>
      <c r="AU383" s="23">
        <f t="shared" si="221"/>
        <v>0</v>
      </c>
      <c r="AV383" s="23"/>
      <c r="AW383" s="23">
        <v>6.65</v>
      </c>
      <c r="AX383" s="23">
        <f t="shared" si="222"/>
        <v>0</v>
      </c>
      <c r="AY383" s="23"/>
      <c r="AZ383" s="23">
        <v>5.58</v>
      </c>
      <c r="BA383" s="23">
        <f t="shared" si="223"/>
        <v>0</v>
      </c>
      <c r="BB383" s="23"/>
      <c r="BC383" s="23">
        <v>6</v>
      </c>
      <c r="BD383" s="23">
        <f t="shared" si="213"/>
        <v>0</v>
      </c>
      <c r="BE383" s="26">
        <f t="shared" si="184"/>
        <v>0</v>
      </c>
      <c r="BF383" s="27">
        <v>19789</v>
      </c>
      <c r="BG383" s="28"/>
      <c r="BH383" s="29"/>
      <c r="BI383" s="28"/>
      <c r="BJ383" s="30">
        <f t="shared" si="185"/>
        <v>0</v>
      </c>
      <c r="BK383" s="28">
        <f t="shared" si="186"/>
        <v>19789</v>
      </c>
      <c r="BL383" s="31"/>
      <c r="BM383" s="31"/>
      <c r="BN383" s="31"/>
      <c r="BO383" s="39"/>
      <c r="BP383" s="31"/>
      <c r="BQ383" s="128"/>
      <c r="BR383" s="128"/>
      <c r="BS383" s="128"/>
      <c r="BT383" s="128"/>
      <c r="BU383" s="128"/>
      <c r="BV383" s="128"/>
      <c r="BW383" s="128"/>
      <c r="BX383" s="128"/>
      <c r="BY383" s="129"/>
      <c r="BZ383" s="129"/>
      <c r="CA383" s="129"/>
      <c r="CB383" s="129"/>
      <c r="CC383" s="129"/>
      <c r="CD383" s="129"/>
      <c r="CE383" s="129"/>
      <c r="CF383" s="130"/>
      <c r="CG383" s="130"/>
      <c r="CH383" s="130"/>
      <c r="CI383" s="130"/>
      <c r="CJ383" s="130"/>
      <c r="CK383" s="130"/>
      <c r="CL383" s="130"/>
      <c r="CM383" s="130"/>
      <c r="CN383" s="130"/>
      <c r="CO383" s="130"/>
    </row>
    <row r="384" spans="1:93" s="34" customFormat="1" ht="32.25" customHeight="1">
      <c r="A384" s="20" t="s">
        <v>787</v>
      </c>
      <c r="B384" s="21" t="s">
        <v>788</v>
      </c>
      <c r="C384" s="51"/>
      <c r="D384" s="23">
        <v>45</v>
      </c>
      <c r="E384" s="25">
        <f t="shared" si="196"/>
        <v>0</v>
      </c>
      <c r="F384" s="23"/>
      <c r="G384" s="23">
        <v>30</v>
      </c>
      <c r="H384" s="25">
        <f t="shared" si="197"/>
        <v>0</v>
      </c>
      <c r="I384" s="23"/>
      <c r="J384" s="23">
        <v>45</v>
      </c>
      <c r="K384" s="23">
        <f t="shared" si="198"/>
        <v>0</v>
      </c>
      <c r="L384" s="23"/>
      <c r="M384" s="23">
        <v>75</v>
      </c>
      <c r="N384" s="23">
        <f t="shared" si="199"/>
        <v>0</v>
      </c>
      <c r="O384" s="23"/>
      <c r="P384" s="23">
        <v>38</v>
      </c>
      <c r="Q384" s="23">
        <f t="shared" si="214"/>
        <v>0</v>
      </c>
      <c r="R384" s="23"/>
      <c r="S384" s="23">
        <v>68</v>
      </c>
      <c r="T384" s="23">
        <f t="shared" si="215"/>
        <v>0</v>
      </c>
      <c r="U384" s="23"/>
      <c r="V384" s="23">
        <v>38</v>
      </c>
      <c r="W384" s="23">
        <f t="shared" si="202"/>
        <v>0</v>
      </c>
      <c r="X384" s="23"/>
      <c r="Y384" s="23">
        <v>55</v>
      </c>
      <c r="Z384" s="23">
        <f t="shared" si="216"/>
        <v>0</v>
      </c>
      <c r="AA384" s="23"/>
      <c r="AB384" s="23">
        <v>58</v>
      </c>
      <c r="AC384" s="23">
        <f t="shared" si="204"/>
        <v>0</v>
      </c>
      <c r="AD384" s="23"/>
      <c r="AE384" s="23">
        <v>68</v>
      </c>
      <c r="AF384" s="25">
        <f t="shared" si="217"/>
        <v>0</v>
      </c>
      <c r="AG384" s="23"/>
      <c r="AH384" s="23">
        <v>98</v>
      </c>
      <c r="AI384" s="23">
        <f t="shared" si="218"/>
        <v>0</v>
      </c>
      <c r="AJ384" s="25"/>
      <c r="AK384" s="25">
        <v>7</v>
      </c>
      <c r="AL384" s="25">
        <f t="shared" si="219"/>
        <v>0</v>
      </c>
      <c r="AM384" s="25"/>
      <c r="AN384" s="25">
        <v>6</v>
      </c>
      <c r="AO384" s="25">
        <f t="shared" si="208"/>
        <v>0</v>
      </c>
      <c r="AP384" s="23"/>
      <c r="AQ384" s="23">
        <v>7</v>
      </c>
      <c r="AR384" s="25">
        <f t="shared" si="220"/>
        <v>0</v>
      </c>
      <c r="AS384" s="23"/>
      <c r="AT384" s="23">
        <v>5.63</v>
      </c>
      <c r="AU384" s="23">
        <f t="shared" si="221"/>
        <v>0</v>
      </c>
      <c r="AV384" s="23"/>
      <c r="AW384" s="23">
        <v>6.65</v>
      </c>
      <c r="AX384" s="23">
        <f t="shared" si="222"/>
        <v>0</v>
      </c>
      <c r="AY384" s="23"/>
      <c r="AZ384" s="23">
        <v>5.58</v>
      </c>
      <c r="BA384" s="23">
        <f t="shared" si="223"/>
        <v>0</v>
      </c>
      <c r="BB384" s="23"/>
      <c r="BC384" s="23">
        <v>6</v>
      </c>
      <c r="BD384" s="23">
        <f t="shared" si="213"/>
        <v>0</v>
      </c>
      <c r="BE384" s="26">
        <f t="shared" si="184"/>
        <v>0</v>
      </c>
      <c r="BF384" s="27">
        <v>125409</v>
      </c>
      <c r="BG384" s="28"/>
      <c r="BH384" s="29"/>
      <c r="BI384" s="28"/>
      <c r="BJ384" s="30">
        <f t="shared" si="185"/>
        <v>0</v>
      </c>
      <c r="BK384" s="28">
        <f t="shared" si="186"/>
        <v>125409</v>
      </c>
      <c r="BL384" s="31"/>
      <c r="BM384" s="31"/>
      <c r="BN384" s="31"/>
      <c r="BO384" s="39"/>
      <c r="BP384" s="31"/>
      <c r="BQ384" s="128"/>
      <c r="BR384" s="128"/>
      <c r="BS384" s="128"/>
      <c r="BT384" s="128"/>
      <c r="BU384" s="128"/>
      <c r="BV384" s="128"/>
      <c r="BW384" s="128"/>
      <c r="BX384" s="128"/>
      <c r="BY384" s="129"/>
      <c r="BZ384" s="129"/>
      <c r="CA384" s="129"/>
      <c r="CB384" s="129"/>
      <c r="CC384" s="129"/>
      <c r="CD384" s="129"/>
      <c r="CE384" s="129"/>
      <c r="CF384" s="130"/>
      <c r="CG384" s="130"/>
      <c r="CH384" s="130"/>
      <c r="CI384" s="130"/>
      <c r="CJ384" s="130"/>
      <c r="CK384" s="130"/>
      <c r="CL384" s="130"/>
      <c r="CM384" s="130"/>
      <c r="CN384" s="130"/>
      <c r="CO384" s="130"/>
    </row>
    <row r="385" spans="1:93" s="34" customFormat="1" ht="32.25" customHeight="1">
      <c r="A385" s="20" t="s">
        <v>789</v>
      </c>
      <c r="B385" s="21" t="s">
        <v>790</v>
      </c>
      <c r="C385" s="51"/>
      <c r="D385" s="23">
        <v>45</v>
      </c>
      <c r="E385" s="25">
        <f t="shared" si="196"/>
        <v>0</v>
      </c>
      <c r="F385" s="23"/>
      <c r="G385" s="23">
        <v>30</v>
      </c>
      <c r="H385" s="25">
        <f t="shared" si="197"/>
        <v>0</v>
      </c>
      <c r="I385" s="23"/>
      <c r="J385" s="23">
        <v>45</v>
      </c>
      <c r="K385" s="23">
        <f t="shared" si="198"/>
        <v>0</v>
      </c>
      <c r="L385" s="23"/>
      <c r="M385" s="23">
        <v>75</v>
      </c>
      <c r="N385" s="23">
        <f t="shared" si="199"/>
        <v>0</v>
      </c>
      <c r="O385" s="23"/>
      <c r="P385" s="23">
        <v>38</v>
      </c>
      <c r="Q385" s="23">
        <f t="shared" si="214"/>
        <v>0</v>
      </c>
      <c r="R385" s="23"/>
      <c r="S385" s="23">
        <v>68</v>
      </c>
      <c r="T385" s="23">
        <f t="shared" si="215"/>
        <v>0</v>
      </c>
      <c r="U385" s="23"/>
      <c r="V385" s="23">
        <v>38</v>
      </c>
      <c r="W385" s="23">
        <f t="shared" si="202"/>
        <v>0</v>
      </c>
      <c r="X385" s="23"/>
      <c r="Y385" s="23">
        <v>55</v>
      </c>
      <c r="Z385" s="23">
        <f t="shared" si="216"/>
        <v>0</v>
      </c>
      <c r="AA385" s="23"/>
      <c r="AB385" s="23">
        <v>58</v>
      </c>
      <c r="AC385" s="23">
        <f t="shared" si="204"/>
        <v>0</v>
      </c>
      <c r="AD385" s="23"/>
      <c r="AE385" s="23">
        <v>68</v>
      </c>
      <c r="AF385" s="25">
        <f t="shared" si="217"/>
        <v>0</v>
      </c>
      <c r="AG385" s="23"/>
      <c r="AH385" s="23">
        <v>98</v>
      </c>
      <c r="AI385" s="23">
        <f t="shared" si="218"/>
        <v>0</v>
      </c>
      <c r="AJ385" s="25"/>
      <c r="AK385" s="25">
        <v>7</v>
      </c>
      <c r="AL385" s="25">
        <f t="shared" si="219"/>
        <v>0</v>
      </c>
      <c r="AM385" s="25"/>
      <c r="AN385" s="25">
        <v>6</v>
      </c>
      <c r="AO385" s="25">
        <f t="shared" si="208"/>
        <v>0</v>
      </c>
      <c r="AP385" s="23"/>
      <c r="AQ385" s="23">
        <v>7</v>
      </c>
      <c r="AR385" s="25">
        <f t="shared" si="220"/>
        <v>0</v>
      </c>
      <c r="AS385" s="23"/>
      <c r="AT385" s="23">
        <v>5.63</v>
      </c>
      <c r="AU385" s="23">
        <f t="shared" si="221"/>
        <v>0</v>
      </c>
      <c r="AV385" s="23"/>
      <c r="AW385" s="23">
        <v>6.65</v>
      </c>
      <c r="AX385" s="23">
        <f t="shared" si="222"/>
        <v>0</v>
      </c>
      <c r="AY385" s="23"/>
      <c r="AZ385" s="23">
        <v>5.58</v>
      </c>
      <c r="BA385" s="23">
        <f t="shared" si="223"/>
        <v>0</v>
      </c>
      <c r="BB385" s="23"/>
      <c r="BC385" s="23">
        <v>6</v>
      </c>
      <c r="BD385" s="23">
        <f t="shared" si="213"/>
        <v>0</v>
      </c>
      <c r="BE385" s="26">
        <f t="shared" si="184"/>
        <v>0</v>
      </c>
      <c r="BF385" s="27">
        <v>136300</v>
      </c>
      <c r="BG385" s="28"/>
      <c r="BH385" s="29"/>
      <c r="BI385" s="28"/>
      <c r="BJ385" s="30">
        <f t="shared" si="185"/>
        <v>0</v>
      </c>
      <c r="BK385" s="28">
        <f t="shared" si="186"/>
        <v>136300</v>
      </c>
      <c r="BL385" s="31"/>
      <c r="BM385" s="31"/>
      <c r="BN385" s="31"/>
      <c r="BO385" s="39"/>
      <c r="BP385" s="31"/>
      <c r="BQ385" s="128"/>
      <c r="BR385" s="128"/>
      <c r="BS385" s="128"/>
      <c r="BT385" s="128"/>
      <c r="BU385" s="128"/>
      <c r="BV385" s="128"/>
      <c r="BW385" s="128"/>
      <c r="BX385" s="128"/>
      <c r="BY385" s="129"/>
      <c r="BZ385" s="129"/>
      <c r="CA385" s="129"/>
      <c r="CB385" s="129"/>
      <c r="CC385" s="129"/>
      <c r="CD385" s="129"/>
      <c r="CE385" s="129"/>
      <c r="CF385" s="130"/>
      <c r="CG385" s="130"/>
      <c r="CH385" s="130"/>
      <c r="CI385" s="130"/>
      <c r="CJ385" s="130"/>
      <c r="CK385" s="130"/>
      <c r="CL385" s="130"/>
      <c r="CM385" s="130"/>
      <c r="CN385" s="130"/>
      <c r="CO385" s="130"/>
    </row>
    <row r="386" spans="1:93" s="34" customFormat="1" ht="32.25" customHeight="1">
      <c r="A386" s="20" t="s">
        <v>791</v>
      </c>
      <c r="B386" s="21" t="s">
        <v>792</v>
      </c>
      <c r="C386" s="51"/>
      <c r="D386" s="23">
        <v>45</v>
      </c>
      <c r="E386" s="25">
        <f t="shared" si="196"/>
        <v>0</v>
      </c>
      <c r="F386" s="23"/>
      <c r="G386" s="23">
        <v>30</v>
      </c>
      <c r="H386" s="25">
        <f t="shared" si="197"/>
        <v>0</v>
      </c>
      <c r="I386" s="23"/>
      <c r="J386" s="23">
        <v>45</v>
      </c>
      <c r="K386" s="23">
        <f t="shared" si="198"/>
        <v>0</v>
      </c>
      <c r="L386" s="23"/>
      <c r="M386" s="23">
        <v>75</v>
      </c>
      <c r="N386" s="23">
        <f t="shared" si="199"/>
        <v>0</v>
      </c>
      <c r="O386" s="23"/>
      <c r="P386" s="23">
        <v>38</v>
      </c>
      <c r="Q386" s="23">
        <f t="shared" si="214"/>
        <v>0</v>
      </c>
      <c r="R386" s="23"/>
      <c r="S386" s="23">
        <v>68</v>
      </c>
      <c r="T386" s="23">
        <f t="shared" si="215"/>
        <v>0</v>
      </c>
      <c r="U386" s="23"/>
      <c r="V386" s="23">
        <v>38</v>
      </c>
      <c r="W386" s="23">
        <f t="shared" si="202"/>
        <v>0</v>
      </c>
      <c r="X386" s="23"/>
      <c r="Y386" s="23">
        <v>55</v>
      </c>
      <c r="Z386" s="23">
        <f t="shared" si="216"/>
        <v>0</v>
      </c>
      <c r="AA386" s="23"/>
      <c r="AB386" s="23">
        <v>58</v>
      </c>
      <c r="AC386" s="23">
        <f t="shared" si="204"/>
        <v>0</v>
      </c>
      <c r="AD386" s="23"/>
      <c r="AE386" s="23">
        <v>68</v>
      </c>
      <c r="AF386" s="25">
        <f t="shared" si="217"/>
        <v>0</v>
      </c>
      <c r="AG386" s="23"/>
      <c r="AH386" s="23">
        <v>98</v>
      </c>
      <c r="AI386" s="23">
        <f t="shared" si="218"/>
        <v>0</v>
      </c>
      <c r="AJ386" s="25"/>
      <c r="AK386" s="25">
        <v>7</v>
      </c>
      <c r="AL386" s="25">
        <f t="shared" si="219"/>
        <v>0</v>
      </c>
      <c r="AM386" s="25"/>
      <c r="AN386" s="25">
        <v>6</v>
      </c>
      <c r="AO386" s="25">
        <f t="shared" si="208"/>
        <v>0</v>
      </c>
      <c r="AP386" s="23"/>
      <c r="AQ386" s="23">
        <v>7</v>
      </c>
      <c r="AR386" s="25">
        <f t="shared" si="220"/>
        <v>0</v>
      </c>
      <c r="AS386" s="23"/>
      <c r="AT386" s="23">
        <v>5.63</v>
      </c>
      <c r="AU386" s="23">
        <f t="shared" si="221"/>
        <v>0</v>
      </c>
      <c r="AV386" s="23"/>
      <c r="AW386" s="23">
        <v>6.65</v>
      </c>
      <c r="AX386" s="23">
        <f t="shared" si="222"/>
        <v>0</v>
      </c>
      <c r="AY386" s="23"/>
      <c r="AZ386" s="23">
        <v>5.58</v>
      </c>
      <c r="BA386" s="23">
        <f t="shared" si="223"/>
        <v>0</v>
      </c>
      <c r="BB386" s="23"/>
      <c r="BC386" s="23">
        <v>6</v>
      </c>
      <c r="BD386" s="23">
        <f t="shared" si="213"/>
        <v>0</v>
      </c>
      <c r="BE386" s="26">
        <f t="shared" si="184"/>
        <v>0</v>
      </c>
      <c r="BF386" s="27">
        <v>0</v>
      </c>
      <c r="BG386" s="28"/>
      <c r="BH386" s="29"/>
      <c r="BI386" s="28"/>
      <c r="BJ386" s="30">
        <f t="shared" si="185"/>
        <v>0</v>
      </c>
      <c r="BK386" s="28">
        <f t="shared" si="186"/>
        <v>0</v>
      </c>
      <c r="BL386" s="31"/>
      <c r="BM386" s="31"/>
      <c r="BN386" s="31"/>
      <c r="BO386" s="39"/>
      <c r="BP386" s="31"/>
      <c r="BQ386" s="128"/>
      <c r="BR386" s="128"/>
      <c r="BS386" s="128"/>
      <c r="BT386" s="128"/>
      <c r="BU386" s="128"/>
      <c r="BV386" s="128"/>
      <c r="BW386" s="128"/>
      <c r="BX386" s="128"/>
      <c r="BY386" s="129"/>
      <c r="BZ386" s="129"/>
      <c r="CA386" s="131"/>
      <c r="CB386" s="131"/>
      <c r="CC386" s="131"/>
      <c r="CD386" s="131"/>
      <c r="CE386" s="131"/>
      <c r="CF386" s="132"/>
      <c r="CG386" s="132"/>
      <c r="CH386" s="132"/>
      <c r="CI386" s="132"/>
      <c r="CJ386" s="132"/>
      <c r="CK386" s="132"/>
      <c r="CL386" s="132"/>
      <c r="CM386" s="132"/>
      <c r="CN386" s="132"/>
      <c r="CO386" s="132"/>
    </row>
    <row r="387" spans="1:93" s="33" customFormat="1" ht="32.25" customHeight="1">
      <c r="A387" s="35" t="s">
        <v>793</v>
      </c>
      <c r="B387" s="36" t="s">
        <v>794</v>
      </c>
      <c r="C387" s="40"/>
      <c r="D387" s="25">
        <v>45</v>
      </c>
      <c r="E387" s="25">
        <f t="shared" si="196"/>
        <v>0</v>
      </c>
      <c r="F387" s="25"/>
      <c r="G387" s="25">
        <v>30</v>
      </c>
      <c r="H387" s="25">
        <f t="shared" si="197"/>
        <v>0</v>
      </c>
      <c r="I387" s="25"/>
      <c r="J387" s="25">
        <v>45</v>
      </c>
      <c r="K387" s="25">
        <f t="shared" si="198"/>
        <v>0</v>
      </c>
      <c r="L387" s="25"/>
      <c r="M387" s="25">
        <v>75</v>
      </c>
      <c r="N387" s="25">
        <f t="shared" si="199"/>
        <v>0</v>
      </c>
      <c r="O387" s="25"/>
      <c r="P387" s="25">
        <v>38</v>
      </c>
      <c r="Q387" s="25">
        <f t="shared" si="214"/>
        <v>0</v>
      </c>
      <c r="R387" s="25"/>
      <c r="S387" s="25">
        <v>68</v>
      </c>
      <c r="T387" s="25">
        <f t="shared" si="215"/>
        <v>0</v>
      </c>
      <c r="U387" s="25"/>
      <c r="V387" s="25">
        <v>38</v>
      </c>
      <c r="W387" s="25">
        <f t="shared" si="202"/>
        <v>0</v>
      </c>
      <c r="X387" s="25"/>
      <c r="Y387" s="25">
        <v>55</v>
      </c>
      <c r="Z387" s="25">
        <f t="shared" si="216"/>
        <v>0</v>
      </c>
      <c r="AA387" s="25"/>
      <c r="AB387" s="25">
        <v>58</v>
      </c>
      <c r="AC387" s="25">
        <f t="shared" si="204"/>
        <v>0</v>
      </c>
      <c r="AD387" s="25"/>
      <c r="AE387" s="25">
        <v>68</v>
      </c>
      <c r="AF387" s="25">
        <f t="shared" si="217"/>
        <v>0</v>
      </c>
      <c r="AG387" s="25"/>
      <c r="AH387" s="25">
        <v>98</v>
      </c>
      <c r="AI387" s="25">
        <f t="shared" si="218"/>
        <v>0</v>
      </c>
      <c r="AJ387" s="25"/>
      <c r="AK387" s="25">
        <v>7</v>
      </c>
      <c r="AL387" s="25">
        <f t="shared" si="219"/>
        <v>0</v>
      </c>
      <c r="AM387" s="25"/>
      <c r="AN387" s="25">
        <v>6</v>
      </c>
      <c r="AO387" s="25">
        <f t="shared" si="208"/>
        <v>0</v>
      </c>
      <c r="AP387" s="25"/>
      <c r="AQ387" s="25">
        <v>7</v>
      </c>
      <c r="AR387" s="25">
        <f t="shared" si="220"/>
        <v>0</v>
      </c>
      <c r="AS387" s="25"/>
      <c r="AT387" s="25">
        <v>5.63</v>
      </c>
      <c r="AU387" s="25">
        <f t="shared" si="221"/>
        <v>0</v>
      </c>
      <c r="AV387" s="25"/>
      <c r="AW387" s="25">
        <v>6.65</v>
      </c>
      <c r="AX387" s="25">
        <f t="shared" si="222"/>
        <v>0</v>
      </c>
      <c r="AY387" s="25"/>
      <c r="AZ387" s="25">
        <v>5.58</v>
      </c>
      <c r="BA387" s="25">
        <f t="shared" si="223"/>
        <v>0</v>
      </c>
      <c r="BB387" s="25"/>
      <c r="BC387" s="25">
        <v>6</v>
      </c>
      <c r="BD387" s="23">
        <f t="shared" si="213"/>
        <v>0</v>
      </c>
      <c r="BE387" s="26">
        <f t="shared" si="184"/>
        <v>0</v>
      </c>
      <c r="BF387" s="27">
        <v>129697</v>
      </c>
      <c r="BG387" s="28"/>
      <c r="BH387" s="29"/>
      <c r="BI387" s="28"/>
      <c r="BJ387" s="30">
        <f t="shared" si="185"/>
        <v>0</v>
      </c>
      <c r="BK387" s="28">
        <f t="shared" si="186"/>
        <v>129697</v>
      </c>
      <c r="BL387" s="31"/>
      <c r="BM387" s="31"/>
      <c r="BN387" s="31"/>
      <c r="BO387" s="39"/>
      <c r="BP387" s="31"/>
      <c r="BQ387" s="31"/>
      <c r="BR387" s="31"/>
      <c r="BS387" s="31"/>
      <c r="BT387" s="31"/>
      <c r="BU387" s="31"/>
      <c r="BV387" s="31"/>
      <c r="BW387" s="31"/>
      <c r="BX387" s="31"/>
      <c r="BY387" s="131"/>
      <c r="BZ387" s="131"/>
      <c r="CA387" s="131"/>
      <c r="CB387" s="131"/>
      <c r="CC387" s="131"/>
      <c r="CD387" s="131"/>
      <c r="CE387" s="131"/>
      <c r="CF387" s="131"/>
      <c r="CG387" s="131"/>
      <c r="CH387" s="131"/>
      <c r="CI387" s="131"/>
      <c r="CJ387" s="131"/>
      <c r="CK387" s="131"/>
      <c r="CL387" s="131"/>
      <c r="CM387" s="131"/>
      <c r="CN387" s="131"/>
      <c r="CO387" s="131"/>
    </row>
    <row r="388" spans="1:93" s="34" customFormat="1" ht="32.25" customHeight="1">
      <c r="A388" s="20" t="s">
        <v>795</v>
      </c>
      <c r="B388" s="21" t="s">
        <v>796</v>
      </c>
      <c r="C388" s="51"/>
      <c r="D388" s="23">
        <v>45</v>
      </c>
      <c r="E388" s="25">
        <f t="shared" si="196"/>
        <v>0</v>
      </c>
      <c r="F388" s="23"/>
      <c r="G388" s="23">
        <v>30</v>
      </c>
      <c r="H388" s="25">
        <f t="shared" si="197"/>
        <v>0</v>
      </c>
      <c r="I388" s="23"/>
      <c r="J388" s="23">
        <v>45</v>
      </c>
      <c r="K388" s="23">
        <f t="shared" si="198"/>
        <v>0</v>
      </c>
      <c r="L388" s="23"/>
      <c r="M388" s="23">
        <v>75</v>
      </c>
      <c r="N388" s="23">
        <f t="shared" si="199"/>
        <v>0</v>
      </c>
      <c r="O388" s="23"/>
      <c r="P388" s="23">
        <v>38</v>
      </c>
      <c r="Q388" s="23">
        <f t="shared" si="214"/>
        <v>0</v>
      </c>
      <c r="R388" s="23"/>
      <c r="S388" s="23">
        <v>68</v>
      </c>
      <c r="T388" s="23">
        <f t="shared" si="215"/>
        <v>0</v>
      </c>
      <c r="U388" s="23"/>
      <c r="V388" s="23">
        <v>38</v>
      </c>
      <c r="W388" s="23">
        <f t="shared" si="202"/>
        <v>0</v>
      </c>
      <c r="X388" s="23"/>
      <c r="Y388" s="23">
        <v>55</v>
      </c>
      <c r="Z388" s="23">
        <f t="shared" si="216"/>
        <v>0</v>
      </c>
      <c r="AA388" s="23"/>
      <c r="AB388" s="23">
        <v>58</v>
      </c>
      <c r="AC388" s="23">
        <f t="shared" si="204"/>
        <v>0</v>
      </c>
      <c r="AD388" s="23"/>
      <c r="AE388" s="23">
        <v>68</v>
      </c>
      <c r="AF388" s="25">
        <f t="shared" si="217"/>
        <v>0</v>
      </c>
      <c r="AG388" s="23"/>
      <c r="AH388" s="23">
        <v>98</v>
      </c>
      <c r="AI388" s="23">
        <f t="shared" si="218"/>
        <v>0</v>
      </c>
      <c r="AJ388" s="25"/>
      <c r="AK388" s="25">
        <v>7</v>
      </c>
      <c r="AL388" s="25">
        <f t="shared" si="219"/>
        <v>0</v>
      </c>
      <c r="AM388" s="25"/>
      <c r="AN388" s="25">
        <v>6</v>
      </c>
      <c r="AO388" s="25">
        <f t="shared" si="208"/>
        <v>0</v>
      </c>
      <c r="AP388" s="23"/>
      <c r="AQ388" s="23">
        <v>7</v>
      </c>
      <c r="AR388" s="25">
        <f t="shared" si="220"/>
        <v>0</v>
      </c>
      <c r="AS388" s="23"/>
      <c r="AT388" s="23">
        <v>5.63</v>
      </c>
      <c r="AU388" s="23">
        <f t="shared" si="221"/>
        <v>0</v>
      </c>
      <c r="AV388" s="23"/>
      <c r="AW388" s="23">
        <v>6.65</v>
      </c>
      <c r="AX388" s="23">
        <f t="shared" si="222"/>
        <v>0</v>
      </c>
      <c r="AY388" s="23"/>
      <c r="AZ388" s="23">
        <v>5.58</v>
      </c>
      <c r="BA388" s="23">
        <f t="shared" si="223"/>
        <v>0</v>
      </c>
      <c r="BB388" s="23"/>
      <c r="BC388" s="23">
        <v>6</v>
      </c>
      <c r="BD388" s="23">
        <f t="shared" si="213"/>
        <v>0</v>
      </c>
      <c r="BE388" s="26">
        <f t="shared" si="184"/>
        <v>0</v>
      </c>
      <c r="BF388" s="27">
        <v>62270</v>
      </c>
      <c r="BG388" s="28"/>
      <c r="BH388" s="29"/>
      <c r="BI388" s="28"/>
      <c r="BJ388" s="30">
        <f t="shared" si="185"/>
        <v>0</v>
      </c>
      <c r="BK388" s="28">
        <f t="shared" si="186"/>
        <v>62270</v>
      </c>
      <c r="BL388" s="31"/>
      <c r="BM388" s="31"/>
      <c r="BN388" s="31"/>
      <c r="BO388" s="39"/>
      <c r="BP388" s="31"/>
      <c r="BQ388" s="31"/>
      <c r="BR388" s="31"/>
      <c r="BS388" s="31"/>
      <c r="BT388" s="31"/>
      <c r="BU388" s="31"/>
      <c r="BV388" s="31"/>
      <c r="BW388" s="31"/>
      <c r="BX388" s="31"/>
      <c r="BY388" s="131"/>
      <c r="BZ388" s="131"/>
      <c r="CA388" s="131"/>
      <c r="CB388" s="131"/>
      <c r="CC388" s="131"/>
      <c r="CD388" s="131"/>
      <c r="CE388" s="131"/>
      <c r="CF388" s="132"/>
      <c r="CG388" s="132"/>
      <c r="CH388" s="132"/>
      <c r="CI388" s="132"/>
      <c r="CJ388" s="132"/>
      <c r="CK388" s="132"/>
      <c r="CL388" s="132"/>
      <c r="CM388" s="132"/>
      <c r="CN388" s="132"/>
      <c r="CO388" s="132"/>
    </row>
    <row r="389" spans="1:93" s="34" customFormat="1" ht="32.25" customHeight="1">
      <c r="A389" s="20" t="s">
        <v>797</v>
      </c>
      <c r="B389" s="21" t="s">
        <v>798</v>
      </c>
      <c r="C389" s="51"/>
      <c r="D389" s="23">
        <v>45</v>
      </c>
      <c r="E389" s="25">
        <f t="shared" si="196"/>
        <v>0</v>
      </c>
      <c r="F389" s="23"/>
      <c r="G389" s="23">
        <v>30</v>
      </c>
      <c r="H389" s="25">
        <f t="shared" si="197"/>
        <v>0</v>
      </c>
      <c r="I389" s="23"/>
      <c r="J389" s="23">
        <v>45</v>
      </c>
      <c r="K389" s="23">
        <f t="shared" si="198"/>
        <v>0</v>
      </c>
      <c r="L389" s="23"/>
      <c r="M389" s="23">
        <v>75</v>
      </c>
      <c r="N389" s="23">
        <f t="shared" si="199"/>
        <v>0</v>
      </c>
      <c r="O389" s="23"/>
      <c r="P389" s="23">
        <v>38</v>
      </c>
      <c r="Q389" s="23">
        <f t="shared" si="214"/>
        <v>0</v>
      </c>
      <c r="R389" s="23"/>
      <c r="S389" s="23">
        <v>68</v>
      </c>
      <c r="T389" s="23">
        <f t="shared" si="215"/>
        <v>0</v>
      </c>
      <c r="U389" s="23"/>
      <c r="V389" s="23">
        <v>38</v>
      </c>
      <c r="W389" s="23">
        <f t="shared" si="202"/>
        <v>0</v>
      </c>
      <c r="X389" s="23"/>
      <c r="Y389" s="23">
        <v>55</v>
      </c>
      <c r="Z389" s="23">
        <f t="shared" si="216"/>
        <v>0</v>
      </c>
      <c r="AA389" s="23"/>
      <c r="AB389" s="23">
        <v>58</v>
      </c>
      <c r="AC389" s="23">
        <f t="shared" si="204"/>
        <v>0</v>
      </c>
      <c r="AD389" s="23"/>
      <c r="AE389" s="23">
        <v>68</v>
      </c>
      <c r="AF389" s="25">
        <f t="shared" si="217"/>
        <v>0</v>
      </c>
      <c r="AG389" s="23"/>
      <c r="AH389" s="23">
        <v>98</v>
      </c>
      <c r="AI389" s="23">
        <f t="shared" si="218"/>
        <v>0</v>
      </c>
      <c r="AJ389" s="25"/>
      <c r="AK389" s="25">
        <v>7</v>
      </c>
      <c r="AL389" s="25">
        <f t="shared" si="219"/>
        <v>0</v>
      </c>
      <c r="AM389" s="25"/>
      <c r="AN389" s="25">
        <v>6</v>
      </c>
      <c r="AO389" s="25">
        <f t="shared" si="208"/>
        <v>0</v>
      </c>
      <c r="AP389" s="23"/>
      <c r="AQ389" s="23">
        <v>7</v>
      </c>
      <c r="AR389" s="25">
        <f t="shared" si="220"/>
        <v>0</v>
      </c>
      <c r="AS389" s="23"/>
      <c r="AT389" s="23">
        <v>5.63</v>
      </c>
      <c r="AU389" s="23">
        <f t="shared" si="221"/>
        <v>0</v>
      </c>
      <c r="AV389" s="23"/>
      <c r="AW389" s="23">
        <v>6.65</v>
      </c>
      <c r="AX389" s="23">
        <f t="shared" si="222"/>
        <v>0</v>
      </c>
      <c r="AY389" s="23"/>
      <c r="AZ389" s="23">
        <v>5.58</v>
      </c>
      <c r="BA389" s="23">
        <f t="shared" si="223"/>
        <v>0</v>
      </c>
      <c r="BB389" s="23"/>
      <c r="BC389" s="23">
        <v>6</v>
      </c>
      <c r="BD389" s="23">
        <f t="shared" si="213"/>
        <v>0</v>
      </c>
      <c r="BE389" s="26">
        <f t="shared" ref="BE389:BE452" si="224">E389+H389+K389+N389+Q389+T389+W389+Z389+AC389+AF389+AI389+AL389+AO389+AR389+AU389+AX389+BD389+BA389</f>
        <v>0</v>
      </c>
      <c r="BF389" s="27">
        <v>83609</v>
      </c>
      <c r="BG389" s="28"/>
      <c r="BH389" s="29"/>
      <c r="BI389" s="28"/>
      <c r="BJ389" s="30">
        <f t="shared" si="185"/>
        <v>0</v>
      </c>
      <c r="BK389" s="28">
        <f t="shared" si="186"/>
        <v>83609</v>
      </c>
      <c r="BL389" s="31"/>
      <c r="BM389" s="31"/>
      <c r="BN389" s="31"/>
      <c r="BO389" s="39"/>
      <c r="BP389" s="31"/>
      <c r="BQ389" s="31"/>
      <c r="BR389" s="39"/>
      <c r="BS389" s="39"/>
      <c r="BT389" s="31"/>
      <c r="BU389" s="31"/>
      <c r="BV389" s="31"/>
      <c r="BW389" s="31"/>
      <c r="BX389" s="31"/>
      <c r="BY389" s="131"/>
      <c r="BZ389" s="131"/>
      <c r="CA389" s="131"/>
      <c r="CB389" s="131"/>
      <c r="CC389" s="131"/>
      <c r="CD389" s="131"/>
      <c r="CE389" s="131"/>
      <c r="CF389" s="132"/>
      <c r="CG389" s="132"/>
      <c r="CH389" s="132"/>
      <c r="CI389" s="132"/>
      <c r="CJ389" s="132"/>
      <c r="CK389" s="132"/>
      <c r="CL389" s="132"/>
      <c r="CM389" s="132"/>
      <c r="CN389" s="132"/>
      <c r="CO389" s="132"/>
    </row>
    <row r="390" spans="1:93" s="34" customFormat="1" ht="32.25" customHeight="1">
      <c r="A390" s="20" t="s">
        <v>799</v>
      </c>
      <c r="B390" s="21" t="s">
        <v>800</v>
      </c>
      <c r="C390" s="51"/>
      <c r="D390" s="23">
        <v>45</v>
      </c>
      <c r="E390" s="25">
        <f t="shared" si="196"/>
        <v>0</v>
      </c>
      <c r="F390" s="23"/>
      <c r="G390" s="23">
        <v>30</v>
      </c>
      <c r="H390" s="25">
        <f t="shared" si="197"/>
        <v>0</v>
      </c>
      <c r="I390" s="23"/>
      <c r="J390" s="23">
        <v>45</v>
      </c>
      <c r="K390" s="23">
        <f t="shared" si="198"/>
        <v>0</v>
      </c>
      <c r="L390" s="23"/>
      <c r="M390" s="23">
        <v>75</v>
      </c>
      <c r="N390" s="23">
        <f t="shared" si="199"/>
        <v>0</v>
      </c>
      <c r="O390" s="23"/>
      <c r="P390" s="23">
        <v>38</v>
      </c>
      <c r="Q390" s="23">
        <f t="shared" si="214"/>
        <v>0</v>
      </c>
      <c r="R390" s="23"/>
      <c r="S390" s="23">
        <v>68</v>
      </c>
      <c r="T390" s="23">
        <f t="shared" si="215"/>
        <v>0</v>
      </c>
      <c r="U390" s="23"/>
      <c r="V390" s="23">
        <v>38</v>
      </c>
      <c r="W390" s="23">
        <f t="shared" si="202"/>
        <v>0</v>
      </c>
      <c r="X390" s="23"/>
      <c r="Y390" s="23">
        <v>55</v>
      </c>
      <c r="Z390" s="23">
        <f t="shared" si="216"/>
        <v>0</v>
      </c>
      <c r="AA390" s="23"/>
      <c r="AB390" s="23">
        <v>58</v>
      </c>
      <c r="AC390" s="23">
        <f t="shared" si="204"/>
        <v>0</v>
      </c>
      <c r="AD390" s="23"/>
      <c r="AE390" s="23">
        <v>68</v>
      </c>
      <c r="AF390" s="25">
        <f t="shared" si="217"/>
        <v>0</v>
      </c>
      <c r="AG390" s="23"/>
      <c r="AH390" s="23">
        <v>98</v>
      </c>
      <c r="AI390" s="23">
        <f t="shared" si="218"/>
        <v>0</v>
      </c>
      <c r="AJ390" s="25"/>
      <c r="AK390" s="25">
        <v>7</v>
      </c>
      <c r="AL390" s="25">
        <f t="shared" si="219"/>
        <v>0</v>
      </c>
      <c r="AM390" s="25"/>
      <c r="AN390" s="25">
        <v>6</v>
      </c>
      <c r="AO390" s="25">
        <f t="shared" si="208"/>
        <v>0</v>
      </c>
      <c r="AP390" s="23"/>
      <c r="AQ390" s="23">
        <v>7</v>
      </c>
      <c r="AR390" s="25">
        <f t="shared" si="220"/>
        <v>0</v>
      </c>
      <c r="AS390" s="23"/>
      <c r="AT390" s="23">
        <v>5.63</v>
      </c>
      <c r="AU390" s="23">
        <f t="shared" si="221"/>
        <v>0</v>
      </c>
      <c r="AV390" s="23"/>
      <c r="AW390" s="23">
        <v>6.65</v>
      </c>
      <c r="AX390" s="23">
        <f t="shared" si="222"/>
        <v>0</v>
      </c>
      <c r="AY390" s="23"/>
      <c r="AZ390" s="23">
        <v>5.58</v>
      </c>
      <c r="BA390" s="23">
        <f t="shared" si="223"/>
        <v>0</v>
      </c>
      <c r="BB390" s="23"/>
      <c r="BC390" s="23">
        <v>6</v>
      </c>
      <c r="BD390" s="23">
        <f t="shared" si="213"/>
        <v>0</v>
      </c>
      <c r="BE390" s="26">
        <f t="shared" si="224"/>
        <v>0</v>
      </c>
      <c r="BF390" s="27">
        <v>80720</v>
      </c>
      <c r="BG390" s="28"/>
      <c r="BH390" s="29"/>
      <c r="BI390" s="28"/>
      <c r="BJ390" s="30">
        <f t="shared" ref="BJ390:BJ453" si="225">BG390+BH390+BI390</f>
        <v>0</v>
      </c>
      <c r="BK390" s="28">
        <f t="shared" ref="BK390:BK453" si="226">BF390+BE390-BJ390</f>
        <v>80720</v>
      </c>
      <c r="BL390" s="31"/>
      <c r="BM390" s="31"/>
      <c r="BN390" s="31"/>
      <c r="BO390" s="39"/>
      <c r="BP390" s="31"/>
      <c r="BQ390" s="31"/>
      <c r="BR390" s="39"/>
      <c r="BS390" s="39"/>
      <c r="BT390" s="39"/>
      <c r="BU390" s="31"/>
      <c r="BV390" s="31"/>
      <c r="BW390" s="31"/>
      <c r="BX390" s="31"/>
      <c r="BY390" s="131"/>
      <c r="BZ390" s="131"/>
      <c r="CA390" s="131"/>
      <c r="CB390" s="131"/>
      <c r="CC390" s="131"/>
      <c r="CD390" s="131"/>
      <c r="CE390" s="131"/>
      <c r="CF390" s="132"/>
      <c r="CG390" s="132"/>
      <c r="CH390" s="132"/>
      <c r="CI390" s="132"/>
      <c r="CJ390" s="132"/>
      <c r="CK390" s="132"/>
      <c r="CL390" s="132"/>
      <c r="CM390" s="132"/>
      <c r="CN390" s="132"/>
      <c r="CO390" s="132"/>
    </row>
    <row r="391" spans="1:93" s="34" customFormat="1" ht="32.25" customHeight="1">
      <c r="A391" s="20" t="s">
        <v>801</v>
      </c>
      <c r="B391" s="21" t="s">
        <v>802</v>
      </c>
      <c r="C391" s="51"/>
      <c r="D391" s="23">
        <v>45</v>
      </c>
      <c r="E391" s="25">
        <f t="shared" si="196"/>
        <v>0</v>
      </c>
      <c r="F391" s="23"/>
      <c r="G391" s="23">
        <v>30</v>
      </c>
      <c r="H391" s="25">
        <f t="shared" si="197"/>
        <v>0</v>
      </c>
      <c r="I391" s="23"/>
      <c r="J391" s="23">
        <v>45</v>
      </c>
      <c r="K391" s="23">
        <f t="shared" si="198"/>
        <v>0</v>
      </c>
      <c r="L391" s="23"/>
      <c r="M391" s="23">
        <v>75</v>
      </c>
      <c r="N391" s="23">
        <f t="shared" si="199"/>
        <v>0</v>
      </c>
      <c r="O391" s="23"/>
      <c r="P391" s="23">
        <v>38</v>
      </c>
      <c r="Q391" s="23">
        <f t="shared" si="214"/>
        <v>0</v>
      </c>
      <c r="R391" s="23"/>
      <c r="S391" s="23">
        <v>68</v>
      </c>
      <c r="T391" s="23">
        <f t="shared" si="215"/>
        <v>0</v>
      </c>
      <c r="U391" s="23"/>
      <c r="V391" s="23">
        <v>38</v>
      </c>
      <c r="W391" s="23">
        <f t="shared" si="202"/>
        <v>0</v>
      </c>
      <c r="X391" s="23"/>
      <c r="Y391" s="23">
        <v>55</v>
      </c>
      <c r="Z391" s="23">
        <f t="shared" si="216"/>
        <v>0</v>
      </c>
      <c r="AA391" s="23"/>
      <c r="AB391" s="23">
        <v>58</v>
      </c>
      <c r="AC391" s="23">
        <f t="shared" si="204"/>
        <v>0</v>
      </c>
      <c r="AD391" s="23"/>
      <c r="AE391" s="23">
        <v>68</v>
      </c>
      <c r="AF391" s="25">
        <f t="shared" si="217"/>
        <v>0</v>
      </c>
      <c r="AG391" s="23"/>
      <c r="AH391" s="23">
        <v>98</v>
      </c>
      <c r="AI391" s="23">
        <f t="shared" si="218"/>
        <v>0</v>
      </c>
      <c r="AJ391" s="25"/>
      <c r="AK391" s="25">
        <v>7</v>
      </c>
      <c r="AL391" s="25">
        <f t="shared" si="219"/>
        <v>0</v>
      </c>
      <c r="AM391" s="25"/>
      <c r="AN391" s="25">
        <v>6</v>
      </c>
      <c r="AO391" s="25">
        <f t="shared" si="208"/>
        <v>0</v>
      </c>
      <c r="AP391" s="23"/>
      <c r="AQ391" s="23">
        <v>7</v>
      </c>
      <c r="AR391" s="25">
        <f t="shared" si="220"/>
        <v>0</v>
      </c>
      <c r="AS391" s="23"/>
      <c r="AT391" s="23">
        <v>5.63</v>
      </c>
      <c r="AU391" s="23">
        <f t="shared" si="221"/>
        <v>0</v>
      </c>
      <c r="AV391" s="23"/>
      <c r="AW391" s="23">
        <v>6.65</v>
      </c>
      <c r="AX391" s="23">
        <f t="shared" si="222"/>
        <v>0</v>
      </c>
      <c r="AY391" s="23"/>
      <c r="AZ391" s="23">
        <v>5.58</v>
      </c>
      <c r="BA391" s="23">
        <f t="shared" si="223"/>
        <v>0</v>
      </c>
      <c r="BB391" s="23"/>
      <c r="BC391" s="23">
        <v>6</v>
      </c>
      <c r="BD391" s="23">
        <f t="shared" si="213"/>
        <v>0</v>
      </c>
      <c r="BE391" s="26">
        <f t="shared" si="224"/>
        <v>0</v>
      </c>
      <c r="BF391" s="27">
        <v>164520</v>
      </c>
      <c r="BG391" s="28"/>
      <c r="BH391" s="29"/>
      <c r="BI391" s="28"/>
      <c r="BJ391" s="30">
        <f t="shared" si="225"/>
        <v>0</v>
      </c>
      <c r="BK391" s="28">
        <f t="shared" si="226"/>
        <v>164520</v>
      </c>
      <c r="BL391" s="31"/>
      <c r="BM391" s="31"/>
      <c r="BN391" s="31"/>
      <c r="BO391" s="31"/>
      <c r="BP391" s="31"/>
      <c r="BQ391" s="31"/>
      <c r="BR391" s="39"/>
      <c r="BS391" s="39"/>
      <c r="BT391" s="39"/>
      <c r="BU391" s="31"/>
      <c r="BV391" s="31"/>
      <c r="BW391" s="31"/>
      <c r="BX391" s="31"/>
      <c r="BY391" s="131"/>
      <c r="BZ391" s="131"/>
      <c r="CA391" s="131"/>
      <c r="CB391" s="131"/>
      <c r="CC391" s="131"/>
      <c r="CD391" s="131"/>
      <c r="CE391" s="131"/>
      <c r="CF391" s="132"/>
      <c r="CG391" s="132"/>
      <c r="CH391" s="132"/>
      <c r="CI391" s="132"/>
      <c r="CJ391" s="132"/>
      <c r="CK391" s="132"/>
      <c r="CL391" s="132"/>
      <c r="CM391" s="132"/>
      <c r="CN391" s="132"/>
      <c r="CO391" s="132"/>
    </row>
    <row r="392" spans="1:93" s="33" customFormat="1" ht="31.5" customHeight="1">
      <c r="A392" s="35" t="s">
        <v>803</v>
      </c>
      <c r="B392" s="36" t="s">
        <v>804</v>
      </c>
      <c r="C392" s="40"/>
      <c r="D392" s="25">
        <v>45</v>
      </c>
      <c r="E392" s="25">
        <f t="shared" si="196"/>
        <v>0</v>
      </c>
      <c r="F392" s="25"/>
      <c r="G392" s="25">
        <v>30</v>
      </c>
      <c r="H392" s="25">
        <f t="shared" si="197"/>
        <v>0</v>
      </c>
      <c r="I392" s="25"/>
      <c r="J392" s="25">
        <v>45</v>
      </c>
      <c r="K392" s="25">
        <f t="shared" si="198"/>
        <v>0</v>
      </c>
      <c r="L392" s="25"/>
      <c r="M392" s="25">
        <v>75</v>
      </c>
      <c r="N392" s="25">
        <f t="shared" si="199"/>
        <v>0</v>
      </c>
      <c r="O392" s="25"/>
      <c r="P392" s="25">
        <v>38</v>
      </c>
      <c r="Q392" s="25">
        <f t="shared" si="214"/>
        <v>0</v>
      </c>
      <c r="R392" s="25"/>
      <c r="S392" s="25">
        <v>68</v>
      </c>
      <c r="T392" s="25">
        <f t="shared" si="215"/>
        <v>0</v>
      </c>
      <c r="U392" s="25"/>
      <c r="V392" s="25">
        <v>38</v>
      </c>
      <c r="W392" s="25">
        <f t="shared" si="202"/>
        <v>0</v>
      </c>
      <c r="X392" s="25"/>
      <c r="Y392" s="25">
        <v>55</v>
      </c>
      <c r="Z392" s="25">
        <f t="shared" si="216"/>
        <v>0</v>
      </c>
      <c r="AA392" s="25"/>
      <c r="AB392" s="25">
        <v>58</v>
      </c>
      <c r="AC392" s="25">
        <f t="shared" si="204"/>
        <v>0</v>
      </c>
      <c r="AD392" s="25"/>
      <c r="AE392" s="25">
        <v>68</v>
      </c>
      <c r="AF392" s="25">
        <f t="shared" si="217"/>
        <v>0</v>
      </c>
      <c r="AG392" s="25"/>
      <c r="AH392" s="25">
        <v>98</v>
      </c>
      <c r="AI392" s="25">
        <f t="shared" si="218"/>
        <v>0</v>
      </c>
      <c r="AJ392" s="25"/>
      <c r="AK392" s="25">
        <v>7</v>
      </c>
      <c r="AL392" s="25">
        <f t="shared" si="219"/>
        <v>0</v>
      </c>
      <c r="AM392" s="25"/>
      <c r="AN392" s="25">
        <v>6</v>
      </c>
      <c r="AO392" s="25">
        <f t="shared" si="208"/>
        <v>0</v>
      </c>
      <c r="AP392" s="25"/>
      <c r="AQ392" s="25">
        <v>7</v>
      </c>
      <c r="AR392" s="25">
        <f t="shared" si="220"/>
        <v>0</v>
      </c>
      <c r="AS392" s="25"/>
      <c r="AT392" s="25">
        <v>5.63</v>
      </c>
      <c r="AU392" s="25">
        <f t="shared" si="221"/>
        <v>0</v>
      </c>
      <c r="AV392" s="25"/>
      <c r="AW392" s="25">
        <v>6.65</v>
      </c>
      <c r="AX392" s="25">
        <f t="shared" si="222"/>
        <v>0</v>
      </c>
      <c r="AY392" s="25"/>
      <c r="AZ392" s="25">
        <v>5.58</v>
      </c>
      <c r="BA392" s="25">
        <f t="shared" si="223"/>
        <v>0</v>
      </c>
      <c r="BB392" s="25"/>
      <c r="BC392" s="25">
        <v>6</v>
      </c>
      <c r="BD392" s="23">
        <f t="shared" si="213"/>
        <v>0</v>
      </c>
      <c r="BE392" s="26">
        <f t="shared" si="224"/>
        <v>0</v>
      </c>
      <c r="BF392" s="27">
        <v>0</v>
      </c>
      <c r="BG392" s="28"/>
      <c r="BH392" s="29"/>
      <c r="BI392" s="28"/>
      <c r="BJ392" s="30">
        <f t="shared" si="225"/>
        <v>0</v>
      </c>
      <c r="BK392" s="28">
        <f t="shared" si="226"/>
        <v>0</v>
      </c>
      <c r="BL392" s="31"/>
      <c r="BM392" s="39"/>
      <c r="BN392" s="31"/>
      <c r="BO392" s="31"/>
      <c r="BP392" s="31"/>
      <c r="BQ392" s="31"/>
      <c r="BR392" s="39"/>
      <c r="BS392" s="39"/>
      <c r="BT392" s="39"/>
      <c r="BU392" s="31"/>
      <c r="BV392" s="31"/>
      <c r="BW392" s="31"/>
      <c r="BX392" s="31"/>
      <c r="BY392" s="131"/>
      <c r="BZ392" s="131"/>
      <c r="CA392" s="131"/>
      <c r="CB392" s="131"/>
      <c r="CC392" s="131"/>
      <c r="CD392" s="131"/>
      <c r="CE392" s="131"/>
      <c r="CF392" s="131"/>
      <c r="CG392" s="131"/>
      <c r="CH392" s="131"/>
      <c r="CI392" s="131"/>
      <c r="CJ392" s="131"/>
      <c r="CK392" s="131"/>
      <c r="CL392" s="131"/>
      <c r="CM392" s="131"/>
      <c r="CN392" s="131"/>
      <c r="CO392" s="131"/>
    </row>
    <row r="393" spans="1:93" s="33" customFormat="1" ht="32.25" customHeight="1">
      <c r="A393" s="35" t="s">
        <v>805</v>
      </c>
      <c r="B393" s="36" t="s">
        <v>806</v>
      </c>
      <c r="C393" s="40"/>
      <c r="D393" s="25">
        <v>45</v>
      </c>
      <c r="E393" s="25">
        <f t="shared" si="196"/>
        <v>0</v>
      </c>
      <c r="F393" s="25"/>
      <c r="G393" s="25">
        <v>30</v>
      </c>
      <c r="H393" s="25">
        <f t="shared" si="197"/>
        <v>0</v>
      </c>
      <c r="I393" s="25"/>
      <c r="J393" s="25">
        <v>45</v>
      </c>
      <c r="K393" s="25">
        <f t="shared" si="198"/>
        <v>0</v>
      </c>
      <c r="L393" s="25"/>
      <c r="M393" s="25">
        <v>75</v>
      </c>
      <c r="N393" s="25">
        <f t="shared" si="199"/>
        <v>0</v>
      </c>
      <c r="O393" s="25"/>
      <c r="P393" s="25">
        <v>38</v>
      </c>
      <c r="Q393" s="25">
        <f t="shared" si="214"/>
        <v>0</v>
      </c>
      <c r="R393" s="25"/>
      <c r="S393" s="25">
        <v>68</v>
      </c>
      <c r="T393" s="25">
        <f t="shared" si="215"/>
        <v>0</v>
      </c>
      <c r="U393" s="25"/>
      <c r="V393" s="25">
        <v>38</v>
      </c>
      <c r="W393" s="25">
        <f t="shared" si="202"/>
        <v>0</v>
      </c>
      <c r="X393" s="25"/>
      <c r="Y393" s="25">
        <v>55</v>
      </c>
      <c r="Z393" s="25">
        <f t="shared" si="216"/>
        <v>0</v>
      </c>
      <c r="AA393" s="25"/>
      <c r="AB393" s="25">
        <v>58</v>
      </c>
      <c r="AC393" s="25">
        <f t="shared" si="204"/>
        <v>0</v>
      </c>
      <c r="AD393" s="25"/>
      <c r="AE393" s="25">
        <v>68</v>
      </c>
      <c r="AF393" s="25">
        <f t="shared" si="217"/>
        <v>0</v>
      </c>
      <c r="AG393" s="25"/>
      <c r="AH393" s="25">
        <v>98</v>
      </c>
      <c r="AI393" s="25">
        <f t="shared" si="218"/>
        <v>0</v>
      </c>
      <c r="AJ393" s="25"/>
      <c r="AK393" s="25">
        <v>7</v>
      </c>
      <c r="AL393" s="25">
        <f t="shared" si="219"/>
        <v>0</v>
      </c>
      <c r="AM393" s="25"/>
      <c r="AN393" s="25">
        <v>6</v>
      </c>
      <c r="AO393" s="25">
        <f t="shared" si="208"/>
        <v>0</v>
      </c>
      <c r="AP393" s="25"/>
      <c r="AQ393" s="25">
        <v>7</v>
      </c>
      <c r="AR393" s="25">
        <f t="shared" si="220"/>
        <v>0</v>
      </c>
      <c r="AS393" s="25"/>
      <c r="AT393" s="25">
        <v>5.63</v>
      </c>
      <c r="AU393" s="25">
        <f t="shared" si="221"/>
        <v>0</v>
      </c>
      <c r="AV393" s="25"/>
      <c r="AW393" s="25">
        <v>6.65</v>
      </c>
      <c r="AX393" s="25">
        <f t="shared" si="222"/>
        <v>0</v>
      </c>
      <c r="AY393" s="25"/>
      <c r="AZ393" s="25">
        <v>5.58</v>
      </c>
      <c r="BA393" s="25">
        <f t="shared" si="223"/>
        <v>0</v>
      </c>
      <c r="BB393" s="25"/>
      <c r="BC393" s="25">
        <v>6</v>
      </c>
      <c r="BD393" s="23">
        <f t="shared" si="213"/>
        <v>0</v>
      </c>
      <c r="BE393" s="26">
        <f t="shared" si="224"/>
        <v>0</v>
      </c>
      <c r="BF393" s="27">
        <v>0</v>
      </c>
      <c r="BG393" s="28"/>
      <c r="BH393" s="29"/>
      <c r="BI393" s="28"/>
      <c r="BJ393" s="30">
        <f t="shared" si="225"/>
        <v>0</v>
      </c>
      <c r="BK393" s="28">
        <f t="shared" si="226"/>
        <v>0</v>
      </c>
      <c r="BL393" s="31"/>
      <c r="BM393" s="39"/>
      <c r="BN393" s="31"/>
      <c r="BO393" s="39"/>
      <c r="BP393" s="31"/>
      <c r="BQ393" s="31"/>
      <c r="BR393" s="39"/>
      <c r="BS393" s="39"/>
      <c r="BT393" s="39"/>
      <c r="BU393" s="31"/>
      <c r="BV393" s="31"/>
      <c r="BW393" s="31"/>
      <c r="BX393" s="31"/>
      <c r="BY393" s="131"/>
      <c r="BZ393" s="131"/>
      <c r="CA393" s="131"/>
      <c r="CB393" s="131"/>
      <c r="CC393" s="131"/>
      <c r="CD393" s="131"/>
      <c r="CE393" s="131"/>
      <c r="CF393" s="131"/>
      <c r="CG393" s="131"/>
      <c r="CH393" s="131"/>
      <c r="CI393" s="131"/>
      <c r="CJ393" s="131"/>
      <c r="CK393" s="131"/>
      <c r="CL393" s="131"/>
      <c r="CM393" s="131"/>
      <c r="CN393" s="131"/>
      <c r="CO393" s="131"/>
    </row>
    <row r="394" spans="1:93" s="34" customFormat="1" ht="32.25" customHeight="1">
      <c r="A394" s="20" t="s">
        <v>807</v>
      </c>
      <c r="B394" s="21" t="s">
        <v>808</v>
      </c>
      <c r="C394" s="51"/>
      <c r="D394" s="23">
        <v>45</v>
      </c>
      <c r="E394" s="25">
        <f t="shared" si="196"/>
        <v>0</v>
      </c>
      <c r="F394" s="23"/>
      <c r="G394" s="23">
        <v>30</v>
      </c>
      <c r="H394" s="25">
        <f t="shared" si="197"/>
        <v>0</v>
      </c>
      <c r="I394" s="23"/>
      <c r="J394" s="23">
        <v>45</v>
      </c>
      <c r="K394" s="23">
        <f t="shared" si="198"/>
        <v>0</v>
      </c>
      <c r="L394" s="23"/>
      <c r="M394" s="23">
        <v>75</v>
      </c>
      <c r="N394" s="23">
        <f t="shared" si="199"/>
        <v>0</v>
      </c>
      <c r="O394" s="23"/>
      <c r="P394" s="23">
        <v>38</v>
      </c>
      <c r="Q394" s="23">
        <f t="shared" si="214"/>
        <v>0</v>
      </c>
      <c r="R394" s="23"/>
      <c r="S394" s="23">
        <v>68</v>
      </c>
      <c r="T394" s="23">
        <f t="shared" si="215"/>
        <v>0</v>
      </c>
      <c r="U394" s="23"/>
      <c r="V394" s="23">
        <v>38</v>
      </c>
      <c r="W394" s="23">
        <f t="shared" si="202"/>
        <v>0</v>
      </c>
      <c r="X394" s="23"/>
      <c r="Y394" s="23">
        <v>55</v>
      </c>
      <c r="Z394" s="23">
        <f t="shared" si="216"/>
        <v>0</v>
      </c>
      <c r="AA394" s="23"/>
      <c r="AB394" s="23">
        <v>58</v>
      </c>
      <c r="AC394" s="23">
        <f t="shared" si="204"/>
        <v>0</v>
      </c>
      <c r="AD394" s="23"/>
      <c r="AE394" s="23">
        <v>68</v>
      </c>
      <c r="AF394" s="25">
        <f t="shared" si="217"/>
        <v>0</v>
      </c>
      <c r="AG394" s="23"/>
      <c r="AH394" s="23">
        <v>98</v>
      </c>
      <c r="AI394" s="23">
        <f t="shared" si="218"/>
        <v>0</v>
      </c>
      <c r="AJ394" s="25"/>
      <c r="AK394" s="25">
        <v>7</v>
      </c>
      <c r="AL394" s="25">
        <f t="shared" si="219"/>
        <v>0</v>
      </c>
      <c r="AM394" s="25"/>
      <c r="AN394" s="25">
        <v>6</v>
      </c>
      <c r="AO394" s="25">
        <f t="shared" si="208"/>
        <v>0</v>
      </c>
      <c r="AP394" s="23"/>
      <c r="AQ394" s="23">
        <v>7</v>
      </c>
      <c r="AR394" s="25">
        <f t="shared" si="220"/>
        <v>0</v>
      </c>
      <c r="AS394" s="23"/>
      <c r="AT394" s="23">
        <v>5.63</v>
      </c>
      <c r="AU394" s="23">
        <f t="shared" si="221"/>
        <v>0</v>
      </c>
      <c r="AV394" s="23"/>
      <c r="AW394" s="23">
        <v>6.65</v>
      </c>
      <c r="AX394" s="23">
        <f t="shared" si="222"/>
        <v>0</v>
      </c>
      <c r="AY394" s="23"/>
      <c r="AZ394" s="23">
        <v>5.58</v>
      </c>
      <c r="BA394" s="23">
        <f t="shared" si="223"/>
        <v>0</v>
      </c>
      <c r="BB394" s="23"/>
      <c r="BC394" s="23">
        <v>6</v>
      </c>
      <c r="BD394" s="23">
        <f t="shared" si="213"/>
        <v>0</v>
      </c>
      <c r="BE394" s="26">
        <f t="shared" si="224"/>
        <v>0</v>
      </c>
      <c r="BF394" s="27">
        <v>194899</v>
      </c>
      <c r="BG394" s="28"/>
      <c r="BH394" s="29"/>
      <c r="BI394" s="28"/>
      <c r="BJ394" s="30">
        <f t="shared" si="225"/>
        <v>0</v>
      </c>
      <c r="BK394" s="28">
        <f t="shared" si="226"/>
        <v>194899</v>
      </c>
      <c r="BL394" s="31"/>
      <c r="BM394" s="39"/>
      <c r="BN394" s="31"/>
      <c r="BO394" s="39"/>
      <c r="BP394" s="31"/>
      <c r="BQ394" s="31"/>
      <c r="BR394" s="39"/>
      <c r="BS394" s="39"/>
      <c r="BT394" s="39"/>
      <c r="BU394" s="31"/>
      <c r="BV394" s="31"/>
      <c r="BW394" s="31"/>
      <c r="BX394" s="31"/>
      <c r="BY394" s="131"/>
      <c r="BZ394" s="131"/>
      <c r="CA394" s="131"/>
      <c r="CB394" s="131"/>
      <c r="CC394" s="131"/>
      <c r="CD394" s="131"/>
      <c r="CE394" s="131"/>
      <c r="CF394" s="132"/>
      <c r="CG394" s="132"/>
      <c r="CH394" s="132"/>
      <c r="CI394" s="132"/>
      <c r="CJ394" s="132"/>
      <c r="CK394" s="132"/>
      <c r="CL394" s="132"/>
      <c r="CM394" s="132"/>
      <c r="CN394" s="132"/>
      <c r="CO394" s="132"/>
    </row>
    <row r="395" spans="1:93" s="34" customFormat="1" ht="32.25" customHeight="1">
      <c r="A395" s="20" t="s">
        <v>809</v>
      </c>
      <c r="B395" s="21" t="s">
        <v>810</v>
      </c>
      <c r="C395" s="51"/>
      <c r="D395" s="23">
        <v>45</v>
      </c>
      <c r="E395" s="25">
        <f t="shared" si="196"/>
        <v>0</v>
      </c>
      <c r="F395" s="23"/>
      <c r="G395" s="23">
        <v>30</v>
      </c>
      <c r="H395" s="25">
        <f t="shared" si="197"/>
        <v>0</v>
      </c>
      <c r="I395" s="23"/>
      <c r="J395" s="23">
        <v>45</v>
      </c>
      <c r="K395" s="23">
        <f t="shared" si="198"/>
        <v>0</v>
      </c>
      <c r="L395" s="23"/>
      <c r="M395" s="23">
        <v>75</v>
      </c>
      <c r="N395" s="23">
        <f t="shared" si="199"/>
        <v>0</v>
      </c>
      <c r="O395" s="23"/>
      <c r="P395" s="23">
        <v>38</v>
      </c>
      <c r="Q395" s="23">
        <f t="shared" si="214"/>
        <v>0</v>
      </c>
      <c r="R395" s="23"/>
      <c r="S395" s="23">
        <v>68</v>
      </c>
      <c r="T395" s="23">
        <f t="shared" si="215"/>
        <v>0</v>
      </c>
      <c r="U395" s="23"/>
      <c r="V395" s="23">
        <v>38</v>
      </c>
      <c r="W395" s="23">
        <f t="shared" si="202"/>
        <v>0</v>
      </c>
      <c r="X395" s="23"/>
      <c r="Y395" s="23">
        <v>55</v>
      </c>
      <c r="Z395" s="23">
        <f t="shared" si="216"/>
        <v>0</v>
      </c>
      <c r="AA395" s="23"/>
      <c r="AB395" s="23">
        <v>58</v>
      </c>
      <c r="AC395" s="23">
        <f t="shared" si="204"/>
        <v>0</v>
      </c>
      <c r="AD395" s="23"/>
      <c r="AE395" s="23">
        <v>68</v>
      </c>
      <c r="AF395" s="25">
        <f t="shared" si="217"/>
        <v>0</v>
      </c>
      <c r="AG395" s="23"/>
      <c r="AH395" s="23">
        <v>98</v>
      </c>
      <c r="AI395" s="23">
        <f t="shared" si="218"/>
        <v>0</v>
      </c>
      <c r="AJ395" s="25"/>
      <c r="AK395" s="25">
        <v>7</v>
      </c>
      <c r="AL395" s="25">
        <f t="shared" si="219"/>
        <v>0</v>
      </c>
      <c r="AM395" s="25"/>
      <c r="AN395" s="25">
        <v>6</v>
      </c>
      <c r="AO395" s="25">
        <f t="shared" si="208"/>
        <v>0</v>
      </c>
      <c r="AP395" s="23"/>
      <c r="AQ395" s="23">
        <v>7</v>
      </c>
      <c r="AR395" s="25">
        <f t="shared" si="220"/>
        <v>0</v>
      </c>
      <c r="AS395" s="23"/>
      <c r="AT395" s="23">
        <v>5.63</v>
      </c>
      <c r="AU395" s="23">
        <f t="shared" si="221"/>
        <v>0</v>
      </c>
      <c r="AV395" s="23"/>
      <c r="AW395" s="23">
        <v>6.65</v>
      </c>
      <c r="AX395" s="23">
        <f t="shared" si="222"/>
        <v>0</v>
      </c>
      <c r="AY395" s="23"/>
      <c r="AZ395" s="23">
        <v>5.58</v>
      </c>
      <c r="BA395" s="23">
        <f t="shared" si="223"/>
        <v>0</v>
      </c>
      <c r="BB395" s="23"/>
      <c r="BC395" s="23">
        <v>6</v>
      </c>
      <c r="BD395" s="23">
        <f t="shared" si="213"/>
        <v>0</v>
      </c>
      <c r="BE395" s="26">
        <f t="shared" si="224"/>
        <v>0</v>
      </c>
      <c r="BF395" s="27">
        <v>195119</v>
      </c>
      <c r="BG395" s="28"/>
      <c r="BH395" s="29"/>
      <c r="BI395" s="28"/>
      <c r="BJ395" s="30">
        <f t="shared" si="225"/>
        <v>0</v>
      </c>
      <c r="BK395" s="28">
        <f t="shared" si="226"/>
        <v>195119</v>
      </c>
      <c r="BL395" s="31"/>
      <c r="BM395" s="39"/>
      <c r="BN395" s="31"/>
      <c r="BO395" s="39"/>
      <c r="BP395" s="31"/>
      <c r="BQ395" s="31"/>
      <c r="BR395" s="39"/>
      <c r="BS395" s="39"/>
      <c r="BT395" s="39"/>
      <c r="BU395" s="31"/>
      <c r="BV395" s="31"/>
      <c r="BW395" s="31"/>
      <c r="BX395" s="31"/>
      <c r="BY395" s="131"/>
      <c r="BZ395" s="131"/>
      <c r="CA395" s="131"/>
      <c r="CB395" s="131"/>
      <c r="CC395" s="131"/>
      <c r="CD395" s="131"/>
      <c r="CE395" s="131"/>
      <c r="CF395" s="132"/>
      <c r="CG395" s="132"/>
      <c r="CH395" s="132"/>
      <c r="CI395" s="132"/>
      <c r="CJ395" s="132"/>
      <c r="CK395" s="132"/>
      <c r="CL395" s="132"/>
      <c r="CM395" s="132"/>
      <c r="CN395" s="132"/>
      <c r="CO395" s="132"/>
    </row>
    <row r="396" spans="1:93" s="34" customFormat="1" ht="32.25" customHeight="1">
      <c r="A396" s="20" t="s">
        <v>811</v>
      </c>
      <c r="B396" s="21" t="s">
        <v>812</v>
      </c>
      <c r="C396" s="51"/>
      <c r="D396" s="23">
        <v>45</v>
      </c>
      <c r="E396" s="25">
        <f t="shared" si="196"/>
        <v>0</v>
      </c>
      <c r="F396" s="23"/>
      <c r="G396" s="23">
        <v>30</v>
      </c>
      <c r="H396" s="25">
        <f t="shared" si="197"/>
        <v>0</v>
      </c>
      <c r="I396" s="23"/>
      <c r="J396" s="23">
        <v>45</v>
      </c>
      <c r="K396" s="23">
        <f t="shared" si="198"/>
        <v>0</v>
      </c>
      <c r="L396" s="23"/>
      <c r="M396" s="23">
        <v>75</v>
      </c>
      <c r="N396" s="23">
        <f t="shared" si="199"/>
        <v>0</v>
      </c>
      <c r="O396" s="23"/>
      <c r="P396" s="23">
        <v>38</v>
      </c>
      <c r="Q396" s="23">
        <f t="shared" si="214"/>
        <v>0</v>
      </c>
      <c r="R396" s="23"/>
      <c r="S396" s="23">
        <v>68</v>
      </c>
      <c r="T396" s="23">
        <f t="shared" si="215"/>
        <v>0</v>
      </c>
      <c r="U396" s="23"/>
      <c r="V396" s="23">
        <v>38</v>
      </c>
      <c r="W396" s="23">
        <f t="shared" si="202"/>
        <v>0</v>
      </c>
      <c r="X396" s="23"/>
      <c r="Y396" s="23">
        <v>55</v>
      </c>
      <c r="Z396" s="23">
        <f t="shared" si="216"/>
        <v>0</v>
      </c>
      <c r="AA396" s="23"/>
      <c r="AB396" s="23">
        <v>58</v>
      </c>
      <c r="AC396" s="23">
        <f t="shared" si="204"/>
        <v>0</v>
      </c>
      <c r="AD396" s="23"/>
      <c r="AE396" s="23">
        <v>68</v>
      </c>
      <c r="AF396" s="25">
        <f t="shared" si="217"/>
        <v>0</v>
      </c>
      <c r="AG396" s="23"/>
      <c r="AH396" s="23">
        <v>98</v>
      </c>
      <c r="AI396" s="23">
        <f t="shared" si="218"/>
        <v>0</v>
      </c>
      <c r="AJ396" s="25"/>
      <c r="AK396" s="25">
        <v>7</v>
      </c>
      <c r="AL396" s="25">
        <f t="shared" si="219"/>
        <v>0</v>
      </c>
      <c r="AM396" s="25"/>
      <c r="AN396" s="25">
        <v>6</v>
      </c>
      <c r="AO396" s="25">
        <f t="shared" si="208"/>
        <v>0</v>
      </c>
      <c r="AP396" s="23"/>
      <c r="AQ396" s="23">
        <v>7</v>
      </c>
      <c r="AR396" s="25">
        <f t="shared" si="220"/>
        <v>0</v>
      </c>
      <c r="AS396" s="23"/>
      <c r="AT396" s="23">
        <v>5.63</v>
      </c>
      <c r="AU396" s="23">
        <f t="shared" si="221"/>
        <v>0</v>
      </c>
      <c r="AV396" s="23"/>
      <c r="AW396" s="23">
        <v>6.65</v>
      </c>
      <c r="AX396" s="23">
        <f t="shared" si="222"/>
        <v>0</v>
      </c>
      <c r="AY396" s="23"/>
      <c r="AZ396" s="23">
        <v>5.58</v>
      </c>
      <c r="BA396" s="23">
        <f t="shared" si="223"/>
        <v>0</v>
      </c>
      <c r="BB396" s="23"/>
      <c r="BC396" s="23">
        <v>6</v>
      </c>
      <c r="BD396" s="23">
        <f t="shared" si="213"/>
        <v>0</v>
      </c>
      <c r="BE396" s="26">
        <f t="shared" si="224"/>
        <v>0</v>
      </c>
      <c r="BF396" s="27">
        <v>193255</v>
      </c>
      <c r="BG396" s="28"/>
      <c r="BH396" s="29"/>
      <c r="BI396" s="28"/>
      <c r="BJ396" s="30">
        <f t="shared" si="225"/>
        <v>0</v>
      </c>
      <c r="BK396" s="28">
        <f t="shared" si="226"/>
        <v>193255</v>
      </c>
      <c r="BL396" s="31"/>
      <c r="BM396" s="31"/>
      <c r="BN396" s="31"/>
      <c r="BO396" s="39"/>
      <c r="BP396" s="31"/>
      <c r="BQ396" s="31"/>
      <c r="BR396" s="39"/>
      <c r="BS396" s="39"/>
      <c r="BT396" s="39"/>
      <c r="BU396" s="31"/>
      <c r="BV396" s="31"/>
      <c r="BW396" s="31"/>
      <c r="BX396" s="31"/>
      <c r="BY396" s="131"/>
      <c r="BZ396" s="131"/>
      <c r="CA396" s="131"/>
      <c r="CB396" s="131"/>
      <c r="CC396" s="131"/>
      <c r="CD396" s="131"/>
      <c r="CE396" s="131"/>
      <c r="CF396" s="132"/>
      <c r="CG396" s="132"/>
      <c r="CH396" s="132"/>
      <c r="CI396" s="132"/>
      <c r="CJ396" s="132"/>
      <c r="CK396" s="132"/>
      <c r="CL396" s="132"/>
      <c r="CM396" s="132"/>
      <c r="CN396" s="132"/>
      <c r="CO396" s="132"/>
    </row>
    <row r="397" spans="1:93" s="34" customFormat="1" ht="31.5" customHeight="1">
      <c r="A397" s="20" t="s">
        <v>813</v>
      </c>
      <c r="B397" s="21" t="s">
        <v>814</v>
      </c>
      <c r="C397" s="51"/>
      <c r="D397" s="23">
        <v>45</v>
      </c>
      <c r="E397" s="25">
        <f t="shared" si="196"/>
        <v>0</v>
      </c>
      <c r="F397" s="23"/>
      <c r="G397" s="23">
        <v>30</v>
      </c>
      <c r="H397" s="25">
        <f t="shared" si="197"/>
        <v>0</v>
      </c>
      <c r="I397" s="23"/>
      <c r="J397" s="23">
        <v>45</v>
      </c>
      <c r="K397" s="23">
        <f t="shared" si="198"/>
        <v>0</v>
      </c>
      <c r="L397" s="23"/>
      <c r="M397" s="23">
        <v>75</v>
      </c>
      <c r="N397" s="23">
        <f t="shared" si="199"/>
        <v>0</v>
      </c>
      <c r="O397" s="23"/>
      <c r="P397" s="23">
        <v>38</v>
      </c>
      <c r="Q397" s="23">
        <f t="shared" si="214"/>
        <v>0</v>
      </c>
      <c r="R397" s="23"/>
      <c r="S397" s="23">
        <v>68</v>
      </c>
      <c r="T397" s="23">
        <f t="shared" si="215"/>
        <v>0</v>
      </c>
      <c r="U397" s="23"/>
      <c r="V397" s="23">
        <v>38</v>
      </c>
      <c r="W397" s="23">
        <f t="shared" si="202"/>
        <v>0</v>
      </c>
      <c r="X397" s="23"/>
      <c r="Y397" s="23">
        <v>55</v>
      </c>
      <c r="Z397" s="23">
        <f t="shared" si="216"/>
        <v>0</v>
      </c>
      <c r="AA397" s="23"/>
      <c r="AB397" s="23">
        <v>58</v>
      </c>
      <c r="AC397" s="23">
        <f t="shared" si="204"/>
        <v>0</v>
      </c>
      <c r="AD397" s="23"/>
      <c r="AE397" s="23">
        <v>68</v>
      </c>
      <c r="AF397" s="25">
        <f t="shared" si="217"/>
        <v>0</v>
      </c>
      <c r="AG397" s="23"/>
      <c r="AH397" s="23">
        <v>98</v>
      </c>
      <c r="AI397" s="23">
        <f t="shared" si="218"/>
        <v>0</v>
      </c>
      <c r="AJ397" s="25"/>
      <c r="AK397" s="25">
        <v>7</v>
      </c>
      <c r="AL397" s="25">
        <f t="shared" si="219"/>
        <v>0</v>
      </c>
      <c r="AM397" s="25"/>
      <c r="AN397" s="25">
        <v>6</v>
      </c>
      <c r="AO397" s="25">
        <f t="shared" si="208"/>
        <v>0</v>
      </c>
      <c r="AP397" s="23"/>
      <c r="AQ397" s="23">
        <v>7</v>
      </c>
      <c r="AR397" s="25">
        <f t="shared" si="220"/>
        <v>0</v>
      </c>
      <c r="AS397" s="23"/>
      <c r="AT397" s="23">
        <v>5.63</v>
      </c>
      <c r="AU397" s="23">
        <f t="shared" si="221"/>
        <v>0</v>
      </c>
      <c r="AV397" s="23"/>
      <c r="AW397" s="23">
        <v>6.65</v>
      </c>
      <c r="AX397" s="23">
        <f t="shared" si="222"/>
        <v>0</v>
      </c>
      <c r="AY397" s="23"/>
      <c r="AZ397" s="23">
        <v>5.58</v>
      </c>
      <c r="BA397" s="23">
        <f t="shared" si="223"/>
        <v>0</v>
      </c>
      <c r="BB397" s="23"/>
      <c r="BC397" s="23">
        <v>6</v>
      </c>
      <c r="BD397" s="23">
        <f t="shared" si="213"/>
        <v>0</v>
      </c>
      <c r="BE397" s="26">
        <f t="shared" si="224"/>
        <v>0</v>
      </c>
      <c r="BF397" s="27">
        <v>166230</v>
      </c>
      <c r="BG397" s="28"/>
      <c r="BH397" s="29"/>
      <c r="BI397" s="28"/>
      <c r="BJ397" s="30">
        <f t="shared" si="225"/>
        <v>0</v>
      </c>
      <c r="BK397" s="28">
        <f t="shared" si="226"/>
        <v>166230</v>
      </c>
      <c r="BL397" s="31"/>
      <c r="BM397" s="31"/>
      <c r="BN397" s="31"/>
      <c r="BO397" s="39"/>
      <c r="BP397" s="31"/>
      <c r="BQ397" s="31"/>
      <c r="BR397" s="39"/>
      <c r="BS397" s="39"/>
      <c r="BT397" s="39"/>
      <c r="BU397" s="9"/>
      <c r="BV397" s="9"/>
      <c r="BW397" s="9"/>
      <c r="BX397" s="9"/>
      <c r="BY397" s="33"/>
      <c r="BZ397" s="33"/>
      <c r="CA397" s="33"/>
      <c r="CB397" s="33"/>
      <c r="CC397" s="33"/>
      <c r="CD397" s="33"/>
      <c r="CE397" s="33"/>
    </row>
    <row r="398" spans="1:93" s="33" customFormat="1" ht="30.75" customHeight="1">
      <c r="A398" s="35" t="s">
        <v>815</v>
      </c>
      <c r="B398" s="36" t="s">
        <v>816</v>
      </c>
      <c r="C398" s="40"/>
      <c r="D398" s="25">
        <v>45</v>
      </c>
      <c r="E398" s="25">
        <f t="shared" si="196"/>
        <v>0</v>
      </c>
      <c r="F398" s="25"/>
      <c r="G398" s="25">
        <v>30</v>
      </c>
      <c r="H398" s="25">
        <f t="shared" si="197"/>
        <v>0</v>
      </c>
      <c r="I398" s="25"/>
      <c r="J398" s="25">
        <v>45</v>
      </c>
      <c r="K398" s="25">
        <f t="shared" si="198"/>
        <v>0</v>
      </c>
      <c r="L398" s="25"/>
      <c r="M398" s="25">
        <v>75</v>
      </c>
      <c r="N398" s="25">
        <f t="shared" si="199"/>
        <v>0</v>
      </c>
      <c r="O398" s="25"/>
      <c r="P398" s="25">
        <v>38</v>
      </c>
      <c r="Q398" s="25">
        <f t="shared" si="214"/>
        <v>0</v>
      </c>
      <c r="R398" s="25"/>
      <c r="S398" s="25">
        <v>68</v>
      </c>
      <c r="T398" s="25">
        <f t="shared" si="215"/>
        <v>0</v>
      </c>
      <c r="U398" s="25"/>
      <c r="V398" s="25">
        <v>38</v>
      </c>
      <c r="W398" s="25">
        <f t="shared" si="202"/>
        <v>0</v>
      </c>
      <c r="X398" s="25"/>
      <c r="Y398" s="25">
        <v>55</v>
      </c>
      <c r="Z398" s="25">
        <f t="shared" si="216"/>
        <v>0</v>
      </c>
      <c r="AA398" s="25"/>
      <c r="AB398" s="25">
        <v>58</v>
      </c>
      <c r="AC398" s="25">
        <f t="shared" si="204"/>
        <v>0</v>
      </c>
      <c r="AD398" s="25"/>
      <c r="AE398" s="25">
        <v>68</v>
      </c>
      <c r="AF398" s="25">
        <f t="shared" si="217"/>
        <v>0</v>
      </c>
      <c r="AG398" s="25"/>
      <c r="AH398" s="25">
        <v>98</v>
      </c>
      <c r="AI398" s="25">
        <f t="shared" si="218"/>
        <v>0</v>
      </c>
      <c r="AJ398" s="25"/>
      <c r="AK398" s="25">
        <v>7</v>
      </c>
      <c r="AL398" s="25">
        <f t="shared" si="219"/>
        <v>0</v>
      </c>
      <c r="AM398" s="25"/>
      <c r="AN398" s="25">
        <v>6</v>
      </c>
      <c r="AO398" s="25">
        <f t="shared" si="208"/>
        <v>0</v>
      </c>
      <c r="AP398" s="25"/>
      <c r="AQ398" s="25">
        <v>7</v>
      </c>
      <c r="AR398" s="25">
        <f t="shared" si="220"/>
        <v>0</v>
      </c>
      <c r="AS398" s="25"/>
      <c r="AT398" s="25">
        <v>5.63</v>
      </c>
      <c r="AU398" s="25">
        <f t="shared" si="221"/>
        <v>0</v>
      </c>
      <c r="AV398" s="25"/>
      <c r="AW398" s="25">
        <v>6.65</v>
      </c>
      <c r="AX398" s="25">
        <f t="shared" si="222"/>
        <v>0</v>
      </c>
      <c r="AY398" s="25"/>
      <c r="AZ398" s="25">
        <v>5.58</v>
      </c>
      <c r="BA398" s="25">
        <f t="shared" si="223"/>
        <v>0</v>
      </c>
      <c r="BB398" s="25"/>
      <c r="BC398" s="25">
        <v>6</v>
      </c>
      <c r="BD398" s="23">
        <f t="shared" si="213"/>
        <v>0</v>
      </c>
      <c r="BE398" s="26">
        <f t="shared" si="224"/>
        <v>0</v>
      </c>
      <c r="BF398" s="27">
        <v>0</v>
      </c>
      <c r="BG398" s="28"/>
      <c r="BH398" s="29"/>
      <c r="BI398" s="28"/>
      <c r="BJ398" s="30">
        <f t="shared" si="225"/>
        <v>0</v>
      </c>
      <c r="BK398" s="28">
        <f t="shared" si="226"/>
        <v>0</v>
      </c>
      <c r="BL398" s="31"/>
      <c r="BM398" s="31"/>
      <c r="BN398" s="31"/>
      <c r="BO398" s="39"/>
      <c r="BP398" s="31"/>
      <c r="BQ398" s="31"/>
      <c r="BR398" s="39"/>
      <c r="BS398" s="39"/>
      <c r="BT398" s="39"/>
      <c r="BU398" s="9"/>
      <c r="BV398" s="9"/>
      <c r="BW398" s="9"/>
      <c r="BX398" s="9"/>
    </row>
    <row r="399" spans="1:93" s="34" customFormat="1" ht="32.25" customHeight="1">
      <c r="A399" s="20" t="s">
        <v>817</v>
      </c>
      <c r="B399" s="21" t="s">
        <v>818</v>
      </c>
      <c r="C399" s="51"/>
      <c r="D399" s="23">
        <v>45</v>
      </c>
      <c r="E399" s="25">
        <f t="shared" si="196"/>
        <v>0</v>
      </c>
      <c r="F399" s="23"/>
      <c r="G399" s="23">
        <v>30</v>
      </c>
      <c r="H399" s="25">
        <f t="shared" si="197"/>
        <v>0</v>
      </c>
      <c r="I399" s="23"/>
      <c r="J399" s="23">
        <v>45</v>
      </c>
      <c r="K399" s="23">
        <f t="shared" si="198"/>
        <v>0</v>
      </c>
      <c r="L399" s="23"/>
      <c r="M399" s="23">
        <v>75</v>
      </c>
      <c r="N399" s="23">
        <f t="shared" si="199"/>
        <v>0</v>
      </c>
      <c r="O399" s="23"/>
      <c r="P399" s="23">
        <v>38</v>
      </c>
      <c r="Q399" s="23">
        <f t="shared" si="214"/>
        <v>0</v>
      </c>
      <c r="R399" s="23"/>
      <c r="S399" s="23">
        <v>68</v>
      </c>
      <c r="T399" s="23">
        <f t="shared" si="215"/>
        <v>0</v>
      </c>
      <c r="U399" s="23"/>
      <c r="V399" s="23">
        <v>38</v>
      </c>
      <c r="W399" s="23">
        <f t="shared" si="202"/>
        <v>0</v>
      </c>
      <c r="X399" s="23"/>
      <c r="Y399" s="23">
        <v>55</v>
      </c>
      <c r="Z399" s="23">
        <f t="shared" si="216"/>
        <v>0</v>
      </c>
      <c r="AA399" s="23"/>
      <c r="AB399" s="23">
        <v>58</v>
      </c>
      <c r="AC399" s="23">
        <f t="shared" si="204"/>
        <v>0</v>
      </c>
      <c r="AD399" s="23"/>
      <c r="AE399" s="23">
        <v>68</v>
      </c>
      <c r="AF399" s="25">
        <f t="shared" si="217"/>
        <v>0</v>
      </c>
      <c r="AG399" s="23"/>
      <c r="AH399" s="23">
        <v>98</v>
      </c>
      <c r="AI399" s="23">
        <f t="shared" si="218"/>
        <v>0</v>
      </c>
      <c r="AJ399" s="25"/>
      <c r="AK399" s="25">
        <v>7</v>
      </c>
      <c r="AL399" s="25">
        <f t="shared" si="219"/>
        <v>0</v>
      </c>
      <c r="AM399" s="25"/>
      <c r="AN399" s="25">
        <v>6</v>
      </c>
      <c r="AO399" s="25">
        <f t="shared" si="208"/>
        <v>0</v>
      </c>
      <c r="AP399" s="23"/>
      <c r="AQ399" s="23">
        <v>7</v>
      </c>
      <c r="AR399" s="25">
        <f t="shared" si="220"/>
        <v>0</v>
      </c>
      <c r="AS399" s="23"/>
      <c r="AT399" s="23">
        <v>5.63</v>
      </c>
      <c r="AU399" s="23">
        <f t="shared" si="221"/>
        <v>0</v>
      </c>
      <c r="AV399" s="23"/>
      <c r="AW399" s="23">
        <v>6.65</v>
      </c>
      <c r="AX399" s="23">
        <f t="shared" si="222"/>
        <v>0</v>
      </c>
      <c r="AY399" s="23"/>
      <c r="AZ399" s="23">
        <v>5.58</v>
      </c>
      <c r="BA399" s="23">
        <f t="shared" si="223"/>
        <v>0</v>
      </c>
      <c r="BB399" s="23"/>
      <c r="BC399" s="23">
        <v>6</v>
      </c>
      <c r="BD399" s="23">
        <f t="shared" si="213"/>
        <v>0</v>
      </c>
      <c r="BE399" s="26">
        <f t="shared" si="224"/>
        <v>0</v>
      </c>
      <c r="BF399" s="27">
        <v>158046</v>
      </c>
      <c r="BG399" s="28"/>
      <c r="BH399" s="29"/>
      <c r="BI399" s="28"/>
      <c r="BJ399" s="30">
        <f t="shared" si="225"/>
        <v>0</v>
      </c>
      <c r="BK399" s="28">
        <f t="shared" si="226"/>
        <v>158046</v>
      </c>
      <c r="BL399" s="31"/>
      <c r="BM399" s="31"/>
      <c r="BN399" s="31"/>
      <c r="BO399" s="39"/>
      <c r="BP399" s="31"/>
      <c r="BQ399" s="31"/>
      <c r="BR399" s="39"/>
      <c r="BS399" s="39"/>
      <c r="BT399" s="39"/>
      <c r="BU399" s="9"/>
      <c r="BV399" s="9"/>
      <c r="BW399" s="9"/>
      <c r="BX399" s="9"/>
      <c r="BY399" s="33"/>
      <c r="BZ399" s="33"/>
      <c r="CA399" s="33"/>
      <c r="CB399" s="33"/>
      <c r="CC399" s="33"/>
      <c r="CD399" s="33"/>
      <c r="CE399" s="33"/>
    </row>
    <row r="400" spans="1:93" s="34" customFormat="1" ht="32.25" customHeight="1">
      <c r="A400" s="20" t="s">
        <v>819</v>
      </c>
      <c r="B400" s="21" t="s">
        <v>820</v>
      </c>
      <c r="C400" s="51"/>
      <c r="D400" s="23">
        <v>45</v>
      </c>
      <c r="E400" s="25">
        <f t="shared" si="196"/>
        <v>0</v>
      </c>
      <c r="F400" s="23"/>
      <c r="G400" s="23">
        <v>30</v>
      </c>
      <c r="H400" s="25">
        <f t="shared" si="197"/>
        <v>0</v>
      </c>
      <c r="I400" s="23"/>
      <c r="J400" s="23">
        <v>45</v>
      </c>
      <c r="K400" s="23">
        <f t="shared" si="198"/>
        <v>0</v>
      </c>
      <c r="L400" s="23"/>
      <c r="M400" s="23">
        <v>75</v>
      </c>
      <c r="N400" s="23">
        <f t="shared" si="199"/>
        <v>0</v>
      </c>
      <c r="O400" s="23"/>
      <c r="P400" s="23">
        <v>38</v>
      </c>
      <c r="Q400" s="23">
        <f t="shared" si="214"/>
        <v>0</v>
      </c>
      <c r="R400" s="23"/>
      <c r="S400" s="23">
        <v>68</v>
      </c>
      <c r="T400" s="23">
        <f t="shared" si="215"/>
        <v>0</v>
      </c>
      <c r="U400" s="23"/>
      <c r="V400" s="23">
        <v>38</v>
      </c>
      <c r="W400" s="23">
        <f t="shared" si="202"/>
        <v>0</v>
      </c>
      <c r="X400" s="23"/>
      <c r="Y400" s="23">
        <v>55</v>
      </c>
      <c r="Z400" s="23">
        <f t="shared" si="216"/>
        <v>0</v>
      </c>
      <c r="AA400" s="23"/>
      <c r="AB400" s="23">
        <v>58</v>
      </c>
      <c r="AC400" s="23">
        <f t="shared" si="204"/>
        <v>0</v>
      </c>
      <c r="AD400" s="23"/>
      <c r="AE400" s="23">
        <v>68</v>
      </c>
      <c r="AF400" s="25">
        <f t="shared" si="217"/>
        <v>0</v>
      </c>
      <c r="AG400" s="23"/>
      <c r="AH400" s="23">
        <v>98</v>
      </c>
      <c r="AI400" s="23">
        <f t="shared" si="218"/>
        <v>0</v>
      </c>
      <c r="AJ400" s="25"/>
      <c r="AK400" s="25">
        <v>7</v>
      </c>
      <c r="AL400" s="25">
        <f t="shared" si="219"/>
        <v>0</v>
      </c>
      <c r="AM400" s="25"/>
      <c r="AN400" s="25">
        <v>6</v>
      </c>
      <c r="AO400" s="25">
        <f t="shared" si="208"/>
        <v>0</v>
      </c>
      <c r="AP400" s="23"/>
      <c r="AQ400" s="23">
        <v>7</v>
      </c>
      <c r="AR400" s="25">
        <f t="shared" si="220"/>
        <v>0</v>
      </c>
      <c r="AS400" s="23"/>
      <c r="AT400" s="23">
        <v>5.63</v>
      </c>
      <c r="AU400" s="23">
        <f t="shared" si="221"/>
        <v>0</v>
      </c>
      <c r="AV400" s="23"/>
      <c r="AW400" s="23">
        <v>6.65</v>
      </c>
      <c r="AX400" s="23">
        <f t="shared" si="222"/>
        <v>0</v>
      </c>
      <c r="AY400" s="23"/>
      <c r="AZ400" s="23">
        <v>5.58</v>
      </c>
      <c r="BA400" s="23">
        <f t="shared" si="223"/>
        <v>0</v>
      </c>
      <c r="BB400" s="23"/>
      <c r="BC400" s="23">
        <v>6</v>
      </c>
      <c r="BD400" s="23">
        <f t="shared" si="213"/>
        <v>0</v>
      </c>
      <c r="BE400" s="26">
        <f t="shared" si="224"/>
        <v>0</v>
      </c>
      <c r="BF400" s="27">
        <v>223630</v>
      </c>
      <c r="BG400" s="28"/>
      <c r="BH400" s="29"/>
      <c r="BI400" s="28"/>
      <c r="BJ400" s="30">
        <f t="shared" si="225"/>
        <v>0</v>
      </c>
      <c r="BK400" s="28">
        <f t="shared" si="226"/>
        <v>223630</v>
      </c>
      <c r="BL400" s="31"/>
      <c r="BM400" s="31"/>
      <c r="BN400" s="31"/>
      <c r="BO400" s="39"/>
      <c r="BP400" s="31"/>
      <c r="BQ400" s="31"/>
      <c r="BR400" s="39"/>
      <c r="BS400" s="39"/>
      <c r="BT400" s="39"/>
      <c r="BU400" s="9"/>
      <c r="BV400" s="9"/>
      <c r="BW400" s="9"/>
      <c r="BX400" s="9"/>
      <c r="BY400" s="33"/>
      <c r="BZ400" s="33"/>
      <c r="CA400" s="33"/>
      <c r="CB400" s="33"/>
      <c r="CC400" s="33"/>
      <c r="CD400" s="33"/>
      <c r="CE400" s="33"/>
    </row>
    <row r="401" spans="1:83" s="33" customFormat="1" ht="30.75" customHeight="1">
      <c r="A401" s="35" t="s">
        <v>821</v>
      </c>
      <c r="B401" s="36" t="s">
        <v>822</v>
      </c>
      <c r="C401" s="40"/>
      <c r="D401" s="25">
        <v>45</v>
      </c>
      <c r="E401" s="25">
        <f t="shared" si="196"/>
        <v>0</v>
      </c>
      <c r="F401" s="25"/>
      <c r="G401" s="25">
        <v>30</v>
      </c>
      <c r="H401" s="25">
        <f t="shared" si="197"/>
        <v>0</v>
      </c>
      <c r="I401" s="25"/>
      <c r="J401" s="25">
        <v>45</v>
      </c>
      <c r="K401" s="25">
        <f t="shared" si="198"/>
        <v>0</v>
      </c>
      <c r="L401" s="25"/>
      <c r="M401" s="25">
        <v>75</v>
      </c>
      <c r="N401" s="25">
        <f t="shared" si="199"/>
        <v>0</v>
      </c>
      <c r="O401" s="25"/>
      <c r="P401" s="25">
        <v>38</v>
      </c>
      <c r="Q401" s="25">
        <f t="shared" si="214"/>
        <v>0</v>
      </c>
      <c r="R401" s="25"/>
      <c r="S401" s="25">
        <v>68</v>
      </c>
      <c r="T401" s="25">
        <f t="shared" si="215"/>
        <v>0</v>
      </c>
      <c r="U401" s="25"/>
      <c r="V401" s="25">
        <v>38</v>
      </c>
      <c r="W401" s="25">
        <f t="shared" si="202"/>
        <v>0</v>
      </c>
      <c r="X401" s="25"/>
      <c r="Y401" s="25">
        <v>55</v>
      </c>
      <c r="Z401" s="25">
        <f t="shared" si="216"/>
        <v>0</v>
      </c>
      <c r="AA401" s="25"/>
      <c r="AB401" s="25">
        <v>58</v>
      </c>
      <c r="AC401" s="25">
        <f t="shared" si="204"/>
        <v>0</v>
      </c>
      <c r="AD401" s="25"/>
      <c r="AE401" s="25">
        <v>68</v>
      </c>
      <c r="AF401" s="25">
        <f t="shared" si="217"/>
        <v>0</v>
      </c>
      <c r="AG401" s="25"/>
      <c r="AH401" s="25">
        <v>98</v>
      </c>
      <c r="AI401" s="25">
        <f t="shared" si="218"/>
        <v>0</v>
      </c>
      <c r="AJ401" s="25"/>
      <c r="AK401" s="25">
        <v>7</v>
      </c>
      <c r="AL401" s="25">
        <f t="shared" si="219"/>
        <v>0</v>
      </c>
      <c r="AM401" s="25"/>
      <c r="AN401" s="25">
        <v>6</v>
      </c>
      <c r="AO401" s="25">
        <f t="shared" si="208"/>
        <v>0</v>
      </c>
      <c r="AP401" s="25"/>
      <c r="AQ401" s="25">
        <v>7</v>
      </c>
      <c r="AR401" s="25">
        <f t="shared" si="220"/>
        <v>0</v>
      </c>
      <c r="AS401" s="25"/>
      <c r="AT401" s="25">
        <v>5.63</v>
      </c>
      <c r="AU401" s="25">
        <f t="shared" si="221"/>
        <v>0</v>
      </c>
      <c r="AV401" s="25"/>
      <c r="AW401" s="25">
        <v>6.65</v>
      </c>
      <c r="AX401" s="25">
        <f t="shared" si="222"/>
        <v>0</v>
      </c>
      <c r="AY401" s="25"/>
      <c r="AZ401" s="25">
        <v>5.58</v>
      </c>
      <c r="BA401" s="25">
        <f t="shared" si="223"/>
        <v>0</v>
      </c>
      <c r="BB401" s="25"/>
      <c r="BC401" s="25">
        <v>6</v>
      </c>
      <c r="BD401" s="23">
        <f t="shared" si="213"/>
        <v>0</v>
      </c>
      <c r="BE401" s="26">
        <f t="shared" si="224"/>
        <v>0</v>
      </c>
      <c r="BF401" s="27">
        <v>0</v>
      </c>
      <c r="BG401" s="28"/>
      <c r="BH401" s="29"/>
      <c r="BI401" s="28"/>
      <c r="BJ401" s="30">
        <f t="shared" si="225"/>
        <v>0</v>
      </c>
      <c r="BK401" s="28">
        <f t="shared" si="226"/>
        <v>0</v>
      </c>
      <c r="BL401" s="31"/>
      <c r="BM401" s="31"/>
      <c r="BN401" s="31"/>
      <c r="BO401" s="39"/>
      <c r="BP401" s="31"/>
      <c r="BQ401" s="31"/>
      <c r="BR401" s="39"/>
      <c r="BS401" s="39"/>
      <c r="BT401" s="39"/>
      <c r="BU401" s="9"/>
      <c r="BV401" s="9"/>
      <c r="BW401" s="9"/>
      <c r="BX401" s="9"/>
    </row>
    <row r="402" spans="1:83" s="34" customFormat="1" ht="32.25" customHeight="1">
      <c r="A402" s="35" t="s">
        <v>823</v>
      </c>
      <c r="B402" s="36" t="s">
        <v>824</v>
      </c>
      <c r="C402" s="51"/>
      <c r="D402" s="23">
        <v>45</v>
      </c>
      <c r="E402" s="25">
        <f t="shared" si="196"/>
        <v>0</v>
      </c>
      <c r="F402" s="23"/>
      <c r="G402" s="23">
        <v>30</v>
      </c>
      <c r="H402" s="25">
        <f t="shared" si="197"/>
        <v>0</v>
      </c>
      <c r="I402" s="23"/>
      <c r="J402" s="23">
        <v>45</v>
      </c>
      <c r="K402" s="23">
        <f t="shared" si="198"/>
        <v>0</v>
      </c>
      <c r="L402" s="23"/>
      <c r="M402" s="23">
        <v>75</v>
      </c>
      <c r="N402" s="23">
        <f t="shared" si="199"/>
        <v>0</v>
      </c>
      <c r="O402" s="23"/>
      <c r="P402" s="23">
        <v>38</v>
      </c>
      <c r="Q402" s="23">
        <f t="shared" si="214"/>
        <v>0</v>
      </c>
      <c r="R402" s="23"/>
      <c r="S402" s="23">
        <v>68</v>
      </c>
      <c r="T402" s="23">
        <f t="shared" si="215"/>
        <v>0</v>
      </c>
      <c r="U402" s="23"/>
      <c r="V402" s="23">
        <v>38</v>
      </c>
      <c r="W402" s="23">
        <f t="shared" si="202"/>
        <v>0</v>
      </c>
      <c r="X402" s="23"/>
      <c r="Y402" s="23">
        <v>55</v>
      </c>
      <c r="Z402" s="23">
        <f t="shared" si="216"/>
        <v>0</v>
      </c>
      <c r="AA402" s="23"/>
      <c r="AB402" s="23">
        <v>58</v>
      </c>
      <c r="AC402" s="23">
        <f t="shared" si="204"/>
        <v>0</v>
      </c>
      <c r="AD402" s="23"/>
      <c r="AE402" s="23">
        <v>68</v>
      </c>
      <c r="AF402" s="25">
        <f t="shared" si="217"/>
        <v>0</v>
      </c>
      <c r="AG402" s="23"/>
      <c r="AH402" s="23">
        <v>98</v>
      </c>
      <c r="AI402" s="23">
        <f t="shared" si="218"/>
        <v>0</v>
      </c>
      <c r="AJ402" s="25"/>
      <c r="AK402" s="25">
        <v>7</v>
      </c>
      <c r="AL402" s="25">
        <f t="shared" si="219"/>
        <v>0</v>
      </c>
      <c r="AM402" s="25"/>
      <c r="AN402" s="25">
        <v>6</v>
      </c>
      <c r="AO402" s="25">
        <f t="shared" si="208"/>
        <v>0</v>
      </c>
      <c r="AP402" s="23"/>
      <c r="AQ402" s="23">
        <v>7</v>
      </c>
      <c r="AR402" s="25">
        <f t="shared" si="220"/>
        <v>0</v>
      </c>
      <c r="AS402" s="23"/>
      <c r="AT402" s="23">
        <v>5.63</v>
      </c>
      <c r="AU402" s="23">
        <f t="shared" si="221"/>
        <v>0</v>
      </c>
      <c r="AV402" s="23"/>
      <c r="AW402" s="23">
        <v>6.65</v>
      </c>
      <c r="AX402" s="23">
        <f t="shared" si="222"/>
        <v>0</v>
      </c>
      <c r="AY402" s="23"/>
      <c r="AZ402" s="23">
        <v>5.58</v>
      </c>
      <c r="BA402" s="23">
        <f t="shared" si="223"/>
        <v>0</v>
      </c>
      <c r="BB402" s="23"/>
      <c r="BC402" s="23">
        <v>6</v>
      </c>
      <c r="BD402" s="23">
        <f t="shared" si="213"/>
        <v>0</v>
      </c>
      <c r="BE402" s="26">
        <f t="shared" si="224"/>
        <v>0</v>
      </c>
      <c r="BF402" s="27">
        <v>69703</v>
      </c>
      <c r="BG402" s="28"/>
      <c r="BH402" s="29"/>
      <c r="BI402" s="28"/>
      <c r="BJ402" s="30">
        <f t="shared" si="225"/>
        <v>0</v>
      </c>
      <c r="BK402" s="28">
        <f t="shared" si="226"/>
        <v>69703</v>
      </c>
      <c r="BL402" s="31"/>
      <c r="BM402" s="31"/>
      <c r="BN402" s="31"/>
      <c r="BO402" s="39"/>
      <c r="BP402" s="31"/>
      <c r="BQ402" s="31"/>
      <c r="BR402" s="39"/>
      <c r="BS402" s="39"/>
      <c r="BT402" s="39"/>
      <c r="BU402" s="9"/>
      <c r="BV402" s="9"/>
      <c r="BW402" s="9"/>
      <c r="BX402" s="9"/>
      <c r="BY402" s="33"/>
      <c r="BZ402" s="33"/>
      <c r="CA402" s="33"/>
      <c r="CB402" s="33"/>
      <c r="CC402" s="33"/>
      <c r="CD402" s="33"/>
      <c r="CE402" s="33"/>
    </row>
    <row r="403" spans="1:83" s="34" customFormat="1" ht="32.25" customHeight="1">
      <c r="A403" s="20" t="s">
        <v>825</v>
      </c>
      <c r="B403" s="21" t="s">
        <v>826</v>
      </c>
      <c r="C403" s="51"/>
      <c r="D403" s="23">
        <v>45</v>
      </c>
      <c r="E403" s="25">
        <f t="shared" si="196"/>
        <v>0</v>
      </c>
      <c r="F403" s="23"/>
      <c r="G403" s="23">
        <v>30</v>
      </c>
      <c r="H403" s="25">
        <f t="shared" si="197"/>
        <v>0</v>
      </c>
      <c r="I403" s="23"/>
      <c r="J403" s="23">
        <v>45</v>
      </c>
      <c r="K403" s="23">
        <f t="shared" si="198"/>
        <v>0</v>
      </c>
      <c r="L403" s="23"/>
      <c r="M403" s="23">
        <v>75</v>
      </c>
      <c r="N403" s="23">
        <f t="shared" si="199"/>
        <v>0</v>
      </c>
      <c r="O403" s="23"/>
      <c r="P403" s="23">
        <v>38</v>
      </c>
      <c r="Q403" s="23">
        <f t="shared" si="214"/>
        <v>0</v>
      </c>
      <c r="R403" s="23"/>
      <c r="S403" s="23">
        <v>68</v>
      </c>
      <c r="T403" s="23">
        <f t="shared" si="215"/>
        <v>0</v>
      </c>
      <c r="U403" s="23"/>
      <c r="V403" s="23">
        <v>38</v>
      </c>
      <c r="W403" s="23">
        <f t="shared" si="202"/>
        <v>0</v>
      </c>
      <c r="X403" s="23"/>
      <c r="Y403" s="23">
        <v>55</v>
      </c>
      <c r="Z403" s="23">
        <f t="shared" si="216"/>
        <v>0</v>
      </c>
      <c r="AA403" s="23"/>
      <c r="AB403" s="23">
        <v>58</v>
      </c>
      <c r="AC403" s="23">
        <f t="shared" si="204"/>
        <v>0</v>
      </c>
      <c r="AD403" s="23"/>
      <c r="AE403" s="23">
        <v>68</v>
      </c>
      <c r="AF403" s="25">
        <f t="shared" si="217"/>
        <v>0</v>
      </c>
      <c r="AG403" s="23"/>
      <c r="AH403" s="23">
        <v>98</v>
      </c>
      <c r="AI403" s="23">
        <f t="shared" si="218"/>
        <v>0</v>
      </c>
      <c r="AJ403" s="25"/>
      <c r="AK403" s="25">
        <v>7</v>
      </c>
      <c r="AL403" s="25">
        <f t="shared" si="219"/>
        <v>0</v>
      </c>
      <c r="AM403" s="25"/>
      <c r="AN403" s="25">
        <v>6</v>
      </c>
      <c r="AO403" s="25">
        <f t="shared" si="208"/>
        <v>0</v>
      </c>
      <c r="AP403" s="23"/>
      <c r="AQ403" s="23">
        <v>7</v>
      </c>
      <c r="AR403" s="25">
        <f t="shared" si="220"/>
        <v>0</v>
      </c>
      <c r="AS403" s="23"/>
      <c r="AT403" s="23">
        <v>5.63</v>
      </c>
      <c r="AU403" s="23">
        <f t="shared" si="221"/>
        <v>0</v>
      </c>
      <c r="AV403" s="23"/>
      <c r="AW403" s="23">
        <v>6.65</v>
      </c>
      <c r="AX403" s="23">
        <f t="shared" si="222"/>
        <v>0</v>
      </c>
      <c r="AY403" s="23"/>
      <c r="AZ403" s="23">
        <v>5.58</v>
      </c>
      <c r="BA403" s="23">
        <f t="shared" si="223"/>
        <v>0</v>
      </c>
      <c r="BB403" s="23"/>
      <c r="BC403" s="23">
        <v>6</v>
      </c>
      <c r="BD403" s="23">
        <f t="shared" si="213"/>
        <v>0</v>
      </c>
      <c r="BE403" s="26">
        <f t="shared" si="224"/>
        <v>0</v>
      </c>
      <c r="BF403" s="27">
        <v>167693</v>
      </c>
      <c r="BG403" s="28"/>
      <c r="BH403" s="29"/>
      <c r="BI403" s="28"/>
      <c r="BJ403" s="30">
        <f t="shared" si="225"/>
        <v>0</v>
      </c>
      <c r="BK403" s="28">
        <f t="shared" si="226"/>
        <v>167693</v>
      </c>
      <c r="BL403" s="31"/>
      <c r="BM403" s="31"/>
      <c r="BN403" s="31"/>
      <c r="BO403" s="39"/>
      <c r="BP403" s="31"/>
      <c r="BQ403" s="31"/>
      <c r="BR403" s="39"/>
      <c r="BS403" s="39"/>
      <c r="BT403" s="39"/>
      <c r="BU403" s="9"/>
      <c r="BV403" s="9"/>
      <c r="BW403" s="9"/>
      <c r="BX403" s="9"/>
      <c r="BY403" s="33"/>
      <c r="BZ403" s="33"/>
      <c r="CA403" s="33"/>
      <c r="CB403" s="33"/>
      <c r="CC403" s="33"/>
      <c r="CD403" s="33"/>
      <c r="CE403" s="33"/>
    </row>
    <row r="404" spans="1:83" s="34" customFormat="1" ht="32.25" customHeight="1">
      <c r="A404" s="20" t="s">
        <v>827</v>
      </c>
      <c r="B404" s="21" t="s">
        <v>828</v>
      </c>
      <c r="C404" s="51"/>
      <c r="D404" s="23">
        <v>45</v>
      </c>
      <c r="E404" s="25">
        <f t="shared" si="196"/>
        <v>0</v>
      </c>
      <c r="F404" s="23"/>
      <c r="G404" s="23">
        <v>30</v>
      </c>
      <c r="H404" s="25">
        <f t="shared" si="197"/>
        <v>0</v>
      </c>
      <c r="I404" s="23"/>
      <c r="J404" s="23">
        <v>45</v>
      </c>
      <c r="K404" s="23">
        <f t="shared" si="198"/>
        <v>0</v>
      </c>
      <c r="L404" s="23"/>
      <c r="M404" s="23">
        <v>75</v>
      </c>
      <c r="N404" s="23">
        <f t="shared" si="199"/>
        <v>0</v>
      </c>
      <c r="O404" s="23"/>
      <c r="P404" s="23">
        <v>38</v>
      </c>
      <c r="Q404" s="23">
        <f t="shared" si="214"/>
        <v>0</v>
      </c>
      <c r="R404" s="23"/>
      <c r="S404" s="23">
        <v>68</v>
      </c>
      <c r="T404" s="23">
        <f t="shared" si="215"/>
        <v>0</v>
      </c>
      <c r="U404" s="23"/>
      <c r="V404" s="23">
        <v>38</v>
      </c>
      <c r="W404" s="23">
        <f t="shared" si="202"/>
        <v>0</v>
      </c>
      <c r="X404" s="23"/>
      <c r="Y404" s="23">
        <v>55</v>
      </c>
      <c r="Z404" s="23">
        <f t="shared" si="216"/>
        <v>0</v>
      </c>
      <c r="AA404" s="23"/>
      <c r="AB404" s="23">
        <v>58</v>
      </c>
      <c r="AC404" s="23">
        <f t="shared" si="204"/>
        <v>0</v>
      </c>
      <c r="AD404" s="23"/>
      <c r="AE404" s="23">
        <v>68</v>
      </c>
      <c r="AF404" s="25">
        <f t="shared" si="217"/>
        <v>0</v>
      </c>
      <c r="AG404" s="23"/>
      <c r="AH404" s="23">
        <v>98</v>
      </c>
      <c r="AI404" s="23">
        <f t="shared" si="218"/>
        <v>0</v>
      </c>
      <c r="AJ404" s="25"/>
      <c r="AK404" s="25">
        <v>7</v>
      </c>
      <c r="AL404" s="25">
        <f t="shared" si="219"/>
        <v>0</v>
      </c>
      <c r="AM404" s="25"/>
      <c r="AN404" s="25">
        <v>6</v>
      </c>
      <c r="AO404" s="25">
        <f t="shared" si="208"/>
        <v>0</v>
      </c>
      <c r="AP404" s="23"/>
      <c r="AQ404" s="23">
        <v>7</v>
      </c>
      <c r="AR404" s="25">
        <f t="shared" si="220"/>
        <v>0</v>
      </c>
      <c r="AS404" s="23"/>
      <c r="AT404" s="23">
        <v>5.63</v>
      </c>
      <c r="AU404" s="23">
        <f t="shared" si="221"/>
        <v>0</v>
      </c>
      <c r="AV404" s="23"/>
      <c r="AW404" s="23">
        <v>6.65</v>
      </c>
      <c r="AX404" s="23">
        <f t="shared" si="222"/>
        <v>0</v>
      </c>
      <c r="AY404" s="23"/>
      <c r="AZ404" s="23">
        <v>5.58</v>
      </c>
      <c r="BA404" s="23">
        <f t="shared" si="223"/>
        <v>0</v>
      </c>
      <c r="BB404" s="23"/>
      <c r="BC404" s="23">
        <v>6</v>
      </c>
      <c r="BD404" s="23">
        <f t="shared" si="213"/>
        <v>0</v>
      </c>
      <c r="BE404" s="26">
        <f t="shared" si="224"/>
        <v>0</v>
      </c>
      <c r="BF404" s="27">
        <v>205326</v>
      </c>
      <c r="BG404" s="28"/>
      <c r="BH404" s="29"/>
      <c r="BI404" s="28"/>
      <c r="BJ404" s="30">
        <f t="shared" si="225"/>
        <v>0</v>
      </c>
      <c r="BK404" s="28">
        <f t="shared" si="226"/>
        <v>205326</v>
      </c>
      <c r="BL404" s="31"/>
      <c r="BM404" s="31"/>
      <c r="BN404" s="31"/>
      <c r="BO404" s="39"/>
      <c r="BP404" s="31"/>
      <c r="BQ404" s="31"/>
      <c r="BR404" s="39"/>
      <c r="BS404" s="39"/>
      <c r="BT404" s="39"/>
      <c r="BU404" s="9"/>
      <c r="BV404" s="9"/>
      <c r="BW404" s="9"/>
      <c r="BX404" s="9"/>
      <c r="BY404" s="33"/>
      <c r="BZ404" s="33"/>
      <c r="CA404" s="33"/>
      <c r="CB404" s="33"/>
      <c r="CC404" s="33"/>
      <c r="CD404" s="33"/>
      <c r="CE404" s="33"/>
    </row>
    <row r="405" spans="1:83" s="34" customFormat="1" ht="27.9" customHeight="1">
      <c r="A405" s="20" t="s">
        <v>829</v>
      </c>
      <c r="B405" s="21" t="s">
        <v>830</v>
      </c>
      <c r="C405" s="133"/>
      <c r="D405" s="23">
        <v>45</v>
      </c>
      <c r="E405" s="25">
        <f t="shared" si="196"/>
        <v>0</v>
      </c>
      <c r="F405" s="23"/>
      <c r="G405" s="23">
        <v>30</v>
      </c>
      <c r="H405" s="25">
        <f t="shared" si="197"/>
        <v>0</v>
      </c>
      <c r="I405" s="23"/>
      <c r="J405" s="23">
        <v>45</v>
      </c>
      <c r="K405" s="23">
        <f t="shared" si="198"/>
        <v>0</v>
      </c>
      <c r="L405" s="23"/>
      <c r="M405" s="23">
        <v>75</v>
      </c>
      <c r="N405" s="23">
        <f t="shared" si="199"/>
        <v>0</v>
      </c>
      <c r="O405" s="23"/>
      <c r="P405" s="23">
        <v>38</v>
      </c>
      <c r="Q405" s="23">
        <f t="shared" si="214"/>
        <v>0</v>
      </c>
      <c r="R405" s="23"/>
      <c r="S405" s="23">
        <v>68</v>
      </c>
      <c r="T405" s="23">
        <f t="shared" si="215"/>
        <v>0</v>
      </c>
      <c r="U405" s="23"/>
      <c r="V405" s="23">
        <v>38</v>
      </c>
      <c r="W405" s="23">
        <f t="shared" si="202"/>
        <v>0</v>
      </c>
      <c r="X405" s="23"/>
      <c r="Y405" s="23">
        <v>55</v>
      </c>
      <c r="Z405" s="23">
        <f t="shared" si="216"/>
        <v>0</v>
      </c>
      <c r="AA405" s="23"/>
      <c r="AB405" s="23">
        <v>58</v>
      </c>
      <c r="AC405" s="23">
        <f t="shared" si="204"/>
        <v>0</v>
      </c>
      <c r="AD405" s="23"/>
      <c r="AE405" s="23">
        <v>68</v>
      </c>
      <c r="AF405" s="25">
        <f t="shared" si="217"/>
        <v>0</v>
      </c>
      <c r="AG405" s="23"/>
      <c r="AH405" s="23">
        <v>98</v>
      </c>
      <c r="AI405" s="23">
        <f t="shared" si="218"/>
        <v>0</v>
      </c>
      <c r="AJ405" s="25"/>
      <c r="AK405" s="25">
        <v>7</v>
      </c>
      <c r="AL405" s="25">
        <f t="shared" si="219"/>
        <v>0</v>
      </c>
      <c r="AM405" s="25"/>
      <c r="AN405" s="25">
        <v>6</v>
      </c>
      <c r="AO405" s="25">
        <f t="shared" si="208"/>
        <v>0</v>
      </c>
      <c r="AP405" s="23"/>
      <c r="AQ405" s="23">
        <v>7</v>
      </c>
      <c r="AR405" s="25">
        <f t="shared" si="220"/>
        <v>0</v>
      </c>
      <c r="AS405" s="23"/>
      <c r="AT405" s="23">
        <v>5.63</v>
      </c>
      <c r="AU405" s="23">
        <f t="shared" si="221"/>
        <v>0</v>
      </c>
      <c r="AV405" s="23"/>
      <c r="AW405" s="23">
        <v>6.65</v>
      </c>
      <c r="AX405" s="23">
        <f t="shared" si="222"/>
        <v>0</v>
      </c>
      <c r="AY405" s="23"/>
      <c r="AZ405" s="23">
        <v>5.58</v>
      </c>
      <c r="BA405" s="23">
        <f t="shared" si="223"/>
        <v>0</v>
      </c>
      <c r="BB405" s="23"/>
      <c r="BC405" s="23">
        <v>6</v>
      </c>
      <c r="BD405" s="23">
        <f t="shared" si="213"/>
        <v>0</v>
      </c>
      <c r="BE405" s="26">
        <f t="shared" si="224"/>
        <v>0</v>
      </c>
      <c r="BF405" s="27">
        <v>197936</v>
      </c>
      <c r="BG405" s="28"/>
      <c r="BH405" s="29"/>
      <c r="BI405" s="28"/>
      <c r="BJ405" s="30">
        <f t="shared" si="225"/>
        <v>0</v>
      </c>
      <c r="BK405" s="28">
        <f t="shared" si="226"/>
        <v>197936</v>
      </c>
      <c r="BL405" s="31"/>
      <c r="BM405" s="31"/>
      <c r="BN405" s="31"/>
      <c r="BO405" s="39"/>
      <c r="BP405" s="31"/>
      <c r="BQ405" s="31"/>
      <c r="BR405" s="39"/>
      <c r="BS405" s="39"/>
      <c r="BT405" s="39"/>
      <c r="BU405" s="9"/>
      <c r="BV405" s="9"/>
      <c r="BW405" s="9"/>
      <c r="BX405" s="9"/>
      <c r="BY405" s="33"/>
      <c r="BZ405" s="33"/>
      <c r="CA405" s="33"/>
      <c r="CB405" s="33"/>
      <c r="CC405" s="33"/>
      <c r="CD405" s="33"/>
      <c r="CE405" s="33"/>
    </row>
    <row r="406" spans="1:83" s="33" customFormat="1" ht="27.9" customHeight="1">
      <c r="A406" s="35" t="s">
        <v>831</v>
      </c>
      <c r="B406" s="36" t="s">
        <v>832</v>
      </c>
      <c r="C406" s="134"/>
      <c r="D406" s="25"/>
      <c r="E406" s="25"/>
      <c r="F406" s="25"/>
      <c r="G406" s="25"/>
      <c r="H406" s="25">
        <f t="shared" si="197"/>
        <v>0</v>
      </c>
      <c r="I406" s="25"/>
      <c r="J406" s="25"/>
      <c r="K406" s="25"/>
      <c r="L406" s="25"/>
      <c r="M406" s="25">
        <v>75</v>
      </c>
      <c r="N406" s="25">
        <f t="shared" si="199"/>
        <v>0</v>
      </c>
      <c r="O406" s="25">
        <v>660</v>
      </c>
      <c r="P406" s="25">
        <v>38</v>
      </c>
      <c r="Q406" s="25">
        <f t="shared" si="214"/>
        <v>25080</v>
      </c>
      <c r="R406" s="25"/>
      <c r="S406" s="25">
        <v>68</v>
      </c>
      <c r="T406" s="25">
        <f t="shared" si="215"/>
        <v>0</v>
      </c>
      <c r="U406" s="25">
        <v>375</v>
      </c>
      <c r="V406" s="25">
        <v>38</v>
      </c>
      <c r="W406" s="25">
        <f t="shared" si="202"/>
        <v>14250</v>
      </c>
      <c r="X406" s="25"/>
      <c r="Y406" s="25">
        <v>55</v>
      </c>
      <c r="Z406" s="25">
        <f t="shared" si="216"/>
        <v>0</v>
      </c>
      <c r="AA406" s="25">
        <v>230</v>
      </c>
      <c r="AB406" s="25">
        <v>58</v>
      </c>
      <c r="AC406" s="25">
        <f t="shared" si="204"/>
        <v>13340</v>
      </c>
      <c r="AD406" s="25"/>
      <c r="AE406" s="25">
        <v>68</v>
      </c>
      <c r="AF406" s="25">
        <f t="shared" si="217"/>
        <v>0</v>
      </c>
      <c r="AG406" s="25"/>
      <c r="AH406" s="25">
        <v>98</v>
      </c>
      <c r="AI406" s="25">
        <f t="shared" si="218"/>
        <v>0</v>
      </c>
      <c r="AJ406" s="25"/>
      <c r="AK406" s="25"/>
      <c r="AL406" s="25"/>
      <c r="AM406" s="25"/>
      <c r="AN406" s="25"/>
      <c r="AO406" s="25"/>
      <c r="AP406" s="25"/>
      <c r="AQ406" s="25"/>
      <c r="AR406" s="25"/>
      <c r="AS406" s="25"/>
      <c r="AT406" s="25"/>
      <c r="AU406" s="25"/>
      <c r="AV406" s="25"/>
      <c r="AW406" s="25"/>
      <c r="AX406" s="25"/>
      <c r="AY406" s="25"/>
      <c r="AZ406" s="25"/>
      <c r="BA406" s="25"/>
      <c r="BB406" s="25">
        <v>1850</v>
      </c>
      <c r="BC406" s="25">
        <v>6</v>
      </c>
      <c r="BD406" s="25">
        <f t="shared" si="213"/>
        <v>11100</v>
      </c>
      <c r="BE406" s="26">
        <f t="shared" si="224"/>
        <v>63770</v>
      </c>
      <c r="BF406" s="27">
        <v>-4102</v>
      </c>
      <c r="BG406" s="28"/>
      <c r="BH406" s="29"/>
      <c r="BI406" s="28"/>
      <c r="BJ406" s="28">
        <f t="shared" si="225"/>
        <v>0</v>
      </c>
      <c r="BK406" s="28">
        <f t="shared" si="226"/>
        <v>59668</v>
      </c>
      <c r="BL406" s="31"/>
      <c r="BM406" s="31"/>
      <c r="BN406" s="31"/>
      <c r="BO406" s="39"/>
      <c r="BP406" s="31"/>
      <c r="BQ406" s="31"/>
      <c r="BR406" s="39"/>
      <c r="BS406" s="39"/>
      <c r="BT406" s="39"/>
      <c r="BU406" s="9"/>
      <c r="BV406" s="9"/>
      <c r="BW406" s="9"/>
      <c r="BX406" s="9"/>
    </row>
    <row r="407" spans="1:83" s="33" customFormat="1" ht="32.25" customHeight="1">
      <c r="A407" s="35" t="s">
        <v>833</v>
      </c>
      <c r="B407" s="36" t="s">
        <v>834</v>
      </c>
      <c r="C407" s="40"/>
      <c r="D407" s="25">
        <v>45</v>
      </c>
      <c r="E407" s="25">
        <f t="shared" ref="E407:E447" si="227">D407*C407</f>
        <v>0</v>
      </c>
      <c r="F407" s="25"/>
      <c r="G407" s="25">
        <v>30</v>
      </c>
      <c r="H407" s="25">
        <f t="shared" si="197"/>
        <v>0</v>
      </c>
      <c r="I407" s="25"/>
      <c r="J407" s="25">
        <v>45</v>
      </c>
      <c r="K407" s="25">
        <f t="shared" ref="K407:K470" si="228">J407*I407</f>
        <v>0</v>
      </c>
      <c r="L407" s="25">
        <v>760</v>
      </c>
      <c r="M407" s="25">
        <v>75</v>
      </c>
      <c r="N407" s="25">
        <f t="shared" si="199"/>
        <v>57000</v>
      </c>
      <c r="O407" s="25">
        <v>450</v>
      </c>
      <c r="P407" s="25">
        <v>38</v>
      </c>
      <c r="Q407" s="25">
        <f t="shared" si="214"/>
        <v>17100</v>
      </c>
      <c r="R407" s="25"/>
      <c r="S407" s="25">
        <v>68</v>
      </c>
      <c r="T407" s="25">
        <f t="shared" si="215"/>
        <v>0</v>
      </c>
      <c r="U407" s="25">
        <v>230</v>
      </c>
      <c r="V407" s="25">
        <v>38</v>
      </c>
      <c r="W407" s="25">
        <f t="shared" si="202"/>
        <v>8740</v>
      </c>
      <c r="X407" s="25"/>
      <c r="Y407" s="25">
        <v>55</v>
      </c>
      <c r="Z407" s="25">
        <f t="shared" si="216"/>
        <v>0</v>
      </c>
      <c r="AA407" s="25"/>
      <c r="AB407" s="25">
        <v>58</v>
      </c>
      <c r="AC407" s="25">
        <f t="shared" si="204"/>
        <v>0</v>
      </c>
      <c r="AD407" s="25"/>
      <c r="AE407" s="25">
        <v>68</v>
      </c>
      <c r="AF407" s="25">
        <f t="shared" si="217"/>
        <v>0</v>
      </c>
      <c r="AG407" s="25"/>
      <c r="AH407" s="25">
        <v>98</v>
      </c>
      <c r="AI407" s="25">
        <f t="shared" si="218"/>
        <v>0</v>
      </c>
      <c r="AJ407" s="25"/>
      <c r="AK407" s="25">
        <v>7</v>
      </c>
      <c r="AL407" s="25">
        <f t="shared" ref="AL407:AL416" si="229">AK407*AJ407</f>
        <v>0</v>
      </c>
      <c r="AM407" s="25"/>
      <c r="AN407" s="25">
        <v>6</v>
      </c>
      <c r="AO407" s="25">
        <f t="shared" ref="AO407:AO420" si="230">AN407*AM407</f>
        <v>0</v>
      </c>
      <c r="AP407" s="25"/>
      <c r="AQ407" s="25">
        <v>7</v>
      </c>
      <c r="AR407" s="25">
        <f t="shared" ref="AR407:AR416" si="231">AQ407*AP407</f>
        <v>0</v>
      </c>
      <c r="AS407" s="25"/>
      <c r="AT407" s="25">
        <v>5.63</v>
      </c>
      <c r="AU407" s="25">
        <f t="shared" ref="AU407:AU416" si="232">AT407*AS407</f>
        <v>0</v>
      </c>
      <c r="AV407" s="25"/>
      <c r="AW407" s="25">
        <v>6.65</v>
      </c>
      <c r="AX407" s="25">
        <f t="shared" ref="AX407:AX416" si="233">AW407*AV407</f>
        <v>0</v>
      </c>
      <c r="AY407" s="25"/>
      <c r="AZ407" s="25">
        <v>5.58</v>
      </c>
      <c r="BA407" s="25">
        <f t="shared" ref="BA407:BA416" si="234">AZ407*AY407</f>
        <v>0</v>
      </c>
      <c r="BB407" s="25">
        <v>1356</v>
      </c>
      <c r="BC407" s="25">
        <v>6</v>
      </c>
      <c r="BD407" s="25">
        <f t="shared" si="213"/>
        <v>8136</v>
      </c>
      <c r="BE407" s="26">
        <f t="shared" si="224"/>
        <v>90976</v>
      </c>
      <c r="BF407" s="27">
        <v>-112916</v>
      </c>
      <c r="BG407" s="28"/>
      <c r="BH407" s="29"/>
      <c r="BI407" s="28">
        <v>68000</v>
      </c>
      <c r="BJ407" s="28">
        <f t="shared" si="225"/>
        <v>68000</v>
      </c>
      <c r="BK407" s="28">
        <f t="shared" si="226"/>
        <v>-89940</v>
      </c>
      <c r="BL407" s="31"/>
      <c r="BM407" s="31"/>
      <c r="BN407" s="31"/>
      <c r="BO407" s="39"/>
      <c r="BP407" s="31"/>
      <c r="BQ407" s="31"/>
      <c r="BR407" s="39"/>
      <c r="BS407" s="39"/>
      <c r="BT407" s="39"/>
      <c r="BU407" s="9"/>
      <c r="BV407" s="9"/>
      <c r="BW407" s="9"/>
      <c r="BX407" s="9"/>
    </row>
    <row r="408" spans="1:83" s="34" customFormat="1" ht="39" customHeight="1">
      <c r="A408" s="20" t="s">
        <v>835</v>
      </c>
      <c r="B408" s="21" t="s">
        <v>836</v>
      </c>
      <c r="C408" s="133"/>
      <c r="D408" s="23">
        <v>45</v>
      </c>
      <c r="E408" s="25">
        <f t="shared" si="227"/>
        <v>0</v>
      </c>
      <c r="F408" s="23"/>
      <c r="G408" s="23">
        <v>30</v>
      </c>
      <c r="H408" s="25">
        <f t="shared" si="197"/>
        <v>0</v>
      </c>
      <c r="I408" s="23"/>
      <c r="J408" s="23">
        <v>45</v>
      </c>
      <c r="K408" s="23">
        <f t="shared" si="228"/>
        <v>0</v>
      </c>
      <c r="L408" s="23"/>
      <c r="M408" s="23">
        <v>75</v>
      </c>
      <c r="N408" s="23">
        <f t="shared" si="199"/>
        <v>0</v>
      </c>
      <c r="O408" s="23"/>
      <c r="P408" s="23">
        <v>38</v>
      </c>
      <c r="Q408" s="23">
        <f t="shared" si="214"/>
        <v>0</v>
      </c>
      <c r="R408" s="23"/>
      <c r="S408" s="23">
        <v>68</v>
      </c>
      <c r="T408" s="23">
        <f t="shared" si="215"/>
        <v>0</v>
      </c>
      <c r="U408" s="23"/>
      <c r="V408" s="23">
        <v>38</v>
      </c>
      <c r="W408" s="23">
        <f t="shared" si="202"/>
        <v>0</v>
      </c>
      <c r="X408" s="23"/>
      <c r="Y408" s="23">
        <v>55</v>
      </c>
      <c r="Z408" s="23">
        <f t="shared" si="216"/>
        <v>0</v>
      </c>
      <c r="AA408" s="23"/>
      <c r="AB408" s="23">
        <v>58</v>
      </c>
      <c r="AC408" s="23">
        <f t="shared" si="204"/>
        <v>0</v>
      </c>
      <c r="AD408" s="23"/>
      <c r="AE408" s="23">
        <v>68</v>
      </c>
      <c r="AF408" s="25">
        <f t="shared" si="217"/>
        <v>0</v>
      </c>
      <c r="AG408" s="23"/>
      <c r="AH408" s="23">
        <v>98</v>
      </c>
      <c r="AI408" s="23">
        <f t="shared" si="218"/>
        <v>0</v>
      </c>
      <c r="AJ408" s="25"/>
      <c r="AK408" s="25">
        <v>7</v>
      </c>
      <c r="AL408" s="25">
        <f t="shared" si="229"/>
        <v>0</v>
      </c>
      <c r="AM408" s="25"/>
      <c r="AN408" s="25">
        <v>6</v>
      </c>
      <c r="AO408" s="25">
        <f t="shared" si="230"/>
        <v>0</v>
      </c>
      <c r="AP408" s="23"/>
      <c r="AQ408" s="23">
        <v>7</v>
      </c>
      <c r="AR408" s="25">
        <f t="shared" si="231"/>
        <v>0</v>
      </c>
      <c r="AS408" s="23"/>
      <c r="AT408" s="23">
        <v>5.63</v>
      </c>
      <c r="AU408" s="23">
        <f t="shared" si="232"/>
        <v>0</v>
      </c>
      <c r="AV408" s="23"/>
      <c r="AW408" s="23">
        <v>6.65</v>
      </c>
      <c r="AX408" s="23">
        <f t="shared" si="233"/>
        <v>0</v>
      </c>
      <c r="AY408" s="23"/>
      <c r="AZ408" s="23">
        <v>5.58</v>
      </c>
      <c r="BA408" s="23">
        <f t="shared" si="234"/>
        <v>0</v>
      </c>
      <c r="BB408" s="23"/>
      <c r="BC408" s="23">
        <v>6</v>
      </c>
      <c r="BD408" s="23">
        <f t="shared" si="213"/>
        <v>0</v>
      </c>
      <c r="BE408" s="26">
        <f t="shared" si="224"/>
        <v>0</v>
      </c>
      <c r="BF408" s="27">
        <v>134478</v>
      </c>
      <c r="BG408" s="28"/>
      <c r="BH408" s="29"/>
      <c r="BI408" s="28"/>
      <c r="BJ408" s="30">
        <f t="shared" si="225"/>
        <v>0</v>
      </c>
      <c r="BK408" s="28">
        <f t="shared" si="226"/>
        <v>134478</v>
      </c>
      <c r="BL408" s="135"/>
      <c r="BM408" s="135"/>
      <c r="BN408" s="135"/>
      <c r="BO408" s="39"/>
      <c r="BP408" s="31"/>
      <c r="BQ408" s="31"/>
      <c r="BR408" s="39"/>
      <c r="BS408" s="39"/>
      <c r="BT408" s="39"/>
      <c r="BU408" s="9"/>
      <c r="BV408" s="9"/>
      <c r="BW408" s="9"/>
      <c r="BX408" s="9"/>
      <c r="BY408" s="33"/>
      <c r="BZ408" s="33"/>
      <c r="CA408" s="33"/>
      <c r="CB408" s="33"/>
      <c r="CC408" s="33"/>
      <c r="CD408" s="33"/>
      <c r="CE408" s="33"/>
    </row>
    <row r="409" spans="1:83" s="33" customFormat="1" ht="32.25" customHeight="1">
      <c r="A409" s="35" t="s">
        <v>837</v>
      </c>
      <c r="B409" s="36" t="s">
        <v>838</v>
      </c>
      <c r="C409" s="40"/>
      <c r="D409" s="25">
        <v>45</v>
      </c>
      <c r="E409" s="25">
        <f t="shared" si="227"/>
        <v>0</v>
      </c>
      <c r="F409" s="25"/>
      <c r="G409" s="25">
        <v>30</v>
      </c>
      <c r="H409" s="25">
        <f t="shared" si="197"/>
        <v>0</v>
      </c>
      <c r="I409" s="25"/>
      <c r="J409" s="25">
        <v>45</v>
      </c>
      <c r="K409" s="25">
        <f t="shared" si="228"/>
        <v>0</v>
      </c>
      <c r="L409" s="25"/>
      <c r="M409" s="25">
        <v>75</v>
      </c>
      <c r="N409" s="25">
        <f t="shared" si="199"/>
        <v>0</v>
      </c>
      <c r="O409" s="25"/>
      <c r="P409" s="25">
        <v>38</v>
      </c>
      <c r="Q409" s="25">
        <f t="shared" si="214"/>
        <v>0</v>
      </c>
      <c r="R409" s="25"/>
      <c r="S409" s="25">
        <v>68</v>
      </c>
      <c r="T409" s="25">
        <f t="shared" si="215"/>
        <v>0</v>
      </c>
      <c r="U409" s="25"/>
      <c r="V409" s="25">
        <v>38</v>
      </c>
      <c r="W409" s="25">
        <f t="shared" si="202"/>
        <v>0</v>
      </c>
      <c r="X409" s="25"/>
      <c r="Y409" s="25">
        <v>55</v>
      </c>
      <c r="Z409" s="25">
        <f t="shared" si="216"/>
        <v>0</v>
      </c>
      <c r="AA409" s="25"/>
      <c r="AB409" s="25">
        <v>58</v>
      </c>
      <c r="AC409" s="25">
        <f t="shared" si="204"/>
        <v>0</v>
      </c>
      <c r="AD409" s="25"/>
      <c r="AE409" s="25">
        <v>68</v>
      </c>
      <c r="AF409" s="25">
        <f t="shared" si="217"/>
        <v>0</v>
      </c>
      <c r="AG409" s="25"/>
      <c r="AH409" s="25">
        <v>98</v>
      </c>
      <c r="AI409" s="25">
        <f t="shared" si="218"/>
        <v>0</v>
      </c>
      <c r="AJ409" s="25"/>
      <c r="AK409" s="25">
        <v>7</v>
      </c>
      <c r="AL409" s="25">
        <f t="shared" si="229"/>
        <v>0</v>
      </c>
      <c r="AM409" s="25"/>
      <c r="AN409" s="25">
        <v>6</v>
      </c>
      <c r="AO409" s="25">
        <f t="shared" si="230"/>
        <v>0</v>
      </c>
      <c r="AP409" s="25"/>
      <c r="AQ409" s="25">
        <v>7</v>
      </c>
      <c r="AR409" s="25">
        <f t="shared" si="231"/>
        <v>0</v>
      </c>
      <c r="AS409" s="25"/>
      <c r="AT409" s="25">
        <v>5.63</v>
      </c>
      <c r="AU409" s="25">
        <f t="shared" si="232"/>
        <v>0</v>
      </c>
      <c r="AV409" s="25"/>
      <c r="AW409" s="25">
        <v>6.65</v>
      </c>
      <c r="AX409" s="25">
        <f t="shared" si="233"/>
        <v>0</v>
      </c>
      <c r="AY409" s="25"/>
      <c r="AZ409" s="25">
        <v>5.58</v>
      </c>
      <c r="BA409" s="25">
        <f t="shared" si="234"/>
        <v>0</v>
      </c>
      <c r="BB409" s="25"/>
      <c r="BC409" s="25">
        <v>6</v>
      </c>
      <c r="BD409" s="23">
        <f t="shared" si="213"/>
        <v>0</v>
      </c>
      <c r="BE409" s="26">
        <f t="shared" si="224"/>
        <v>0</v>
      </c>
      <c r="BF409" s="27">
        <v>0</v>
      </c>
      <c r="BG409" s="28"/>
      <c r="BH409" s="29"/>
      <c r="BI409" s="28"/>
      <c r="BJ409" s="30">
        <f t="shared" si="225"/>
        <v>0</v>
      </c>
      <c r="BK409" s="28">
        <f t="shared" si="226"/>
        <v>0</v>
      </c>
      <c r="BL409" s="31"/>
      <c r="BM409" s="31"/>
      <c r="BN409" s="31"/>
      <c r="BO409" s="39"/>
      <c r="BP409" s="31"/>
      <c r="BQ409" s="31"/>
      <c r="BR409" s="39"/>
      <c r="BS409" s="39"/>
      <c r="BT409" s="39"/>
      <c r="BU409" s="9"/>
      <c r="BV409" s="9"/>
      <c r="BW409" s="9"/>
      <c r="BX409" s="9"/>
    </row>
    <row r="410" spans="1:83" s="34" customFormat="1" ht="32.25" customHeight="1">
      <c r="A410" s="20" t="s">
        <v>839</v>
      </c>
      <c r="B410" s="21" t="s">
        <v>840</v>
      </c>
      <c r="C410" s="51"/>
      <c r="D410" s="23">
        <v>45</v>
      </c>
      <c r="E410" s="25">
        <f t="shared" si="227"/>
        <v>0</v>
      </c>
      <c r="F410" s="23"/>
      <c r="G410" s="23">
        <v>30</v>
      </c>
      <c r="H410" s="25">
        <f t="shared" si="197"/>
        <v>0</v>
      </c>
      <c r="I410" s="23"/>
      <c r="J410" s="23">
        <v>45</v>
      </c>
      <c r="K410" s="23">
        <f t="shared" si="228"/>
        <v>0</v>
      </c>
      <c r="L410" s="23"/>
      <c r="M410" s="23">
        <v>75</v>
      </c>
      <c r="N410" s="23">
        <f t="shared" si="199"/>
        <v>0</v>
      </c>
      <c r="O410" s="23"/>
      <c r="P410" s="23">
        <v>38</v>
      </c>
      <c r="Q410" s="23">
        <f t="shared" si="214"/>
        <v>0</v>
      </c>
      <c r="R410" s="23"/>
      <c r="S410" s="23">
        <v>68</v>
      </c>
      <c r="T410" s="23">
        <f t="shared" si="215"/>
        <v>0</v>
      </c>
      <c r="U410" s="23"/>
      <c r="V410" s="23">
        <v>38</v>
      </c>
      <c r="W410" s="23">
        <f t="shared" si="202"/>
        <v>0</v>
      </c>
      <c r="X410" s="23"/>
      <c r="Y410" s="23">
        <v>55</v>
      </c>
      <c r="Z410" s="23">
        <f t="shared" si="216"/>
        <v>0</v>
      </c>
      <c r="AA410" s="23"/>
      <c r="AB410" s="23">
        <v>58</v>
      </c>
      <c r="AC410" s="23">
        <f t="shared" si="204"/>
        <v>0</v>
      </c>
      <c r="AD410" s="23"/>
      <c r="AE410" s="23">
        <v>68</v>
      </c>
      <c r="AF410" s="25">
        <f t="shared" si="217"/>
        <v>0</v>
      </c>
      <c r="AG410" s="23"/>
      <c r="AH410" s="23">
        <v>98</v>
      </c>
      <c r="AI410" s="23">
        <f t="shared" si="218"/>
        <v>0</v>
      </c>
      <c r="AJ410" s="25"/>
      <c r="AK410" s="25">
        <v>7</v>
      </c>
      <c r="AL410" s="25">
        <f t="shared" si="229"/>
        <v>0</v>
      </c>
      <c r="AM410" s="25"/>
      <c r="AN410" s="25">
        <v>6</v>
      </c>
      <c r="AO410" s="25">
        <f t="shared" si="230"/>
        <v>0</v>
      </c>
      <c r="AP410" s="23"/>
      <c r="AQ410" s="23">
        <v>7</v>
      </c>
      <c r="AR410" s="25">
        <f t="shared" si="231"/>
        <v>0</v>
      </c>
      <c r="AS410" s="23"/>
      <c r="AT410" s="23">
        <v>5.63</v>
      </c>
      <c r="AU410" s="23">
        <f t="shared" si="232"/>
        <v>0</v>
      </c>
      <c r="AV410" s="23"/>
      <c r="AW410" s="23">
        <v>6.65</v>
      </c>
      <c r="AX410" s="23">
        <f t="shared" si="233"/>
        <v>0</v>
      </c>
      <c r="AY410" s="23"/>
      <c r="AZ410" s="23">
        <v>5.58</v>
      </c>
      <c r="BA410" s="23">
        <f t="shared" si="234"/>
        <v>0</v>
      </c>
      <c r="BB410" s="23"/>
      <c r="BC410" s="23">
        <v>6</v>
      </c>
      <c r="BD410" s="23">
        <f t="shared" si="213"/>
        <v>0</v>
      </c>
      <c r="BE410" s="26">
        <f t="shared" si="224"/>
        <v>0</v>
      </c>
      <c r="BF410" s="27">
        <v>1342444</v>
      </c>
      <c r="BG410" s="28"/>
      <c r="BH410" s="29"/>
      <c r="BI410" s="28"/>
      <c r="BJ410" s="30">
        <f t="shared" si="225"/>
        <v>0</v>
      </c>
      <c r="BK410" s="28">
        <f t="shared" si="226"/>
        <v>1342444</v>
      </c>
      <c r="BL410" s="31"/>
      <c r="BM410" s="31"/>
      <c r="BN410" s="31"/>
      <c r="BO410" s="39"/>
      <c r="BP410" s="31"/>
      <c r="BQ410" s="39"/>
      <c r="BR410" s="39"/>
      <c r="BS410" s="39"/>
      <c r="BT410" s="39"/>
      <c r="BU410" s="9"/>
      <c r="BV410" s="9"/>
      <c r="BW410" s="9"/>
      <c r="BX410" s="9"/>
      <c r="BY410" s="33"/>
      <c r="BZ410" s="33"/>
      <c r="CA410" s="33"/>
      <c r="CB410" s="33"/>
      <c r="CC410" s="33"/>
      <c r="CD410" s="33"/>
      <c r="CE410" s="33"/>
    </row>
    <row r="411" spans="1:83" s="33" customFormat="1" ht="32.25" customHeight="1">
      <c r="A411" s="35" t="s">
        <v>841</v>
      </c>
      <c r="B411" s="36" t="s">
        <v>842</v>
      </c>
      <c r="C411" s="40"/>
      <c r="D411" s="25">
        <v>45</v>
      </c>
      <c r="E411" s="25">
        <f t="shared" si="227"/>
        <v>0</v>
      </c>
      <c r="F411" s="25"/>
      <c r="G411" s="25">
        <v>30</v>
      </c>
      <c r="H411" s="25">
        <f t="shared" ref="H411:H474" si="235">G411*F411</f>
        <v>0</v>
      </c>
      <c r="I411" s="25"/>
      <c r="J411" s="25">
        <v>45</v>
      </c>
      <c r="K411" s="25">
        <f t="shared" si="228"/>
        <v>0</v>
      </c>
      <c r="L411" s="25"/>
      <c r="M411" s="25">
        <v>75</v>
      </c>
      <c r="N411" s="25">
        <f t="shared" ref="N411:N474" si="236">M411*L411</f>
        <v>0</v>
      </c>
      <c r="O411" s="25"/>
      <c r="P411" s="25">
        <v>38</v>
      </c>
      <c r="Q411" s="25">
        <f t="shared" si="214"/>
        <v>0</v>
      </c>
      <c r="R411" s="25"/>
      <c r="S411" s="25">
        <v>68</v>
      </c>
      <c r="T411" s="25">
        <f t="shared" si="215"/>
        <v>0</v>
      </c>
      <c r="U411" s="25"/>
      <c r="V411" s="25">
        <v>38</v>
      </c>
      <c r="W411" s="25">
        <f t="shared" ref="W411:W474" si="237">V411*U411</f>
        <v>0</v>
      </c>
      <c r="X411" s="25"/>
      <c r="Y411" s="25">
        <v>55</v>
      </c>
      <c r="Z411" s="25">
        <f t="shared" si="216"/>
        <v>0</v>
      </c>
      <c r="AA411" s="25"/>
      <c r="AB411" s="25">
        <v>58</v>
      </c>
      <c r="AC411" s="25">
        <f t="shared" ref="AC411:AC427" si="238">AB411*AA411</f>
        <v>0</v>
      </c>
      <c r="AD411" s="25"/>
      <c r="AE411" s="25">
        <v>68</v>
      </c>
      <c r="AF411" s="25">
        <f t="shared" si="217"/>
        <v>0</v>
      </c>
      <c r="AG411" s="25"/>
      <c r="AH411" s="25">
        <v>98</v>
      </c>
      <c r="AI411" s="25">
        <f t="shared" si="218"/>
        <v>0</v>
      </c>
      <c r="AJ411" s="25"/>
      <c r="AK411" s="25">
        <v>7</v>
      </c>
      <c r="AL411" s="25">
        <f t="shared" si="229"/>
        <v>0</v>
      </c>
      <c r="AM411" s="25"/>
      <c r="AN411" s="25">
        <v>6</v>
      </c>
      <c r="AO411" s="25">
        <f t="shared" si="230"/>
        <v>0</v>
      </c>
      <c r="AP411" s="25"/>
      <c r="AQ411" s="25">
        <v>7</v>
      </c>
      <c r="AR411" s="25">
        <f t="shared" si="231"/>
        <v>0</v>
      </c>
      <c r="AS411" s="25"/>
      <c r="AT411" s="25">
        <v>5.63</v>
      </c>
      <c r="AU411" s="25">
        <f t="shared" si="232"/>
        <v>0</v>
      </c>
      <c r="AV411" s="25"/>
      <c r="AW411" s="25">
        <v>6.65</v>
      </c>
      <c r="AX411" s="25">
        <f t="shared" si="233"/>
        <v>0</v>
      </c>
      <c r="AY411" s="25"/>
      <c r="AZ411" s="25">
        <v>5.58</v>
      </c>
      <c r="BA411" s="25">
        <f t="shared" si="234"/>
        <v>0</v>
      </c>
      <c r="BB411" s="25"/>
      <c r="BC411" s="25">
        <v>6</v>
      </c>
      <c r="BD411" s="23">
        <f t="shared" ref="BD411:BD474" si="239">BC411*BB411</f>
        <v>0</v>
      </c>
      <c r="BE411" s="26">
        <f t="shared" si="224"/>
        <v>0</v>
      </c>
      <c r="BF411" s="27">
        <v>130263</v>
      </c>
      <c r="BG411" s="28"/>
      <c r="BH411" s="29"/>
      <c r="BI411" s="28"/>
      <c r="BJ411" s="30">
        <f t="shared" si="225"/>
        <v>0</v>
      </c>
      <c r="BK411" s="28">
        <f t="shared" si="226"/>
        <v>130263</v>
      </c>
      <c r="BL411" s="31"/>
      <c r="BM411" s="31"/>
      <c r="BN411" s="31"/>
      <c r="BO411" s="39"/>
      <c r="BP411" s="31"/>
      <c r="BQ411" s="39"/>
      <c r="BR411" s="39"/>
      <c r="BS411" s="39"/>
      <c r="BT411" s="39"/>
      <c r="BU411" s="9"/>
      <c r="BV411" s="9"/>
      <c r="BW411" s="9"/>
      <c r="BX411" s="9"/>
    </row>
    <row r="412" spans="1:83" s="34" customFormat="1" ht="32.25" customHeight="1">
      <c r="A412" s="20" t="s">
        <v>843</v>
      </c>
      <c r="B412" s="21" t="s">
        <v>844</v>
      </c>
      <c r="C412" s="51"/>
      <c r="D412" s="23">
        <v>45</v>
      </c>
      <c r="E412" s="25">
        <f t="shared" si="227"/>
        <v>0</v>
      </c>
      <c r="F412" s="23"/>
      <c r="G412" s="23">
        <v>30</v>
      </c>
      <c r="H412" s="25">
        <f t="shared" si="235"/>
        <v>0</v>
      </c>
      <c r="I412" s="23"/>
      <c r="J412" s="23">
        <v>45</v>
      </c>
      <c r="K412" s="23">
        <f t="shared" si="228"/>
        <v>0</v>
      </c>
      <c r="L412" s="23"/>
      <c r="M412" s="23">
        <v>75</v>
      </c>
      <c r="N412" s="23">
        <f t="shared" si="236"/>
        <v>0</v>
      </c>
      <c r="O412" s="23"/>
      <c r="P412" s="23">
        <v>38</v>
      </c>
      <c r="Q412" s="23">
        <f t="shared" si="214"/>
        <v>0</v>
      </c>
      <c r="R412" s="23"/>
      <c r="S412" s="23">
        <v>68</v>
      </c>
      <c r="T412" s="23">
        <f t="shared" si="215"/>
        <v>0</v>
      </c>
      <c r="U412" s="23"/>
      <c r="V412" s="23">
        <v>38</v>
      </c>
      <c r="W412" s="23">
        <f t="shared" si="237"/>
        <v>0</v>
      </c>
      <c r="X412" s="23"/>
      <c r="Y412" s="23">
        <v>55</v>
      </c>
      <c r="Z412" s="23">
        <f t="shared" si="216"/>
        <v>0</v>
      </c>
      <c r="AA412" s="23"/>
      <c r="AB412" s="23">
        <v>58</v>
      </c>
      <c r="AC412" s="23">
        <f t="shared" si="238"/>
        <v>0</v>
      </c>
      <c r="AD412" s="23"/>
      <c r="AE412" s="23">
        <v>68</v>
      </c>
      <c r="AF412" s="25">
        <f t="shared" si="217"/>
        <v>0</v>
      </c>
      <c r="AG412" s="23"/>
      <c r="AH412" s="23">
        <v>98</v>
      </c>
      <c r="AI412" s="23">
        <f t="shared" si="218"/>
        <v>0</v>
      </c>
      <c r="AJ412" s="25"/>
      <c r="AK412" s="25">
        <v>7</v>
      </c>
      <c r="AL412" s="25">
        <f t="shared" si="229"/>
        <v>0</v>
      </c>
      <c r="AM412" s="25"/>
      <c r="AN412" s="25">
        <v>6</v>
      </c>
      <c r="AO412" s="25">
        <f t="shared" si="230"/>
        <v>0</v>
      </c>
      <c r="AP412" s="23"/>
      <c r="AQ412" s="23">
        <v>7</v>
      </c>
      <c r="AR412" s="25">
        <f t="shared" si="231"/>
        <v>0</v>
      </c>
      <c r="AS412" s="23"/>
      <c r="AT412" s="23">
        <v>5.63</v>
      </c>
      <c r="AU412" s="23">
        <f t="shared" si="232"/>
        <v>0</v>
      </c>
      <c r="AV412" s="23"/>
      <c r="AW412" s="23">
        <v>6.65</v>
      </c>
      <c r="AX412" s="23">
        <f t="shared" si="233"/>
        <v>0</v>
      </c>
      <c r="AY412" s="23"/>
      <c r="AZ412" s="23">
        <v>5.58</v>
      </c>
      <c r="BA412" s="23">
        <f t="shared" si="234"/>
        <v>0</v>
      </c>
      <c r="BB412" s="23"/>
      <c r="BC412" s="23">
        <v>6</v>
      </c>
      <c r="BD412" s="23">
        <f t="shared" si="239"/>
        <v>0</v>
      </c>
      <c r="BE412" s="26">
        <f t="shared" si="224"/>
        <v>0</v>
      </c>
      <c r="BF412" s="27">
        <v>194400</v>
      </c>
      <c r="BG412" s="28"/>
      <c r="BH412" s="29"/>
      <c r="BI412" s="28"/>
      <c r="BJ412" s="30">
        <f t="shared" si="225"/>
        <v>0</v>
      </c>
      <c r="BK412" s="28">
        <f t="shared" si="226"/>
        <v>194400</v>
      </c>
      <c r="BL412" s="31"/>
      <c r="BM412" s="31"/>
      <c r="BN412" s="31"/>
      <c r="BO412" s="39"/>
      <c r="BP412" s="31"/>
      <c r="BQ412" s="31"/>
      <c r="BR412" s="39"/>
      <c r="BS412" s="39"/>
      <c r="BT412" s="39"/>
      <c r="BU412" s="9"/>
      <c r="BV412" s="9"/>
      <c r="BW412" s="9"/>
      <c r="BX412" s="9"/>
      <c r="BY412" s="33"/>
      <c r="BZ412" s="33"/>
      <c r="CA412" s="33"/>
      <c r="CB412" s="33"/>
      <c r="CC412" s="33"/>
      <c r="CD412" s="33"/>
      <c r="CE412" s="33"/>
    </row>
    <row r="413" spans="1:83" s="33" customFormat="1" ht="32.25" customHeight="1">
      <c r="A413" s="35" t="s">
        <v>845</v>
      </c>
      <c r="B413" s="36" t="s">
        <v>846</v>
      </c>
      <c r="C413" s="40"/>
      <c r="D413" s="25">
        <v>45</v>
      </c>
      <c r="E413" s="25">
        <f t="shared" si="227"/>
        <v>0</v>
      </c>
      <c r="F413" s="25"/>
      <c r="G413" s="25">
        <v>30</v>
      </c>
      <c r="H413" s="25">
        <f t="shared" si="235"/>
        <v>0</v>
      </c>
      <c r="I413" s="25"/>
      <c r="J413" s="25">
        <v>45</v>
      </c>
      <c r="K413" s="25">
        <f t="shared" si="228"/>
        <v>0</v>
      </c>
      <c r="L413" s="25"/>
      <c r="M413" s="25">
        <v>75</v>
      </c>
      <c r="N413" s="25">
        <f t="shared" si="236"/>
        <v>0</v>
      </c>
      <c r="O413" s="25"/>
      <c r="P413" s="25">
        <v>38</v>
      </c>
      <c r="Q413" s="25">
        <f t="shared" si="214"/>
        <v>0</v>
      </c>
      <c r="R413" s="25"/>
      <c r="S413" s="25">
        <v>68</v>
      </c>
      <c r="T413" s="25">
        <f t="shared" si="215"/>
        <v>0</v>
      </c>
      <c r="U413" s="25"/>
      <c r="V413" s="25">
        <v>38</v>
      </c>
      <c r="W413" s="25">
        <f t="shared" si="237"/>
        <v>0</v>
      </c>
      <c r="X413" s="25"/>
      <c r="Y413" s="25">
        <v>55</v>
      </c>
      <c r="Z413" s="25">
        <f t="shared" si="216"/>
        <v>0</v>
      </c>
      <c r="AA413" s="25"/>
      <c r="AB413" s="25">
        <v>58</v>
      </c>
      <c r="AC413" s="25">
        <f t="shared" si="238"/>
        <v>0</v>
      </c>
      <c r="AD413" s="25"/>
      <c r="AE413" s="25">
        <v>68</v>
      </c>
      <c r="AF413" s="25">
        <f t="shared" si="217"/>
        <v>0</v>
      </c>
      <c r="AG413" s="25"/>
      <c r="AH413" s="25">
        <v>98</v>
      </c>
      <c r="AI413" s="25">
        <f t="shared" si="218"/>
        <v>0</v>
      </c>
      <c r="AJ413" s="25"/>
      <c r="AK413" s="25">
        <v>7</v>
      </c>
      <c r="AL413" s="25">
        <f t="shared" si="229"/>
        <v>0</v>
      </c>
      <c r="AM413" s="25"/>
      <c r="AN413" s="25">
        <v>6</v>
      </c>
      <c r="AO413" s="25">
        <f t="shared" si="230"/>
        <v>0</v>
      </c>
      <c r="AP413" s="25"/>
      <c r="AQ413" s="25">
        <v>7</v>
      </c>
      <c r="AR413" s="25">
        <f t="shared" si="231"/>
        <v>0</v>
      </c>
      <c r="AS413" s="25"/>
      <c r="AT413" s="25">
        <v>5.63</v>
      </c>
      <c r="AU413" s="25">
        <f t="shared" si="232"/>
        <v>0</v>
      </c>
      <c r="AV413" s="25"/>
      <c r="AW413" s="25">
        <v>6.65</v>
      </c>
      <c r="AX413" s="25">
        <f t="shared" si="233"/>
        <v>0</v>
      </c>
      <c r="AY413" s="25"/>
      <c r="AZ413" s="25">
        <v>5.58</v>
      </c>
      <c r="BA413" s="25">
        <f t="shared" si="234"/>
        <v>0</v>
      </c>
      <c r="BB413" s="25"/>
      <c r="BC413" s="25">
        <v>6</v>
      </c>
      <c r="BD413" s="23">
        <f t="shared" si="239"/>
        <v>0</v>
      </c>
      <c r="BE413" s="26">
        <f t="shared" si="224"/>
        <v>0</v>
      </c>
      <c r="BF413" s="27">
        <v>279870</v>
      </c>
      <c r="BG413" s="28"/>
      <c r="BH413" s="29"/>
      <c r="BI413" s="28"/>
      <c r="BJ413" s="30">
        <f t="shared" si="225"/>
        <v>0</v>
      </c>
      <c r="BK413" s="28">
        <f t="shared" si="226"/>
        <v>279870</v>
      </c>
      <c r="BL413" s="135"/>
      <c r="BM413" s="135"/>
      <c r="BN413" s="135"/>
      <c r="BO413" s="39"/>
      <c r="BP413" s="39"/>
      <c r="BQ413" s="31"/>
      <c r="BR413" s="39"/>
      <c r="BS413" s="39"/>
      <c r="BT413" s="39"/>
      <c r="BU413" s="9"/>
      <c r="BV413" s="9"/>
      <c r="BW413" s="9"/>
      <c r="BX413" s="9"/>
    </row>
    <row r="414" spans="1:83" s="34" customFormat="1" ht="32.25" customHeight="1">
      <c r="A414" s="20" t="s">
        <v>847</v>
      </c>
      <c r="B414" s="21" t="s">
        <v>848</v>
      </c>
      <c r="C414" s="51"/>
      <c r="D414" s="23">
        <v>45</v>
      </c>
      <c r="E414" s="25">
        <f t="shared" si="227"/>
        <v>0</v>
      </c>
      <c r="F414" s="23"/>
      <c r="G414" s="23">
        <v>30</v>
      </c>
      <c r="H414" s="25">
        <f t="shared" si="235"/>
        <v>0</v>
      </c>
      <c r="I414" s="23"/>
      <c r="J414" s="23">
        <v>45</v>
      </c>
      <c r="K414" s="23">
        <f t="shared" si="228"/>
        <v>0</v>
      </c>
      <c r="L414" s="23"/>
      <c r="M414" s="23">
        <v>75</v>
      </c>
      <c r="N414" s="23">
        <f t="shared" si="236"/>
        <v>0</v>
      </c>
      <c r="O414" s="23"/>
      <c r="P414" s="23">
        <v>38</v>
      </c>
      <c r="Q414" s="23">
        <f t="shared" si="214"/>
        <v>0</v>
      </c>
      <c r="R414" s="23"/>
      <c r="S414" s="23">
        <v>68</v>
      </c>
      <c r="T414" s="23">
        <f t="shared" si="215"/>
        <v>0</v>
      </c>
      <c r="U414" s="23"/>
      <c r="V414" s="23">
        <v>38</v>
      </c>
      <c r="W414" s="23">
        <f t="shared" si="237"/>
        <v>0</v>
      </c>
      <c r="X414" s="23"/>
      <c r="Y414" s="23">
        <v>55</v>
      </c>
      <c r="Z414" s="23">
        <f t="shared" si="216"/>
        <v>0</v>
      </c>
      <c r="AA414" s="23"/>
      <c r="AB414" s="23">
        <v>58</v>
      </c>
      <c r="AC414" s="23">
        <f t="shared" si="238"/>
        <v>0</v>
      </c>
      <c r="AD414" s="23"/>
      <c r="AE414" s="23">
        <v>68</v>
      </c>
      <c r="AF414" s="25">
        <f t="shared" si="217"/>
        <v>0</v>
      </c>
      <c r="AG414" s="23"/>
      <c r="AH414" s="23">
        <v>98</v>
      </c>
      <c r="AI414" s="23">
        <f t="shared" si="218"/>
        <v>0</v>
      </c>
      <c r="AJ414" s="25"/>
      <c r="AK414" s="25">
        <v>7</v>
      </c>
      <c r="AL414" s="25">
        <f t="shared" si="229"/>
        <v>0</v>
      </c>
      <c r="AM414" s="25"/>
      <c r="AN414" s="25">
        <v>6</v>
      </c>
      <c r="AO414" s="25">
        <f t="shared" si="230"/>
        <v>0</v>
      </c>
      <c r="AP414" s="23"/>
      <c r="AQ414" s="23">
        <v>7</v>
      </c>
      <c r="AR414" s="25">
        <f t="shared" si="231"/>
        <v>0</v>
      </c>
      <c r="AS414" s="23"/>
      <c r="AT414" s="23">
        <v>5.63</v>
      </c>
      <c r="AU414" s="23">
        <f t="shared" si="232"/>
        <v>0</v>
      </c>
      <c r="AV414" s="23"/>
      <c r="AW414" s="23">
        <v>6.65</v>
      </c>
      <c r="AX414" s="23">
        <f t="shared" si="233"/>
        <v>0</v>
      </c>
      <c r="AY414" s="23"/>
      <c r="AZ414" s="23">
        <v>5.58</v>
      </c>
      <c r="BA414" s="23">
        <f t="shared" si="234"/>
        <v>0</v>
      </c>
      <c r="BB414" s="23"/>
      <c r="BC414" s="23">
        <v>6</v>
      </c>
      <c r="BD414" s="23">
        <f t="shared" si="239"/>
        <v>0</v>
      </c>
      <c r="BE414" s="26">
        <f t="shared" si="224"/>
        <v>0</v>
      </c>
      <c r="BF414" s="27">
        <v>148151</v>
      </c>
      <c r="BG414" s="28"/>
      <c r="BH414" s="29"/>
      <c r="BI414" s="28"/>
      <c r="BJ414" s="30">
        <f t="shared" si="225"/>
        <v>0</v>
      </c>
      <c r="BK414" s="28">
        <f t="shared" si="226"/>
        <v>148151</v>
      </c>
      <c r="BL414" s="135"/>
      <c r="BM414" s="135"/>
      <c r="BN414" s="135"/>
      <c r="BO414" s="39"/>
      <c r="BP414" s="31"/>
      <c r="BQ414" s="31"/>
      <c r="BR414" s="39"/>
      <c r="BS414" s="39"/>
      <c r="BT414" s="39"/>
      <c r="BU414" s="9"/>
      <c r="BV414" s="9"/>
      <c r="BW414" s="9"/>
      <c r="BX414" s="9"/>
      <c r="BY414" s="33"/>
      <c r="BZ414" s="33"/>
      <c r="CA414" s="33"/>
      <c r="CB414" s="33"/>
      <c r="CC414" s="33"/>
      <c r="CD414" s="33"/>
      <c r="CE414" s="33"/>
    </row>
    <row r="415" spans="1:83" s="33" customFormat="1" ht="32.25" customHeight="1">
      <c r="A415" s="35" t="s">
        <v>849</v>
      </c>
      <c r="B415" s="36" t="s">
        <v>850</v>
      </c>
      <c r="C415" s="40"/>
      <c r="D415" s="25">
        <v>45</v>
      </c>
      <c r="E415" s="25">
        <f t="shared" si="227"/>
        <v>0</v>
      </c>
      <c r="F415" s="25"/>
      <c r="G415" s="25">
        <v>30</v>
      </c>
      <c r="H415" s="25">
        <f t="shared" si="235"/>
        <v>0</v>
      </c>
      <c r="I415" s="25"/>
      <c r="J415" s="25">
        <v>45</v>
      </c>
      <c r="K415" s="25">
        <f t="shared" si="228"/>
        <v>0</v>
      </c>
      <c r="L415" s="25"/>
      <c r="M415" s="25">
        <v>75</v>
      </c>
      <c r="N415" s="25">
        <f t="shared" si="236"/>
        <v>0</v>
      </c>
      <c r="O415" s="25"/>
      <c r="P415" s="25">
        <v>38</v>
      </c>
      <c r="Q415" s="25">
        <f t="shared" si="214"/>
        <v>0</v>
      </c>
      <c r="R415" s="25"/>
      <c r="S415" s="25">
        <v>68</v>
      </c>
      <c r="T415" s="25">
        <f t="shared" si="215"/>
        <v>0</v>
      </c>
      <c r="U415" s="25"/>
      <c r="V415" s="25">
        <v>38</v>
      </c>
      <c r="W415" s="25">
        <f t="shared" si="237"/>
        <v>0</v>
      </c>
      <c r="X415" s="25"/>
      <c r="Y415" s="25">
        <v>55</v>
      </c>
      <c r="Z415" s="25">
        <f t="shared" si="216"/>
        <v>0</v>
      </c>
      <c r="AA415" s="25"/>
      <c r="AB415" s="25">
        <v>58</v>
      </c>
      <c r="AC415" s="25">
        <f t="shared" si="238"/>
        <v>0</v>
      </c>
      <c r="AD415" s="25"/>
      <c r="AE415" s="25">
        <v>68</v>
      </c>
      <c r="AF415" s="25">
        <f t="shared" si="217"/>
        <v>0</v>
      </c>
      <c r="AG415" s="25"/>
      <c r="AH415" s="25">
        <v>98</v>
      </c>
      <c r="AI415" s="25">
        <f t="shared" si="218"/>
        <v>0</v>
      </c>
      <c r="AJ415" s="25"/>
      <c r="AK415" s="25">
        <v>7</v>
      </c>
      <c r="AL415" s="25">
        <f t="shared" si="229"/>
        <v>0</v>
      </c>
      <c r="AM415" s="25"/>
      <c r="AN415" s="25">
        <v>6</v>
      </c>
      <c r="AO415" s="25">
        <f t="shared" si="230"/>
        <v>0</v>
      </c>
      <c r="AP415" s="25"/>
      <c r="AQ415" s="25">
        <v>7</v>
      </c>
      <c r="AR415" s="25">
        <f t="shared" si="231"/>
        <v>0</v>
      </c>
      <c r="AS415" s="25"/>
      <c r="AT415" s="25">
        <v>5.63</v>
      </c>
      <c r="AU415" s="25">
        <f t="shared" si="232"/>
        <v>0</v>
      </c>
      <c r="AV415" s="25"/>
      <c r="AW415" s="25">
        <v>6.65</v>
      </c>
      <c r="AX415" s="25">
        <f t="shared" si="233"/>
        <v>0</v>
      </c>
      <c r="AY415" s="25"/>
      <c r="AZ415" s="25">
        <v>5.58</v>
      </c>
      <c r="BA415" s="25">
        <f t="shared" si="234"/>
        <v>0</v>
      </c>
      <c r="BB415" s="25"/>
      <c r="BC415" s="25">
        <v>6</v>
      </c>
      <c r="BD415" s="23">
        <f t="shared" si="239"/>
        <v>0</v>
      </c>
      <c r="BE415" s="26">
        <f t="shared" si="224"/>
        <v>0</v>
      </c>
      <c r="BF415" s="27">
        <v>0</v>
      </c>
      <c r="BG415" s="28"/>
      <c r="BH415" s="29"/>
      <c r="BI415" s="28"/>
      <c r="BJ415" s="30">
        <f t="shared" si="225"/>
        <v>0</v>
      </c>
      <c r="BK415" s="28">
        <f t="shared" si="226"/>
        <v>0</v>
      </c>
      <c r="BL415" s="135"/>
      <c r="BM415" s="135"/>
      <c r="BN415" s="135"/>
      <c r="BO415" s="39"/>
      <c r="BP415" s="31"/>
      <c r="BQ415" s="31"/>
      <c r="BR415" s="39"/>
      <c r="BS415" s="39"/>
      <c r="BT415" s="39"/>
      <c r="BU415" s="31"/>
      <c r="BV415" s="9"/>
      <c r="BW415" s="9"/>
      <c r="BX415" s="9"/>
    </row>
    <row r="416" spans="1:83" s="33" customFormat="1" ht="32.25" customHeight="1">
      <c r="A416" s="35" t="s">
        <v>851</v>
      </c>
      <c r="B416" s="36" t="s">
        <v>852</v>
      </c>
      <c r="C416" s="40"/>
      <c r="D416" s="25">
        <v>45</v>
      </c>
      <c r="E416" s="25">
        <f t="shared" si="227"/>
        <v>0</v>
      </c>
      <c r="F416" s="25"/>
      <c r="G416" s="25">
        <v>30</v>
      </c>
      <c r="H416" s="25">
        <f t="shared" si="235"/>
        <v>0</v>
      </c>
      <c r="I416" s="25"/>
      <c r="J416" s="25">
        <v>45</v>
      </c>
      <c r="K416" s="25">
        <f t="shared" si="228"/>
        <v>0</v>
      </c>
      <c r="L416" s="25"/>
      <c r="M416" s="25">
        <v>75</v>
      </c>
      <c r="N416" s="25">
        <f t="shared" si="236"/>
        <v>0</v>
      </c>
      <c r="O416" s="25"/>
      <c r="P416" s="25">
        <v>38</v>
      </c>
      <c r="Q416" s="25">
        <f t="shared" si="214"/>
        <v>0</v>
      </c>
      <c r="R416" s="25"/>
      <c r="S416" s="25">
        <v>68</v>
      </c>
      <c r="T416" s="25">
        <f t="shared" si="215"/>
        <v>0</v>
      </c>
      <c r="U416" s="25"/>
      <c r="V416" s="25">
        <v>38</v>
      </c>
      <c r="W416" s="25">
        <f t="shared" si="237"/>
        <v>0</v>
      </c>
      <c r="X416" s="25"/>
      <c r="Y416" s="25">
        <v>55</v>
      </c>
      <c r="Z416" s="25">
        <f t="shared" si="216"/>
        <v>0</v>
      </c>
      <c r="AA416" s="25"/>
      <c r="AB416" s="25">
        <v>58</v>
      </c>
      <c r="AC416" s="25">
        <f t="shared" si="238"/>
        <v>0</v>
      </c>
      <c r="AD416" s="25"/>
      <c r="AE416" s="25">
        <v>68</v>
      </c>
      <c r="AF416" s="25">
        <f t="shared" si="217"/>
        <v>0</v>
      </c>
      <c r="AG416" s="25"/>
      <c r="AH416" s="25">
        <v>98</v>
      </c>
      <c r="AI416" s="25">
        <f t="shared" si="218"/>
        <v>0</v>
      </c>
      <c r="AJ416" s="25"/>
      <c r="AK416" s="25">
        <v>7</v>
      </c>
      <c r="AL416" s="25">
        <f t="shared" si="229"/>
        <v>0</v>
      </c>
      <c r="AM416" s="25"/>
      <c r="AN416" s="25">
        <v>6</v>
      </c>
      <c r="AO416" s="25">
        <f t="shared" si="230"/>
        <v>0</v>
      </c>
      <c r="AP416" s="25"/>
      <c r="AQ416" s="25">
        <v>7</v>
      </c>
      <c r="AR416" s="25">
        <f t="shared" si="231"/>
        <v>0</v>
      </c>
      <c r="AS416" s="25"/>
      <c r="AT416" s="25">
        <v>5.63</v>
      </c>
      <c r="AU416" s="25">
        <f t="shared" si="232"/>
        <v>0</v>
      </c>
      <c r="AV416" s="25"/>
      <c r="AW416" s="25">
        <v>6.65</v>
      </c>
      <c r="AX416" s="25">
        <f t="shared" si="233"/>
        <v>0</v>
      </c>
      <c r="AY416" s="25"/>
      <c r="AZ416" s="25">
        <v>5.58</v>
      </c>
      <c r="BA416" s="25">
        <f t="shared" si="234"/>
        <v>0</v>
      </c>
      <c r="BB416" s="25"/>
      <c r="BC416" s="25">
        <v>6</v>
      </c>
      <c r="BD416" s="23">
        <f t="shared" si="239"/>
        <v>0</v>
      </c>
      <c r="BE416" s="26">
        <f t="shared" si="224"/>
        <v>0</v>
      </c>
      <c r="BF416" s="27">
        <v>0</v>
      </c>
      <c r="BG416" s="28"/>
      <c r="BH416" s="29"/>
      <c r="BI416" s="28"/>
      <c r="BJ416" s="30">
        <f t="shared" si="225"/>
        <v>0</v>
      </c>
      <c r="BK416" s="28">
        <f t="shared" si="226"/>
        <v>0</v>
      </c>
      <c r="BL416" s="135"/>
      <c r="BM416" s="135"/>
      <c r="BN416" s="135"/>
      <c r="BO416" s="39"/>
      <c r="BP416" s="31"/>
      <c r="BQ416" s="31"/>
      <c r="BR416" s="39"/>
      <c r="BS416" s="39"/>
      <c r="BT416" s="39"/>
      <c r="BU416" s="31"/>
      <c r="BV416" s="9"/>
      <c r="BW416" s="9"/>
      <c r="BX416" s="9"/>
    </row>
    <row r="417" spans="1:83" s="33" customFormat="1" ht="32.25" customHeight="1">
      <c r="A417" s="35" t="s">
        <v>853</v>
      </c>
      <c r="B417" s="36" t="s">
        <v>854</v>
      </c>
      <c r="C417" s="40"/>
      <c r="D417" s="25">
        <v>45</v>
      </c>
      <c r="E417" s="25">
        <f t="shared" si="227"/>
        <v>0</v>
      </c>
      <c r="F417" s="25"/>
      <c r="G417" s="25">
        <v>30</v>
      </c>
      <c r="H417" s="25">
        <f t="shared" si="235"/>
        <v>0</v>
      </c>
      <c r="I417" s="25"/>
      <c r="J417" s="25">
        <v>45</v>
      </c>
      <c r="K417" s="25">
        <f t="shared" si="228"/>
        <v>0</v>
      </c>
      <c r="L417" s="25"/>
      <c r="M417" s="25">
        <v>75</v>
      </c>
      <c r="N417" s="25">
        <f t="shared" si="236"/>
        <v>0</v>
      </c>
      <c r="O417" s="25">
        <v>525</v>
      </c>
      <c r="P417" s="25">
        <v>38</v>
      </c>
      <c r="Q417" s="25">
        <f t="shared" si="214"/>
        <v>19950</v>
      </c>
      <c r="R417" s="25"/>
      <c r="S417" s="25">
        <v>68</v>
      </c>
      <c r="T417" s="25">
        <v>0</v>
      </c>
      <c r="U417" s="25">
        <v>212</v>
      </c>
      <c r="V417" s="25">
        <v>38</v>
      </c>
      <c r="W417" s="25">
        <f t="shared" si="237"/>
        <v>8056</v>
      </c>
      <c r="X417" s="25"/>
      <c r="Y417" s="25">
        <v>55</v>
      </c>
      <c r="Z417" s="25">
        <v>0</v>
      </c>
      <c r="AA417" s="25"/>
      <c r="AB417" s="25">
        <v>58</v>
      </c>
      <c r="AC417" s="25">
        <f t="shared" si="238"/>
        <v>0</v>
      </c>
      <c r="AD417" s="25"/>
      <c r="AE417" s="25">
        <v>68</v>
      </c>
      <c r="AF417" s="25">
        <f t="shared" si="217"/>
        <v>0</v>
      </c>
      <c r="AG417" s="25"/>
      <c r="AH417" s="25">
        <v>98</v>
      </c>
      <c r="AI417" s="25">
        <v>0</v>
      </c>
      <c r="AJ417" s="25"/>
      <c r="AK417" s="25">
        <v>7</v>
      </c>
      <c r="AL417" s="25">
        <v>0</v>
      </c>
      <c r="AM417" s="25"/>
      <c r="AN417" s="25">
        <v>6</v>
      </c>
      <c r="AO417" s="25">
        <f t="shared" si="230"/>
        <v>0</v>
      </c>
      <c r="AP417" s="25"/>
      <c r="AQ417" s="25">
        <v>7</v>
      </c>
      <c r="AR417" s="25">
        <v>0</v>
      </c>
      <c r="AS417" s="25"/>
      <c r="AT417" s="25">
        <v>5.63</v>
      </c>
      <c r="AU417" s="25">
        <v>0</v>
      </c>
      <c r="AV417" s="25"/>
      <c r="AW417" s="25">
        <v>6.65</v>
      </c>
      <c r="AX417" s="25">
        <v>0</v>
      </c>
      <c r="AY417" s="25"/>
      <c r="AZ417" s="25">
        <v>5.58</v>
      </c>
      <c r="BA417" s="25">
        <v>0</v>
      </c>
      <c r="BB417" s="25">
        <v>2200</v>
      </c>
      <c r="BC417" s="25">
        <v>6</v>
      </c>
      <c r="BD417" s="25">
        <f t="shared" si="239"/>
        <v>13200</v>
      </c>
      <c r="BE417" s="26">
        <f t="shared" si="224"/>
        <v>41206</v>
      </c>
      <c r="BF417" s="27">
        <v>-1720</v>
      </c>
      <c r="BG417" s="28"/>
      <c r="BH417" s="29"/>
      <c r="BI417" s="28"/>
      <c r="BJ417" s="28">
        <f t="shared" si="225"/>
        <v>0</v>
      </c>
      <c r="BK417" s="28">
        <f t="shared" si="226"/>
        <v>39486</v>
      </c>
      <c r="BL417" s="135"/>
      <c r="BM417" s="135"/>
      <c r="BN417" s="135"/>
      <c r="BO417" s="39"/>
      <c r="BP417" s="31"/>
      <c r="BQ417" s="31"/>
      <c r="BR417" s="39"/>
      <c r="BS417" s="39"/>
      <c r="BT417" s="39"/>
      <c r="BU417" s="31"/>
      <c r="BV417" s="9"/>
      <c r="BW417" s="9"/>
      <c r="BX417" s="9"/>
    </row>
    <row r="418" spans="1:83" s="64" customFormat="1" ht="32.25" customHeight="1">
      <c r="A418" s="67" t="s">
        <v>855</v>
      </c>
      <c r="B418" s="68" t="s">
        <v>856</v>
      </c>
      <c r="C418" s="69"/>
      <c r="D418" s="60">
        <v>45</v>
      </c>
      <c r="E418" s="25">
        <f t="shared" si="227"/>
        <v>0</v>
      </c>
      <c r="F418" s="60"/>
      <c r="G418" s="60">
        <v>30</v>
      </c>
      <c r="H418" s="25">
        <f t="shared" si="235"/>
        <v>0</v>
      </c>
      <c r="I418" s="60"/>
      <c r="J418" s="60">
        <v>45</v>
      </c>
      <c r="K418" s="60">
        <f t="shared" si="228"/>
        <v>0</v>
      </c>
      <c r="L418" s="60"/>
      <c r="M418" s="60">
        <v>75</v>
      </c>
      <c r="N418" s="60">
        <f t="shared" si="236"/>
        <v>0</v>
      </c>
      <c r="O418" s="60"/>
      <c r="P418" s="60">
        <v>38</v>
      </c>
      <c r="Q418" s="60">
        <f t="shared" si="214"/>
        <v>0</v>
      </c>
      <c r="R418" s="60"/>
      <c r="S418" s="60">
        <v>68</v>
      </c>
      <c r="T418" s="60">
        <f t="shared" ref="T418:T427" si="240">S418*R418</f>
        <v>0</v>
      </c>
      <c r="U418" s="60"/>
      <c r="V418" s="60">
        <v>38</v>
      </c>
      <c r="W418" s="25">
        <f t="shared" si="237"/>
        <v>0</v>
      </c>
      <c r="X418" s="60"/>
      <c r="Y418" s="60">
        <v>55</v>
      </c>
      <c r="Z418" s="60">
        <f t="shared" ref="Z418:Z427" si="241">Y418*X418</f>
        <v>0</v>
      </c>
      <c r="AA418" s="60"/>
      <c r="AB418" s="60">
        <v>58</v>
      </c>
      <c r="AC418" s="60">
        <f t="shared" si="238"/>
        <v>0</v>
      </c>
      <c r="AD418" s="60"/>
      <c r="AE418" s="60">
        <v>68</v>
      </c>
      <c r="AF418" s="25">
        <f t="shared" si="217"/>
        <v>0</v>
      </c>
      <c r="AG418" s="60"/>
      <c r="AH418" s="60">
        <v>98</v>
      </c>
      <c r="AI418" s="60">
        <f t="shared" ref="AI418:AI427" si="242">AH418*AG418</f>
        <v>0</v>
      </c>
      <c r="AJ418" s="60"/>
      <c r="AK418" s="60">
        <v>7</v>
      </c>
      <c r="AL418" s="60">
        <f>AK418*AJ418</f>
        <v>0</v>
      </c>
      <c r="AM418" s="60"/>
      <c r="AN418" s="60">
        <v>6</v>
      </c>
      <c r="AO418" s="25">
        <f t="shared" si="230"/>
        <v>0</v>
      </c>
      <c r="AP418" s="60"/>
      <c r="AQ418" s="60">
        <v>7</v>
      </c>
      <c r="AR418" s="60">
        <f>AQ418*AP418</f>
        <v>0</v>
      </c>
      <c r="AS418" s="60"/>
      <c r="AT418" s="60">
        <v>5.63</v>
      </c>
      <c r="AU418" s="60">
        <f>AT418*AS418</f>
        <v>0</v>
      </c>
      <c r="AV418" s="60"/>
      <c r="AW418" s="60">
        <v>6.65</v>
      </c>
      <c r="AX418" s="60">
        <f>AW418*AV418</f>
        <v>0</v>
      </c>
      <c r="AY418" s="60"/>
      <c r="AZ418" s="60">
        <v>5.58</v>
      </c>
      <c r="BA418" s="60">
        <f t="shared" ref="BA418:BA427" si="243">AZ418*AY418</f>
        <v>0</v>
      </c>
      <c r="BB418" s="60"/>
      <c r="BC418" s="60">
        <v>6</v>
      </c>
      <c r="BD418" s="25">
        <f t="shared" si="239"/>
        <v>0</v>
      </c>
      <c r="BE418" s="26">
        <f t="shared" si="224"/>
        <v>0</v>
      </c>
      <c r="BF418" s="27">
        <v>152685</v>
      </c>
      <c r="BG418" s="61"/>
      <c r="BH418" s="62"/>
      <c r="BI418" s="61"/>
      <c r="BJ418" s="28">
        <f t="shared" si="225"/>
        <v>0</v>
      </c>
      <c r="BK418" s="28">
        <f t="shared" si="226"/>
        <v>152685</v>
      </c>
      <c r="BL418" s="136"/>
      <c r="BM418" s="136"/>
      <c r="BN418" s="136"/>
      <c r="BO418" s="15"/>
      <c r="BP418" s="12"/>
      <c r="BQ418" s="12"/>
      <c r="BR418" s="15"/>
      <c r="BS418" s="15"/>
      <c r="BT418" s="15"/>
      <c r="BU418" s="12"/>
      <c r="BV418" s="63"/>
      <c r="BW418" s="63"/>
      <c r="BX418" s="63"/>
    </row>
    <row r="419" spans="1:83" s="64" customFormat="1" ht="32.25" customHeight="1">
      <c r="A419" s="67" t="s">
        <v>857</v>
      </c>
      <c r="B419" s="68" t="s">
        <v>858</v>
      </c>
      <c r="C419" s="69"/>
      <c r="D419" s="60">
        <v>45</v>
      </c>
      <c r="E419" s="25">
        <f t="shared" si="227"/>
        <v>0</v>
      </c>
      <c r="F419" s="60"/>
      <c r="G419" s="60">
        <v>30</v>
      </c>
      <c r="H419" s="25">
        <f t="shared" si="235"/>
        <v>0</v>
      </c>
      <c r="I419" s="60"/>
      <c r="J419" s="60">
        <v>45</v>
      </c>
      <c r="K419" s="60">
        <f t="shared" si="228"/>
        <v>0</v>
      </c>
      <c r="L419" s="60"/>
      <c r="M419" s="60">
        <v>75</v>
      </c>
      <c r="N419" s="60">
        <f t="shared" si="236"/>
        <v>0</v>
      </c>
      <c r="O419" s="60"/>
      <c r="P419" s="60">
        <v>38</v>
      </c>
      <c r="Q419" s="60">
        <f t="shared" si="214"/>
        <v>0</v>
      </c>
      <c r="R419" s="60"/>
      <c r="S419" s="60">
        <v>68</v>
      </c>
      <c r="T419" s="60">
        <f t="shared" si="240"/>
        <v>0</v>
      </c>
      <c r="U419" s="60"/>
      <c r="V419" s="60">
        <v>38</v>
      </c>
      <c r="W419" s="25">
        <f t="shared" si="237"/>
        <v>0</v>
      </c>
      <c r="X419" s="60"/>
      <c r="Y419" s="60">
        <v>55</v>
      </c>
      <c r="Z419" s="60">
        <f t="shared" si="241"/>
        <v>0</v>
      </c>
      <c r="AA419" s="60"/>
      <c r="AB419" s="60">
        <v>58</v>
      </c>
      <c r="AC419" s="60">
        <f t="shared" si="238"/>
        <v>0</v>
      </c>
      <c r="AD419" s="60"/>
      <c r="AE419" s="60">
        <v>68</v>
      </c>
      <c r="AF419" s="25">
        <f t="shared" si="217"/>
        <v>0</v>
      </c>
      <c r="AG419" s="60"/>
      <c r="AH419" s="60">
        <v>98</v>
      </c>
      <c r="AI419" s="60">
        <f t="shared" si="242"/>
        <v>0</v>
      </c>
      <c r="AJ419" s="60"/>
      <c r="AK419" s="60">
        <v>7</v>
      </c>
      <c r="AL419" s="60">
        <f>AK419*AJ419</f>
        <v>0</v>
      </c>
      <c r="AM419" s="60"/>
      <c r="AN419" s="60">
        <v>6</v>
      </c>
      <c r="AO419" s="25">
        <f t="shared" si="230"/>
        <v>0</v>
      </c>
      <c r="AP419" s="60"/>
      <c r="AQ419" s="60">
        <v>7</v>
      </c>
      <c r="AR419" s="60">
        <f>AQ419*AP419</f>
        <v>0</v>
      </c>
      <c r="AS419" s="60"/>
      <c r="AT419" s="60">
        <v>5.63</v>
      </c>
      <c r="AU419" s="60">
        <f>AT419*AS419</f>
        <v>0</v>
      </c>
      <c r="AV419" s="60"/>
      <c r="AW419" s="60">
        <v>6.65</v>
      </c>
      <c r="AX419" s="60">
        <f>AW419*AV419</f>
        <v>0</v>
      </c>
      <c r="AY419" s="60"/>
      <c r="AZ419" s="60">
        <v>5.58</v>
      </c>
      <c r="BA419" s="60">
        <f t="shared" si="243"/>
        <v>0</v>
      </c>
      <c r="BB419" s="60"/>
      <c r="BC419" s="60">
        <v>6</v>
      </c>
      <c r="BD419" s="25">
        <f t="shared" si="239"/>
        <v>0</v>
      </c>
      <c r="BE419" s="26">
        <f t="shared" si="224"/>
        <v>0</v>
      </c>
      <c r="BF419" s="27">
        <v>0</v>
      </c>
      <c r="BG419" s="61"/>
      <c r="BH419" s="62"/>
      <c r="BI419" s="61"/>
      <c r="BJ419" s="28">
        <f t="shared" si="225"/>
        <v>0</v>
      </c>
      <c r="BK419" s="28">
        <f t="shared" si="226"/>
        <v>0</v>
      </c>
      <c r="BL419" s="136"/>
      <c r="BM419" s="136"/>
      <c r="BN419" s="136"/>
      <c r="BO419" s="15"/>
      <c r="BP419" s="12"/>
      <c r="BQ419" s="12"/>
      <c r="BR419" s="15"/>
      <c r="BS419" s="15"/>
      <c r="BT419" s="15"/>
      <c r="BU419" s="12"/>
      <c r="BV419" s="63"/>
      <c r="BW419" s="63"/>
      <c r="BX419" s="63"/>
    </row>
    <row r="420" spans="1:83" s="64" customFormat="1" ht="32.25" customHeight="1">
      <c r="A420" s="67" t="s">
        <v>859</v>
      </c>
      <c r="B420" s="68" t="s">
        <v>860</v>
      </c>
      <c r="C420" s="69"/>
      <c r="D420" s="60">
        <v>45</v>
      </c>
      <c r="E420" s="25">
        <f t="shared" si="227"/>
        <v>0</v>
      </c>
      <c r="F420" s="60"/>
      <c r="G420" s="60">
        <v>30</v>
      </c>
      <c r="H420" s="25">
        <f t="shared" si="235"/>
        <v>0</v>
      </c>
      <c r="I420" s="60"/>
      <c r="J420" s="60">
        <v>45</v>
      </c>
      <c r="K420" s="60">
        <f t="shared" si="228"/>
        <v>0</v>
      </c>
      <c r="L420" s="60"/>
      <c r="M420" s="60">
        <v>75</v>
      </c>
      <c r="N420" s="60">
        <f t="shared" si="236"/>
        <v>0</v>
      </c>
      <c r="O420" s="60"/>
      <c r="P420" s="60">
        <v>38</v>
      </c>
      <c r="Q420" s="60">
        <f t="shared" si="214"/>
        <v>0</v>
      </c>
      <c r="R420" s="60"/>
      <c r="S420" s="60">
        <v>68</v>
      </c>
      <c r="T420" s="60">
        <f t="shared" si="240"/>
        <v>0</v>
      </c>
      <c r="U420" s="60"/>
      <c r="V420" s="60">
        <v>38</v>
      </c>
      <c r="W420" s="25">
        <f t="shared" si="237"/>
        <v>0</v>
      </c>
      <c r="X420" s="60"/>
      <c r="Y420" s="60">
        <v>55</v>
      </c>
      <c r="Z420" s="60">
        <f t="shared" si="241"/>
        <v>0</v>
      </c>
      <c r="AA420" s="60"/>
      <c r="AB420" s="60">
        <v>58</v>
      </c>
      <c r="AC420" s="60">
        <f t="shared" si="238"/>
        <v>0</v>
      </c>
      <c r="AD420" s="60"/>
      <c r="AE420" s="60">
        <v>68</v>
      </c>
      <c r="AF420" s="25">
        <f t="shared" si="217"/>
        <v>0</v>
      </c>
      <c r="AG420" s="60"/>
      <c r="AH420" s="60">
        <v>98</v>
      </c>
      <c r="AI420" s="60">
        <f t="shared" si="242"/>
        <v>0</v>
      </c>
      <c r="AJ420" s="60"/>
      <c r="AK420" s="60">
        <v>7</v>
      </c>
      <c r="AL420" s="60">
        <f>AK420*AJ420</f>
        <v>0</v>
      </c>
      <c r="AM420" s="60"/>
      <c r="AN420" s="60">
        <v>6</v>
      </c>
      <c r="AO420" s="25">
        <f t="shared" si="230"/>
        <v>0</v>
      </c>
      <c r="AP420" s="60"/>
      <c r="AQ420" s="60">
        <v>7</v>
      </c>
      <c r="AR420" s="60">
        <f>AQ420*AP420</f>
        <v>0</v>
      </c>
      <c r="AS420" s="60"/>
      <c r="AT420" s="60">
        <v>5.63</v>
      </c>
      <c r="AU420" s="60">
        <f>AT420*AS420</f>
        <v>0</v>
      </c>
      <c r="AV420" s="60"/>
      <c r="AW420" s="60">
        <v>6.65</v>
      </c>
      <c r="AX420" s="60">
        <f>AW420*AV420</f>
        <v>0</v>
      </c>
      <c r="AY420" s="60"/>
      <c r="AZ420" s="60">
        <v>5.58</v>
      </c>
      <c r="BA420" s="60">
        <f t="shared" si="243"/>
        <v>0</v>
      </c>
      <c r="BB420" s="60"/>
      <c r="BC420" s="60">
        <v>6</v>
      </c>
      <c r="BD420" s="25">
        <f t="shared" si="239"/>
        <v>0</v>
      </c>
      <c r="BE420" s="26">
        <f t="shared" si="224"/>
        <v>0</v>
      </c>
      <c r="BF420" s="27">
        <v>176600</v>
      </c>
      <c r="BG420" s="61"/>
      <c r="BH420" s="62"/>
      <c r="BI420" s="61"/>
      <c r="BJ420" s="28">
        <f t="shared" si="225"/>
        <v>0</v>
      </c>
      <c r="BK420" s="28">
        <f t="shared" si="226"/>
        <v>176600</v>
      </c>
      <c r="BL420" s="136"/>
      <c r="BM420" s="136"/>
      <c r="BN420" s="136"/>
      <c r="BO420" s="15"/>
      <c r="BP420" s="12"/>
      <c r="BQ420" s="12"/>
      <c r="BR420" s="15"/>
      <c r="BS420" s="15"/>
      <c r="BT420" s="15"/>
      <c r="BU420" s="12"/>
      <c r="BV420" s="63"/>
      <c r="BW420" s="63"/>
      <c r="BX420" s="63"/>
    </row>
    <row r="421" spans="1:83" s="64" customFormat="1" ht="32.25" customHeight="1">
      <c r="A421" s="67" t="s">
        <v>861</v>
      </c>
      <c r="B421" s="68" t="s">
        <v>862</v>
      </c>
      <c r="C421" s="69">
        <v>1600</v>
      </c>
      <c r="D421" s="60">
        <v>45</v>
      </c>
      <c r="E421" s="25">
        <f t="shared" si="227"/>
        <v>72000</v>
      </c>
      <c r="F421" s="60">
        <v>1500</v>
      </c>
      <c r="G421" s="60">
        <v>30</v>
      </c>
      <c r="H421" s="25">
        <f t="shared" si="235"/>
        <v>45000</v>
      </c>
      <c r="I421" s="60">
        <v>1620</v>
      </c>
      <c r="J421" s="60">
        <v>45</v>
      </c>
      <c r="K421" s="60">
        <f t="shared" si="228"/>
        <v>72900</v>
      </c>
      <c r="L421" s="60">
        <v>1100</v>
      </c>
      <c r="M421" s="60">
        <v>75</v>
      </c>
      <c r="N421" s="60">
        <f t="shared" si="236"/>
        <v>82500</v>
      </c>
      <c r="O421" s="60">
        <v>480</v>
      </c>
      <c r="P421" s="60">
        <v>38</v>
      </c>
      <c r="Q421" s="60">
        <f t="shared" si="214"/>
        <v>18240</v>
      </c>
      <c r="R421" s="60"/>
      <c r="S421" s="60">
        <v>68</v>
      </c>
      <c r="T421" s="60">
        <f t="shared" si="240"/>
        <v>0</v>
      </c>
      <c r="U421" s="60">
        <v>330</v>
      </c>
      <c r="V421" s="60">
        <v>38</v>
      </c>
      <c r="W421" s="25">
        <f t="shared" si="237"/>
        <v>12540</v>
      </c>
      <c r="X421" s="60">
        <v>580</v>
      </c>
      <c r="Y421" s="60">
        <v>55</v>
      </c>
      <c r="Z421" s="60">
        <f t="shared" si="241"/>
        <v>31900</v>
      </c>
      <c r="AA421" s="60"/>
      <c r="AB421" s="60">
        <v>58</v>
      </c>
      <c r="AC421" s="60">
        <f t="shared" si="238"/>
        <v>0</v>
      </c>
      <c r="AD421" s="60"/>
      <c r="AE421" s="60">
        <v>68</v>
      </c>
      <c r="AF421" s="25">
        <f t="shared" si="217"/>
        <v>0</v>
      </c>
      <c r="AG421" s="60"/>
      <c r="AH421" s="60">
        <v>98</v>
      </c>
      <c r="AI421" s="60">
        <f t="shared" si="242"/>
        <v>0</v>
      </c>
      <c r="AJ421" s="60"/>
      <c r="AK421" s="60"/>
      <c r="AL421" s="60"/>
      <c r="AM421" s="60"/>
      <c r="AN421" s="60"/>
      <c r="AO421" s="25"/>
      <c r="AP421" s="60"/>
      <c r="AQ421" s="60"/>
      <c r="AR421" s="60"/>
      <c r="AS421" s="60"/>
      <c r="AT421" s="60"/>
      <c r="AU421" s="60"/>
      <c r="AV421" s="60"/>
      <c r="AW421" s="60"/>
      <c r="AX421" s="60"/>
      <c r="AY421" s="60"/>
      <c r="AZ421" s="60"/>
      <c r="BA421" s="60">
        <f t="shared" si="243"/>
        <v>0</v>
      </c>
      <c r="BB421" s="60">
        <v>1540</v>
      </c>
      <c r="BC421" s="60">
        <v>6</v>
      </c>
      <c r="BD421" s="25">
        <f t="shared" si="239"/>
        <v>9240</v>
      </c>
      <c r="BE421" s="26">
        <f t="shared" si="224"/>
        <v>344320</v>
      </c>
      <c r="BF421" s="27">
        <v>-338506.3</v>
      </c>
      <c r="BG421" s="61"/>
      <c r="BH421" s="62"/>
      <c r="BI421" s="61"/>
      <c r="BJ421" s="28">
        <f t="shared" si="225"/>
        <v>0</v>
      </c>
      <c r="BK421" s="28">
        <f t="shared" si="226"/>
        <v>5813.7000000000116</v>
      </c>
      <c r="BL421" s="136"/>
      <c r="BM421" s="136"/>
      <c r="BN421" s="136"/>
      <c r="BO421" s="15"/>
      <c r="BP421" s="12"/>
      <c r="BQ421" s="12"/>
      <c r="BR421" s="15"/>
      <c r="BS421" s="15"/>
      <c r="BT421" s="15"/>
      <c r="BU421" s="12"/>
      <c r="BV421" s="63"/>
      <c r="BW421" s="63"/>
      <c r="BX421" s="63"/>
    </row>
    <row r="422" spans="1:83" s="64" customFormat="1" ht="32.25" customHeight="1">
      <c r="A422" s="67" t="s">
        <v>863</v>
      </c>
      <c r="B422" s="68" t="s">
        <v>864</v>
      </c>
      <c r="C422" s="69"/>
      <c r="D422" s="60">
        <v>45</v>
      </c>
      <c r="E422" s="25">
        <f t="shared" si="227"/>
        <v>0</v>
      </c>
      <c r="F422" s="60"/>
      <c r="G422" s="60">
        <v>30</v>
      </c>
      <c r="H422" s="25">
        <f t="shared" si="235"/>
        <v>0</v>
      </c>
      <c r="I422" s="60"/>
      <c r="J422" s="60">
        <v>45</v>
      </c>
      <c r="K422" s="60">
        <f t="shared" si="228"/>
        <v>0</v>
      </c>
      <c r="L422" s="60">
        <v>395</v>
      </c>
      <c r="M422" s="60">
        <v>75</v>
      </c>
      <c r="N422" s="60">
        <f t="shared" si="236"/>
        <v>29625</v>
      </c>
      <c r="O422" s="60">
        <v>560</v>
      </c>
      <c r="P422" s="60">
        <v>38</v>
      </c>
      <c r="Q422" s="60">
        <f t="shared" si="214"/>
        <v>21280</v>
      </c>
      <c r="R422" s="60"/>
      <c r="S422" s="60">
        <v>68</v>
      </c>
      <c r="T422" s="60">
        <f t="shared" si="240"/>
        <v>0</v>
      </c>
      <c r="U422" s="60">
        <v>231</v>
      </c>
      <c r="V422" s="60">
        <v>38</v>
      </c>
      <c r="W422" s="25">
        <f t="shared" si="237"/>
        <v>8778</v>
      </c>
      <c r="X422" s="60">
        <v>600</v>
      </c>
      <c r="Y422" s="60">
        <v>55</v>
      </c>
      <c r="Z422" s="60">
        <f t="shared" si="241"/>
        <v>33000</v>
      </c>
      <c r="AA422" s="60"/>
      <c r="AB422" s="60">
        <v>58</v>
      </c>
      <c r="AC422" s="60">
        <f t="shared" si="238"/>
        <v>0</v>
      </c>
      <c r="AD422" s="60"/>
      <c r="AE422" s="60">
        <v>68</v>
      </c>
      <c r="AF422" s="25">
        <f t="shared" si="217"/>
        <v>0</v>
      </c>
      <c r="AG422" s="60"/>
      <c r="AH422" s="60">
        <v>98</v>
      </c>
      <c r="AI422" s="60">
        <f t="shared" si="242"/>
        <v>0</v>
      </c>
      <c r="AJ422" s="60"/>
      <c r="AK422" s="60"/>
      <c r="AL422" s="60"/>
      <c r="AM422" s="60"/>
      <c r="AN422" s="60"/>
      <c r="AO422" s="25"/>
      <c r="AP422" s="60"/>
      <c r="AQ422" s="60"/>
      <c r="AR422" s="60"/>
      <c r="AS422" s="60"/>
      <c r="AT422" s="60"/>
      <c r="AU422" s="60"/>
      <c r="AV422" s="60"/>
      <c r="AW422" s="60"/>
      <c r="AX422" s="60"/>
      <c r="AY422" s="60"/>
      <c r="AZ422" s="60"/>
      <c r="BA422" s="60">
        <f t="shared" si="243"/>
        <v>0</v>
      </c>
      <c r="BB422" s="60">
        <v>1652</v>
      </c>
      <c r="BC422" s="60">
        <v>6</v>
      </c>
      <c r="BD422" s="25">
        <f t="shared" si="239"/>
        <v>9912</v>
      </c>
      <c r="BE422" s="26">
        <f t="shared" si="224"/>
        <v>102595</v>
      </c>
      <c r="BF422" s="27">
        <v>-90168</v>
      </c>
      <c r="BG422" s="61"/>
      <c r="BH422" s="62"/>
      <c r="BI422" s="61"/>
      <c r="BJ422" s="28">
        <f t="shared" si="225"/>
        <v>0</v>
      </c>
      <c r="BK422" s="28">
        <f t="shared" si="226"/>
        <v>12427</v>
      </c>
      <c r="BL422" s="136"/>
      <c r="BM422" s="136"/>
      <c r="BN422" s="136"/>
      <c r="BO422" s="15"/>
      <c r="BP422" s="12"/>
      <c r="BQ422" s="12"/>
      <c r="BR422" s="15"/>
      <c r="BS422" s="15"/>
      <c r="BT422" s="15"/>
      <c r="BU422" s="12"/>
      <c r="BV422" s="63"/>
      <c r="BW422" s="63"/>
      <c r="BX422" s="63"/>
    </row>
    <row r="423" spans="1:83" s="64" customFormat="1" ht="32.25" customHeight="1">
      <c r="A423" s="67" t="s">
        <v>865</v>
      </c>
      <c r="B423" s="68" t="s">
        <v>866</v>
      </c>
      <c r="C423" s="69"/>
      <c r="D423" s="60">
        <v>45</v>
      </c>
      <c r="E423" s="25">
        <f t="shared" si="227"/>
        <v>0</v>
      </c>
      <c r="F423" s="60"/>
      <c r="G423" s="60">
        <v>30</v>
      </c>
      <c r="H423" s="25">
        <f t="shared" si="235"/>
        <v>0</v>
      </c>
      <c r="I423" s="60"/>
      <c r="J423" s="60">
        <v>45</v>
      </c>
      <c r="K423" s="60">
        <f t="shared" si="228"/>
        <v>0</v>
      </c>
      <c r="L423" s="60"/>
      <c r="M423" s="60">
        <v>75</v>
      </c>
      <c r="N423" s="60">
        <f t="shared" si="236"/>
        <v>0</v>
      </c>
      <c r="O423" s="60">
        <v>610</v>
      </c>
      <c r="P423" s="60">
        <v>38</v>
      </c>
      <c r="Q423" s="60">
        <f t="shared" si="214"/>
        <v>23180</v>
      </c>
      <c r="R423" s="60"/>
      <c r="S423" s="60">
        <v>68</v>
      </c>
      <c r="T423" s="60">
        <f t="shared" si="240"/>
        <v>0</v>
      </c>
      <c r="U423" s="60">
        <v>274</v>
      </c>
      <c r="V423" s="60">
        <v>38</v>
      </c>
      <c r="W423" s="25">
        <f t="shared" si="237"/>
        <v>10412</v>
      </c>
      <c r="X423" s="60">
        <v>515</v>
      </c>
      <c r="Y423" s="60">
        <v>55</v>
      </c>
      <c r="Z423" s="60">
        <f t="shared" si="241"/>
        <v>28325</v>
      </c>
      <c r="AA423" s="60"/>
      <c r="AB423" s="60">
        <v>58</v>
      </c>
      <c r="AC423" s="60">
        <f t="shared" si="238"/>
        <v>0</v>
      </c>
      <c r="AD423" s="60"/>
      <c r="AE423" s="60">
        <v>68</v>
      </c>
      <c r="AF423" s="25">
        <f t="shared" si="217"/>
        <v>0</v>
      </c>
      <c r="AG423" s="60"/>
      <c r="AH423" s="60">
        <v>98</v>
      </c>
      <c r="AI423" s="60">
        <f t="shared" si="242"/>
        <v>0</v>
      </c>
      <c r="AJ423" s="60"/>
      <c r="AK423" s="60"/>
      <c r="AL423" s="60"/>
      <c r="AM423" s="60"/>
      <c r="AN423" s="60"/>
      <c r="AO423" s="25"/>
      <c r="AP423" s="60"/>
      <c r="AQ423" s="60"/>
      <c r="AR423" s="60"/>
      <c r="AS423" s="60"/>
      <c r="AT423" s="60"/>
      <c r="AU423" s="60"/>
      <c r="AV423" s="60"/>
      <c r="AW423" s="60"/>
      <c r="AX423" s="60"/>
      <c r="AY423" s="60"/>
      <c r="AZ423" s="60"/>
      <c r="BA423" s="60">
        <f t="shared" si="243"/>
        <v>0</v>
      </c>
      <c r="BB423" s="60">
        <v>1502</v>
      </c>
      <c r="BC423" s="60">
        <v>6</v>
      </c>
      <c r="BD423" s="25">
        <f t="shared" si="239"/>
        <v>9012</v>
      </c>
      <c r="BE423" s="26">
        <f t="shared" si="224"/>
        <v>70929</v>
      </c>
      <c r="BF423" s="27">
        <v>-46370</v>
      </c>
      <c r="BG423" s="61"/>
      <c r="BH423" s="62"/>
      <c r="BI423" s="61"/>
      <c r="BJ423" s="28">
        <f t="shared" si="225"/>
        <v>0</v>
      </c>
      <c r="BK423" s="28">
        <f t="shared" si="226"/>
        <v>24559</v>
      </c>
      <c r="BL423" s="136"/>
      <c r="BM423" s="136"/>
      <c r="BN423" s="136"/>
      <c r="BO423" s="15"/>
      <c r="BP423" s="12"/>
      <c r="BQ423" s="12"/>
      <c r="BR423" s="15"/>
      <c r="BS423" s="15"/>
      <c r="BT423" s="15"/>
      <c r="BU423" s="12"/>
      <c r="BV423" s="63"/>
      <c r="BW423" s="63"/>
      <c r="BX423" s="63"/>
    </row>
    <row r="424" spans="1:83" s="65" customFormat="1" ht="32.25" customHeight="1">
      <c r="A424" s="55" t="s">
        <v>867</v>
      </c>
      <c r="B424" s="56" t="s">
        <v>868</v>
      </c>
      <c r="C424" s="57"/>
      <c r="D424" s="58">
        <v>45</v>
      </c>
      <c r="E424" s="25">
        <f t="shared" si="227"/>
        <v>0</v>
      </c>
      <c r="F424" s="58"/>
      <c r="G424" s="58">
        <v>30</v>
      </c>
      <c r="H424" s="25">
        <f t="shared" si="235"/>
        <v>0</v>
      </c>
      <c r="I424" s="58"/>
      <c r="J424" s="58">
        <v>45</v>
      </c>
      <c r="K424" s="58">
        <f t="shared" si="228"/>
        <v>0</v>
      </c>
      <c r="L424" s="58"/>
      <c r="M424" s="58">
        <v>75</v>
      </c>
      <c r="N424" s="58">
        <f t="shared" si="236"/>
        <v>0</v>
      </c>
      <c r="O424" s="58"/>
      <c r="P424" s="58">
        <v>38</v>
      </c>
      <c r="Q424" s="58">
        <f t="shared" si="214"/>
        <v>0</v>
      </c>
      <c r="R424" s="58"/>
      <c r="S424" s="58">
        <v>68</v>
      </c>
      <c r="T424" s="58">
        <f t="shared" si="240"/>
        <v>0</v>
      </c>
      <c r="U424" s="58"/>
      <c r="V424" s="58">
        <v>38</v>
      </c>
      <c r="W424" s="23">
        <f t="shared" si="237"/>
        <v>0</v>
      </c>
      <c r="X424" s="58"/>
      <c r="Y424" s="58">
        <v>55</v>
      </c>
      <c r="Z424" s="58">
        <f t="shared" si="241"/>
        <v>0</v>
      </c>
      <c r="AA424" s="58"/>
      <c r="AB424" s="58">
        <v>58</v>
      </c>
      <c r="AC424" s="58">
        <f t="shared" si="238"/>
        <v>0</v>
      </c>
      <c r="AD424" s="58"/>
      <c r="AE424" s="58">
        <v>68</v>
      </c>
      <c r="AF424" s="25">
        <f t="shared" si="217"/>
        <v>0</v>
      </c>
      <c r="AG424" s="58"/>
      <c r="AH424" s="58">
        <v>98</v>
      </c>
      <c r="AI424" s="58">
        <f t="shared" si="242"/>
        <v>0</v>
      </c>
      <c r="AJ424" s="60"/>
      <c r="AK424" s="60">
        <v>7</v>
      </c>
      <c r="AL424" s="60">
        <f>AK424*AJ424</f>
        <v>0</v>
      </c>
      <c r="AM424" s="60"/>
      <c r="AN424" s="60">
        <v>6</v>
      </c>
      <c r="AO424" s="25">
        <f t="shared" ref="AO424:AO437" si="244">AN424*AM424</f>
        <v>0</v>
      </c>
      <c r="AP424" s="58"/>
      <c r="AQ424" s="58">
        <v>7</v>
      </c>
      <c r="AR424" s="60">
        <f>AQ424*AP424</f>
        <v>0</v>
      </c>
      <c r="AS424" s="58"/>
      <c r="AT424" s="58">
        <v>5.63</v>
      </c>
      <c r="AU424" s="58">
        <f>AT424*AS424</f>
        <v>0</v>
      </c>
      <c r="AV424" s="58"/>
      <c r="AW424" s="58">
        <v>6.65</v>
      </c>
      <c r="AX424" s="58">
        <f>AW424*AV424</f>
        <v>0</v>
      </c>
      <c r="AY424" s="58"/>
      <c r="AZ424" s="58">
        <v>5.58</v>
      </c>
      <c r="BA424" s="58">
        <f t="shared" si="243"/>
        <v>0</v>
      </c>
      <c r="BB424" s="58"/>
      <c r="BC424" s="58">
        <v>6</v>
      </c>
      <c r="BD424" s="23">
        <f t="shared" si="239"/>
        <v>0</v>
      </c>
      <c r="BE424" s="26">
        <f t="shared" si="224"/>
        <v>0</v>
      </c>
      <c r="BF424" s="27">
        <v>140608</v>
      </c>
      <c r="BG424" s="61"/>
      <c r="BH424" s="62"/>
      <c r="BI424" s="61"/>
      <c r="BJ424" s="30">
        <f t="shared" si="225"/>
        <v>0</v>
      </c>
      <c r="BK424" s="28">
        <f t="shared" si="226"/>
        <v>140608</v>
      </c>
      <c r="BL424" s="136"/>
      <c r="BM424" s="136"/>
      <c r="BN424" s="136"/>
      <c r="BO424" s="15"/>
      <c r="BP424" s="12"/>
      <c r="BQ424" s="12"/>
      <c r="BR424" s="15"/>
      <c r="BS424" s="15"/>
      <c r="BT424" s="15"/>
      <c r="BU424" s="12"/>
      <c r="BV424" s="63"/>
      <c r="BW424" s="63"/>
      <c r="BX424" s="63"/>
      <c r="BY424" s="64"/>
      <c r="BZ424" s="64"/>
      <c r="CA424" s="64"/>
      <c r="CB424" s="64"/>
      <c r="CC424" s="64"/>
      <c r="CD424" s="64"/>
      <c r="CE424" s="64"/>
    </row>
    <row r="425" spans="1:83" s="64" customFormat="1" ht="32.25" customHeight="1">
      <c r="A425" s="67" t="s">
        <v>869</v>
      </c>
      <c r="B425" s="68" t="s">
        <v>870</v>
      </c>
      <c r="C425" s="69"/>
      <c r="D425" s="60">
        <v>45</v>
      </c>
      <c r="E425" s="25">
        <f t="shared" si="227"/>
        <v>0</v>
      </c>
      <c r="F425" s="60"/>
      <c r="G425" s="60">
        <v>30</v>
      </c>
      <c r="H425" s="25">
        <f t="shared" si="235"/>
        <v>0</v>
      </c>
      <c r="I425" s="60"/>
      <c r="J425" s="60">
        <v>45</v>
      </c>
      <c r="K425" s="60">
        <f t="shared" si="228"/>
        <v>0</v>
      </c>
      <c r="L425" s="60"/>
      <c r="M425" s="60">
        <v>75</v>
      </c>
      <c r="N425" s="60">
        <f t="shared" si="236"/>
        <v>0</v>
      </c>
      <c r="O425" s="60"/>
      <c r="P425" s="60">
        <v>38</v>
      </c>
      <c r="Q425" s="60">
        <f t="shared" si="214"/>
        <v>0</v>
      </c>
      <c r="R425" s="60"/>
      <c r="S425" s="60">
        <v>68</v>
      </c>
      <c r="T425" s="60">
        <f t="shared" si="240"/>
        <v>0</v>
      </c>
      <c r="U425" s="60"/>
      <c r="V425" s="60">
        <v>38</v>
      </c>
      <c r="W425" s="25">
        <f t="shared" si="237"/>
        <v>0</v>
      </c>
      <c r="X425" s="60"/>
      <c r="Y425" s="60">
        <v>55</v>
      </c>
      <c r="Z425" s="60">
        <f t="shared" si="241"/>
        <v>0</v>
      </c>
      <c r="AA425" s="60"/>
      <c r="AB425" s="60">
        <v>58</v>
      </c>
      <c r="AC425" s="60">
        <f t="shared" si="238"/>
        <v>0</v>
      </c>
      <c r="AD425" s="60"/>
      <c r="AE425" s="60">
        <v>68</v>
      </c>
      <c r="AF425" s="25">
        <f t="shared" si="217"/>
        <v>0</v>
      </c>
      <c r="AG425" s="60"/>
      <c r="AH425" s="60">
        <v>98</v>
      </c>
      <c r="AI425" s="60">
        <f t="shared" si="242"/>
        <v>0</v>
      </c>
      <c r="AJ425" s="60"/>
      <c r="AK425" s="60">
        <v>7</v>
      </c>
      <c r="AL425" s="60">
        <f>AK425*AJ425</f>
        <v>0</v>
      </c>
      <c r="AM425" s="60"/>
      <c r="AN425" s="60">
        <v>6</v>
      </c>
      <c r="AO425" s="25">
        <f t="shared" si="244"/>
        <v>0</v>
      </c>
      <c r="AP425" s="60"/>
      <c r="AQ425" s="60">
        <v>7</v>
      </c>
      <c r="AR425" s="60">
        <f>AQ425*AP425</f>
        <v>0</v>
      </c>
      <c r="AS425" s="60"/>
      <c r="AT425" s="60">
        <v>5.63</v>
      </c>
      <c r="AU425" s="60">
        <f>AT425*AS425</f>
        <v>0</v>
      </c>
      <c r="AV425" s="60"/>
      <c r="AW425" s="60">
        <v>6.65</v>
      </c>
      <c r="AX425" s="60">
        <f>AW425*AV425</f>
        <v>0</v>
      </c>
      <c r="AY425" s="60"/>
      <c r="AZ425" s="60">
        <v>5.58</v>
      </c>
      <c r="BA425" s="60">
        <f t="shared" si="243"/>
        <v>0</v>
      </c>
      <c r="BB425" s="60"/>
      <c r="BC425" s="60">
        <v>6</v>
      </c>
      <c r="BD425" s="23">
        <f t="shared" si="239"/>
        <v>0</v>
      </c>
      <c r="BE425" s="26">
        <f t="shared" si="224"/>
        <v>0</v>
      </c>
      <c r="BF425" s="27">
        <v>0</v>
      </c>
      <c r="BG425" s="61"/>
      <c r="BH425" s="62"/>
      <c r="BI425" s="61"/>
      <c r="BJ425" s="30">
        <f t="shared" si="225"/>
        <v>0</v>
      </c>
      <c r="BK425" s="28">
        <f t="shared" si="226"/>
        <v>0</v>
      </c>
      <c r="BL425" s="136"/>
      <c r="BM425" s="136"/>
      <c r="BN425" s="136"/>
      <c r="BO425" s="15"/>
      <c r="BP425" s="12"/>
      <c r="BQ425" s="12"/>
      <c r="BR425" s="15"/>
      <c r="BS425" s="15"/>
      <c r="BT425" s="15"/>
      <c r="BU425" s="12"/>
      <c r="BV425" s="63"/>
      <c r="BW425" s="63"/>
      <c r="BX425" s="63"/>
    </row>
    <row r="426" spans="1:83" s="65" customFormat="1" ht="32.25" customHeight="1">
      <c r="A426" s="55" t="s">
        <v>871</v>
      </c>
      <c r="B426" s="56" t="s">
        <v>872</v>
      </c>
      <c r="C426" s="57"/>
      <c r="D426" s="58">
        <v>45</v>
      </c>
      <c r="E426" s="25">
        <f t="shared" si="227"/>
        <v>0</v>
      </c>
      <c r="F426" s="58"/>
      <c r="G426" s="58">
        <v>30</v>
      </c>
      <c r="H426" s="25">
        <f t="shared" si="235"/>
        <v>0</v>
      </c>
      <c r="I426" s="58"/>
      <c r="J426" s="58">
        <v>45</v>
      </c>
      <c r="K426" s="58">
        <f t="shared" si="228"/>
        <v>0</v>
      </c>
      <c r="L426" s="58"/>
      <c r="M426" s="58">
        <v>75</v>
      </c>
      <c r="N426" s="58">
        <f t="shared" si="236"/>
        <v>0</v>
      </c>
      <c r="O426" s="58"/>
      <c r="P426" s="58">
        <v>38</v>
      </c>
      <c r="Q426" s="58">
        <f t="shared" si="214"/>
        <v>0</v>
      </c>
      <c r="R426" s="58"/>
      <c r="S426" s="58">
        <v>68</v>
      </c>
      <c r="T426" s="58">
        <f t="shared" si="240"/>
        <v>0</v>
      </c>
      <c r="U426" s="58"/>
      <c r="V426" s="58">
        <v>38</v>
      </c>
      <c r="W426" s="23">
        <f t="shared" si="237"/>
        <v>0</v>
      </c>
      <c r="X426" s="58"/>
      <c r="Y426" s="58">
        <v>55</v>
      </c>
      <c r="Z426" s="58">
        <f t="shared" si="241"/>
        <v>0</v>
      </c>
      <c r="AA426" s="58"/>
      <c r="AB426" s="58">
        <v>58</v>
      </c>
      <c r="AC426" s="58">
        <f t="shared" si="238"/>
        <v>0</v>
      </c>
      <c r="AD426" s="58"/>
      <c r="AE426" s="58">
        <v>68</v>
      </c>
      <c r="AF426" s="25">
        <f t="shared" si="217"/>
        <v>0</v>
      </c>
      <c r="AG426" s="58"/>
      <c r="AH426" s="58">
        <v>98</v>
      </c>
      <c r="AI426" s="58">
        <f t="shared" si="242"/>
        <v>0</v>
      </c>
      <c r="AJ426" s="60"/>
      <c r="AK426" s="60">
        <v>7</v>
      </c>
      <c r="AL426" s="60">
        <f>AK426*AJ426</f>
        <v>0</v>
      </c>
      <c r="AM426" s="60"/>
      <c r="AN426" s="60">
        <v>6</v>
      </c>
      <c r="AO426" s="25">
        <f t="shared" si="244"/>
        <v>0</v>
      </c>
      <c r="AP426" s="58"/>
      <c r="AQ426" s="58">
        <v>7</v>
      </c>
      <c r="AR426" s="60">
        <f>AQ426*AP426</f>
        <v>0</v>
      </c>
      <c r="AS426" s="58"/>
      <c r="AT426" s="58">
        <v>5.63</v>
      </c>
      <c r="AU426" s="58">
        <f>AT426*AS426</f>
        <v>0</v>
      </c>
      <c r="AV426" s="58"/>
      <c r="AW426" s="58">
        <v>6.65</v>
      </c>
      <c r="AX426" s="58">
        <f>AW426*AV426</f>
        <v>0</v>
      </c>
      <c r="AY426" s="58"/>
      <c r="AZ426" s="58">
        <v>5.58</v>
      </c>
      <c r="BA426" s="58">
        <f t="shared" si="243"/>
        <v>0</v>
      </c>
      <c r="BB426" s="58"/>
      <c r="BC426" s="58">
        <v>6</v>
      </c>
      <c r="BD426" s="23">
        <f t="shared" si="239"/>
        <v>0</v>
      </c>
      <c r="BE426" s="26">
        <f t="shared" si="224"/>
        <v>0</v>
      </c>
      <c r="BF426" s="27">
        <v>159620</v>
      </c>
      <c r="BG426" s="61"/>
      <c r="BH426" s="62"/>
      <c r="BI426" s="61"/>
      <c r="BJ426" s="30">
        <f t="shared" si="225"/>
        <v>0</v>
      </c>
      <c r="BK426" s="28">
        <f t="shared" si="226"/>
        <v>159620</v>
      </c>
      <c r="BL426" s="137"/>
      <c r="BM426" s="136"/>
      <c r="BN426" s="136"/>
      <c r="BO426" s="15"/>
      <c r="BP426" s="12"/>
      <c r="BQ426" s="12"/>
      <c r="BR426" s="15"/>
      <c r="BS426" s="15"/>
      <c r="BT426" s="15"/>
      <c r="BU426" s="12"/>
      <c r="BV426" s="63"/>
      <c r="BW426" s="63"/>
      <c r="BX426" s="63"/>
      <c r="BY426" s="64"/>
      <c r="BZ426" s="64"/>
      <c r="CA426" s="64"/>
      <c r="CB426" s="64"/>
      <c r="CC426" s="64"/>
      <c r="CD426" s="64"/>
      <c r="CE426" s="64"/>
    </row>
    <row r="427" spans="1:83" s="64" customFormat="1" ht="32.25" customHeight="1">
      <c r="A427" s="67" t="s">
        <v>873</v>
      </c>
      <c r="B427" s="68" t="s">
        <v>874</v>
      </c>
      <c r="C427" s="69"/>
      <c r="D427" s="60">
        <v>45</v>
      </c>
      <c r="E427" s="25">
        <f t="shared" si="227"/>
        <v>0</v>
      </c>
      <c r="F427" s="60"/>
      <c r="G427" s="60">
        <v>30</v>
      </c>
      <c r="H427" s="25">
        <f t="shared" si="235"/>
        <v>0</v>
      </c>
      <c r="I427" s="60"/>
      <c r="J427" s="60">
        <v>45</v>
      </c>
      <c r="K427" s="60">
        <f t="shared" si="228"/>
        <v>0</v>
      </c>
      <c r="L427" s="60"/>
      <c r="M427" s="60">
        <v>75</v>
      </c>
      <c r="N427" s="60">
        <f t="shared" si="236"/>
        <v>0</v>
      </c>
      <c r="O427" s="60"/>
      <c r="P427" s="60">
        <v>38</v>
      </c>
      <c r="Q427" s="60">
        <f t="shared" si="214"/>
        <v>0</v>
      </c>
      <c r="R427" s="60"/>
      <c r="S427" s="60">
        <v>68</v>
      </c>
      <c r="T427" s="60">
        <f t="shared" si="240"/>
        <v>0</v>
      </c>
      <c r="U427" s="60"/>
      <c r="V427" s="60">
        <v>38</v>
      </c>
      <c r="W427" s="25">
        <f t="shared" si="237"/>
        <v>0</v>
      </c>
      <c r="X427" s="60"/>
      <c r="Y427" s="60">
        <v>55</v>
      </c>
      <c r="Z427" s="60">
        <f t="shared" si="241"/>
        <v>0</v>
      </c>
      <c r="AA427" s="60"/>
      <c r="AB427" s="60">
        <v>58</v>
      </c>
      <c r="AC427" s="60">
        <f t="shared" si="238"/>
        <v>0</v>
      </c>
      <c r="AD427" s="60"/>
      <c r="AE427" s="60">
        <v>68</v>
      </c>
      <c r="AF427" s="25">
        <f t="shared" si="217"/>
        <v>0</v>
      </c>
      <c r="AG427" s="60"/>
      <c r="AH427" s="60">
        <v>98</v>
      </c>
      <c r="AI427" s="60">
        <f t="shared" si="242"/>
        <v>0</v>
      </c>
      <c r="AJ427" s="60"/>
      <c r="AK427" s="60">
        <v>7</v>
      </c>
      <c r="AL427" s="60">
        <f>AK427*AJ427</f>
        <v>0</v>
      </c>
      <c r="AM427" s="60"/>
      <c r="AN427" s="60">
        <v>6</v>
      </c>
      <c r="AO427" s="25">
        <f t="shared" si="244"/>
        <v>0</v>
      </c>
      <c r="AP427" s="60"/>
      <c r="AQ427" s="60">
        <v>7</v>
      </c>
      <c r="AR427" s="60">
        <f>AQ427*AP427</f>
        <v>0</v>
      </c>
      <c r="AS427" s="60"/>
      <c r="AT427" s="60">
        <v>5.63</v>
      </c>
      <c r="AU427" s="60">
        <f>AT427*AS427</f>
        <v>0</v>
      </c>
      <c r="AV427" s="60"/>
      <c r="AW427" s="60">
        <v>6.65</v>
      </c>
      <c r="AX427" s="60">
        <f>AW427*AV427</f>
        <v>0</v>
      </c>
      <c r="AY427" s="60"/>
      <c r="AZ427" s="60">
        <v>5.58</v>
      </c>
      <c r="BA427" s="60">
        <f t="shared" si="243"/>
        <v>0</v>
      </c>
      <c r="BB427" s="60"/>
      <c r="BC427" s="60">
        <v>6</v>
      </c>
      <c r="BD427" s="23">
        <f t="shared" si="239"/>
        <v>0</v>
      </c>
      <c r="BE427" s="26">
        <f t="shared" si="224"/>
        <v>0</v>
      </c>
      <c r="BF427" s="27">
        <v>0</v>
      </c>
      <c r="BG427" s="61"/>
      <c r="BH427" s="62"/>
      <c r="BI427" s="61"/>
      <c r="BJ427" s="30">
        <f t="shared" si="225"/>
        <v>0</v>
      </c>
      <c r="BK427" s="28">
        <f t="shared" si="226"/>
        <v>0</v>
      </c>
      <c r="BL427" s="137"/>
      <c r="BM427" s="138"/>
      <c r="BN427" s="138"/>
      <c r="BO427" s="15"/>
      <c r="BP427" s="12"/>
      <c r="BQ427" s="12"/>
      <c r="BR427" s="15"/>
      <c r="BS427" s="15"/>
      <c r="BT427" s="15"/>
      <c r="BU427" s="12"/>
      <c r="BV427" s="63"/>
      <c r="BW427" s="63"/>
      <c r="BX427" s="63"/>
    </row>
    <row r="428" spans="1:83" s="99" customFormat="1" ht="32.25" customHeight="1">
      <c r="A428" s="86" t="s">
        <v>875</v>
      </c>
      <c r="B428" s="87" t="s">
        <v>876</v>
      </c>
      <c r="C428" s="88"/>
      <c r="D428" s="89">
        <v>45</v>
      </c>
      <c r="E428" s="89">
        <f t="shared" si="227"/>
        <v>0</v>
      </c>
      <c r="F428" s="89"/>
      <c r="G428" s="89">
        <v>30</v>
      </c>
      <c r="H428" s="25">
        <f t="shared" si="235"/>
        <v>0</v>
      </c>
      <c r="I428" s="89"/>
      <c r="J428" s="89">
        <v>45</v>
      </c>
      <c r="K428" s="89">
        <f t="shared" si="228"/>
        <v>0</v>
      </c>
      <c r="L428" s="89"/>
      <c r="M428" s="89">
        <v>75</v>
      </c>
      <c r="N428" s="89">
        <f t="shared" si="236"/>
        <v>0</v>
      </c>
      <c r="O428" s="89"/>
      <c r="P428" s="89">
        <v>38</v>
      </c>
      <c r="Q428" s="89">
        <f t="shared" si="214"/>
        <v>0</v>
      </c>
      <c r="R428" s="89"/>
      <c r="S428" s="89">
        <v>68</v>
      </c>
      <c r="T428" s="89">
        <v>0</v>
      </c>
      <c r="U428" s="89"/>
      <c r="V428" s="89">
        <v>38</v>
      </c>
      <c r="W428" s="89">
        <f t="shared" si="237"/>
        <v>0</v>
      </c>
      <c r="X428" s="89"/>
      <c r="Y428" s="89">
        <v>55</v>
      </c>
      <c r="Z428" s="89">
        <v>0</v>
      </c>
      <c r="AA428" s="89"/>
      <c r="AB428" s="89">
        <v>58</v>
      </c>
      <c r="AC428" s="89">
        <v>0</v>
      </c>
      <c r="AD428" s="89"/>
      <c r="AE428" s="89">
        <v>68</v>
      </c>
      <c r="AF428" s="89">
        <f t="shared" si="217"/>
        <v>0</v>
      </c>
      <c r="AG428" s="89"/>
      <c r="AH428" s="89">
        <v>98</v>
      </c>
      <c r="AI428" s="89">
        <v>0</v>
      </c>
      <c r="AJ428" s="89"/>
      <c r="AK428" s="89">
        <v>7</v>
      </c>
      <c r="AL428" s="89">
        <v>0</v>
      </c>
      <c r="AM428" s="89"/>
      <c r="AN428" s="89">
        <v>6</v>
      </c>
      <c r="AO428" s="89">
        <f t="shared" si="244"/>
        <v>0</v>
      </c>
      <c r="AP428" s="89"/>
      <c r="AQ428" s="89">
        <v>7</v>
      </c>
      <c r="AR428" s="91">
        <v>0</v>
      </c>
      <c r="AS428" s="89"/>
      <c r="AT428" s="89" t="s">
        <v>877</v>
      </c>
      <c r="AU428" s="89">
        <v>0</v>
      </c>
      <c r="AV428" s="89"/>
      <c r="AW428" s="89">
        <v>6.65</v>
      </c>
      <c r="AX428" s="89">
        <v>0</v>
      </c>
      <c r="AY428" s="89"/>
      <c r="AZ428" s="89">
        <v>5.58</v>
      </c>
      <c r="BA428" s="89">
        <v>0</v>
      </c>
      <c r="BB428" s="89"/>
      <c r="BC428" s="89">
        <v>6</v>
      </c>
      <c r="BD428" s="92">
        <f t="shared" si="239"/>
        <v>0</v>
      </c>
      <c r="BE428" s="26">
        <f t="shared" si="224"/>
        <v>0</v>
      </c>
      <c r="BF428" s="93">
        <v>7380</v>
      </c>
      <c r="BG428" s="94"/>
      <c r="BH428" s="95"/>
      <c r="BI428" s="94"/>
      <c r="BJ428" s="30">
        <f t="shared" si="225"/>
        <v>0</v>
      </c>
      <c r="BK428" s="28">
        <f t="shared" si="226"/>
        <v>7380</v>
      </c>
      <c r="BL428" s="139"/>
      <c r="BM428" s="140"/>
      <c r="BN428" s="140"/>
      <c r="BO428" s="141"/>
      <c r="BP428" s="96"/>
      <c r="BQ428" s="96"/>
      <c r="BR428" s="141"/>
      <c r="BS428" s="141"/>
      <c r="BT428" s="141"/>
      <c r="BU428" s="96"/>
      <c r="BV428" s="98"/>
      <c r="BW428" s="98"/>
      <c r="BX428" s="98"/>
    </row>
    <row r="429" spans="1:83" s="143" customFormat="1" ht="32.25" customHeight="1">
      <c r="A429" s="142" t="s">
        <v>878</v>
      </c>
      <c r="B429" s="87" t="s">
        <v>879</v>
      </c>
      <c r="C429" s="88"/>
      <c r="D429" s="89">
        <v>45</v>
      </c>
      <c r="E429" s="89">
        <f t="shared" si="227"/>
        <v>0</v>
      </c>
      <c r="F429" s="89"/>
      <c r="G429" s="89">
        <v>30</v>
      </c>
      <c r="H429" s="25">
        <f t="shared" si="235"/>
        <v>0</v>
      </c>
      <c r="I429" s="89"/>
      <c r="J429" s="89">
        <v>45</v>
      </c>
      <c r="K429" s="89">
        <f t="shared" si="228"/>
        <v>0</v>
      </c>
      <c r="L429" s="89"/>
      <c r="M429" s="89">
        <v>75</v>
      </c>
      <c r="N429" s="89">
        <f t="shared" si="236"/>
        <v>0</v>
      </c>
      <c r="O429" s="89"/>
      <c r="P429" s="89">
        <v>38</v>
      </c>
      <c r="Q429" s="89">
        <f t="shared" si="214"/>
        <v>0</v>
      </c>
      <c r="R429" s="89"/>
      <c r="S429" s="89">
        <v>68</v>
      </c>
      <c r="T429" s="89">
        <f>S429*R429</f>
        <v>0</v>
      </c>
      <c r="U429" s="89"/>
      <c r="V429" s="89">
        <v>38</v>
      </c>
      <c r="W429" s="89">
        <f t="shared" si="237"/>
        <v>0</v>
      </c>
      <c r="X429" s="89"/>
      <c r="Y429" s="89">
        <v>55</v>
      </c>
      <c r="Z429" s="89">
        <f>Y429*X429</f>
        <v>0</v>
      </c>
      <c r="AA429" s="89"/>
      <c r="AB429" s="89">
        <v>58</v>
      </c>
      <c r="AC429" s="89">
        <f>AB429*AA429</f>
        <v>0</v>
      </c>
      <c r="AD429" s="89"/>
      <c r="AE429" s="89">
        <v>68</v>
      </c>
      <c r="AF429" s="89">
        <f t="shared" si="217"/>
        <v>0</v>
      </c>
      <c r="AG429" s="89"/>
      <c r="AH429" s="89">
        <v>98</v>
      </c>
      <c r="AI429" s="89">
        <v>0</v>
      </c>
      <c r="AJ429" s="89"/>
      <c r="AK429" s="89">
        <v>7</v>
      </c>
      <c r="AL429" s="89">
        <v>0</v>
      </c>
      <c r="AM429" s="89"/>
      <c r="AN429" s="89">
        <v>6</v>
      </c>
      <c r="AO429" s="89">
        <f t="shared" si="244"/>
        <v>0</v>
      </c>
      <c r="AP429" s="89"/>
      <c r="AQ429" s="89">
        <v>7</v>
      </c>
      <c r="AR429" s="91">
        <v>0</v>
      </c>
      <c r="AS429" s="89"/>
      <c r="AT429" s="89">
        <v>5.63</v>
      </c>
      <c r="AU429" s="89">
        <v>0</v>
      </c>
      <c r="AV429" s="89"/>
      <c r="AW429" s="89">
        <v>6.65</v>
      </c>
      <c r="AX429" s="89">
        <v>0</v>
      </c>
      <c r="AY429" s="89"/>
      <c r="AZ429" s="89">
        <v>5.58</v>
      </c>
      <c r="BA429" s="89">
        <f>AZ429*AY429</f>
        <v>0</v>
      </c>
      <c r="BB429" s="89"/>
      <c r="BC429" s="89">
        <v>6</v>
      </c>
      <c r="BD429" s="92">
        <f t="shared" si="239"/>
        <v>0</v>
      </c>
      <c r="BE429" s="26">
        <f t="shared" si="224"/>
        <v>0</v>
      </c>
      <c r="BF429" s="93">
        <v>28715</v>
      </c>
      <c r="BG429" s="94"/>
      <c r="BH429" s="95"/>
      <c r="BI429" s="94"/>
      <c r="BJ429" s="30">
        <f t="shared" si="225"/>
        <v>0</v>
      </c>
      <c r="BK429" s="28">
        <f t="shared" si="226"/>
        <v>28715</v>
      </c>
      <c r="BL429" s="139"/>
      <c r="BM429" s="140"/>
      <c r="BN429" s="140"/>
      <c r="BO429" s="141"/>
      <c r="BP429" s="96"/>
      <c r="BQ429" s="96"/>
      <c r="BR429" s="141"/>
      <c r="BS429" s="141"/>
      <c r="BT429" s="141"/>
      <c r="BU429" s="96"/>
      <c r="BV429" s="98"/>
      <c r="BW429" s="98"/>
      <c r="BX429" s="98"/>
      <c r="BY429" s="99"/>
      <c r="BZ429" s="99"/>
      <c r="CA429" s="99"/>
      <c r="CB429" s="99"/>
      <c r="CC429" s="99"/>
      <c r="CD429" s="99"/>
      <c r="CE429" s="99"/>
    </row>
    <row r="430" spans="1:83" s="99" customFormat="1" ht="32.25" customHeight="1">
      <c r="A430" s="86" t="s">
        <v>880</v>
      </c>
      <c r="B430" s="87" t="s">
        <v>881</v>
      </c>
      <c r="C430" s="88"/>
      <c r="D430" s="89">
        <v>45</v>
      </c>
      <c r="E430" s="89">
        <f t="shared" si="227"/>
        <v>0</v>
      </c>
      <c r="F430" s="89"/>
      <c r="G430" s="89">
        <v>30</v>
      </c>
      <c r="H430" s="25">
        <f t="shared" si="235"/>
        <v>0</v>
      </c>
      <c r="I430" s="89"/>
      <c r="J430" s="89">
        <v>45</v>
      </c>
      <c r="K430" s="89">
        <f t="shared" si="228"/>
        <v>0</v>
      </c>
      <c r="L430" s="89"/>
      <c r="M430" s="89">
        <v>75</v>
      </c>
      <c r="N430" s="89">
        <f t="shared" si="236"/>
        <v>0</v>
      </c>
      <c r="O430" s="89"/>
      <c r="P430" s="89">
        <v>38</v>
      </c>
      <c r="Q430" s="89">
        <v>0</v>
      </c>
      <c r="R430" s="89"/>
      <c r="S430" s="89">
        <v>68</v>
      </c>
      <c r="T430" s="89">
        <v>0</v>
      </c>
      <c r="U430" s="89"/>
      <c r="V430" s="89">
        <v>38</v>
      </c>
      <c r="W430" s="89">
        <f t="shared" si="237"/>
        <v>0</v>
      </c>
      <c r="X430" s="89"/>
      <c r="Y430" s="89">
        <v>55</v>
      </c>
      <c r="Z430" s="89">
        <v>0</v>
      </c>
      <c r="AA430" s="89"/>
      <c r="AB430" s="89">
        <v>58</v>
      </c>
      <c r="AC430" s="89">
        <v>0</v>
      </c>
      <c r="AD430" s="89"/>
      <c r="AE430" s="89">
        <v>68</v>
      </c>
      <c r="AF430" s="89">
        <f t="shared" si="217"/>
        <v>0</v>
      </c>
      <c r="AG430" s="89"/>
      <c r="AH430" s="89">
        <v>98</v>
      </c>
      <c r="AI430" s="89">
        <v>0</v>
      </c>
      <c r="AJ430" s="89"/>
      <c r="AK430" s="89">
        <v>7</v>
      </c>
      <c r="AL430" s="89">
        <v>0</v>
      </c>
      <c r="AM430" s="89"/>
      <c r="AN430" s="89">
        <v>6</v>
      </c>
      <c r="AO430" s="89">
        <f t="shared" si="244"/>
        <v>0</v>
      </c>
      <c r="AP430" s="89"/>
      <c r="AQ430" s="89">
        <v>7</v>
      </c>
      <c r="AR430" s="91">
        <v>0</v>
      </c>
      <c r="AS430" s="89"/>
      <c r="AT430" s="89">
        <v>5.63</v>
      </c>
      <c r="AU430" s="89">
        <v>0</v>
      </c>
      <c r="AV430" s="89"/>
      <c r="AW430" s="89">
        <v>6.65</v>
      </c>
      <c r="AX430" s="89">
        <v>0</v>
      </c>
      <c r="AY430" s="89"/>
      <c r="AZ430" s="89">
        <v>5.58</v>
      </c>
      <c r="BA430" s="89">
        <v>0</v>
      </c>
      <c r="BB430" s="89"/>
      <c r="BC430" s="89">
        <v>6</v>
      </c>
      <c r="BD430" s="92">
        <f t="shared" si="239"/>
        <v>0</v>
      </c>
      <c r="BE430" s="26">
        <f t="shared" si="224"/>
        <v>0</v>
      </c>
      <c r="BF430" s="93">
        <v>-500</v>
      </c>
      <c r="BG430" s="94"/>
      <c r="BH430" s="95"/>
      <c r="BI430" s="94"/>
      <c r="BJ430" s="30">
        <f t="shared" si="225"/>
        <v>0</v>
      </c>
      <c r="BK430" s="28">
        <f t="shared" si="226"/>
        <v>-500</v>
      </c>
      <c r="BL430" s="139"/>
      <c r="BM430" s="140"/>
      <c r="BN430" s="140"/>
      <c r="BO430" s="141"/>
      <c r="BP430" s="96"/>
      <c r="BQ430" s="96"/>
      <c r="BR430" s="141"/>
      <c r="BS430" s="141"/>
      <c r="BT430" s="141"/>
      <c r="BU430" s="96"/>
      <c r="BV430" s="98"/>
      <c r="BW430" s="98"/>
      <c r="BX430" s="98"/>
    </row>
    <row r="431" spans="1:83" s="99" customFormat="1" ht="32.25" customHeight="1">
      <c r="A431" s="86" t="s">
        <v>882</v>
      </c>
      <c r="B431" s="87" t="s">
        <v>883</v>
      </c>
      <c r="C431" s="88"/>
      <c r="D431" s="89">
        <v>45</v>
      </c>
      <c r="E431" s="89">
        <f t="shared" si="227"/>
        <v>0</v>
      </c>
      <c r="F431" s="89"/>
      <c r="G431" s="89">
        <v>30</v>
      </c>
      <c r="H431" s="25">
        <f t="shared" si="235"/>
        <v>0</v>
      </c>
      <c r="I431" s="89"/>
      <c r="J431" s="89">
        <v>45</v>
      </c>
      <c r="K431" s="89">
        <f t="shared" si="228"/>
        <v>0</v>
      </c>
      <c r="L431" s="89"/>
      <c r="M431" s="89">
        <v>75</v>
      </c>
      <c r="N431" s="89">
        <f t="shared" si="236"/>
        <v>0</v>
      </c>
      <c r="O431" s="89"/>
      <c r="P431" s="89">
        <v>38</v>
      </c>
      <c r="Q431" s="89">
        <v>0</v>
      </c>
      <c r="R431" s="89"/>
      <c r="S431" s="89">
        <v>68</v>
      </c>
      <c r="T431" s="89">
        <v>0</v>
      </c>
      <c r="U431" s="89"/>
      <c r="V431" s="89">
        <v>38</v>
      </c>
      <c r="W431" s="89">
        <f t="shared" si="237"/>
        <v>0</v>
      </c>
      <c r="X431" s="89"/>
      <c r="Y431" s="89">
        <v>55</v>
      </c>
      <c r="Z431" s="89">
        <v>0</v>
      </c>
      <c r="AA431" s="89"/>
      <c r="AB431" s="89">
        <v>58</v>
      </c>
      <c r="AC431" s="89">
        <v>0</v>
      </c>
      <c r="AD431" s="89"/>
      <c r="AE431" s="89">
        <v>68</v>
      </c>
      <c r="AF431" s="89">
        <f t="shared" si="217"/>
        <v>0</v>
      </c>
      <c r="AG431" s="89"/>
      <c r="AH431" s="89">
        <v>98</v>
      </c>
      <c r="AI431" s="89">
        <v>0</v>
      </c>
      <c r="AJ431" s="89"/>
      <c r="AK431" s="89">
        <v>7</v>
      </c>
      <c r="AL431" s="89">
        <v>0</v>
      </c>
      <c r="AM431" s="89"/>
      <c r="AN431" s="89">
        <v>6</v>
      </c>
      <c r="AO431" s="89">
        <f t="shared" si="244"/>
        <v>0</v>
      </c>
      <c r="AP431" s="89"/>
      <c r="AQ431" s="89">
        <v>7</v>
      </c>
      <c r="AR431" s="91">
        <v>0</v>
      </c>
      <c r="AS431" s="89"/>
      <c r="AT431" s="89">
        <v>5.63</v>
      </c>
      <c r="AU431" s="89">
        <v>0</v>
      </c>
      <c r="AV431" s="89"/>
      <c r="AW431" s="89">
        <v>6.65</v>
      </c>
      <c r="AX431" s="89">
        <v>0</v>
      </c>
      <c r="AY431" s="89"/>
      <c r="AZ431" s="89">
        <v>5.58</v>
      </c>
      <c r="BA431" s="89">
        <v>0</v>
      </c>
      <c r="BB431" s="89"/>
      <c r="BC431" s="89">
        <v>6</v>
      </c>
      <c r="BD431" s="92">
        <f t="shared" si="239"/>
        <v>0</v>
      </c>
      <c r="BE431" s="26">
        <f t="shared" si="224"/>
        <v>0</v>
      </c>
      <c r="BF431" s="93">
        <v>-896</v>
      </c>
      <c r="BG431" s="94"/>
      <c r="BH431" s="95"/>
      <c r="BI431" s="94"/>
      <c r="BJ431" s="30">
        <f t="shared" si="225"/>
        <v>0</v>
      </c>
      <c r="BK431" s="28">
        <f t="shared" si="226"/>
        <v>-896</v>
      </c>
      <c r="BL431" s="139"/>
      <c r="BM431" s="140"/>
      <c r="BN431" s="140"/>
      <c r="BO431" s="141"/>
      <c r="BP431" s="96"/>
      <c r="BQ431" s="96"/>
      <c r="BR431" s="141"/>
      <c r="BS431" s="141"/>
      <c r="BT431" s="141"/>
      <c r="BU431" s="96"/>
      <c r="BV431" s="98"/>
      <c r="BW431" s="98"/>
      <c r="BX431" s="98"/>
    </row>
    <row r="432" spans="1:83" s="99" customFormat="1" ht="32.25" customHeight="1">
      <c r="A432" s="86" t="s">
        <v>884</v>
      </c>
      <c r="B432" s="87" t="s">
        <v>885</v>
      </c>
      <c r="C432" s="88"/>
      <c r="D432" s="89">
        <v>45</v>
      </c>
      <c r="E432" s="89">
        <f t="shared" si="227"/>
        <v>0</v>
      </c>
      <c r="F432" s="89"/>
      <c r="G432" s="89">
        <v>30</v>
      </c>
      <c r="H432" s="25">
        <f t="shared" si="235"/>
        <v>0</v>
      </c>
      <c r="I432" s="89"/>
      <c r="J432" s="89">
        <v>45</v>
      </c>
      <c r="K432" s="89">
        <f t="shared" si="228"/>
        <v>0</v>
      </c>
      <c r="L432" s="89"/>
      <c r="M432" s="89">
        <v>75</v>
      </c>
      <c r="N432" s="89">
        <f t="shared" si="236"/>
        <v>0</v>
      </c>
      <c r="O432" s="89"/>
      <c r="P432" s="89">
        <v>38</v>
      </c>
      <c r="Q432" s="89">
        <v>0</v>
      </c>
      <c r="R432" s="89"/>
      <c r="S432" s="89">
        <v>68</v>
      </c>
      <c r="T432" s="89">
        <v>0</v>
      </c>
      <c r="U432" s="89"/>
      <c r="V432" s="89">
        <v>38</v>
      </c>
      <c r="W432" s="89">
        <f t="shared" si="237"/>
        <v>0</v>
      </c>
      <c r="X432" s="89"/>
      <c r="Y432" s="89">
        <v>55</v>
      </c>
      <c r="Z432" s="89">
        <v>0</v>
      </c>
      <c r="AA432" s="89"/>
      <c r="AB432" s="89">
        <v>58</v>
      </c>
      <c r="AC432" s="89">
        <v>0</v>
      </c>
      <c r="AD432" s="89"/>
      <c r="AE432" s="89">
        <v>68</v>
      </c>
      <c r="AF432" s="89">
        <f t="shared" si="217"/>
        <v>0</v>
      </c>
      <c r="AG432" s="89"/>
      <c r="AH432" s="89">
        <v>98</v>
      </c>
      <c r="AI432" s="89">
        <v>0</v>
      </c>
      <c r="AJ432" s="89"/>
      <c r="AK432" s="89">
        <v>7</v>
      </c>
      <c r="AL432" s="89">
        <v>0</v>
      </c>
      <c r="AM432" s="89"/>
      <c r="AN432" s="89">
        <v>6</v>
      </c>
      <c r="AO432" s="89">
        <f t="shared" si="244"/>
        <v>0</v>
      </c>
      <c r="AP432" s="89"/>
      <c r="AQ432" s="89">
        <v>7</v>
      </c>
      <c r="AR432" s="91">
        <v>0</v>
      </c>
      <c r="AS432" s="89"/>
      <c r="AT432" s="89">
        <v>5.63</v>
      </c>
      <c r="AU432" s="89">
        <v>0</v>
      </c>
      <c r="AV432" s="89"/>
      <c r="AW432" s="89">
        <v>6.65</v>
      </c>
      <c r="AX432" s="89">
        <v>0</v>
      </c>
      <c r="AY432" s="89"/>
      <c r="AZ432" s="89">
        <v>5.58</v>
      </c>
      <c r="BA432" s="89">
        <v>0</v>
      </c>
      <c r="BB432" s="89"/>
      <c r="BC432" s="89">
        <v>6</v>
      </c>
      <c r="BD432" s="92">
        <f t="shared" si="239"/>
        <v>0</v>
      </c>
      <c r="BE432" s="26">
        <f t="shared" si="224"/>
        <v>0</v>
      </c>
      <c r="BF432" s="93">
        <v>15062</v>
      </c>
      <c r="BG432" s="94"/>
      <c r="BH432" s="95"/>
      <c r="BI432" s="94"/>
      <c r="BJ432" s="30">
        <f t="shared" si="225"/>
        <v>0</v>
      </c>
      <c r="BK432" s="28">
        <f t="shared" si="226"/>
        <v>15062</v>
      </c>
      <c r="BL432" s="139"/>
      <c r="BM432" s="140"/>
      <c r="BN432" s="140"/>
      <c r="BO432" s="141"/>
      <c r="BP432" s="96"/>
      <c r="BQ432" s="96"/>
      <c r="BR432" s="141"/>
      <c r="BS432" s="141"/>
      <c r="BT432" s="141"/>
      <c r="BU432" s="96"/>
      <c r="BV432" s="98"/>
      <c r="BW432" s="98"/>
      <c r="BX432" s="98"/>
    </row>
    <row r="433" spans="1:83" s="99" customFormat="1" ht="32.25" customHeight="1">
      <c r="A433" s="86" t="s">
        <v>886</v>
      </c>
      <c r="B433" s="87" t="s">
        <v>887</v>
      </c>
      <c r="C433" s="88"/>
      <c r="D433" s="89">
        <v>45</v>
      </c>
      <c r="E433" s="89">
        <f t="shared" si="227"/>
        <v>0</v>
      </c>
      <c r="F433" s="89"/>
      <c r="G433" s="89">
        <v>30</v>
      </c>
      <c r="H433" s="25">
        <f t="shared" si="235"/>
        <v>0</v>
      </c>
      <c r="I433" s="89"/>
      <c r="J433" s="89">
        <v>45</v>
      </c>
      <c r="K433" s="89">
        <f t="shared" si="228"/>
        <v>0</v>
      </c>
      <c r="L433" s="89"/>
      <c r="M433" s="89">
        <v>75</v>
      </c>
      <c r="N433" s="89">
        <f t="shared" si="236"/>
        <v>0</v>
      </c>
      <c r="O433" s="89"/>
      <c r="P433" s="89">
        <v>38</v>
      </c>
      <c r="Q433" s="89">
        <f>P433*O433</f>
        <v>0</v>
      </c>
      <c r="R433" s="89"/>
      <c r="S433" s="89">
        <v>68</v>
      </c>
      <c r="T433" s="89">
        <f>S433*R433</f>
        <v>0</v>
      </c>
      <c r="U433" s="89"/>
      <c r="V433" s="89">
        <v>38</v>
      </c>
      <c r="W433" s="89">
        <f t="shared" si="237"/>
        <v>0</v>
      </c>
      <c r="X433" s="89"/>
      <c r="Y433" s="89">
        <v>55</v>
      </c>
      <c r="Z433" s="89">
        <f>Y433*X433</f>
        <v>0</v>
      </c>
      <c r="AA433" s="89"/>
      <c r="AB433" s="89">
        <v>58</v>
      </c>
      <c r="AC433" s="89">
        <f>AB433*AA433</f>
        <v>0</v>
      </c>
      <c r="AD433" s="89"/>
      <c r="AE433" s="89">
        <v>68</v>
      </c>
      <c r="AF433" s="89">
        <f t="shared" si="217"/>
        <v>0</v>
      </c>
      <c r="AG433" s="89"/>
      <c r="AH433" s="89">
        <v>98</v>
      </c>
      <c r="AI433" s="89">
        <v>0</v>
      </c>
      <c r="AJ433" s="89"/>
      <c r="AK433" s="89">
        <v>7</v>
      </c>
      <c r="AL433" s="89">
        <v>0</v>
      </c>
      <c r="AM433" s="89"/>
      <c r="AN433" s="89">
        <v>6</v>
      </c>
      <c r="AO433" s="89">
        <f t="shared" si="244"/>
        <v>0</v>
      </c>
      <c r="AP433" s="89"/>
      <c r="AQ433" s="89">
        <v>7</v>
      </c>
      <c r="AR433" s="91">
        <f>AQ433*AP433</f>
        <v>0</v>
      </c>
      <c r="AS433" s="89"/>
      <c r="AT433" s="89">
        <v>5.63</v>
      </c>
      <c r="AU433" s="89">
        <v>0</v>
      </c>
      <c r="AV433" s="89"/>
      <c r="AW433" s="89">
        <v>6.65</v>
      </c>
      <c r="AX433" s="89">
        <v>0</v>
      </c>
      <c r="AY433" s="89"/>
      <c r="AZ433" s="89">
        <v>5.58</v>
      </c>
      <c r="BA433" s="89">
        <f>AZ433*AY433</f>
        <v>0</v>
      </c>
      <c r="BB433" s="89"/>
      <c r="BC433" s="89">
        <v>6</v>
      </c>
      <c r="BD433" s="92">
        <f t="shared" si="239"/>
        <v>0</v>
      </c>
      <c r="BE433" s="26">
        <f t="shared" si="224"/>
        <v>0</v>
      </c>
      <c r="BF433" s="93">
        <v>219762</v>
      </c>
      <c r="BG433" s="94"/>
      <c r="BH433" s="95"/>
      <c r="BI433" s="94"/>
      <c r="BJ433" s="30">
        <f t="shared" si="225"/>
        <v>0</v>
      </c>
      <c r="BK433" s="28">
        <f t="shared" si="226"/>
        <v>219762</v>
      </c>
      <c r="BL433" s="139"/>
      <c r="BM433" s="140"/>
      <c r="BN433" s="140"/>
      <c r="BO433" s="141"/>
      <c r="BP433" s="96"/>
      <c r="BQ433" s="96"/>
      <c r="BR433" s="141"/>
      <c r="BS433" s="141"/>
      <c r="BT433" s="141"/>
      <c r="BU433" s="96"/>
      <c r="BV433" s="98"/>
      <c r="BW433" s="98"/>
      <c r="BX433" s="98"/>
    </row>
    <row r="434" spans="1:83" s="99" customFormat="1" ht="32.25" customHeight="1">
      <c r="A434" s="86" t="s">
        <v>888</v>
      </c>
      <c r="B434" s="87" t="s">
        <v>889</v>
      </c>
      <c r="C434" s="88"/>
      <c r="D434" s="89">
        <v>45</v>
      </c>
      <c r="E434" s="89">
        <f t="shared" si="227"/>
        <v>0</v>
      </c>
      <c r="F434" s="89"/>
      <c r="G434" s="89">
        <v>30</v>
      </c>
      <c r="H434" s="25">
        <f t="shared" si="235"/>
        <v>0</v>
      </c>
      <c r="I434" s="89"/>
      <c r="J434" s="89">
        <v>45</v>
      </c>
      <c r="K434" s="89">
        <f t="shared" si="228"/>
        <v>0</v>
      </c>
      <c r="L434" s="89"/>
      <c r="M434" s="89">
        <v>75</v>
      </c>
      <c r="N434" s="89">
        <f t="shared" si="236"/>
        <v>0</v>
      </c>
      <c r="O434" s="89"/>
      <c r="P434" s="89">
        <v>38</v>
      </c>
      <c r="Q434" s="89">
        <v>0</v>
      </c>
      <c r="R434" s="89"/>
      <c r="S434" s="89">
        <v>68</v>
      </c>
      <c r="T434" s="89">
        <v>0</v>
      </c>
      <c r="U434" s="89"/>
      <c r="V434" s="89">
        <v>38</v>
      </c>
      <c r="W434" s="89">
        <f t="shared" si="237"/>
        <v>0</v>
      </c>
      <c r="X434" s="89"/>
      <c r="Y434" s="89">
        <v>55</v>
      </c>
      <c r="Z434" s="89">
        <v>0</v>
      </c>
      <c r="AA434" s="89"/>
      <c r="AB434" s="89">
        <v>58</v>
      </c>
      <c r="AC434" s="89">
        <v>0</v>
      </c>
      <c r="AD434" s="89"/>
      <c r="AE434" s="89">
        <v>68</v>
      </c>
      <c r="AF434" s="89">
        <f t="shared" si="217"/>
        <v>0</v>
      </c>
      <c r="AG434" s="89"/>
      <c r="AH434" s="89">
        <v>98</v>
      </c>
      <c r="AI434" s="89">
        <v>0</v>
      </c>
      <c r="AJ434" s="89"/>
      <c r="AK434" s="89">
        <v>7</v>
      </c>
      <c r="AL434" s="89">
        <v>0</v>
      </c>
      <c r="AM434" s="89"/>
      <c r="AN434" s="89">
        <v>6</v>
      </c>
      <c r="AO434" s="89">
        <f t="shared" si="244"/>
        <v>0</v>
      </c>
      <c r="AP434" s="89"/>
      <c r="AQ434" s="89">
        <v>7</v>
      </c>
      <c r="AR434" s="91">
        <v>0</v>
      </c>
      <c r="AS434" s="89"/>
      <c r="AT434" s="89">
        <v>5.63</v>
      </c>
      <c r="AU434" s="89">
        <v>0</v>
      </c>
      <c r="AV434" s="89"/>
      <c r="AW434" s="89">
        <v>6.65</v>
      </c>
      <c r="AX434" s="89">
        <v>0</v>
      </c>
      <c r="AY434" s="89"/>
      <c r="AZ434" s="89">
        <v>5.58</v>
      </c>
      <c r="BA434" s="89">
        <v>0</v>
      </c>
      <c r="BB434" s="89"/>
      <c r="BC434" s="89">
        <v>6</v>
      </c>
      <c r="BD434" s="92">
        <f t="shared" si="239"/>
        <v>0</v>
      </c>
      <c r="BE434" s="26">
        <f t="shared" si="224"/>
        <v>0</v>
      </c>
      <c r="BF434" s="93">
        <v>3400</v>
      </c>
      <c r="BG434" s="94"/>
      <c r="BH434" s="95"/>
      <c r="BI434" s="94"/>
      <c r="BJ434" s="30">
        <f t="shared" si="225"/>
        <v>0</v>
      </c>
      <c r="BK434" s="28">
        <f t="shared" si="226"/>
        <v>3400</v>
      </c>
      <c r="BL434" s="139"/>
      <c r="BM434" s="140"/>
      <c r="BN434" s="140"/>
      <c r="BO434" s="141"/>
      <c r="BP434" s="96"/>
      <c r="BQ434" s="96"/>
      <c r="BR434" s="141"/>
      <c r="BS434" s="141"/>
      <c r="BT434" s="141"/>
      <c r="BU434" s="96"/>
      <c r="BV434" s="98"/>
      <c r="BW434" s="98"/>
      <c r="BX434" s="98"/>
    </row>
    <row r="435" spans="1:83" s="99" customFormat="1" ht="32.25" customHeight="1">
      <c r="A435" s="86" t="s">
        <v>890</v>
      </c>
      <c r="B435" s="87" t="s">
        <v>891</v>
      </c>
      <c r="C435" s="88"/>
      <c r="D435" s="89">
        <v>45</v>
      </c>
      <c r="E435" s="89">
        <f t="shared" si="227"/>
        <v>0</v>
      </c>
      <c r="F435" s="89"/>
      <c r="G435" s="89">
        <v>30</v>
      </c>
      <c r="H435" s="25">
        <f t="shared" si="235"/>
        <v>0</v>
      </c>
      <c r="I435" s="89"/>
      <c r="J435" s="89">
        <v>45</v>
      </c>
      <c r="K435" s="89">
        <f t="shared" si="228"/>
        <v>0</v>
      </c>
      <c r="L435" s="89"/>
      <c r="M435" s="89">
        <v>75</v>
      </c>
      <c r="N435" s="89">
        <f t="shared" si="236"/>
        <v>0</v>
      </c>
      <c r="O435" s="89"/>
      <c r="P435" s="89">
        <v>38</v>
      </c>
      <c r="Q435" s="89">
        <v>0</v>
      </c>
      <c r="R435" s="89"/>
      <c r="S435" s="89">
        <v>68</v>
      </c>
      <c r="T435" s="89">
        <v>0</v>
      </c>
      <c r="U435" s="89"/>
      <c r="V435" s="89">
        <v>38</v>
      </c>
      <c r="W435" s="89">
        <f t="shared" si="237"/>
        <v>0</v>
      </c>
      <c r="X435" s="89"/>
      <c r="Y435" s="89">
        <v>55</v>
      </c>
      <c r="Z435" s="89">
        <v>0</v>
      </c>
      <c r="AA435" s="89"/>
      <c r="AB435" s="89">
        <v>58</v>
      </c>
      <c r="AC435" s="89">
        <v>0</v>
      </c>
      <c r="AD435" s="89"/>
      <c r="AE435" s="89">
        <v>68</v>
      </c>
      <c r="AF435" s="89">
        <f t="shared" ref="AF435:AF449" si="245">AE435*AD435</f>
        <v>0</v>
      </c>
      <c r="AG435" s="89"/>
      <c r="AH435" s="89">
        <v>98</v>
      </c>
      <c r="AI435" s="89">
        <v>0</v>
      </c>
      <c r="AJ435" s="89"/>
      <c r="AK435" s="89">
        <v>7</v>
      </c>
      <c r="AL435" s="89">
        <v>0</v>
      </c>
      <c r="AM435" s="89"/>
      <c r="AN435" s="89">
        <v>6</v>
      </c>
      <c r="AO435" s="89">
        <f t="shared" si="244"/>
        <v>0</v>
      </c>
      <c r="AP435" s="89"/>
      <c r="AQ435" s="89">
        <v>7</v>
      </c>
      <c r="AR435" s="91">
        <v>0</v>
      </c>
      <c r="AS435" s="89"/>
      <c r="AT435" s="89">
        <v>5.63</v>
      </c>
      <c r="AU435" s="89">
        <v>0</v>
      </c>
      <c r="AV435" s="89"/>
      <c r="AW435" s="89">
        <v>6.65</v>
      </c>
      <c r="AX435" s="89">
        <v>0</v>
      </c>
      <c r="AY435" s="89"/>
      <c r="AZ435" s="89">
        <v>5.58</v>
      </c>
      <c r="BA435" s="89">
        <v>0</v>
      </c>
      <c r="BB435" s="89"/>
      <c r="BC435" s="89">
        <v>6</v>
      </c>
      <c r="BD435" s="92">
        <f t="shared" si="239"/>
        <v>0</v>
      </c>
      <c r="BE435" s="26">
        <f t="shared" si="224"/>
        <v>0</v>
      </c>
      <c r="BF435" s="93">
        <v>100550</v>
      </c>
      <c r="BG435" s="94"/>
      <c r="BH435" s="95"/>
      <c r="BI435" s="94"/>
      <c r="BJ435" s="30">
        <f t="shared" si="225"/>
        <v>0</v>
      </c>
      <c r="BK435" s="28">
        <f t="shared" si="226"/>
        <v>100550</v>
      </c>
      <c r="BL435" s="139"/>
      <c r="BM435" s="140"/>
      <c r="BN435" s="140"/>
      <c r="BO435" s="141"/>
      <c r="BP435" s="96"/>
      <c r="BQ435" s="96"/>
      <c r="BR435" s="141"/>
      <c r="BS435" s="141"/>
      <c r="BT435" s="141"/>
      <c r="BU435" s="96"/>
      <c r="BV435" s="98"/>
      <c r="BW435" s="98"/>
      <c r="BX435" s="98"/>
    </row>
    <row r="436" spans="1:83" s="33" customFormat="1" ht="32.25" customHeight="1">
      <c r="A436" s="35" t="s">
        <v>892</v>
      </c>
      <c r="B436" s="36" t="s">
        <v>893</v>
      </c>
      <c r="C436" s="40"/>
      <c r="D436" s="23">
        <v>45</v>
      </c>
      <c r="E436" s="25">
        <f t="shared" si="227"/>
        <v>0</v>
      </c>
      <c r="F436" s="25"/>
      <c r="G436" s="23">
        <v>30</v>
      </c>
      <c r="H436" s="25">
        <f t="shared" si="235"/>
        <v>0</v>
      </c>
      <c r="I436" s="25"/>
      <c r="J436" s="25">
        <v>45</v>
      </c>
      <c r="K436" s="25">
        <f t="shared" si="228"/>
        <v>0</v>
      </c>
      <c r="L436" s="25"/>
      <c r="M436" s="25">
        <v>75</v>
      </c>
      <c r="N436" s="25">
        <f t="shared" si="236"/>
        <v>0</v>
      </c>
      <c r="O436" s="25"/>
      <c r="P436" s="25">
        <v>38</v>
      </c>
      <c r="Q436" s="25">
        <v>0</v>
      </c>
      <c r="R436" s="25"/>
      <c r="S436" s="25">
        <v>68</v>
      </c>
      <c r="T436" s="25">
        <v>0</v>
      </c>
      <c r="U436" s="25">
        <v>341</v>
      </c>
      <c r="V436" s="25">
        <v>38</v>
      </c>
      <c r="W436" s="75">
        <f t="shared" si="237"/>
        <v>12958</v>
      </c>
      <c r="X436" s="25">
        <v>480</v>
      </c>
      <c r="Y436" s="25">
        <v>55</v>
      </c>
      <c r="Z436" s="60">
        <f>Y436*X436</f>
        <v>26400</v>
      </c>
      <c r="AA436" s="25"/>
      <c r="AB436" s="25">
        <v>58</v>
      </c>
      <c r="AC436" s="60">
        <f>AB436*AA436</f>
        <v>0</v>
      </c>
      <c r="AD436" s="25"/>
      <c r="AE436" s="25">
        <v>68</v>
      </c>
      <c r="AF436" s="25">
        <f t="shared" si="245"/>
        <v>0</v>
      </c>
      <c r="AG436" s="25"/>
      <c r="AH436" s="25">
        <v>98</v>
      </c>
      <c r="AI436" s="60">
        <f>AH436*AG436</f>
        <v>0</v>
      </c>
      <c r="AJ436" s="25"/>
      <c r="AK436" s="25">
        <v>7</v>
      </c>
      <c r="AL436" s="25">
        <v>0</v>
      </c>
      <c r="AM436" s="25"/>
      <c r="AN436" s="25">
        <v>6</v>
      </c>
      <c r="AO436" s="25">
        <f t="shared" si="244"/>
        <v>0</v>
      </c>
      <c r="AP436" s="25"/>
      <c r="AQ436" s="25">
        <v>7</v>
      </c>
      <c r="AR436" s="25">
        <v>0</v>
      </c>
      <c r="AS436" s="25"/>
      <c r="AT436" s="25">
        <v>5.63</v>
      </c>
      <c r="AU436" s="25">
        <v>0</v>
      </c>
      <c r="AV436" s="25"/>
      <c r="AW436" s="25">
        <v>6.65</v>
      </c>
      <c r="AX436" s="25">
        <v>0</v>
      </c>
      <c r="AY436" s="25"/>
      <c r="AZ436" s="25">
        <v>5.58</v>
      </c>
      <c r="BA436" s="25">
        <v>0</v>
      </c>
      <c r="BB436" s="25">
        <v>1543</v>
      </c>
      <c r="BC436" s="25">
        <v>6</v>
      </c>
      <c r="BD436" s="23">
        <f t="shared" si="239"/>
        <v>9258</v>
      </c>
      <c r="BE436" s="26">
        <f t="shared" si="224"/>
        <v>48616</v>
      </c>
      <c r="BF436" s="27">
        <v>-1850</v>
      </c>
      <c r="BG436" s="28"/>
      <c r="BH436" s="29"/>
      <c r="BI436" s="28"/>
      <c r="BJ436" s="30">
        <f t="shared" si="225"/>
        <v>0</v>
      </c>
      <c r="BK436" s="28">
        <f t="shared" si="226"/>
        <v>46766</v>
      </c>
      <c r="BL436" s="144"/>
      <c r="BM436" s="145"/>
      <c r="BN436" s="145"/>
      <c r="BO436" s="39"/>
      <c r="BP436" s="31"/>
      <c r="BQ436" s="31"/>
      <c r="BR436" s="39"/>
      <c r="BS436" s="39"/>
      <c r="BT436" s="39"/>
      <c r="BU436" s="31"/>
      <c r="BV436" s="9"/>
      <c r="BW436" s="9"/>
      <c r="BX436" s="9"/>
    </row>
    <row r="437" spans="1:83" s="161" customFormat="1" ht="32.25" customHeight="1">
      <c r="A437" s="146" t="s">
        <v>894</v>
      </c>
      <c r="B437" s="147" t="s">
        <v>895</v>
      </c>
      <c r="C437" s="148"/>
      <c r="D437" s="149">
        <v>45</v>
      </c>
      <c r="E437" s="150">
        <f t="shared" si="227"/>
        <v>0</v>
      </c>
      <c r="F437" s="149"/>
      <c r="G437" s="149">
        <v>30</v>
      </c>
      <c r="H437" s="150">
        <f t="shared" si="235"/>
        <v>0</v>
      </c>
      <c r="I437" s="149"/>
      <c r="J437" s="149">
        <v>45</v>
      </c>
      <c r="K437" s="149">
        <f t="shared" si="228"/>
        <v>0</v>
      </c>
      <c r="L437" s="149"/>
      <c r="M437" s="149">
        <v>75</v>
      </c>
      <c r="N437" s="149">
        <f t="shared" si="236"/>
        <v>0</v>
      </c>
      <c r="O437" s="149"/>
      <c r="P437" s="149">
        <v>38</v>
      </c>
      <c r="Q437" s="149">
        <f>P437*O437</f>
        <v>0</v>
      </c>
      <c r="R437" s="149"/>
      <c r="S437" s="149">
        <v>68</v>
      </c>
      <c r="T437" s="149">
        <f>S437*R437</f>
        <v>0</v>
      </c>
      <c r="U437" s="149">
        <v>293</v>
      </c>
      <c r="V437" s="149">
        <v>38</v>
      </c>
      <c r="W437" s="151">
        <f t="shared" si="237"/>
        <v>11134</v>
      </c>
      <c r="X437" s="149">
        <v>520</v>
      </c>
      <c r="Y437" s="149">
        <v>55</v>
      </c>
      <c r="Z437" s="149">
        <f>Y437*X437</f>
        <v>28600</v>
      </c>
      <c r="AA437" s="149"/>
      <c r="AB437" s="149">
        <v>58</v>
      </c>
      <c r="AC437" s="149">
        <f>AB437*AA437</f>
        <v>0</v>
      </c>
      <c r="AD437" s="149"/>
      <c r="AE437" s="149">
        <v>68</v>
      </c>
      <c r="AF437" s="150">
        <f t="shared" si="245"/>
        <v>0</v>
      </c>
      <c r="AG437" s="149"/>
      <c r="AH437" s="149">
        <v>98</v>
      </c>
      <c r="AI437" s="149">
        <f>AH437*AG437</f>
        <v>0</v>
      </c>
      <c r="AJ437" s="149"/>
      <c r="AK437" s="149">
        <v>7</v>
      </c>
      <c r="AL437" s="149">
        <v>0</v>
      </c>
      <c r="AM437" s="149"/>
      <c r="AN437" s="149">
        <v>6</v>
      </c>
      <c r="AO437" s="150">
        <f t="shared" si="244"/>
        <v>0</v>
      </c>
      <c r="AP437" s="149"/>
      <c r="AQ437" s="149">
        <v>7</v>
      </c>
      <c r="AR437" s="60">
        <v>0</v>
      </c>
      <c r="AS437" s="149"/>
      <c r="AT437" s="149">
        <v>5.63</v>
      </c>
      <c r="AU437" s="149">
        <v>0</v>
      </c>
      <c r="AV437" s="149"/>
      <c r="AW437" s="149">
        <v>6.65</v>
      </c>
      <c r="AX437" s="149">
        <v>0</v>
      </c>
      <c r="AY437" s="149"/>
      <c r="AZ437" s="149">
        <v>5.58</v>
      </c>
      <c r="BA437" s="149">
        <f>AZ437*AY437</f>
        <v>0</v>
      </c>
      <c r="BB437" s="149">
        <v>2532</v>
      </c>
      <c r="BC437" s="149">
        <v>6</v>
      </c>
      <c r="BD437" s="150">
        <f t="shared" si="239"/>
        <v>15192</v>
      </c>
      <c r="BE437" s="152">
        <f t="shared" si="224"/>
        <v>54926</v>
      </c>
      <c r="BF437" s="153">
        <v>162588</v>
      </c>
      <c r="BG437" s="154"/>
      <c r="BH437" s="62"/>
      <c r="BI437" s="154"/>
      <c r="BJ437" s="155">
        <f t="shared" si="225"/>
        <v>0</v>
      </c>
      <c r="BK437" s="155">
        <f t="shared" si="226"/>
        <v>217514</v>
      </c>
      <c r="BL437" s="156"/>
      <c r="BM437" s="157"/>
      <c r="BN437" s="157"/>
      <c r="BO437" s="158"/>
      <c r="BP437" s="159"/>
      <c r="BQ437" s="159"/>
      <c r="BR437" s="158"/>
      <c r="BS437" s="158"/>
      <c r="BT437" s="158"/>
      <c r="BU437" s="159"/>
      <c r="BV437" s="160"/>
      <c r="BW437" s="160"/>
      <c r="BX437" s="160"/>
    </row>
    <row r="438" spans="1:83" s="33" customFormat="1" ht="32.25" customHeight="1">
      <c r="A438" s="35" t="s">
        <v>896</v>
      </c>
      <c r="B438" s="36" t="s">
        <v>897</v>
      </c>
      <c r="C438" s="40">
        <v>840</v>
      </c>
      <c r="D438" s="23">
        <v>45</v>
      </c>
      <c r="E438" s="25">
        <f t="shared" si="227"/>
        <v>37800</v>
      </c>
      <c r="F438" s="25">
        <v>780</v>
      </c>
      <c r="G438" s="23">
        <v>30</v>
      </c>
      <c r="H438" s="25">
        <f t="shared" si="235"/>
        <v>23400</v>
      </c>
      <c r="I438" s="25">
        <v>900</v>
      </c>
      <c r="J438" s="25">
        <v>45</v>
      </c>
      <c r="K438" s="25">
        <f t="shared" si="228"/>
        <v>40500</v>
      </c>
      <c r="L438" s="25">
        <v>525</v>
      </c>
      <c r="M438" s="25">
        <v>75</v>
      </c>
      <c r="N438" s="25">
        <f t="shared" si="236"/>
        <v>39375</v>
      </c>
      <c r="O438" s="25"/>
      <c r="P438" s="25">
        <v>38</v>
      </c>
      <c r="Q438" s="25">
        <f>P438*O438</f>
        <v>0</v>
      </c>
      <c r="R438" s="25"/>
      <c r="S438" s="25">
        <v>68</v>
      </c>
      <c r="T438" s="25">
        <f>S438*R438</f>
        <v>0</v>
      </c>
      <c r="U438" s="25">
        <v>305</v>
      </c>
      <c r="V438" s="25">
        <v>38</v>
      </c>
      <c r="W438" s="117">
        <f t="shared" si="237"/>
        <v>11590</v>
      </c>
      <c r="X438" s="25">
        <v>492</v>
      </c>
      <c r="Y438" s="25">
        <v>55</v>
      </c>
      <c r="Z438" s="25">
        <f>Y438*X438</f>
        <v>27060</v>
      </c>
      <c r="AA438" s="25"/>
      <c r="AB438" s="25">
        <v>58</v>
      </c>
      <c r="AC438" s="25">
        <f>AB438*AA438</f>
        <v>0</v>
      </c>
      <c r="AD438" s="25"/>
      <c r="AE438" s="25">
        <v>68</v>
      </c>
      <c r="AF438" s="25">
        <f t="shared" si="245"/>
        <v>0</v>
      </c>
      <c r="AG438" s="25"/>
      <c r="AH438" s="25">
        <v>98</v>
      </c>
      <c r="AI438" s="25">
        <f>AH438*AG438</f>
        <v>0</v>
      </c>
      <c r="AJ438" s="25"/>
      <c r="AK438" s="25"/>
      <c r="AL438" s="25"/>
      <c r="AM438" s="25"/>
      <c r="AN438" s="25"/>
      <c r="AO438" s="25"/>
      <c r="AP438" s="25"/>
      <c r="AQ438" s="25"/>
      <c r="AR438" s="25"/>
      <c r="AS438" s="25"/>
      <c r="AT438" s="25"/>
      <c r="AU438" s="25"/>
      <c r="AV438" s="25"/>
      <c r="AW438" s="25"/>
      <c r="AX438" s="25"/>
      <c r="AY438" s="25"/>
      <c r="AZ438" s="25"/>
      <c r="BA438" s="25"/>
      <c r="BB438" s="25">
        <v>1468</v>
      </c>
      <c r="BC438" s="25">
        <v>6</v>
      </c>
      <c r="BD438" s="23">
        <f t="shared" si="239"/>
        <v>8808</v>
      </c>
      <c r="BE438" s="26">
        <f t="shared" si="224"/>
        <v>188533</v>
      </c>
      <c r="BF438" s="27">
        <v>-188496.06</v>
      </c>
      <c r="BG438" s="28"/>
      <c r="BH438" s="29"/>
      <c r="BI438" s="28"/>
      <c r="BJ438" s="30">
        <f t="shared" si="225"/>
        <v>0</v>
      </c>
      <c r="BK438" s="28">
        <f t="shared" si="226"/>
        <v>36.940000000002328</v>
      </c>
      <c r="BL438" s="144"/>
      <c r="BM438" s="145"/>
      <c r="BN438" s="145"/>
      <c r="BO438" s="39"/>
      <c r="BP438" s="31"/>
      <c r="BQ438" s="31"/>
      <c r="BR438" s="39"/>
      <c r="BS438" s="39"/>
      <c r="BT438" s="39"/>
      <c r="BU438" s="31"/>
      <c r="BV438" s="9"/>
      <c r="BW438" s="9"/>
      <c r="BX438" s="9"/>
    </row>
    <row r="439" spans="1:83" s="64" customFormat="1" ht="32.25" customHeight="1">
      <c r="A439" s="67" t="s">
        <v>898</v>
      </c>
      <c r="B439" s="68" t="s">
        <v>899</v>
      </c>
      <c r="C439" s="69"/>
      <c r="D439" s="60">
        <v>45</v>
      </c>
      <c r="E439" s="25">
        <f t="shared" si="227"/>
        <v>0</v>
      </c>
      <c r="F439" s="60"/>
      <c r="G439" s="60">
        <v>30</v>
      </c>
      <c r="H439" s="25">
        <f t="shared" si="235"/>
        <v>0</v>
      </c>
      <c r="I439" s="60"/>
      <c r="J439" s="60">
        <v>45</v>
      </c>
      <c r="K439" s="60">
        <f t="shared" si="228"/>
        <v>0</v>
      </c>
      <c r="L439" s="60"/>
      <c r="M439" s="60">
        <v>75</v>
      </c>
      <c r="N439" s="60">
        <f t="shared" si="236"/>
        <v>0</v>
      </c>
      <c r="O439" s="60"/>
      <c r="P439" s="60">
        <v>38</v>
      </c>
      <c r="Q439" s="60">
        <f>P439*O439</f>
        <v>0</v>
      </c>
      <c r="R439" s="60"/>
      <c r="S439" s="60">
        <v>68</v>
      </c>
      <c r="T439" s="60">
        <f>S439*R439</f>
        <v>0</v>
      </c>
      <c r="U439" s="60"/>
      <c r="V439" s="60">
        <v>38</v>
      </c>
      <c r="W439" s="25">
        <f t="shared" si="237"/>
        <v>0</v>
      </c>
      <c r="X439" s="60"/>
      <c r="Y439" s="60">
        <v>55</v>
      </c>
      <c r="Z439" s="60">
        <f>Y439*X439</f>
        <v>0</v>
      </c>
      <c r="AA439" s="60"/>
      <c r="AB439" s="60">
        <v>58</v>
      </c>
      <c r="AC439" s="60">
        <f>AB439*AA439</f>
        <v>0</v>
      </c>
      <c r="AD439" s="60"/>
      <c r="AE439" s="60">
        <v>68</v>
      </c>
      <c r="AF439" s="25">
        <f t="shared" si="245"/>
        <v>0</v>
      </c>
      <c r="AG439" s="60"/>
      <c r="AH439" s="60">
        <v>98</v>
      </c>
      <c r="AI439" s="60">
        <v>0</v>
      </c>
      <c r="AJ439" s="60"/>
      <c r="AK439" s="60">
        <v>7</v>
      </c>
      <c r="AL439" s="60">
        <v>0</v>
      </c>
      <c r="AM439" s="60"/>
      <c r="AN439" s="60">
        <v>6</v>
      </c>
      <c r="AO439" s="25">
        <f t="shared" ref="AO439:AO449" si="246">AN439*AM439</f>
        <v>0</v>
      </c>
      <c r="AP439" s="60"/>
      <c r="AQ439" s="60">
        <v>7</v>
      </c>
      <c r="AR439" s="60">
        <v>0</v>
      </c>
      <c r="AS439" s="60"/>
      <c r="AT439" s="60">
        <v>5.63</v>
      </c>
      <c r="AU439" s="60">
        <v>0</v>
      </c>
      <c r="AV439" s="60"/>
      <c r="AW439" s="60">
        <v>6.65</v>
      </c>
      <c r="AX439" s="60">
        <f t="shared" ref="AX439:AX449" si="247">AW439*AV439</f>
        <v>0</v>
      </c>
      <c r="AY439" s="60"/>
      <c r="AZ439" s="60">
        <v>5.58</v>
      </c>
      <c r="BA439" s="60">
        <f>AZ439*AY439</f>
        <v>0</v>
      </c>
      <c r="BB439" s="60"/>
      <c r="BC439" s="60">
        <v>6</v>
      </c>
      <c r="BD439" s="23">
        <f t="shared" si="239"/>
        <v>0</v>
      </c>
      <c r="BE439" s="26">
        <f t="shared" si="224"/>
        <v>0</v>
      </c>
      <c r="BF439" s="27">
        <v>0</v>
      </c>
      <c r="BG439" s="61"/>
      <c r="BH439" s="62"/>
      <c r="BI439" s="61"/>
      <c r="BJ439" s="30">
        <f t="shared" si="225"/>
        <v>0</v>
      </c>
      <c r="BK439" s="28">
        <f t="shared" si="226"/>
        <v>0</v>
      </c>
      <c r="BL439" s="137"/>
      <c r="BM439" s="138"/>
      <c r="BN439" s="138"/>
      <c r="BO439" s="15"/>
      <c r="BP439" s="12"/>
      <c r="BQ439" s="12"/>
      <c r="BR439" s="15"/>
      <c r="BS439" s="15"/>
      <c r="BT439" s="15"/>
      <c r="BU439" s="12"/>
      <c r="BV439" s="63"/>
      <c r="BW439" s="63"/>
      <c r="BX439" s="63"/>
    </row>
    <row r="440" spans="1:83" s="81" customFormat="1" ht="32.25" customHeight="1">
      <c r="A440" s="72" t="s">
        <v>900</v>
      </c>
      <c r="B440" s="73" t="s">
        <v>901</v>
      </c>
      <c r="C440" s="74"/>
      <c r="D440" s="75">
        <v>45</v>
      </c>
      <c r="E440" s="75">
        <f t="shared" si="227"/>
        <v>0</v>
      </c>
      <c r="F440" s="75"/>
      <c r="G440" s="75">
        <v>30</v>
      </c>
      <c r="H440" s="25">
        <f t="shared" si="235"/>
        <v>0</v>
      </c>
      <c r="I440" s="75"/>
      <c r="J440" s="75">
        <v>45</v>
      </c>
      <c r="K440" s="75">
        <f t="shared" si="228"/>
        <v>0</v>
      </c>
      <c r="L440" s="75"/>
      <c r="M440" s="75">
        <v>75</v>
      </c>
      <c r="N440" s="75">
        <f t="shared" si="236"/>
        <v>0</v>
      </c>
      <c r="O440" s="75"/>
      <c r="P440" s="75">
        <v>38</v>
      </c>
      <c r="Q440" s="75">
        <v>0</v>
      </c>
      <c r="R440" s="75"/>
      <c r="S440" s="75">
        <v>68</v>
      </c>
      <c r="T440" s="75">
        <v>0</v>
      </c>
      <c r="U440" s="75"/>
      <c r="V440" s="75">
        <v>38</v>
      </c>
      <c r="W440" s="75">
        <f t="shared" si="237"/>
        <v>0</v>
      </c>
      <c r="X440" s="75"/>
      <c r="Y440" s="75">
        <v>55</v>
      </c>
      <c r="Z440" s="75">
        <v>0</v>
      </c>
      <c r="AA440" s="75"/>
      <c r="AB440" s="75">
        <v>58</v>
      </c>
      <c r="AC440" s="75">
        <v>0</v>
      </c>
      <c r="AD440" s="75"/>
      <c r="AE440" s="75">
        <v>68</v>
      </c>
      <c r="AF440" s="75">
        <f t="shared" si="245"/>
        <v>0</v>
      </c>
      <c r="AG440" s="75"/>
      <c r="AH440" s="75">
        <v>98</v>
      </c>
      <c r="AI440" s="75">
        <v>0</v>
      </c>
      <c r="AJ440" s="75"/>
      <c r="AK440" s="75">
        <v>7</v>
      </c>
      <c r="AL440" s="75">
        <v>0</v>
      </c>
      <c r="AM440" s="75"/>
      <c r="AN440" s="75">
        <v>6</v>
      </c>
      <c r="AO440" s="75">
        <f t="shared" si="246"/>
        <v>0</v>
      </c>
      <c r="AP440" s="75"/>
      <c r="AQ440" s="75">
        <v>7</v>
      </c>
      <c r="AR440" s="77">
        <v>0</v>
      </c>
      <c r="AS440" s="75"/>
      <c r="AT440" s="75">
        <v>5.63</v>
      </c>
      <c r="AU440" s="75">
        <v>0</v>
      </c>
      <c r="AV440" s="75"/>
      <c r="AW440" s="75">
        <v>6.65</v>
      </c>
      <c r="AX440" s="75">
        <v>0</v>
      </c>
      <c r="AY440" s="75"/>
      <c r="AZ440" s="75">
        <v>5.58</v>
      </c>
      <c r="BA440" s="75">
        <v>0</v>
      </c>
      <c r="BB440" s="75"/>
      <c r="BC440" s="75">
        <v>6</v>
      </c>
      <c r="BD440" s="23">
        <f t="shared" si="239"/>
        <v>0</v>
      </c>
      <c r="BE440" s="26">
        <f t="shared" si="224"/>
        <v>0</v>
      </c>
      <c r="BF440" s="27">
        <v>2100</v>
      </c>
      <c r="BG440" s="78"/>
      <c r="BH440" s="79"/>
      <c r="BI440" s="78"/>
      <c r="BJ440" s="30">
        <f t="shared" si="225"/>
        <v>0</v>
      </c>
      <c r="BK440" s="28">
        <f t="shared" si="226"/>
        <v>2100</v>
      </c>
      <c r="BL440" s="162"/>
      <c r="BM440" s="163"/>
      <c r="BN440" s="163"/>
      <c r="BO440" s="116"/>
      <c r="BP440" s="80"/>
      <c r="BQ440" s="80"/>
      <c r="BR440" s="116"/>
      <c r="BS440" s="116"/>
      <c r="BT440" s="116"/>
      <c r="BU440" s="80"/>
      <c r="BV440" s="83"/>
      <c r="BW440" s="83"/>
      <c r="BX440" s="83"/>
    </row>
    <row r="441" spans="1:83" s="33" customFormat="1" ht="32.25" customHeight="1">
      <c r="A441" s="35" t="s">
        <v>902</v>
      </c>
      <c r="B441" s="36" t="s">
        <v>903</v>
      </c>
      <c r="C441" s="40"/>
      <c r="D441" s="25">
        <v>45</v>
      </c>
      <c r="E441" s="25">
        <f t="shared" si="227"/>
        <v>0</v>
      </c>
      <c r="F441" s="25"/>
      <c r="G441" s="25">
        <v>30</v>
      </c>
      <c r="H441" s="25">
        <f t="shared" si="235"/>
        <v>0</v>
      </c>
      <c r="I441" s="25"/>
      <c r="J441" s="25">
        <v>45</v>
      </c>
      <c r="K441" s="25">
        <f t="shared" si="228"/>
        <v>0</v>
      </c>
      <c r="L441" s="25"/>
      <c r="M441" s="25">
        <v>75</v>
      </c>
      <c r="N441" s="25">
        <f t="shared" si="236"/>
        <v>0</v>
      </c>
      <c r="O441" s="25"/>
      <c r="P441" s="25">
        <v>38</v>
      </c>
      <c r="Q441" s="25">
        <f t="shared" ref="Q441:Q464" si="248">P441*O441</f>
        <v>0</v>
      </c>
      <c r="R441" s="25"/>
      <c r="S441" s="25">
        <v>68</v>
      </c>
      <c r="T441" s="25">
        <f t="shared" ref="T441:T452" si="249">S441*R441</f>
        <v>0</v>
      </c>
      <c r="U441" s="25"/>
      <c r="V441" s="25">
        <v>38</v>
      </c>
      <c r="W441" s="25">
        <f t="shared" si="237"/>
        <v>0</v>
      </c>
      <c r="X441" s="25"/>
      <c r="Y441" s="25">
        <v>55</v>
      </c>
      <c r="Z441" s="25">
        <f t="shared" ref="Z441:Z504" si="250">Y441*X441</f>
        <v>0</v>
      </c>
      <c r="AA441" s="25"/>
      <c r="AB441" s="25">
        <v>58</v>
      </c>
      <c r="AC441" s="25">
        <f t="shared" ref="AC441:AC449" si="251">AB441*AA441</f>
        <v>0</v>
      </c>
      <c r="AD441" s="25"/>
      <c r="AE441" s="25">
        <v>68</v>
      </c>
      <c r="AF441" s="25">
        <f t="shared" si="245"/>
        <v>0</v>
      </c>
      <c r="AG441" s="25"/>
      <c r="AH441" s="25">
        <v>98</v>
      </c>
      <c r="AI441" s="25">
        <f t="shared" ref="AI441:AI449" si="252">AH441*AG441</f>
        <v>0</v>
      </c>
      <c r="AJ441" s="25"/>
      <c r="AK441" s="25">
        <v>7</v>
      </c>
      <c r="AL441" s="25">
        <f t="shared" ref="AL441:AL449" si="253">AK441*AJ441</f>
        <v>0</v>
      </c>
      <c r="AM441" s="25"/>
      <c r="AN441" s="25">
        <v>6</v>
      </c>
      <c r="AO441" s="25">
        <f t="shared" si="246"/>
        <v>0</v>
      </c>
      <c r="AP441" s="25"/>
      <c r="AQ441" s="25">
        <v>7</v>
      </c>
      <c r="AR441" s="25">
        <v>0</v>
      </c>
      <c r="AS441" s="25"/>
      <c r="AT441" s="25">
        <v>5.63</v>
      </c>
      <c r="AU441" s="25">
        <f t="shared" ref="AU441:AU449" si="254">AT441*AS441</f>
        <v>0</v>
      </c>
      <c r="AV441" s="25"/>
      <c r="AW441" s="25">
        <v>6.65</v>
      </c>
      <c r="AX441" s="25">
        <f t="shared" si="247"/>
        <v>0</v>
      </c>
      <c r="AY441" s="25"/>
      <c r="AZ441" s="25">
        <v>5.58</v>
      </c>
      <c r="BA441" s="25">
        <f t="shared" ref="BA441:BA449" si="255">AZ441*AY441</f>
        <v>0</v>
      </c>
      <c r="BB441" s="25"/>
      <c r="BC441" s="25">
        <v>6</v>
      </c>
      <c r="BD441" s="23">
        <f t="shared" si="239"/>
        <v>0</v>
      </c>
      <c r="BE441" s="26">
        <f t="shared" si="224"/>
        <v>0</v>
      </c>
      <c r="BF441" s="27">
        <v>0</v>
      </c>
      <c r="BG441" s="28"/>
      <c r="BH441" s="29"/>
      <c r="BI441" s="28"/>
      <c r="BJ441" s="30">
        <f t="shared" si="225"/>
        <v>0</v>
      </c>
      <c r="BK441" s="28">
        <f t="shared" si="226"/>
        <v>0</v>
      </c>
      <c r="BL441" s="164"/>
      <c r="BM441" s="9"/>
      <c r="BN441" s="9"/>
      <c r="BO441" s="9"/>
      <c r="BP441" s="31"/>
      <c r="BQ441" s="31"/>
      <c r="BR441" s="39"/>
      <c r="BS441" s="39"/>
      <c r="BT441" s="39"/>
      <c r="BU441" s="31"/>
      <c r="BV441" s="9"/>
      <c r="BW441" s="9"/>
      <c r="BX441" s="9"/>
    </row>
    <row r="442" spans="1:83" s="34" customFormat="1" ht="32.25" customHeight="1">
      <c r="A442" s="20" t="s">
        <v>904</v>
      </c>
      <c r="B442" s="21" t="s">
        <v>905</v>
      </c>
      <c r="C442" s="51"/>
      <c r="D442" s="23">
        <v>45</v>
      </c>
      <c r="E442" s="25">
        <f t="shared" si="227"/>
        <v>0</v>
      </c>
      <c r="F442" s="23"/>
      <c r="G442" s="23">
        <v>30</v>
      </c>
      <c r="H442" s="25">
        <f t="shared" si="235"/>
        <v>0</v>
      </c>
      <c r="I442" s="23"/>
      <c r="J442" s="23">
        <v>45</v>
      </c>
      <c r="K442" s="23">
        <f t="shared" si="228"/>
        <v>0</v>
      </c>
      <c r="L442" s="23"/>
      <c r="M442" s="23">
        <v>75</v>
      </c>
      <c r="N442" s="23">
        <f t="shared" si="236"/>
        <v>0</v>
      </c>
      <c r="O442" s="23"/>
      <c r="P442" s="23">
        <v>38</v>
      </c>
      <c r="Q442" s="23">
        <f t="shared" si="248"/>
        <v>0</v>
      </c>
      <c r="R442" s="23"/>
      <c r="S442" s="23">
        <v>68</v>
      </c>
      <c r="T442" s="23">
        <f t="shared" si="249"/>
        <v>0</v>
      </c>
      <c r="U442" s="23"/>
      <c r="V442" s="23">
        <v>38</v>
      </c>
      <c r="W442" s="23">
        <f t="shared" si="237"/>
        <v>0</v>
      </c>
      <c r="X442" s="23"/>
      <c r="Y442" s="23">
        <v>55</v>
      </c>
      <c r="Z442" s="23">
        <f t="shared" si="250"/>
        <v>0</v>
      </c>
      <c r="AA442" s="23"/>
      <c r="AB442" s="23">
        <v>58</v>
      </c>
      <c r="AC442" s="23">
        <f t="shared" si="251"/>
        <v>0</v>
      </c>
      <c r="AD442" s="23"/>
      <c r="AE442" s="23">
        <v>68</v>
      </c>
      <c r="AF442" s="25">
        <f t="shared" si="245"/>
        <v>0</v>
      </c>
      <c r="AG442" s="23"/>
      <c r="AH442" s="23">
        <v>98</v>
      </c>
      <c r="AI442" s="23">
        <f t="shared" si="252"/>
        <v>0</v>
      </c>
      <c r="AJ442" s="25"/>
      <c r="AK442" s="25">
        <v>7</v>
      </c>
      <c r="AL442" s="25">
        <f t="shared" si="253"/>
        <v>0</v>
      </c>
      <c r="AM442" s="25"/>
      <c r="AN442" s="25">
        <v>6</v>
      </c>
      <c r="AO442" s="25">
        <f t="shared" si="246"/>
        <v>0</v>
      </c>
      <c r="AP442" s="23"/>
      <c r="AQ442" s="23">
        <v>7</v>
      </c>
      <c r="AR442" s="25">
        <v>0</v>
      </c>
      <c r="AS442" s="23"/>
      <c r="AT442" s="23">
        <v>5.63</v>
      </c>
      <c r="AU442" s="23">
        <f t="shared" si="254"/>
        <v>0</v>
      </c>
      <c r="AV442" s="23"/>
      <c r="AW442" s="23">
        <v>6.65</v>
      </c>
      <c r="AX442" s="23">
        <f t="shared" si="247"/>
        <v>0</v>
      </c>
      <c r="AY442" s="23"/>
      <c r="AZ442" s="23">
        <v>5.58</v>
      </c>
      <c r="BA442" s="23">
        <f t="shared" si="255"/>
        <v>0</v>
      </c>
      <c r="BB442" s="23"/>
      <c r="BC442" s="23">
        <v>6</v>
      </c>
      <c r="BD442" s="23">
        <f t="shared" si="239"/>
        <v>0</v>
      </c>
      <c r="BE442" s="26">
        <f t="shared" si="224"/>
        <v>0</v>
      </c>
      <c r="BF442" s="27">
        <v>150100</v>
      </c>
      <c r="BG442" s="28"/>
      <c r="BH442" s="29"/>
      <c r="BI442" s="28"/>
      <c r="BJ442" s="30">
        <f t="shared" si="225"/>
        <v>0</v>
      </c>
      <c r="BK442" s="28">
        <f t="shared" si="226"/>
        <v>150100</v>
      </c>
      <c r="BL442" s="9"/>
      <c r="BM442" s="9"/>
      <c r="BN442" s="9"/>
      <c r="BO442" s="9"/>
      <c r="BP442" s="31"/>
      <c r="BQ442" s="31"/>
      <c r="BR442" s="39"/>
      <c r="BS442" s="39"/>
      <c r="BT442" s="39"/>
      <c r="BU442" s="31"/>
      <c r="BV442" s="9"/>
      <c r="BW442" s="9"/>
      <c r="BX442" s="9"/>
      <c r="BY442" s="33"/>
      <c r="BZ442" s="33"/>
      <c r="CA442" s="33"/>
      <c r="CB442" s="33"/>
      <c r="CC442" s="33"/>
      <c r="CD442" s="33"/>
      <c r="CE442" s="33"/>
    </row>
    <row r="443" spans="1:83" s="34" customFormat="1" ht="32.25" customHeight="1">
      <c r="A443" s="20" t="s">
        <v>906</v>
      </c>
      <c r="B443" s="21" t="s">
        <v>907</v>
      </c>
      <c r="C443" s="51"/>
      <c r="D443" s="23">
        <v>45</v>
      </c>
      <c r="E443" s="25">
        <f t="shared" si="227"/>
        <v>0</v>
      </c>
      <c r="F443" s="23"/>
      <c r="G443" s="23">
        <v>30</v>
      </c>
      <c r="H443" s="25">
        <f t="shared" si="235"/>
        <v>0</v>
      </c>
      <c r="I443" s="23"/>
      <c r="J443" s="23">
        <v>45</v>
      </c>
      <c r="K443" s="23">
        <f t="shared" si="228"/>
        <v>0</v>
      </c>
      <c r="L443" s="23"/>
      <c r="M443" s="23">
        <v>75</v>
      </c>
      <c r="N443" s="23">
        <f t="shared" si="236"/>
        <v>0</v>
      </c>
      <c r="O443" s="23"/>
      <c r="P443" s="23">
        <v>38</v>
      </c>
      <c r="Q443" s="23">
        <f t="shared" si="248"/>
        <v>0</v>
      </c>
      <c r="R443" s="23"/>
      <c r="S443" s="23">
        <v>68</v>
      </c>
      <c r="T443" s="23">
        <f t="shared" si="249"/>
        <v>0</v>
      </c>
      <c r="U443" s="23"/>
      <c r="V443" s="23">
        <v>38</v>
      </c>
      <c r="W443" s="23">
        <f t="shared" si="237"/>
        <v>0</v>
      </c>
      <c r="X443" s="23"/>
      <c r="Y443" s="23">
        <v>55</v>
      </c>
      <c r="Z443" s="23">
        <f t="shared" si="250"/>
        <v>0</v>
      </c>
      <c r="AA443" s="23"/>
      <c r="AB443" s="23">
        <v>58</v>
      </c>
      <c r="AC443" s="23">
        <f t="shared" si="251"/>
        <v>0</v>
      </c>
      <c r="AD443" s="23"/>
      <c r="AE443" s="23">
        <v>68</v>
      </c>
      <c r="AF443" s="25">
        <f t="shared" si="245"/>
        <v>0</v>
      </c>
      <c r="AG443" s="23"/>
      <c r="AH443" s="23">
        <v>98</v>
      </c>
      <c r="AI443" s="23">
        <f t="shared" si="252"/>
        <v>0</v>
      </c>
      <c r="AJ443" s="25"/>
      <c r="AK443" s="25">
        <v>7</v>
      </c>
      <c r="AL443" s="25">
        <f t="shared" si="253"/>
        <v>0</v>
      </c>
      <c r="AM443" s="25"/>
      <c r="AN443" s="25">
        <v>6</v>
      </c>
      <c r="AO443" s="25">
        <f t="shared" si="246"/>
        <v>0</v>
      </c>
      <c r="AP443" s="23"/>
      <c r="AQ443" s="23">
        <v>7</v>
      </c>
      <c r="AR443" s="25">
        <f t="shared" ref="AR443:AR449" si="256">AQ443*AP443</f>
        <v>0</v>
      </c>
      <c r="AS443" s="23"/>
      <c r="AT443" s="23">
        <v>5.63</v>
      </c>
      <c r="AU443" s="23">
        <f t="shared" si="254"/>
        <v>0</v>
      </c>
      <c r="AV443" s="23"/>
      <c r="AW443" s="23">
        <v>6.65</v>
      </c>
      <c r="AX443" s="23">
        <f t="shared" si="247"/>
        <v>0</v>
      </c>
      <c r="AY443" s="23"/>
      <c r="AZ443" s="23">
        <v>5.58</v>
      </c>
      <c r="BA443" s="23">
        <f t="shared" si="255"/>
        <v>0</v>
      </c>
      <c r="BB443" s="23"/>
      <c r="BC443" s="23">
        <v>6</v>
      </c>
      <c r="BD443" s="23">
        <f t="shared" si="239"/>
        <v>0</v>
      </c>
      <c r="BE443" s="26">
        <f t="shared" si="224"/>
        <v>0</v>
      </c>
      <c r="BF443" s="27">
        <v>194799.68</v>
      </c>
      <c r="BG443" s="28"/>
      <c r="BH443" s="29"/>
      <c r="BI443" s="28"/>
      <c r="BJ443" s="30">
        <f t="shared" si="225"/>
        <v>0</v>
      </c>
      <c r="BK443" s="28">
        <f t="shared" si="226"/>
        <v>194799.68</v>
      </c>
      <c r="BL443" s="9"/>
      <c r="BM443" s="9"/>
      <c r="BN443" s="9"/>
      <c r="BO443" s="9"/>
      <c r="BP443" s="31"/>
      <c r="BQ443" s="31"/>
      <c r="BR443" s="39"/>
      <c r="BS443" s="39"/>
      <c r="BT443" s="39"/>
      <c r="BU443" s="31"/>
      <c r="BV443" s="9"/>
      <c r="BW443" s="9"/>
      <c r="BX443" s="9"/>
      <c r="BY443" s="33"/>
      <c r="BZ443" s="33"/>
      <c r="CA443" s="33"/>
      <c r="CB443" s="33"/>
      <c r="CC443" s="33"/>
      <c r="CD443" s="33"/>
      <c r="CE443" s="33"/>
    </row>
    <row r="444" spans="1:83" s="34" customFormat="1" ht="32.25" customHeight="1">
      <c r="A444" s="20" t="s">
        <v>908</v>
      </c>
      <c r="B444" s="21" t="s">
        <v>909</v>
      </c>
      <c r="C444" s="51"/>
      <c r="D444" s="23">
        <v>45</v>
      </c>
      <c r="E444" s="25">
        <f t="shared" si="227"/>
        <v>0</v>
      </c>
      <c r="F444" s="23"/>
      <c r="G444" s="23">
        <v>30</v>
      </c>
      <c r="H444" s="25">
        <f t="shared" si="235"/>
        <v>0</v>
      </c>
      <c r="I444" s="23"/>
      <c r="J444" s="23">
        <v>45</v>
      </c>
      <c r="K444" s="23">
        <f t="shared" si="228"/>
        <v>0</v>
      </c>
      <c r="L444" s="23"/>
      <c r="M444" s="23">
        <v>75</v>
      </c>
      <c r="N444" s="23">
        <f t="shared" si="236"/>
        <v>0</v>
      </c>
      <c r="O444" s="23"/>
      <c r="P444" s="23">
        <v>38</v>
      </c>
      <c r="Q444" s="23">
        <f t="shared" si="248"/>
        <v>0</v>
      </c>
      <c r="R444" s="23"/>
      <c r="S444" s="23">
        <v>68</v>
      </c>
      <c r="T444" s="23">
        <f t="shared" si="249"/>
        <v>0</v>
      </c>
      <c r="U444" s="23"/>
      <c r="V444" s="23">
        <v>38</v>
      </c>
      <c r="W444" s="23">
        <f t="shared" si="237"/>
        <v>0</v>
      </c>
      <c r="X444" s="23"/>
      <c r="Y444" s="23">
        <v>55</v>
      </c>
      <c r="Z444" s="23">
        <f t="shared" si="250"/>
        <v>0</v>
      </c>
      <c r="AA444" s="23"/>
      <c r="AB444" s="23">
        <v>58</v>
      </c>
      <c r="AC444" s="23">
        <f t="shared" si="251"/>
        <v>0</v>
      </c>
      <c r="AD444" s="23"/>
      <c r="AE444" s="23">
        <v>68</v>
      </c>
      <c r="AF444" s="25">
        <f t="shared" si="245"/>
        <v>0</v>
      </c>
      <c r="AG444" s="23"/>
      <c r="AH444" s="23">
        <v>98</v>
      </c>
      <c r="AI444" s="23">
        <f t="shared" si="252"/>
        <v>0</v>
      </c>
      <c r="AJ444" s="25"/>
      <c r="AK444" s="25">
        <v>7</v>
      </c>
      <c r="AL444" s="25">
        <f t="shared" si="253"/>
        <v>0</v>
      </c>
      <c r="AM444" s="25"/>
      <c r="AN444" s="25">
        <v>6</v>
      </c>
      <c r="AO444" s="25">
        <f t="shared" si="246"/>
        <v>0</v>
      </c>
      <c r="AP444" s="23"/>
      <c r="AQ444" s="23">
        <v>7</v>
      </c>
      <c r="AR444" s="25">
        <f t="shared" si="256"/>
        <v>0</v>
      </c>
      <c r="AS444" s="23"/>
      <c r="AT444" s="23">
        <v>5.63</v>
      </c>
      <c r="AU444" s="23">
        <f t="shared" si="254"/>
        <v>0</v>
      </c>
      <c r="AV444" s="23"/>
      <c r="AW444" s="23">
        <v>6.65</v>
      </c>
      <c r="AX444" s="23">
        <f t="shared" si="247"/>
        <v>0</v>
      </c>
      <c r="AY444" s="23"/>
      <c r="AZ444" s="23">
        <v>5.58</v>
      </c>
      <c r="BA444" s="23">
        <f t="shared" si="255"/>
        <v>0</v>
      </c>
      <c r="BB444" s="23"/>
      <c r="BC444" s="23">
        <v>6</v>
      </c>
      <c r="BD444" s="23">
        <f t="shared" si="239"/>
        <v>0</v>
      </c>
      <c r="BE444" s="26">
        <f t="shared" si="224"/>
        <v>0</v>
      </c>
      <c r="BF444" s="27">
        <v>83186</v>
      </c>
      <c r="BG444" s="28"/>
      <c r="BH444" s="29"/>
      <c r="BI444" s="28"/>
      <c r="BJ444" s="30">
        <f t="shared" si="225"/>
        <v>0</v>
      </c>
      <c r="BK444" s="28">
        <f t="shared" si="226"/>
        <v>83186</v>
      </c>
      <c r="BL444" s="9"/>
      <c r="BM444" s="9"/>
      <c r="BN444" s="9"/>
      <c r="BO444" s="9"/>
      <c r="BP444" s="31"/>
      <c r="BQ444" s="31"/>
      <c r="BR444" s="39"/>
      <c r="BS444" s="39"/>
      <c r="BT444" s="39"/>
      <c r="BU444" s="31"/>
      <c r="BV444" s="9"/>
      <c r="BW444" s="9"/>
      <c r="BX444" s="9"/>
      <c r="BY444" s="33"/>
      <c r="BZ444" s="33"/>
      <c r="CA444" s="33"/>
      <c r="CB444" s="33"/>
      <c r="CC444" s="33"/>
      <c r="CD444" s="33"/>
      <c r="CE444" s="33"/>
    </row>
    <row r="445" spans="1:83" s="34" customFormat="1" ht="32.25" customHeight="1">
      <c r="A445" s="20" t="s">
        <v>910</v>
      </c>
      <c r="B445" s="21" t="s">
        <v>911</v>
      </c>
      <c r="C445" s="51"/>
      <c r="D445" s="23">
        <v>45</v>
      </c>
      <c r="E445" s="25">
        <f t="shared" si="227"/>
        <v>0</v>
      </c>
      <c r="F445" s="23"/>
      <c r="G445" s="23">
        <v>30</v>
      </c>
      <c r="H445" s="25">
        <f t="shared" si="235"/>
        <v>0</v>
      </c>
      <c r="I445" s="23"/>
      <c r="J445" s="23">
        <v>45</v>
      </c>
      <c r="K445" s="23">
        <f t="shared" si="228"/>
        <v>0</v>
      </c>
      <c r="L445" s="23"/>
      <c r="M445" s="23">
        <v>75</v>
      </c>
      <c r="N445" s="23">
        <f t="shared" si="236"/>
        <v>0</v>
      </c>
      <c r="O445" s="23"/>
      <c r="P445" s="23">
        <v>38</v>
      </c>
      <c r="Q445" s="23">
        <f t="shared" si="248"/>
        <v>0</v>
      </c>
      <c r="R445" s="23"/>
      <c r="S445" s="23">
        <v>68</v>
      </c>
      <c r="T445" s="23">
        <f t="shared" si="249"/>
        <v>0</v>
      </c>
      <c r="U445" s="23"/>
      <c r="V445" s="23">
        <v>38</v>
      </c>
      <c r="W445" s="23">
        <f t="shared" si="237"/>
        <v>0</v>
      </c>
      <c r="X445" s="23"/>
      <c r="Y445" s="23">
        <v>55</v>
      </c>
      <c r="Z445" s="23">
        <f t="shared" si="250"/>
        <v>0</v>
      </c>
      <c r="AA445" s="23"/>
      <c r="AB445" s="23">
        <v>58</v>
      </c>
      <c r="AC445" s="23">
        <f t="shared" si="251"/>
        <v>0</v>
      </c>
      <c r="AD445" s="23"/>
      <c r="AE445" s="23">
        <v>68</v>
      </c>
      <c r="AF445" s="25">
        <f t="shared" si="245"/>
        <v>0</v>
      </c>
      <c r="AG445" s="23"/>
      <c r="AH445" s="23">
        <v>98</v>
      </c>
      <c r="AI445" s="23">
        <f t="shared" si="252"/>
        <v>0</v>
      </c>
      <c r="AJ445" s="25"/>
      <c r="AK445" s="25">
        <v>7</v>
      </c>
      <c r="AL445" s="25">
        <f t="shared" si="253"/>
        <v>0</v>
      </c>
      <c r="AM445" s="25"/>
      <c r="AN445" s="25">
        <v>6</v>
      </c>
      <c r="AO445" s="25">
        <f t="shared" si="246"/>
        <v>0</v>
      </c>
      <c r="AP445" s="23"/>
      <c r="AQ445" s="23">
        <v>7</v>
      </c>
      <c r="AR445" s="25">
        <f t="shared" si="256"/>
        <v>0</v>
      </c>
      <c r="AS445" s="23"/>
      <c r="AT445" s="23">
        <v>5.63</v>
      </c>
      <c r="AU445" s="23">
        <f t="shared" si="254"/>
        <v>0</v>
      </c>
      <c r="AV445" s="23"/>
      <c r="AW445" s="23">
        <v>6.65</v>
      </c>
      <c r="AX445" s="23">
        <f t="shared" si="247"/>
        <v>0</v>
      </c>
      <c r="AY445" s="23"/>
      <c r="AZ445" s="23">
        <v>5.58</v>
      </c>
      <c r="BA445" s="23">
        <f t="shared" si="255"/>
        <v>0</v>
      </c>
      <c r="BB445" s="23"/>
      <c r="BC445" s="23">
        <v>6</v>
      </c>
      <c r="BD445" s="23">
        <f t="shared" si="239"/>
        <v>0</v>
      </c>
      <c r="BE445" s="26">
        <f t="shared" si="224"/>
        <v>0</v>
      </c>
      <c r="BF445" s="27">
        <v>168151</v>
      </c>
      <c r="BG445" s="28"/>
      <c r="BH445" s="29"/>
      <c r="BI445" s="28"/>
      <c r="BJ445" s="30">
        <f t="shared" si="225"/>
        <v>0</v>
      </c>
      <c r="BK445" s="28">
        <f t="shared" si="226"/>
        <v>168151</v>
      </c>
      <c r="BL445" s="9"/>
      <c r="BM445" s="9"/>
      <c r="BN445" s="9"/>
      <c r="BO445" s="9"/>
      <c r="BP445" s="31"/>
      <c r="BQ445" s="31"/>
      <c r="BR445" s="39"/>
      <c r="BS445" s="39"/>
      <c r="BT445" s="39"/>
      <c r="BU445" s="31"/>
      <c r="BV445" s="9"/>
      <c r="BW445" s="9"/>
      <c r="BX445" s="9"/>
      <c r="BY445" s="33"/>
      <c r="BZ445" s="33"/>
      <c r="CA445" s="33"/>
      <c r="CB445" s="33"/>
      <c r="CC445" s="33"/>
      <c r="CD445" s="33"/>
      <c r="CE445" s="33"/>
    </row>
    <row r="446" spans="1:83" s="33" customFormat="1" ht="32.25" customHeight="1">
      <c r="A446" s="35" t="s">
        <v>912</v>
      </c>
      <c r="B446" s="36" t="s">
        <v>913</v>
      </c>
      <c r="C446" s="40"/>
      <c r="D446" s="25">
        <v>45</v>
      </c>
      <c r="E446" s="25">
        <f t="shared" si="227"/>
        <v>0</v>
      </c>
      <c r="F446" s="25"/>
      <c r="G446" s="25">
        <v>30</v>
      </c>
      <c r="H446" s="25">
        <f t="shared" si="235"/>
        <v>0</v>
      </c>
      <c r="I446" s="25"/>
      <c r="J446" s="25">
        <v>45</v>
      </c>
      <c r="K446" s="25">
        <f t="shared" si="228"/>
        <v>0</v>
      </c>
      <c r="L446" s="25"/>
      <c r="M446" s="25">
        <v>75</v>
      </c>
      <c r="N446" s="25">
        <f t="shared" si="236"/>
        <v>0</v>
      </c>
      <c r="O446" s="25"/>
      <c r="P446" s="25">
        <v>38</v>
      </c>
      <c r="Q446" s="25">
        <f t="shared" si="248"/>
        <v>0</v>
      </c>
      <c r="R446" s="25"/>
      <c r="S446" s="25">
        <v>68</v>
      </c>
      <c r="T446" s="25">
        <f t="shared" si="249"/>
        <v>0</v>
      </c>
      <c r="U446" s="25"/>
      <c r="V446" s="25">
        <v>38</v>
      </c>
      <c r="W446" s="25">
        <f t="shared" si="237"/>
        <v>0</v>
      </c>
      <c r="X446" s="25"/>
      <c r="Y446" s="25">
        <v>55</v>
      </c>
      <c r="Z446" s="25">
        <f t="shared" si="250"/>
        <v>0</v>
      </c>
      <c r="AA446" s="25"/>
      <c r="AB446" s="25">
        <v>58</v>
      </c>
      <c r="AC446" s="25">
        <f t="shared" si="251"/>
        <v>0</v>
      </c>
      <c r="AD446" s="25"/>
      <c r="AE446" s="25">
        <v>68</v>
      </c>
      <c r="AF446" s="25">
        <f t="shared" si="245"/>
        <v>0</v>
      </c>
      <c r="AG446" s="25"/>
      <c r="AH446" s="25">
        <v>98</v>
      </c>
      <c r="AI446" s="25">
        <f t="shared" si="252"/>
        <v>0</v>
      </c>
      <c r="AJ446" s="25"/>
      <c r="AK446" s="25">
        <v>7</v>
      </c>
      <c r="AL446" s="25">
        <f t="shared" si="253"/>
        <v>0</v>
      </c>
      <c r="AM446" s="25"/>
      <c r="AN446" s="25">
        <v>6</v>
      </c>
      <c r="AO446" s="25">
        <f t="shared" si="246"/>
        <v>0</v>
      </c>
      <c r="AP446" s="25"/>
      <c r="AQ446" s="25">
        <v>7</v>
      </c>
      <c r="AR446" s="25">
        <f t="shared" si="256"/>
        <v>0</v>
      </c>
      <c r="AS446" s="25"/>
      <c r="AT446" s="25">
        <v>5.63</v>
      </c>
      <c r="AU446" s="25">
        <f t="shared" si="254"/>
        <v>0</v>
      </c>
      <c r="AV446" s="25"/>
      <c r="AW446" s="25">
        <v>6.65</v>
      </c>
      <c r="AX446" s="25">
        <f t="shared" si="247"/>
        <v>0</v>
      </c>
      <c r="AY446" s="25"/>
      <c r="AZ446" s="25">
        <v>5.58</v>
      </c>
      <c r="BA446" s="25">
        <f t="shared" si="255"/>
        <v>0</v>
      </c>
      <c r="BB446" s="25"/>
      <c r="BC446" s="25">
        <v>6</v>
      </c>
      <c r="BD446" s="23">
        <f t="shared" si="239"/>
        <v>0</v>
      </c>
      <c r="BE446" s="26">
        <f t="shared" si="224"/>
        <v>0</v>
      </c>
      <c r="BF446" s="27">
        <v>133348</v>
      </c>
      <c r="BG446" s="28"/>
      <c r="BH446" s="29"/>
      <c r="BI446" s="28"/>
      <c r="BJ446" s="30">
        <f t="shared" si="225"/>
        <v>0</v>
      </c>
      <c r="BK446" s="28">
        <f t="shared" si="226"/>
        <v>133348</v>
      </c>
      <c r="BL446" s="9"/>
      <c r="BM446" s="9"/>
      <c r="BN446" s="9"/>
      <c r="BO446" s="9"/>
      <c r="BP446" s="31"/>
      <c r="BQ446" s="31"/>
      <c r="BR446" s="39"/>
      <c r="BS446" s="39"/>
      <c r="BT446" s="39"/>
      <c r="BU446" s="31"/>
      <c r="BV446" s="9"/>
      <c r="BW446" s="9"/>
      <c r="BX446" s="9"/>
    </row>
    <row r="447" spans="1:83" s="33" customFormat="1" ht="32.25" customHeight="1">
      <c r="A447" s="35" t="s">
        <v>914</v>
      </c>
      <c r="B447" s="36" t="s">
        <v>915</v>
      </c>
      <c r="C447" s="40"/>
      <c r="D447" s="25">
        <v>45</v>
      </c>
      <c r="E447" s="25">
        <f t="shared" si="227"/>
        <v>0</v>
      </c>
      <c r="F447" s="25"/>
      <c r="G447" s="25">
        <v>30</v>
      </c>
      <c r="H447" s="25">
        <f t="shared" si="235"/>
        <v>0</v>
      </c>
      <c r="I447" s="25"/>
      <c r="J447" s="25">
        <v>45</v>
      </c>
      <c r="K447" s="25">
        <f t="shared" si="228"/>
        <v>0</v>
      </c>
      <c r="L447" s="25"/>
      <c r="M447" s="25">
        <v>75</v>
      </c>
      <c r="N447" s="25">
        <f t="shared" si="236"/>
        <v>0</v>
      </c>
      <c r="O447" s="25"/>
      <c r="P447" s="25">
        <v>38</v>
      </c>
      <c r="Q447" s="25">
        <f t="shared" si="248"/>
        <v>0</v>
      </c>
      <c r="R447" s="25"/>
      <c r="S447" s="25">
        <v>68</v>
      </c>
      <c r="T447" s="25">
        <f t="shared" si="249"/>
        <v>0</v>
      </c>
      <c r="U447" s="25"/>
      <c r="V447" s="25">
        <v>38</v>
      </c>
      <c r="W447" s="25">
        <f t="shared" si="237"/>
        <v>0</v>
      </c>
      <c r="X447" s="25"/>
      <c r="Y447" s="25">
        <v>55</v>
      </c>
      <c r="Z447" s="25">
        <f t="shared" si="250"/>
        <v>0</v>
      </c>
      <c r="AA447" s="25"/>
      <c r="AB447" s="25">
        <v>58</v>
      </c>
      <c r="AC447" s="25">
        <f t="shared" si="251"/>
        <v>0</v>
      </c>
      <c r="AD447" s="25"/>
      <c r="AE447" s="25">
        <v>68</v>
      </c>
      <c r="AF447" s="25">
        <f t="shared" si="245"/>
        <v>0</v>
      </c>
      <c r="AG447" s="25"/>
      <c r="AH447" s="25">
        <v>98</v>
      </c>
      <c r="AI447" s="25">
        <f t="shared" si="252"/>
        <v>0</v>
      </c>
      <c r="AJ447" s="25"/>
      <c r="AK447" s="25">
        <v>7</v>
      </c>
      <c r="AL447" s="25">
        <f t="shared" si="253"/>
        <v>0</v>
      </c>
      <c r="AM447" s="25"/>
      <c r="AN447" s="25">
        <v>6</v>
      </c>
      <c r="AO447" s="25">
        <f t="shared" si="246"/>
        <v>0</v>
      </c>
      <c r="AP447" s="25"/>
      <c r="AQ447" s="25">
        <v>7</v>
      </c>
      <c r="AR447" s="25">
        <f t="shared" si="256"/>
        <v>0</v>
      </c>
      <c r="AS447" s="25"/>
      <c r="AT447" s="25">
        <v>5.63</v>
      </c>
      <c r="AU447" s="25">
        <f t="shared" si="254"/>
        <v>0</v>
      </c>
      <c r="AV447" s="25"/>
      <c r="AW447" s="25">
        <v>6.65</v>
      </c>
      <c r="AX447" s="25">
        <f t="shared" si="247"/>
        <v>0</v>
      </c>
      <c r="AY447" s="25"/>
      <c r="AZ447" s="25">
        <v>5.58</v>
      </c>
      <c r="BA447" s="25">
        <f t="shared" si="255"/>
        <v>0</v>
      </c>
      <c r="BB447" s="25"/>
      <c r="BC447" s="25">
        <v>6</v>
      </c>
      <c r="BD447" s="23">
        <f t="shared" si="239"/>
        <v>0</v>
      </c>
      <c r="BE447" s="26">
        <f t="shared" si="224"/>
        <v>0</v>
      </c>
      <c r="BF447" s="27">
        <v>0</v>
      </c>
      <c r="BG447" s="28"/>
      <c r="BH447" s="29"/>
      <c r="BI447" s="28"/>
      <c r="BJ447" s="30">
        <f t="shared" si="225"/>
        <v>0</v>
      </c>
      <c r="BK447" s="28">
        <f t="shared" si="226"/>
        <v>0</v>
      </c>
      <c r="BL447" s="9"/>
      <c r="BM447" s="9"/>
      <c r="BN447" s="9"/>
      <c r="BO447" s="9"/>
      <c r="BP447" s="31"/>
      <c r="BQ447" s="31"/>
      <c r="BR447" s="39"/>
      <c r="BS447" s="39"/>
      <c r="BT447" s="39"/>
      <c r="BU447" s="31"/>
      <c r="BV447" s="9"/>
      <c r="BW447" s="9"/>
      <c r="BX447" s="9"/>
    </row>
    <row r="448" spans="1:83" s="33" customFormat="1" ht="32.25" customHeight="1">
      <c r="A448" s="35" t="s">
        <v>916</v>
      </c>
      <c r="B448" s="36" t="s">
        <v>917</v>
      </c>
      <c r="C448" s="40"/>
      <c r="D448" s="25">
        <v>45</v>
      </c>
      <c r="E448" s="25">
        <v>0</v>
      </c>
      <c r="F448" s="25"/>
      <c r="G448" s="25">
        <v>30</v>
      </c>
      <c r="H448" s="25">
        <f t="shared" si="235"/>
        <v>0</v>
      </c>
      <c r="I448" s="25"/>
      <c r="J448" s="25">
        <v>45</v>
      </c>
      <c r="K448" s="25">
        <f t="shared" si="228"/>
        <v>0</v>
      </c>
      <c r="L448" s="25"/>
      <c r="M448" s="25">
        <v>75</v>
      </c>
      <c r="N448" s="25">
        <f t="shared" si="236"/>
        <v>0</v>
      </c>
      <c r="O448" s="25"/>
      <c r="P448" s="25">
        <v>38</v>
      </c>
      <c r="Q448" s="25">
        <f t="shared" si="248"/>
        <v>0</v>
      </c>
      <c r="R448" s="25"/>
      <c r="S448" s="25">
        <v>68</v>
      </c>
      <c r="T448" s="25">
        <f t="shared" si="249"/>
        <v>0</v>
      </c>
      <c r="U448" s="25"/>
      <c r="V448" s="25">
        <v>38</v>
      </c>
      <c r="W448" s="25">
        <f t="shared" si="237"/>
        <v>0</v>
      </c>
      <c r="X448" s="25"/>
      <c r="Y448" s="25">
        <v>55</v>
      </c>
      <c r="Z448" s="25">
        <f t="shared" si="250"/>
        <v>0</v>
      </c>
      <c r="AA448" s="25"/>
      <c r="AB448" s="25">
        <v>58</v>
      </c>
      <c r="AC448" s="25">
        <f t="shared" si="251"/>
        <v>0</v>
      </c>
      <c r="AD448" s="25"/>
      <c r="AE448" s="25">
        <v>68</v>
      </c>
      <c r="AF448" s="25">
        <f t="shared" si="245"/>
        <v>0</v>
      </c>
      <c r="AG448" s="25"/>
      <c r="AH448" s="25">
        <v>98</v>
      </c>
      <c r="AI448" s="25">
        <f t="shared" si="252"/>
        <v>0</v>
      </c>
      <c r="AJ448" s="25"/>
      <c r="AK448" s="25">
        <v>7</v>
      </c>
      <c r="AL448" s="25">
        <f t="shared" si="253"/>
        <v>0</v>
      </c>
      <c r="AM448" s="25"/>
      <c r="AN448" s="25">
        <v>6</v>
      </c>
      <c r="AO448" s="25">
        <f t="shared" si="246"/>
        <v>0</v>
      </c>
      <c r="AP448" s="25"/>
      <c r="AQ448" s="25">
        <v>7</v>
      </c>
      <c r="AR448" s="25">
        <f t="shared" si="256"/>
        <v>0</v>
      </c>
      <c r="AS448" s="25"/>
      <c r="AT448" s="25">
        <v>5.63</v>
      </c>
      <c r="AU448" s="25">
        <f t="shared" si="254"/>
        <v>0</v>
      </c>
      <c r="AV448" s="25"/>
      <c r="AW448" s="25">
        <v>6.65</v>
      </c>
      <c r="AX448" s="25">
        <f t="shared" si="247"/>
        <v>0</v>
      </c>
      <c r="AY448" s="25"/>
      <c r="AZ448" s="25">
        <v>5.58</v>
      </c>
      <c r="BA448" s="25">
        <f t="shared" si="255"/>
        <v>0</v>
      </c>
      <c r="BB448" s="25"/>
      <c r="BC448" s="25">
        <v>6</v>
      </c>
      <c r="BD448" s="23">
        <f t="shared" si="239"/>
        <v>0</v>
      </c>
      <c r="BE448" s="26">
        <f t="shared" si="224"/>
        <v>0</v>
      </c>
      <c r="BF448" s="27">
        <v>0</v>
      </c>
      <c r="BG448" s="28"/>
      <c r="BH448" s="29"/>
      <c r="BI448" s="28"/>
      <c r="BJ448" s="30">
        <f t="shared" si="225"/>
        <v>0</v>
      </c>
      <c r="BK448" s="28">
        <f t="shared" si="226"/>
        <v>0</v>
      </c>
      <c r="BL448" s="9"/>
      <c r="BM448" s="9"/>
      <c r="BN448" s="9"/>
      <c r="BO448" s="9"/>
      <c r="BP448" s="31"/>
      <c r="BQ448" s="31"/>
      <c r="BR448" s="39"/>
      <c r="BS448" s="39"/>
      <c r="BT448" s="39"/>
      <c r="BU448" s="31"/>
      <c r="BV448" s="9"/>
      <c r="BW448" s="9"/>
      <c r="BX448" s="9"/>
    </row>
    <row r="449" spans="1:83" s="33" customFormat="1" ht="32.25" customHeight="1">
      <c r="A449" s="35" t="s">
        <v>918</v>
      </c>
      <c r="B449" s="36" t="s">
        <v>919</v>
      </c>
      <c r="C449" s="40"/>
      <c r="D449" s="25">
        <v>45</v>
      </c>
      <c r="E449" s="25">
        <f>D449*C449</f>
        <v>0</v>
      </c>
      <c r="F449" s="25"/>
      <c r="G449" s="25">
        <v>30</v>
      </c>
      <c r="H449" s="25">
        <f t="shared" si="235"/>
        <v>0</v>
      </c>
      <c r="I449" s="25"/>
      <c r="J449" s="25">
        <v>45</v>
      </c>
      <c r="K449" s="25">
        <f t="shared" si="228"/>
        <v>0</v>
      </c>
      <c r="L449" s="25"/>
      <c r="M449" s="25">
        <v>75</v>
      </c>
      <c r="N449" s="25">
        <f t="shared" si="236"/>
        <v>0</v>
      </c>
      <c r="O449" s="25"/>
      <c r="P449" s="25">
        <v>38</v>
      </c>
      <c r="Q449" s="25">
        <f t="shared" si="248"/>
        <v>0</v>
      </c>
      <c r="R449" s="25"/>
      <c r="S449" s="25">
        <v>68</v>
      </c>
      <c r="T449" s="25">
        <f t="shared" si="249"/>
        <v>0</v>
      </c>
      <c r="U449" s="25"/>
      <c r="V449" s="25">
        <v>38</v>
      </c>
      <c r="W449" s="25">
        <f t="shared" si="237"/>
        <v>0</v>
      </c>
      <c r="X449" s="25"/>
      <c r="Y449" s="25">
        <v>55</v>
      </c>
      <c r="Z449" s="25">
        <f t="shared" si="250"/>
        <v>0</v>
      </c>
      <c r="AA449" s="25"/>
      <c r="AB449" s="25">
        <v>58</v>
      </c>
      <c r="AC449" s="25">
        <f t="shared" si="251"/>
        <v>0</v>
      </c>
      <c r="AD449" s="25"/>
      <c r="AE449" s="25">
        <v>68</v>
      </c>
      <c r="AF449" s="25">
        <f t="shared" si="245"/>
        <v>0</v>
      </c>
      <c r="AG449" s="25"/>
      <c r="AH449" s="25">
        <v>98</v>
      </c>
      <c r="AI449" s="25">
        <f t="shared" si="252"/>
        <v>0</v>
      </c>
      <c r="AJ449" s="25"/>
      <c r="AK449" s="25">
        <v>7</v>
      </c>
      <c r="AL449" s="25">
        <f t="shared" si="253"/>
        <v>0</v>
      </c>
      <c r="AM449" s="25"/>
      <c r="AN449" s="25">
        <v>6</v>
      </c>
      <c r="AO449" s="25">
        <f t="shared" si="246"/>
        <v>0</v>
      </c>
      <c r="AP449" s="25"/>
      <c r="AQ449" s="25">
        <v>7</v>
      </c>
      <c r="AR449" s="25">
        <f t="shared" si="256"/>
        <v>0</v>
      </c>
      <c r="AS449" s="25"/>
      <c r="AT449" s="25">
        <v>5.63</v>
      </c>
      <c r="AU449" s="25">
        <f t="shared" si="254"/>
        <v>0</v>
      </c>
      <c r="AV449" s="25"/>
      <c r="AW449" s="25">
        <v>6.65</v>
      </c>
      <c r="AX449" s="25">
        <f t="shared" si="247"/>
        <v>0</v>
      </c>
      <c r="AY449" s="25"/>
      <c r="AZ449" s="25">
        <v>5.58</v>
      </c>
      <c r="BA449" s="25">
        <f t="shared" si="255"/>
        <v>0</v>
      </c>
      <c r="BB449" s="25"/>
      <c r="BC449" s="25">
        <v>6</v>
      </c>
      <c r="BD449" s="23">
        <f t="shared" si="239"/>
        <v>0</v>
      </c>
      <c r="BE449" s="26">
        <f t="shared" si="224"/>
        <v>0</v>
      </c>
      <c r="BF449" s="27">
        <v>0</v>
      </c>
      <c r="BG449" s="28"/>
      <c r="BH449" s="29"/>
      <c r="BI449" s="28"/>
      <c r="BJ449" s="30">
        <f t="shared" si="225"/>
        <v>0</v>
      </c>
      <c r="BK449" s="28">
        <f t="shared" si="226"/>
        <v>0</v>
      </c>
      <c r="BL449" s="9"/>
      <c r="BM449" s="9"/>
      <c r="BN449" s="9"/>
      <c r="BO449" s="9"/>
      <c r="BP449" s="31"/>
      <c r="BQ449" s="31"/>
      <c r="BR449" s="39"/>
      <c r="BS449" s="39"/>
      <c r="BT449" s="39"/>
      <c r="BU449" s="31"/>
      <c r="BV449" s="9"/>
      <c r="BW449" s="9"/>
      <c r="BX449" s="9"/>
    </row>
    <row r="450" spans="1:83" s="33" customFormat="1" ht="32.25" customHeight="1">
      <c r="A450" s="35" t="s">
        <v>920</v>
      </c>
      <c r="B450" s="36" t="s">
        <v>921</v>
      </c>
      <c r="C450" s="40"/>
      <c r="D450" s="25">
        <v>45</v>
      </c>
      <c r="E450" s="25">
        <f>D450*C450</f>
        <v>0</v>
      </c>
      <c r="F450" s="25"/>
      <c r="G450" s="25">
        <v>30</v>
      </c>
      <c r="H450" s="25">
        <f t="shared" si="235"/>
        <v>0</v>
      </c>
      <c r="I450" s="25"/>
      <c r="J450" s="25">
        <v>45</v>
      </c>
      <c r="K450" s="25">
        <f t="shared" si="228"/>
        <v>0</v>
      </c>
      <c r="L450" s="25"/>
      <c r="M450" s="25">
        <v>75</v>
      </c>
      <c r="N450" s="25">
        <f t="shared" si="236"/>
        <v>0</v>
      </c>
      <c r="O450" s="25"/>
      <c r="P450" s="25">
        <v>38</v>
      </c>
      <c r="Q450" s="25">
        <f t="shared" si="248"/>
        <v>0</v>
      </c>
      <c r="R450" s="25"/>
      <c r="S450" s="25">
        <v>68</v>
      </c>
      <c r="T450" s="25">
        <f t="shared" si="249"/>
        <v>0</v>
      </c>
      <c r="U450" s="25"/>
      <c r="V450" s="25">
        <v>38</v>
      </c>
      <c r="W450" s="25">
        <f t="shared" si="237"/>
        <v>0</v>
      </c>
      <c r="X450" s="25"/>
      <c r="Y450" s="25">
        <v>55</v>
      </c>
      <c r="Z450" s="25">
        <f t="shared" si="250"/>
        <v>0</v>
      </c>
      <c r="AA450" s="25"/>
      <c r="AB450" s="25"/>
      <c r="AC450" s="25"/>
      <c r="AD450" s="25"/>
      <c r="AE450" s="25"/>
      <c r="AF450" s="25"/>
      <c r="AG450" s="25"/>
      <c r="AH450" s="25"/>
      <c r="AI450" s="25"/>
      <c r="AJ450" s="25"/>
      <c r="AK450" s="25"/>
      <c r="AL450" s="25"/>
      <c r="AM450" s="25"/>
      <c r="AN450" s="25"/>
      <c r="AO450" s="25"/>
      <c r="AP450" s="25"/>
      <c r="AQ450" s="25"/>
      <c r="AR450" s="25"/>
      <c r="AS450" s="25"/>
      <c r="AT450" s="25"/>
      <c r="AU450" s="25"/>
      <c r="AV450" s="25"/>
      <c r="AW450" s="25"/>
      <c r="AX450" s="25"/>
      <c r="AY450" s="25"/>
      <c r="AZ450" s="25"/>
      <c r="BA450" s="25"/>
      <c r="BB450" s="25"/>
      <c r="BC450" s="25">
        <v>6</v>
      </c>
      <c r="BD450" s="23">
        <f t="shared" si="239"/>
        <v>0</v>
      </c>
      <c r="BE450" s="26">
        <f t="shared" si="224"/>
        <v>0</v>
      </c>
      <c r="BF450" s="27">
        <v>36300</v>
      </c>
      <c r="BG450" s="28"/>
      <c r="BH450" s="29"/>
      <c r="BI450" s="28"/>
      <c r="BJ450" s="30">
        <f t="shared" si="225"/>
        <v>0</v>
      </c>
      <c r="BK450" s="28">
        <f t="shared" si="226"/>
        <v>36300</v>
      </c>
      <c r="BL450" s="9"/>
      <c r="BM450" s="9"/>
      <c r="BN450" s="9"/>
      <c r="BO450" s="9"/>
      <c r="BP450" s="31"/>
      <c r="BQ450" s="31"/>
      <c r="BR450" s="39"/>
      <c r="BS450" s="39"/>
      <c r="BT450" s="39"/>
      <c r="BU450" s="31"/>
      <c r="BV450" s="9"/>
      <c r="BW450" s="9"/>
      <c r="BX450" s="9"/>
    </row>
    <row r="451" spans="1:83" s="33" customFormat="1" ht="32.25" customHeight="1">
      <c r="A451" s="35" t="s">
        <v>922</v>
      </c>
      <c r="B451" s="36" t="s">
        <v>923</v>
      </c>
      <c r="C451" s="40"/>
      <c r="D451" s="25">
        <v>45</v>
      </c>
      <c r="E451" s="25">
        <f t="shared" ref="E451:E514" si="257">D451*C451</f>
        <v>0</v>
      </c>
      <c r="F451" s="25"/>
      <c r="G451" s="25">
        <v>30</v>
      </c>
      <c r="H451" s="25">
        <f t="shared" si="235"/>
        <v>0</v>
      </c>
      <c r="I451" s="25"/>
      <c r="J451" s="25">
        <v>45</v>
      </c>
      <c r="K451" s="25">
        <f t="shared" si="228"/>
        <v>0</v>
      </c>
      <c r="L451" s="25"/>
      <c r="M451" s="25">
        <v>75</v>
      </c>
      <c r="N451" s="25">
        <f t="shared" si="236"/>
        <v>0</v>
      </c>
      <c r="O451" s="25"/>
      <c r="P451" s="25">
        <v>38</v>
      </c>
      <c r="Q451" s="25">
        <f t="shared" si="248"/>
        <v>0</v>
      </c>
      <c r="R451" s="25"/>
      <c r="S451" s="25">
        <v>68</v>
      </c>
      <c r="T451" s="25">
        <f t="shared" si="249"/>
        <v>0</v>
      </c>
      <c r="U451" s="25"/>
      <c r="V451" s="25">
        <v>38</v>
      </c>
      <c r="W451" s="25">
        <f t="shared" si="237"/>
        <v>0</v>
      </c>
      <c r="X451" s="25"/>
      <c r="Y451" s="25">
        <v>55</v>
      </c>
      <c r="Z451" s="25">
        <f t="shared" si="250"/>
        <v>0</v>
      </c>
      <c r="AA451" s="25"/>
      <c r="AB451" s="25">
        <v>58</v>
      </c>
      <c r="AC451" s="25">
        <f t="shared" ref="AC451:AC466" si="258">AB451*AA451</f>
        <v>0</v>
      </c>
      <c r="AD451" s="25"/>
      <c r="AE451" s="25">
        <v>68</v>
      </c>
      <c r="AF451" s="25">
        <f t="shared" ref="AF451:AF461" si="259">AE451*AD451</f>
        <v>0</v>
      </c>
      <c r="AG451" s="25"/>
      <c r="AH451" s="25">
        <v>98</v>
      </c>
      <c r="AI451" s="25">
        <f t="shared" ref="AI451:AI461" si="260">AH451*AG451</f>
        <v>0</v>
      </c>
      <c r="AJ451" s="25"/>
      <c r="AK451" s="25">
        <v>7</v>
      </c>
      <c r="AL451" s="25">
        <f t="shared" ref="AL451:AL461" si="261">AK451*AJ451</f>
        <v>0</v>
      </c>
      <c r="AM451" s="25"/>
      <c r="AN451" s="25">
        <v>6</v>
      </c>
      <c r="AO451" s="25">
        <f t="shared" ref="AO451:AO514" si="262">AN451*AM451</f>
        <v>0</v>
      </c>
      <c r="AP451" s="25"/>
      <c r="AQ451" s="25">
        <v>7</v>
      </c>
      <c r="AR451" s="25">
        <f t="shared" ref="AR451:AR460" si="263">AQ451*AP451</f>
        <v>0</v>
      </c>
      <c r="AS451" s="25"/>
      <c r="AT451" s="25">
        <v>5.63</v>
      </c>
      <c r="AU451" s="25">
        <f t="shared" ref="AU451:AU514" si="264">AT451*AS451</f>
        <v>0</v>
      </c>
      <c r="AV451" s="25"/>
      <c r="AW451" s="25">
        <v>6.65</v>
      </c>
      <c r="AX451" s="25">
        <f t="shared" ref="AX451:AX461" si="265">AW451*AV451</f>
        <v>0</v>
      </c>
      <c r="AY451" s="25"/>
      <c r="AZ451" s="25">
        <v>5.58</v>
      </c>
      <c r="BA451" s="25">
        <f>AZ451*AY451</f>
        <v>0</v>
      </c>
      <c r="BB451" s="25"/>
      <c r="BC451" s="25">
        <v>6</v>
      </c>
      <c r="BD451" s="23">
        <f t="shared" si="239"/>
        <v>0</v>
      </c>
      <c r="BE451" s="26">
        <f t="shared" si="224"/>
        <v>0</v>
      </c>
      <c r="BF451" s="27">
        <v>0</v>
      </c>
      <c r="BG451" s="28"/>
      <c r="BH451" s="29"/>
      <c r="BI451" s="28"/>
      <c r="BJ451" s="30">
        <f t="shared" si="225"/>
        <v>0</v>
      </c>
      <c r="BK451" s="28">
        <f t="shared" si="226"/>
        <v>0</v>
      </c>
      <c r="BL451" s="9"/>
      <c r="BM451" s="9"/>
      <c r="BN451" s="9"/>
      <c r="BO451" s="9"/>
      <c r="BP451" s="31"/>
      <c r="BQ451" s="31"/>
      <c r="BR451" s="39"/>
      <c r="BS451" s="39"/>
      <c r="BT451" s="39"/>
      <c r="BU451" s="31"/>
      <c r="BV451" s="9"/>
      <c r="BW451" s="9"/>
      <c r="BX451" s="9"/>
    </row>
    <row r="452" spans="1:83" s="33" customFormat="1" ht="32.25" customHeight="1">
      <c r="A452" s="35" t="s">
        <v>924</v>
      </c>
      <c r="B452" s="36" t="s">
        <v>925</v>
      </c>
      <c r="C452" s="40"/>
      <c r="D452" s="25">
        <v>45</v>
      </c>
      <c r="E452" s="25">
        <f t="shared" si="257"/>
        <v>0</v>
      </c>
      <c r="F452" s="25"/>
      <c r="G452" s="25">
        <v>30</v>
      </c>
      <c r="H452" s="25">
        <f t="shared" si="235"/>
        <v>0</v>
      </c>
      <c r="I452" s="25"/>
      <c r="J452" s="25">
        <v>45</v>
      </c>
      <c r="K452" s="25">
        <f t="shared" si="228"/>
        <v>0</v>
      </c>
      <c r="L452" s="25"/>
      <c r="M452" s="25">
        <v>75</v>
      </c>
      <c r="N452" s="25">
        <f t="shared" si="236"/>
        <v>0</v>
      </c>
      <c r="O452" s="25"/>
      <c r="P452" s="25">
        <v>38</v>
      </c>
      <c r="Q452" s="25">
        <f t="shared" si="248"/>
        <v>0</v>
      </c>
      <c r="R452" s="25"/>
      <c r="S452" s="25">
        <v>68</v>
      </c>
      <c r="T452" s="25">
        <f t="shared" si="249"/>
        <v>0</v>
      </c>
      <c r="U452" s="25"/>
      <c r="V452" s="25">
        <v>38</v>
      </c>
      <c r="W452" s="25">
        <f t="shared" si="237"/>
        <v>0</v>
      </c>
      <c r="X452" s="25"/>
      <c r="Y452" s="25">
        <v>55</v>
      </c>
      <c r="Z452" s="25">
        <f t="shared" si="250"/>
        <v>0</v>
      </c>
      <c r="AA452" s="25"/>
      <c r="AB452" s="25">
        <v>58</v>
      </c>
      <c r="AC452" s="25">
        <f t="shared" si="258"/>
        <v>0</v>
      </c>
      <c r="AD452" s="25"/>
      <c r="AE452" s="25">
        <v>68</v>
      </c>
      <c r="AF452" s="25">
        <f t="shared" si="259"/>
        <v>0</v>
      </c>
      <c r="AG452" s="25"/>
      <c r="AH452" s="25">
        <v>98</v>
      </c>
      <c r="AI452" s="25">
        <f t="shared" si="260"/>
        <v>0</v>
      </c>
      <c r="AJ452" s="25"/>
      <c r="AK452" s="25">
        <v>7</v>
      </c>
      <c r="AL452" s="25">
        <f t="shared" si="261"/>
        <v>0</v>
      </c>
      <c r="AM452" s="25"/>
      <c r="AN452" s="25">
        <v>6</v>
      </c>
      <c r="AO452" s="25">
        <f t="shared" si="262"/>
        <v>0</v>
      </c>
      <c r="AP452" s="25"/>
      <c r="AQ452" s="25">
        <v>7</v>
      </c>
      <c r="AR452" s="25">
        <f t="shared" si="263"/>
        <v>0</v>
      </c>
      <c r="AS452" s="25"/>
      <c r="AT452" s="25">
        <v>5.63</v>
      </c>
      <c r="AU452" s="25">
        <f t="shared" si="264"/>
        <v>0</v>
      </c>
      <c r="AV452" s="25"/>
      <c r="AW452" s="25">
        <v>6.65</v>
      </c>
      <c r="AX452" s="25">
        <f t="shared" si="265"/>
        <v>0</v>
      </c>
      <c r="AY452" s="25"/>
      <c r="AZ452" s="25">
        <v>5.58</v>
      </c>
      <c r="BA452" s="25">
        <f>AZ452*AY452</f>
        <v>0</v>
      </c>
      <c r="BB452" s="25"/>
      <c r="BC452" s="25">
        <v>6</v>
      </c>
      <c r="BD452" s="23">
        <f t="shared" si="239"/>
        <v>0</v>
      </c>
      <c r="BE452" s="26">
        <f t="shared" si="224"/>
        <v>0</v>
      </c>
      <c r="BF452" s="27">
        <v>0.8</v>
      </c>
      <c r="BG452" s="28"/>
      <c r="BH452" s="29"/>
      <c r="BI452" s="28"/>
      <c r="BJ452" s="30">
        <f t="shared" si="225"/>
        <v>0</v>
      </c>
      <c r="BK452" s="28">
        <f t="shared" si="226"/>
        <v>0.8</v>
      </c>
      <c r="BL452" s="9"/>
      <c r="BM452" s="9"/>
      <c r="BN452" s="9"/>
      <c r="BO452" s="9"/>
      <c r="BP452" s="31"/>
      <c r="BQ452" s="31"/>
      <c r="BR452" s="39"/>
      <c r="BS452" s="39"/>
      <c r="BT452" s="39"/>
      <c r="BU452" s="31"/>
      <c r="BV452" s="9"/>
      <c r="BW452" s="9"/>
      <c r="BX452" s="9"/>
    </row>
    <row r="453" spans="1:83" s="167" customFormat="1" ht="32.25" customHeight="1">
      <c r="A453" s="20" t="s">
        <v>926</v>
      </c>
      <c r="B453" s="21" t="s">
        <v>927</v>
      </c>
      <c r="C453" s="51"/>
      <c r="D453" s="23">
        <v>45</v>
      </c>
      <c r="E453" s="25">
        <f t="shared" si="257"/>
        <v>0</v>
      </c>
      <c r="F453" s="51"/>
      <c r="G453" s="25">
        <v>30</v>
      </c>
      <c r="H453" s="25">
        <f t="shared" si="235"/>
        <v>0</v>
      </c>
      <c r="I453" s="51"/>
      <c r="J453" s="23">
        <v>45</v>
      </c>
      <c r="K453" s="23">
        <f t="shared" si="228"/>
        <v>0</v>
      </c>
      <c r="L453" s="51"/>
      <c r="M453" s="23">
        <v>75</v>
      </c>
      <c r="N453" s="23">
        <f t="shared" si="236"/>
        <v>0</v>
      </c>
      <c r="O453" s="51"/>
      <c r="P453" s="23">
        <v>38</v>
      </c>
      <c r="Q453" s="23">
        <f t="shared" si="248"/>
        <v>0</v>
      </c>
      <c r="R453" s="51"/>
      <c r="S453" s="23">
        <v>68</v>
      </c>
      <c r="T453" s="23">
        <v>0</v>
      </c>
      <c r="U453" s="51"/>
      <c r="V453" s="23">
        <v>38</v>
      </c>
      <c r="W453" s="23">
        <f t="shared" si="237"/>
        <v>0</v>
      </c>
      <c r="X453" s="51"/>
      <c r="Y453" s="23">
        <v>55</v>
      </c>
      <c r="Z453" s="23">
        <f t="shared" si="250"/>
        <v>0</v>
      </c>
      <c r="AA453" s="51"/>
      <c r="AB453" s="23">
        <v>58</v>
      </c>
      <c r="AC453" s="23">
        <f t="shared" si="258"/>
        <v>0</v>
      </c>
      <c r="AD453" s="51"/>
      <c r="AE453" s="23">
        <v>68</v>
      </c>
      <c r="AF453" s="25">
        <f t="shared" si="259"/>
        <v>0</v>
      </c>
      <c r="AG453" s="51"/>
      <c r="AH453" s="23">
        <v>98</v>
      </c>
      <c r="AI453" s="23">
        <f t="shared" si="260"/>
        <v>0</v>
      </c>
      <c r="AJ453" s="40"/>
      <c r="AK453" s="25">
        <v>7</v>
      </c>
      <c r="AL453" s="25">
        <f t="shared" si="261"/>
        <v>0</v>
      </c>
      <c r="AM453" s="40"/>
      <c r="AN453" s="25">
        <v>6</v>
      </c>
      <c r="AO453" s="25">
        <f t="shared" si="262"/>
        <v>0</v>
      </c>
      <c r="AP453" s="51"/>
      <c r="AQ453" s="23">
        <v>7</v>
      </c>
      <c r="AR453" s="25">
        <f t="shared" si="263"/>
        <v>0</v>
      </c>
      <c r="AS453" s="51"/>
      <c r="AT453" s="23">
        <v>5.63</v>
      </c>
      <c r="AU453" s="25">
        <f t="shared" si="264"/>
        <v>0</v>
      </c>
      <c r="AV453" s="51"/>
      <c r="AW453" s="23">
        <v>6.65</v>
      </c>
      <c r="AX453" s="23">
        <f t="shared" si="265"/>
        <v>0</v>
      </c>
      <c r="AY453" s="51"/>
      <c r="AZ453" s="23">
        <v>5.58</v>
      </c>
      <c r="BA453" s="23">
        <v>0</v>
      </c>
      <c r="BB453" s="51"/>
      <c r="BC453" s="23">
        <v>6</v>
      </c>
      <c r="BD453" s="23">
        <f t="shared" si="239"/>
        <v>0</v>
      </c>
      <c r="BE453" s="26">
        <f t="shared" ref="BE453:BE516" si="266">E453+H453+K453+N453+Q453+T453+W453+Z453+AC453+AF453+AI453+AL453+AO453+AR453+AU453+AX453+BD453+BA453</f>
        <v>0</v>
      </c>
      <c r="BF453" s="27">
        <v>88175</v>
      </c>
      <c r="BG453" s="165"/>
      <c r="BH453" s="166"/>
      <c r="BI453" s="165"/>
      <c r="BJ453" s="30">
        <f t="shared" si="225"/>
        <v>0</v>
      </c>
      <c r="BK453" s="28">
        <f t="shared" si="226"/>
        <v>88175</v>
      </c>
      <c r="BL453" s="9"/>
      <c r="BM453" s="9"/>
      <c r="BN453" s="9"/>
      <c r="BO453" s="9"/>
      <c r="BP453" s="31"/>
      <c r="BQ453" s="31"/>
      <c r="BR453" s="39"/>
      <c r="BS453" s="39"/>
      <c r="BT453" s="39"/>
      <c r="BU453" s="31"/>
      <c r="BV453" s="9"/>
      <c r="BW453" s="9"/>
      <c r="BX453" s="9"/>
      <c r="BY453" s="33"/>
      <c r="BZ453" s="33"/>
      <c r="CA453" s="33"/>
      <c r="CB453" s="33"/>
      <c r="CC453" s="33"/>
      <c r="CD453" s="33"/>
      <c r="CE453" s="33"/>
    </row>
    <row r="454" spans="1:83" s="167" customFormat="1" ht="32.25" customHeight="1">
      <c r="A454" s="20" t="s">
        <v>928</v>
      </c>
      <c r="B454" s="21" t="s">
        <v>929</v>
      </c>
      <c r="C454" s="51"/>
      <c r="D454" s="23">
        <v>45</v>
      </c>
      <c r="E454" s="25">
        <f t="shared" si="257"/>
        <v>0</v>
      </c>
      <c r="F454" s="51"/>
      <c r="G454" s="25">
        <v>30</v>
      </c>
      <c r="H454" s="25">
        <f t="shared" si="235"/>
        <v>0</v>
      </c>
      <c r="I454" s="51"/>
      <c r="J454" s="23">
        <v>45</v>
      </c>
      <c r="K454" s="23">
        <f t="shared" si="228"/>
        <v>0</v>
      </c>
      <c r="L454" s="51"/>
      <c r="M454" s="23">
        <v>75</v>
      </c>
      <c r="N454" s="23">
        <f t="shared" si="236"/>
        <v>0</v>
      </c>
      <c r="O454" s="51"/>
      <c r="P454" s="23">
        <v>38</v>
      </c>
      <c r="Q454" s="23">
        <f t="shared" si="248"/>
        <v>0</v>
      </c>
      <c r="R454" s="51"/>
      <c r="S454" s="23">
        <v>68</v>
      </c>
      <c r="T454" s="23">
        <v>0</v>
      </c>
      <c r="U454" s="51"/>
      <c r="V454" s="23">
        <v>38</v>
      </c>
      <c r="W454" s="23">
        <f t="shared" si="237"/>
        <v>0</v>
      </c>
      <c r="X454" s="51"/>
      <c r="Y454" s="23">
        <v>55</v>
      </c>
      <c r="Z454" s="23">
        <f t="shared" si="250"/>
        <v>0</v>
      </c>
      <c r="AA454" s="51"/>
      <c r="AB454" s="23">
        <v>58</v>
      </c>
      <c r="AC454" s="23">
        <f t="shared" si="258"/>
        <v>0</v>
      </c>
      <c r="AD454" s="51"/>
      <c r="AE454" s="23">
        <v>68</v>
      </c>
      <c r="AF454" s="25">
        <f t="shared" si="259"/>
        <v>0</v>
      </c>
      <c r="AG454" s="51"/>
      <c r="AH454" s="23">
        <v>98</v>
      </c>
      <c r="AI454" s="23">
        <f t="shared" si="260"/>
        <v>0</v>
      </c>
      <c r="AJ454" s="40"/>
      <c r="AK454" s="25">
        <v>7</v>
      </c>
      <c r="AL454" s="25">
        <f t="shared" si="261"/>
        <v>0</v>
      </c>
      <c r="AM454" s="40"/>
      <c r="AN454" s="25">
        <v>6</v>
      </c>
      <c r="AO454" s="25">
        <f t="shared" si="262"/>
        <v>0</v>
      </c>
      <c r="AP454" s="51"/>
      <c r="AQ454" s="23">
        <v>7</v>
      </c>
      <c r="AR454" s="25">
        <f t="shared" si="263"/>
        <v>0</v>
      </c>
      <c r="AS454" s="51"/>
      <c r="AT454" s="23">
        <v>5.63</v>
      </c>
      <c r="AU454" s="25">
        <f t="shared" si="264"/>
        <v>0</v>
      </c>
      <c r="AV454" s="51"/>
      <c r="AW454" s="23">
        <v>6.65</v>
      </c>
      <c r="AX454" s="23">
        <f t="shared" si="265"/>
        <v>0</v>
      </c>
      <c r="AY454" s="51"/>
      <c r="AZ454" s="23">
        <v>5.58</v>
      </c>
      <c r="BA454" s="23">
        <v>0</v>
      </c>
      <c r="BB454" s="51"/>
      <c r="BC454" s="23">
        <v>6</v>
      </c>
      <c r="BD454" s="23">
        <f t="shared" si="239"/>
        <v>0</v>
      </c>
      <c r="BE454" s="26">
        <f t="shared" si="266"/>
        <v>0</v>
      </c>
      <c r="BF454" s="27">
        <v>143930</v>
      </c>
      <c r="BG454" s="165"/>
      <c r="BH454" s="166"/>
      <c r="BI454" s="165"/>
      <c r="BJ454" s="30">
        <f t="shared" ref="BJ454:BJ517" si="267">BG454+BH454+BI454</f>
        <v>0</v>
      </c>
      <c r="BK454" s="28">
        <f t="shared" ref="BK454:BK517" si="268">BF454+BE454-BJ454</f>
        <v>143930</v>
      </c>
      <c r="BL454" s="9"/>
      <c r="BM454" s="9"/>
      <c r="BN454" s="9"/>
      <c r="BO454" s="9"/>
      <c r="BP454" s="31"/>
      <c r="BQ454" s="31"/>
      <c r="BR454" s="39"/>
      <c r="BS454" s="39"/>
      <c r="BT454" s="39"/>
      <c r="BU454" s="31"/>
      <c r="BV454" s="9"/>
      <c r="BW454" s="9"/>
      <c r="BX454" s="9"/>
      <c r="BY454" s="33"/>
      <c r="BZ454" s="33"/>
      <c r="CA454" s="33"/>
      <c r="CB454" s="33"/>
      <c r="CC454" s="33"/>
      <c r="CD454" s="33"/>
      <c r="CE454" s="33"/>
    </row>
    <row r="455" spans="1:83" s="33" customFormat="1" ht="32.25" customHeight="1">
      <c r="A455" s="35" t="s">
        <v>930</v>
      </c>
      <c r="B455" s="36" t="s">
        <v>931</v>
      </c>
      <c r="C455" s="40"/>
      <c r="D455" s="25">
        <v>45</v>
      </c>
      <c r="E455" s="25">
        <f t="shared" si="257"/>
        <v>0</v>
      </c>
      <c r="F455" s="40"/>
      <c r="G455" s="25">
        <v>30</v>
      </c>
      <c r="H455" s="25">
        <f t="shared" si="235"/>
        <v>0</v>
      </c>
      <c r="I455" s="40"/>
      <c r="J455" s="25">
        <v>45</v>
      </c>
      <c r="K455" s="25">
        <f t="shared" si="228"/>
        <v>0</v>
      </c>
      <c r="L455" s="40"/>
      <c r="M455" s="25">
        <v>75</v>
      </c>
      <c r="N455" s="25">
        <f t="shared" si="236"/>
        <v>0</v>
      </c>
      <c r="O455" s="40">
        <v>336</v>
      </c>
      <c r="P455" s="25">
        <v>38</v>
      </c>
      <c r="Q455" s="25">
        <f t="shared" si="248"/>
        <v>12768</v>
      </c>
      <c r="R455" s="40"/>
      <c r="S455" s="25">
        <v>68</v>
      </c>
      <c r="T455" s="25">
        <v>0</v>
      </c>
      <c r="U455" s="40">
        <v>352</v>
      </c>
      <c r="V455" s="25">
        <v>38</v>
      </c>
      <c r="W455" s="25">
        <f t="shared" si="237"/>
        <v>13376</v>
      </c>
      <c r="X455" s="40">
        <v>535</v>
      </c>
      <c r="Y455" s="25">
        <v>55</v>
      </c>
      <c r="Z455" s="25">
        <f t="shared" si="250"/>
        <v>29425</v>
      </c>
      <c r="AA455" s="40"/>
      <c r="AB455" s="25">
        <v>58</v>
      </c>
      <c r="AC455" s="25">
        <f t="shared" si="258"/>
        <v>0</v>
      </c>
      <c r="AD455" s="40"/>
      <c r="AE455" s="25">
        <v>68</v>
      </c>
      <c r="AF455" s="25">
        <f t="shared" si="259"/>
        <v>0</v>
      </c>
      <c r="AG455" s="40"/>
      <c r="AH455" s="25">
        <v>98</v>
      </c>
      <c r="AI455" s="25">
        <f t="shared" si="260"/>
        <v>0</v>
      </c>
      <c r="AJ455" s="40"/>
      <c r="AK455" s="25">
        <v>7</v>
      </c>
      <c r="AL455" s="25">
        <f t="shared" si="261"/>
        <v>0</v>
      </c>
      <c r="AM455" s="40"/>
      <c r="AN455" s="25">
        <v>6</v>
      </c>
      <c r="AO455" s="25">
        <f t="shared" si="262"/>
        <v>0</v>
      </c>
      <c r="AP455" s="40"/>
      <c r="AQ455" s="25">
        <v>7</v>
      </c>
      <c r="AR455" s="25">
        <f t="shared" si="263"/>
        <v>0</v>
      </c>
      <c r="AS455" s="40"/>
      <c r="AT455" s="25">
        <v>5.63</v>
      </c>
      <c r="AU455" s="25">
        <f t="shared" si="264"/>
        <v>0</v>
      </c>
      <c r="AV455" s="40"/>
      <c r="AW455" s="25">
        <v>6.65</v>
      </c>
      <c r="AX455" s="25">
        <f t="shared" si="265"/>
        <v>0</v>
      </c>
      <c r="AY455" s="40"/>
      <c r="AZ455" s="25">
        <v>5.58</v>
      </c>
      <c r="BA455" s="25">
        <v>0</v>
      </c>
      <c r="BB455" s="40">
        <v>1370</v>
      </c>
      <c r="BC455" s="25">
        <v>6</v>
      </c>
      <c r="BD455" s="23">
        <f t="shared" si="239"/>
        <v>8220</v>
      </c>
      <c r="BE455" s="26">
        <f t="shared" si="266"/>
        <v>63789</v>
      </c>
      <c r="BF455" s="27">
        <v>277617</v>
      </c>
      <c r="BG455" s="165"/>
      <c r="BH455" s="166"/>
      <c r="BI455" s="165"/>
      <c r="BJ455" s="30">
        <f t="shared" si="267"/>
        <v>0</v>
      </c>
      <c r="BK455" s="28">
        <f t="shared" si="268"/>
        <v>341406</v>
      </c>
      <c r="BL455" s="9"/>
      <c r="BM455" s="9"/>
      <c r="BN455" s="9"/>
      <c r="BO455" s="9"/>
      <c r="BP455" s="31"/>
      <c r="BQ455" s="31"/>
      <c r="BR455" s="39"/>
      <c r="BS455" s="39"/>
      <c r="BT455" s="39"/>
      <c r="BU455" s="31"/>
      <c r="BV455" s="9"/>
      <c r="BW455" s="9"/>
      <c r="BX455" s="9"/>
    </row>
    <row r="456" spans="1:83" s="167" customFormat="1" ht="32.25" customHeight="1">
      <c r="A456" s="20" t="s">
        <v>932</v>
      </c>
      <c r="B456" s="21" t="s">
        <v>933</v>
      </c>
      <c r="C456" s="51"/>
      <c r="D456" s="23">
        <v>45</v>
      </c>
      <c r="E456" s="25">
        <f t="shared" si="257"/>
        <v>0</v>
      </c>
      <c r="F456" s="51"/>
      <c r="G456" s="25">
        <v>30</v>
      </c>
      <c r="H456" s="25">
        <f t="shared" si="235"/>
        <v>0</v>
      </c>
      <c r="I456" s="51"/>
      <c r="J456" s="23">
        <v>45</v>
      </c>
      <c r="K456" s="23">
        <f t="shared" si="228"/>
        <v>0</v>
      </c>
      <c r="L456" s="51"/>
      <c r="M456" s="23">
        <v>75</v>
      </c>
      <c r="N456" s="23">
        <f t="shared" si="236"/>
        <v>0</v>
      </c>
      <c r="O456" s="51"/>
      <c r="P456" s="23">
        <v>38</v>
      </c>
      <c r="Q456" s="23">
        <f t="shared" si="248"/>
        <v>0</v>
      </c>
      <c r="R456" s="51"/>
      <c r="S456" s="23">
        <v>68</v>
      </c>
      <c r="T456" s="23">
        <v>0</v>
      </c>
      <c r="U456" s="51"/>
      <c r="V456" s="23">
        <v>38</v>
      </c>
      <c r="W456" s="23">
        <f t="shared" si="237"/>
        <v>0</v>
      </c>
      <c r="X456" s="51"/>
      <c r="Y456" s="23">
        <v>55</v>
      </c>
      <c r="Z456" s="23">
        <f t="shared" si="250"/>
        <v>0</v>
      </c>
      <c r="AA456" s="51"/>
      <c r="AB456" s="23">
        <v>58</v>
      </c>
      <c r="AC456" s="23">
        <f t="shared" si="258"/>
        <v>0</v>
      </c>
      <c r="AD456" s="51"/>
      <c r="AE456" s="23">
        <v>68</v>
      </c>
      <c r="AF456" s="25">
        <f t="shared" si="259"/>
        <v>0</v>
      </c>
      <c r="AG456" s="51"/>
      <c r="AH456" s="23">
        <v>98</v>
      </c>
      <c r="AI456" s="23">
        <f t="shared" si="260"/>
        <v>0</v>
      </c>
      <c r="AJ456" s="40"/>
      <c r="AK456" s="25">
        <v>7</v>
      </c>
      <c r="AL456" s="25">
        <f t="shared" si="261"/>
        <v>0</v>
      </c>
      <c r="AM456" s="40"/>
      <c r="AN456" s="25">
        <v>6</v>
      </c>
      <c r="AO456" s="25">
        <f t="shared" si="262"/>
        <v>0</v>
      </c>
      <c r="AP456" s="51"/>
      <c r="AQ456" s="23">
        <v>7</v>
      </c>
      <c r="AR456" s="25">
        <f t="shared" si="263"/>
        <v>0</v>
      </c>
      <c r="AS456" s="51"/>
      <c r="AT456" s="23">
        <v>5.63</v>
      </c>
      <c r="AU456" s="25">
        <f t="shared" si="264"/>
        <v>0</v>
      </c>
      <c r="AV456" s="51"/>
      <c r="AW456" s="23">
        <v>6.65</v>
      </c>
      <c r="AX456" s="23">
        <f t="shared" si="265"/>
        <v>0</v>
      </c>
      <c r="AY456" s="51"/>
      <c r="AZ456" s="23">
        <v>5.58</v>
      </c>
      <c r="BA456" s="23">
        <v>0</v>
      </c>
      <c r="BB456" s="51"/>
      <c r="BC456" s="23">
        <v>6</v>
      </c>
      <c r="BD456" s="23">
        <f t="shared" si="239"/>
        <v>0</v>
      </c>
      <c r="BE456" s="26">
        <f t="shared" si="266"/>
        <v>0</v>
      </c>
      <c r="BF456" s="27">
        <v>165240</v>
      </c>
      <c r="BG456" s="165"/>
      <c r="BH456" s="166"/>
      <c r="BI456" s="165"/>
      <c r="BJ456" s="30">
        <f t="shared" si="267"/>
        <v>0</v>
      </c>
      <c r="BK456" s="28">
        <f t="shared" si="268"/>
        <v>165240</v>
      </c>
      <c r="BL456" s="9"/>
      <c r="BM456" s="9"/>
      <c r="BN456" s="9"/>
      <c r="BO456" s="9"/>
      <c r="BP456" s="31"/>
      <c r="BQ456" s="31"/>
      <c r="BR456" s="39"/>
      <c r="BS456" s="39"/>
      <c r="BT456" s="39"/>
      <c r="BU456" s="31"/>
      <c r="BV456" s="9"/>
      <c r="BW456" s="9"/>
      <c r="BX456" s="9"/>
      <c r="BY456" s="33"/>
      <c r="BZ456" s="33"/>
      <c r="CA456" s="33"/>
      <c r="CB456" s="33"/>
      <c r="CC456" s="33"/>
      <c r="CD456" s="33"/>
      <c r="CE456" s="33"/>
    </row>
    <row r="457" spans="1:83" s="167" customFormat="1" ht="32.25" customHeight="1">
      <c r="A457" s="20" t="s">
        <v>934</v>
      </c>
      <c r="B457" s="21" t="s">
        <v>935</v>
      </c>
      <c r="C457" s="51"/>
      <c r="D457" s="23">
        <v>45</v>
      </c>
      <c r="E457" s="25">
        <f t="shared" si="257"/>
        <v>0</v>
      </c>
      <c r="F457" s="51"/>
      <c r="G457" s="25">
        <v>30</v>
      </c>
      <c r="H457" s="25">
        <f t="shared" si="235"/>
        <v>0</v>
      </c>
      <c r="I457" s="51"/>
      <c r="J457" s="23">
        <v>45</v>
      </c>
      <c r="K457" s="23">
        <f t="shared" si="228"/>
        <v>0</v>
      </c>
      <c r="L457" s="51"/>
      <c r="M457" s="23">
        <v>75</v>
      </c>
      <c r="N457" s="23">
        <f t="shared" si="236"/>
        <v>0</v>
      </c>
      <c r="O457" s="51"/>
      <c r="P457" s="23">
        <v>38</v>
      </c>
      <c r="Q457" s="23">
        <f t="shared" si="248"/>
        <v>0</v>
      </c>
      <c r="R457" s="51"/>
      <c r="S457" s="23">
        <v>68</v>
      </c>
      <c r="T457" s="23">
        <v>0</v>
      </c>
      <c r="U457" s="51"/>
      <c r="V457" s="23">
        <v>38</v>
      </c>
      <c r="W457" s="23">
        <f t="shared" si="237"/>
        <v>0</v>
      </c>
      <c r="X457" s="51"/>
      <c r="Y457" s="23">
        <v>55</v>
      </c>
      <c r="Z457" s="23">
        <f t="shared" si="250"/>
        <v>0</v>
      </c>
      <c r="AA457" s="51"/>
      <c r="AB457" s="23">
        <v>58</v>
      </c>
      <c r="AC457" s="23">
        <f t="shared" si="258"/>
        <v>0</v>
      </c>
      <c r="AD457" s="51"/>
      <c r="AE457" s="23">
        <v>68</v>
      </c>
      <c r="AF457" s="25">
        <f t="shared" si="259"/>
        <v>0</v>
      </c>
      <c r="AG457" s="51"/>
      <c r="AH457" s="23">
        <v>98</v>
      </c>
      <c r="AI457" s="23">
        <f t="shared" si="260"/>
        <v>0</v>
      </c>
      <c r="AJ457" s="40"/>
      <c r="AK457" s="25">
        <v>7</v>
      </c>
      <c r="AL457" s="25">
        <f t="shared" si="261"/>
        <v>0</v>
      </c>
      <c r="AM457" s="40"/>
      <c r="AN457" s="25">
        <v>6</v>
      </c>
      <c r="AO457" s="25">
        <f t="shared" si="262"/>
        <v>0</v>
      </c>
      <c r="AP457" s="51"/>
      <c r="AQ457" s="23">
        <v>7</v>
      </c>
      <c r="AR457" s="25">
        <f t="shared" si="263"/>
        <v>0</v>
      </c>
      <c r="AS457" s="51"/>
      <c r="AT457" s="23">
        <v>5.63</v>
      </c>
      <c r="AU457" s="25">
        <f t="shared" si="264"/>
        <v>0</v>
      </c>
      <c r="AV457" s="51"/>
      <c r="AW457" s="23">
        <v>6.65</v>
      </c>
      <c r="AX457" s="23">
        <f t="shared" si="265"/>
        <v>0</v>
      </c>
      <c r="AY457" s="51"/>
      <c r="AZ457" s="23">
        <v>5.58</v>
      </c>
      <c r="BA457" s="23">
        <v>0</v>
      </c>
      <c r="BB457" s="51"/>
      <c r="BC457" s="23">
        <v>6</v>
      </c>
      <c r="BD457" s="23">
        <f t="shared" si="239"/>
        <v>0</v>
      </c>
      <c r="BE457" s="26">
        <f t="shared" si="266"/>
        <v>0</v>
      </c>
      <c r="BF457" s="27">
        <v>187112</v>
      </c>
      <c r="BG457" s="165"/>
      <c r="BH457" s="166"/>
      <c r="BI457" s="165">
        <v>15750</v>
      </c>
      <c r="BJ457" s="30">
        <f t="shared" si="267"/>
        <v>15750</v>
      </c>
      <c r="BK457" s="28">
        <f t="shared" si="268"/>
        <v>171362</v>
      </c>
      <c r="BL457" s="9"/>
      <c r="BM457" s="9"/>
      <c r="BN457" s="9"/>
      <c r="BO457" s="9"/>
      <c r="BP457" s="31"/>
      <c r="BQ457" s="31"/>
      <c r="BR457" s="39"/>
      <c r="BS457" s="39"/>
      <c r="BT457" s="39"/>
      <c r="BU457" s="31"/>
      <c r="BV457" s="9"/>
      <c r="BW457" s="9"/>
      <c r="BX457" s="9"/>
      <c r="BY457" s="33"/>
      <c r="BZ457" s="33"/>
      <c r="CA457" s="33"/>
      <c r="CB457" s="33"/>
      <c r="CC457" s="33"/>
      <c r="CD457" s="33"/>
      <c r="CE457" s="33"/>
    </row>
    <row r="458" spans="1:83" s="167" customFormat="1" ht="32.25" customHeight="1">
      <c r="A458" s="20" t="s">
        <v>936</v>
      </c>
      <c r="B458" s="21" t="s">
        <v>937</v>
      </c>
      <c r="C458" s="51"/>
      <c r="D458" s="23">
        <v>45</v>
      </c>
      <c r="E458" s="25">
        <f t="shared" si="257"/>
        <v>0</v>
      </c>
      <c r="F458" s="51"/>
      <c r="G458" s="25">
        <v>30</v>
      </c>
      <c r="H458" s="25">
        <f t="shared" si="235"/>
        <v>0</v>
      </c>
      <c r="I458" s="51"/>
      <c r="J458" s="23">
        <v>45</v>
      </c>
      <c r="K458" s="23">
        <f t="shared" si="228"/>
        <v>0</v>
      </c>
      <c r="L458" s="51"/>
      <c r="M458" s="23">
        <v>75</v>
      </c>
      <c r="N458" s="23">
        <f t="shared" si="236"/>
        <v>0</v>
      </c>
      <c r="O458" s="51"/>
      <c r="P458" s="23">
        <v>38</v>
      </c>
      <c r="Q458" s="23">
        <f t="shared" si="248"/>
        <v>0</v>
      </c>
      <c r="R458" s="51"/>
      <c r="S458" s="23">
        <v>68</v>
      </c>
      <c r="T458" s="23">
        <v>0</v>
      </c>
      <c r="U458" s="51"/>
      <c r="V458" s="23">
        <v>38</v>
      </c>
      <c r="W458" s="23">
        <f t="shared" si="237"/>
        <v>0</v>
      </c>
      <c r="X458" s="51"/>
      <c r="Y458" s="23">
        <v>55</v>
      </c>
      <c r="Z458" s="23">
        <f t="shared" si="250"/>
        <v>0</v>
      </c>
      <c r="AA458" s="51"/>
      <c r="AB458" s="23">
        <v>58</v>
      </c>
      <c r="AC458" s="23">
        <f t="shared" si="258"/>
        <v>0</v>
      </c>
      <c r="AD458" s="51"/>
      <c r="AE458" s="23">
        <v>68</v>
      </c>
      <c r="AF458" s="25">
        <f t="shared" si="259"/>
        <v>0</v>
      </c>
      <c r="AG458" s="51"/>
      <c r="AH458" s="23">
        <v>98</v>
      </c>
      <c r="AI458" s="23">
        <f t="shared" si="260"/>
        <v>0</v>
      </c>
      <c r="AJ458" s="40"/>
      <c r="AK458" s="25">
        <v>7</v>
      </c>
      <c r="AL458" s="25">
        <f t="shared" si="261"/>
        <v>0</v>
      </c>
      <c r="AM458" s="40"/>
      <c r="AN458" s="25">
        <v>6</v>
      </c>
      <c r="AO458" s="25">
        <f t="shared" si="262"/>
        <v>0</v>
      </c>
      <c r="AP458" s="51"/>
      <c r="AQ458" s="23">
        <v>7</v>
      </c>
      <c r="AR458" s="25">
        <f t="shared" si="263"/>
        <v>0</v>
      </c>
      <c r="AS458" s="51"/>
      <c r="AT458" s="23">
        <v>5.63</v>
      </c>
      <c r="AU458" s="25">
        <f t="shared" si="264"/>
        <v>0</v>
      </c>
      <c r="AV458" s="51"/>
      <c r="AW458" s="23">
        <v>6.65</v>
      </c>
      <c r="AX458" s="23">
        <f t="shared" si="265"/>
        <v>0</v>
      </c>
      <c r="AY458" s="51"/>
      <c r="AZ458" s="23">
        <v>5.58</v>
      </c>
      <c r="BA458" s="23">
        <v>0</v>
      </c>
      <c r="BB458" s="51"/>
      <c r="BC458" s="23">
        <v>6</v>
      </c>
      <c r="BD458" s="23">
        <f t="shared" si="239"/>
        <v>0</v>
      </c>
      <c r="BE458" s="26">
        <f t="shared" si="266"/>
        <v>0</v>
      </c>
      <c r="BF458" s="27">
        <v>150630</v>
      </c>
      <c r="BG458" s="165"/>
      <c r="BH458" s="166"/>
      <c r="BI458" s="165"/>
      <c r="BJ458" s="30">
        <f t="shared" si="267"/>
        <v>0</v>
      </c>
      <c r="BK458" s="28">
        <f t="shared" si="268"/>
        <v>150630</v>
      </c>
      <c r="BL458" s="9"/>
      <c r="BM458" s="9"/>
      <c r="BN458" s="9"/>
      <c r="BO458" s="9"/>
      <c r="BP458" s="31"/>
      <c r="BQ458" s="31"/>
      <c r="BR458" s="39"/>
      <c r="BS458" s="39"/>
      <c r="BT458" s="39"/>
      <c r="BU458" s="31"/>
      <c r="BV458" s="9"/>
      <c r="BW458" s="9"/>
      <c r="BX458" s="9"/>
      <c r="BY458" s="33"/>
      <c r="BZ458" s="33"/>
      <c r="CA458" s="33"/>
      <c r="CB458" s="33"/>
      <c r="CC458" s="33"/>
      <c r="CD458" s="33"/>
      <c r="CE458" s="33"/>
    </row>
    <row r="459" spans="1:83" s="167" customFormat="1" ht="32.25" customHeight="1">
      <c r="A459" s="20" t="s">
        <v>938</v>
      </c>
      <c r="B459" s="21" t="s">
        <v>939</v>
      </c>
      <c r="C459" s="51"/>
      <c r="D459" s="23">
        <v>45</v>
      </c>
      <c r="E459" s="25">
        <f t="shared" si="257"/>
        <v>0</v>
      </c>
      <c r="F459" s="51"/>
      <c r="G459" s="25">
        <v>30</v>
      </c>
      <c r="H459" s="25">
        <f t="shared" si="235"/>
        <v>0</v>
      </c>
      <c r="I459" s="51"/>
      <c r="J459" s="23">
        <v>45</v>
      </c>
      <c r="K459" s="23">
        <f t="shared" si="228"/>
        <v>0</v>
      </c>
      <c r="L459" s="51"/>
      <c r="M459" s="23">
        <v>75</v>
      </c>
      <c r="N459" s="23">
        <f t="shared" si="236"/>
        <v>0</v>
      </c>
      <c r="O459" s="51"/>
      <c r="P459" s="23">
        <v>38</v>
      </c>
      <c r="Q459" s="23">
        <f t="shared" si="248"/>
        <v>0</v>
      </c>
      <c r="R459" s="51"/>
      <c r="S459" s="23">
        <v>68</v>
      </c>
      <c r="T459" s="23">
        <v>0</v>
      </c>
      <c r="U459" s="51"/>
      <c r="V459" s="23">
        <v>38</v>
      </c>
      <c r="W459" s="23">
        <f t="shared" si="237"/>
        <v>0</v>
      </c>
      <c r="X459" s="51"/>
      <c r="Y459" s="23">
        <v>55</v>
      </c>
      <c r="Z459" s="23">
        <f t="shared" si="250"/>
        <v>0</v>
      </c>
      <c r="AA459" s="51"/>
      <c r="AB459" s="23">
        <v>58</v>
      </c>
      <c r="AC459" s="23">
        <f t="shared" si="258"/>
        <v>0</v>
      </c>
      <c r="AD459" s="51"/>
      <c r="AE459" s="23">
        <v>68</v>
      </c>
      <c r="AF459" s="25">
        <f t="shared" si="259"/>
        <v>0</v>
      </c>
      <c r="AG459" s="51"/>
      <c r="AH459" s="23">
        <v>98</v>
      </c>
      <c r="AI459" s="23">
        <f t="shared" si="260"/>
        <v>0</v>
      </c>
      <c r="AJ459" s="40"/>
      <c r="AK459" s="25">
        <v>7</v>
      </c>
      <c r="AL459" s="25">
        <f t="shared" si="261"/>
        <v>0</v>
      </c>
      <c r="AM459" s="40"/>
      <c r="AN459" s="25">
        <v>6</v>
      </c>
      <c r="AO459" s="25">
        <f t="shared" si="262"/>
        <v>0</v>
      </c>
      <c r="AP459" s="51"/>
      <c r="AQ459" s="23">
        <v>7</v>
      </c>
      <c r="AR459" s="25">
        <f t="shared" si="263"/>
        <v>0</v>
      </c>
      <c r="AS459" s="51"/>
      <c r="AT459" s="23">
        <v>5.63</v>
      </c>
      <c r="AU459" s="25">
        <f t="shared" si="264"/>
        <v>0</v>
      </c>
      <c r="AV459" s="51"/>
      <c r="AW459" s="23">
        <v>6.65</v>
      </c>
      <c r="AX459" s="23">
        <f t="shared" si="265"/>
        <v>0</v>
      </c>
      <c r="AY459" s="51"/>
      <c r="AZ459" s="23">
        <v>5.58</v>
      </c>
      <c r="BA459" s="23">
        <v>0</v>
      </c>
      <c r="BB459" s="51"/>
      <c r="BC459" s="23">
        <v>6</v>
      </c>
      <c r="BD459" s="23">
        <f t="shared" si="239"/>
        <v>0</v>
      </c>
      <c r="BE459" s="26">
        <f t="shared" si="266"/>
        <v>0</v>
      </c>
      <c r="BF459" s="27">
        <v>191328</v>
      </c>
      <c r="BG459" s="165"/>
      <c r="BH459" s="166"/>
      <c r="BI459" s="165"/>
      <c r="BJ459" s="30">
        <f t="shared" si="267"/>
        <v>0</v>
      </c>
      <c r="BK459" s="28">
        <f t="shared" si="268"/>
        <v>191328</v>
      </c>
      <c r="BL459" s="9"/>
      <c r="BM459" s="9"/>
      <c r="BN459" s="9"/>
      <c r="BO459" s="9"/>
      <c r="BP459" s="31"/>
      <c r="BQ459" s="31"/>
      <c r="BR459" s="39"/>
      <c r="BS459" s="39"/>
      <c r="BT459" s="39"/>
      <c r="BU459" s="31"/>
      <c r="BV459" s="9"/>
      <c r="BW459" s="9"/>
      <c r="BX459" s="9"/>
      <c r="BY459" s="33"/>
      <c r="BZ459" s="33"/>
      <c r="CA459" s="33"/>
      <c r="CB459" s="33"/>
      <c r="CC459" s="33"/>
      <c r="CD459" s="33"/>
      <c r="CE459" s="33"/>
    </row>
    <row r="460" spans="1:83" s="172" customFormat="1" ht="32.25" customHeight="1">
      <c r="A460" s="168" t="s">
        <v>940</v>
      </c>
      <c r="B460" s="169" t="s">
        <v>941</v>
      </c>
      <c r="C460" s="170"/>
      <c r="D460" s="171">
        <v>45</v>
      </c>
      <c r="E460" s="25">
        <f t="shared" si="257"/>
        <v>0</v>
      </c>
      <c r="F460" s="170"/>
      <c r="G460" s="25">
        <v>30</v>
      </c>
      <c r="H460" s="25">
        <f t="shared" si="235"/>
        <v>0</v>
      </c>
      <c r="I460" s="170"/>
      <c r="J460" s="171">
        <v>45</v>
      </c>
      <c r="K460" s="171">
        <f t="shared" si="228"/>
        <v>0</v>
      </c>
      <c r="L460" s="170"/>
      <c r="M460" s="171">
        <v>75</v>
      </c>
      <c r="N460" s="171">
        <f t="shared" si="236"/>
        <v>0</v>
      </c>
      <c r="O460" s="170"/>
      <c r="P460" s="171">
        <v>38</v>
      </c>
      <c r="Q460" s="171">
        <f t="shared" si="248"/>
        <v>0</v>
      </c>
      <c r="R460" s="170"/>
      <c r="S460" s="171">
        <v>68</v>
      </c>
      <c r="T460" s="171">
        <v>0</v>
      </c>
      <c r="U460" s="170"/>
      <c r="V460" s="171">
        <v>38</v>
      </c>
      <c r="W460" s="171">
        <f t="shared" si="237"/>
        <v>0</v>
      </c>
      <c r="X460" s="170"/>
      <c r="Y460" s="171">
        <v>55</v>
      </c>
      <c r="Z460" s="171">
        <f t="shared" si="250"/>
        <v>0</v>
      </c>
      <c r="AA460" s="170"/>
      <c r="AB460" s="171">
        <v>58</v>
      </c>
      <c r="AC460" s="23">
        <f t="shared" si="258"/>
        <v>0</v>
      </c>
      <c r="AD460" s="170"/>
      <c r="AE460" s="171">
        <v>68</v>
      </c>
      <c r="AF460" s="171">
        <f t="shared" si="259"/>
        <v>0</v>
      </c>
      <c r="AG460" s="170"/>
      <c r="AH460" s="171">
        <v>98</v>
      </c>
      <c r="AI460" s="171">
        <f t="shared" si="260"/>
        <v>0</v>
      </c>
      <c r="AJ460" s="170"/>
      <c r="AK460" s="171">
        <v>7</v>
      </c>
      <c r="AL460" s="171">
        <f t="shared" si="261"/>
        <v>0</v>
      </c>
      <c r="AM460" s="170"/>
      <c r="AN460" s="171">
        <v>6</v>
      </c>
      <c r="AO460" s="171">
        <f t="shared" si="262"/>
        <v>0</v>
      </c>
      <c r="AP460" s="170"/>
      <c r="AQ460" s="171">
        <v>7</v>
      </c>
      <c r="AR460" s="25">
        <f t="shared" si="263"/>
        <v>0</v>
      </c>
      <c r="AS460" s="170">
        <v>200000</v>
      </c>
      <c r="AT460" s="171">
        <v>5.63</v>
      </c>
      <c r="AU460" s="25">
        <f t="shared" si="264"/>
        <v>1126000</v>
      </c>
      <c r="AV460" s="170"/>
      <c r="AW460" s="171">
        <v>6.65</v>
      </c>
      <c r="AX460" s="171">
        <f t="shared" si="265"/>
        <v>0</v>
      </c>
      <c r="AY460" s="170"/>
      <c r="AZ460" s="171">
        <v>5.58</v>
      </c>
      <c r="BA460" s="171">
        <v>0</v>
      </c>
      <c r="BB460" s="170"/>
      <c r="BC460" s="171">
        <v>6</v>
      </c>
      <c r="BD460" s="23">
        <f t="shared" si="239"/>
        <v>0</v>
      </c>
      <c r="BE460" s="26">
        <f t="shared" si="266"/>
        <v>1126000</v>
      </c>
      <c r="BF460" s="27">
        <v>1133149</v>
      </c>
      <c r="BG460" s="165"/>
      <c r="BH460" s="166"/>
      <c r="BI460" s="165"/>
      <c r="BJ460" s="30">
        <f t="shared" si="267"/>
        <v>0</v>
      </c>
      <c r="BK460" s="28">
        <f t="shared" si="268"/>
        <v>2259149</v>
      </c>
      <c r="BL460" s="9">
        <f>1166956-42149</f>
        <v>1124807</v>
      </c>
      <c r="BM460" s="9"/>
      <c r="BN460" s="9"/>
      <c r="BO460" s="9"/>
      <c r="BP460" s="31"/>
      <c r="BQ460" s="31"/>
      <c r="BR460" s="39"/>
      <c r="BS460" s="39"/>
      <c r="BT460" s="39"/>
      <c r="BU460" s="31"/>
      <c r="BV460" s="9"/>
      <c r="BW460" s="9"/>
      <c r="BX460" s="9"/>
      <c r="BY460" s="33"/>
      <c r="BZ460" s="33"/>
      <c r="CA460" s="33"/>
      <c r="CB460" s="33"/>
      <c r="CC460" s="33"/>
      <c r="CD460" s="33"/>
      <c r="CE460" s="33"/>
    </row>
    <row r="461" spans="1:83" s="167" customFormat="1" ht="32.25" customHeight="1">
      <c r="A461" s="20" t="s">
        <v>942</v>
      </c>
      <c r="B461" s="21" t="s">
        <v>943</v>
      </c>
      <c r="C461" s="51"/>
      <c r="D461" s="23">
        <v>45</v>
      </c>
      <c r="E461" s="25">
        <f t="shared" si="257"/>
        <v>0</v>
      </c>
      <c r="F461" s="51"/>
      <c r="G461" s="25">
        <v>30</v>
      </c>
      <c r="H461" s="25">
        <f t="shared" si="235"/>
        <v>0</v>
      </c>
      <c r="I461" s="51"/>
      <c r="J461" s="23">
        <v>45</v>
      </c>
      <c r="K461" s="23">
        <f t="shared" si="228"/>
        <v>0</v>
      </c>
      <c r="L461" s="51"/>
      <c r="M461" s="23">
        <v>75</v>
      </c>
      <c r="N461" s="23">
        <f t="shared" si="236"/>
        <v>0</v>
      </c>
      <c r="O461" s="51"/>
      <c r="P461" s="23">
        <v>38</v>
      </c>
      <c r="Q461" s="23">
        <f t="shared" si="248"/>
        <v>0</v>
      </c>
      <c r="R461" s="51"/>
      <c r="S461" s="23">
        <v>68</v>
      </c>
      <c r="T461" s="23">
        <v>0</v>
      </c>
      <c r="U461" s="51"/>
      <c r="V461" s="23">
        <v>38</v>
      </c>
      <c r="W461" s="23">
        <f t="shared" si="237"/>
        <v>0</v>
      </c>
      <c r="X461" s="51"/>
      <c r="Y461" s="23">
        <v>55</v>
      </c>
      <c r="Z461" s="23">
        <f t="shared" si="250"/>
        <v>0</v>
      </c>
      <c r="AA461" s="51"/>
      <c r="AB461" s="23">
        <v>58</v>
      </c>
      <c r="AC461" s="23">
        <f t="shared" si="258"/>
        <v>0</v>
      </c>
      <c r="AD461" s="51"/>
      <c r="AE461" s="23">
        <v>68</v>
      </c>
      <c r="AF461" s="25">
        <f t="shared" si="259"/>
        <v>0</v>
      </c>
      <c r="AG461" s="51"/>
      <c r="AH461" s="23">
        <v>98</v>
      </c>
      <c r="AI461" s="23">
        <f t="shared" si="260"/>
        <v>0</v>
      </c>
      <c r="AJ461" s="40"/>
      <c r="AK461" s="25">
        <v>7</v>
      </c>
      <c r="AL461" s="25">
        <f t="shared" si="261"/>
        <v>0</v>
      </c>
      <c r="AM461" s="40"/>
      <c r="AN461" s="25">
        <v>6</v>
      </c>
      <c r="AO461" s="25">
        <f t="shared" si="262"/>
        <v>0</v>
      </c>
      <c r="AP461" s="51"/>
      <c r="AQ461" s="23">
        <v>7</v>
      </c>
      <c r="AR461" s="25">
        <v>0</v>
      </c>
      <c r="AS461" s="51"/>
      <c r="AT461" s="23">
        <v>5.63</v>
      </c>
      <c r="AU461" s="25">
        <f t="shared" si="264"/>
        <v>0</v>
      </c>
      <c r="AV461" s="51"/>
      <c r="AW461" s="23">
        <v>6.65</v>
      </c>
      <c r="AX461" s="23">
        <f t="shared" si="265"/>
        <v>0</v>
      </c>
      <c r="AY461" s="51"/>
      <c r="AZ461" s="23">
        <v>5.58</v>
      </c>
      <c r="BA461" s="23">
        <v>0</v>
      </c>
      <c r="BB461" s="51"/>
      <c r="BC461" s="23">
        <v>6</v>
      </c>
      <c r="BD461" s="23">
        <f t="shared" si="239"/>
        <v>0</v>
      </c>
      <c r="BE461" s="26">
        <f t="shared" si="266"/>
        <v>0</v>
      </c>
      <c r="BF461" s="27">
        <v>101746</v>
      </c>
      <c r="BG461" s="165"/>
      <c r="BH461" s="166"/>
      <c r="BI461" s="165"/>
      <c r="BJ461" s="30">
        <f t="shared" si="267"/>
        <v>0</v>
      </c>
      <c r="BK461" s="28">
        <f t="shared" si="268"/>
        <v>101746</v>
      </c>
      <c r="BL461" s="9"/>
      <c r="BM461" s="9"/>
      <c r="BN461" s="9"/>
      <c r="BO461" s="9"/>
      <c r="BP461" s="31"/>
      <c r="BQ461" s="31"/>
      <c r="BR461" s="39"/>
      <c r="BS461" s="39"/>
      <c r="BT461" s="39"/>
      <c r="BU461" s="31"/>
      <c r="BV461" s="9"/>
      <c r="BW461" s="9"/>
      <c r="BX461" s="9"/>
      <c r="BY461" s="33"/>
      <c r="BZ461" s="33"/>
      <c r="CA461" s="33"/>
      <c r="CB461" s="33"/>
      <c r="CC461" s="33"/>
      <c r="CD461" s="33"/>
      <c r="CE461" s="33"/>
    </row>
    <row r="462" spans="1:83" s="167" customFormat="1" ht="32.25" customHeight="1">
      <c r="A462" s="20" t="s">
        <v>944</v>
      </c>
      <c r="B462" s="21" t="s">
        <v>945</v>
      </c>
      <c r="C462" s="51"/>
      <c r="D462" s="23">
        <v>45</v>
      </c>
      <c r="E462" s="25">
        <f t="shared" si="257"/>
        <v>0</v>
      </c>
      <c r="F462" s="51"/>
      <c r="G462" s="25">
        <v>30</v>
      </c>
      <c r="H462" s="25">
        <f t="shared" si="235"/>
        <v>0</v>
      </c>
      <c r="I462" s="51"/>
      <c r="J462" s="23">
        <v>45</v>
      </c>
      <c r="K462" s="23">
        <f t="shared" si="228"/>
        <v>0</v>
      </c>
      <c r="L462" s="51"/>
      <c r="M462" s="23">
        <v>75</v>
      </c>
      <c r="N462" s="23">
        <f t="shared" si="236"/>
        <v>0</v>
      </c>
      <c r="O462" s="51"/>
      <c r="P462" s="23">
        <v>38</v>
      </c>
      <c r="Q462" s="23">
        <f t="shared" si="248"/>
        <v>0</v>
      </c>
      <c r="R462" s="51"/>
      <c r="S462" s="23">
        <v>68</v>
      </c>
      <c r="T462" s="23">
        <v>0</v>
      </c>
      <c r="U462" s="51"/>
      <c r="V462" s="23">
        <v>38</v>
      </c>
      <c r="W462" s="23">
        <f t="shared" si="237"/>
        <v>0</v>
      </c>
      <c r="X462" s="51"/>
      <c r="Y462" s="23">
        <v>55</v>
      </c>
      <c r="Z462" s="23">
        <f t="shared" si="250"/>
        <v>0</v>
      </c>
      <c r="AA462" s="51"/>
      <c r="AB462" s="23">
        <v>58</v>
      </c>
      <c r="AC462" s="23">
        <f t="shared" si="258"/>
        <v>0</v>
      </c>
      <c r="AD462" s="51"/>
      <c r="AE462" s="23">
        <v>68</v>
      </c>
      <c r="AF462" s="25">
        <v>0</v>
      </c>
      <c r="AG462" s="51"/>
      <c r="AH462" s="23">
        <v>98</v>
      </c>
      <c r="AI462" s="23">
        <v>0</v>
      </c>
      <c r="AJ462" s="40"/>
      <c r="AK462" s="25">
        <v>7</v>
      </c>
      <c r="AL462" s="25">
        <v>0</v>
      </c>
      <c r="AM462" s="40"/>
      <c r="AN462" s="25">
        <v>6</v>
      </c>
      <c r="AO462" s="25">
        <f t="shared" si="262"/>
        <v>0</v>
      </c>
      <c r="AP462" s="51"/>
      <c r="AQ462" s="23">
        <v>7</v>
      </c>
      <c r="AR462" s="25">
        <v>0</v>
      </c>
      <c r="AS462" s="51"/>
      <c r="AT462" s="23">
        <v>5.63</v>
      </c>
      <c r="AU462" s="25">
        <f t="shared" si="264"/>
        <v>0</v>
      </c>
      <c r="AV462" s="51"/>
      <c r="AW462" s="23">
        <v>6.65</v>
      </c>
      <c r="AX462" s="23">
        <v>0</v>
      </c>
      <c r="AY462" s="51"/>
      <c r="AZ462" s="23">
        <v>5.58</v>
      </c>
      <c r="BA462" s="23">
        <v>0</v>
      </c>
      <c r="BB462" s="51"/>
      <c r="BC462" s="23">
        <v>6</v>
      </c>
      <c r="BD462" s="23">
        <f t="shared" si="239"/>
        <v>0</v>
      </c>
      <c r="BE462" s="26">
        <f t="shared" si="266"/>
        <v>0</v>
      </c>
      <c r="BF462" s="27">
        <v>122219</v>
      </c>
      <c r="BG462" s="165"/>
      <c r="BH462" s="166"/>
      <c r="BI462" s="165"/>
      <c r="BJ462" s="30">
        <f t="shared" si="267"/>
        <v>0</v>
      </c>
      <c r="BK462" s="28">
        <f t="shared" si="268"/>
        <v>122219</v>
      </c>
      <c r="BL462" s="9"/>
      <c r="BM462" s="9"/>
      <c r="BN462" s="9"/>
      <c r="BO462" s="9"/>
      <c r="BP462" s="31"/>
      <c r="BQ462" s="31"/>
      <c r="BR462" s="39"/>
      <c r="BS462" s="39"/>
      <c r="BT462" s="39"/>
      <c r="BU462" s="31"/>
      <c r="BV462" s="9"/>
      <c r="BW462" s="9"/>
      <c r="BX462" s="9"/>
      <c r="BY462" s="33"/>
      <c r="BZ462" s="33"/>
      <c r="CA462" s="33"/>
      <c r="CB462" s="33"/>
      <c r="CC462" s="33"/>
      <c r="CD462" s="33"/>
      <c r="CE462" s="33"/>
    </row>
    <row r="463" spans="1:83" s="167" customFormat="1" ht="32.25" customHeight="1">
      <c r="A463" s="20" t="s">
        <v>946</v>
      </c>
      <c r="B463" s="21" t="s">
        <v>947</v>
      </c>
      <c r="C463" s="51"/>
      <c r="D463" s="23">
        <v>45</v>
      </c>
      <c r="E463" s="25">
        <f t="shared" si="257"/>
        <v>0</v>
      </c>
      <c r="F463" s="51"/>
      <c r="G463" s="25">
        <v>30</v>
      </c>
      <c r="H463" s="25">
        <f t="shared" si="235"/>
        <v>0</v>
      </c>
      <c r="I463" s="51"/>
      <c r="J463" s="23">
        <v>45</v>
      </c>
      <c r="K463" s="23">
        <f t="shared" si="228"/>
        <v>0</v>
      </c>
      <c r="L463" s="51"/>
      <c r="M463" s="23">
        <v>75</v>
      </c>
      <c r="N463" s="23">
        <f t="shared" si="236"/>
        <v>0</v>
      </c>
      <c r="O463" s="51"/>
      <c r="P463" s="23">
        <v>38</v>
      </c>
      <c r="Q463" s="23">
        <f t="shared" si="248"/>
        <v>0</v>
      </c>
      <c r="R463" s="51"/>
      <c r="S463" s="23">
        <v>68</v>
      </c>
      <c r="T463" s="23">
        <v>0</v>
      </c>
      <c r="U463" s="51"/>
      <c r="V463" s="23">
        <v>38</v>
      </c>
      <c r="W463" s="23">
        <f t="shared" si="237"/>
        <v>0</v>
      </c>
      <c r="X463" s="51"/>
      <c r="Y463" s="23">
        <v>55</v>
      </c>
      <c r="Z463" s="23">
        <f t="shared" si="250"/>
        <v>0</v>
      </c>
      <c r="AA463" s="51"/>
      <c r="AB463" s="23">
        <v>58</v>
      </c>
      <c r="AC463" s="23">
        <f t="shared" si="258"/>
        <v>0</v>
      </c>
      <c r="AD463" s="51"/>
      <c r="AE463" s="23">
        <v>68</v>
      </c>
      <c r="AF463" s="25">
        <v>0</v>
      </c>
      <c r="AG463" s="51"/>
      <c r="AH463" s="23">
        <v>98</v>
      </c>
      <c r="AI463" s="23">
        <v>0</v>
      </c>
      <c r="AJ463" s="40"/>
      <c r="AK463" s="25">
        <v>7</v>
      </c>
      <c r="AL463" s="25">
        <v>0</v>
      </c>
      <c r="AM463" s="40"/>
      <c r="AN463" s="25">
        <v>6</v>
      </c>
      <c r="AO463" s="25">
        <f t="shared" si="262"/>
        <v>0</v>
      </c>
      <c r="AP463" s="51"/>
      <c r="AQ463" s="23">
        <v>7</v>
      </c>
      <c r="AR463" s="25">
        <v>0</v>
      </c>
      <c r="AS463" s="51"/>
      <c r="AT463" s="23">
        <v>5.63</v>
      </c>
      <c r="AU463" s="25">
        <f t="shared" si="264"/>
        <v>0</v>
      </c>
      <c r="AV463" s="51"/>
      <c r="AW463" s="23">
        <v>6.65</v>
      </c>
      <c r="AX463" s="23">
        <v>0</v>
      </c>
      <c r="AY463" s="51"/>
      <c r="AZ463" s="23">
        <v>5.58</v>
      </c>
      <c r="BA463" s="23">
        <v>0</v>
      </c>
      <c r="BB463" s="51"/>
      <c r="BC463" s="23">
        <v>6</v>
      </c>
      <c r="BD463" s="23">
        <f t="shared" si="239"/>
        <v>0</v>
      </c>
      <c r="BE463" s="26">
        <f t="shared" si="266"/>
        <v>0</v>
      </c>
      <c r="BF463" s="27">
        <v>26045</v>
      </c>
      <c r="BG463" s="165"/>
      <c r="BH463" s="166"/>
      <c r="BI463" s="165"/>
      <c r="BJ463" s="30">
        <f t="shared" si="267"/>
        <v>0</v>
      </c>
      <c r="BK463" s="28">
        <f t="shared" si="268"/>
        <v>26045</v>
      </c>
      <c r="BL463" s="9"/>
      <c r="BM463" s="9"/>
      <c r="BN463" s="9"/>
      <c r="BO463" s="9"/>
      <c r="BP463" s="31"/>
      <c r="BQ463" s="31"/>
      <c r="BR463" s="39"/>
      <c r="BS463" s="39"/>
      <c r="BT463" s="39"/>
      <c r="BU463" s="31"/>
      <c r="BV463" s="9"/>
      <c r="BW463" s="9"/>
      <c r="BX463" s="9"/>
      <c r="BY463" s="33"/>
      <c r="BZ463" s="33"/>
      <c r="CA463" s="33"/>
      <c r="CB463" s="33"/>
      <c r="CC463" s="33"/>
      <c r="CD463" s="33"/>
      <c r="CE463" s="33"/>
    </row>
    <row r="464" spans="1:83" s="167" customFormat="1" ht="32.25" customHeight="1">
      <c r="A464" s="20" t="s">
        <v>948</v>
      </c>
      <c r="B464" s="21" t="s">
        <v>949</v>
      </c>
      <c r="C464" s="51"/>
      <c r="D464" s="23">
        <v>45</v>
      </c>
      <c r="E464" s="25">
        <f t="shared" si="257"/>
        <v>0</v>
      </c>
      <c r="F464" s="51"/>
      <c r="G464" s="25">
        <v>30</v>
      </c>
      <c r="H464" s="25">
        <f t="shared" si="235"/>
        <v>0</v>
      </c>
      <c r="I464" s="51"/>
      <c r="J464" s="23">
        <v>45</v>
      </c>
      <c r="K464" s="23">
        <f t="shared" si="228"/>
        <v>0</v>
      </c>
      <c r="L464" s="51"/>
      <c r="M464" s="23">
        <v>75</v>
      </c>
      <c r="N464" s="23">
        <f t="shared" si="236"/>
        <v>0</v>
      </c>
      <c r="O464" s="51"/>
      <c r="P464" s="23">
        <v>38</v>
      </c>
      <c r="Q464" s="23">
        <f t="shared" si="248"/>
        <v>0</v>
      </c>
      <c r="R464" s="51"/>
      <c r="S464" s="23">
        <v>68</v>
      </c>
      <c r="T464" s="23">
        <v>0</v>
      </c>
      <c r="U464" s="51"/>
      <c r="V464" s="23">
        <v>38</v>
      </c>
      <c r="W464" s="23">
        <f t="shared" si="237"/>
        <v>0</v>
      </c>
      <c r="X464" s="51"/>
      <c r="Y464" s="23">
        <v>55</v>
      </c>
      <c r="Z464" s="23">
        <f t="shared" si="250"/>
        <v>0</v>
      </c>
      <c r="AA464" s="51"/>
      <c r="AB464" s="23">
        <v>58</v>
      </c>
      <c r="AC464" s="23">
        <f t="shared" si="258"/>
        <v>0</v>
      </c>
      <c r="AD464" s="51"/>
      <c r="AE464" s="23">
        <v>68</v>
      </c>
      <c r="AF464" s="25">
        <v>0</v>
      </c>
      <c r="AG464" s="51"/>
      <c r="AH464" s="23">
        <v>98</v>
      </c>
      <c r="AI464" s="23">
        <v>0</v>
      </c>
      <c r="AJ464" s="40"/>
      <c r="AK464" s="25">
        <v>7</v>
      </c>
      <c r="AL464" s="25">
        <v>0</v>
      </c>
      <c r="AM464" s="40"/>
      <c r="AN464" s="25">
        <v>6</v>
      </c>
      <c r="AO464" s="25">
        <f t="shared" si="262"/>
        <v>0</v>
      </c>
      <c r="AP464" s="51"/>
      <c r="AQ464" s="23">
        <v>7</v>
      </c>
      <c r="AR464" s="25">
        <v>0</v>
      </c>
      <c r="AS464" s="51"/>
      <c r="AT464" s="23">
        <v>5.63</v>
      </c>
      <c r="AU464" s="25">
        <f t="shared" si="264"/>
        <v>0</v>
      </c>
      <c r="AV464" s="51"/>
      <c r="AW464" s="23">
        <v>6.65</v>
      </c>
      <c r="AX464" s="23">
        <v>0</v>
      </c>
      <c r="AY464" s="51"/>
      <c r="AZ464" s="23">
        <v>5.58</v>
      </c>
      <c r="BA464" s="23">
        <v>0</v>
      </c>
      <c r="BB464" s="51"/>
      <c r="BC464" s="23">
        <v>6</v>
      </c>
      <c r="BD464" s="23">
        <f t="shared" si="239"/>
        <v>0</v>
      </c>
      <c r="BE464" s="26">
        <f t="shared" si="266"/>
        <v>0</v>
      </c>
      <c r="BF464" s="27">
        <v>135162.85</v>
      </c>
      <c r="BG464" s="165"/>
      <c r="BH464" s="166"/>
      <c r="BI464" s="165"/>
      <c r="BJ464" s="30">
        <f t="shared" si="267"/>
        <v>0</v>
      </c>
      <c r="BK464" s="28">
        <f t="shared" si="268"/>
        <v>135162.85</v>
      </c>
      <c r="BL464" s="9"/>
      <c r="BM464" s="9"/>
      <c r="BN464" s="9"/>
      <c r="BO464" s="9"/>
      <c r="BP464" s="31"/>
      <c r="BQ464" s="31"/>
      <c r="BR464" s="39"/>
      <c r="BS464" s="39"/>
      <c r="BT464" s="39"/>
      <c r="BU464" s="31"/>
      <c r="BV464" s="9"/>
      <c r="BW464" s="9"/>
      <c r="BX464" s="9"/>
      <c r="BY464" s="33"/>
      <c r="BZ464" s="33"/>
      <c r="CA464" s="33"/>
      <c r="CB464" s="33"/>
      <c r="CC464" s="33"/>
      <c r="CD464" s="33"/>
      <c r="CE464" s="33"/>
    </row>
    <row r="465" spans="1:83" s="33" customFormat="1" ht="32.25" customHeight="1">
      <c r="A465" s="35" t="s">
        <v>950</v>
      </c>
      <c r="B465" s="36" t="s">
        <v>951</v>
      </c>
      <c r="C465" s="40"/>
      <c r="D465" s="25">
        <v>45</v>
      </c>
      <c r="E465" s="25">
        <f t="shared" si="257"/>
        <v>0</v>
      </c>
      <c r="F465" s="40"/>
      <c r="G465" s="25">
        <v>30</v>
      </c>
      <c r="H465" s="25">
        <f t="shared" si="235"/>
        <v>0</v>
      </c>
      <c r="I465" s="40"/>
      <c r="J465" s="25">
        <v>45</v>
      </c>
      <c r="K465" s="25">
        <f t="shared" si="228"/>
        <v>0</v>
      </c>
      <c r="L465" s="40"/>
      <c r="M465" s="25">
        <v>75</v>
      </c>
      <c r="N465" s="25">
        <f t="shared" si="236"/>
        <v>0</v>
      </c>
      <c r="O465" s="40"/>
      <c r="P465" s="25">
        <v>38</v>
      </c>
      <c r="Q465" s="25">
        <v>0</v>
      </c>
      <c r="R465" s="40"/>
      <c r="S465" s="25">
        <v>68</v>
      </c>
      <c r="T465" s="25">
        <v>0</v>
      </c>
      <c r="U465" s="40"/>
      <c r="V465" s="25">
        <v>38</v>
      </c>
      <c r="W465" s="25">
        <f t="shared" si="237"/>
        <v>0</v>
      </c>
      <c r="X465" s="40"/>
      <c r="Y465" s="25">
        <v>55</v>
      </c>
      <c r="Z465" s="25">
        <f t="shared" si="250"/>
        <v>0</v>
      </c>
      <c r="AA465" s="40"/>
      <c r="AB465" s="25">
        <v>58</v>
      </c>
      <c r="AC465" s="25">
        <f t="shared" si="258"/>
        <v>0</v>
      </c>
      <c r="AD465" s="40"/>
      <c r="AE465" s="25">
        <v>68</v>
      </c>
      <c r="AF465" s="25">
        <v>0</v>
      </c>
      <c r="AG465" s="40"/>
      <c r="AH465" s="25">
        <v>98</v>
      </c>
      <c r="AI465" s="25">
        <v>0</v>
      </c>
      <c r="AJ465" s="40"/>
      <c r="AK465" s="25">
        <v>7</v>
      </c>
      <c r="AL465" s="25">
        <v>0</v>
      </c>
      <c r="AM465" s="40"/>
      <c r="AN465" s="25">
        <v>6</v>
      </c>
      <c r="AO465" s="25">
        <f t="shared" si="262"/>
        <v>0</v>
      </c>
      <c r="AP465" s="40"/>
      <c r="AQ465" s="25">
        <v>7</v>
      </c>
      <c r="AR465" s="25">
        <v>0</v>
      </c>
      <c r="AS465" s="40"/>
      <c r="AT465" s="25">
        <v>5.63</v>
      </c>
      <c r="AU465" s="25">
        <f t="shared" si="264"/>
        <v>0</v>
      </c>
      <c r="AV465" s="40"/>
      <c r="AW465" s="25">
        <v>6.65</v>
      </c>
      <c r="AX465" s="25">
        <v>0</v>
      </c>
      <c r="AY465" s="40"/>
      <c r="AZ465" s="25">
        <v>5.58</v>
      </c>
      <c r="BA465" s="25">
        <v>0</v>
      </c>
      <c r="BB465" s="40"/>
      <c r="BC465" s="25">
        <v>6</v>
      </c>
      <c r="BD465" s="23">
        <f t="shared" si="239"/>
        <v>0</v>
      </c>
      <c r="BE465" s="26">
        <f t="shared" si="266"/>
        <v>0</v>
      </c>
      <c r="BF465" s="27">
        <v>0.61</v>
      </c>
      <c r="BG465" s="165"/>
      <c r="BH465" s="166"/>
      <c r="BI465" s="165"/>
      <c r="BJ465" s="30">
        <f t="shared" si="267"/>
        <v>0</v>
      </c>
      <c r="BK465" s="28">
        <f t="shared" si="268"/>
        <v>0.61</v>
      </c>
      <c r="BL465" s="9"/>
      <c r="BM465" s="9"/>
      <c r="BN465" s="9"/>
      <c r="BO465" s="9"/>
      <c r="BP465" s="31"/>
      <c r="BQ465" s="31"/>
      <c r="BR465" s="39"/>
      <c r="BS465" s="39"/>
      <c r="BT465" s="39"/>
      <c r="BU465" s="31"/>
      <c r="BV465" s="9"/>
      <c r="BW465" s="9"/>
      <c r="BX465" s="9"/>
    </row>
    <row r="466" spans="1:83" s="33" customFormat="1" ht="32.25" customHeight="1">
      <c r="A466" s="35" t="s">
        <v>952</v>
      </c>
      <c r="B466" s="36" t="s">
        <v>953</v>
      </c>
      <c r="C466" s="40"/>
      <c r="D466" s="25">
        <v>45</v>
      </c>
      <c r="E466" s="25">
        <f t="shared" si="257"/>
        <v>0</v>
      </c>
      <c r="F466" s="40"/>
      <c r="G466" s="25">
        <v>30</v>
      </c>
      <c r="H466" s="25">
        <f t="shared" si="235"/>
        <v>0</v>
      </c>
      <c r="I466" s="40"/>
      <c r="J466" s="25">
        <v>45</v>
      </c>
      <c r="K466" s="25">
        <f t="shared" si="228"/>
        <v>0</v>
      </c>
      <c r="L466" s="40"/>
      <c r="M466" s="25">
        <v>75</v>
      </c>
      <c r="N466" s="25">
        <f t="shared" si="236"/>
        <v>0</v>
      </c>
      <c r="O466" s="40"/>
      <c r="P466" s="25">
        <v>38</v>
      </c>
      <c r="Q466" s="25">
        <v>0</v>
      </c>
      <c r="R466" s="40"/>
      <c r="S466" s="25">
        <v>68</v>
      </c>
      <c r="T466" s="25">
        <v>0</v>
      </c>
      <c r="U466" s="40"/>
      <c r="V466" s="25">
        <v>38</v>
      </c>
      <c r="W466" s="25">
        <f t="shared" si="237"/>
        <v>0</v>
      </c>
      <c r="X466" s="40"/>
      <c r="Y466" s="25">
        <v>55</v>
      </c>
      <c r="Z466" s="25">
        <f t="shared" si="250"/>
        <v>0</v>
      </c>
      <c r="AA466" s="40"/>
      <c r="AB466" s="25">
        <v>58</v>
      </c>
      <c r="AC466" s="25">
        <f t="shared" si="258"/>
        <v>0</v>
      </c>
      <c r="AD466" s="40"/>
      <c r="AE466" s="25">
        <v>68</v>
      </c>
      <c r="AF466" s="25">
        <v>0</v>
      </c>
      <c r="AG466" s="40"/>
      <c r="AH466" s="25">
        <v>98</v>
      </c>
      <c r="AI466" s="25">
        <v>0</v>
      </c>
      <c r="AJ466" s="40"/>
      <c r="AK466" s="25">
        <v>7</v>
      </c>
      <c r="AL466" s="25">
        <v>0</v>
      </c>
      <c r="AM466" s="40"/>
      <c r="AN466" s="25">
        <v>6</v>
      </c>
      <c r="AO466" s="25">
        <f t="shared" si="262"/>
        <v>0</v>
      </c>
      <c r="AP466" s="40"/>
      <c r="AQ466" s="25">
        <v>7</v>
      </c>
      <c r="AR466" s="25">
        <v>0</v>
      </c>
      <c r="AS466" s="40"/>
      <c r="AT466" s="25">
        <v>5.63</v>
      </c>
      <c r="AU466" s="25">
        <f t="shared" si="264"/>
        <v>0</v>
      </c>
      <c r="AV466" s="40"/>
      <c r="AW466" s="25">
        <v>6.65</v>
      </c>
      <c r="AX466" s="25">
        <v>0</v>
      </c>
      <c r="AY466" s="40"/>
      <c r="AZ466" s="25">
        <v>5.58</v>
      </c>
      <c r="BA466" s="25">
        <v>0</v>
      </c>
      <c r="BB466" s="40"/>
      <c r="BC466" s="25">
        <v>6</v>
      </c>
      <c r="BD466" s="23">
        <f t="shared" si="239"/>
        <v>0</v>
      </c>
      <c r="BE466" s="26">
        <f t="shared" si="266"/>
        <v>0</v>
      </c>
      <c r="BF466" s="27">
        <v>0.04</v>
      </c>
      <c r="BG466" s="165"/>
      <c r="BH466" s="166"/>
      <c r="BI466" s="165">
        <f>3990+26850</f>
        <v>30840</v>
      </c>
      <c r="BJ466" s="30">
        <f t="shared" si="267"/>
        <v>30840</v>
      </c>
      <c r="BK466" s="28">
        <f t="shared" si="268"/>
        <v>-30839.96</v>
      </c>
      <c r="BL466" s="9"/>
      <c r="BM466" s="9"/>
      <c r="BN466" s="9"/>
      <c r="BO466" s="9"/>
      <c r="BP466" s="31"/>
      <c r="BQ466" s="31"/>
      <c r="BR466" s="39"/>
      <c r="BS466" s="39"/>
      <c r="BT466" s="39"/>
      <c r="BU466" s="31"/>
      <c r="BV466" s="9"/>
      <c r="BW466" s="9"/>
      <c r="BX466" s="9"/>
    </row>
    <row r="467" spans="1:83" s="167" customFormat="1" ht="32.25" customHeight="1">
      <c r="A467" s="20" t="s">
        <v>954</v>
      </c>
      <c r="B467" s="21" t="s">
        <v>955</v>
      </c>
      <c r="C467" s="51"/>
      <c r="D467" s="23">
        <v>45</v>
      </c>
      <c r="E467" s="25">
        <f t="shared" si="257"/>
        <v>0</v>
      </c>
      <c r="F467" s="51"/>
      <c r="G467" s="25">
        <v>30</v>
      </c>
      <c r="H467" s="25">
        <f t="shared" si="235"/>
        <v>0</v>
      </c>
      <c r="I467" s="51"/>
      <c r="J467" s="23">
        <v>45</v>
      </c>
      <c r="K467" s="23">
        <f t="shared" si="228"/>
        <v>0</v>
      </c>
      <c r="L467" s="51"/>
      <c r="M467" s="23">
        <v>75</v>
      </c>
      <c r="N467" s="23">
        <f t="shared" si="236"/>
        <v>0</v>
      </c>
      <c r="O467" s="51"/>
      <c r="P467" s="23">
        <v>38</v>
      </c>
      <c r="Q467" s="23">
        <v>0</v>
      </c>
      <c r="R467" s="51"/>
      <c r="S467" s="23">
        <v>68</v>
      </c>
      <c r="T467" s="23">
        <v>0</v>
      </c>
      <c r="U467" s="51"/>
      <c r="V467" s="23">
        <v>38</v>
      </c>
      <c r="W467" s="23">
        <f t="shared" si="237"/>
        <v>0</v>
      </c>
      <c r="X467" s="51"/>
      <c r="Y467" s="23">
        <v>55</v>
      </c>
      <c r="Z467" s="23">
        <f t="shared" si="250"/>
        <v>0</v>
      </c>
      <c r="AA467" s="51"/>
      <c r="AB467" s="23">
        <v>58</v>
      </c>
      <c r="AC467" s="23">
        <v>0</v>
      </c>
      <c r="AD467" s="51"/>
      <c r="AE467" s="23">
        <v>68</v>
      </c>
      <c r="AF467" s="25">
        <v>0</v>
      </c>
      <c r="AG467" s="51"/>
      <c r="AH467" s="23">
        <v>98</v>
      </c>
      <c r="AI467" s="23">
        <v>0</v>
      </c>
      <c r="AJ467" s="40"/>
      <c r="AK467" s="25">
        <v>7</v>
      </c>
      <c r="AL467" s="25">
        <v>0</v>
      </c>
      <c r="AM467" s="40"/>
      <c r="AN467" s="25">
        <v>6</v>
      </c>
      <c r="AO467" s="25">
        <f t="shared" si="262"/>
        <v>0</v>
      </c>
      <c r="AP467" s="51"/>
      <c r="AQ467" s="23">
        <v>7</v>
      </c>
      <c r="AR467" s="25">
        <v>0</v>
      </c>
      <c r="AS467" s="51"/>
      <c r="AT467" s="23">
        <v>5.63</v>
      </c>
      <c r="AU467" s="25">
        <f t="shared" si="264"/>
        <v>0</v>
      </c>
      <c r="AV467" s="51"/>
      <c r="AW467" s="23">
        <v>6.65</v>
      </c>
      <c r="AX467" s="23">
        <v>0</v>
      </c>
      <c r="AY467" s="51"/>
      <c r="AZ467" s="23">
        <v>5.58</v>
      </c>
      <c r="BA467" s="23">
        <v>0</v>
      </c>
      <c r="BB467" s="51"/>
      <c r="BC467" s="23">
        <v>6</v>
      </c>
      <c r="BD467" s="23">
        <f t="shared" si="239"/>
        <v>0</v>
      </c>
      <c r="BE467" s="26">
        <f t="shared" si="266"/>
        <v>0</v>
      </c>
      <c r="BF467" s="27">
        <v>185451</v>
      </c>
      <c r="BG467" s="165"/>
      <c r="BH467" s="166"/>
      <c r="BI467" s="165"/>
      <c r="BJ467" s="30">
        <f t="shared" si="267"/>
        <v>0</v>
      </c>
      <c r="BK467" s="28">
        <f t="shared" si="268"/>
        <v>185451</v>
      </c>
      <c r="BL467" s="9"/>
      <c r="BM467" s="9"/>
      <c r="BN467" s="9"/>
      <c r="BO467" s="9"/>
      <c r="BP467" s="31"/>
      <c r="BQ467" s="31"/>
      <c r="BR467" s="39"/>
      <c r="BS467" s="39"/>
      <c r="BT467" s="39"/>
      <c r="BU467" s="31"/>
      <c r="BV467" s="9"/>
      <c r="BW467" s="9"/>
      <c r="BX467" s="9"/>
      <c r="BY467" s="33"/>
      <c r="BZ467" s="33"/>
      <c r="CA467" s="33"/>
      <c r="CB467" s="33"/>
      <c r="CC467" s="33"/>
      <c r="CD467" s="33"/>
      <c r="CE467" s="33"/>
    </row>
    <row r="468" spans="1:83" s="167" customFormat="1" ht="32.25" customHeight="1">
      <c r="A468" s="20" t="s">
        <v>956</v>
      </c>
      <c r="B468" s="21" t="s">
        <v>957</v>
      </c>
      <c r="C468" s="51"/>
      <c r="D468" s="23">
        <v>45</v>
      </c>
      <c r="E468" s="25">
        <f t="shared" si="257"/>
        <v>0</v>
      </c>
      <c r="F468" s="51"/>
      <c r="G468" s="25">
        <v>30</v>
      </c>
      <c r="H468" s="25">
        <f t="shared" si="235"/>
        <v>0</v>
      </c>
      <c r="I468" s="51"/>
      <c r="J468" s="23">
        <v>45</v>
      </c>
      <c r="K468" s="23">
        <f t="shared" si="228"/>
        <v>0</v>
      </c>
      <c r="L468" s="51"/>
      <c r="M468" s="23">
        <v>75</v>
      </c>
      <c r="N468" s="23">
        <f t="shared" si="236"/>
        <v>0</v>
      </c>
      <c r="O468" s="51"/>
      <c r="P468" s="23">
        <v>38</v>
      </c>
      <c r="Q468" s="23">
        <v>0</v>
      </c>
      <c r="R468" s="51"/>
      <c r="S468" s="23">
        <v>68</v>
      </c>
      <c r="T468" s="23">
        <v>0</v>
      </c>
      <c r="U468" s="51"/>
      <c r="V468" s="23">
        <v>38</v>
      </c>
      <c r="W468" s="23">
        <f t="shared" si="237"/>
        <v>0</v>
      </c>
      <c r="X468" s="51"/>
      <c r="Y468" s="23">
        <v>55</v>
      </c>
      <c r="Z468" s="23">
        <f t="shared" si="250"/>
        <v>0</v>
      </c>
      <c r="AA468" s="51"/>
      <c r="AB468" s="23">
        <v>58</v>
      </c>
      <c r="AC468" s="23">
        <v>0</v>
      </c>
      <c r="AD468" s="51"/>
      <c r="AE468" s="23">
        <v>68</v>
      </c>
      <c r="AF468" s="25">
        <v>0</v>
      </c>
      <c r="AG468" s="51"/>
      <c r="AH468" s="23">
        <v>98</v>
      </c>
      <c r="AI468" s="23">
        <v>0</v>
      </c>
      <c r="AJ468" s="40"/>
      <c r="AK468" s="25">
        <v>7</v>
      </c>
      <c r="AL468" s="25">
        <v>0</v>
      </c>
      <c r="AM468" s="40"/>
      <c r="AN468" s="25">
        <v>6</v>
      </c>
      <c r="AO468" s="25">
        <f t="shared" si="262"/>
        <v>0</v>
      </c>
      <c r="AP468" s="51"/>
      <c r="AQ468" s="23">
        <v>7</v>
      </c>
      <c r="AR468" s="25">
        <v>0</v>
      </c>
      <c r="AS468" s="51"/>
      <c r="AT468" s="23">
        <v>5.63</v>
      </c>
      <c r="AU468" s="25">
        <f t="shared" si="264"/>
        <v>0</v>
      </c>
      <c r="AV468" s="51"/>
      <c r="AW468" s="23">
        <v>6.65</v>
      </c>
      <c r="AX468" s="23">
        <v>0</v>
      </c>
      <c r="AY468" s="51"/>
      <c r="AZ468" s="23">
        <v>5.58</v>
      </c>
      <c r="BA468" s="23">
        <v>0</v>
      </c>
      <c r="BB468" s="51"/>
      <c r="BC468" s="23">
        <v>6</v>
      </c>
      <c r="BD468" s="23">
        <f t="shared" si="239"/>
        <v>0</v>
      </c>
      <c r="BE468" s="26">
        <f t="shared" si="266"/>
        <v>0</v>
      </c>
      <c r="BF468" s="27">
        <v>151008</v>
      </c>
      <c r="BG468" s="165"/>
      <c r="BH468" s="166"/>
      <c r="BI468" s="165"/>
      <c r="BJ468" s="30">
        <f t="shared" si="267"/>
        <v>0</v>
      </c>
      <c r="BK468" s="28">
        <f t="shared" si="268"/>
        <v>151008</v>
      </c>
      <c r="BL468" s="9"/>
      <c r="BM468" s="9"/>
      <c r="BN468" s="9"/>
      <c r="BO468" s="9"/>
      <c r="BP468" s="31"/>
      <c r="BQ468" s="31"/>
      <c r="BR468" s="39"/>
      <c r="BS468" s="39"/>
      <c r="BT468" s="39"/>
      <c r="BU468" s="31"/>
      <c r="BV468" s="9"/>
      <c r="BW468" s="9"/>
      <c r="BX468" s="9"/>
      <c r="BY468" s="33"/>
      <c r="BZ468" s="33"/>
      <c r="CA468" s="33"/>
      <c r="CB468" s="33"/>
      <c r="CC468" s="33"/>
      <c r="CD468" s="33"/>
      <c r="CE468" s="33"/>
    </row>
    <row r="469" spans="1:83" s="33" customFormat="1" ht="32.25" customHeight="1">
      <c r="A469" s="35" t="s">
        <v>958</v>
      </c>
      <c r="B469" s="36" t="s">
        <v>959</v>
      </c>
      <c r="C469" s="40"/>
      <c r="D469" s="25">
        <v>45</v>
      </c>
      <c r="E469" s="25">
        <f t="shared" si="257"/>
        <v>0</v>
      </c>
      <c r="F469" s="40"/>
      <c r="G469" s="25">
        <v>30</v>
      </c>
      <c r="H469" s="25">
        <f t="shared" si="235"/>
        <v>0</v>
      </c>
      <c r="I469" s="40"/>
      <c r="J469" s="23">
        <v>45</v>
      </c>
      <c r="K469" s="23">
        <f t="shared" si="228"/>
        <v>0</v>
      </c>
      <c r="L469" s="40"/>
      <c r="M469" s="23">
        <v>75</v>
      </c>
      <c r="N469" s="23">
        <f t="shared" si="236"/>
        <v>0</v>
      </c>
      <c r="O469" s="40"/>
      <c r="P469" s="25">
        <v>38</v>
      </c>
      <c r="Q469" s="25">
        <f t="shared" ref="Q469:Q532" si="269">P469*O469</f>
        <v>0</v>
      </c>
      <c r="R469" s="40"/>
      <c r="S469" s="25">
        <v>68</v>
      </c>
      <c r="T469" s="25">
        <f t="shared" ref="T469:T532" si="270">S469*R469</f>
        <v>0</v>
      </c>
      <c r="U469" s="40"/>
      <c r="V469" s="25">
        <v>38</v>
      </c>
      <c r="W469" s="23">
        <f t="shared" si="237"/>
        <v>0</v>
      </c>
      <c r="X469" s="40"/>
      <c r="Y469" s="25">
        <v>55</v>
      </c>
      <c r="Z469" s="23">
        <f t="shared" si="250"/>
        <v>0</v>
      </c>
      <c r="AA469" s="40"/>
      <c r="AB469" s="25">
        <v>58</v>
      </c>
      <c r="AC469" s="23">
        <v>0</v>
      </c>
      <c r="AD469" s="40"/>
      <c r="AE469" s="25">
        <v>68</v>
      </c>
      <c r="AF469" s="25">
        <f t="shared" ref="AF469:AF532" si="271">AE469*AD469</f>
        <v>0</v>
      </c>
      <c r="AG469" s="40"/>
      <c r="AH469" s="25">
        <v>98</v>
      </c>
      <c r="AI469" s="25">
        <f t="shared" ref="AI469:AI532" si="272">AH469*AG469</f>
        <v>0</v>
      </c>
      <c r="AJ469" s="40"/>
      <c r="AK469" s="25">
        <v>7</v>
      </c>
      <c r="AL469" s="25">
        <f t="shared" ref="AL469:AL521" si="273">AK469*AJ469</f>
        <v>0</v>
      </c>
      <c r="AM469" s="40"/>
      <c r="AN469" s="25">
        <v>6</v>
      </c>
      <c r="AO469" s="25">
        <f t="shared" si="262"/>
        <v>0</v>
      </c>
      <c r="AP469" s="40"/>
      <c r="AQ469" s="25">
        <v>7</v>
      </c>
      <c r="AR469" s="25">
        <f t="shared" ref="AR469:AR532" si="274">AQ469*AP469</f>
        <v>0</v>
      </c>
      <c r="AS469" s="40"/>
      <c r="AT469" s="25">
        <v>5.63</v>
      </c>
      <c r="AU469" s="25">
        <f t="shared" si="264"/>
        <v>0</v>
      </c>
      <c r="AV469" s="40"/>
      <c r="AW469" s="25">
        <v>6.65</v>
      </c>
      <c r="AX469" s="25">
        <f t="shared" ref="AX469:AX532" si="275">AW469*AV469</f>
        <v>0</v>
      </c>
      <c r="AY469" s="40"/>
      <c r="AZ469" s="25">
        <v>5.58</v>
      </c>
      <c r="BA469" s="25">
        <f t="shared" ref="BA469:BA532" si="276">AZ469*AY469</f>
        <v>0</v>
      </c>
      <c r="BB469" s="40"/>
      <c r="BC469" s="25">
        <v>6</v>
      </c>
      <c r="BD469" s="23">
        <f t="shared" si="239"/>
        <v>0</v>
      </c>
      <c r="BE469" s="26">
        <f t="shared" si="266"/>
        <v>0</v>
      </c>
      <c r="BF469" s="27">
        <v>49574.55</v>
      </c>
      <c r="BG469" s="165"/>
      <c r="BH469" s="166"/>
      <c r="BI469" s="165"/>
      <c r="BJ469" s="30">
        <f t="shared" si="267"/>
        <v>0</v>
      </c>
      <c r="BK469" s="28">
        <f t="shared" si="268"/>
        <v>49574.55</v>
      </c>
      <c r="BL469" s="9"/>
      <c r="BM469" s="9"/>
      <c r="BN469" s="9"/>
      <c r="BO469" s="9"/>
      <c r="BP469" s="31"/>
      <c r="BQ469" s="31"/>
      <c r="BR469" s="39"/>
      <c r="BS469" s="39"/>
      <c r="BT469" s="39"/>
      <c r="BU469" s="31"/>
      <c r="BV469" s="9"/>
      <c r="BW469" s="9"/>
      <c r="BX469" s="9"/>
    </row>
    <row r="470" spans="1:83" s="64" customFormat="1" ht="32.25" customHeight="1">
      <c r="A470" s="67" t="s">
        <v>960</v>
      </c>
      <c r="B470" s="68" t="s">
        <v>961</v>
      </c>
      <c r="C470" s="69"/>
      <c r="D470" s="60">
        <v>45</v>
      </c>
      <c r="E470" s="25">
        <f t="shared" si="257"/>
        <v>0</v>
      </c>
      <c r="F470" s="69"/>
      <c r="G470" s="25">
        <v>30</v>
      </c>
      <c r="H470" s="25">
        <f t="shared" si="235"/>
        <v>0</v>
      </c>
      <c r="I470" s="69"/>
      <c r="J470" s="60">
        <v>45</v>
      </c>
      <c r="K470" s="60">
        <f t="shared" si="228"/>
        <v>0</v>
      </c>
      <c r="L470" s="69"/>
      <c r="M470" s="60">
        <v>75</v>
      </c>
      <c r="N470" s="60">
        <f t="shared" si="236"/>
        <v>0</v>
      </c>
      <c r="O470" s="69">
        <v>430</v>
      </c>
      <c r="P470" s="60">
        <v>38</v>
      </c>
      <c r="Q470" s="60">
        <f t="shared" si="269"/>
        <v>16340</v>
      </c>
      <c r="R470" s="69"/>
      <c r="S470" s="60">
        <v>68</v>
      </c>
      <c r="T470" s="60">
        <f t="shared" si="270"/>
        <v>0</v>
      </c>
      <c r="U470" s="69">
        <v>252</v>
      </c>
      <c r="V470" s="60">
        <v>38</v>
      </c>
      <c r="W470" s="25">
        <f t="shared" si="237"/>
        <v>9576</v>
      </c>
      <c r="X470" s="69">
        <v>475</v>
      </c>
      <c r="Y470" s="60">
        <v>55</v>
      </c>
      <c r="Z470" s="25">
        <f t="shared" si="250"/>
        <v>26125</v>
      </c>
      <c r="AA470" s="69"/>
      <c r="AB470" s="60">
        <v>58</v>
      </c>
      <c r="AC470" s="60">
        <f t="shared" ref="AC470:AC533" si="277">AB470*AA470</f>
        <v>0</v>
      </c>
      <c r="AD470" s="69"/>
      <c r="AE470" s="60">
        <v>68</v>
      </c>
      <c r="AF470" s="60">
        <f t="shared" si="271"/>
        <v>0</v>
      </c>
      <c r="AG470" s="69"/>
      <c r="AH470" s="60">
        <v>98</v>
      </c>
      <c r="AI470" s="60">
        <f t="shared" si="272"/>
        <v>0</v>
      </c>
      <c r="AJ470" s="69"/>
      <c r="AK470" s="60">
        <v>7</v>
      </c>
      <c r="AL470" s="60">
        <f t="shared" si="273"/>
        <v>0</v>
      </c>
      <c r="AM470" s="69"/>
      <c r="AN470" s="60">
        <v>6</v>
      </c>
      <c r="AO470" s="25">
        <f t="shared" si="262"/>
        <v>0</v>
      </c>
      <c r="AP470" s="69"/>
      <c r="AQ470" s="60">
        <v>7</v>
      </c>
      <c r="AR470" s="60">
        <f t="shared" si="274"/>
        <v>0</v>
      </c>
      <c r="AS470" s="69"/>
      <c r="AT470" s="60">
        <v>5.63</v>
      </c>
      <c r="AU470" s="60">
        <f t="shared" si="264"/>
        <v>0</v>
      </c>
      <c r="AV470" s="69"/>
      <c r="AW470" s="60">
        <v>6.65</v>
      </c>
      <c r="AX470" s="60">
        <f t="shared" si="275"/>
        <v>0</v>
      </c>
      <c r="AY470" s="69"/>
      <c r="AZ470" s="60">
        <v>5.58</v>
      </c>
      <c r="BA470" s="60">
        <f t="shared" si="276"/>
        <v>0</v>
      </c>
      <c r="BB470" s="69">
        <v>1500</v>
      </c>
      <c r="BC470" s="60">
        <v>6</v>
      </c>
      <c r="BD470" s="23">
        <f t="shared" si="239"/>
        <v>9000</v>
      </c>
      <c r="BE470" s="26">
        <f t="shared" si="266"/>
        <v>61041</v>
      </c>
      <c r="BF470" s="27">
        <v>-760</v>
      </c>
      <c r="BG470" s="173"/>
      <c r="BH470" s="174"/>
      <c r="BI470" s="173"/>
      <c r="BJ470" s="30">
        <f t="shared" si="267"/>
        <v>0</v>
      </c>
      <c r="BK470" s="28">
        <f t="shared" si="268"/>
        <v>60281</v>
      </c>
      <c r="BL470" s="63"/>
      <c r="BM470" s="63"/>
      <c r="BN470" s="63"/>
      <c r="BO470" s="63"/>
      <c r="BP470" s="12"/>
      <c r="BQ470" s="12"/>
      <c r="BR470" s="15"/>
      <c r="BS470" s="15"/>
      <c r="BT470" s="15"/>
      <c r="BU470" s="12"/>
      <c r="BV470" s="63"/>
      <c r="BW470" s="63"/>
      <c r="BX470" s="63"/>
    </row>
    <row r="471" spans="1:83" s="64" customFormat="1" ht="32.25" customHeight="1">
      <c r="A471" s="67" t="s">
        <v>962</v>
      </c>
      <c r="B471" s="68" t="s">
        <v>963</v>
      </c>
      <c r="C471" s="69"/>
      <c r="D471" s="60">
        <v>45</v>
      </c>
      <c r="E471" s="25">
        <f t="shared" si="257"/>
        <v>0</v>
      </c>
      <c r="F471" s="69"/>
      <c r="G471" s="25">
        <v>30</v>
      </c>
      <c r="H471" s="25">
        <f t="shared" si="235"/>
        <v>0</v>
      </c>
      <c r="I471" s="69"/>
      <c r="J471" s="60">
        <v>45</v>
      </c>
      <c r="K471" s="60">
        <f t="shared" ref="K471:K534" si="278">J471*I471</f>
        <v>0</v>
      </c>
      <c r="L471" s="69"/>
      <c r="M471" s="60">
        <v>75</v>
      </c>
      <c r="N471" s="60">
        <f t="shared" si="236"/>
        <v>0</v>
      </c>
      <c r="O471" s="69"/>
      <c r="P471" s="60">
        <v>38</v>
      </c>
      <c r="Q471" s="60">
        <f t="shared" si="269"/>
        <v>0</v>
      </c>
      <c r="R471" s="69"/>
      <c r="S471" s="60">
        <v>68</v>
      </c>
      <c r="T471" s="60">
        <f t="shared" si="270"/>
        <v>0</v>
      </c>
      <c r="U471" s="69"/>
      <c r="V471" s="60">
        <v>38</v>
      </c>
      <c r="W471" s="25">
        <f t="shared" si="237"/>
        <v>0</v>
      </c>
      <c r="X471" s="69"/>
      <c r="Y471" s="60">
        <v>55</v>
      </c>
      <c r="Z471" s="25">
        <f t="shared" si="250"/>
        <v>0</v>
      </c>
      <c r="AA471" s="69"/>
      <c r="AB471" s="60">
        <v>58</v>
      </c>
      <c r="AC471" s="60">
        <f t="shared" si="277"/>
        <v>0</v>
      </c>
      <c r="AD471" s="69"/>
      <c r="AE471" s="60">
        <v>68</v>
      </c>
      <c r="AF471" s="60">
        <f t="shared" si="271"/>
        <v>0</v>
      </c>
      <c r="AG471" s="69"/>
      <c r="AH471" s="60">
        <v>98</v>
      </c>
      <c r="AI471" s="60">
        <f t="shared" si="272"/>
        <v>0</v>
      </c>
      <c r="AJ471" s="69"/>
      <c r="AK471" s="60">
        <v>7</v>
      </c>
      <c r="AL471" s="60">
        <f t="shared" si="273"/>
        <v>0</v>
      </c>
      <c r="AM471" s="69"/>
      <c r="AN471" s="60">
        <v>6</v>
      </c>
      <c r="AO471" s="25">
        <f t="shared" si="262"/>
        <v>0</v>
      </c>
      <c r="AP471" s="69"/>
      <c r="AQ471" s="60">
        <v>7</v>
      </c>
      <c r="AR471" s="60">
        <f t="shared" si="274"/>
        <v>0</v>
      </c>
      <c r="AS471" s="69"/>
      <c r="AT471" s="60">
        <v>5.63</v>
      </c>
      <c r="AU471" s="60">
        <f t="shared" si="264"/>
        <v>0</v>
      </c>
      <c r="AV471" s="69"/>
      <c r="AW471" s="60">
        <v>6.65</v>
      </c>
      <c r="AX471" s="60">
        <f t="shared" si="275"/>
        <v>0</v>
      </c>
      <c r="AY471" s="69"/>
      <c r="AZ471" s="60">
        <v>5.58</v>
      </c>
      <c r="BA471" s="60">
        <f t="shared" si="276"/>
        <v>0</v>
      </c>
      <c r="BB471" s="69"/>
      <c r="BC471" s="60">
        <v>6</v>
      </c>
      <c r="BD471" s="23">
        <f t="shared" si="239"/>
        <v>0</v>
      </c>
      <c r="BE471" s="26">
        <f t="shared" si="266"/>
        <v>0</v>
      </c>
      <c r="BF471" s="27">
        <v>215650.75</v>
      </c>
      <c r="BG471" s="173"/>
      <c r="BH471" s="174"/>
      <c r="BI471" s="173"/>
      <c r="BJ471" s="30">
        <f t="shared" si="267"/>
        <v>0</v>
      </c>
      <c r="BK471" s="28">
        <f t="shared" si="268"/>
        <v>215650.75</v>
      </c>
      <c r="BL471" s="63"/>
      <c r="BM471" s="63"/>
      <c r="BN471" s="63"/>
      <c r="BO471" s="63"/>
      <c r="BP471" s="12"/>
      <c r="BQ471" s="12"/>
      <c r="BR471" s="15"/>
      <c r="BS471" s="15"/>
      <c r="BT471" s="15"/>
      <c r="BU471" s="12"/>
      <c r="BV471" s="63"/>
      <c r="BW471" s="63"/>
      <c r="BX471" s="63"/>
    </row>
    <row r="472" spans="1:83" s="64" customFormat="1" ht="31.5" customHeight="1">
      <c r="A472" s="67" t="s">
        <v>257</v>
      </c>
      <c r="B472" s="68" t="s">
        <v>964</v>
      </c>
      <c r="C472" s="69"/>
      <c r="D472" s="60">
        <v>45</v>
      </c>
      <c r="E472" s="25">
        <f t="shared" si="257"/>
        <v>0</v>
      </c>
      <c r="F472" s="69"/>
      <c r="G472" s="25">
        <v>30</v>
      </c>
      <c r="H472" s="25">
        <f t="shared" si="235"/>
        <v>0</v>
      </c>
      <c r="I472" s="69"/>
      <c r="J472" s="60">
        <v>45</v>
      </c>
      <c r="K472" s="60">
        <f t="shared" si="278"/>
        <v>0</v>
      </c>
      <c r="L472" s="69"/>
      <c r="M472" s="58">
        <v>75</v>
      </c>
      <c r="N472" s="58">
        <f t="shared" si="236"/>
        <v>0</v>
      </c>
      <c r="O472" s="69"/>
      <c r="P472" s="60">
        <v>38</v>
      </c>
      <c r="Q472" s="60">
        <f t="shared" si="269"/>
        <v>0</v>
      </c>
      <c r="R472" s="69"/>
      <c r="S472" s="60">
        <v>68</v>
      </c>
      <c r="T472" s="60">
        <f t="shared" si="270"/>
        <v>0</v>
      </c>
      <c r="U472" s="69"/>
      <c r="V472" s="60">
        <v>38</v>
      </c>
      <c r="W472" s="23">
        <f t="shared" si="237"/>
        <v>0</v>
      </c>
      <c r="X472" s="69"/>
      <c r="Y472" s="60">
        <v>55</v>
      </c>
      <c r="Z472" s="23">
        <f t="shared" si="250"/>
        <v>0</v>
      </c>
      <c r="AA472" s="69"/>
      <c r="AB472" s="60">
        <v>58</v>
      </c>
      <c r="AC472" s="60">
        <f t="shared" si="277"/>
        <v>0</v>
      </c>
      <c r="AD472" s="69"/>
      <c r="AE472" s="60">
        <v>68</v>
      </c>
      <c r="AF472" s="60">
        <f t="shared" si="271"/>
        <v>0</v>
      </c>
      <c r="AG472" s="69"/>
      <c r="AH472" s="60">
        <v>98</v>
      </c>
      <c r="AI472" s="60">
        <f t="shared" si="272"/>
        <v>0</v>
      </c>
      <c r="AJ472" s="69"/>
      <c r="AK472" s="60">
        <v>7</v>
      </c>
      <c r="AL472" s="60">
        <f t="shared" si="273"/>
        <v>0</v>
      </c>
      <c r="AM472" s="69"/>
      <c r="AN472" s="60">
        <v>6</v>
      </c>
      <c r="AO472" s="25">
        <f t="shared" si="262"/>
        <v>0</v>
      </c>
      <c r="AP472" s="69"/>
      <c r="AQ472" s="60">
        <v>7</v>
      </c>
      <c r="AR472" s="60">
        <f t="shared" si="274"/>
        <v>0</v>
      </c>
      <c r="AS472" s="69"/>
      <c r="AT472" s="60">
        <v>5.63</v>
      </c>
      <c r="AU472" s="60">
        <f t="shared" si="264"/>
        <v>0</v>
      </c>
      <c r="AV472" s="69"/>
      <c r="AW472" s="60">
        <v>6.65</v>
      </c>
      <c r="AX472" s="60">
        <f t="shared" si="275"/>
        <v>0</v>
      </c>
      <c r="AY472" s="69"/>
      <c r="AZ472" s="60">
        <v>5.58</v>
      </c>
      <c r="BA472" s="60">
        <f t="shared" si="276"/>
        <v>0</v>
      </c>
      <c r="BB472" s="69"/>
      <c r="BC472" s="60">
        <v>6</v>
      </c>
      <c r="BD472" s="23">
        <f t="shared" si="239"/>
        <v>0</v>
      </c>
      <c r="BE472" s="26">
        <f t="shared" si="266"/>
        <v>0</v>
      </c>
      <c r="BF472" s="27">
        <v>177084</v>
      </c>
      <c r="BG472" s="173"/>
      <c r="BH472" s="174"/>
      <c r="BI472" s="173"/>
      <c r="BJ472" s="30">
        <f t="shared" si="267"/>
        <v>0</v>
      </c>
      <c r="BK472" s="28">
        <f t="shared" si="268"/>
        <v>177084</v>
      </c>
      <c r="BL472" s="63"/>
      <c r="BM472" s="63"/>
      <c r="BN472" s="63"/>
      <c r="BO472" s="63"/>
      <c r="BP472" s="12"/>
      <c r="BQ472" s="12"/>
      <c r="BR472" s="15"/>
      <c r="BS472" s="15"/>
      <c r="BT472" s="15"/>
      <c r="BU472" s="12"/>
      <c r="BV472" s="63"/>
      <c r="BW472" s="63"/>
      <c r="BX472" s="63"/>
    </row>
    <row r="473" spans="1:83" s="64" customFormat="1" ht="32.25" customHeight="1">
      <c r="A473" s="67" t="s">
        <v>965</v>
      </c>
      <c r="B473" s="68" t="s">
        <v>966</v>
      </c>
      <c r="C473" s="69"/>
      <c r="D473" s="60">
        <v>45</v>
      </c>
      <c r="E473" s="25">
        <f t="shared" si="257"/>
        <v>0</v>
      </c>
      <c r="F473" s="69"/>
      <c r="G473" s="25">
        <v>30</v>
      </c>
      <c r="H473" s="25">
        <f t="shared" si="235"/>
        <v>0</v>
      </c>
      <c r="I473" s="69"/>
      <c r="J473" s="60">
        <v>45</v>
      </c>
      <c r="K473" s="60">
        <f t="shared" si="278"/>
        <v>0</v>
      </c>
      <c r="L473" s="69"/>
      <c r="M473" s="60">
        <v>75</v>
      </c>
      <c r="N473" s="60">
        <f t="shared" si="236"/>
        <v>0</v>
      </c>
      <c r="O473" s="69"/>
      <c r="P473" s="60">
        <v>38</v>
      </c>
      <c r="Q473" s="60">
        <f t="shared" si="269"/>
        <v>0</v>
      </c>
      <c r="R473" s="69"/>
      <c r="S473" s="60">
        <v>68</v>
      </c>
      <c r="T473" s="60">
        <f t="shared" si="270"/>
        <v>0</v>
      </c>
      <c r="U473" s="69"/>
      <c r="V473" s="60">
        <v>38</v>
      </c>
      <c r="W473" s="25">
        <f t="shared" si="237"/>
        <v>0</v>
      </c>
      <c r="X473" s="69"/>
      <c r="Y473" s="60">
        <v>55</v>
      </c>
      <c r="Z473" s="25">
        <f t="shared" si="250"/>
        <v>0</v>
      </c>
      <c r="AA473" s="69"/>
      <c r="AB473" s="60">
        <v>58</v>
      </c>
      <c r="AC473" s="60">
        <f t="shared" si="277"/>
        <v>0</v>
      </c>
      <c r="AD473" s="69"/>
      <c r="AE473" s="60">
        <v>68</v>
      </c>
      <c r="AF473" s="60">
        <f t="shared" si="271"/>
        <v>0</v>
      </c>
      <c r="AG473" s="69"/>
      <c r="AH473" s="60">
        <v>98</v>
      </c>
      <c r="AI473" s="60">
        <f t="shared" si="272"/>
        <v>0</v>
      </c>
      <c r="AJ473" s="69"/>
      <c r="AK473" s="60">
        <v>7</v>
      </c>
      <c r="AL473" s="60">
        <f t="shared" si="273"/>
        <v>0</v>
      </c>
      <c r="AM473" s="69"/>
      <c r="AN473" s="60">
        <v>6</v>
      </c>
      <c r="AO473" s="25">
        <f t="shared" si="262"/>
        <v>0</v>
      </c>
      <c r="AP473" s="69"/>
      <c r="AQ473" s="60">
        <v>7</v>
      </c>
      <c r="AR473" s="60">
        <f t="shared" si="274"/>
        <v>0</v>
      </c>
      <c r="AS473" s="69"/>
      <c r="AT473" s="60">
        <v>5.63</v>
      </c>
      <c r="AU473" s="60">
        <f t="shared" si="264"/>
        <v>0</v>
      </c>
      <c r="AV473" s="69"/>
      <c r="AW473" s="60">
        <v>6.65</v>
      </c>
      <c r="AX473" s="60">
        <f t="shared" si="275"/>
        <v>0</v>
      </c>
      <c r="AY473" s="69"/>
      <c r="AZ473" s="60">
        <v>5.58</v>
      </c>
      <c r="BA473" s="60">
        <f t="shared" si="276"/>
        <v>0</v>
      </c>
      <c r="BB473" s="69"/>
      <c r="BC473" s="60">
        <v>6</v>
      </c>
      <c r="BD473" s="23">
        <f t="shared" si="239"/>
        <v>0</v>
      </c>
      <c r="BE473" s="26">
        <f t="shared" si="266"/>
        <v>0</v>
      </c>
      <c r="BF473" s="27">
        <v>218268</v>
      </c>
      <c r="BG473" s="173"/>
      <c r="BH473" s="174"/>
      <c r="BI473" s="173"/>
      <c r="BJ473" s="30">
        <f t="shared" si="267"/>
        <v>0</v>
      </c>
      <c r="BK473" s="28">
        <f t="shared" si="268"/>
        <v>218268</v>
      </c>
      <c r="BL473" s="63"/>
      <c r="BM473" s="63"/>
      <c r="BN473" s="63"/>
      <c r="BO473" s="63"/>
      <c r="BP473" s="12"/>
      <c r="BQ473" s="12"/>
      <c r="BR473" s="15"/>
      <c r="BS473" s="15"/>
      <c r="BT473" s="15"/>
      <c r="BU473" s="12"/>
      <c r="BV473" s="63"/>
      <c r="BW473" s="63"/>
      <c r="BX473" s="63"/>
    </row>
    <row r="474" spans="1:83" s="64" customFormat="1" ht="32.25" customHeight="1">
      <c r="A474" s="67" t="s">
        <v>967</v>
      </c>
      <c r="B474" s="68" t="s">
        <v>968</v>
      </c>
      <c r="C474" s="69"/>
      <c r="D474" s="60">
        <v>45</v>
      </c>
      <c r="E474" s="25">
        <f t="shared" si="257"/>
        <v>0</v>
      </c>
      <c r="F474" s="69"/>
      <c r="G474" s="25">
        <v>30</v>
      </c>
      <c r="H474" s="25">
        <f t="shared" si="235"/>
        <v>0</v>
      </c>
      <c r="I474" s="69">
        <v>378</v>
      </c>
      <c r="J474" s="60">
        <v>45</v>
      </c>
      <c r="K474" s="60">
        <f t="shared" si="278"/>
        <v>17010</v>
      </c>
      <c r="L474" s="69">
        <v>550</v>
      </c>
      <c r="M474" s="60">
        <v>75</v>
      </c>
      <c r="N474" s="60">
        <f t="shared" si="236"/>
        <v>41250</v>
      </c>
      <c r="O474" s="69">
        <v>452</v>
      </c>
      <c r="P474" s="60">
        <v>38</v>
      </c>
      <c r="Q474" s="60">
        <f t="shared" si="269"/>
        <v>17176</v>
      </c>
      <c r="R474" s="69"/>
      <c r="S474" s="60">
        <v>68</v>
      </c>
      <c r="T474" s="60">
        <f t="shared" si="270"/>
        <v>0</v>
      </c>
      <c r="U474" s="69">
        <v>190</v>
      </c>
      <c r="V474" s="60">
        <v>38</v>
      </c>
      <c r="W474" s="25">
        <f t="shared" si="237"/>
        <v>7220</v>
      </c>
      <c r="X474" s="69">
        <v>510</v>
      </c>
      <c r="Y474" s="60">
        <v>55</v>
      </c>
      <c r="Z474" s="25">
        <f t="shared" si="250"/>
        <v>28050</v>
      </c>
      <c r="AA474" s="69"/>
      <c r="AB474" s="60">
        <v>58</v>
      </c>
      <c r="AC474" s="60">
        <f t="shared" si="277"/>
        <v>0</v>
      </c>
      <c r="AD474" s="69"/>
      <c r="AE474" s="60">
        <v>68</v>
      </c>
      <c r="AF474" s="60">
        <f t="shared" si="271"/>
        <v>0</v>
      </c>
      <c r="AG474" s="69"/>
      <c r="AH474" s="60">
        <v>98</v>
      </c>
      <c r="AI474" s="60">
        <f t="shared" si="272"/>
        <v>0</v>
      </c>
      <c r="AJ474" s="69"/>
      <c r="AK474" s="60">
        <v>7</v>
      </c>
      <c r="AL474" s="60">
        <f t="shared" si="273"/>
        <v>0</v>
      </c>
      <c r="AM474" s="69"/>
      <c r="AN474" s="60">
        <v>6</v>
      </c>
      <c r="AO474" s="25">
        <f t="shared" si="262"/>
        <v>0</v>
      </c>
      <c r="AP474" s="69"/>
      <c r="AQ474" s="60">
        <v>7</v>
      </c>
      <c r="AR474" s="60">
        <f t="shared" si="274"/>
        <v>0</v>
      </c>
      <c r="AS474" s="69"/>
      <c r="AT474" s="60">
        <v>5.63</v>
      </c>
      <c r="AU474" s="60">
        <f t="shared" si="264"/>
        <v>0</v>
      </c>
      <c r="AV474" s="69"/>
      <c r="AW474" s="60">
        <v>6.65</v>
      </c>
      <c r="AX474" s="60">
        <f t="shared" si="275"/>
        <v>0</v>
      </c>
      <c r="AY474" s="69"/>
      <c r="AZ474" s="60">
        <v>5.58</v>
      </c>
      <c r="BA474" s="60">
        <f t="shared" si="276"/>
        <v>0</v>
      </c>
      <c r="BB474" s="69">
        <v>1550</v>
      </c>
      <c r="BC474" s="60">
        <v>6</v>
      </c>
      <c r="BD474" s="23">
        <f t="shared" si="239"/>
        <v>9300</v>
      </c>
      <c r="BE474" s="26">
        <f t="shared" si="266"/>
        <v>120006</v>
      </c>
      <c r="BF474" s="27">
        <v>-119967.75</v>
      </c>
      <c r="BG474" s="173"/>
      <c r="BH474" s="174"/>
      <c r="BI474" s="173"/>
      <c r="BJ474" s="30">
        <f t="shared" si="267"/>
        <v>0</v>
      </c>
      <c r="BK474" s="28">
        <f t="shared" si="268"/>
        <v>38.25</v>
      </c>
      <c r="BL474" s="63"/>
      <c r="BM474" s="63"/>
      <c r="BN474" s="63"/>
      <c r="BO474" s="63"/>
      <c r="BP474" s="12"/>
      <c r="BQ474" s="12"/>
      <c r="BR474" s="15"/>
      <c r="BS474" s="15"/>
      <c r="BT474" s="15"/>
      <c r="BU474" s="12"/>
      <c r="BV474" s="63"/>
      <c r="BW474" s="63"/>
      <c r="BX474" s="63"/>
    </row>
    <row r="475" spans="1:83" s="64" customFormat="1" ht="32.25" customHeight="1">
      <c r="A475" s="67" t="s">
        <v>969</v>
      </c>
      <c r="B475" s="68" t="s">
        <v>970</v>
      </c>
      <c r="C475" s="69"/>
      <c r="D475" s="60">
        <v>45</v>
      </c>
      <c r="E475" s="25">
        <f t="shared" si="257"/>
        <v>0</v>
      </c>
      <c r="F475" s="69"/>
      <c r="G475" s="25">
        <v>30</v>
      </c>
      <c r="H475" s="25">
        <f t="shared" ref="H475:H538" si="279">G475*F475</f>
        <v>0</v>
      </c>
      <c r="I475" s="69"/>
      <c r="J475" s="60">
        <v>45</v>
      </c>
      <c r="K475" s="60">
        <f t="shared" si="278"/>
        <v>0</v>
      </c>
      <c r="L475" s="69"/>
      <c r="M475" s="60">
        <v>75</v>
      </c>
      <c r="N475" s="60">
        <f t="shared" ref="N475:N538" si="280">M475*L475</f>
        <v>0</v>
      </c>
      <c r="O475" s="69"/>
      <c r="P475" s="60">
        <v>38</v>
      </c>
      <c r="Q475" s="60">
        <f t="shared" si="269"/>
        <v>0</v>
      </c>
      <c r="R475" s="69"/>
      <c r="S475" s="60">
        <v>68</v>
      </c>
      <c r="T475" s="60">
        <f t="shared" si="270"/>
        <v>0</v>
      </c>
      <c r="U475" s="69"/>
      <c r="V475" s="60">
        <v>38</v>
      </c>
      <c r="W475" s="25">
        <f t="shared" ref="W475:W538" si="281">V475*U475</f>
        <v>0</v>
      </c>
      <c r="X475" s="69"/>
      <c r="Y475" s="60">
        <v>55</v>
      </c>
      <c r="Z475" s="25">
        <f t="shared" si="250"/>
        <v>0</v>
      </c>
      <c r="AA475" s="69"/>
      <c r="AB475" s="60">
        <v>58</v>
      </c>
      <c r="AC475" s="60">
        <f t="shared" si="277"/>
        <v>0</v>
      </c>
      <c r="AD475" s="69"/>
      <c r="AE475" s="60">
        <v>68</v>
      </c>
      <c r="AF475" s="60">
        <f t="shared" si="271"/>
        <v>0</v>
      </c>
      <c r="AG475" s="69"/>
      <c r="AH475" s="60">
        <v>98</v>
      </c>
      <c r="AI475" s="60">
        <f t="shared" si="272"/>
        <v>0</v>
      </c>
      <c r="AJ475" s="69"/>
      <c r="AK475" s="60">
        <v>7</v>
      </c>
      <c r="AL475" s="60">
        <f t="shared" si="273"/>
        <v>0</v>
      </c>
      <c r="AM475" s="69"/>
      <c r="AN475" s="60">
        <v>6</v>
      </c>
      <c r="AO475" s="25">
        <f t="shared" si="262"/>
        <v>0</v>
      </c>
      <c r="AP475" s="69"/>
      <c r="AQ475" s="60">
        <v>7</v>
      </c>
      <c r="AR475" s="60">
        <f t="shared" si="274"/>
        <v>0</v>
      </c>
      <c r="AS475" s="69"/>
      <c r="AT475" s="60">
        <v>5.63</v>
      </c>
      <c r="AU475" s="60">
        <f t="shared" si="264"/>
        <v>0</v>
      </c>
      <c r="AV475" s="69"/>
      <c r="AW475" s="60">
        <v>6.65</v>
      </c>
      <c r="AX475" s="60">
        <f t="shared" si="275"/>
        <v>0</v>
      </c>
      <c r="AY475" s="69"/>
      <c r="AZ475" s="60">
        <v>5.58</v>
      </c>
      <c r="BA475" s="60">
        <f t="shared" si="276"/>
        <v>0</v>
      </c>
      <c r="BB475" s="69"/>
      <c r="BC475" s="60">
        <v>6</v>
      </c>
      <c r="BD475" s="23">
        <f t="shared" ref="BD475:BD538" si="282">BC475*BB475</f>
        <v>0</v>
      </c>
      <c r="BE475" s="26">
        <f t="shared" si="266"/>
        <v>0</v>
      </c>
      <c r="BF475" s="27">
        <v>273396</v>
      </c>
      <c r="BG475" s="173"/>
      <c r="BH475" s="174"/>
      <c r="BI475" s="173"/>
      <c r="BJ475" s="30">
        <f t="shared" si="267"/>
        <v>0</v>
      </c>
      <c r="BK475" s="28">
        <f t="shared" si="268"/>
        <v>273396</v>
      </c>
      <c r="BL475" s="63"/>
      <c r="BM475" s="63"/>
      <c r="BN475" s="63"/>
      <c r="BO475" s="63"/>
      <c r="BP475" s="12"/>
      <c r="BQ475" s="12"/>
      <c r="BR475" s="15"/>
      <c r="BS475" s="15"/>
      <c r="BT475" s="15"/>
      <c r="BU475" s="12"/>
      <c r="BV475" s="63"/>
      <c r="BW475" s="63"/>
      <c r="BX475" s="63"/>
    </row>
    <row r="476" spans="1:83" s="161" customFormat="1" ht="32.25" customHeight="1">
      <c r="A476" s="146" t="s">
        <v>971</v>
      </c>
      <c r="B476" s="147" t="s">
        <v>972</v>
      </c>
      <c r="C476" s="148"/>
      <c r="D476" s="149">
        <v>45</v>
      </c>
      <c r="E476" s="150">
        <f t="shared" si="257"/>
        <v>0</v>
      </c>
      <c r="F476" s="148"/>
      <c r="G476" s="150">
        <v>30</v>
      </c>
      <c r="H476" s="150">
        <f t="shared" si="279"/>
        <v>0</v>
      </c>
      <c r="I476" s="148">
        <v>620</v>
      </c>
      <c r="J476" s="149">
        <v>45</v>
      </c>
      <c r="K476" s="149">
        <f t="shared" si="278"/>
        <v>27900</v>
      </c>
      <c r="L476" s="148"/>
      <c r="M476" s="149">
        <v>75</v>
      </c>
      <c r="N476" s="149">
        <f t="shared" si="280"/>
        <v>0</v>
      </c>
      <c r="O476" s="148">
        <v>191</v>
      </c>
      <c r="P476" s="149">
        <v>38</v>
      </c>
      <c r="Q476" s="149">
        <f t="shared" si="269"/>
        <v>7258</v>
      </c>
      <c r="R476" s="148"/>
      <c r="S476" s="149">
        <v>68</v>
      </c>
      <c r="T476" s="149">
        <f t="shared" si="270"/>
        <v>0</v>
      </c>
      <c r="U476" s="148">
        <v>235</v>
      </c>
      <c r="V476" s="149">
        <v>38</v>
      </c>
      <c r="W476" s="150">
        <f t="shared" si="281"/>
        <v>8930</v>
      </c>
      <c r="X476" s="148">
        <v>480</v>
      </c>
      <c r="Y476" s="149">
        <v>55</v>
      </c>
      <c r="Z476" s="150">
        <f t="shared" si="250"/>
        <v>26400</v>
      </c>
      <c r="AA476" s="148"/>
      <c r="AB476" s="149">
        <v>58</v>
      </c>
      <c r="AC476" s="149">
        <f t="shared" si="277"/>
        <v>0</v>
      </c>
      <c r="AD476" s="148"/>
      <c r="AE476" s="149">
        <v>68</v>
      </c>
      <c r="AF476" s="149">
        <f t="shared" si="271"/>
        <v>0</v>
      </c>
      <c r="AG476" s="148"/>
      <c r="AH476" s="149">
        <v>98</v>
      </c>
      <c r="AI476" s="149">
        <f t="shared" si="272"/>
        <v>0</v>
      </c>
      <c r="AJ476" s="148"/>
      <c r="AK476" s="149">
        <v>7</v>
      </c>
      <c r="AL476" s="149">
        <f t="shared" si="273"/>
        <v>0</v>
      </c>
      <c r="AM476" s="148"/>
      <c r="AN476" s="149">
        <v>6</v>
      </c>
      <c r="AO476" s="150">
        <f t="shared" si="262"/>
        <v>0</v>
      </c>
      <c r="AP476" s="148"/>
      <c r="AQ476" s="149">
        <v>7</v>
      </c>
      <c r="AR476" s="60">
        <f t="shared" si="274"/>
        <v>0</v>
      </c>
      <c r="AS476" s="148"/>
      <c r="AT476" s="149">
        <v>5.63</v>
      </c>
      <c r="AU476" s="149">
        <f t="shared" si="264"/>
        <v>0</v>
      </c>
      <c r="AV476" s="148"/>
      <c r="AW476" s="149">
        <v>6.65</v>
      </c>
      <c r="AX476" s="149">
        <f t="shared" si="275"/>
        <v>0</v>
      </c>
      <c r="AY476" s="148"/>
      <c r="AZ476" s="149">
        <v>5.58</v>
      </c>
      <c r="BA476" s="149">
        <f t="shared" si="276"/>
        <v>0</v>
      </c>
      <c r="BB476" s="148">
        <v>1480</v>
      </c>
      <c r="BC476" s="149">
        <v>6</v>
      </c>
      <c r="BD476" s="150">
        <f t="shared" si="282"/>
        <v>8880</v>
      </c>
      <c r="BE476" s="152">
        <f t="shared" si="266"/>
        <v>79368</v>
      </c>
      <c r="BF476" s="153">
        <v>-12400</v>
      </c>
      <c r="BG476" s="175"/>
      <c r="BH476" s="174"/>
      <c r="BI476" s="175"/>
      <c r="BJ476" s="155">
        <f t="shared" si="267"/>
        <v>0</v>
      </c>
      <c r="BK476" s="155">
        <f t="shared" si="268"/>
        <v>66968</v>
      </c>
      <c r="BL476" s="160"/>
      <c r="BM476" s="160"/>
      <c r="BN476" s="160"/>
      <c r="BO476" s="160"/>
      <c r="BP476" s="159"/>
      <c r="BQ476" s="159"/>
      <c r="BR476" s="158"/>
      <c r="BS476" s="158"/>
      <c r="BT476" s="158"/>
      <c r="BU476" s="159"/>
      <c r="BV476" s="160"/>
      <c r="BW476" s="160"/>
      <c r="BX476" s="160"/>
    </row>
    <row r="477" spans="1:83" s="81" customFormat="1" ht="32.25" customHeight="1">
      <c r="A477" s="72" t="s">
        <v>973</v>
      </c>
      <c r="B477" s="73" t="s">
        <v>974</v>
      </c>
      <c r="C477" s="74"/>
      <c r="D477" s="75">
        <v>45</v>
      </c>
      <c r="E477" s="75">
        <f t="shared" si="257"/>
        <v>0</v>
      </c>
      <c r="F477" s="74"/>
      <c r="G477" s="25">
        <v>30</v>
      </c>
      <c r="H477" s="25">
        <f t="shared" si="279"/>
        <v>0</v>
      </c>
      <c r="I477" s="74"/>
      <c r="J477" s="75">
        <v>45</v>
      </c>
      <c r="K477" s="60">
        <f t="shared" si="278"/>
        <v>0</v>
      </c>
      <c r="L477" s="74"/>
      <c r="M477" s="75">
        <v>75</v>
      </c>
      <c r="N477" s="75">
        <f t="shared" si="280"/>
        <v>0</v>
      </c>
      <c r="O477" s="74"/>
      <c r="P477" s="75">
        <v>38</v>
      </c>
      <c r="Q477" s="75">
        <f t="shared" si="269"/>
        <v>0</v>
      </c>
      <c r="R477" s="74"/>
      <c r="S477" s="75">
        <v>68</v>
      </c>
      <c r="T477" s="75">
        <f t="shared" si="270"/>
        <v>0</v>
      </c>
      <c r="U477" s="74"/>
      <c r="V477" s="75">
        <v>38</v>
      </c>
      <c r="W477" s="75">
        <f t="shared" si="281"/>
        <v>0</v>
      </c>
      <c r="X477" s="74"/>
      <c r="Y477" s="75">
        <v>55</v>
      </c>
      <c r="Z477" s="75">
        <f t="shared" si="250"/>
        <v>0</v>
      </c>
      <c r="AA477" s="74"/>
      <c r="AB477" s="75">
        <v>58</v>
      </c>
      <c r="AC477" s="75">
        <f t="shared" si="277"/>
        <v>0</v>
      </c>
      <c r="AD477" s="74"/>
      <c r="AE477" s="75">
        <v>68</v>
      </c>
      <c r="AF477" s="75">
        <f t="shared" si="271"/>
        <v>0</v>
      </c>
      <c r="AG477" s="74"/>
      <c r="AH477" s="75">
        <v>98</v>
      </c>
      <c r="AI477" s="75">
        <f t="shared" si="272"/>
        <v>0</v>
      </c>
      <c r="AJ477" s="74"/>
      <c r="AK477" s="75">
        <v>7</v>
      </c>
      <c r="AL477" s="75">
        <f t="shared" si="273"/>
        <v>0</v>
      </c>
      <c r="AM477" s="74"/>
      <c r="AN477" s="75">
        <v>6</v>
      </c>
      <c r="AO477" s="75">
        <f t="shared" si="262"/>
        <v>0</v>
      </c>
      <c r="AP477" s="74"/>
      <c r="AQ477" s="75">
        <v>7</v>
      </c>
      <c r="AR477" s="77">
        <f t="shared" si="274"/>
        <v>0</v>
      </c>
      <c r="AS477" s="74"/>
      <c r="AT477" s="75">
        <v>5.63</v>
      </c>
      <c r="AU477" s="75">
        <f t="shared" si="264"/>
        <v>0</v>
      </c>
      <c r="AV477" s="74"/>
      <c r="AW477" s="75">
        <v>6.65</v>
      </c>
      <c r="AX477" s="75">
        <f t="shared" si="275"/>
        <v>0</v>
      </c>
      <c r="AY477" s="74"/>
      <c r="AZ477" s="75">
        <v>5.58</v>
      </c>
      <c r="BA477" s="75">
        <f t="shared" si="276"/>
        <v>0</v>
      </c>
      <c r="BB477" s="74"/>
      <c r="BC477" s="75">
        <v>6</v>
      </c>
      <c r="BD477" s="23">
        <f t="shared" si="282"/>
        <v>0</v>
      </c>
      <c r="BE477" s="26">
        <f t="shared" si="266"/>
        <v>0</v>
      </c>
      <c r="BF477" s="27">
        <v>97860</v>
      </c>
      <c r="BG477" s="176"/>
      <c r="BH477" s="177"/>
      <c r="BI477" s="176"/>
      <c r="BJ477" s="30">
        <f t="shared" si="267"/>
        <v>0</v>
      </c>
      <c r="BK477" s="28">
        <f t="shared" si="268"/>
        <v>97860</v>
      </c>
      <c r="BL477" s="83"/>
      <c r="BM477" s="83"/>
      <c r="BN477" s="83"/>
      <c r="BO477" s="83"/>
      <c r="BP477" s="80"/>
      <c r="BQ477" s="80"/>
      <c r="BR477" s="116"/>
      <c r="BS477" s="116"/>
      <c r="BT477" s="116"/>
      <c r="BU477" s="80"/>
      <c r="BV477" s="83"/>
      <c r="BW477" s="83"/>
      <c r="BX477" s="83"/>
    </row>
    <row r="478" spans="1:83" s="64" customFormat="1" ht="32.25" customHeight="1">
      <c r="A478" s="67" t="s">
        <v>975</v>
      </c>
      <c r="B478" s="68" t="s">
        <v>976</v>
      </c>
      <c r="C478" s="69"/>
      <c r="D478" s="60">
        <v>45</v>
      </c>
      <c r="E478" s="25">
        <f t="shared" si="257"/>
        <v>0</v>
      </c>
      <c r="F478" s="69"/>
      <c r="G478" s="25">
        <v>30</v>
      </c>
      <c r="H478" s="25">
        <f t="shared" si="279"/>
        <v>0</v>
      </c>
      <c r="I478" s="69"/>
      <c r="J478" s="60">
        <v>45</v>
      </c>
      <c r="K478" s="60">
        <f t="shared" si="278"/>
        <v>0</v>
      </c>
      <c r="L478" s="69"/>
      <c r="M478" s="60">
        <v>75</v>
      </c>
      <c r="N478" s="60">
        <f t="shared" si="280"/>
        <v>0</v>
      </c>
      <c r="O478" s="69"/>
      <c r="P478" s="60">
        <v>38</v>
      </c>
      <c r="Q478" s="60">
        <f t="shared" si="269"/>
        <v>0</v>
      </c>
      <c r="R478" s="69"/>
      <c r="S478" s="60">
        <v>68</v>
      </c>
      <c r="T478" s="60">
        <f t="shared" si="270"/>
        <v>0</v>
      </c>
      <c r="U478" s="69"/>
      <c r="V478" s="60">
        <v>38</v>
      </c>
      <c r="W478" s="25">
        <f t="shared" si="281"/>
        <v>0</v>
      </c>
      <c r="X478" s="69"/>
      <c r="Y478" s="60">
        <v>55</v>
      </c>
      <c r="Z478" s="25">
        <f t="shared" si="250"/>
        <v>0</v>
      </c>
      <c r="AA478" s="69"/>
      <c r="AB478" s="60">
        <v>58</v>
      </c>
      <c r="AC478" s="60">
        <f t="shared" si="277"/>
        <v>0</v>
      </c>
      <c r="AD478" s="69"/>
      <c r="AE478" s="60">
        <v>68</v>
      </c>
      <c r="AF478" s="60">
        <f t="shared" si="271"/>
        <v>0</v>
      </c>
      <c r="AG478" s="69"/>
      <c r="AH478" s="60">
        <v>98</v>
      </c>
      <c r="AI478" s="60">
        <f t="shared" si="272"/>
        <v>0</v>
      </c>
      <c r="AJ478" s="69"/>
      <c r="AK478" s="60">
        <v>7</v>
      </c>
      <c r="AL478" s="60">
        <f t="shared" si="273"/>
        <v>0</v>
      </c>
      <c r="AM478" s="69"/>
      <c r="AN478" s="60">
        <v>6</v>
      </c>
      <c r="AO478" s="25">
        <f t="shared" si="262"/>
        <v>0</v>
      </c>
      <c r="AP478" s="69"/>
      <c r="AQ478" s="60">
        <v>7</v>
      </c>
      <c r="AR478" s="60">
        <f t="shared" si="274"/>
        <v>0</v>
      </c>
      <c r="AS478" s="69"/>
      <c r="AT478" s="60">
        <v>5.63</v>
      </c>
      <c r="AU478" s="60">
        <f t="shared" si="264"/>
        <v>0</v>
      </c>
      <c r="AV478" s="69"/>
      <c r="AW478" s="60">
        <v>6.65</v>
      </c>
      <c r="AX478" s="60">
        <f t="shared" si="275"/>
        <v>0</v>
      </c>
      <c r="AY478" s="69"/>
      <c r="AZ478" s="60">
        <v>5.58</v>
      </c>
      <c r="BA478" s="60">
        <f t="shared" si="276"/>
        <v>0</v>
      </c>
      <c r="BB478" s="69"/>
      <c r="BC478" s="60">
        <v>6</v>
      </c>
      <c r="BD478" s="23">
        <f t="shared" si="282"/>
        <v>0</v>
      </c>
      <c r="BE478" s="26">
        <f t="shared" si="266"/>
        <v>0</v>
      </c>
      <c r="BF478" s="27">
        <v>343430</v>
      </c>
      <c r="BG478" s="173"/>
      <c r="BH478" s="174"/>
      <c r="BI478" s="173"/>
      <c r="BJ478" s="30">
        <f t="shared" si="267"/>
        <v>0</v>
      </c>
      <c r="BK478" s="28">
        <f t="shared" si="268"/>
        <v>343430</v>
      </c>
      <c r="BL478" s="63"/>
      <c r="BM478" s="63"/>
      <c r="BN478" s="63"/>
      <c r="BO478" s="63"/>
      <c r="BP478" s="12"/>
      <c r="BQ478" s="12"/>
      <c r="BR478" s="15"/>
      <c r="BS478" s="15"/>
      <c r="BT478" s="15"/>
      <c r="BU478" s="12"/>
      <c r="BV478" s="63"/>
      <c r="BW478" s="63"/>
      <c r="BX478" s="63"/>
    </row>
    <row r="479" spans="1:83" s="64" customFormat="1" ht="32.25" customHeight="1">
      <c r="A479" s="67" t="s">
        <v>977</v>
      </c>
      <c r="B479" s="68" t="s">
        <v>978</v>
      </c>
      <c r="C479" s="69"/>
      <c r="D479" s="60">
        <v>45</v>
      </c>
      <c r="E479" s="25">
        <f t="shared" si="257"/>
        <v>0</v>
      </c>
      <c r="F479" s="69"/>
      <c r="G479" s="25">
        <v>30</v>
      </c>
      <c r="H479" s="25">
        <f t="shared" si="279"/>
        <v>0</v>
      </c>
      <c r="I479" s="69"/>
      <c r="J479" s="60">
        <v>45</v>
      </c>
      <c r="K479" s="60">
        <f t="shared" si="278"/>
        <v>0</v>
      </c>
      <c r="L479" s="69">
        <v>280</v>
      </c>
      <c r="M479" s="58">
        <v>75</v>
      </c>
      <c r="N479" s="58">
        <f t="shared" si="280"/>
        <v>21000</v>
      </c>
      <c r="O479" s="69">
        <v>563</v>
      </c>
      <c r="P479" s="60">
        <v>38</v>
      </c>
      <c r="Q479" s="60">
        <f t="shared" si="269"/>
        <v>21394</v>
      </c>
      <c r="R479" s="69"/>
      <c r="S479" s="60">
        <v>68</v>
      </c>
      <c r="T479" s="60">
        <f t="shared" si="270"/>
        <v>0</v>
      </c>
      <c r="U479" s="69">
        <v>339</v>
      </c>
      <c r="V479" s="60">
        <v>38</v>
      </c>
      <c r="W479" s="23">
        <f t="shared" si="281"/>
        <v>12882</v>
      </c>
      <c r="X479" s="69">
        <v>625</v>
      </c>
      <c r="Y479" s="60">
        <v>55</v>
      </c>
      <c r="Z479" s="23">
        <f t="shared" si="250"/>
        <v>34375</v>
      </c>
      <c r="AA479" s="69"/>
      <c r="AB479" s="60">
        <v>58</v>
      </c>
      <c r="AC479" s="60">
        <f t="shared" si="277"/>
        <v>0</v>
      </c>
      <c r="AD479" s="69"/>
      <c r="AE479" s="60">
        <v>68</v>
      </c>
      <c r="AF479" s="60">
        <f t="shared" si="271"/>
        <v>0</v>
      </c>
      <c r="AG479" s="69"/>
      <c r="AH479" s="60">
        <v>98</v>
      </c>
      <c r="AI479" s="60">
        <f t="shared" si="272"/>
        <v>0</v>
      </c>
      <c r="AJ479" s="69"/>
      <c r="AK479" s="60">
        <v>7</v>
      </c>
      <c r="AL479" s="60">
        <f t="shared" si="273"/>
        <v>0</v>
      </c>
      <c r="AM479" s="69"/>
      <c r="AN479" s="60">
        <v>6</v>
      </c>
      <c r="AO479" s="25">
        <f t="shared" si="262"/>
        <v>0</v>
      </c>
      <c r="AP479" s="69"/>
      <c r="AQ479" s="60">
        <v>7</v>
      </c>
      <c r="AR479" s="60">
        <f t="shared" si="274"/>
        <v>0</v>
      </c>
      <c r="AS479" s="69"/>
      <c r="AT479" s="60">
        <v>5.63</v>
      </c>
      <c r="AU479" s="60">
        <f t="shared" si="264"/>
        <v>0</v>
      </c>
      <c r="AV479" s="69"/>
      <c r="AW479" s="60">
        <v>6.65</v>
      </c>
      <c r="AX479" s="60">
        <f t="shared" si="275"/>
        <v>0</v>
      </c>
      <c r="AY479" s="69"/>
      <c r="AZ479" s="60">
        <v>5.58</v>
      </c>
      <c r="BA479" s="60">
        <f t="shared" si="276"/>
        <v>0</v>
      </c>
      <c r="BB479" s="69">
        <v>1560</v>
      </c>
      <c r="BC479" s="60">
        <v>6</v>
      </c>
      <c r="BD479" s="23">
        <f t="shared" si="282"/>
        <v>9360</v>
      </c>
      <c r="BE479" s="26">
        <f t="shared" si="266"/>
        <v>99011</v>
      </c>
      <c r="BF479" s="27">
        <v>-97716.6</v>
      </c>
      <c r="BG479" s="173"/>
      <c r="BH479" s="174"/>
      <c r="BI479" s="173"/>
      <c r="BJ479" s="30">
        <f t="shared" si="267"/>
        <v>0</v>
      </c>
      <c r="BK479" s="28">
        <f t="shared" si="268"/>
        <v>1294.3999999999942</v>
      </c>
      <c r="BL479" s="63"/>
      <c r="BM479" s="63"/>
      <c r="BN479" s="63"/>
      <c r="BO479" s="63"/>
      <c r="BP479" s="12"/>
      <c r="BQ479" s="12"/>
      <c r="BR479" s="15"/>
      <c r="BS479" s="15"/>
      <c r="BT479" s="15"/>
      <c r="BU479" s="12"/>
      <c r="BV479" s="63"/>
      <c r="BW479" s="63"/>
      <c r="BX479" s="63"/>
    </row>
    <row r="480" spans="1:83" s="161" customFormat="1" ht="32.25" customHeight="1">
      <c r="A480" s="146" t="s">
        <v>979</v>
      </c>
      <c r="B480" s="147" t="s">
        <v>980</v>
      </c>
      <c r="C480" s="148"/>
      <c r="D480" s="149">
        <v>45</v>
      </c>
      <c r="E480" s="150">
        <f t="shared" si="257"/>
        <v>0</v>
      </c>
      <c r="F480" s="148"/>
      <c r="G480" s="150">
        <v>30</v>
      </c>
      <c r="H480" s="150">
        <f t="shared" si="279"/>
        <v>0</v>
      </c>
      <c r="I480" s="148"/>
      <c r="J480" s="149">
        <v>45</v>
      </c>
      <c r="K480" s="149">
        <f t="shared" si="278"/>
        <v>0</v>
      </c>
      <c r="L480" s="148"/>
      <c r="M480" s="149">
        <v>75</v>
      </c>
      <c r="N480" s="149">
        <f t="shared" si="280"/>
        <v>0</v>
      </c>
      <c r="O480" s="148"/>
      <c r="P480" s="149">
        <v>38</v>
      </c>
      <c r="Q480" s="149">
        <f t="shared" si="269"/>
        <v>0</v>
      </c>
      <c r="R480" s="148"/>
      <c r="S480" s="149">
        <v>68</v>
      </c>
      <c r="T480" s="149">
        <f t="shared" si="270"/>
        <v>0</v>
      </c>
      <c r="U480" s="148">
        <v>285</v>
      </c>
      <c r="V480" s="149">
        <v>38</v>
      </c>
      <c r="W480" s="150">
        <f t="shared" si="281"/>
        <v>10830</v>
      </c>
      <c r="X480" s="148">
        <v>487</v>
      </c>
      <c r="Y480" s="149">
        <v>55</v>
      </c>
      <c r="Z480" s="150">
        <f t="shared" si="250"/>
        <v>26785</v>
      </c>
      <c r="AA480" s="148"/>
      <c r="AB480" s="149">
        <v>58</v>
      </c>
      <c r="AC480" s="149">
        <f t="shared" si="277"/>
        <v>0</v>
      </c>
      <c r="AD480" s="148"/>
      <c r="AE480" s="149">
        <v>68</v>
      </c>
      <c r="AF480" s="149">
        <f t="shared" si="271"/>
        <v>0</v>
      </c>
      <c r="AG480" s="148"/>
      <c r="AH480" s="149">
        <v>98</v>
      </c>
      <c r="AI480" s="149">
        <f t="shared" si="272"/>
        <v>0</v>
      </c>
      <c r="AJ480" s="148"/>
      <c r="AK480" s="149">
        <v>7</v>
      </c>
      <c r="AL480" s="149">
        <f t="shared" si="273"/>
        <v>0</v>
      </c>
      <c r="AM480" s="148"/>
      <c r="AN480" s="149">
        <v>6</v>
      </c>
      <c r="AO480" s="150">
        <f t="shared" si="262"/>
        <v>0</v>
      </c>
      <c r="AP480" s="148"/>
      <c r="AQ480" s="149">
        <v>7</v>
      </c>
      <c r="AR480" s="60">
        <f t="shared" si="274"/>
        <v>0</v>
      </c>
      <c r="AS480" s="148"/>
      <c r="AT480" s="149">
        <v>5.63</v>
      </c>
      <c r="AU480" s="149">
        <f t="shared" si="264"/>
        <v>0</v>
      </c>
      <c r="AV480" s="148"/>
      <c r="AW480" s="149">
        <v>6.65</v>
      </c>
      <c r="AX480" s="149">
        <f t="shared" si="275"/>
        <v>0</v>
      </c>
      <c r="AY480" s="148"/>
      <c r="AZ480" s="149">
        <v>5.58</v>
      </c>
      <c r="BA480" s="149">
        <f t="shared" si="276"/>
        <v>0</v>
      </c>
      <c r="BB480" s="148">
        <v>1550</v>
      </c>
      <c r="BC480" s="149">
        <v>6</v>
      </c>
      <c r="BD480" s="150">
        <f t="shared" si="282"/>
        <v>9300</v>
      </c>
      <c r="BE480" s="152">
        <f t="shared" si="266"/>
        <v>46915</v>
      </c>
      <c r="BF480" s="153">
        <v>-1180</v>
      </c>
      <c r="BG480" s="175"/>
      <c r="BH480" s="174"/>
      <c r="BI480" s="175"/>
      <c r="BJ480" s="155">
        <f t="shared" si="267"/>
        <v>0</v>
      </c>
      <c r="BK480" s="155">
        <f t="shared" si="268"/>
        <v>45735</v>
      </c>
      <c r="BL480" s="160"/>
      <c r="BM480" s="160"/>
      <c r="BN480" s="160"/>
      <c r="BO480" s="160"/>
      <c r="BP480" s="159"/>
      <c r="BQ480" s="159"/>
      <c r="BR480" s="158"/>
      <c r="BS480" s="158"/>
      <c r="BT480" s="158"/>
      <c r="BU480" s="159"/>
      <c r="BV480" s="160"/>
      <c r="BW480" s="160"/>
      <c r="BX480" s="160"/>
    </row>
    <row r="481" spans="1:76" s="64" customFormat="1" ht="32.25" customHeight="1">
      <c r="A481" s="67" t="s">
        <v>981</v>
      </c>
      <c r="B481" s="68" t="s">
        <v>982</v>
      </c>
      <c r="C481" s="69"/>
      <c r="D481" s="60">
        <v>45</v>
      </c>
      <c r="E481" s="25">
        <f t="shared" si="257"/>
        <v>0</v>
      </c>
      <c r="F481" s="69"/>
      <c r="G481" s="25">
        <v>30</v>
      </c>
      <c r="H481" s="25">
        <f t="shared" si="279"/>
        <v>0</v>
      </c>
      <c r="I481" s="69"/>
      <c r="J481" s="60">
        <v>45</v>
      </c>
      <c r="K481" s="60">
        <f t="shared" si="278"/>
        <v>0</v>
      </c>
      <c r="L481" s="69">
        <v>526</v>
      </c>
      <c r="M481" s="60">
        <v>75</v>
      </c>
      <c r="N481" s="60">
        <f t="shared" si="280"/>
        <v>39450</v>
      </c>
      <c r="O481" s="69"/>
      <c r="P481" s="60">
        <v>38</v>
      </c>
      <c r="Q481" s="60">
        <f t="shared" si="269"/>
        <v>0</v>
      </c>
      <c r="R481" s="69"/>
      <c r="S481" s="60">
        <v>68</v>
      </c>
      <c r="T481" s="60">
        <f t="shared" si="270"/>
        <v>0</v>
      </c>
      <c r="U481" s="69"/>
      <c r="V481" s="60">
        <v>38</v>
      </c>
      <c r="W481" s="25">
        <f t="shared" si="281"/>
        <v>0</v>
      </c>
      <c r="X481" s="69">
        <v>518</v>
      </c>
      <c r="Y481" s="60">
        <v>55</v>
      </c>
      <c r="Z481" s="25">
        <f t="shared" si="250"/>
        <v>28490</v>
      </c>
      <c r="AA481" s="69"/>
      <c r="AB481" s="60">
        <v>58</v>
      </c>
      <c r="AC481" s="60">
        <f t="shared" si="277"/>
        <v>0</v>
      </c>
      <c r="AD481" s="69"/>
      <c r="AE481" s="60">
        <v>68</v>
      </c>
      <c r="AF481" s="60">
        <f t="shared" si="271"/>
        <v>0</v>
      </c>
      <c r="AG481" s="69"/>
      <c r="AH481" s="60">
        <v>98</v>
      </c>
      <c r="AI481" s="60">
        <f t="shared" si="272"/>
        <v>0</v>
      </c>
      <c r="AJ481" s="69"/>
      <c r="AK481" s="60">
        <v>7</v>
      </c>
      <c r="AL481" s="60">
        <f t="shared" si="273"/>
        <v>0</v>
      </c>
      <c r="AM481" s="69"/>
      <c r="AN481" s="60">
        <v>6</v>
      </c>
      <c r="AO481" s="25">
        <f t="shared" si="262"/>
        <v>0</v>
      </c>
      <c r="AP481" s="69"/>
      <c r="AQ481" s="60">
        <v>7</v>
      </c>
      <c r="AR481" s="60">
        <f t="shared" si="274"/>
        <v>0</v>
      </c>
      <c r="AS481" s="69"/>
      <c r="AT481" s="60">
        <v>5.63</v>
      </c>
      <c r="AU481" s="60">
        <f t="shared" si="264"/>
        <v>0</v>
      </c>
      <c r="AV481" s="69"/>
      <c r="AW481" s="60">
        <v>6.65</v>
      </c>
      <c r="AX481" s="60">
        <f t="shared" si="275"/>
        <v>0</v>
      </c>
      <c r="AY481" s="69"/>
      <c r="AZ481" s="60">
        <v>5.58</v>
      </c>
      <c r="BA481" s="60">
        <f t="shared" si="276"/>
        <v>0</v>
      </c>
      <c r="BB481" s="69">
        <v>1420</v>
      </c>
      <c r="BC481" s="60">
        <v>6</v>
      </c>
      <c r="BD481" s="23">
        <f t="shared" si="282"/>
        <v>8520</v>
      </c>
      <c r="BE481" s="26">
        <f t="shared" si="266"/>
        <v>76460</v>
      </c>
      <c r="BF481" s="27">
        <v>-655</v>
      </c>
      <c r="BG481" s="173"/>
      <c r="BH481" s="174"/>
      <c r="BI481" s="173"/>
      <c r="BJ481" s="30">
        <f t="shared" si="267"/>
        <v>0</v>
      </c>
      <c r="BK481" s="28">
        <f t="shared" si="268"/>
        <v>75805</v>
      </c>
      <c r="BL481" s="63"/>
      <c r="BM481" s="63"/>
      <c r="BN481" s="63"/>
      <c r="BO481" s="63"/>
      <c r="BP481" s="12"/>
      <c r="BQ481" s="12"/>
      <c r="BR481" s="15"/>
      <c r="BS481" s="15"/>
      <c r="BT481" s="15"/>
      <c r="BU481" s="12"/>
      <c r="BV481" s="63"/>
      <c r="BW481" s="63"/>
      <c r="BX481" s="63"/>
    </row>
    <row r="482" spans="1:76" s="64" customFormat="1" ht="32.25" customHeight="1">
      <c r="A482" s="67" t="s">
        <v>983</v>
      </c>
      <c r="B482" s="68" t="s">
        <v>984</v>
      </c>
      <c r="C482" s="69"/>
      <c r="D482" s="60">
        <v>45</v>
      </c>
      <c r="E482" s="25">
        <f t="shared" si="257"/>
        <v>0</v>
      </c>
      <c r="F482" s="69"/>
      <c r="G482" s="25">
        <v>30</v>
      </c>
      <c r="H482" s="25">
        <f t="shared" si="279"/>
        <v>0</v>
      </c>
      <c r="I482" s="69"/>
      <c r="J482" s="60">
        <v>45</v>
      </c>
      <c r="K482" s="60">
        <f t="shared" si="278"/>
        <v>0</v>
      </c>
      <c r="L482" s="69"/>
      <c r="M482" s="60">
        <v>75</v>
      </c>
      <c r="N482" s="60">
        <f t="shared" si="280"/>
        <v>0</v>
      </c>
      <c r="O482" s="69"/>
      <c r="P482" s="60">
        <v>38</v>
      </c>
      <c r="Q482" s="60">
        <f t="shared" si="269"/>
        <v>0</v>
      </c>
      <c r="R482" s="69"/>
      <c r="S482" s="60">
        <v>68</v>
      </c>
      <c r="T482" s="60">
        <f t="shared" si="270"/>
        <v>0</v>
      </c>
      <c r="U482" s="69"/>
      <c r="V482" s="60">
        <v>38</v>
      </c>
      <c r="W482" s="25">
        <f t="shared" si="281"/>
        <v>0</v>
      </c>
      <c r="X482" s="69"/>
      <c r="Y482" s="60">
        <v>55</v>
      </c>
      <c r="Z482" s="25">
        <f t="shared" si="250"/>
        <v>0</v>
      </c>
      <c r="AA482" s="69"/>
      <c r="AB482" s="60">
        <v>58</v>
      </c>
      <c r="AC482" s="60">
        <f t="shared" si="277"/>
        <v>0</v>
      </c>
      <c r="AD482" s="69"/>
      <c r="AE482" s="60">
        <v>68</v>
      </c>
      <c r="AF482" s="60">
        <f t="shared" si="271"/>
        <v>0</v>
      </c>
      <c r="AG482" s="69"/>
      <c r="AH482" s="60">
        <v>98</v>
      </c>
      <c r="AI482" s="60">
        <f t="shared" si="272"/>
        <v>0</v>
      </c>
      <c r="AJ482" s="69"/>
      <c r="AK482" s="60">
        <v>7</v>
      </c>
      <c r="AL482" s="60">
        <f t="shared" si="273"/>
        <v>0</v>
      </c>
      <c r="AM482" s="69"/>
      <c r="AN482" s="60">
        <v>6</v>
      </c>
      <c r="AO482" s="25">
        <f t="shared" si="262"/>
        <v>0</v>
      </c>
      <c r="AP482" s="69"/>
      <c r="AQ482" s="60">
        <v>7</v>
      </c>
      <c r="AR482" s="60">
        <f t="shared" si="274"/>
        <v>0</v>
      </c>
      <c r="AS482" s="69"/>
      <c r="AT482" s="60">
        <v>5.63</v>
      </c>
      <c r="AU482" s="60">
        <f t="shared" si="264"/>
        <v>0</v>
      </c>
      <c r="AV482" s="69"/>
      <c r="AW482" s="60">
        <v>6.65</v>
      </c>
      <c r="AX482" s="60">
        <f t="shared" si="275"/>
        <v>0</v>
      </c>
      <c r="AY482" s="69"/>
      <c r="AZ482" s="60">
        <v>5.58</v>
      </c>
      <c r="BA482" s="60">
        <f t="shared" si="276"/>
        <v>0</v>
      </c>
      <c r="BB482" s="69"/>
      <c r="BC482" s="60">
        <v>6</v>
      </c>
      <c r="BD482" s="23">
        <f t="shared" si="282"/>
        <v>0</v>
      </c>
      <c r="BE482" s="26">
        <f t="shared" si="266"/>
        <v>0</v>
      </c>
      <c r="BF482" s="27">
        <v>228840</v>
      </c>
      <c r="BG482" s="173"/>
      <c r="BH482" s="174"/>
      <c r="BI482" s="173"/>
      <c r="BJ482" s="30">
        <f t="shared" si="267"/>
        <v>0</v>
      </c>
      <c r="BK482" s="28">
        <f t="shared" si="268"/>
        <v>228840</v>
      </c>
      <c r="BL482" s="63"/>
      <c r="BM482" s="63"/>
      <c r="BN482" s="63"/>
      <c r="BO482" s="63"/>
      <c r="BP482" s="12"/>
      <c r="BQ482" s="12"/>
      <c r="BR482" s="15"/>
      <c r="BS482" s="15"/>
      <c r="BT482" s="15"/>
      <c r="BU482" s="12"/>
      <c r="BV482" s="63"/>
      <c r="BW482" s="63"/>
      <c r="BX482" s="63"/>
    </row>
    <row r="483" spans="1:76" s="64" customFormat="1" ht="32.25" customHeight="1">
      <c r="A483" s="67" t="s">
        <v>985</v>
      </c>
      <c r="B483" s="68" t="s">
        <v>986</v>
      </c>
      <c r="C483" s="69"/>
      <c r="D483" s="60">
        <v>45</v>
      </c>
      <c r="E483" s="25">
        <f t="shared" si="257"/>
        <v>0</v>
      </c>
      <c r="F483" s="178"/>
      <c r="G483" s="25">
        <v>30</v>
      </c>
      <c r="H483" s="25">
        <f t="shared" si="279"/>
        <v>0</v>
      </c>
      <c r="I483" s="69"/>
      <c r="J483" s="60">
        <v>45</v>
      </c>
      <c r="K483" s="60">
        <f t="shared" si="278"/>
        <v>0</v>
      </c>
      <c r="L483" s="69">
        <v>350</v>
      </c>
      <c r="M483" s="60">
        <v>75</v>
      </c>
      <c r="N483" s="60">
        <f t="shared" si="280"/>
        <v>26250</v>
      </c>
      <c r="O483" s="69"/>
      <c r="P483" s="60">
        <v>38</v>
      </c>
      <c r="Q483" s="60">
        <f t="shared" si="269"/>
        <v>0</v>
      </c>
      <c r="R483" s="69"/>
      <c r="S483" s="60">
        <v>68</v>
      </c>
      <c r="T483" s="60">
        <f t="shared" si="270"/>
        <v>0</v>
      </c>
      <c r="U483" s="69"/>
      <c r="V483" s="60">
        <v>38</v>
      </c>
      <c r="W483" s="25">
        <f t="shared" si="281"/>
        <v>0</v>
      </c>
      <c r="X483" s="69">
        <v>460</v>
      </c>
      <c r="Y483" s="60">
        <v>55</v>
      </c>
      <c r="Z483" s="25">
        <f t="shared" si="250"/>
        <v>25300</v>
      </c>
      <c r="AA483" s="69"/>
      <c r="AB483" s="60">
        <v>58</v>
      </c>
      <c r="AC483" s="60">
        <f t="shared" si="277"/>
        <v>0</v>
      </c>
      <c r="AD483" s="69"/>
      <c r="AE483" s="60">
        <v>68</v>
      </c>
      <c r="AF483" s="60">
        <f t="shared" si="271"/>
        <v>0</v>
      </c>
      <c r="AG483" s="69"/>
      <c r="AH483" s="60">
        <v>98</v>
      </c>
      <c r="AI483" s="60">
        <f t="shared" si="272"/>
        <v>0</v>
      </c>
      <c r="AJ483" s="69"/>
      <c r="AK483" s="60">
        <v>7</v>
      </c>
      <c r="AL483" s="60">
        <f t="shared" si="273"/>
        <v>0</v>
      </c>
      <c r="AM483" s="69"/>
      <c r="AN483" s="60">
        <v>6</v>
      </c>
      <c r="AO483" s="25">
        <f t="shared" si="262"/>
        <v>0</v>
      </c>
      <c r="AP483" s="69"/>
      <c r="AQ483" s="60">
        <v>7</v>
      </c>
      <c r="AR483" s="60">
        <f t="shared" si="274"/>
        <v>0</v>
      </c>
      <c r="AS483" s="69"/>
      <c r="AT483" s="60">
        <v>5.63</v>
      </c>
      <c r="AU483" s="60">
        <f t="shared" si="264"/>
        <v>0</v>
      </c>
      <c r="AV483" s="69"/>
      <c r="AW483" s="60">
        <v>6.65</v>
      </c>
      <c r="AX483" s="60">
        <f t="shared" si="275"/>
        <v>0</v>
      </c>
      <c r="AY483" s="69"/>
      <c r="AZ483" s="60">
        <v>5.58</v>
      </c>
      <c r="BA483" s="60">
        <f t="shared" si="276"/>
        <v>0</v>
      </c>
      <c r="BB483" s="69">
        <v>1463</v>
      </c>
      <c r="BC483" s="60">
        <v>6</v>
      </c>
      <c r="BD483" s="23">
        <f t="shared" si="282"/>
        <v>8778</v>
      </c>
      <c r="BE483" s="26">
        <f t="shared" si="266"/>
        <v>60328</v>
      </c>
      <c r="BF483" s="27">
        <v>-540</v>
      </c>
      <c r="BG483" s="173"/>
      <c r="BH483" s="174"/>
      <c r="BI483" s="173"/>
      <c r="BJ483" s="30">
        <f t="shared" si="267"/>
        <v>0</v>
      </c>
      <c r="BK483" s="28">
        <f t="shared" si="268"/>
        <v>59788</v>
      </c>
      <c r="BL483" s="63"/>
      <c r="BM483" s="63"/>
      <c r="BN483" s="63"/>
      <c r="BO483" s="63"/>
      <c r="BP483" s="12"/>
      <c r="BQ483" s="12"/>
      <c r="BR483" s="15"/>
      <c r="BS483" s="15"/>
      <c r="BT483" s="15"/>
      <c r="BU483" s="12"/>
      <c r="BV483" s="63"/>
      <c r="BW483" s="63"/>
      <c r="BX483" s="63"/>
    </row>
    <row r="484" spans="1:76" s="64" customFormat="1" ht="32.25" customHeight="1">
      <c r="A484" s="67" t="s">
        <v>987</v>
      </c>
      <c r="B484" s="68" t="s">
        <v>988</v>
      </c>
      <c r="C484" s="69"/>
      <c r="D484" s="60">
        <v>45</v>
      </c>
      <c r="E484" s="25">
        <f t="shared" si="257"/>
        <v>0</v>
      </c>
      <c r="F484" s="69"/>
      <c r="G484" s="25">
        <v>30</v>
      </c>
      <c r="H484" s="25">
        <f t="shared" si="279"/>
        <v>0</v>
      </c>
      <c r="I484" s="69"/>
      <c r="J484" s="60">
        <v>45</v>
      </c>
      <c r="K484" s="60">
        <f t="shared" si="278"/>
        <v>0</v>
      </c>
      <c r="L484" s="69"/>
      <c r="M484" s="60">
        <v>75</v>
      </c>
      <c r="N484" s="60">
        <f t="shared" si="280"/>
        <v>0</v>
      </c>
      <c r="O484" s="69"/>
      <c r="P484" s="60">
        <v>38</v>
      </c>
      <c r="Q484" s="60">
        <f t="shared" si="269"/>
        <v>0</v>
      </c>
      <c r="R484" s="69"/>
      <c r="S484" s="60">
        <v>68</v>
      </c>
      <c r="T484" s="60">
        <f t="shared" si="270"/>
        <v>0</v>
      </c>
      <c r="U484" s="69"/>
      <c r="V484" s="60">
        <v>38</v>
      </c>
      <c r="W484" s="25">
        <f t="shared" si="281"/>
        <v>0</v>
      </c>
      <c r="X484" s="69">
        <v>496</v>
      </c>
      <c r="Y484" s="60">
        <v>55</v>
      </c>
      <c r="Z484" s="25">
        <f t="shared" si="250"/>
        <v>27280</v>
      </c>
      <c r="AA484" s="69"/>
      <c r="AB484" s="60">
        <v>58</v>
      </c>
      <c r="AC484" s="60">
        <f t="shared" si="277"/>
        <v>0</v>
      </c>
      <c r="AD484" s="69"/>
      <c r="AE484" s="60">
        <v>68</v>
      </c>
      <c r="AF484" s="60">
        <f t="shared" si="271"/>
        <v>0</v>
      </c>
      <c r="AG484" s="69"/>
      <c r="AH484" s="60">
        <v>98</v>
      </c>
      <c r="AI484" s="60">
        <f t="shared" si="272"/>
        <v>0</v>
      </c>
      <c r="AJ484" s="69"/>
      <c r="AK484" s="60">
        <v>7</v>
      </c>
      <c r="AL484" s="60">
        <f t="shared" si="273"/>
        <v>0</v>
      </c>
      <c r="AM484" s="69"/>
      <c r="AN484" s="60">
        <v>6</v>
      </c>
      <c r="AO484" s="25">
        <f t="shared" si="262"/>
        <v>0</v>
      </c>
      <c r="AP484" s="69"/>
      <c r="AQ484" s="60">
        <v>7</v>
      </c>
      <c r="AR484" s="60">
        <f t="shared" si="274"/>
        <v>0</v>
      </c>
      <c r="AS484" s="69"/>
      <c r="AT484" s="60">
        <v>5.63</v>
      </c>
      <c r="AU484" s="60">
        <f t="shared" si="264"/>
        <v>0</v>
      </c>
      <c r="AV484" s="69"/>
      <c r="AW484" s="60">
        <v>6.65</v>
      </c>
      <c r="AX484" s="60">
        <f t="shared" si="275"/>
        <v>0</v>
      </c>
      <c r="AY484" s="69"/>
      <c r="AZ484" s="60">
        <v>5.58</v>
      </c>
      <c r="BA484" s="60">
        <f t="shared" si="276"/>
        <v>0</v>
      </c>
      <c r="BB484" s="69">
        <v>1440</v>
      </c>
      <c r="BC484" s="60">
        <v>6</v>
      </c>
      <c r="BD484" s="23">
        <f t="shared" si="282"/>
        <v>8640</v>
      </c>
      <c r="BE484" s="26">
        <f t="shared" si="266"/>
        <v>35920</v>
      </c>
      <c r="BF484" s="27">
        <v>-1881.8</v>
      </c>
      <c r="BG484" s="173"/>
      <c r="BH484" s="174"/>
      <c r="BI484" s="173"/>
      <c r="BJ484" s="30">
        <f t="shared" si="267"/>
        <v>0</v>
      </c>
      <c r="BK484" s="28">
        <f t="shared" si="268"/>
        <v>34038.199999999997</v>
      </c>
      <c r="BL484" s="63"/>
      <c r="BM484" s="63"/>
      <c r="BN484" s="63"/>
      <c r="BO484" s="63"/>
      <c r="BP484" s="12"/>
      <c r="BQ484" s="12"/>
      <c r="BR484" s="15"/>
      <c r="BS484" s="15"/>
      <c r="BT484" s="15"/>
      <c r="BU484" s="12"/>
      <c r="BV484" s="63"/>
      <c r="BW484" s="63"/>
      <c r="BX484" s="63"/>
    </row>
    <row r="485" spans="1:76" s="64" customFormat="1" ht="32.25" customHeight="1">
      <c r="A485" s="67" t="s">
        <v>989</v>
      </c>
      <c r="B485" s="68" t="s">
        <v>990</v>
      </c>
      <c r="C485" s="69"/>
      <c r="D485" s="60">
        <v>45</v>
      </c>
      <c r="E485" s="25">
        <f t="shared" si="257"/>
        <v>0</v>
      </c>
      <c r="F485" s="69"/>
      <c r="G485" s="25">
        <v>30</v>
      </c>
      <c r="H485" s="25">
        <f t="shared" si="279"/>
        <v>0</v>
      </c>
      <c r="I485" s="69"/>
      <c r="J485" s="60">
        <v>45</v>
      </c>
      <c r="K485" s="60">
        <f t="shared" si="278"/>
        <v>0</v>
      </c>
      <c r="L485" s="69"/>
      <c r="M485" s="60">
        <v>75</v>
      </c>
      <c r="N485" s="60">
        <f t="shared" si="280"/>
        <v>0</v>
      </c>
      <c r="O485" s="69"/>
      <c r="P485" s="60">
        <v>38</v>
      </c>
      <c r="Q485" s="60">
        <f t="shared" si="269"/>
        <v>0</v>
      </c>
      <c r="R485" s="69"/>
      <c r="S485" s="60">
        <v>68</v>
      </c>
      <c r="T485" s="60">
        <f t="shared" si="270"/>
        <v>0</v>
      </c>
      <c r="U485" s="69"/>
      <c r="V485" s="60">
        <v>38</v>
      </c>
      <c r="W485" s="25">
        <f t="shared" si="281"/>
        <v>0</v>
      </c>
      <c r="X485" s="69"/>
      <c r="Y485" s="60">
        <v>55</v>
      </c>
      <c r="Z485" s="25">
        <f t="shared" si="250"/>
        <v>0</v>
      </c>
      <c r="AA485" s="69"/>
      <c r="AB485" s="60">
        <v>58</v>
      </c>
      <c r="AC485" s="60">
        <f t="shared" si="277"/>
        <v>0</v>
      </c>
      <c r="AD485" s="69"/>
      <c r="AE485" s="60">
        <v>68</v>
      </c>
      <c r="AF485" s="60">
        <f t="shared" si="271"/>
        <v>0</v>
      </c>
      <c r="AG485" s="69"/>
      <c r="AH485" s="60">
        <v>98</v>
      </c>
      <c r="AI485" s="60">
        <f t="shared" si="272"/>
        <v>0</v>
      </c>
      <c r="AJ485" s="69"/>
      <c r="AK485" s="60">
        <v>7</v>
      </c>
      <c r="AL485" s="60">
        <f t="shared" si="273"/>
        <v>0</v>
      </c>
      <c r="AM485" s="69"/>
      <c r="AN485" s="60">
        <v>6</v>
      </c>
      <c r="AO485" s="25">
        <f t="shared" si="262"/>
        <v>0</v>
      </c>
      <c r="AP485" s="69"/>
      <c r="AQ485" s="60">
        <v>7</v>
      </c>
      <c r="AR485" s="60">
        <f t="shared" si="274"/>
        <v>0</v>
      </c>
      <c r="AS485" s="69"/>
      <c r="AT485" s="60">
        <v>5.63</v>
      </c>
      <c r="AU485" s="60">
        <f t="shared" si="264"/>
        <v>0</v>
      </c>
      <c r="AV485" s="69"/>
      <c r="AW485" s="60">
        <v>6.65</v>
      </c>
      <c r="AX485" s="60">
        <f t="shared" si="275"/>
        <v>0</v>
      </c>
      <c r="AY485" s="69"/>
      <c r="AZ485" s="60">
        <v>5.58</v>
      </c>
      <c r="BA485" s="60">
        <f t="shared" si="276"/>
        <v>0</v>
      </c>
      <c r="BB485" s="69"/>
      <c r="BC485" s="60">
        <v>6</v>
      </c>
      <c r="BD485" s="23">
        <f t="shared" si="282"/>
        <v>0</v>
      </c>
      <c r="BE485" s="26">
        <f t="shared" si="266"/>
        <v>0</v>
      </c>
      <c r="BF485" s="27">
        <v>144690</v>
      </c>
      <c r="BG485" s="173"/>
      <c r="BH485" s="174"/>
      <c r="BI485" s="173"/>
      <c r="BJ485" s="30">
        <f t="shared" si="267"/>
        <v>0</v>
      </c>
      <c r="BK485" s="28">
        <f t="shared" si="268"/>
        <v>144690</v>
      </c>
      <c r="BL485" s="63"/>
      <c r="BM485" s="63"/>
      <c r="BN485" s="63"/>
      <c r="BO485" s="63"/>
      <c r="BP485" s="12"/>
      <c r="BQ485" s="12"/>
      <c r="BR485" s="15"/>
      <c r="BS485" s="15"/>
      <c r="BT485" s="15"/>
      <c r="BU485" s="12"/>
      <c r="BV485" s="63"/>
      <c r="BW485" s="63"/>
      <c r="BX485" s="63"/>
    </row>
    <row r="486" spans="1:76" s="64" customFormat="1" ht="32.25" customHeight="1">
      <c r="A486" s="67" t="s">
        <v>991</v>
      </c>
      <c r="B486" s="68" t="s">
        <v>992</v>
      </c>
      <c r="C486" s="69"/>
      <c r="D486" s="60">
        <v>45</v>
      </c>
      <c r="E486" s="25">
        <f t="shared" si="257"/>
        <v>0</v>
      </c>
      <c r="F486" s="69"/>
      <c r="G486" s="25">
        <v>30</v>
      </c>
      <c r="H486" s="25">
        <f t="shared" si="279"/>
        <v>0</v>
      </c>
      <c r="I486" s="69"/>
      <c r="J486" s="60">
        <v>45</v>
      </c>
      <c r="K486" s="60">
        <f t="shared" si="278"/>
        <v>0</v>
      </c>
      <c r="L486" s="69"/>
      <c r="M486" s="60">
        <v>75</v>
      </c>
      <c r="N486" s="60">
        <f t="shared" si="280"/>
        <v>0</v>
      </c>
      <c r="O486" s="69"/>
      <c r="P486" s="60">
        <v>38</v>
      </c>
      <c r="Q486" s="60">
        <f t="shared" si="269"/>
        <v>0</v>
      </c>
      <c r="R486" s="69"/>
      <c r="S486" s="60">
        <v>68</v>
      </c>
      <c r="T486" s="60">
        <f t="shared" si="270"/>
        <v>0</v>
      </c>
      <c r="U486" s="69"/>
      <c r="V486" s="60">
        <v>38</v>
      </c>
      <c r="W486" s="25">
        <f t="shared" si="281"/>
        <v>0</v>
      </c>
      <c r="X486" s="69">
        <v>484</v>
      </c>
      <c r="Y486" s="60">
        <v>55</v>
      </c>
      <c r="Z486" s="25">
        <f t="shared" si="250"/>
        <v>26620</v>
      </c>
      <c r="AA486" s="69"/>
      <c r="AB486" s="60">
        <v>58</v>
      </c>
      <c r="AC486" s="60">
        <f t="shared" si="277"/>
        <v>0</v>
      </c>
      <c r="AD486" s="69"/>
      <c r="AE486" s="60">
        <v>68</v>
      </c>
      <c r="AF486" s="60">
        <f t="shared" si="271"/>
        <v>0</v>
      </c>
      <c r="AG486" s="69"/>
      <c r="AH486" s="60">
        <v>98</v>
      </c>
      <c r="AI486" s="60">
        <f t="shared" si="272"/>
        <v>0</v>
      </c>
      <c r="AJ486" s="69"/>
      <c r="AK486" s="60">
        <v>7</v>
      </c>
      <c r="AL486" s="60">
        <f t="shared" si="273"/>
        <v>0</v>
      </c>
      <c r="AM486" s="69"/>
      <c r="AN486" s="60">
        <v>6</v>
      </c>
      <c r="AO486" s="25">
        <f t="shared" si="262"/>
        <v>0</v>
      </c>
      <c r="AP486" s="69"/>
      <c r="AQ486" s="60">
        <v>7</v>
      </c>
      <c r="AR486" s="60">
        <f t="shared" si="274"/>
        <v>0</v>
      </c>
      <c r="AS486" s="69"/>
      <c r="AT486" s="60">
        <v>5.63</v>
      </c>
      <c r="AU486" s="60">
        <f t="shared" si="264"/>
        <v>0</v>
      </c>
      <c r="AV486" s="69"/>
      <c r="AW486" s="60">
        <v>6.65</v>
      </c>
      <c r="AX486" s="60">
        <f t="shared" si="275"/>
        <v>0</v>
      </c>
      <c r="AY486" s="69"/>
      <c r="AZ486" s="60">
        <v>5.58</v>
      </c>
      <c r="BA486" s="60">
        <f t="shared" si="276"/>
        <v>0</v>
      </c>
      <c r="BB486" s="69">
        <v>1365</v>
      </c>
      <c r="BC486" s="60">
        <v>6</v>
      </c>
      <c r="BD486" s="23">
        <f t="shared" si="282"/>
        <v>8190</v>
      </c>
      <c r="BE486" s="26">
        <f t="shared" si="266"/>
        <v>34810</v>
      </c>
      <c r="BF486" s="27">
        <v>-100</v>
      </c>
      <c r="BG486" s="173"/>
      <c r="BH486" s="174"/>
      <c r="BI486" s="173"/>
      <c r="BJ486" s="30">
        <f t="shared" si="267"/>
        <v>0</v>
      </c>
      <c r="BK486" s="28">
        <f t="shared" si="268"/>
        <v>34710</v>
      </c>
      <c r="BL486" s="63"/>
      <c r="BM486" s="63"/>
      <c r="BN486" s="63"/>
      <c r="BO486" s="63"/>
      <c r="BP486" s="12"/>
      <c r="BQ486" s="12"/>
      <c r="BR486" s="15"/>
      <c r="BS486" s="15"/>
      <c r="BT486" s="15"/>
      <c r="BU486" s="12"/>
      <c r="BV486" s="63"/>
      <c r="BW486" s="63"/>
      <c r="BX486" s="63"/>
    </row>
    <row r="487" spans="1:76" s="64" customFormat="1" ht="32.25" customHeight="1">
      <c r="A487" s="67" t="s">
        <v>993</v>
      </c>
      <c r="B487" s="68" t="s">
        <v>994</v>
      </c>
      <c r="C487" s="69"/>
      <c r="D487" s="60">
        <v>45</v>
      </c>
      <c r="E487" s="25">
        <f t="shared" si="257"/>
        <v>0</v>
      </c>
      <c r="F487" s="69"/>
      <c r="G487" s="25">
        <v>30</v>
      </c>
      <c r="H487" s="25">
        <f t="shared" si="279"/>
        <v>0</v>
      </c>
      <c r="I487" s="69"/>
      <c r="J487" s="60">
        <v>45</v>
      </c>
      <c r="K487" s="60">
        <f t="shared" si="278"/>
        <v>0</v>
      </c>
      <c r="L487" s="69"/>
      <c r="M487" s="60">
        <v>75</v>
      </c>
      <c r="N487" s="60">
        <f t="shared" si="280"/>
        <v>0</v>
      </c>
      <c r="O487" s="69"/>
      <c r="P487" s="60">
        <v>38</v>
      </c>
      <c r="Q487" s="60">
        <f t="shared" si="269"/>
        <v>0</v>
      </c>
      <c r="R487" s="69"/>
      <c r="S487" s="60">
        <v>68</v>
      </c>
      <c r="T487" s="60">
        <f t="shared" si="270"/>
        <v>0</v>
      </c>
      <c r="U487" s="69"/>
      <c r="V487" s="60">
        <v>38</v>
      </c>
      <c r="W487" s="25">
        <f t="shared" si="281"/>
        <v>0</v>
      </c>
      <c r="X487" s="69"/>
      <c r="Y487" s="60">
        <v>55</v>
      </c>
      <c r="Z487" s="25">
        <f t="shared" si="250"/>
        <v>0</v>
      </c>
      <c r="AA487" s="69"/>
      <c r="AB487" s="60">
        <v>58</v>
      </c>
      <c r="AC487" s="60">
        <f t="shared" si="277"/>
        <v>0</v>
      </c>
      <c r="AD487" s="69"/>
      <c r="AE487" s="60">
        <v>68</v>
      </c>
      <c r="AF487" s="60">
        <f t="shared" si="271"/>
        <v>0</v>
      </c>
      <c r="AG487" s="69"/>
      <c r="AH487" s="60">
        <v>98</v>
      </c>
      <c r="AI487" s="60">
        <f t="shared" si="272"/>
        <v>0</v>
      </c>
      <c r="AJ487" s="69"/>
      <c r="AK487" s="60">
        <v>7</v>
      </c>
      <c r="AL487" s="60">
        <f t="shared" si="273"/>
        <v>0</v>
      </c>
      <c r="AM487" s="69"/>
      <c r="AN487" s="60">
        <v>6</v>
      </c>
      <c r="AO487" s="25">
        <f t="shared" si="262"/>
        <v>0</v>
      </c>
      <c r="AP487" s="69"/>
      <c r="AQ487" s="60">
        <v>7</v>
      </c>
      <c r="AR487" s="60">
        <f t="shared" si="274"/>
        <v>0</v>
      </c>
      <c r="AS487" s="69"/>
      <c r="AT487" s="60">
        <v>5.63</v>
      </c>
      <c r="AU487" s="60">
        <f t="shared" si="264"/>
        <v>0</v>
      </c>
      <c r="AV487" s="69"/>
      <c r="AW487" s="60">
        <v>6.65</v>
      </c>
      <c r="AX487" s="60">
        <f t="shared" si="275"/>
        <v>0</v>
      </c>
      <c r="AY487" s="69"/>
      <c r="AZ487" s="60">
        <v>5.58</v>
      </c>
      <c r="BA487" s="60">
        <f t="shared" si="276"/>
        <v>0</v>
      </c>
      <c r="BB487" s="69"/>
      <c r="BC487" s="60">
        <v>6</v>
      </c>
      <c r="BD487" s="23">
        <f t="shared" si="282"/>
        <v>0</v>
      </c>
      <c r="BE487" s="26">
        <f t="shared" si="266"/>
        <v>0</v>
      </c>
      <c r="BF487" s="27">
        <v>276988</v>
      </c>
      <c r="BG487" s="173"/>
      <c r="BH487" s="174"/>
      <c r="BI487" s="173"/>
      <c r="BJ487" s="30">
        <f t="shared" si="267"/>
        <v>0</v>
      </c>
      <c r="BK487" s="28">
        <f t="shared" si="268"/>
        <v>276988</v>
      </c>
      <c r="BL487" s="63"/>
      <c r="BM487" s="63"/>
      <c r="BN487" s="63"/>
      <c r="BO487" s="63"/>
      <c r="BP487" s="12"/>
      <c r="BQ487" s="12"/>
      <c r="BR487" s="15"/>
      <c r="BS487" s="15"/>
      <c r="BT487" s="15"/>
      <c r="BU487" s="12"/>
      <c r="BV487" s="63"/>
      <c r="BW487" s="63"/>
      <c r="BX487" s="63"/>
    </row>
    <row r="488" spans="1:76" s="64" customFormat="1" ht="32.25" customHeight="1">
      <c r="A488" s="67" t="s">
        <v>995</v>
      </c>
      <c r="B488" s="68" t="s">
        <v>996</v>
      </c>
      <c r="C488" s="69">
        <v>620</v>
      </c>
      <c r="D488" s="60">
        <v>45</v>
      </c>
      <c r="E488" s="25">
        <f t="shared" si="257"/>
        <v>27900</v>
      </c>
      <c r="F488" s="69"/>
      <c r="G488" s="25">
        <v>30</v>
      </c>
      <c r="H488" s="25">
        <f t="shared" si="279"/>
        <v>0</v>
      </c>
      <c r="I488" s="69"/>
      <c r="J488" s="60">
        <v>45</v>
      </c>
      <c r="K488" s="60">
        <f t="shared" si="278"/>
        <v>0</v>
      </c>
      <c r="L488" s="69"/>
      <c r="M488" s="60">
        <v>75</v>
      </c>
      <c r="N488" s="60">
        <f t="shared" si="280"/>
        <v>0</v>
      </c>
      <c r="O488" s="69"/>
      <c r="P488" s="60">
        <v>38</v>
      </c>
      <c r="Q488" s="60">
        <f t="shared" si="269"/>
        <v>0</v>
      </c>
      <c r="R488" s="69"/>
      <c r="S488" s="60">
        <v>68</v>
      </c>
      <c r="T488" s="60">
        <f t="shared" si="270"/>
        <v>0</v>
      </c>
      <c r="U488" s="69"/>
      <c r="V488" s="60">
        <v>38</v>
      </c>
      <c r="W488" s="25">
        <f t="shared" si="281"/>
        <v>0</v>
      </c>
      <c r="X488" s="69">
        <v>512</v>
      </c>
      <c r="Y488" s="60">
        <v>55</v>
      </c>
      <c r="Z488" s="25">
        <f t="shared" si="250"/>
        <v>28160</v>
      </c>
      <c r="AA488" s="69"/>
      <c r="AB488" s="60">
        <v>58</v>
      </c>
      <c r="AC488" s="60">
        <f t="shared" si="277"/>
        <v>0</v>
      </c>
      <c r="AD488" s="69"/>
      <c r="AE488" s="60">
        <v>68</v>
      </c>
      <c r="AF488" s="60">
        <f t="shared" si="271"/>
        <v>0</v>
      </c>
      <c r="AG488" s="69"/>
      <c r="AH488" s="60">
        <v>98</v>
      </c>
      <c r="AI488" s="60">
        <f t="shared" si="272"/>
        <v>0</v>
      </c>
      <c r="AJ488" s="69"/>
      <c r="AK488" s="60">
        <v>7</v>
      </c>
      <c r="AL488" s="60">
        <f t="shared" si="273"/>
        <v>0</v>
      </c>
      <c r="AM488" s="69"/>
      <c r="AN488" s="60">
        <v>6</v>
      </c>
      <c r="AO488" s="25">
        <f t="shared" si="262"/>
        <v>0</v>
      </c>
      <c r="AP488" s="69"/>
      <c r="AQ488" s="60">
        <v>7</v>
      </c>
      <c r="AR488" s="60">
        <f t="shared" si="274"/>
        <v>0</v>
      </c>
      <c r="AS488" s="69"/>
      <c r="AT488" s="60">
        <v>5.63</v>
      </c>
      <c r="AU488" s="60">
        <f t="shared" si="264"/>
        <v>0</v>
      </c>
      <c r="AV488" s="69"/>
      <c r="AW488" s="60">
        <v>6.65</v>
      </c>
      <c r="AX488" s="60">
        <f t="shared" si="275"/>
        <v>0</v>
      </c>
      <c r="AY488" s="69"/>
      <c r="AZ488" s="60">
        <v>5.58</v>
      </c>
      <c r="BA488" s="60">
        <f t="shared" si="276"/>
        <v>0</v>
      </c>
      <c r="BB488" s="69">
        <v>1456</v>
      </c>
      <c r="BC488" s="60">
        <v>6</v>
      </c>
      <c r="BD488" s="23">
        <f t="shared" si="282"/>
        <v>8736</v>
      </c>
      <c r="BE488" s="26">
        <f t="shared" si="266"/>
        <v>64796</v>
      </c>
      <c r="BF488" s="27">
        <v>-140</v>
      </c>
      <c r="BG488" s="173"/>
      <c r="BH488" s="174"/>
      <c r="BI488" s="173"/>
      <c r="BJ488" s="30">
        <f t="shared" si="267"/>
        <v>0</v>
      </c>
      <c r="BK488" s="28">
        <f t="shared" si="268"/>
        <v>64656</v>
      </c>
      <c r="BL488" s="63"/>
      <c r="BM488" s="63"/>
      <c r="BN488" s="63"/>
      <c r="BO488" s="63"/>
      <c r="BP488" s="12"/>
      <c r="BQ488" s="12"/>
      <c r="BR488" s="15"/>
      <c r="BS488" s="15"/>
      <c r="BT488" s="15"/>
      <c r="BU488" s="12"/>
      <c r="BV488" s="63"/>
      <c r="BW488" s="63"/>
      <c r="BX488" s="63"/>
    </row>
    <row r="489" spans="1:76" s="64" customFormat="1" ht="32.25" customHeight="1">
      <c r="A489" s="67" t="s">
        <v>997</v>
      </c>
      <c r="B489" s="68" t="s">
        <v>998</v>
      </c>
      <c r="C489" s="69"/>
      <c r="D489" s="60">
        <v>45</v>
      </c>
      <c r="E489" s="25">
        <f t="shared" si="257"/>
        <v>0</v>
      </c>
      <c r="F489" s="69"/>
      <c r="G489" s="25">
        <v>30</v>
      </c>
      <c r="H489" s="25">
        <f t="shared" si="279"/>
        <v>0</v>
      </c>
      <c r="I489" s="69"/>
      <c r="J489" s="60">
        <v>45</v>
      </c>
      <c r="K489" s="60">
        <f t="shared" si="278"/>
        <v>0</v>
      </c>
      <c r="L489" s="69"/>
      <c r="M489" s="60">
        <v>75</v>
      </c>
      <c r="N489" s="60">
        <f t="shared" si="280"/>
        <v>0</v>
      </c>
      <c r="O489" s="69"/>
      <c r="P489" s="60">
        <v>38</v>
      </c>
      <c r="Q489" s="60">
        <f t="shared" si="269"/>
        <v>0</v>
      </c>
      <c r="R489" s="69"/>
      <c r="S489" s="60">
        <v>68</v>
      </c>
      <c r="T489" s="60">
        <f t="shared" si="270"/>
        <v>0</v>
      </c>
      <c r="U489" s="69"/>
      <c r="V489" s="60">
        <v>38</v>
      </c>
      <c r="W489" s="25">
        <f t="shared" si="281"/>
        <v>0</v>
      </c>
      <c r="X489" s="69"/>
      <c r="Y489" s="60">
        <v>55</v>
      </c>
      <c r="Z489" s="25">
        <f t="shared" si="250"/>
        <v>0</v>
      </c>
      <c r="AA489" s="69"/>
      <c r="AB489" s="60">
        <v>58</v>
      </c>
      <c r="AC489" s="60">
        <f t="shared" si="277"/>
        <v>0</v>
      </c>
      <c r="AD489" s="69"/>
      <c r="AE489" s="60">
        <v>68</v>
      </c>
      <c r="AF489" s="60">
        <f t="shared" si="271"/>
        <v>0</v>
      </c>
      <c r="AG489" s="69"/>
      <c r="AH489" s="60">
        <v>98</v>
      </c>
      <c r="AI489" s="60">
        <f t="shared" si="272"/>
        <v>0</v>
      </c>
      <c r="AJ489" s="69"/>
      <c r="AK489" s="60">
        <v>7</v>
      </c>
      <c r="AL489" s="60">
        <f t="shared" si="273"/>
        <v>0</v>
      </c>
      <c r="AM489" s="69"/>
      <c r="AN489" s="60">
        <v>6</v>
      </c>
      <c r="AO489" s="25">
        <f t="shared" si="262"/>
        <v>0</v>
      </c>
      <c r="AP489" s="69"/>
      <c r="AQ489" s="60">
        <v>7</v>
      </c>
      <c r="AR489" s="60">
        <f t="shared" si="274"/>
        <v>0</v>
      </c>
      <c r="AS489" s="69"/>
      <c r="AT489" s="60">
        <v>5.63</v>
      </c>
      <c r="AU489" s="60">
        <f t="shared" si="264"/>
        <v>0</v>
      </c>
      <c r="AV489" s="69"/>
      <c r="AW489" s="60">
        <v>6.65</v>
      </c>
      <c r="AX489" s="60">
        <f t="shared" si="275"/>
        <v>0</v>
      </c>
      <c r="AY489" s="69"/>
      <c r="AZ489" s="60">
        <v>5.58</v>
      </c>
      <c r="BA489" s="60">
        <f t="shared" si="276"/>
        <v>0</v>
      </c>
      <c r="BB489" s="69"/>
      <c r="BC489" s="60">
        <v>6</v>
      </c>
      <c r="BD489" s="23">
        <f t="shared" si="282"/>
        <v>0</v>
      </c>
      <c r="BE489" s="26">
        <f t="shared" si="266"/>
        <v>0</v>
      </c>
      <c r="BF489" s="27">
        <v>109675</v>
      </c>
      <c r="BG489" s="173"/>
      <c r="BH489" s="174"/>
      <c r="BI489" s="173">
        <f>28128+15580</f>
        <v>43708</v>
      </c>
      <c r="BJ489" s="30">
        <f t="shared" si="267"/>
        <v>43708</v>
      </c>
      <c r="BK489" s="28">
        <f t="shared" si="268"/>
        <v>65967</v>
      </c>
      <c r="BL489" s="63"/>
      <c r="BM489" s="63"/>
      <c r="BN489" s="63"/>
      <c r="BO489" s="63"/>
      <c r="BP489" s="12"/>
      <c r="BQ489" s="12"/>
      <c r="BR489" s="15"/>
      <c r="BS489" s="15"/>
      <c r="BT489" s="15"/>
      <c r="BU489" s="12"/>
      <c r="BV489" s="63"/>
      <c r="BW489" s="63"/>
      <c r="BX489" s="63"/>
    </row>
    <row r="490" spans="1:76" s="64" customFormat="1" ht="32.25" customHeight="1">
      <c r="A490" s="67" t="s">
        <v>999</v>
      </c>
      <c r="B490" s="68" t="s">
        <v>1000</v>
      </c>
      <c r="C490" s="69"/>
      <c r="D490" s="60">
        <v>45</v>
      </c>
      <c r="E490" s="25">
        <f t="shared" si="257"/>
        <v>0</v>
      </c>
      <c r="F490" s="69">
        <v>550</v>
      </c>
      <c r="G490" s="25">
        <v>30</v>
      </c>
      <c r="H490" s="25">
        <f t="shared" si="279"/>
        <v>16500</v>
      </c>
      <c r="I490" s="69"/>
      <c r="J490" s="60">
        <v>45</v>
      </c>
      <c r="K490" s="60">
        <f t="shared" si="278"/>
        <v>0</v>
      </c>
      <c r="L490" s="69"/>
      <c r="M490" s="58">
        <v>75</v>
      </c>
      <c r="N490" s="58">
        <f t="shared" si="280"/>
        <v>0</v>
      </c>
      <c r="O490" s="69"/>
      <c r="P490" s="60">
        <v>38</v>
      </c>
      <c r="Q490" s="60">
        <f t="shared" si="269"/>
        <v>0</v>
      </c>
      <c r="R490" s="69"/>
      <c r="S490" s="60">
        <v>68</v>
      </c>
      <c r="T490" s="60">
        <f t="shared" si="270"/>
        <v>0</v>
      </c>
      <c r="U490" s="69"/>
      <c r="V490" s="60">
        <v>38</v>
      </c>
      <c r="W490" s="23">
        <f t="shared" si="281"/>
        <v>0</v>
      </c>
      <c r="X490" s="69">
        <v>476</v>
      </c>
      <c r="Y490" s="60">
        <v>55</v>
      </c>
      <c r="Z490" s="23">
        <f t="shared" si="250"/>
        <v>26180</v>
      </c>
      <c r="AA490" s="69"/>
      <c r="AB490" s="60">
        <v>58</v>
      </c>
      <c r="AC490" s="60">
        <f t="shared" si="277"/>
        <v>0</v>
      </c>
      <c r="AD490" s="69"/>
      <c r="AE490" s="60">
        <v>68</v>
      </c>
      <c r="AF490" s="60">
        <f t="shared" si="271"/>
        <v>0</v>
      </c>
      <c r="AG490" s="69"/>
      <c r="AH490" s="60">
        <v>98</v>
      </c>
      <c r="AI490" s="60">
        <f t="shared" si="272"/>
        <v>0</v>
      </c>
      <c r="AJ490" s="69"/>
      <c r="AK490" s="60">
        <v>7</v>
      </c>
      <c r="AL490" s="60">
        <f t="shared" si="273"/>
        <v>0</v>
      </c>
      <c r="AM490" s="69"/>
      <c r="AN490" s="60">
        <v>6</v>
      </c>
      <c r="AO490" s="25">
        <f t="shared" si="262"/>
        <v>0</v>
      </c>
      <c r="AP490" s="69"/>
      <c r="AQ490" s="60">
        <v>7</v>
      </c>
      <c r="AR490" s="60">
        <f t="shared" si="274"/>
        <v>0</v>
      </c>
      <c r="AS490" s="69"/>
      <c r="AT490" s="60">
        <v>5.63</v>
      </c>
      <c r="AU490" s="60">
        <f t="shared" si="264"/>
        <v>0</v>
      </c>
      <c r="AV490" s="69"/>
      <c r="AW490" s="60">
        <v>6.65</v>
      </c>
      <c r="AX490" s="60">
        <f t="shared" si="275"/>
        <v>0</v>
      </c>
      <c r="AY490" s="69"/>
      <c r="AZ490" s="60">
        <v>5.58</v>
      </c>
      <c r="BA490" s="60">
        <f t="shared" si="276"/>
        <v>0</v>
      </c>
      <c r="BB490" s="69">
        <v>1350</v>
      </c>
      <c r="BC490" s="60">
        <v>6</v>
      </c>
      <c r="BD490" s="23">
        <f t="shared" si="282"/>
        <v>8100</v>
      </c>
      <c r="BE490" s="26">
        <f t="shared" si="266"/>
        <v>50780</v>
      </c>
      <c r="BF490" s="27">
        <v>-560</v>
      </c>
      <c r="BG490" s="173"/>
      <c r="BH490" s="174"/>
      <c r="BI490" s="173"/>
      <c r="BJ490" s="30">
        <f t="shared" si="267"/>
        <v>0</v>
      </c>
      <c r="BK490" s="28">
        <f t="shared" si="268"/>
        <v>50220</v>
      </c>
      <c r="BL490" s="63"/>
      <c r="BM490" s="63"/>
      <c r="BN490" s="63"/>
      <c r="BO490" s="63"/>
      <c r="BP490" s="12"/>
      <c r="BQ490" s="12"/>
      <c r="BR490" s="15"/>
      <c r="BS490" s="15"/>
      <c r="BT490" s="15"/>
      <c r="BU490" s="12"/>
      <c r="BV490" s="63"/>
      <c r="BW490" s="63"/>
      <c r="BX490" s="63"/>
    </row>
    <row r="491" spans="1:76" s="64" customFormat="1" ht="32.25" customHeight="1">
      <c r="A491" s="67" t="s">
        <v>1001</v>
      </c>
      <c r="B491" s="68" t="s">
        <v>1002</v>
      </c>
      <c r="C491" s="69"/>
      <c r="D491" s="60">
        <v>45</v>
      </c>
      <c r="E491" s="25">
        <f t="shared" si="257"/>
        <v>0</v>
      </c>
      <c r="F491" s="69"/>
      <c r="G491" s="25">
        <v>30</v>
      </c>
      <c r="H491" s="25">
        <f t="shared" si="279"/>
        <v>0</v>
      </c>
      <c r="I491" s="69">
        <v>620</v>
      </c>
      <c r="J491" s="60">
        <v>45</v>
      </c>
      <c r="K491" s="60">
        <f t="shared" si="278"/>
        <v>27900</v>
      </c>
      <c r="L491" s="69"/>
      <c r="M491" s="60">
        <v>75</v>
      </c>
      <c r="N491" s="60">
        <f t="shared" si="280"/>
        <v>0</v>
      </c>
      <c r="O491" s="69"/>
      <c r="P491" s="60">
        <v>38</v>
      </c>
      <c r="Q491" s="60">
        <f t="shared" si="269"/>
        <v>0</v>
      </c>
      <c r="R491" s="69"/>
      <c r="S491" s="60">
        <v>68</v>
      </c>
      <c r="T491" s="60">
        <f t="shared" si="270"/>
        <v>0</v>
      </c>
      <c r="U491" s="69"/>
      <c r="V491" s="60">
        <v>38</v>
      </c>
      <c r="W491" s="25">
        <f t="shared" si="281"/>
        <v>0</v>
      </c>
      <c r="X491" s="69">
        <v>520</v>
      </c>
      <c r="Y491" s="60">
        <v>55</v>
      </c>
      <c r="Z491" s="25">
        <f t="shared" si="250"/>
        <v>28600</v>
      </c>
      <c r="AA491" s="69"/>
      <c r="AB491" s="60">
        <v>58</v>
      </c>
      <c r="AC491" s="60">
        <f t="shared" si="277"/>
        <v>0</v>
      </c>
      <c r="AD491" s="69"/>
      <c r="AE491" s="60">
        <v>68</v>
      </c>
      <c r="AF491" s="60">
        <f t="shared" si="271"/>
        <v>0</v>
      </c>
      <c r="AG491" s="69"/>
      <c r="AH491" s="60">
        <v>98</v>
      </c>
      <c r="AI491" s="60">
        <f t="shared" si="272"/>
        <v>0</v>
      </c>
      <c r="AJ491" s="69"/>
      <c r="AK491" s="60">
        <v>7</v>
      </c>
      <c r="AL491" s="60">
        <f t="shared" si="273"/>
        <v>0</v>
      </c>
      <c r="AM491" s="69"/>
      <c r="AN491" s="60">
        <v>6</v>
      </c>
      <c r="AO491" s="25">
        <f t="shared" si="262"/>
        <v>0</v>
      </c>
      <c r="AP491" s="69"/>
      <c r="AQ491" s="60">
        <v>7</v>
      </c>
      <c r="AR491" s="60">
        <f t="shared" si="274"/>
        <v>0</v>
      </c>
      <c r="AS491" s="69"/>
      <c r="AT491" s="60">
        <v>5.63</v>
      </c>
      <c r="AU491" s="60">
        <f t="shared" si="264"/>
        <v>0</v>
      </c>
      <c r="AV491" s="69"/>
      <c r="AW491" s="60">
        <v>6.65</v>
      </c>
      <c r="AX491" s="60">
        <f t="shared" si="275"/>
        <v>0</v>
      </c>
      <c r="AY491" s="69"/>
      <c r="AZ491" s="60">
        <v>5.58</v>
      </c>
      <c r="BA491" s="60">
        <f t="shared" si="276"/>
        <v>0</v>
      </c>
      <c r="BB491" s="69">
        <v>1265</v>
      </c>
      <c r="BC491" s="60">
        <v>6</v>
      </c>
      <c r="BD491" s="23">
        <f t="shared" si="282"/>
        <v>7590</v>
      </c>
      <c r="BE491" s="26">
        <f t="shared" si="266"/>
        <v>64090</v>
      </c>
      <c r="BF491" s="27">
        <v>-8180</v>
      </c>
      <c r="BG491" s="173"/>
      <c r="BH491" s="174"/>
      <c r="BI491" s="173">
        <v>22002</v>
      </c>
      <c r="BJ491" s="30">
        <f t="shared" si="267"/>
        <v>22002</v>
      </c>
      <c r="BK491" s="28">
        <f t="shared" si="268"/>
        <v>33908</v>
      </c>
      <c r="BL491" s="63"/>
      <c r="BM491" s="63"/>
      <c r="BN491" s="63"/>
      <c r="BO491" s="63"/>
      <c r="BP491" s="12"/>
      <c r="BQ491" s="12"/>
      <c r="BR491" s="15"/>
      <c r="BS491" s="15"/>
      <c r="BT491" s="15"/>
      <c r="BU491" s="12"/>
      <c r="BV491" s="63"/>
      <c r="BW491" s="63"/>
      <c r="BX491" s="63"/>
    </row>
    <row r="492" spans="1:76" s="64" customFormat="1" ht="32.25" customHeight="1">
      <c r="A492" s="67" t="s">
        <v>1003</v>
      </c>
      <c r="B492" s="68" t="s">
        <v>1004</v>
      </c>
      <c r="C492" s="69"/>
      <c r="D492" s="60">
        <v>45</v>
      </c>
      <c r="E492" s="25">
        <f t="shared" si="257"/>
        <v>0</v>
      </c>
      <c r="F492" s="69"/>
      <c r="G492" s="25">
        <v>30</v>
      </c>
      <c r="H492" s="25">
        <f t="shared" si="279"/>
        <v>0</v>
      </c>
      <c r="I492" s="69"/>
      <c r="J492" s="60">
        <v>45</v>
      </c>
      <c r="K492" s="60">
        <f t="shared" si="278"/>
        <v>0</v>
      </c>
      <c r="L492" s="69">
        <v>580</v>
      </c>
      <c r="M492" s="60">
        <v>75</v>
      </c>
      <c r="N492" s="60">
        <f t="shared" si="280"/>
        <v>43500</v>
      </c>
      <c r="O492" s="69"/>
      <c r="P492" s="60">
        <v>38</v>
      </c>
      <c r="Q492" s="60">
        <f t="shared" si="269"/>
        <v>0</v>
      </c>
      <c r="R492" s="69"/>
      <c r="S492" s="60">
        <v>68</v>
      </c>
      <c r="T492" s="60">
        <f t="shared" si="270"/>
        <v>0</v>
      </c>
      <c r="U492" s="69"/>
      <c r="V492" s="60">
        <v>38</v>
      </c>
      <c r="W492" s="25">
        <f t="shared" si="281"/>
        <v>0</v>
      </c>
      <c r="X492" s="69">
        <v>468</v>
      </c>
      <c r="Y492" s="60">
        <v>55</v>
      </c>
      <c r="Z492" s="25">
        <f t="shared" si="250"/>
        <v>25740</v>
      </c>
      <c r="AA492" s="69"/>
      <c r="AB492" s="60">
        <v>58</v>
      </c>
      <c r="AC492" s="60">
        <f t="shared" si="277"/>
        <v>0</v>
      </c>
      <c r="AD492" s="69"/>
      <c r="AE492" s="60">
        <v>68</v>
      </c>
      <c r="AF492" s="60">
        <f t="shared" si="271"/>
        <v>0</v>
      </c>
      <c r="AG492" s="69"/>
      <c r="AH492" s="60">
        <v>98</v>
      </c>
      <c r="AI492" s="60">
        <f t="shared" si="272"/>
        <v>0</v>
      </c>
      <c r="AJ492" s="69"/>
      <c r="AK492" s="60">
        <v>7</v>
      </c>
      <c r="AL492" s="60">
        <f t="shared" si="273"/>
        <v>0</v>
      </c>
      <c r="AM492" s="69"/>
      <c r="AN492" s="60">
        <v>6</v>
      </c>
      <c r="AO492" s="25">
        <f t="shared" si="262"/>
        <v>0</v>
      </c>
      <c r="AP492" s="69"/>
      <c r="AQ492" s="60">
        <v>7</v>
      </c>
      <c r="AR492" s="60">
        <f t="shared" si="274"/>
        <v>0</v>
      </c>
      <c r="AS492" s="69"/>
      <c r="AT492" s="60">
        <v>5.63</v>
      </c>
      <c r="AU492" s="60">
        <f t="shared" si="264"/>
        <v>0</v>
      </c>
      <c r="AV492" s="69"/>
      <c r="AW492" s="60">
        <v>6.65</v>
      </c>
      <c r="AX492" s="60">
        <f t="shared" si="275"/>
        <v>0</v>
      </c>
      <c r="AY492" s="69"/>
      <c r="AZ492" s="60">
        <v>5.58</v>
      </c>
      <c r="BA492" s="60">
        <f t="shared" si="276"/>
        <v>0</v>
      </c>
      <c r="BB492" s="69">
        <v>1523</v>
      </c>
      <c r="BC492" s="60">
        <v>6</v>
      </c>
      <c r="BD492" s="23">
        <f t="shared" si="282"/>
        <v>9138</v>
      </c>
      <c r="BE492" s="26">
        <f t="shared" si="266"/>
        <v>78378</v>
      </c>
      <c r="BF492" s="27">
        <v>-250</v>
      </c>
      <c r="BG492" s="173"/>
      <c r="BH492" s="174"/>
      <c r="BI492" s="173"/>
      <c r="BJ492" s="30">
        <f t="shared" si="267"/>
        <v>0</v>
      </c>
      <c r="BK492" s="28">
        <f t="shared" si="268"/>
        <v>78128</v>
      </c>
      <c r="BL492" s="63"/>
      <c r="BM492" s="63"/>
      <c r="BN492" s="63"/>
      <c r="BO492" s="63"/>
      <c r="BP492" s="12"/>
      <c r="BQ492" s="12"/>
      <c r="BR492" s="15"/>
      <c r="BS492" s="15"/>
      <c r="BT492" s="15"/>
      <c r="BU492" s="12"/>
      <c r="BV492" s="63"/>
      <c r="BW492" s="63"/>
      <c r="BX492" s="63"/>
    </row>
    <row r="493" spans="1:76" s="64" customFormat="1" ht="32.25" customHeight="1">
      <c r="A493" s="67" t="s">
        <v>1005</v>
      </c>
      <c r="B493" s="68" t="s">
        <v>1006</v>
      </c>
      <c r="C493" s="69"/>
      <c r="D493" s="60">
        <v>45</v>
      </c>
      <c r="E493" s="25">
        <f t="shared" si="257"/>
        <v>0</v>
      </c>
      <c r="F493" s="69"/>
      <c r="G493" s="25">
        <v>30</v>
      </c>
      <c r="H493" s="25">
        <f t="shared" si="279"/>
        <v>0</v>
      </c>
      <c r="I493" s="69"/>
      <c r="J493" s="60">
        <v>45</v>
      </c>
      <c r="K493" s="60">
        <f t="shared" si="278"/>
        <v>0</v>
      </c>
      <c r="L493" s="69"/>
      <c r="M493" s="60">
        <v>75</v>
      </c>
      <c r="N493" s="60">
        <f t="shared" si="280"/>
        <v>0</v>
      </c>
      <c r="O493" s="69"/>
      <c r="P493" s="60">
        <v>38</v>
      </c>
      <c r="Q493" s="60">
        <f t="shared" si="269"/>
        <v>0</v>
      </c>
      <c r="R493" s="69"/>
      <c r="S493" s="60">
        <v>68</v>
      </c>
      <c r="T493" s="60">
        <f t="shared" si="270"/>
        <v>0</v>
      </c>
      <c r="U493" s="69"/>
      <c r="V493" s="60">
        <v>38</v>
      </c>
      <c r="W493" s="25">
        <f t="shared" si="281"/>
        <v>0</v>
      </c>
      <c r="X493" s="69"/>
      <c r="Y493" s="60">
        <v>55</v>
      </c>
      <c r="Z493" s="25">
        <f t="shared" si="250"/>
        <v>0</v>
      </c>
      <c r="AA493" s="69"/>
      <c r="AB493" s="60">
        <v>58</v>
      </c>
      <c r="AC493" s="60">
        <f t="shared" si="277"/>
        <v>0</v>
      </c>
      <c r="AD493" s="69"/>
      <c r="AE493" s="60">
        <v>68</v>
      </c>
      <c r="AF493" s="60">
        <f t="shared" si="271"/>
        <v>0</v>
      </c>
      <c r="AG493" s="69"/>
      <c r="AH493" s="60">
        <v>98</v>
      </c>
      <c r="AI493" s="60">
        <f t="shared" si="272"/>
        <v>0</v>
      </c>
      <c r="AJ493" s="69"/>
      <c r="AK493" s="60">
        <v>7</v>
      </c>
      <c r="AL493" s="60">
        <f t="shared" si="273"/>
        <v>0</v>
      </c>
      <c r="AM493" s="69"/>
      <c r="AN493" s="60">
        <v>6</v>
      </c>
      <c r="AO493" s="25">
        <f t="shared" si="262"/>
        <v>0</v>
      </c>
      <c r="AP493" s="69"/>
      <c r="AQ493" s="60">
        <v>7</v>
      </c>
      <c r="AR493" s="60">
        <f t="shared" si="274"/>
        <v>0</v>
      </c>
      <c r="AS493" s="69"/>
      <c r="AT493" s="60">
        <v>5.63</v>
      </c>
      <c r="AU493" s="60">
        <f t="shared" si="264"/>
        <v>0</v>
      </c>
      <c r="AV493" s="69"/>
      <c r="AW493" s="60">
        <v>6.65</v>
      </c>
      <c r="AX493" s="60">
        <f t="shared" si="275"/>
        <v>0</v>
      </c>
      <c r="AY493" s="69"/>
      <c r="AZ493" s="60">
        <v>5.58</v>
      </c>
      <c r="BA493" s="60">
        <f t="shared" si="276"/>
        <v>0</v>
      </c>
      <c r="BB493" s="69"/>
      <c r="BC493" s="60">
        <v>6</v>
      </c>
      <c r="BD493" s="23">
        <f t="shared" si="282"/>
        <v>0</v>
      </c>
      <c r="BE493" s="26">
        <f t="shared" si="266"/>
        <v>0</v>
      </c>
      <c r="BF493" s="27">
        <v>138170</v>
      </c>
      <c r="BG493" s="173"/>
      <c r="BH493" s="174"/>
      <c r="BI493" s="173"/>
      <c r="BJ493" s="30">
        <f t="shared" si="267"/>
        <v>0</v>
      </c>
      <c r="BK493" s="28">
        <f t="shared" si="268"/>
        <v>138170</v>
      </c>
      <c r="BL493" s="63"/>
      <c r="BM493" s="63"/>
      <c r="BN493" s="63"/>
      <c r="BO493" s="63"/>
      <c r="BP493" s="12"/>
      <c r="BQ493" s="12"/>
      <c r="BR493" s="15"/>
      <c r="BS493" s="15"/>
      <c r="BT493" s="15"/>
      <c r="BU493" s="12"/>
      <c r="BV493" s="63"/>
      <c r="BW493" s="63"/>
      <c r="BX493" s="63"/>
    </row>
    <row r="494" spans="1:76" s="64" customFormat="1" ht="32.25" customHeight="1">
      <c r="A494" s="67" t="s">
        <v>1007</v>
      </c>
      <c r="B494" s="68" t="s">
        <v>1008</v>
      </c>
      <c r="C494" s="69">
        <v>680</v>
      </c>
      <c r="D494" s="60">
        <v>45</v>
      </c>
      <c r="E494" s="25">
        <f t="shared" si="257"/>
        <v>30600</v>
      </c>
      <c r="F494" s="69"/>
      <c r="G494" s="25">
        <v>30</v>
      </c>
      <c r="H494" s="25">
        <f t="shared" si="279"/>
        <v>0</v>
      </c>
      <c r="I494" s="69">
        <v>496</v>
      </c>
      <c r="J494" s="60">
        <v>45</v>
      </c>
      <c r="K494" s="60">
        <f t="shared" si="278"/>
        <v>22320</v>
      </c>
      <c r="L494" s="69">
        <v>560</v>
      </c>
      <c r="M494" s="60">
        <v>75</v>
      </c>
      <c r="N494" s="60">
        <f t="shared" si="280"/>
        <v>42000</v>
      </c>
      <c r="O494" s="69"/>
      <c r="P494" s="60">
        <v>38</v>
      </c>
      <c r="Q494" s="60">
        <f t="shared" si="269"/>
        <v>0</v>
      </c>
      <c r="R494" s="69"/>
      <c r="S494" s="60">
        <v>68</v>
      </c>
      <c r="T494" s="60">
        <f t="shared" si="270"/>
        <v>0</v>
      </c>
      <c r="U494" s="69"/>
      <c r="V494" s="60">
        <v>38</v>
      </c>
      <c r="W494" s="25">
        <f t="shared" si="281"/>
        <v>0</v>
      </c>
      <c r="X494" s="69">
        <v>500</v>
      </c>
      <c r="Y494" s="60">
        <v>55</v>
      </c>
      <c r="Z494" s="25">
        <f t="shared" si="250"/>
        <v>27500</v>
      </c>
      <c r="AA494" s="69"/>
      <c r="AB494" s="60">
        <v>58</v>
      </c>
      <c r="AC494" s="60">
        <f t="shared" si="277"/>
        <v>0</v>
      </c>
      <c r="AD494" s="69"/>
      <c r="AE494" s="60">
        <v>68</v>
      </c>
      <c r="AF494" s="60">
        <f t="shared" si="271"/>
        <v>0</v>
      </c>
      <c r="AG494" s="69"/>
      <c r="AH494" s="60">
        <v>98</v>
      </c>
      <c r="AI494" s="60">
        <f t="shared" si="272"/>
        <v>0</v>
      </c>
      <c r="AJ494" s="69"/>
      <c r="AK494" s="60">
        <v>7</v>
      </c>
      <c r="AL494" s="60">
        <f t="shared" si="273"/>
        <v>0</v>
      </c>
      <c r="AM494" s="69"/>
      <c r="AN494" s="60">
        <v>6</v>
      </c>
      <c r="AO494" s="25">
        <f t="shared" si="262"/>
        <v>0</v>
      </c>
      <c r="AP494" s="69"/>
      <c r="AQ494" s="60">
        <v>7</v>
      </c>
      <c r="AR494" s="60">
        <f t="shared" si="274"/>
        <v>0</v>
      </c>
      <c r="AS494" s="69"/>
      <c r="AT494" s="60">
        <v>5.63</v>
      </c>
      <c r="AU494" s="60">
        <f t="shared" si="264"/>
        <v>0</v>
      </c>
      <c r="AV494" s="69"/>
      <c r="AW494" s="60">
        <v>6.65</v>
      </c>
      <c r="AX494" s="60">
        <f t="shared" si="275"/>
        <v>0</v>
      </c>
      <c r="AY494" s="69"/>
      <c r="AZ494" s="60">
        <v>5.58</v>
      </c>
      <c r="BA494" s="60">
        <f t="shared" si="276"/>
        <v>0</v>
      </c>
      <c r="BB494" s="69">
        <v>1592</v>
      </c>
      <c r="BC494" s="60">
        <v>6</v>
      </c>
      <c r="BD494" s="23">
        <f t="shared" si="282"/>
        <v>9552</v>
      </c>
      <c r="BE494" s="26">
        <f t="shared" si="266"/>
        <v>131972</v>
      </c>
      <c r="BF494" s="27">
        <v>291700</v>
      </c>
      <c r="BG494" s="173"/>
      <c r="BH494" s="174"/>
      <c r="BI494" s="173"/>
      <c r="BJ494" s="30">
        <f t="shared" si="267"/>
        <v>0</v>
      </c>
      <c r="BK494" s="28">
        <f t="shared" si="268"/>
        <v>423672</v>
      </c>
      <c r="BL494" s="63"/>
      <c r="BM494" s="63"/>
      <c r="BN494" s="63"/>
      <c r="BO494" s="63"/>
      <c r="BP494" s="12"/>
      <c r="BQ494" s="12"/>
      <c r="BR494" s="15"/>
      <c r="BS494" s="15"/>
      <c r="BT494" s="15"/>
      <c r="BU494" s="12"/>
      <c r="BV494" s="63"/>
      <c r="BW494" s="63"/>
      <c r="BX494" s="63"/>
    </row>
    <row r="495" spans="1:76" s="64" customFormat="1" ht="32.25" customHeight="1">
      <c r="A495" s="67" t="s">
        <v>1009</v>
      </c>
      <c r="B495" s="68" t="s">
        <v>1010</v>
      </c>
      <c r="C495" s="69"/>
      <c r="D495" s="60">
        <v>45</v>
      </c>
      <c r="E495" s="25">
        <f t="shared" si="257"/>
        <v>0</v>
      </c>
      <c r="F495" s="69"/>
      <c r="G495" s="25">
        <v>30</v>
      </c>
      <c r="H495" s="25">
        <f t="shared" si="279"/>
        <v>0</v>
      </c>
      <c r="I495" s="69"/>
      <c r="J495" s="60">
        <v>45</v>
      </c>
      <c r="K495" s="60">
        <f t="shared" si="278"/>
        <v>0</v>
      </c>
      <c r="L495" s="69"/>
      <c r="M495" s="60">
        <v>75</v>
      </c>
      <c r="N495" s="60">
        <f t="shared" si="280"/>
        <v>0</v>
      </c>
      <c r="O495" s="69"/>
      <c r="P495" s="60">
        <v>38</v>
      </c>
      <c r="Q495" s="60">
        <f t="shared" si="269"/>
        <v>0</v>
      </c>
      <c r="R495" s="69"/>
      <c r="S495" s="60">
        <v>68</v>
      </c>
      <c r="T495" s="60">
        <f t="shared" si="270"/>
        <v>0</v>
      </c>
      <c r="U495" s="69"/>
      <c r="V495" s="60">
        <v>38</v>
      </c>
      <c r="W495" s="25">
        <f t="shared" si="281"/>
        <v>0</v>
      </c>
      <c r="X495" s="69"/>
      <c r="Y495" s="60">
        <v>55</v>
      </c>
      <c r="Z495" s="25">
        <f t="shared" si="250"/>
        <v>0</v>
      </c>
      <c r="AA495" s="69"/>
      <c r="AB495" s="60">
        <v>58</v>
      </c>
      <c r="AC495" s="60">
        <f t="shared" si="277"/>
        <v>0</v>
      </c>
      <c r="AD495" s="69"/>
      <c r="AE495" s="60">
        <v>68</v>
      </c>
      <c r="AF495" s="60">
        <f t="shared" si="271"/>
        <v>0</v>
      </c>
      <c r="AG495" s="69"/>
      <c r="AH495" s="60">
        <v>98</v>
      </c>
      <c r="AI495" s="60">
        <f t="shared" si="272"/>
        <v>0</v>
      </c>
      <c r="AJ495" s="69"/>
      <c r="AK495" s="60">
        <v>7</v>
      </c>
      <c r="AL495" s="60">
        <f t="shared" si="273"/>
        <v>0</v>
      </c>
      <c r="AM495" s="69"/>
      <c r="AN495" s="60">
        <v>6</v>
      </c>
      <c r="AO495" s="25">
        <f t="shared" si="262"/>
        <v>0</v>
      </c>
      <c r="AP495" s="69"/>
      <c r="AQ495" s="60">
        <v>7</v>
      </c>
      <c r="AR495" s="60">
        <f t="shared" si="274"/>
        <v>0</v>
      </c>
      <c r="AS495" s="69"/>
      <c r="AT495" s="60">
        <v>5.63</v>
      </c>
      <c r="AU495" s="60">
        <f t="shared" si="264"/>
        <v>0</v>
      </c>
      <c r="AV495" s="69"/>
      <c r="AW495" s="60">
        <v>6.65</v>
      </c>
      <c r="AX495" s="60">
        <f t="shared" si="275"/>
        <v>0</v>
      </c>
      <c r="AY495" s="69"/>
      <c r="AZ495" s="60">
        <v>5.58</v>
      </c>
      <c r="BA495" s="60">
        <f t="shared" si="276"/>
        <v>0</v>
      </c>
      <c r="BB495" s="69"/>
      <c r="BC495" s="60">
        <v>6</v>
      </c>
      <c r="BD495" s="23">
        <f t="shared" si="282"/>
        <v>0</v>
      </c>
      <c r="BE495" s="26">
        <f t="shared" si="266"/>
        <v>0</v>
      </c>
      <c r="BF495" s="27">
        <v>122139</v>
      </c>
      <c r="BG495" s="173"/>
      <c r="BH495" s="174"/>
      <c r="BI495" s="173"/>
      <c r="BJ495" s="30">
        <f t="shared" si="267"/>
        <v>0</v>
      </c>
      <c r="BK495" s="28">
        <f t="shared" si="268"/>
        <v>122139</v>
      </c>
      <c r="BL495" s="63"/>
      <c r="BM495" s="63"/>
      <c r="BN495" s="63"/>
      <c r="BO495" s="63"/>
      <c r="BP495" s="12"/>
      <c r="BQ495" s="12"/>
      <c r="BR495" s="15"/>
      <c r="BS495" s="15"/>
      <c r="BT495" s="15"/>
      <c r="BU495" s="12"/>
      <c r="BV495" s="63"/>
      <c r="BW495" s="63"/>
      <c r="BX495" s="63"/>
    </row>
    <row r="496" spans="1:76" s="64" customFormat="1" ht="32.25" customHeight="1">
      <c r="A496" s="67" t="s">
        <v>1011</v>
      </c>
      <c r="B496" s="68" t="s">
        <v>1012</v>
      </c>
      <c r="C496" s="69"/>
      <c r="D496" s="60">
        <v>45</v>
      </c>
      <c r="E496" s="25">
        <f t="shared" si="257"/>
        <v>0</v>
      </c>
      <c r="F496" s="69"/>
      <c r="G496" s="25">
        <v>30</v>
      </c>
      <c r="H496" s="25">
        <f t="shared" si="279"/>
        <v>0</v>
      </c>
      <c r="I496" s="69"/>
      <c r="J496" s="60">
        <v>45</v>
      </c>
      <c r="K496" s="60">
        <f t="shared" si="278"/>
        <v>0</v>
      </c>
      <c r="L496" s="69"/>
      <c r="M496" s="60">
        <v>75</v>
      </c>
      <c r="N496" s="60">
        <f t="shared" si="280"/>
        <v>0</v>
      </c>
      <c r="O496" s="69"/>
      <c r="P496" s="60">
        <v>38</v>
      </c>
      <c r="Q496" s="60">
        <f t="shared" si="269"/>
        <v>0</v>
      </c>
      <c r="R496" s="69"/>
      <c r="S496" s="60">
        <v>68</v>
      </c>
      <c r="T496" s="60">
        <f t="shared" si="270"/>
        <v>0</v>
      </c>
      <c r="U496" s="69"/>
      <c r="V496" s="60">
        <v>38</v>
      </c>
      <c r="W496" s="25">
        <f t="shared" si="281"/>
        <v>0</v>
      </c>
      <c r="X496" s="69"/>
      <c r="Y496" s="60">
        <v>55</v>
      </c>
      <c r="Z496" s="25">
        <f t="shared" si="250"/>
        <v>0</v>
      </c>
      <c r="AA496" s="69"/>
      <c r="AB496" s="60">
        <v>58</v>
      </c>
      <c r="AC496" s="60">
        <f t="shared" si="277"/>
        <v>0</v>
      </c>
      <c r="AD496" s="69"/>
      <c r="AE496" s="60">
        <v>68</v>
      </c>
      <c r="AF496" s="60">
        <f t="shared" si="271"/>
        <v>0</v>
      </c>
      <c r="AG496" s="69"/>
      <c r="AH496" s="60">
        <v>98</v>
      </c>
      <c r="AI496" s="60">
        <f t="shared" si="272"/>
        <v>0</v>
      </c>
      <c r="AJ496" s="69"/>
      <c r="AK496" s="60">
        <v>7</v>
      </c>
      <c r="AL496" s="60">
        <f t="shared" si="273"/>
        <v>0</v>
      </c>
      <c r="AM496" s="69"/>
      <c r="AN496" s="60">
        <v>6</v>
      </c>
      <c r="AO496" s="25">
        <f t="shared" si="262"/>
        <v>0</v>
      </c>
      <c r="AP496" s="69"/>
      <c r="AQ496" s="60">
        <v>7</v>
      </c>
      <c r="AR496" s="60">
        <f t="shared" si="274"/>
        <v>0</v>
      </c>
      <c r="AS496" s="69"/>
      <c r="AT496" s="60">
        <v>5.63</v>
      </c>
      <c r="AU496" s="60">
        <f t="shared" si="264"/>
        <v>0</v>
      </c>
      <c r="AV496" s="69"/>
      <c r="AW496" s="60">
        <v>6.65</v>
      </c>
      <c r="AX496" s="60">
        <f t="shared" si="275"/>
        <v>0</v>
      </c>
      <c r="AY496" s="69"/>
      <c r="AZ496" s="60">
        <v>5.58</v>
      </c>
      <c r="BA496" s="60">
        <f t="shared" si="276"/>
        <v>0</v>
      </c>
      <c r="BB496" s="69"/>
      <c r="BC496" s="60">
        <v>6</v>
      </c>
      <c r="BD496" s="23">
        <f t="shared" si="282"/>
        <v>0</v>
      </c>
      <c r="BE496" s="26">
        <f t="shared" si="266"/>
        <v>0</v>
      </c>
      <c r="BF496" s="27">
        <v>0</v>
      </c>
      <c r="BG496" s="173"/>
      <c r="BH496" s="174"/>
      <c r="BI496" s="173"/>
      <c r="BJ496" s="30">
        <f t="shared" si="267"/>
        <v>0</v>
      </c>
      <c r="BK496" s="28">
        <f t="shared" si="268"/>
        <v>0</v>
      </c>
      <c r="BL496" s="63"/>
      <c r="BM496" s="63"/>
      <c r="BN496" s="63"/>
      <c r="BO496" s="63"/>
      <c r="BP496" s="12"/>
      <c r="BQ496" s="12"/>
      <c r="BR496" s="15"/>
      <c r="BS496" s="15"/>
      <c r="BT496" s="15"/>
      <c r="BU496" s="12"/>
      <c r="BV496" s="63"/>
      <c r="BW496" s="63"/>
      <c r="BX496" s="63"/>
    </row>
    <row r="497" spans="1:76" s="64" customFormat="1" ht="32.25" customHeight="1">
      <c r="A497" s="67" t="s">
        <v>1013</v>
      </c>
      <c r="B497" s="68" t="s">
        <v>1014</v>
      </c>
      <c r="C497" s="69"/>
      <c r="D497" s="60">
        <v>45</v>
      </c>
      <c r="E497" s="25">
        <f t="shared" si="257"/>
        <v>0</v>
      </c>
      <c r="F497" s="69"/>
      <c r="G497" s="25">
        <v>30</v>
      </c>
      <c r="H497" s="25">
        <f t="shared" si="279"/>
        <v>0</v>
      </c>
      <c r="I497" s="69"/>
      <c r="J497" s="60">
        <v>45</v>
      </c>
      <c r="K497" s="60">
        <f t="shared" si="278"/>
        <v>0</v>
      </c>
      <c r="L497" s="69"/>
      <c r="M497" s="60">
        <v>75</v>
      </c>
      <c r="N497" s="60">
        <f t="shared" si="280"/>
        <v>0</v>
      </c>
      <c r="O497" s="69"/>
      <c r="P497" s="60">
        <v>38</v>
      </c>
      <c r="Q497" s="60">
        <f t="shared" si="269"/>
        <v>0</v>
      </c>
      <c r="R497" s="69"/>
      <c r="S497" s="60">
        <v>68</v>
      </c>
      <c r="T497" s="60">
        <f t="shared" si="270"/>
        <v>0</v>
      </c>
      <c r="U497" s="69"/>
      <c r="V497" s="60">
        <v>38</v>
      </c>
      <c r="W497" s="25">
        <f t="shared" si="281"/>
        <v>0</v>
      </c>
      <c r="X497" s="69"/>
      <c r="Y497" s="60">
        <v>55</v>
      </c>
      <c r="Z497" s="25">
        <f t="shared" si="250"/>
        <v>0</v>
      </c>
      <c r="AA497" s="69"/>
      <c r="AB497" s="60">
        <v>58</v>
      </c>
      <c r="AC497" s="60">
        <f t="shared" si="277"/>
        <v>0</v>
      </c>
      <c r="AD497" s="69"/>
      <c r="AE497" s="60">
        <v>68</v>
      </c>
      <c r="AF497" s="60">
        <f t="shared" si="271"/>
        <v>0</v>
      </c>
      <c r="AG497" s="69"/>
      <c r="AH497" s="60">
        <v>98</v>
      </c>
      <c r="AI497" s="60">
        <f t="shared" si="272"/>
        <v>0</v>
      </c>
      <c r="AJ497" s="69"/>
      <c r="AK497" s="60">
        <v>7</v>
      </c>
      <c r="AL497" s="60">
        <f t="shared" si="273"/>
        <v>0</v>
      </c>
      <c r="AM497" s="69"/>
      <c r="AN497" s="60">
        <v>6</v>
      </c>
      <c r="AO497" s="25">
        <f t="shared" si="262"/>
        <v>0</v>
      </c>
      <c r="AP497" s="69"/>
      <c r="AQ497" s="60">
        <v>7</v>
      </c>
      <c r="AR497" s="60">
        <f t="shared" si="274"/>
        <v>0</v>
      </c>
      <c r="AS497" s="69"/>
      <c r="AT497" s="60">
        <v>5.63</v>
      </c>
      <c r="AU497" s="60">
        <f t="shared" si="264"/>
        <v>0</v>
      </c>
      <c r="AV497" s="69"/>
      <c r="AW497" s="60">
        <v>6.65</v>
      </c>
      <c r="AX497" s="60">
        <f t="shared" si="275"/>
        <v>0</v>
      </c>
      <c r="AY497" s="69"/>
      <c r="AZ497" s="60">
        <v>5.58</v>
      </c>
      <c r="BA497" s="60">
        <f t="shared" si="276"/>
        <v>0</v>
      </c>
      <c r="BB497" s="69"/>
      <c r="BC497" s="60">
        <v>6</v>
      </c>
      <c r="BD497" s="23">
        <f t="shared" si="282"/>
        <v>0</v>
      </c>
      <c r="BE497" s="26">
        <f t="shared" si="266"/>
        <v>0</v>
      </c>
      <c r="BF497" s="27">
        <v>57</v>
      </c>
      <c r="BG497" s="173"/>
      <c r="BH497" s="174"/>
      <c r="BI497" s="173"/>
      <c r="BJ497" s="30">
        <f t="shared" si="267"/>
        <v>0</v>
      </c>
      <c r="BK497" s="28">
        <f t="shared" si="268"/>
        <v>57</v>
      </c>
      <c r="BL497" s="63"/>
      <c r="BM497" s="63"/>
      <c r="BN497" s="63"/>
      <c r="BO497" s="63"/>
      <c r="BP497" s="12"/>
      <c r="BQ497" s="12"/>
      <c r="BR497" s="15"/>
      <c r="BS497" s="15"/>
      <c r="BT497" s="15"/>
      <c r="BU497" s="12"/>
      <c r="BV497" s="63"/>
      <c r="BW497" s="63"/>
      <c r="BX497" s="63"/>
    </row>
    <row r="498" spans="1:76" s="64" customFormat="1" ht="32.25" customHeight="1">
      <c r="A498" s="67" t="s">
        <v>1015</v>
      </c>
      <c r="B498" s="68" t="s">
        <v>1016</v>
      </c>
      <c r="C498" s="69"/>
      <c r="D498" s="60">
        <v>45</v>
      </c>
      <c r="E498" s="25">
        <f t="shared" si="257"/>
        <v>0</v>
      </c>
      <c r="F498" s="69"/>
      <c r="G498" s="25">
        <v>30</v>
      </c>
      <c r="H498" s="25">
        <f t="shared" si="279"/>
        <v>0</v>
      </c>
      <c r="I498" s="69"/>
      <c r="J498" s="60">
        <v>45</v>
      </c>
      <c r="K498" s="60">
        <f t="shared" si="278"/>
        <v>0</v>
      </c>
      <c r="L498" s="69"/>
      <c r="M498" s="60">
        <v>75</v>
      </c>
      <c r="N498" s="60">
        <f t="shared" si="280"/>
        <v>0</v>
      </c>
      <c r="O498" s="69"/>
      <c r="P498" s="60">
        <v>38</v>
      </c>
      <c r="Q498" s="60">
        <f t="shared" si="269"/>
        <v>0</v>
      </c>
      <c r="R498" s="69"/>
      <c r="S498" s="60">
        <v>68</v>
      </c>
      <c r="T498" s="60">
        <f t="shared" si="270"/>
        <v>0</v>
      </c>
      <c r="U498" s="69"/>
      <c r="V498" s="60">
        <v>38</v>
      </c>
      <c r="W498" s="25">
        <f t="shared" si="281"/>
        <v>0</v>
      </c>
      <c r="X498" s="69"/>
      <c r="Y498" s="60">
        <v>55</v>
      </c>
      <c r="Z498" s="25">
        <f t="shared" si="250"/>
        <v>0</v>
      </c>
      <c r="AA498" s="69"/>
      <c r="AB498" s="60">
        <v>58</v>
      </c>
      <c r="AC498" s="60">
        <f t="shared" si="277"/>
        <v>0</v>
      </c>
      <c r="AD498" s="69"/>
      <c r="AE498" s="60">
        <v>68</v>
      </c>
      <c r="AF498" s="60">
        <f t="shared" si="271"/>
        <v>0</v>
      </c>
      <c r="AG498" s="69"/>
      <c r="AH498" s="60">
        <v>98</v>
      </c>
      <c r="AI498" s="60">
        <f t="shared" si="272"/>
        <v>0</v>
      </c>
      <c r="AJ498" s="69"/>
      <c r="AK498" s="60">
        <v>7</v>
      </c>
      <c r="AL498" s="60">
        <f t="shared" si="273"/>
        <v>0</v>
      </c>
      <c r="AM498" s="69"/>
      <c r="AN498" s="60">
        <v>6</v>
      </c>
      <c r="AO498" s="25">
        <f t="shared" si="262"/>
        <v>0</v>
      </c>
      <c r="AP498" s="69"/>
      <c r="AQ498" s="60">
        <v>7</v>
      </c>
      <c r="AR498" s="60">
        <f t="shared" si="274"/>
        <v>0</v>
      </c>
      <c r="AS498" s="69"/>
      <c r="AT498" s="60">
        <v>5.63</v>
      </c>
      <c r="AU498" s="60">
        <f t="shared" si="264"/>
        <v>0</v>
      </c>
      <c r="AV498" s="69"/>
      <c r="AW498" s="60">
        <v>6.65</v>
      </c>
      <c r="AX498" s="60">
        <f t="shared" si="275"/>
        <v>0</v>
      </c>
      <c r="AY498" s="69"/>
      <c r="AZ498" s="60">
        <v>5.58</v>
      </c>
      <c r="BA498" s="60">
        <f t="shared" si="276"/>
        <v>0</v>
      </c>
      <c r="BB498" s="69"/>
      <c r="BC498" s="60">
        <v>6</v>
      </c>
      <c r="BD498" s="23">
        <f t="shared" si="282"/>
        <v>0</v>
      </c>
      <c r="BE498" s="26">
        <f t="shared" si="266"/>
        <v>0</v>
      </c>
      <c r="BF498" s="27">
        <v>47234</v>
      </c>
      <c r="BG498" s="173"/>
      <c r="BH498" s="174"/>
      <c r="BI498" s="173"/>
      <c r="BJ498" s="30">
        <f t="shared" si="267"/>
        <v>0</v>
      </c>
      <c r="BK498" s="28">
        <f t="shared" si="268"/>
        <v>47234</v>
      </c>
      <c r="BL498" s="63"/>
      <c r="BM498" s="63"/>
      <c r="BN498" s="63"/>
      <c r="BO498" s="63"/>
      <c r="BP498" s="12"/>
      <c r="BQ498" s="12"/>
      <c r="BR498" s="15"/>
      <c r="BS498" s="15"/>
      <c r="BT498" s="15"/>
      <c r="BU498" s="12"/>
      <c r="BV498" s="63"/>
      <c r="BW498" s="63"/>
      <c r="BX498" s="63"/>
    </row>
    <row r="499" spans="1:76" s="64" customFormat="1" ht="32.25" customHeight="1">
      <c r="A499" s="67" t="s">
        <v>1017</v>
      </c>
      <c r="B499" s="68" t="s">
        <v>1018</v>
      </c>
      <c r="C499" s="69"/>
      <c r="D499" s="60">
        <v>45</v>
      </c>
      <c r="E499" s="25">
        <f t="shared" si="257"/>
        <v>0</v>
      </c>
      <c r="F499" s="69"/>
      <c r="G499" s="25">
        <v>30</v>
      </c>
      <c r="H499" s="25">
        <f t="shared" si="279"/>
        <v>0</v>
      </c>
      <c r="I499" s="69"/>
      <c r="J499" s="60">
        <v>45</v>
      </c>
      <c r="K499" s="60">
        <f t="shared" si="278"/>
        <v>0</v>
      </c>
      <c r="L499" s="69"/>
      <c r="M499" s="60">
        <v>75</v>
      </c>
      <c r="N499" s="60">
        <f t="shared" si="280"/>
        <v>0</v>
      </c>
      <c r="O499" s="69"/>
      <c r="P499" s="60">
        <v>38</v>
      </c>
      <c r="Q499" s="60">
        <f t="shared" si="269"/>
        <v>0</v>
      </c>
      <c r="R499" s="69"/>
      <c r="S499" s="60">
        <v>68</v>
      </c>
      <c r="T499" s="60">
        <f t="shared" si="270"/>
        <v>0</v>
      </c>
      <c r="U499" s="69"/>
      <c r="V499" s="60">
        <v>38</v>
      </c>
      <c r="W499" s="25">
        <f t="shared" si="281"/>
        <v>0</v>
      </c>
      <c r="X499" s="69"/>
      <c r="Y499" s="60">
        <v>55</v>
      </c>
      <c r="Z499" s="25">
        <f t="shared" si="250"/>
        <v>0</v>
      </c>
      <c r="AA499" s="69"/>
      <c r="AB499" s="60">
        <v>58</v>
      </c>
      <c r="AC499" s="60">
        <f t="shared" si="277"/>
        <v>0</v>
      </c>
      <c r="AD499" s="69"/>
      <c r="AE499" s="60">
        <v>68</v>
      </c>
      <c r="AF499" s="60">
        <f t="shared" si="271"/>
        <v>0</v>
      </c>
      <c r="AG499" s="69"/>
      <c r="AH499" s="60">
        <v>98</v>
      </c>
      <c r="AI499" s="60">
        <f t="shared" si="272"/>
        <v>0</v>
      </c>
      <c r="AJ499" s="69"/>
      <c r="AK499" s="60">
        <v>7</v>
      </c>
      <c r="AL499" s="60">
        <f t="shared" si="273"/>
        <v>0</v>
      </c>
      <c r="AM499" s="69"/>
      <c r="AN499" s="60">
        <v>6</v>
      </c>
      <c r="AO499" s="25">
        <f t="shared" si="262"/>
        <v>0</v>
      </c>
      <c r="AP499" s="69"/>
      <c r="AQ499" s="60">
        <v>7</v>
      </c>
      <c r="AR499" s="60">
        <f t="shared" si="274"/>
        <v>0</v>
      </c>
      <c r="AS499" s="69"/>
      <c r="AT499" s="60">
        <v>5.63</v>
      </c>
      <c r="AU499" s="60">
        <f t="shared" si="264"/>
        <v>0</v>
      </c>
      <c r="AV499" s="69"/>
      <c r="AW499" s="60">
        <v>6.65</v>
      </c>
      <c r="AX499" s="60">
        <f t="shared" si="275"/>
        <v>0</v>
      </c>
      <c r="AY499" s="69"/>
      <c r="AZ499" s="60">
        <v>5.58</v>
      </c>
      <c r="BA499" s="60">
        <f t="shared" si="276"/>
        <v>0</v>
      </c>
      <c r="BB499" s="69"/>
      <c r="BC499" s="60">
        <v>6</v>
      </c>
      <c r="BD499" s="23">
        <f t="shared" si="282"/>
        <v>0</v>
      </c>
      <c r="BE499" s="26">
        <f t="shared" si="266"/>
        <v>0</v>
      </c>
      <c r="BF499" s="27">
        <v>65802</v>
      </c>
      <c r="BG499" s="173"/>
      <c r="BH499" s="174"/>
      <c r="BI499" s="173">
        <v>27000</v>
      </c>
      <c r="BJ499" s="30">
        <f t="shared" si="267"/>
        <v>27000</v>
      </c>
      <c r="BK499" s="28">
        <f t="shared" si="268"/>
        <v>38802</v>
      </c>
      <c r="BL499" s="63"/>
      <c r="BM499" s="63"/>
      <c r="BN499" s="63"/>
      <c r="BO499" s="63"/>
      <c r="BP499" s="12"/>
      <c r="BQ499" s="12"/>
      <c r="BR499" s="15"/>
      <c r="BS499" s="15"/>
      <c r="BT499" s="15"/>
      <c r="BU499" s="12"/>
      <c r="BV499" s="63"/>
      <c r="BW499" s="63"/>
      <c r="BX499" s="63"/>
    </row>
    <row r="500" spans="1:76" s="64" customFormat="1" ht="32.25" customHeight="1">
      <c r="A500" s="67" t="s">
        <v>1019</v>
      </c>
      <c r="B500" s="68" t="s">
        <v>1020</v>
      </c>
      <c r="C500" s="69"/>
      <c r="D500" s="60">
        <v>45</v>
      </c>
      <c r="E500" s="25">
        <f t="shared" si="257"/>
        <v>0</v>
      </c>
      <c r="F500" s="69"/>
      <c r="G500" s="25">
        <v>30</v>
      </c>
      <c r="H500" s="25">
        <f t="shared" si="279"/>
        <v>0</v>
      </c>
      <c r="I500" s="69"/>
      <c r="J500" s="60">
        <v>45</v>
      </c>
      <c r="K500" s="60">
        <f t="shared" si="278"/>
        <v>0</v>
      </c>
      <c r="L500" s="69"/>
      <c r="M500" s="60">
        <v>75</v>
      </c>
      <c r="N500" s="60">
        <f t="shared" si="280"/>
        <v>0</v>
      </c>
      <c r="O500" s="69"/>
      <c r="P500" s="60">
        <v>38</v>
      </c>
      <c r="Q500" s="60">
        <f t="shared" si="269"/>
        <v>0</v>
      </c>
      <c r="R500" s="69"/>
      <c r="S500" s="60">
        <v>68</v>
      </c>
      <c r="T500" s="60">
        <f t="shared" si="270"/>
        <v>0</v>
      </c>
      <c r="U500" s="69"/>
      <c r="V500" s="60">
        <v>38</v>
      </c>
      <c r="W500" s="25">
        <f t="shared" si="281"/>
        <v>0</v>
      </c>
      <c r="X500" s="69"/>
      <c r="Y500" s="60">
        <v>55</v>
      </c>
      <c r="Z500" s="25">
        <f t="shared" si="250"/>
        <v>0</v>
      </c>
      <c r="AA500" s="69"/>
      <c r="AB500" s="60">
        <v>58</v>
      </c>
      <c r="AC500" s="60">
        <f t="shared" si="277"/>
        <v>0</v>
      </c>
      <c r="AD500" s="69"/>
      <c r="AE500" s="60">
        <v>68</v>
      </c>
      <c r="AF500" s="60">
        <f t="shared" si="271"/>
        <v>0</v>
      </c>
      <c r="AG500" s="69"/>
      <c r="AH500" s="60">
        <v>98</v>
      </c>
      <c r="AI500" s="60">
        <f t="shared" si="272"/>
        <v>0</v>
      </c>
      <c r="AJ500" s="69"/>
      <c r="AK500" s="60">
        <v>7</v>
      </c>
      <c r="AL500" s="60">
        <f t="shared" si="273"/>
        <v>0</v>
      </c>
      <c r="AM500" s="69"/>
      <c r="AN500" s="60">
        <v>6</v>
      </c>
      <c r="AO500" s="25">
        <f t="shared" si="262"/>
        <v>0</v>
      </c>
      <c r="AP500" s="69"/>
      <c r="AQ500" s="60">
        <v>7</v>
      </c>
      <c r="AR500" s="60">
        <f t="shared" si="274"/>
        <v>0</v>
      </c>
      <c r="AS500" s="69"/>
      <c r="AT500" s="60">
        <v>5.63</v>
      </c>
      <c r="AU500" s="60">
        <f t="shared" si="264"/>
        <v>0</v>
      </c>
      <c r="AV500" s="69"/>
      <c r="AW500" s="60">
        <v>6.65</v>
      </c>
      <c r="AX500" s="60">
        <f t="shared" si="275"/>
        <v>0</v>
      </c>
      <c r="AY500" s="69"/>
      <c r="AZ500" s="60">
        <v>5.58</v>
      </c>
      <c r="BA500" s="60">
        <f t="shared" si="276"/>
        <v>0</v>
      </c>
      <c r="BB500" s="69"/>
      <c r="BC500" s="60">
        <v>6</v>
      </c>
      <c r="BD500" s="23">
        <f t="shared" si="282"/>
        <v>0</v>
      </c>
      <c r="BE500" s="26">
        <f t="shared" si="266"/>
        <v>0</v>
      </c>
      <c r="BF500" s="27">
        <v>10721</v>
      </c>
      <c r="BG500" s="173"/>
      <c r="BH500" s="174"/>
      <c r="BI500" s="173"/>
      <c r="BJ500" s="30">
        <f t="shared" si="267"/>
        <v>0</v>
      </c>
      <c r="BK500" s="28">
        <f t="shared" si="268"/>
        <v>10721</v>
      </c>
      <c r="BL500" s="63"/>
      <c r="BM500" s="63"/>
      <c r="BN500" s="63"/>
      <c r="BO500" s="63"/>
      <c r="BP500" s="12"/>
      <c r="BQ500" s="12"/>
      <c r="BR500" s="15"/>
      <c r="BS500" s="15"/>
      <c r="BT500" s="15"/>
      <c r="BU500" s="12"/>
      <c r="BV500" s="63"/>
      <c r="BW500" s="63"/>
      <c r="BX500" s="63"/>
    </row>
    <row r="501" spans="1:76" s="64" customFormat="1" ht="32.25" customHeight="1">
      <c r="A501" s="67" t="s">
        <v>1021</v>
      </c>
      <c r="B501" s="68" t="s">
        <v>1022</v>
      </c>
      <c r="C501" s="69"/>
      <c r="D501" s="60">
        <v>45</v>
      </c>
      <c r="E501" s="25">
        <f t="shared" si="257"/>
        <v>0</v>
      </c>
      <c r="F501" s="69"/>
      <c r="G501" s="25">
        <v>30</v>
      </c>
      <c r="H501" s="25">
        <f t="shared" si="279"/>
        <v>0</v>
      </c>
      <c r="I501" s="69"/>
      <c r="J501" s="60">
        <v>45</v>
      </c>
      <c r="K501" s="60">
        <f t="shared" si="278"/>
        <v>0</v>
      </c>
      <c r="L501" s="69"/>
      <c r="M501" s="60">
        <v>75</v>
      </c>
      <c r="N501" s="60">
        <f t="shared" si="280"/>
        <v>0</v>
      </c>
      <c r="O501" s="69"/>
      <c r="P501" s="60">
        <v>38</v>
      </c>
      <c r="Q501" s="60">
        <f t="shared" si="269"/>
        <v>0</v>
      </c>
      <c r="R501" s="69"/>
      <c r="S501" s="60">
        <v>68</v>
      </c>
      <c r="T501" s="60">
        <f t="shared" si="270"/>
        <v>0</v>
      </c>
      <c r="U501" s="69"/>
      <c r="V501" s="60">
        <v>38</v>
      </c>
      <c r="W501" s="25">
        <f t="shared" si="281"/>
        <v>0</v>
      </c>
      <c r="X501" s="69">
        <v>515</v>
      </c>
      <c r="Y501" s="60">
        <v>55</v>
      </c>
      <c r="Z501" s="25">
        <f t="shared" si="250"/>
        <v>28325</v>
      </c>
      <c r="AA501" s="69"/>
      <c r="AB501" s="60">
        <v>58</v>
      </c>
      <c r="AC501" s="60">
        <f t="shared" si="277"/>
        <v>0</v>
      </c>
      <c r="AD501" s="69"/>
      <c r="AE501" s="60">
        <v>68</v>
      </c>
      <c r="AF501" s="60">
        <f t="shared" si="271"/>
        <v>0</v>
      </c>
      <c r="AG501" s="69"/>
      <c r="AH501" s="60">
        <v>98</v>
      </c>
      <c r="AI501" s="60">
        <f t="shared" si="272"/>
        <v>0</v>
      </c>
      <c r="AJ501" s="69"/>
      <c r="AK501" s="60">
        <v>7</v>
      </c>
      <c r="AL501" s="60">
        <f t="shared" si="273"/>
        <v>0</v>
      </c>
      <c r="AM501" s="69"/>
      <c r="AN501" s="60">
        <v>6</v>
      </c>
      <c r="AO501" s="25">
        <f t="shared" si="262"/>
        <v>0</v>
      </c>
      <c r="AP501" s="69"/>
      <c r="AQ501" s="60">
        <v>7</v>
      </c>
      <c r="AR501" s="60">
        <f t="shared" si="274"/>
        <v>0</v>
      </c>
      <c r="AS501" s="69"/>
      <c r="AT501" s="60">
        <v>5.63</v>
      </c>
      <c r="AU501" s="60">
        <f t="shared" si="264"/>
        <v>0</v>
      </c>
      <c r="AV501" s="69"/>
      <c r="AW501" s="60">
        <v>6.65</v>
      </c>
      <c r="AX501" s="60">
        <f t="shared" si="275"/>
        <v>0</v>
      </c>
      <c r="AY501" s="69"/>
      <c r="AZ501" s="60">
        <v>5.58</v>
      </c>
      <c r="BA501" s="60">
        <f t="shared" si="276"/>
        <v>0</v>
      </c>
      <c r="BB501" s="69">
        <v>2590</v>
      </c>
      <c r="BC501" s="60">
        <v>6</v>
      </c>
      <c r="BD501" s="23">
        <f t="shared" si="282"/>
        <v>15540</v>
      </c>
      <c r="BE501" s="26">
        <f t="shared" si="266"/>
        <v>43865</v>
      </c>
      <c r="BF501" s="27">
        <v>-17136</v>
      </c>
      <c r="BG501" s="173"/>
      <c r="BH501" s="174"/>
      <c r="BI501" s="173"/>
      <c r="BJ501" s="30">
        <f t="shared" si="267"/>
        <v>0</v>
      </c>
      <c r="BK501" s="28">
        <f t="shared" si="268"/>
        <v>26729</v>
      </c>
      <c r="BL501" s="63"/>
      <c r="BM501" s="63"/>
      <c r="BN501" s="63"/>
      <c r="BO501" s="63"/>
      <c r="BP501" s="12"/>
      <c r="BQ501" s="12"/>
      <c r="BR501" s="15"/>
      <c r="BS501" s="15"/>
      <c r="BT501" s="15"/>
      <c r="BU501" s="12"/>
      <c r="BV501" s="63"/>
      <c r="BW501" s="63"/>
      <c r="BX501" s="63"/>
    </row>
    <row r="502" spans="1:76" s="64" customFormat="1" ht="32.25" customHeight="1">
      <c r="A502" s="67" t="s">
        <v>1023</v>
      </c>
      <c r="B502" s="68" t="s">
        <v>1024</v>
      </c>
      <c r="C502" s="69"/>
      <c r="D502" s="60">
        <v>45</v>
      </c>
      <c r="E502" s="25">
        <f t="shared" si="257"/>
        <v>0</v>
      </c>
      <c r="F502" s="69"/>
      <c r="G502" s="25">
        <v>30</v>
      </c>
      <c r="H502" s="25">
        <f t="shared" si="279"/>
        <v>0</v>
      </c>
      <c r="I502" s="69"/>
      <c r="J502" s="60">
        <v>45</v>
      </c>
      <c r="K502" s="60">
        <f t="shared" si="278"/>
        <v>0</v>
      </c>
      <c r="L502" s="69"/>
      <c r="M502" s="60">
        <v>75</v>
      </c>
      <c r="N502" s="60">
        <f t="shared" si="280"/>
        <v>0</v>
      </c>
      <c r="O502" s="69"/>
      <c r="P502" s="60">
        <v>38</v>
      </c>
      <c r="Q502" s="60">
        <f t="shared" si="269"/>
        <v>0</v>
      </c>
      <c r="R502" s="69"/>
      <c r="S502" s="60">
        <v>68</v>
      </c>
      <c r="T502" s="60">
        <f t="shared" si="270"/>
        <v>0</v>
      </c>
      <c r="U502" s="69"/>
      <c r="V502" s="60">
        <v>38</v>
      </c>
      <c r="W502" s="25">
        <f t="shared" si="281"/>
        <v>0</v>
      </c>
      <c r="X502" s="69"/>
      <c r="Y502" s="60">
        <v>55</v>
      </c>
      <c r="Z502" s="25">
        <f t="shared" si="250"/>
        <v>0</v>
      </c>
      <c r="AA502" s="69"/>
      <c r="AB502" s="60">
        <v>58</v>
      </c>
      <c r="AC502" s="60">
        <f t="shared" si="277"/>
        <v>0</v>
      </c>
      <c r="AD502" s="69"/>
      <c r="AE502" s="60">
        <v>68</v>
      </c>
      <c r="AF502" s="60">
        <f t="shared" si="271"/>
        <v>0</v>
      </c>
      <c r="AG502" s="69"/>
      <c r="AH502" s="60">
        <v>98</v>
      </c>
      <c r="AI502" s="60">
        <f t="shared" si="272"/>
        <v>0</v>
      </c>
      <c r="AJ502" s="69"/>
      <c r="AK502" s="60">
        <v>7</v>
      </c>
      <c r="AL502" s="60">
        <f t="shared" si="273"/>
        <v>0</v>
      </c>
      <c r="AM502" s="69"/>
      <c r="AN502" s="60">
        <v>6</v>
      </c>
      <c r="AO502" s="25">
        <f t="shared" si="262"/>
        <v>0</v>
      </c>
      <c r="AP502" s="69"/>
      <c r="AQ502" s="60">
        <v>7</v>
      </c>
      <c r="AR502" s="60">
        <f t="shared" si="274"/>
        <v>0</v>
      </c>
      <c r="AS502" s="69"/>
      <c r="AT502" s="60">
        <v>5.63</v>
      </c>
      <c r="AU502" s="60">
        <f t="shared" si="264"/>
        <v>0</v>
      </c>
      <c r="AV502" s="69"/>
      <c r="AW502" s="60">
        <v>6.65</v>
      </c>
      <c r="AX502" s="60">
        <f t="shared" si="275"/>
        <v>0</v>
      </c>
      <c r="AY502" s="69"/>
      <c r="AZ502" s="60">
        <v>5.58</v>
      </c>
      <c r="BA502" s="60">
        <f t="shared" si="276"/>
        <v>0</v>
      </c>
      <c r="BB502" s="69"/>
      <c r="BC502" s="60">
        <v>6</v>
      </c>
      <c r="BD502" s="23">
        <f t="shared" si="282"/>
        <v>0</v>
      </c>
      <c r="BE502" s="26">
        <f t="shared" si="266"/>
        <v>0</v>
      </c>
      <c r="BF502" s="27">
        <v>25250</v>
      </c>
      <c r="BG502" s="173"/>
      <c r="BH502" s="174"/>
      <c r="BI502" s="173"/>
      <c r="BJ502" s="30">
        <f t="shared" si="267"/>
        <v>0</v>
      </c>
      <c r="BK502" s="28">
        <f t="shared" si="268"/>
        <v>25250</v>
      </c>
      <c r="BL502" s="63"/>
      <c r="BM502" s="63"/>
      <c r="BN502" s="63"/>
      <c r="BO502" s="63"/>
      <c r="BP502" s="12"/>
      <c r="BQ502" s="12"/>
      <c r="BR502" s="15"/>
      <c r="BS502" s="15"/>
      <c r="BT502" s="15"/>
      <c r="BU502" s="12"/>
      <c r="BV502" s="63"/>
      <c r="BW502" s="63"/>
      <c r="BX502" s="63"/>
    </row>
    <row r="503" spans="1:76" s="64" customFormat="1" ht="32.25" customHeight="1">
      <c r="A503" s="67" t="s">
        <v>1025</v>
      </c>
      <c r="B503" s="68" t="s">
        <v>1026</v>
      </c>
      <c r="C503" s="69"/>
      <c r="D503" s="60">
        <v>45</v>
      </c>
      <c r="E503" s="25">
        <f t="shared" si="257"/>
        <v>0</v>
      </c>
      <c r="F503" s="69"/>
      <c r="G503" s="25">
        <v>30</v>
      </c>
      <c r="H503" s="25">
        <f t="shared" si="279"/>
        <v>0</v>
      </c>
      <c r="I503" s="69"/>
      <c r="J503" s="60">
        <v>45</v>
      </c>
      <c r="K503" s="60">
        <f t="shared" si="278"/>
        <v>0</v>
      </c>
      <c r="L503" s="69"/>
      <c r="M503" s="60">
        <v>75</v>
      </c>
      <c r="N503" s="60">
        <f t="shared" si="280"/>
        <v>0</v>
      </c>
      <c r="O503" s="69"/>
      <c r="P503" s="60">
        <v>38</v>
      </c>
      <c r="Q503" s="60">
        <f t="shared" si="269"/>
        <v>0</v>
      </c>
      <c r="R503" s="69"/>
      <c r="S503" s="60">
        <v>68</v>
      </c>
      <c r="T503" s="60">
        <f t="shared" si="270"/>
        <v>0</v>
      </c>
      <c r="U503" s="69"/>
      <c r="V503" s="60">
        <v>38</v>
      </c>
      <c r="W503" s="25">
        <f t="shared" si="281"/>
        <v>0</v>
      </c>
      <c r="X503" s="69"/>
      <c r="Y503" s="60">
        <v>55</v>
      </c>
      <c r="Z503" s="25">
        <f t="shared" si="250"/>
        <v>0</v>
      </c>
      <c r="AA503" s="69"/>
      <c r="AB503" s="60">
        <v>58</v>
      </c>
      <c r="AC503" s="60">
        <f t="shared" si="277"/>
        <v>0</v>
      </c>
      <c r="AD503" s="69"/>
      <c r="AE503" s="60">
        <v>68</v>
      </c>
      <c r="AF503" s="60">
        <f t="shared" si="271"/>
        <v>0</v>
      </c>
      <c r="AG503" s="69"/>
      <c r="AH503" s="60">
        <v>98</v>
      </c>
      <c r="AI503" s="60">
        <f t="shared" si="272"/>
        <v>0</v>
      </c>
      <c r="AJ503" s="69"/>
      <c r="AK503" s="60">
        <v>7</v>
      </c>
      <c r="AL503" s="60">
        <f t="shared" si="273"/>
        <v>0</v>
      </c>
      <c r="AM503" s="69"/>
      <c r="AN503" s="60">
        <v>6</v>
      </c>
      <c r="AO503" s="25">
        <f t="shared" si="262"/>
        <v>0</v>
      </c>
      <c r="AP503" s="69"/>
      <c r="AQ503" s="60">
        <v>7</v>
      </c>
      <c r="AR503" s="60">
        <f t="shared" si="274"/>
        <v>0</v>
      </c>
      <c r="AS503" s="69"/>
      <c r="AT503" s="60">
        <v>5.63</v>
      </c>
      <c r="AU503" s="60">
        <f t="shared" si="264"/>
        <v>0</v>
      </c>
      <c r="AV503" s="69"/>
      <c r="AW503" s="60">
        <v>6.65</v>
      </c>
      <c r="AX503" s="60">
        <f t="shared" si="275"/>
        <v>0</v>
      </c>
      <c r="AY503" s="69"/>
      <c r="AZ503" s="60">
        <v>5.58</v>
      </c>
      <c r="BA503" s="60">
        <f t="shared" si="276"/>
        <v>0</v>
      </c>
      <c r="BB503" s="69"/>
      <c r="BC503" s="60">
        <v>6</v>
      </c>
      <c r="BD503" s="23">
        <f t="shared" si="282"/>
        <v>0</v>
      </c>
      <c r="BE503" s="26">
        <f t="shared" si="266"/>
        <v>0</v>
      </c>
      <c r="BF503" s="27">
        <v>80280</v>
      </c>
      <c r="BG503" s="173"/>
      <c r="BH503" s="174"/>
      <c r="BI503" s="173"/>
      <c r="BJ503" s="30">
        <f t="shared" si="267"/>
        <v>0</v>
      </c>
      <c r="BK503" s="28">
        <f t="shared" si="268"/>
        <v>80280</v>
      </c>
      <c r="BL503" s="63"/>
      <c r="BM503" s="63"/>
      <c r="BN503" s="63"/>
      <c r="BO503" s="63"/>
      <c r="BP503" s="12"/>
      <c r="BQ503" s="12"/>
      <c r="BR503" s="15"/>
      <c r="BS503" s="15"/>
      <c r="BT503" s="15"/>
      <c r="BU503" s="12"/>
      <c r="BV503" s="63"/>
      <c r="BW503" s="63"/>
      <c r="BX503" s="63"/>
    </row>
    <row r="504" spans="1:76" s="64" customFormat="1" ht="32.25" customHeight="1">
      <c r="A504" s="67" t="s">
        <v>1027</v>
      </c>
      <c r="B504" s="68" t="s">
        <v>1028</v>
      </c>
      <c r="C504" s="69"/>
      <c r="D504" s="60">
        <v>45</v>
      </c>
      <c r="E504" s="25">
        <f t="shared" si="257"/>
        <v>0</v>
      </c>
      <c r="F504" s="69"/>
      <c r="G504" s="25">
        <v>30</v>
      </c>
      <c r="H504" s="25">
        <f t="shared" si="279"/>
        <v>0</v>
      </c>
      <c r="I504" s="69"/>
      <c r="J504" s="60">
        <v>45</v>
      </c>
      <c r="K504" s="60">
        <f t="shared" si="278"/>
        <v>0</v>
      </c>
      <c r="L504" s="69"/>
      <c r="M504" s="60">
        <v>75</v>
      </c>
      <c r="N504" s="60">
        <f t="shared" si="280"/>
        <v>0</v>
      </c>
      <c r="O504" s="69"/>
      <c r="P504" s="60">
        <v>38</v>
      </c>
      <c r="Q504" s="60">
        <f t="shared" si="269"/>
        <v>0</v>
      </c>
      <c r="R504" s="69"/>
      <c r="S504" s="60">
        <v>68</v>
      </c>
      <c r="T504" s="60">
        <f t="shared" si="270"/>
        <v>0</v>
      </c>
      <c r="U504" s="69"/>
      <c r="V504" s="60">
        <v>38</v>
      </c>
      <c r="W504" s="25">
        <f t="shared" si="281"/>
        <v>0</v>
      </c>
      <c r="X504" s="69"/>
      <c r="Y504" s="60">
        <v>55</v>
      </c>
      <c r="Z504" s="60">
        <f t="shared" si="250"/>
        <v>0</v>
      </c>
      <c r="AA504" s="69"/>
      <c r="AB504" s="60">
        <v>58</v>
      </c>
      <c r="AC504" s="60">
        <f t="shared" si="277"/>
        <v>0</v>
      </c>
      <c r="AD504" s="69"/>
      <c r="AE504" s="60">
        <v>68</v>
      </c>
      <c r="AF504" s="60">
        <f t="shared" si="271"/>
        <v>0</v>
      </c>
      <c r="AG504" s="69"/>
      <c r="AH504" s="60">
        <v>98</v>
      </c>
      <c r="AI504" s="60">
        <f t="shared" si="272"/>
        <v>0</v>
      </c>
      <c r="AJ504" s="69"/>
      <c r="AK504" s="60">
        <v>7</v>
      </c>
      <c r="AL504" s="60">
        <f t="shared" si="273"/>
        <v>0</v>
      </c>
      <c r="AM504" s="69"/>
      <c r="AN504" s="60">
        <v>6</v>
      </c>
      <c r="AO504" s="25">
        <f t="shared" si="262"/>
        <v>0</v>
      </c>
      <c r="AP504" s="69"/>
      <c r="AQ504" s="60">
        <v>7</v>
      </c>
      <c r="AR504" s="60">
        <f t="shared" si="274"/>
        <v>0</v>
      </c>
      <c r="AS504" s="69"/>
      <c r="AT504" s="60">
        <v>5.63</v>
      </c>
      <c r="AU504" s="60">
        <f t="shared" si="264"/>
        <v>0</v>
      </c>
      <c r="AV504" s="69"/>
      <c r="AW504" s="60">
        <v>6.65</v>
      </c>
      <c r="AX504" s="60">
        <f t="shared" si="275"/>
        <v>0</v>
      </c>
      <c r="AY504" s="69"/>
      <c r="AZ504" s="60">
        <v>5.58</v>
      </c>
      <c r="BA504" s="60">
        <f t="shared" si="276"/>
        <v>0</v>
      </c>
      <c r="BB504" s="69"/>
      <c r="BC504" s="60">
        <v>6</v>
      </c>
      <c r="BD504" s="23">
        <f t="shared" si="282"/>
        <v>0</v>
      </c>
      <c r="BE504" s="26">
        <f t="shared" si="266"/>
        <v>0</v>
      </c>
      <c r="BF504" s="27">
        <v>68300</v>
      </c>
      <c r="BG504" s="173"/>
      <c r="BH504" s="174"/>
      <c r="BI504" s="173"/>
      <c r="BJ504" s="30">
        <f t="shared" si="267"/>
        <v>0</v>
      </c>
      <c r="BK504" s="28">
        <f t="shared" si="268"/>
        <v>68300</v>
      </c>
      <c r="BL504" s="63"/>
      <c r="BM504" s="63"/>
      <c r="BN504" s="63"/>
      <c r="BO504" s="63"/>
      <c r="BP504" s="12"/>
      <c r="BQ504" s="12"/>
      <c r="BR504" s="15"/>
      <c r="BS504" s="15"/>
      <c r="BT504" s="15"/>
      <c r="BU504" s="12"/>
      <c r="BV504" s="63"/>
      <c r="BW504" s="63"/>
      <c r="BX504" s="63"/>
    </row>
    <row r="505" spans="1:76" s="33" customFormat="1" ht="32.25" customHeight="1">
      <c r="A505" s="35" t="s">
        <v>1029</v>
      </c>
      <c r="B505" s="179" t="s">
        <v>1030</v>
      </c>
      <c r="C505" s="180"/>
      <c r="D505" s="117">
        <v>45</v>
      </c>
      <c r="E505" s="117">
        <f t="shared" si="257"/>
        <v>0</v>
      </c>
      <c r="F505" s="180"/>
      <c r="G505" s="25">
        <v>30</v>
      </c>
      <c r="H505" s="25">
        <f t="shared" si="279"/>
        <v>0</v>
      </c>
      <c r="I505" s="180"/>
      <c r="J505" s="117">
        <v>45</v>
      </c>
      <c r="K505" s="117">
        <f t="shared" si="278"/>
        <v>0</v>
      </c>
      <c r="L505" s="180"/>
      <c r="M505" s="117">
        <v>75</v>
      </c>
      <c r="N505" s="117">
        <f t="shared" si="280"/>
        <v>0</v>
      </c>
      <c r="O505" s="180"/>
      <c r="P505" s="117">
        <v>38</v>
      </c>
      <c r="Q505" s="117">
        <f t="shared" si="269"/>
        <v>0</v>
      </c>
      <c r="R505" s="180"/>
      <c r="S505" s="117">
        <v>68</v>
      </c>
      <c r="T505" s="117">
        <f t="shared" si="270"/>
        <v>0</v>
      </c>
      <c r="U505" s="180"/>
      <c r="V505" s="117">
        <v>38</v>
      </c>
      <c r="W505" s="117">
        <f t="shared" si="281"/>
        <v>0</v>
      </c>
      <c r="X505" s="180"/>
      <c r="Y505" s="117">
        <v>55</v>
      </c>
      <c r="Z505" s="117">
        <f t="shared" ref="Z505:Z568" si="283">Y505*X505</f>
        <v>0</v>
      </c>
      <c r="AA505" s="180"/>
      <c r="AB505" s="117">
        <v>58</v>
      </c>
      <c r="AC505" s="117">
        <f t="shared" si="277"/>
        <v>0</v>
      </c>
      <c r="AD505" s="180"/>
      <c r="AE505" s="117">
        <v>68</v>
      </c>
      <c r="AF505" s="117">
        <f t="shared" si="271"/>
        <v>0</v>
      </c>
      <c r="AG505" s="180"/>
      <c r="AH505" s="117">
        <v>98</v>
      </c>
      <c r="AI505" s="117">
        <f t="shared" si="272"/>
        <v>0</v>
      </c>
      <c r="AJ505" s="180"/>
      <c r="AK505" s="117">
        <v>7</v>
      </c>
      <c r="AL505" s="117">
        <f t="shared" si="273"/>
        <v>0</v>
      </c>
      <c r="AM505" s="180"/>
      <c r="AN505" s="117">
        <v>6</v>
      </c>
      <c r="AO505" s="117">
        <f t="shared" si="262"/>
        <v>0</v>
      </c>
      <c r="AP505" s="180"/>
      <c r="AQ505" s="117">
        <v>7</v>
      </c>
      <c r="AR505" s="25">
        <f t="shared" si="274"/>
        <v>0</v>
      </c>
      <c r="AS505" s="180"/>
      <c r="AT505" s="117">
        <v>5.63</v>
      </c>
      <c r="AU505" s="117">
        <f t="shared" si="264"/>
        <v>0</v>
      </c>
      <c r="AV505" s="180"/>
      <c r="AW505" s="117">
        <v>6.65</v>
      </c>
      <c r="AX505" s="60">
        <f t="shared" si="275"/>
        <v>0</v>
      </c>
      <c r="AY505" s="180"/>
      <c r="AZ505" s="60">
        <v>5.58</v>
      </c>
      <c r="BA505" s="117">
        <f t="shared" si="276"/>
        <v>0</v>
      </c>
      <c r="BB505" s="180"/>
      <c r="BC505" s="117">
        <v>6</v>
      </c>
      <c r="BD505" s="23">
        <f t="shared" si="282"/>
        <v>0</v>
      </c>
      <c r="BE505" s="26">
        <f t="shared" si="266"/>
        <v>0</v>
      </c>
      <c r="BF505" s="27">
        <v>17550</v>
      </c>
      <c r="BG505" s="165"/>
      <c r="BH505" s="166"/>
      <c r="BI505" s="165"/>
      <c r="BJ505" s="30">
        <f t="shared" si="267"/>
        <v>0</v>
      </c>
      <c r="BK505" s="28">
        <f t="shared" si="268"/>
        <v>17550</v>
      </c>
      <c r="BL505" s="9"/>
      <c r="BM505" s="9"/>
      <c r="BN505" s="9"/>
      <c r="BO505" s="9"/>
      <c r="BP505" s="31"/>
      <c r="BQ505" s="31"/>
      <c r="BR505" s="39"/>
      <c r="BS505" s="39"/>
      <c r="BT505" s="39"/>
      <c r="BU505" s="31"/>
      <c r="BV505" s="9"/>
      <c r="BW505" s="9"/>
      <c r="BX505" s="9"/>
    </row>
    <row r="506" spans="1:76" s="64" customFormat="1" ht="32.25" customHeight="1">
      <c r="A506" s="67" t="s">
        <v>1031</v>
      </c>
      <c r="B506" s="68" t="s">
        <v>1032</v>
      </c>
      <c r="C506" s="69"/>
      <c r="D506" s="60">
        <v>45</v>
      </c>
      <c r="E506" s="25">
        <f t="shared" si="257"/>
        <v>0</v>
      </c>
      <c r="F506" s="69"/>
      <c r="G506" s="25">
        <v>30</v>
      </c>
      <c r="H506" s="25">
        <f t="shared" si="279"/>
        <v>0</v>
      </c>
      <c r="I506" s="69"/>
      <c r="J506" s="60">
        <v>45</v>
      </c>
      <c r="K506" s="60">
        <f t="shared" si="278"/>
        <v>0</v>
      </c>
      <c r="L506" s="69"/>
      <c r="M506" s="60">
        <v>75</v>
      </c>
      <c r="N506" s="60">
        <f t="shared" si="280"/>
        <v>0</v>
      </c>
      <c r="O506" s="69"/>
      <c r="P506" s="60">
        <v>38</v>
      </c>
      <c r="Q506" s="60">
        <f t="shared" si="269"/>
        <v>0</v>
      </c>
      <c r="R506" s="69"/>
      <c r="S506" s="60">
        <v>68</v>
      </c>
      <c r="T506" s="60">
        <f t="shared" si="270"/>
        <v>0</v>
      </c>
      <c r="U506" s="69"/>
      <c r="V506" s="60">
        <v>38</v>
      </c>
      <c r="W506" s="25">
        <f t="shared" si="281"/>
        <v>0</v>
      </c>
      <c r="X506" s="69"/>
      <c r="Y506" s="60">
        <v>55</v>
      </c>
      <c r="Z506" s="60">
        <f t="shared" si="283"/>
        <v>0</v>
      </c>
      <c r="AA506" s="69"/>
      <c r="AB506" s="60">
        <v>58</v>
      </c>
      <c r="AC506" s="60">
        <f t="shared" si="277"/>
        <v>0</v>
      </c>
      <c r="AD506" s="69"/>
      <c r="AE506" s="60">
        <v>68</v>
      </c>
      <c r="AF506" s="60">
        <f t="shared" si="271"/>
        <v>0</v>
      </c>
      <c r="AG506" s="69"/>
      <c r="AH506" s="60">
        <v>98</v>
      </c>
      <c r="AI506" s="60">
        <f t="shared" si="272"/>
        <v>0</v>
      </c>
      <c r="AJ506" s="69"/>
      <c r="AK506" s="60">
        <v>7</v>
      </c>
      <c r="AL506" s="60">
        <f t="shared" si="273"/>
        <v>0</v>
      </c>
      <c r="AM506" s="69"/>
      <c r="AN506" s="60">
        <v>6</v>
      </c>
      <c r="AO506" s="25">
        <f t="shared" si="262"/>
        <v>0</v>
      </c>
      <c r="AP506" s="69"/>
      <c r="AQ506" s="60">
        <v>7</v>
      </c>
      <c r="AR506" s="60">
        <f t="shared" si="274"/>
        <v>0</v>
      </c>
      <c r="AS506" s="69"/>
      <c r="AT506" s="60">
        <v>5.63</v>
      </c>
      <c r="AU506" s="60">
        <f t="shared" si="264"/>
        <v>0</v>
      </c>
      <c r="AV506" s="69"/>
      <c r="AW506" s="60">
        <v>6.65</v>
      </c>
      <c r="AX506" s="60">
        <f t="shared" si="275"/>
        <v>0</v>
      </c>
      <c r="AY506" s="69"/>
      <c r="AZ506" s="60">
        <v>5.58</v>
      </c>
      <c r="BA506" s="60">
        <f t="shared" si="276"/>
        <v>0</v>
      </c>
      <c r="BB506" s="69"/>
      <c r="BC506" s="60">
        <v>6</v>
      </c>
      <c r="BD506" s="23">
        <f t="shared" si="282"/>
        <v>0</v>
      </c>
      <c r="BE506" s="26">
        <f t="shared" si="266"/>
        <v>0</v>
      </c>
      <c r="BF506" s="27">
        <v>6450</v>
      </c>
      <c r="BG506" s="173"/>
      <c r="BH506" s="174"/>
      <c r="BI506" s="173"/>
      <c r="BJ506" s="30">
        <f t="shared" si="267"/>
        <v>0</v>
      </c>
      <c r="BK506" s="28">
        <f t="shared" si="268"/>
        <v>6450</v>
      </c>
      <c r="BL506" s="63"/>
      <c r="BM506" s="63"/>
      <c r="BN506" s="63"/>
      <c r="BO506" s="63"/>
      <c r="BP506" s="12"/>
      <c r="BQ506" s="12"/>
      <c r="BR506" s="15"/>
      <c r="BS506" s="15"/>
      <c r="BT506" s="15"/>
      <c r="BU506" s="12"/>
      <c r="BV506" s="63"/>
      <c r="BW506" s="63"/>
      <c r="BX506" s="63"/>
    </row>
    <row r="507" spans="1:76" s="64" customFormat="1" ht="32.25" customHeight="1">
      <c r="A507" s="67" t="s">
        <v>1033</v>
      </c>
      <c r="B507" s="68" t="s">
        <v>1034</v>
      </c>
      <c r="C507" s="69">
        <v>580</v>
      </c>
      <c r="D507" s="60">
        <v>45</v>
      </c>
      <c r="E507" s="25">
        <f t="shared" si="257"/>
        <v>26100</v>
      </c>
      <c r="F507" s="69"/>
      <c r="G507" s="25">
        <v>30</v>
      </c>
      <c r="H507" s="25">
        <f t="shared" si="279"/>
        <v>0</v>
      </c>
      <c r="I507" s="69">
        <v>496</v>
      </c>
      <c r="J507" s="60">
        <v>45</v>
      </c>
      <c r="K507" s="60">
        <f t="shared" si="278"/>
        <v>22320</v>
      </c>
      <c r="L507" s="69">
        <v>782</v>
      </c>
      <c r="M507" s="60">
        <v>75</v>
      </c>
      <c r="N507" s="60">
        <f t="shared" si="280"/>
        <v>58650</v>
      </c>
      <c r="O507" s="69"/>
      <c r="P507" s="60">
        <v>38</v>
      </c>
      <c r="Q507" s="60">
        <f t="shared" si="269"/>
        <v>0</v>
      </c>
      <c r="R507" s="69"/>
      <c r="S507" s="60">
        <v>68</v>
      </c>
      <c r="T507" s="60">
        <f t="shared" si="270"/>
        <v>0</v>
      </c>
      <c r="U507" s="69"/>
      <c r="V507" s="60">
        <v>38</v>
      </c>
      <c r="W507" s="25">
        <f t="shared" si="281"/>
        <v>0</v>
      </c>
      <c r="X507" s="69">
        <v>492</v>
      </c>
      <c r="Y507" s="60">
        <v>55</v>
      </c>
      <c r="Z507" s="60">
        <f t="shared" si="283"/>
        <v>27060</v>
      </c>
      <c r="AA507" s="69"/>
      <c r="AB507" s="60">
        <v>58</v>
      </c>
      <c r="AC507" s="60">
        <f t="shared" si="277"/>
        <v>0</v>
      </c>
      <c r="AD507" s="69"/>
      <c r="AE507" s="60">
        <v>68</v>
      </c>
      <c r="AF507" s="60">
        <f t="shared" si="271"/>
        <v>0</v>
      </c>
      <c r="AG507" s="69"/>
      <c r="AH507" s="60">
        <v>98</v>
      </c>
      <c r="AI507" s="60">
        <f t="shared" si="272"/>
        <v>0</v>
      </c>
      <c r="AJ507" s="69"/>
      <c r="AK507" s="60">
        <v>7</v>
      </c>
      <c r="AL507" s="60">
        <f t="shared" si="273"/>
        <v>0</v>
      </c>
      <c r="AM507" s="69"/>
      <c r="AN507" s="60">
        <v>6</v>
      </c>
      <c r="AO507" s="25">
        <f t="shared" si="262"/>
        <v>0</v>
      </c>
      <c r="AP507" s="69"/>
      <c r="AQ507" s="60">
        <v>7</v>
      </c>
      <c r="AR507" s="60">
        <f t="shared" si="274"/>
        <v>0</v>
      </c>
      <c r="AS507" s="69"/>
      <c r="AT507" s="60">
        <v>5.63</v>
      </c>
      <c r="AU507" s="60">
        <f t="shared" si="264"/>
        <v>0</v>
      </c>
      <c r="AV507" s="69"/>
      <c r="AW507" s="60">
        <v>6.65</v>
      </c>
      <c r="AX507" s="60">
        <f t="shared" si="275"/>
        <v>0</v>
      </c>
      <c r="AY507" s="69"/>
      <c r="AZ507" s="60">
        <v>5.58</v>
      </c>
      <c r="BA507" s="60">
        <f t="shared" si="276"/>
        <v>0</v>
      </c>
      <c r="BB507" s="69">
        <v>1622</v>
      </c>
      <c r="BC507" s="60">
        <v>6</v>
      </c>
      <c r="BD507" s="23">
        <f t="shared" si="282"/>
        <v>9732</v>
      </c>
      <c r="BE507" s="26">
        <f t="shared" si="266"/>
        <v>143862</v>
      </c>
      <c r="BF507" s="27">
        <v>-4523</v>
      </c>
      <c r="BG507" s="173"/>
      <c r="BH507" s="174"/>
      <c r="BI507" s="173"/>
      <c r="BJ507" s="30">
        <f t="shared" si="267"/>
        <v>0</v>
      </c>
      <c r="BK507" s="28">
        <f t="shared" si="268"/>
        <v>139339</v>
      </c>
      <c r="BL507" s="63"/>
      <c r="BM507" s="63"/>
      <c r="BN507" s="63"/>
      <c r="BO507" s="63"/>
      <c r="BP507" s="12"/>
      <c r="BQ507" s="12"/>
      <c r="BR507" s="15"/>
      <c r="BS507" s="15"/>
      <c r="BT507" s="15"/>
      <c r="BU507" s="12"/>
      <c r="BV507" s="63"/>
      <c r="BW507" s="63"/>
      <c r="BX507" s="63"/>
    </row>
    <row r="508" spans="1:76" s="64" customFormat="1" ht="32.25" customHeight="1">
      <c r="A508" s="67" t="s">
        <v>1035</v>
      </c>
      <c r="B508" s="68" t="s">
        <v>1036</v>
      </c>
      <c r="C508" s="69"/>
      <c r="D508" s="60">
        <v>45</v>
      </c>
      <c r="E508" s="25">
        <f t="shared" si="257"/>
        <v>0</v>
      </c>
      <c r="F508" s="69"/>
      <c r="G508" s="25">
        <v>30</v>
      </c>
      <c r="H508" s="25">
        <f t="shared" si="279"/>
        <v>0</v>
      </c>
      <c r="I508" s="69"/>
      <c r="J508" s="60">
        <v>45</v>
      </c>
      <c r="K508" s="60">
        <f t="shared" si="278"/>
        <v>0</v>
      </c>
      <c r="L508" s="69"/>
      <c r="M508" s="60">
        <v>75</v>
      </c>
      <c r="N508" s="60">
        <f t="shared" si="280"/>
        <v>0</v>
      </c>
      <c r="O508" s="69"/>
      <c r="P508" s="60">
        <v>38</v>
      </c>
      <c r="Q508" s="60">
        <f t="shared" si="269"/>
        <v>0</v>
      </c>
      <c r="R508" s="69"/>
      <c r="S508" s="60">
        <v>68</v>
      </c>
      <c r="T508" s="60">
        <f t="shared" si="270"/>
        <v>0</v>
      </c>
      <c r="U508" s="69"/>
      <c r="V508" s="60">
        <v>38</v>
      </c>
      <c r="W508" s="25">
        <f t="shared" si="281"/>
        <v>0</v>
      </c>
      <c r="X508" s="69"/>
      <c r="Y508" s="60">
        <v>55</v>
      </c>
      <c r="Z508" s="60">
        <f t="shared" si="283"/>
        <v>0</v>
      </c>
      <c r="AA508" s="69"/>
      <c r="AB508" s="60">
        <v>58</v>
      </c>
      <c r="AC508" s="60">
        <f t="shared" si="277"/>
        <v>0</v>
      </c>
      <c r="AD508" s="69"/>
      <c r="AE508" s="60">
        <v>68</v>
      </c>
      <c r="AF508" s="60">
        <f t="shared" si="271"/>
        <v>0</v>
      </c>
      <c r="AG508" s="69"/>
      <c r="AH508" s="60">
        <v>98</v>
      </c>
      <c r="AI508" s="60">
        <f t="shared" si="272"/>
        <v>0</v>
      </c>
      <c r="AJ508" s="69"/>
      <c r="AK508" s="60">
        <v>7</v>
      </c>
      <c r="AL508" s="60">
        <f t="shared" si="273"/>
        <v>0</v>
      </c>
      <c r="AM508" s="69"/>
      <c r="AN508" s="60">
        <v>6</v>
      </c>
      <c r="AO508" s="25">
        <f t="shared" si="262"/>
        <v>0</v>
      </c>
      <c r="AP508" s="69"/>
      <c r="AQ508" s="60">
        <v>7</v>
      </c>
      <c r="AR508" s="60">
        <f t="shared" si="274"/>
        <v>0</v>
      </c>
      <c r="AS508" s="69"/>
      <c r="AT508" s="60">
        <v>5.63</v>
      </c>
      <c r="AU508" s="60">
        <f t="shared" si="264"/>
        <v>0</v>
      </c>
      <c r="AV508" s="69"/>
      <c r="AW508" s="60">
        <v>6.65</v>
      </c>
      <c r="AX508" s="60">
        <f t="shared" si="275"/>
        <v>0</v>
      </c>
      <c r="AY508" s="69"/>
      <c r="AZ508" s="60">
        <v>5.58</v>
      </c>
      <c r="BA508" s="60">
        <f t="shared" si="276"/>
        <v>0</v>
      </c>
      <c r="BB508" s="69"/>
      <c r="BC508" s="60">
        <v>6</v>
      </c>
      <c r="BD508" s="23">
        <f t="shared" si="282"/>
        <v>0</v>
      </c>
      <c r="BE508" s="26">
        <f t="shared" si="266"/>
        <v>0</v>
      </c>
      <c r="BF508" s="27">
        <v>74520</v>
      </c>
      <c r="BG508" s="173"/>
      <c r="BH508" s="174"/>
      <c r="BI508" s="173"/>
      <c r="BJ508" s="30">
        <f t="shared" si="267"/>
        <v>0</v>
      </c>
      <c r="BK508" s="28">
        <f t="shared" si="268"/>
        <v>74520</v>
      </c>
      <c r="BL508" s="63"/>
      <c r="BM508" s="63"/>
      <c r="BN508" s="63"/>
      <c r="BO508" s="63"/>
      <c r="BP508" s="12"/>
      <c r="BQ508" s="12"/>
      <c r="BR508" s="15"/>
      <c r="BS508" s="15"/>
      <c r="BT508" s="15"/>
      <c r="BU508" s="12"/>
      <c r="BV508" s="63"/>
      <c r="BW508" s="63"/>
      <c r="BX508" s="63"/>
    </row>
    <row r="509" spans="1:76" s="33" customFormat="1" ht="32.25" customHeight="1">
      <c r="A509" s="35" t="s">
        <v>1037</v>
      </c>
      <c r="B509" s="36" t="s">
        <v>1038</v>
      </c>
      <c r="C509" s="40"/>
      <c r="D509" s="40">
        <v>45</v>
      </c>
      <c r="E509" s="25">
        <f t="shared" si="257"/>
        <v>0</v>
      </c>
      <c r="F509" s="40"/>
      <c r="G509" s="25">
        <v>30</v>
      </c>
      <c r="H509" s="25">
        <f t="shared" si="279"/>
        <v>0</v>
      </c>
      <c r="I509" s="40"/>
      <c r="J509" s="25">
        <v>45</v>
      </c>
      <c r="K509" s="25">
        <f t="shared" si="278"/>
        <v>0</v>
      </c>
      <c r="L509" s="40"/>
      <c r="M509" s="25">
        <v>75</v>
      </c>
      <c r="N509" s="25">
        <f t="shared" si="280"/>
        <v>0</v>
      </c>
      <c r="O509" s="40"/>
      <c r="P509" s="40">
        <v>38</v>
      </c>
      <c r="Q509" s="25">
        <f t="shared" si="269"/>
        <v>0</v>
      </c>
      <c r="R509" s="40"/>
      <c r="S509" s="40">
        <v>68</v>
      </c>
      <c r="T509" s="25">
        <f t="shared" si="270"/>
        <v>0</v>
      </c>
      <c r="U509" s="40"/>
      <c r="V509" s="40">
        <v>38</v>
      </c>
      <c r="W509" s="25">
        <f t="shared" si="281"/>
        <v>0</v>
      </c>
      <c r="X509" s="40"/>
      <c r="Y509" s="40">
        <v>55</v>
      </c>
      <c r="Z509" s="60">
        <f t="shared" si="283"/>
        <v>0</v>
      </c>
      <c r="AA509" s="40"/>
      <c r="AB509" s="40">
        <v>58</v>
      </c>
      <c r="AC509" s="25">
        <f t="shared" si="277"/>
        <v>0</v>
      </c>
      <c r="AD509" s="40"/>
      <c r="AE509" s="40">
        <v>68</v>
      </c>
      <c r="AF509" s="25">
        <f t="shared" si="271"/>
        <v>0</v>
      </c>
      <c r="AG509" s="40"/>
      <c r="AH509" s="40">
        <v>98</v>
      </c>
      <c r="AI509" s="25">
        <f t="shared" si="272"/>
        <v>0</v>
      </c>
      <c r="AJ509" s="40"/>
      <c r="AK509" s="40">
        <v>7</v>
      </c>
      <c r="AL509" s="25">
        <f t="shared" si="273"/>
        <v>0</v>
      </c>
      <c r="AM509" s="40"/>
      <c r="AN509" s="40">
        <v>6</v>
      </c>
      <c r="AO509" s="25">
        <f t="shared" si="262"/>
        <v>0</v>
      </c>
      <c r="AP509" s="40"/>
      <c r="AQ509" s="40">
        <v>7</v>
      </c>
      <c r="AR509" s="25">
        <f t="shared" si="274"/>
        <v>0</v>
      </c>
      <c r="AS509" s="40"/>
      <c r="AT509" s="40">
        <v>5.63</v>
      </c>
      <c r="AU509" s="60">
        <f t="shared" si="264"/>
        <v>0</v>
      </c>
      <c r="AV509" s="40"/>
      <c r="AW509" s="40">
        <v>6.65</v>
      </c>
      <c r="AX509" s="60">
        <f t="shared" si="275"/>
        <v>0</v>
      </c>
      <c r="AY509" s="40"/>
      <c r="AZ509" s="60">
        <v>5.58</v>
      </c>
      <c r="BA509" s="60">
        <f t="shared" si="276"/>
        <v>0</v>
      </c>
      <c r="BB509" s="40"/>
      <c r="BC509" s="40">
        <v>6</v>
      </c>
      <c r="BD509" s="23">
        <f t="shared" si="282"/>
        <v>0</v>
      </c>
      <c r="BE509" s="26">
        <f t="shared" si="266"/>
        <v>0</v>
      </c>
      <c r="BF509" s="27">
        <v>59920</v>
      </c>
      <c r="BG509" s="165"/>
      <c r="BH509" s="166"/>
      <c r="BI509" s="165"/>
      <c r="BJ509" s="30">
        <f t="shared" si="267"/>
        <v>0</v>
      </c>
      <c r="BK509" s="28">
        <f t="shared" si="268"/>
        <v>59920</v>
      </c>
      <c r="BL509" s="9"/>
      <c r="BM509" s="9"/>
      <c r="BN509" s="9"/>
      <c r="BO509" s="9"/>
      <c r="BP509" s="31"/>
      <c r="BQ509" s="31"/>
      <c r="BR509" s="39"/>
      <c r="BS509" s="39"/>
      <c r="BT509" s="39"/>
      <c r="BU509" s="31"/>
      <c r="BV509" s="9"/>
      <c r="BW509" s="9"/>
      <c r="BX509" s="9"/>
    </row>
    <row r="510" spans="1:76" s="81" customFormat="1" ht="32.25" customHeight="1">
      <c r="A510" s="72" t="s">
        <v>1039</v>
      </c>
      <c r="B510" s="73" t="s">
        <v>1040</v>
      </c>
      <c r="C510" s="74"/>
      <c r="D510" s="74">
        <v>45</v>
      </c>
      <c r="E510" s="75">
        <f t="shared" si="257"/>
        <v>0</v>
      </c>
      <c r="F510" s="74"/>
      <c r="G510" s="25">
        <v>30</v>
      </c>
      <c r="H510" s="25">
        <f t="shared" si="279"/>
        <v>0</v>
      </c>
      <c r="I510" s="74"/>
      <c r="J510" s="75">
        <v>45</v>
      </c>
      <c r="K510" s="75">
        <f t="shared" si="278"/>
        <v>0</v>
      </c>
      <c r="L510" s="74"/>
      <c r="M510" s="75">
        <v>75</v>
      </c>
      <c r="N510" s="75">
        <f t="shared" si="280"/>
        <v>0</v>
      </c>
      <c r="O510" s="74"/>
      <c r="P510" s="74">
        <v>38</v>
      </c>
      <c r="Q510" s="75">
        <f t="shared" si="269"/>
        <v>0</v>
      </c>
      <c r="R510" s="74"/>
      <c r="S510" s="74">
        <v>68</v>
      </c>
      <c r="T510" s="75">
        <f t="shared" si="270"/>
        <v>0</v>
      </c>
      <c r="U510" s="74"/>
      <c r="V510" s="74">
        <v>38</v>
      </c>
      <c r="W510" s="75">
        <f t="shared" si="281"/>
        <v>0</v>
      </c>
      <c r="X510" s="74"/>
      <c r="Y510" s="74">
        <v>55</v>
      </c>
      <c r="Z510" s="60">
        <f t="shared" si="283"/>
        <v>0</v>
      </c>
      <c r="AA510" s="74"/>
      <c r="AB510" s="74">
        <v>58</v>
      </c>
      <c r="AC510" s="75">
        <f t="shared" si="277"/>
        <v>0</v>
      </c>
      <c r="AD510" s="74"/>
      <c r="AE510" s="74">
        <v>68</v>
      </c>
      <c r="AF510" s="75">
        <f t="shared" si="271"/>
        <v>0</v>
      </c>
      <c r="AG510" s="74"/>
      <c r="AH510" s="74">
        <v>98</v>
      </c>
      <c r="AI510" s="75">
        <f t="shared" si="272"/>
        <v>0</v>
      </c>
      <c r="AJ510" s="74"/>
      <c r="AK510" s="74">
        <v>7</v>
      </c>
      <c r="AL510" s="75">
        <f t="shared" si="273"/>
        <v>0</v>
      </c>
      <c r="AM510" s="74"/>
      <c r="AN510" s="74">
        <v>6</v>
      </c>
      <c r="AO510" s="75">
        <f t="shared" si="262"/>
        <v>0</v>
      </c>
      <c r="AP510" s="74"/>
      <c r="AQ510" s="74">
        <v>7</v>
      </c>
      <c r="AR510" s="77">
        <f t="shared" si="274"/>
        <v>0</v>
      </c>
      <c r="AS510" s="74"/>
      <c r="AT510" s="74">
        <v>5.63</v>
      </c>
      <c r="AU510" s="60">
        <f t="shared" si="264"/>
        <v>0</v>
      </c>
      <c r="AV510" s="74"/>
      <c r="AW510" s="74">
        <v>6.65</v>
      </c>
      <c r="AX510" s="60">
        <f t="shared" si="275"/>
        <v>0</v>
      </c>
      <c r="AY510" s="74"/>
      <c r="AZ510" s="60">
        <v>5.58</v>
      </c>
      <c r="BA510" s="60">
        <f t="shared" si="276"/>
        <v>0</v>
      </c>
      <c r="BB510" s="74"/>
      <c r="BC510" s="74">
        <v>6</v>
      </c>
      <c r="BD510" s="23">
        <f t="shared" si="282"/>
        <v>0</v>
      </c>
      <c r="BE510" s="26">
        <f t="shared" si="266"/>
        <v>0</v>
      </c>
      <c r="BF510" s="27">
        <v>0</v>
      </c>
      <c r="BG510" s="176"/>
      <c r="BH510" s="177"/>
      <c r="BI510" s="176"/>
      <c r="BJ510" s="30">
        <f t="shared" si="267"/>
        <v>0</v>
      </c>
      <c r="BK510" s="28">
        <f t="shared" si="268"/>
        <v>0</v>
      </c>
      <c r="BL510" s="83"/>
      <c r="BM510" s="83"/>
      <c r="BN510" s="83"/>
      <c r="BO510" s="83"/>
      <c r="BP510" s="80"/>
      <c r="BQ510" s="80"/>
      <c r="BR510" s="116"/>
      <c r="BS510" s="116"/>
      <c r="BT510" s="116"/>
      <c r="BU510" s="80"/>
      <c r="BV510" s="83"/>
      <c r="BW510" s="83"/>
      <c r="BX510" s="83"/>
    </row>
    <row r="511" spans="1:76" s="33" customFormat="1" ht="32.25" customHeight="1">
      <c r="A511" s="35" t="s">
        <v>1041</v>
      </c>
      <c r="B511" s="36" t="s">
        <v>1042</v>
      </c>
      <c r="C511" s="40"/>
      <c r="D511" s="40">
        <v>45</v>
      </c>
      <c r="E511" s="25">
        <f t="shared" si="257"/>
        <v>0</v>
      </c>
      <c r="F511" s="40"/>
      <c r="G511" s="25">
        <v>30</v>
      </c>
      <c r="H511" s="25">
        <f t="shared" si="279"/>
        <v>0</v>
      </c>
      <c r="I511" s="40"/>
      <c r="J511" s="25">
        <v>45</v>
      </c>
      <c r="K511" s="25">
        <f t="shared" si="278"/>
        <v>0</v>
      </c>
      <c r="L511" s="40"/>
      <c r="M511" s="25">
        <v>75</v>
      </c>
      <c r="N511" s="25">
        <f t="shared" si="280"/>
        <v>0</v>
      </c>
      <c r="O511" s="40"/>
      <c r="P511" s="40">
        <v>38</v>
      </c>
      <c r="Q511" s="25">
        <f t="shared" si="269"/>
        <v>0</v>
      </c>
      <c r="R511" s="40"/>
      <c r="S511" s="40">
        <v>68</v>
      </c>
      <c r="T511" s="25">
        <f t="shared" si="270"/>
        <v>0</v>
      </c>
      <c r="U511" s="40"/>
      <c r="V511" s="40">
        <v>38</v>
      </c>
      <c r="W511" s="25">
        <f t="shared" si="281"/>
        <v>0</v>
      </c>
      <c r="X511" s="40"/>
      <c r="Y511" s="40">
        <v>55</v>
      </c>
      <c r="Z511" s="60">
        <f t="shared" si="283"/>
        <v>0</v>
      </c>
      <c r="AA511" s="40"/>
      <c r="AB511" s="40">
        <v>58</v>
      </c>
      <c r="AC511" s="25">
        <f t="shared" si="277"/>
        <v>0</v>
      </c>
      <c r="AD511" s="40"/>
      <c r="AE511" s="40">
        <v>68</v>
      </c>
      <c r="AF511" s="25">
        <f t="shared" si="271"/>
        <v>0</v>
      </c>
      <c r="AG511" s="40"/>
      <c r="AH511" s="40">
        <v>98</v>
      </c>
      <c r="AI511" s="25">
        <f t="shared" si="272"/>
        <v>0</v>
      </c>
      <c r="AJ511" s="40"/>
      <c r="AK511" s="40">
        <v>7</v>
      </c>
      <c r="AL511" s="25">
        <f t="shared" si="273"/>
        <v>0</v>
      </c>
      <c r="AM511" s="40"/>
      <c r="AN511" s="40">
        <v>6</v>
      </c>
      <c r="AO511" s="25">
        <f t="shared" si="262"/>
        <v>0</v>
      </c>
      <c r="AP511" s="40"/>
      <c r="AQ511" s="40">
        <v>7</v>
      </c>
      <c r="AR511" s="25">
        <f t="shared" si="274"/>
        <v>0</v>
      </c>
      <c r="AS511" s="40"/>
      <c r="AT511" s="40">
        <v>5.63</v>
      </c>
      <c r="AU511" s="60">
        <f t="shared" si="264"/>
        <v>0</v>
      </c>
      <c r="AV511" s="40"/>
      <c r="AW511" s="40">
        <v>6.65</v>
      </c>
      <c r="AX511" s="60">
        <f t="shared" si="275"/>
        <v>0</v>
      </c>
      <c r="AY511" s="40"/>
      <c r="AZ511" s="60">
        <v>5.58</v>
      </c>
      <c r="BA511" s="60">
        <f t="shared" si="276"/>
        <v>0</v>
      </c>
      <c r="BB511" s="40"/>
      <c r="BC511" s="40">
        <v>6</v>
      </c>
      <c r="BD511" s="23">
        <f t="shared" si="282"/>
        <v>0</v>
      </c>
      <c r="BE511" s="26">
        <f t="shared" si="266"/>
        <v>0</v>
      </c>
      <c r="BF511" s="27">
        <v>89800</v>
      </c>
      <c r="BG511" s="165"/>
      <c r="BH511" s="166"/>
      <c r="BI511" s="165"/>
      <c r="BJ511" s="30">
        <f t="shared" si="267"/>
        <v>0</v>
      </c>
      <c r="BK511" s="28">
        <f t="shared" si="268"/>
        <v>89800</v>
      </c>
      <c r="BL511" s="9"/>
      <c r="BM511" s="9"/>
      <c r="BN511" s="9"/>
      <c r="BO511" s="9"/>
      <c r="BP511" s="31"/>
      <c r="BQ511" s="31"/>
      <c r="BR511" s="39"/>
      <c r="BS511" s="39"/>
      <c r="BT511" s="39"/>
      <c r="BU511" s="31"/>
      <c r="BV511" s="9"/>
      <c r="BW511" s="9"/>
      <c r="BX511" s="9"/>
    </row>
    <row r="512" spans="1:76" s="33" customFormat="1" ht="32.25" customHeight="1">
      <c r="A512" s="35" t="s">
        <v>1043</v>
      </c>
      <c r="B512" s="36" t="s">
        <v>1044</v>
      </c>
      <c r="C512" s="40"/>
      <c r="D512" s="40">
        <v>45</v>
      </c>
      <c r="E512" s="25">
        <f t="shared" si="257"/>
        <v>0</v>
      </c>
      <c r="F512" s="40"/>
      <c r="G512" s="25">
        <v>30</v>
      </c>
      <c r="H512" s="25">
        <f t="shared" si="279"/>
        <v>0</v>
      </c>
      <c r="I512" s="40"/>
      <c r="J512" s="25">
        <v>45</v>
      </c>
      <c r="K512" s="25">
        <f t="shared" si="278"/>
        <v>0</v>
      </c>
      <c r="L512" s="40"/>
      <c r="M512" s="25">
        <v>75</v>
      </c>
      <c r="N512" s="25">
        <f t="shared" si="280"/>
        <v>0</v>
      </c>
      <c r="O512" s="40"/>
      <c r="P512" s="40">
        <v>38</v>
      </c>
      <c r="Q512" s="25">
        <f t="shared" si="269"/>
        <v>0</v>
      </c>
      <c r="R512" s="40"/>
      <c r="S512" s="40">
        <v>68</v>
      </c>
      <c r="T512" s="25">
        <f t="shared" si="270"/>
        <v>0</v>
      </c>
      <c r="U512" s="40"/>
      <c r="V512" s="40">
        <v>38</v>
      </c>
      <c r="W512" s="25">
        <f t="shared" si="281"/>
        <v>0</v>
      </c>
      <c r="X512" s="40"/>
      <c r="Y512" s="40">
        <v>55</v>
      </c>
      <c r="Z512" s="60">
        <f t="shared" si="283"/>
        <v>0</v>
      </c>
      <c r="AA512" s="40"/>
      <c r="AB512" s="40">
        <v>58</v>
      </c>
      <c r="AC512" s="25">
        <f t="shared" si="277"/>
        <v>0</v>
      </c>
      <c r="AD512" s="40"/>
      <c r="AE512" s="40">
        <v>68</v>
      </c>
      <c r="AF512" s="25">
        <f t="shared" si="271"/>
        <v>0</v>
      </c>
      <c r="AG512" s="40"/>
      <c r="AH512" s="40">
        <v>98</v>
      </c>
      <c r="AI512" s="25">
        <f t="shared" si="272"/>
        <v>0</v>
      </c>
      <c r="AJ512" s="40"/>
      <c r="AK512" s="40">
        <v>7</v>
      </c>
      <c r="AL512" s="25">
        <f t="shared" si="273"/>
        <v>0</v>
      </c>
      <c r="AM512" s="40"/>
      <c r="AN512" s="40">
        <v>6</v>
      </c>
      <c r="AO512" s="25">
        <f t="shared" si="262"/>
        <v>0</v>
      </c>
      <c r="AP512" s="40"/>
      <c r="AQ512" s="40">
        <v>7</v>
      </c>
      <c r="AR512" s="25">
        <f t="shared" si="274"/>
        <v>0</v>
      </c>
      <c r="AS512" s="40"/>
      <c r="AT512" s="40">
        <v>5.63</v>
      </c>
      <c r="AU512" s="60">
        <f t="shared" si="264"/>
        <v>0</v>
      </c>
      <c r="AV512" s="40"/>
      <c r="AW512" s="40">
        <v>6.65</v>
      </c>
      <c r="AX512" s="60">
        <f t="shared" si="275"/>
        <v>0</v>
      </c>
      <c r="AY512" s="40"/>
      <c r="AZ512" s="60">
        <v>5.58</v>
      </c>
      <c r="BA512" s="60">
        <f t="shared" si="276"/>
        <v>0</v>
      </c>
      <c r="BB512" s="40"/>
      <c r="BC512" s="40">
        <v>6</v>
      </c>
      <c r="BD512" s="23">
        <f t="shared" si="282"/>
        <v>0</v>
      </c>
      <c r="BE512" s="26">
        <f t="shared" si="266"/>
        <v>0</v>
      </c>
      <c r="BF512" s="27">
        <v>94905</v>
      </c>
      <c r="BG512" s="165"/>
      <c r="BH512" s="166"/>
      <c r="BI512" s="165"/>
      <c r="BJ512" s="30">
        <f t="shared" si="267"/>
        <v>0</v>
      </c>
      <c r="BK512" s="28">
        <f t="shared" si="268"/>
        <v>94905</v>
      </c>
      <c r="BL512" s="9"/>
      <c r="BM512" s="9"/>
      <c r="BN512" s="9"/>
      <c r="BO512" s="9"/>
      <c r="BP512" s="31"/>
      <c r="BQ512" s="31"/>
      <c r="BR512" s="39"/>
      <c r="BS512" s="39"/>
      <c r="BT512" s="39"/>
      <c r="BU512" s="31"/>
      <c r="BV512" s="9"/>
      <c r="BW512" s="9"/>
      <c r="BX512" s="9"/>
    </row>
    <row r="513" spans="1:83" s="33" customFormat="1" ht="32.25" customHeight="1">
      <c r="A513" s="35" t="s">
        <v>1045</v>
      </c>
      <c r="B513" s="36" t="s">
        <v>1046</v>
      </c>
      <c r="C513" s="40"/>
      <c r="D513" s="40">
        <v>45</v>
      </c>
      <c r="E513" s="25">
        <f t="shared" si="257"/>
        <v>0</v>
      </c>
      <c r="F513" s="40"/>
      <c r="G513" s="25">
        <v>30</v>
      </c>
      <c r="H513" s="25">
        <f t="shared" si="279"/>
        <v>0</v>
      </c>
      <c r="I513" s="40"/>
      <c r="J513" s="25">
        <v>45</v>
      </c>
      <c r="K513" s="25">
        <f t="shared" si="278"/>
        <v>0</v>
      </c>
      <c r="L513" s="40"/>
      <c r="M513" s="25">
        <v>75</v>
      </c>
      <c r="N513" s="25">
        <f t="shared" si="280"/>
        <v>0</v>
      </c>
      <c r="O513" s="40"/>
      <c r="P513" s="40">
        <v>38</v>
      </c>
      <c r="Q513" s="25">
        <f t="shared" si="269"/>
        <v>0</v>
      </c>
      <c r="R513" s="40"/>
      <c r="S513" s="40">
        <v>68</v>
      </c>
      <c r="T513" s="25">
        <f t="shared" si="270"/>
        <v>0</v>
      </c>
      <c r="U513" s="40"/>
      <c r="V513" s="40">
        <v>38</v>
      </c>
      <c r="W513" s="25">
        <f t="shared" si="281"/>
        <v>0</v>
      </c>
      <c r="X513" s="40"/>
      <c r="Y513" s="40">
        <v>55</v>
      </c>
      <c r="Z513" s="60">
        <f t="shared" si="283"/>
        <v>0</v>
      </c>
      <c r="AA513" s="40"/>
      <c r="AB513" s="40">
        <v>58</v>
      </c>
      <c r="AC513" s="25">
        <f t="shared" si="277"/>
        <v>0</v>
      </c>
      <c r="AD513" s="40"/>
      <c r="AE513" s="40">
        <v>68</v>
      </c>
      <c r="AF513" s="25">
        <f t="shared" si="271"/>
        <v>0</v>
      </c>
      <c r="AG513" s="40"/>
      <c r="AH513" s="40">
        <v>98</v>
      </c>
      <c r="AI513" s="25">
        <f t="shared" si="272"/>
        <v>0</v>
      </c>
      <c r="AJ513" s="40"/>
      <c r="AK513" s="40">
        <v>7</v>
      </c>
      <c r="AL513" s="25">
        <f t="shared" si="273"/>
        <v>0</v>
      </c>
      <c r="AM513" s="40"/>
      <c r="AN513" s="40">
        <v>6</v>
      </c>
      <c r="AO513" s="25">
        <f t="shared" si="262"/>
        <v>0</v>
      </c>
      <c r="AP513" s="40"/>
      <c r="AQ513" s="40">
        <v>7</v>
      </c>
      <c r="AR513" s="25">
        <f t="shared" si="274"/>
        <v>0</v>
      </c>
      <c r="AS513" s="40"/>
      <c r="AT513" s="40">
        <v>5.63</v>
      </c>
      <c r="AU513" s="60">
        <f t="shared" si="264"/>
        <v>0</v>
      </c>
      <c r="AV513" s="40"/>
      <c r="AW513" s="40">
        <v>6.65</v>
      </c>
      <c r="AX513" s="60">
        <f t="shared" si="275"/>
        <v>0</v>
      </c>
      <c r="AY513" s="40"/>
      <c r="AZ513" s="60">
        <v>5.58</v>
      </c>
      <c r="BA513" s="60">
        <f t="shared" si="276"/>
        <v>0</v>
      </c>
      <c r="BB513" s="40"/>
      <c r="BC513" s="40">
        <v>6</v>
      </c>
      <c r="BD513" s="23">
        <f t="shared" si="282"/>
        <v>0</v>
      </c>
      <c r="BE513" s="26">
        <f t="shared" si="266"/>
        <v>0</v>
      </c>
      <c r="BF513" s="27">
        <v>12630</v>
      </c>
      <c r="BG513" s="165"/>
      <c r="BH513" s="166"/>
      <c r="BI513" s="165"/>
      <c r="BJ513" s="30">
        <f t="shared" si="267"/>
        <v>0</v>
      </c>
      <c r="BK513" s="28">
        <f t="shared" si="268"/>
        <v>12630</v>
      </c>
      <c r="BL513" s="9"/>
      <c r="BM513" s="9"/>
      <c r="BN513" s="9"/>
      <c r="BO513" s="9"/>
      <c r="BP513" s="31"/>
      <c r="BQ513" s="31"/>
      <c r="BR513" s="39"/>
      <c r="BS513" s="39"/>
      <c r="BT513" s="39"/>
      <c r="BU513" s="31"/>
      <c r="BV513" s="9"/>
      <c r="BW513" s="9"/>
      <c r="BX513" s="9"/>
    </row>
    <row r="514" spans="1:83" s="121" customFormat="1" ht="32.25" customHeight="1">
      <c r="A514" s="72" t="s">
        <v>1047</v>
      </c>
      <c r="B514" s="73" t="s">
        <v>1048</v>
      </c>
      <c r="C514" s="74"/>
      <c r="D514" s="74">
        <v>45</v>
      </c>
      <c r="E514" s="75">
        <f t="shared" si="257"/>
        <v>0</v>
      </c>
      <c r="F514" s="74"/>
      <c r="G514" s="25">
        <v>30</v>
      </c>
      <c r="H514" s="25">
        <f t="shared" si="279"/>
        <v>0</v>
      </c>
      <c r="I514" s="74"/>
      <c r="J514" s="75">
        <v>45</v>
      </c>
      <c r="K514" s="75">
        <f t="shared" si="278"/>
        <v>0</v>
      </c>
      <c r="L514" s="74"/>
      <c r="M514" s="75">
        <v>75</v>
      </c>
      <c r="N514" s="75">
        <f t="shared" si="280"/>
        <v>0</v>
      </c>
      <c r="O514" s="74"/>
      <c r="P514" s="74">
        <v>38</v>
      </c>
      <c r="Q514" s="75">
        <f t="shared" si="269"/>
        <v>0</v>
      </c>
      <c r="R514" s="74"/>
      <c r="S514" s="74">
        <v>68</v>
      </c>
      <c r="T514" s="75">
        <f t="shared" si="270"/>
        <v>0</v>
      </c>
      <c r="U514" s="74"/>
      <c r="V514" s="74">
        <v>38</v>
      </c>
      <c r="W514" s="75">
        <f t="shared" si="281"/>
        <v>0</v>
      </c>
      <c r="X514" s="74"/>
      <c r="Y514" s="74">
        <v>55</v>
      </c>
      <c r="Z514" s="60">
        <f t="shared" si="283"/>
        <v>0</v>
      </c>
      <c r="AA514" s="74"/>
      <c r="AB514" s="74">
        <v>58</v>
      </c>
      <c r="AC514" s="75">
        <f t="shared" si="277"/>
        <v>0</v>
      </c>
      <c r="AD514" s="74"/>
      <c r="AE514" s="74">
        <v>68</v>
      </c>
      <c r="AF514" s="75">
        <f t="shared" si="271"/>
        <v>0</v>
      </c>
      <c r="AG514" s="74"/>
      <c r="AH514" s="74">
        <v>98</v>
      </c>
      <c r="AI514" s="75">
        <f t="shared" si="272"/>
        <v>0</v>
      </c>
      <c r="AJ514" s="74"/>
      <c r="AK514" s="74">
        <v>7</v>
      </c>
      <c r="AL514" s="75">
        <f t="shared" si="273"/>
        <v>0</v>
      </c>
      <c r="AM514" s="74"/>
      <c r="AN514" s="74">
        <v>6</v>
      </c>
      <c r="AO514" s="75">
        <f t="shared" si="262"/>
        <v>0</v>
      </c>
      <c r="AP514" s="74"/>
      <c r="AQ514" s="74">
        <v>7</v>
      </c>
      <c r="AR514" s="77">
        <f t="shared" si="274"/>
        <v>0</v>
      </c>
      <c r="AS514" s="74"/>
      <c r="AT514" s="74">
        <v>5.63</v>
      </c>
      <c r="AU514" s="60">
        <f t="shared" si="264"/>
        <v>0</v>
      </c>
      <c r="AV514" s="74"/>
      <c r="AW514" s="74">
        <v>6.65</v>
      </c>
      <c r="AX514" s="60">
        <f t="shared" si="275"/>
        <v>0</v>
      </c>
      <c r="AY514" s="74"/>
      <c r="AZ514" s="60">
        <v>5.58</v>
      </c>
      <c r="BA514" s="60">
        <f t="shared" si="276"/>
        <v>0</v>
      </c>
      <c r="BB514" s="74"/>
      <c r="BC514" s="74">
        <v>6</v>
      </c>
      <c r="BD514" s="23">
        <f t="shared" si="282"/>
        <v>0</v>
      </c>
      <c r="BE514" s="26">
        <f t="shared" si="266"/>
        <v>0</v>
      </c>
      <c r="BF514" s="27">
        <v>28055</v>
      </c>
      <c r="BG514" s="176"/>
      <c r="BH514" s="177"/>
      <c r="BI514" s="176"/>
      <c r="BJ514" s="30">
        <f t="shared" si="267"/>
        <v>0</v>
      </c>
      <c r="BK514" s="28">
        <f t="shared" si="268"/>
        <v>28055</v>
      </c>
      <c r="BL514" s="83"/>
      <c r="BM514" s="83"/>
      <c r="BN514" s="83"/>
      <c r="BO514" s="83"/>
      <c r="BP514" s="80"/>
      <c r="BQ514" s="80"/>
      <c r="BR514" s="116"/>
      <c r="BS514" s="116"/>
      <c r="BT514" s="116"/>
      <c r="BU514" s="80"/>
      <c r="BV514" s="83"/>
      <c r="BW514" s="83"/>
      <c r="BX514" s="83"/>
      <c r="BY514" s="81"/>
      <c r="BZ514" s="81"/>
      <c r="CA514" s="81"/>
      <c r="CB514" s="81"/>
      <c r="CC514" s="81"/>
      <c r="CD514" s="81"/>
      <c r="CE514" s="81"/>
    </row>
    <row r="515" spans="1:83" s="111" customFormat="1" ht="32.25" customHeight="1">
      <c r="A515" s="107" t="s">
        <v>1049</v>
      </c>
      <c r="B515" s="108" t="s">
        <v>1050</v>
      </c>
      <c r="C515" s="109"/>
      <c r="D515" s="109">
        <v>45</v>
      </c>
      <c r="E515" s="110">
        <f t="shared" ref="E515:E541" si="284">D515*C515</f>
        <v>0</v>
      </c>
      <c r="F515" s="109"/>
      <c r="G515" s="25">
        <v>30</v>
      </c>
      <c r="H515" s="25">
        <f t="shared" si="279"/>
        <v>0</v>
      </c>
      <c r="I515" s="109"/>
      <c r="J515" s="110">
        <v>45</v>
      </c>
      <c r="K515" s="110">
        <f t="shared" si="278"/>
        <v>0</v>
      </c>
      <c r="L515" s="109"/>
      <c r="M515" s="110">
        <v>75</v>
      </c>
      <c r="N515" s="110">
        <f t="shared" si="280"/>
        <v>0</v>
      </c>
      <c r="O515" s="109"/>
      <c r="P515" s="109">
        <v>38</v>
      </c>
      <c r="Q515" s="110">
        <f t="shared" si="269"/>
        <v>0</v>
      </c>
      <c r="R515" s="109"/>
      <c r="S515" s="109">
        <v>68</v>
      </c>
      <c r="T515" s="110">
        <f t="shared" si="270"/>
        <v>0</v>
      </c>
      <c r="U515" s="109"/>
      <c r="V515" s="109">
        <v>38</v>
      </c>
      <c r="W515" s="110">
        <f t="shared" si="281"/>
        <v>0</v>
      </c>
      <c r="X515" s="109"/>
      <c r="Y515" s="109">
        <v>55</v>
      </c>
      <c r="Z515" s="60">
        <f t="shared" si="283"/>
        <v>0</v>
      </c>
      <c r="AA515" s="109"/>
      <c r="AB515" s="109">
        <v>58</v>
      </c>
      <c r="AC515" s="110">
        <f t="shared" si="277"/>
        <v>0</v>
      </c>
      <c r="AD515" s="109"/>
      <c r="AE515" s="109">
        <v>68</v>
      </c>
      <c r="AF515" s="110">
        <f t="shared" si="271"/>
        <v>0</v>
      </c>
      <c r="AG515" s="109"/>
      <c r="AH515" s="109">
        <v>98</v>
      </c>
      <c r="AI515" s="110">
        <f t="shared" si="272"/>
        <v>0</v>
      </c>
      <c r="AJ515" s="109"/>
      <c r="AK515" s="109">
        <v>7</v>
      </c>
      <c r="AL515" s="181">
        <f t="shared" si="273"/>
        <v>0</v>
      </c>
      <c r="AM515" s="109"/>
      <c r="AN515" s="109">
        <v>6</v>
      </c>
      <c r="AO515" s="110">
        <f t="shared" ref="AO515:AO521" si="285">AN515*AM515</f>
        <v>0</v>
      </c>
      <c r="AP515" s="109"/>
      <c r="AQ515" s="109">
        <v>7</v>
      </c>
      <c r="AR515" s="60">
        <f t="shared" si="274"/>
        <v>0</v>
      </c>
      <c r="AS515" s="109">
        <v>150000</v>
      </c>
      <c r="AT515" s="109">
        <v>5.63</v>
      </c>
      <c r="AU515" s="181">
        <f t="shared" ref="AU515:AU578" si="286">AT515*AS515</f>
        <v>844500</v>
      </c>
      <c r="AV515" s="109"/>
      <c r="AW515" s="109">
        <v>6.65</v>
      </c>
      <c r="AX515" s="60">
        <f t="shared" si="275"/>
        <v>0</v>
      </c>
      <c r="AY515" s="109"/>
      <c r="AZ515" s="60">
        <v>5.58</v>
      </c>
      <c r="BA515" s="60">
        <f t="shared" si="276"/>
        <v>0</v>
      </c>
      <c r="BB515" s="109"/>
      <c r="BC515" s="109">
        <v>6</v>
      </c>
      <c r="BD515" s="23">
        <f t="shared" si="282"/>
        <v>0</v>
      </c>
      <c r="BE515" s="26">
        <f t="shared" si="266"/>
        <v>844500</v>
      </c>
      <c r="BF515" s="182">
        <v>1735089</v>
      </c>
      <c r="BG515" s="165"/>
      <c r="BH515" s="166"/>
      <c r="BI515" s="165"/>
      <c r="BJ515" s="30">
        <f t="shared" si="267"/>
        <v>0</v>
      </c>
      <c r="BK515" s="28">
        <f t="shared" si="268"/>
        <v>2579589</v>
      </c>
      <c r="BL515" s="9"/>
      <c r="BM515" s="9"/>
      <c r="BN515" s="9"/>
      <c r="BO515" s="9"/>
      <c r="BP515" s="31"/>
      <c r="BQ515" s="31"/>
      <c r="BR515" s="39"/>
      <c r="BS515" s="39"/>
      <c r="BT515" s="39"/>
      <c r="BU515" s="31"/>
      <c r="BV515" s="9"/>
      <c r="BW515" s="9"/>
      <c r="BX515" s="9"/>
      <c r="BY515" s="33"/>
      <c r="BZ515" s="33"/>
      <c r="CA515" s="33"/>
      <c r="CB515" s="33"/>
      <c r="CC515" s="33"/>
      <c r="CD515" s="33"/>
      <c r="CE515" s="33"/>
    </row>
    <row r="516" spans="1:83" s="33" customFormat="1" ht="32.25" customHeight="1">
      <c r="A516" s="35" t="s">
        <v>1051</v>
      </c>
      <c r="B516" s="36" t="s">
        <v>1052</v>
      </c>
      <c r="C516" s="40"/>
      <c r="D516" s="40">
        <v>45</v>
      </c>
      <c r="E516" s="25">
        <f t="shared" si="284"/>
        <v>0</v>
      </c>
      <c r="F516" s="40"/>
      <c r="G516" s="25">
        <v>30</v>
      </c>
      <c r="H516" s="25">
        <f t="shared" si="279"/>
        <v>0</v>
      </c>
      <c r="I516" s="40"/>
      <c r="J516" s="25">
        <v>45</v>
      </c>
      <c r="K516" s="25">
        <f t="shared" si="278"/>
        <v>0</v>
      </c>
      <c r="L516" s="40"/>
      <c r="M516" s="25">
        <v>75</v>
      </c>
      <c r="N516" s="25">
        <f t="shared" si="280"/>
        <v>0</v>
      </c>
      <c r="O516" s="40"/>
      <c r="P516" s="40">
        <v>38</v>
      </c>
      <c r="Q516" s="25">
        <f t="shared" si="269"/>
        <v>0</v>
      </c>
      <c r="R516" s="40"/>
      <c r="S516" s="40">
        <v>68</v>
      </c>
      <c r="T516" s="25">
        <f t="shared" si="270"/>
        <v>0</v>
      </c>
      <c r="U516" s="40"/>
      <c r="V516" s="40">
        <v>38</v>
      </c>
      <c r="W516" s="25">
        <f t="shared" si="281"/>
        <v>0</v>
      </c>
      <c r="X516" s="40"/>
      <c r="Y516" s="40">
        <v>55</v>
      </c>
      <c r="Z516" s="60">
        <f t="shared" si="283"/>
        <v>0</v>
      </c>
      <c r="AA516" s="40"/>
      <c r="AB516" s="40">
        <v>58</v>
      </c>
      <c r="AC516" s="25">
        <f t="shared" si="277"/>
        <v>0</v>
      </c>
      <c r="AD516" s="40"/>
      <c r="AE516" s="40">
        <v>68</v>
      </c>
      <c r="AF516" s="25">
        <f t="shared" si="271"/>
        <v>0</v>
      </c>
      <c r="AG516" s="40"/>
      <c r="AH516" s="40">
        <v>98</v>
      </c>
      <c r="AI516" s="25">
        <f t="shared" si="272"/>
        <v>0</v>
      </c>
      <c r="AJ516" s="40"/>
      <c r="AK516" s="40">
        <v>7</v>
      </c>
      <c r="AL516" s="25">
        <f t="shared" si="273"/>
        <v>0</v>
      </c>
      <c r="AM516" s="40"/>
      <c r="AN516" s="40">
        <v>6</v>
      </c>
      <c r="AO516" s="25">
        <f t="shared" si="285"/>
        <v>0</v>
      </c>
      <c r="AP516" s="40"/>
      <c r="AQ516" s="40">
        <v>7</v>
      </c>
      <c r="AR516" s="60">
        <f t="shared" si="274"/>
        <v>0</v>
      </c>
      <c r="AS516" s="40"/>
      <c r="AT516" s="40">
        <v>5.63</v>
      </c>
      <c r="AU516" s="60">
        <f t="shared" si="286"/>
        <v>0</v>
      </c>
      <c r="AV516" s="40"/>
      <c r="AW516" s="40">
        <v>6.65</v>
      </c>
      <c r="AX516" s="60">
        <f t="shared" si="275"/>
        <v>0</v>
      </c>
      <c r="AY516" s="40"/>
      <c r="AZ516" s="60">
        <v>5.58</v>
      </c>
      <c r="BA516" s="60">
        <f t="shared" si="276"/>
        <v>0</v>
      </c>
      <c r="BB516" s="40"/>
      <c r="BC516" s="40">
        <v>6</v>
      </c>
      <c r="BD516" s="23">
        <f t="shared" si="282"/>
        <v>0</v>
      </c>
      <c r="BE516" s="26">
        <f t="shared" si="266"/>
        <v>0</v>
      </c>
      <c r="BF516" s="27">
        <v>12770</v>
      </c>
      <c r="BG516" s="165"/>
      <c r="BH516" s="166"/>
      <c r="BI516" s="165"/>
      <c r="BJ516" s="30">
        <f t="shared" si="267"/>
        <v>0</v>
      </c>
      <c r="BK516" s="28">
        <f t="shared" si="268"/>
        <v>12770</v>
      </c>
      <c r="BL516" s="9"/>
      <c r="BM516" s="9"/>
      <c r="BN516" s="9"/>
      <c r="BO516" s="9"/>
      <c r="BP516" s="31"/>
      <c r="BQ516" s="31"/>
      <c r="BR516" s="39"/>
      <c r="BS516" s="39"/>
      <c r="BT516" s="39"/>
      <c r="BU516" s="31"/>
      <c r="BV516" s="9"/>
      <c r="BW516" s="9"/>
      <c r="BX516" s="9"/>
    </row>
    <row r="517" spans="1:83" s="33" customFormat="1" ht="32.25" customHeight="1">
      <c r="A517" s="35" t="s">
        <v>1053</v>
      </c>
      <c r="B517" s="36" t="s">
        <v>1054</v>
      </c>
      <c r="C517" s="40"/>
      <c r="D517" s="40">
        <v>45</v>
      </c>
      <c r="E517" s="25">
        <f t="shared" si="284"/>
        <v>0</v>
      </c>
      <c r="F517" s="40"/>
      <c r="G517" s="25">
        <v>30</v>
      </c>
      <c r="H517" s="25">
        <f t="shared" si="279"/>
        <v>0</v>
      </c>
      <c r="I517" s="40"/>
      <c r="J517" s="25">
        <v>45</v>
      </c>
      <c r="K517" s="25">
        <f t="shared" si="278"/>
        <v>0</v>
      </c>
      <c r="L517" s="40"/>
      <c r="M517" s="25">
        <v>75</v>
      </c>
      <c r="N517" s="25">
        <f t="shared" si="280"/>
        <v>0</v>
      </c>
      <c r="O517" s="40"/>
      <c r="P517" s="40">
        <v>38</v>
      </c>
      <c r="Q517" s="25">
        <f t="shared" si="269"/>
        <v>0</v>
      </c>
      <c r="R517" s="40"/>
      <c r="S517" s="40">
        <v>68</v>
      </c>
      <c r="T517" s="25">
        <f t="shared" si="270"/>
        <v>0</v>
      </c>
      <c r="U517" s="40"/>
      <c r="V517" s="40">
        <v>38</v>
      </c>
      <c r="W517" s="25">
        <f t="shared" si="281"/>
        <v>0</v>
      </c>
      <c r="X517" s="40">
        <v>416</v>
      </c>
      <c r="Y517" s="40">
        <v>55</v>
      </c>
      <c r="Z517" s="60">
        <f t="shared" si="283"/>
        <v>22880</v>
      </c>
      <c r="AA517" s="40"/>
      <c r="AB517" s="40">
        <v>58</v>
      </c>
      <c r="AC517" s="25">
        <f t="shared" si="277"/>
        <v>0</v>
      </c>
      <c r="AD517" s="40"/>
      <c r="AE517" s="40">
        <v>68</v>
      </c>
      <c r="AF517" s="25">
        <f t="shared" si="271"/>
        <v>0</v>
      </c>
      <c r="AG517" s="40"/>
      <c r="AH517" s="40">
        <v>98</v>
      </c>
      <c r="AI517" s="25">
        <f t="shared" si="272"/>
        <v>0</v>
      </c>
      <c r="AJ517" s="40"/>
      <c r="AK517" s="40">
        <v>7</v>
      </c>
      <c r="AL517" s="25">
        <f t="shared" si="273"/>
        <v>0</v>
      </c>
      <c r="AM517" s="40"/>
      <c r="AN517" s="40">
        <v>6</v>
      </c>
      <c r="AO517" s="25">
        <f t="shared" si="285"/>
        <v>0</v>
      </c>
      <c r="AP517" s="40"/>
      <c r="AQ517" s="40">
        <v>7</v>
      </c>
      <c r="AR517" s="60">
        <f t="shared" si="274"/>
        <v>0</v>
      </c>
      <c r="AS517" s="40"/>
      <c r="AT517" s="40">
        <v>5.63</v>
      </c>
      <c r="AU517" s="60">
        <f t="shared" si="286"/>
        <v>0</v>
      </c>
      <c r="AV517" s="40"/>
      <c r="AW517" s="40">
        <v>6.65</v>
      </c>
      <c r="AX517" s="60">
        <f t="shared" si="275"/>
        <v>0</v>
      </c>
      <c r="AY517" s="40"/>
      <c r="AZ517" s="60">
        <v>5.58</v>
      </c>
      <c r="BA517" s="60">
        <f t="shared" si="276"/>
        <v>0</v>
      </c>
      <c r="BB517" s="40">
        <v>2580</v>
      </c>
      <c r="BC517" s="40">
        <v>6</v>
      </c>
      <c r="BD517" s="23">
        <f t="shared" si="282"/>
        <v>15480</v>
      </c>
      <c r="BE517" s="26">
        <f t="shared" ref="BE517:BE580" si="287">E517+H517+K517+N517+Q517+T517+W517+Z517+AC517+AF517+AI517+AL517+AO517+AR517+AU517+AX517+BD517+BA517</f>
        <v>38360</v>
      </c>
      <c r="BF517" s="27">
        <v>-18960</v>
      </c>
      <c r="BG517" s="165"/>
      <c r="BH517" s="166"/>
      <c r="BI517" s="165"/>
      <c r="BJ517" s="30">
        <f t="shared" si="267"/>
        <v>0</v>
      </c>
      <c r="BK517" s="28">
        <f t="shared" si="268"/>
        <v>19400</v>
      </c>
      <c r="BL517" s="9"/>
      <c r="BM517" s="9"/>
      <c r="BN517" s="9"/>
      <c r="BO517" s="9"/>
      <c r="BP517" s="31"/>
      <c r="BQ517" s="31"/>
      <c r="BR517" s="39"/>
      <c r="BS517" s="39"/>
      <c r="BT517" s="39"/>
      <c r="BU517" s="31"/>
      <c r="BV517" s="9"/>
      <c r="BW517" s="9"/>
      <c r="BX517" s="9"/>
    </row>
    <row r="518" spans="1:83" s="33" customFormat="1" ht="32.25" customHeight="1">
      <c r="A518" s="35" t="s">
        <v>1055</v>
      </c>
      <c r="B518" s="36" t="s">
        <v>1056</v>
      </c>
      <c r="C518" s="40"/>
      <c r="D518" s="40">
        <v>45</v>
      </c>
      <c r="E518" s="25">
        <f t="shared" si="284"/>
        <v>0</v>
      </c>
      <c r="F518" s="40"/>
      <c r="G518" s="25">
        <v>30</v>
      </c>
      <c r="H518" s="25">
        <f t="shared" si="279"/>
        <v>0</v>
      </c>
      <c r="I518" s="40"/>
      <c r="J518" s="25">
        <v>45</v>
      </c>
      <c r="K518" s="25">
        <f t="shared" si="278"/>
        <v>0</v>
      </c>
      <c r="L518" s="40"/>
      <c r="M518" s="25">
        <v>75</v>
      </c>
      <c r="N518" s="25">
        <f t="shared" si="280"/>
        <v>0</v>
      </c>
      <c r="O518" s="40"/>
      <c r="P518" s="40">
        <v>38</v>
      </c>
      <c r="Q518" s="25">
        <f t="shared" si="269"/>
        <v>0</v>
      </c>
      <c r="R518" s="40"/>
      <c r="S518" s="40">
        <v>68</v>
      </c>
      <c r="T518" s="25">
        <f t="shared" si="270"/>
        <v>0</v>
      </c>
      <c r="U518" s="40"/>
      <c r="V518" s="40">
        <v>38</v>
      </c>
      <c r="W518" s="25">
        <f t="shared" si="281"/>
        <v>0</v>
      </c>
      <c r="X518" s="40"/>
      <c r="Y518" s="40">
        <v>55</v>
      </c>
      <c r="Z518" s="60">
        <f t="shared" si="283"/>
        <v>0</v>
      </c>
      <c r="AA518" s="40"/>
      <c r="AB518" s="40">
        <v>58</v>
      </c>
      <c r="AC518" s="25">
        <f t="shared" si="277"/>
        <v>0</v>
      </c>
      <c r="AD518" s="40"/>
      <c r="AE518" s="40">
        <v>68</v>
      </c>
      <c r="AF518" s="25">
        <f t="shared" si="271"/>
        <v>0</v>
      </c>
      <c r="AG518" s="40"/>
      <c r="AH518" s="40">
        <v>98</v>
      </c>
      <c r="AI518" s="25">
        <f t="shared" si="272"/>
        <v>0</v>
      </c>
      <c r="AJ518" s="40"/>
      <c r="AK518" s="40">
        <v>7</v>
      </c>
      <c r="AL518" s="25">
        <f t="shared" si="273"/>
        <v>0</v>
      </c>
      <c r="AM518" s="40"/>
      <c r="AN518" s="40">
        <v>6</v>
      </c>
      <c r="AO518" s="25">
        <f t="shared" si="285"/>
        <v>0</v>
      </c>
      <c r="AP518" s="40"/>
      <c r="AQ518" s="40">
        <v>7</v>
      </c>
      <c r="AR518" s="60">
        <f t="shared" si="274"/>
        <v>0</v>
      </c>
      <c r="AS518" s="40"/>
      <c r="AT518" s="40">
        <v>5.63</v>
      </c>
      <c r="AU518" s="60">
        <f t="shared" si="286"/>
        <v>0</v>
      </c>
      <c r="AV518" s="40"/>
      <c r="AW518" s="40">
        <v>6.65</v>
      </c>
      <c r="AX518" s="60">
        <f t="shared" si="275"/>
        <v>0</v>
      </c>
      <c r="AY518" s="40"/>
      <c r="AZ518" s="60">
        <v>5.58</v>
      </c>
      <c r="BA518" s="60">
        <f t="shared" si="276"/>
        <v>0</v>
      </c>
      <c r="BB518" s="40"/>
      <c r="BC518" s="40">
        <v>6</v>
      </c>
      <c r="BD518" s="23">
        <f t="shared" si="282"/>
        <v>0</v>
      </c>
      <c r="BE518" s="26">
        <f t="shared" si="287"/>
        <v>0</v>
      </c>
      <c r="BF518" s="27">
        <v>14740</v>
      </c>
      <c r="BG518" s="165"/>
      <c r="BH518" s="166"/>
      <c r="BI518" s="165"/>
      <c r="BJ518" s="30">
        <f t="shared" ref="BJ518:BJ581" si="288">BG518+BH518+BI518</f>
        <v>0</v>
      </c>
      <c r="BK518" s="28">
        <f t="shared" ref="BK518:BK581" si="289">BF518+BE518-BJ518</f>
        <v>14740</v>
      </c>
      <c r="BL518" s="9"/>
      <c r="BM518" s="9"/>
      <c r="BN518" s="9"/>
      <c r="BO518" s="9"/>
      <c r="BP518" s="31"/>
      <c r="BQ518" s="31"/>
      <c r="BR518" s="39"/>
      <c r="BS518" s="39"/>
      <c r="BT518" s="39"/>
      <c r="BU518" s="31"/>
      <c r="BV518" s="9"/>
      <c r="BW518" s="9"/>
      <c r="BX518" s="9"/>
    </row>
    <row r="519" spans="1:83" s="33" customFormat="1" ht="32.25" customHeight="1">
      <c r="A519" s="35" t="s">
        <v>1057</v>
      </c>
      <c r="B519" s="36" t="s">
        <v>1058</v>
      </c>
      <c r="C519" s="40"/>
      <c r="D519" s="40">
        <v>45</v>
      </c>
      <c r="E519" s="25">
        <f t="shared" si="284"/>
        <v>0</v>
      </c>
      <c r="F519" s="40"/>
      <c r="G519" s="25">
        <v>30</v>
      </c>
      <c r="H519" s="25">
        <f t="shared" si="279"/>
        <v>0</v>
      </c>
      <c r="I519" s="40"/>
      <c r="J519" s="25">
        <v>45</v>
      </c>
      <c r="K519" s="25">
        <f t="shared" si="278"/>
        <v>0</v>
      </c>
      <c r="L519" s="40"/>
      <c r="M519" s="25">
        <v>75</v>
      </c>
      <c r="N519" s="25">
        <f t="shared" si="280"/>
        <v>0</v>
      </c>
      <c r="O519" s="40"/>
      <c r="P519" s="40">
        <v>38</v>
      </c>
      <c r="Q519" s="25">
        <f t="shared" si="269"/>
        <v>0</v>
      </c>
      <c r="R519" s="40"/>
      <c r="S519" s="40">
        <v>68</v>
      </c>
      <c r="T519" s="25">
        <f t="shared" si="270"/>
        <v>0</v>
      </c>
      <c r="U519" s="40"/>
      <c r="V519" s="40">
        <v>38</v>
      </c>
      <c r="W519" s="25">
        <f t="shared" si="281"/>
        <v>0</v>
      </c>
      <c r="X519" s="40"/>
      <c r="Y519" s="40">
        <v>55</v>
      </c>
      <c r="Z519" s="60">
        <f t="shared" si="283"/>
        <v>0</v>
      </c>
      <c r="AA519" s="40"/>
      <c r="AB519" s="40">
        <v>58</v>
      </c>
      <c r="AC519" s="25">
        <f t="shared" si="277"/>
        <v>0</v>
      </c>
      <c r="AD519" s="40"/>
      <c r="AE519" s="40">
        <v>68</v>
      </c>
      <c r="AF519" s="25">
        <f t="shared" si="271"/>
        <v>0</v>
      </c>
      <c r="AG519" s="40"/>
      <c r="AH519" s="40">
        <v>98</v>
      </c>
      <c r="AI519" s="25">
        <f t="shared" si="272"/>
        <v>0</v>
      </c>
      <c r="AJ519" s="40"/>
      <c r="AK519" s="40">
        <v>7</v>
      </c>
      <c r="AL519" s="25">
        <f t="shared" si="273"/>
        <v>0</v>
      </c>
      <c r="AM519" s="40"/>
      <c r="AN519" s="40">
        <v>6</v>
      </c>
      <c r="AO519" s="25">
        <f t="shared" si="285"/>
        <v>0</v>
      </c>
      <c r="AP519" s="40"/>
      <c r="AQ519" s="40">
        <v>7</v>
      </c>
      <c r="AR519" s="60">
        <f t="shared" si="274"/>
        <v>0</v>
      </c>
      <c r="AS519" s="40"/>
      <c r="AT519" s="40">
        <v>5.63</v>
      </c>
      <c r="AU519" s="60">
        <f t="shared" si="286"/>
        <v>0</v>
      </c>
      <c r="AV519" s="40"/>
      <c r="AW519" s="40">
        <v>6.65</v>
      </c>
      <c r="AX519" s="60">
        <f t="shared" si="275"/>
        <v>0</v>
      </c>
      <c r="AY519" s="40"/>
      <c r="AZ519" s="60">
        <v>5.58</v>
      </c>
      <c r="BA519" s="60">
        <f t="shared" si="276"/>
        <v>0</v>
      </c>
      <c r="BB519" s="40"/>
      <c r="BC519" s="40">
        <v>6</v>
      </c>
      <c r="BD519" s="23">
        <f t="shared" si="282"/>
        <v>0</v>
      </c>
      <c r="BE519" s="26">
        <f t="shared" si="287"/>
        <v>0</v>
      </c>
      <c r="BF519" s="27">
        <v>972.4</v>
      </c>
      <c r="BG519" s="165"/>
      <c r="BH519" s="166"/>
      <c r="BI519" s="165"/>
      <c r="BJ519" s="30">
        <f t="shared" si="288"/>
        <v>0</v>
      </c>
      <c r="BK519" s="28">
        <f t="shared" si="289"/>
        <v>972.4</v>
      </c>
      <c r="BL519" s="9"/>
      <c r="BM519" s="9"/>
      <c r="BN519" s="9"/>
      <c r="BO519" s="9"/>
      <c r="BP519" s="31"/>
      <c r="BQ519" s="31"/>
      <c r="BR519" s="39"/>
      <c r="BS519" s="39"/>
      <c r="BT519" s="39"/>
      <c r="BU519" s="31"/>
      <c r="BV519" s="9"/>
      <c r="BW519" s="9"/>
      <c r="BX519" s="9"/>
    </row>
    <row r="520" spans="1:83" s="33" customFormat="1" ht="32.25" customHeight="1">
      <c r="A520" s="35" t="s">
        <v>1059</v>
      </c>
      <c r="B520" s="36" t="s">
        <v>1060</v>
      </c>
      <c r="C520" s="40">
        <v>675</v>
      </c>
      <c r="D520" s="40">
        <v>45</v>
      </c>
      <c r="E520" s="25">
        <f t="shared" si="284"/>
        <v>30375</v>
      </c>
      <c r="F520" s="40"/>
      <c r="G520" s="25">
        <v>30</v>
      </c>
      <c r="H520" s="25">
        <f t="shared" si="279"/>
        <v>0</v>
      </c>
      <c r="I520" s="40">
        <v>550</v>
      </c>
      <c r="J520" s="25">
        <v>45</v>
      </c>
      <c r="K520" s="25">
        <f t="shared" si="278"/>
        <v>24750</v>
      </c>
      <c r="L520" s="40"/>
      <c r="M520" s="25">
        <v>75</v>
      </c>
      <c r="N520" s="25">
        <f t="shared" si="280"/>
        <v>0</v>
      </c>
      <c r="O520" s="40"/>
      <c r="P520" s="40">
        <v>38</v>
      </c>
      <c r="Q520" s="25">
        <f t="shared" si="269"/>
        <v>0</v>
      </c>
      <c r="R520" s="40"/>
      <c r="S520" s="40">
        <v>68</v>
      </c>
      <c r="T520" s="25">
        <f t="shared" si="270"/>
        <v>0</v>
      </c>
      <c r="U520" s="40"/>
      <c r="V520" s="40">
        <v>38</v>
      </c>
      <c r="W520" s="25">
        <f t="shared" si="281"/>
        <v>0</v>
      </c>
      <c r="X520" s="40">
        <v>495</v>
      </c>
      <c r="Y520" s="40">
        <v>55</v>
      </c>
      <c r="Z520" s="60">
        <f t="shared" si="283"/>
        <v>27225</v>
      </c>
      <c r="AA520" s="40"/>
      <c r="AB520" s="40">
        <v>58</v>
      </c>
      <c r="AC520" s="25">
        <f t="shared" si="277"/>
        <v>0</v>
      </c>
      <c r="AD520" s="40"/>
      <c r="AE520" s="40">
        <v>68</v>
      </c>
      <c r="AF520" s="25">
        <f t="shared" si="271"/>
        <v>0</v>
      </c>
      <c r="AG520" s="40"/>
      <c r="AH520" s="40">
        <v>98</v>
      </c>
      <c r="AI520" s="25">
        <f t="shared" si="272"/>
        <v>0</v>
      </c>
      <c r="AJ520" s="40"/>
      <c r="AK520" s="40">
        <v>7</v>
      </c>
      <c r="AL520" s="25">
        <f t="shared" si="273"/>
        <v>0</v>
      </c>
      <c r="AM520" s="40"/>
      <c r="AN520" s="40">
        <v>6</v>
      </c>
      <c r="AO520" s="25">
        <f t="shared" si="285"/>
        <v>0</v>
      </c>
      <c r="AP520" s="40"/>
      <c r="AQ520" s="40">
        <v>7</v>
      </c>
      <c r="AR520" s="60">
        <f t="shared" si="274"/>
        <v>0</v>
      </c>
      <c r="AS520" s="40"/>
      <c r="AT520" s="40">
        <v>5.63</v>
      </c>
      <c r="AU520" s="60">
        <f t="shared" si="286"/>
        <v>0</v>
      </c>
      <c r="AV520" s="40"/>
      <c r="AW520" s="40">
        <v>6.65</v>
      </c>
      <c r="AX520" s="60">
        <f t="shared" si="275"/>
        <v>0</v>
      </c>
      <c r="AY520" s="40"/>
      <c r="AZ520" s="60">
        <v>5.58</v>
      </c>
      <c r="BA520" s="60">
        <f t="shared" si="276"/>
        <v>0</v>
      </c>
      <c r="BB520" s="40">
        <v>2670</v>
      </c>
      <c r="BC520" s="40">
        <v>6</v>
      </c>
      <c r="BD520" s="23">
        <f t="shared" si="282"/>
        <v>16020</v>
      </c>
      <c r="BE520" s="26">
        <f t="shared" si="287"/>
        <v>98370</v>
      </c>
      <c r="BF520" s="27">
        <v>-10011</v>
      </c>
      <c r="BG520" s="165"/>
      <c r="BH520" s="166"/>
      <c r="BI520" s="165">
        <v>14999.5</v>
      </c>
      <c r="BJ520" s="30">
        <f t="shared" si="288"/>
        <v>14999.5</v>
      </c>
      <c r="BK520" s="28">
        <f t="shared" si="289"/>
        <v>73359.5</v>
      </c>
      <c r="BL520" s="9"/>
      <c r="BM520" s="9"/>
      <c r="BN520" s="9"/>
      <c r="BO520" s="9"/>
      <c r="BP520" s="31"/>
      <c r="BQ520" s="31"/>
      <c r="BR520" s="39"/>
      <c r="BS520" s="39"/>
      <c r="BT520" s="39"/>
      <c r="BU520" s="31"/>
      <c r="BV520" s="9"/>
      <c r="BW520" s="9"/>
      <c r="BX520" s="9"/>
    </row>
    <row r="521" spans="1:83" s="33" customFormat="1" ht="32.25" customHeight="1">
      <c r="A521" s="35" t="s">
        <v>1061</v>
      </c>
      <c r="B521" s="36" t="s">
        <v>1062</v>
      </c>
      <c r="C521" s="40"/>
      <c r="D521" s="40">
        <v>45</v>
      </c>
      <c r="E521" s="25">
        <f t="shared" si="284"/>
        <v>0</v>
      </c>
      <c r="F521" s="40"/>
      <c r="G521" s="25">
        <v>30</v>
      </c>
      <c r="H521" s="25">
        <f t="shared" si="279"/>
        <v>0</v>
      </c>
      <c r="I521" s="40"/>
      <c r="J521" s="25">
        <v>45</v>
      </c>
      <c r="K521" s="25">
        <f t="shared" si="278"/>
        <v>0</v>
      </c>
      <c r="L521" s="40"/>
      <c r="M521" s="25">
        <v>75</v>
      </c>
      <c r="N521" s="25">
        <f t="shared" si="280"/>
        <v>0</v>
      </c>
      <c r="O521" s="40"/>
      <c r="P521" s="40">
        <v>38</v>
      </c>
      <c r="Q521" s="25">
        <f t="shared" si="269"/>
        <v>0</v>
      </c>
      <c r="R521" s="40"/>
      <c r="S521" s="40">
        <v>68</v>
      </c>
      <c r="T521" s="25">
        <f t="shared" si="270"/>
        <v>0</v>
      </c>
      <c r="U521" s="40"/>
      <c r="V521" s="40">
        <v>38</v>
      </c>
      <c r="W521" s="25">
        <f t="shared" si="281"/>
        <v>0</v>
      </c>
      <c r="X521" s="40"/>
      <c r="Y521" s="40">
        <v>55</v>
      </c>
      <c r="Z521" s="60">
        <f t="shared" si="283"/>
        <v>0</v>
      </c>
      <c r="AA521" s="40"/>
      <c r="AB521" s="40">
        <v>58</v>
      </c>
      <c r="AC521" s="25">
        <f t="shared" si="277"/>
        <v>0</v>
      </c>
      <c r="AD521" s="40"/>
      <c r="AE521" s="40">
        <v>68</v>
      </c>
      <c r="AF521" s="25">
        <f t="shared" si="271"/>
        <v>0</v>
      </c>
      <c r="AG521" s="40"/>
      <c r="AH521" s="40">
        <v>98</v>
      </c>
      <c r="AI521" s="25">
        <f t="shared" si="272"/>
        <v>0</v>
      </c>
      <c r="AJ521" s="40"/>
      <c r="AK521" s="40">
        <v>7</v>
      </c>
      <c r="AL521" s="25">
        <f t="shared" si="273"/>
        <v>0</v>
      </c>
      <c r="AM521" s="40"/>
      <c r="AN521" s="40">
        <v>6</v>
      </c>
      <c r="AO521" s="25">
        <f t="shared" si="285"/>
        <v>0</v>
      </c>
      <c r="AP521" s="40"/>
      <c r="AQ521" s="40">
        <v>7</v>
      </c>
      <c r="AR521" s="60">
        <f t="shared" si="274"/>
        <v>0</v>
      </c>
      <c r="AS521" s="40"/>
      <c r="AT521" s="40">
        <v>5.63</v>
      </c>
      <c r="AU521" s="60">
        <f t="shared" si="286"/>
        <v>0</v>
      </c>
      <c r="AV521" s="40"/>
      <c r="AW521" s="40">
        <v>6.65</v>
      </c>
      <c r="AX521" s="60">
        <f t="shared" si="275"/>
        <v>0</v>
      </c>
      <c r="AY521" s="40"/>
      <c r="AZ521" s="60">
        <v>5.58</v>
      </c>
      <c r="BA521" s="60">
        <f t="shared" si="276"/>
        <v>0</v>
      </c>
      <c r="BB521" s="40"/>
      <c r="BC521" s="40">
        <v>6</v>
      </c>
      <c r="BD521" s="23">
        <f t="shared" si="282"/>
        <v>0</v>
      </c>
      <c r="BE521" s="26">
        <f t="shared" si="287"/>
        <v>0</v>
      </c>
      <c r="BF521" s="27">
        <v>90015</v>
      </c>
      <c r="BG521" s="165"/>
      <c r="BH521" s="166"/>
      <c r="BI521" s="165"/>
      <c r="BJ521" s="30">
        <f t="shared" si="288"/>
        <v>0</v>
      </c>
      <c r="BK521" s="28">
        <f t="shared" si="289"/>
        <v>90015</v>
      </c>
      <c r="BL521" s="9"/>
      <c r="BM521" s="9"/>
      <c r="BN521" s="9"/>
      <c r="BO521" s="9"/>
      <c r="BP521" s="31"/>
      <c r="BQ521" s="31"/>
      <c r="BR521" s="39"/>
      <c r="BS521" s="39"/>
      <c r="BT521" s="39"/>
      <c r="BU521" s="31"/>
      <c r="BV521" s="9"/>
      <c r="BW521" s="9"/>
      <c r="BX521" s="9"/>
    </row>
    <row r="522" spans="1:83" s="33" customFormat="1" ht="32.25" customHeight="1">
      <c r="A522" s="35" t="s">
        <v>1063</v>
      </c>
      <c r="B522" s="84" t="s">
        <v>1064</v>
      </c>
      <c r="C522" s="40"/>
      <c r="D522" s="40">
        <v>45</v>
      </c>
      <c r="E522" s="25">
        <f t="shared" si="284"/>
        <v>0</v>
      </c>
      <c r="F522" s="40"/>
      <c r="G522" s="25">
        <v>30</v>
      </c>
      <c r="H522" s="25">
        <f t="shared" si="279"/>
        <v>0</v>
      </c>
      <c r="I522" s="40">
        <v>460</v>
      </c>
      <c r="J522" s="25">
        <v>45</v>
      </c>
      <c r="K522" s="25">
        <f t="shared" si="278"/>
        <v>20700</v>
      </c>
      <c r="L522" s="40">
        <v>510</v>
      </c>
      <c r="M522" s="25">
        <v>75</v>
      </c>
      <c r="N522" s="25">
        <f t="shared" si="280"/>
        <v>38250</v>
      </c>
      <c r="O522" s="40"/>
      <c r="P522" s="40">
        <v>38</v>
      </c>
      <c r="Q522" s="25">
        <f t="shared" si="269"/>
        <v>0</v>
      </c>
      <c r="R522" s="40"/>
      <c r="S522" s="40">
        <v>68</v>
      </c>
      <c r="T522" s="25">
        <f t="shared" si="270"/>
        <v>0</v>
      </c>
      <c r="U522" s="40"/>
      <c r="V522" s="40">
        <v>38</v>
      </c>
      <c r="W522" s="25">
        <f t="shared" si="281"/>
        <v>0</v>
      </c>
      <c r="X522" s="40">
        <v>510</v>
      </c>
      <c r="Y522" s="40">
        <v>55</v>
      </c>
      <c r="Z522" s="60">
        <f t="shared" si="283"/>
        <v>28050</v>
      </c>
      <c r="AA522" s="40"/>
      <c r="AB522" s="40">
        <v>58</v>
      </c>
      <c r="AC522" s="25">
        <f t="shared" si="277"/>
        <v>0</v>
      </c>
      <c r="AD522" s="40"/>
      <c r="AE522" s="40">
        <v>68</v>
      </c>
      <c r="AF522" s="25">
        <f t="shared" si="271"/>
        <v>0</v>
      </c>
      <c r="AG522" s="40"/>
      <c r="AH522" s="40">
        <v>98</v>
      </c>
      <c r="AI522" s="25">
        <f t="shared" si="272"/>
        <v>0</v>
      </c>
      <c r="AJ522" s="40"/>
      <c r="AK522" s="40"/>
      <c r="AL522" s="25"/>
      <c r="AM522" s="40"/>
      <c r="AN522" s="40"/>
      <c r="AO522" s="25"/>
      <c r="AP522" s="40"/>
      <c r="AQ522" s="40">
        <v>7</v>
      </c>
      <c r="AR522" s="60">
        <f t="shared" si="274"/>
        <v>0</v>
      </c>
      <c r="AS522" s="40"/>
      <c r="AT522" s="40"/>
      <c r="AU522" s="60">
        <f t="shared" si="286"/>
        <v>0</v>
      </c>
      <c r="AV522" s="40"/>
      <c r="AW522" s="40">
        <v>6.65</v>
      </c>
      <c r="AX522" s="60">
        <f t="shared" si="275"/>
        <v>0</v>
      </c>
      <c r="AY522" s="40"/>
      <c r="AZ522" s="60">
        <v>5.58</v>
      </c>
      <c r="BA522" s="60">
        <f t="shared" si="276"/>
        <v>0</v>
      </c>
      <c r="BB522" s="40">
        <v>2685</v>
      </c>
      <c r="BC522" s="40">
        <v>6</v>
      </c>
      <c r="BD522" s="23">
        <f t="shared" si="282"/>
        <v>16110</v>
      </c>
      <c r="BE522" s="26">
        <f t="shared" si="287"/>
        <v>103110</v>
      </c>
      <c r="BF522" s="27">
        <v>-85401</v>
      </c>
      <c r="BG522" s="165"/>
      <c r="BH522" s="166"/>
      <c r="BI522" s="165"/>
      <c r="BJ522" s="30">
        <f t="shared" si="288"/>
        <v>0</v>
      </c>
      <c r="BK522" s="28">
        <f t="shared" si="289"/>
        <v>17709</v>
      </c>
      <c r="BL522" s="9"/>
      <c r="BM522" s="9"/>
      <c r="BN522" s="9"/>
      <c r="BO522" s="9"/>
      <c r="BP522" s="31"/>
      <c r="BQ522" s="31"/>
      <c r="BR522" s="39"/>
      <c r="BS522" s="39"/>
      <c r="BT522" s="39"/>
      <c r="BU522" s="31"/>
      <c r="BV522" s="9"/>
      <c r="BW522" s="9"/>
      <c r="BX522" s="9"/>
    </row>
    <row r="523" spans="1:83" s="33" customFormat="1" ht="32.25" customHeight="1">
      <c r="A523" s="35" t="s">
        <v>1065</v>
      </c>
      <c r="B523" s="36" t="s">
        <v>1066</v>
      </c>
      <c r="C523" s="40"/>
      <c r="D523" s="40">
        <v>45</v>
      </c>
      <c r="E523" s="25">
        <f t="shared" si="284"/>
        <v>0</v>
      </c>
      <c r="F523" s="40"/>
      <c r="G523" s="25">
        <v>30</v>
      </c>
      <c r="H523" s="25">
        <f t="shared" si="279"/>
        <v>0</v>
      </c>
      <c r="I523" s="40"/>
      <c r="J523" s="25">
        <v>45</v>
      </c>
      <c r="K523" s="25">
        <f t="shared" si="278"/>
        <v>0</v>
      </c>
      <c r="L523" s="40"/>
      <c r="M523" s="25">
        <v>75</v>
      </c>
      <c r="N523" s="25">
        <f t="shared" si="280"/>
        <v>0</v>
      </c>
      <c r="O523" s="40"/>
      <c r="P523" s="40">
        <v>38</v>
      </c>
      <c r="Q523" s="25">
        <f t="shared" si="269"/>
        <v>0</v>
      </c>
      <c r="R523" s="40"/>
      <c r="S523" s="40">
        <v>68</v>
      </c>
      <c r="T523" s="25">
        <f t="shared" si="270"/>
        <v>0</v>
      </c>
      <c r="U523" s="40"/>
      <c r="V523" s="40">
        <v>38</v>
      </c>
      <c r="W523" s="25">
        <f t="shared" si="281"/>
        <v>0</v>
      </c>
      <c r="X523" s="40"/>
      <c r="Y523" s="40">
        <v>55</v>
      </c>
      <c r="Z523" s="60">
        <f t="shared" si="283"/>
        <v>0</v>
      </c>
      <c r="AA523" s="40"/>
      <c r="AB523" s="40">
        <v>58</v>
      </c>
      <c r="AC523" s="25">
        <f t="shared" si="277"/>
        <v>0</v>
      </c>
      <c r="AD523" s="40"/>
      <c r="AE523" s="40">
        <v>68</v>
      </c>
      <c r="AF523" s="25">
        <f t="shared" si="271"/>
        <v>0</v>
      </c>
      <c r="AG523" s="40"/>
      <c r="AH523" s="40">
        <v>98</v>
      </c>
      <c r="AI523" s="25">
        <f t="shared" si="272"/>
        <v>0</v>
      </c>
      <c r="AJ523" s="40"/>
      <c r="AK523" s="40">
        <v>7</v>
      </c>
      <c r="AL523" s="25">
        <f>AK523*AJ523</f>
        <v>0</v>
      </c>
      <c r="AM523" s="40"/>
      <c r="AN523" s="40">
        <v>6</v>
      </c>
      <c r="AO523" s="25">
        <f t="shared" ref="AO523:AO586" si="290">AN523*AM523</f>
        <v>0</v>
      </c>
      <c r="AP523" s="40"/>
      <c r="AQ523" s="40">
        <v>7</v>
      </c>
      <c r="AR523" s="60">
        <f t="shared" si="274"/>
        <v>0</v>
      </c>
      <c r="AS523" s="40"/>
      <c r="AT523" s="40">
        <v>5.63</v>
      </c>
      <c r="AU523" s="60">
        <f t="shared" si="286"/>
        <v>0</v>
      </c>
      <c r="AV523" s="40"/>
      <c r="AW523" s="40">
        <v>6.65</v>
      </c>
      <c r="AX523" s="60">
        <f t="shared" si="275"/>
        <v>0</v>
      </c>
      <c r="AY523" s="40"/>
      <c r="AZ523" s="60">
        <v>5.58</v>
      </c>
      <c r="BA523" s="60">
        <f t="shared" si="276"/>
        <v>0</v>
      </c>
      <c r="BB523" s="40"/>
      <c r="BC523" s="40">
        <v>6</v>
      </c>
      <c r="BD523" s="23">
        <f t="shared" si="282"/>
        <v>0</v>
      </c>
      <c r="BE523" s="26">
        <f t="shared" si="287"/>
        <v>0</v>
      </c>
      <c r="BF523" s="27">
        <v>14330</v>
      </c>
      <c r="BG523" s="165"/>
      <c r="BH523" s="166"/>
      <c r="BI523" s="165"/>
      <c r="BJ523" s="30">
        <f t="shared" si="288"/>
        <v>0</v>
      </c>
      <c r="BK523" s="28">
        <f t="shared" si="289"/>
        <v>14330</v>
      </c>
      <c r="BL523" s="9"/>
      <c r="BM523" s="9"/>
      <c r="BN523" s="9"/>
      <c r="BO523" s="9"/>
      <c r="BP523" s="31"/>
      <c r="BQ523" s="31"/>
      <c r="BR523" s="39"/>
      <c r="BS523" s="39"/>
      <c r="BT523" s="39"/>
      <c r="BU523" s="31"/>
      <c r="BV523" s="9"/>
      <c r="BW523" s="9"/>
      <c r="BX523" s="9"/>
    </row>
    <row r="524" spans="1:83" s="33" customFormat="1" ht="32.25" customHeight="1">
      <c r="A524" s="35" t="s">
        <v>1067</v>
      </c>
      <c r="B524" s="36" t="s">
        <v>1068</v>
      </c>
      <c r="C524" s="40"/>
      <c r="D524" s="40">
        <v>45</v>
      </c>
      <c r="E524" s="25">
        <f t="shared" si="284"/>
        <v>0</v>
      </c>
      <c r="F524" s="40"/>
      <c r="G524" s="25">
        <v>30</v>
      </c>
      <c r="H524" s="25">
        <f t="shared" si="279"/>
        <v>0</v>
      </c>
      <c r="I524" s="40"/>
      <c r="J524" s="25">
        <v>45</v>
      </c>
      <c r="K524" s="25">
        <f t="shared" si="278"/>
        <v>0</v>
      </c>
      <c r="L524" s="40"/>
      <c r="M524" s="25">
        <v>75</v>
      </c>
      <c r="N524" s="25">
        <f t="shared" si="280"/>
        <v>0</v>
      </c>
      <c r="O524" s="40"/>
      <c r="P524" s="40">
        <v>38</v>
      </c>
      <c r="Q524" s="25">
        <f t="shared" si="269"/>
        <v>0</v>
      </c>
      <c r="R524" s="40"/>
      <c r="S524" s="40">
        <v>68</v>
      </c>
      <c r="T524" s="25">
        <f t="shared" si="270"/>
        <v>0</v>
      </c>
      <c r="U524" s="40"/>
      <c r="V524" s="40">
        <v>38</v>
      </c>
      <c r="W524" s="25">
        <f t="shared" si="281"/>
        <v>0</v>
      </c>
      <c r="X524" s="40"/>
      <c r="Y524" s="40">
        <v>55</v>
      </c>
      <c r="Z524" s="60">
        <f t="shared" si="283"/>
        <v>0</v>
      </c>
      <c r="AA524" s="40"/>
      <c r="AB524" s="40">
        <v>58</v>
      </c>
      <c r="AC524" s="25">
        <f t="shared" si="277"/>
        <v>0</v>
      </c>
      <c r="AD524" s="40"/>
      <c r="AE524" s="40">
        <v>68</v>
      </c>
      <c r="AF524" s="25">
        <f t="shared" si="271"/>
        <v>0</v>
      </c>
      <c r="AG524" s="40"/>
      <c r="AH524" s="40">
        <v>98</v>
      </c>
      <c r="AI524" s="25">
        <f t="shared" si="272"/>
        <v>0</v>
      </c>
      <c r="AJ524" s="40"/>
      <c r="AK524" s="40">
        <v>7</v>
      </c>
      <c r="AL524" s="40">
        <v>0</v>
      </c>
      <c r="AM524" s="40"/>
      <c r="AN524" s="40">
        <v>6</v>
      </c>
      <c r="AO524" s="25">
        <f t="shared" si="290"/>
        <v>0</v>
      </c>
      <c r="AP524" s="40"/>
      <c r="AQ524" s="40">
        <v>7</v>
      </c>
      <c r="AR524" s="60">
        <f t="shared" si="274"/>
        <v>0</v>
      </c>
      <c r="AS524" s="40"/>
      <c r="AT524" s="40">
        <v>5.63</v>
      </c>
      <c r="AU524" s="60">
        <f t="shared" si="286"/>
        <v>0</v>
      </c>
      <c r="AV524" s="40"/>
      <c r="AW524" s="40">
        <v>6.65</v>
      </c>
      <c r="AX524" s="60">
        <f t="shared" si="275"/>
        <v>0</v>
      </c>
      <c r="AY524" s="40"/>
      <c r="AZ524" s="60">
        <v>5.58</v>
      </c>
      <c r="BA524" s="60">
        <f t="shared" si="276"/>
        <v>0</v>
      </c>
      <c r="BB524" s="40"/>
      <c r="BC524" s="40">
        <v>6</v>
      </c>
      <c r="BD524" s="23">
        <f t="shared" si="282"/>
        <v>0</v>
      </c>
      <c r="BE524" s="26">
        <f t="shared" si="287"/>
        <v>0</v>
      </c>
      <c r="BF524" s="27">
        <v>5420</v>
      </c>
      <c r="BG524" s="165"/>
      <c r="BH524" s="166"/>
      <c r="BI524" s="165"/>
      <c r="BJ524" s="30">
        <f t="shared" si="288"/>
        <v>0</v>
      </c>
      <c r="BK524" s="28">
        <f t="shared" si="289"/>
        <v>5420</v>
      </c>
      <c r="BL524" s="9"/>
      <c r="BM524" s="9"/>
      <c r="BN524" s="9"/>
      <c r="BO524" s="9"/>
      <c r="BP524" s="31"/>
      <c r="BQ524" s="31"/>
      <c r="BR524" s="39"/>
      <c r="BS524" s="39"/>
      <c r="BT524" s="39"/>
      <c r="BU524" s="31"/>
      <c r="BV524" s="9"/>
      <c r="BW524" s="9"/>
      <c r="BX524" s="9"/>
    </row>
    <row r="525" spans="1:83" s="33" customFormat="1" ht="32.25" customHeight="1">
      <c r="A525" s="35" t="s">
        <v>1069</v>
      </c>
      <c r="B525" s="36" t="s">
        <v>1070</v>
      </c>
      <c r="C525" s="40"/>
      <c r="D525" s="40">
        <v>45</v>
      </c>
      <c r="E525" s="25">
        <f t="shared" si="284"/>
        <v>0</v>
      </c>
      <c r="F525" s="40"/>
      <c r="G525" s="25">
        <v>30</v>
      </c>
      <c r="H525" s="25">
        <f t="shared" si="279"/>
        <v>0</v>
      </c>
      <c r="I525" s="40"/>
      <c r="J525" s="25">
        <v>45</v>
      </c>
      <c r="K525" s="25">
        <f t="shared" si="278"/>
        <v>0</v>
      </c>
      <c r="L525" s="40"/>
      <c r="M525" s="25">
        <v>75</v>
      </c>
      <c r="N525" s="25">
        <f t="shared" si="280"/>
        <v>0</v>
      </c>
      <c r="O525" s="40"/>
      <c r="P525" s="40">
        <v>38</v>
      </c>
      <c r="Q525" s="25">
        <f t="shared" si="269"/>
        <v>0</v>
      </c>
      <c r="R525" s="40"/>
      <c r="S525" s="40">
        <v>68</v>
      </c>
      <c r="T525" s="25">
        <f t="shared" si="270"/>
        <v>0</v>
      </c>
      <c r="U525" s="40"/>
      <c r="V525" s="40">
        <v>38</v>
      </c>
      <c r="W525" s="25">
        <f t="shared" si="281"/>
        <v>0</v>
      </c>
      <c r="X525" s="40"/>
      <c r="Y525" s="40">
        <v>55</v>
      </c>
      <c r="Z525" s="60">
        <f t="shared" si="283"/>
        <v>0</v>
      </c>
      <c r="AA525" s="40"/>
      <c r="AB525" s="40">
        <v>58</v>
      </c>
      <c r="AC525" s="25">
        <f t="shared" si="277"/>
        <v>0</v>
      </c>
      <c r="AD525" s="40"/>
      <c r="AE525" s="40">
        <v>68</v>
      </c>
      <c r="AF525" s="25">
        <f t="shared" si="271"/>
        <v>0</v>
      </c>
      <c r="AG525" s="40"/>
      <c r="AH525" s="40">
        <v>98</v>
      </c>
      <c r="AI525" s="25">
        <f t="shared" si="272"/>
        <v>0</v>
      </c>
      <c r="AJ525" s="40"/>
      <c r="AK525" s="40">
        <v>7</v>
      </c>
      <c r="AL525" s="40">
        <v>0</v>
      </c>
      <c r="AM525" s="40"/>
      <c r="AN525" s="40">
        <v>6</v>
      </c>
      <c r="AO525" s="25">
        <f t="shared" si="290"/>
        <v>0</v>
      </c>
      <c r="AP525" s="40"/>
      <c r="AQ525" s="40">
        <v>7</v>
      </c>
      <c r="AR525" s="60">
        <f t="shared" si="274"/>
        <v>0</v>
      </c>
      <c r="AS525" s="40"/>
      <c r="AT525" s="40">
        <v>5.63</v>
      </c>
      <c r="AU525" s="60">
        <f t="shared" si="286"/>
        <v>0</v>
      </c>
      <c r="AV525" s="40"/>
      <c r="AW525" s="40">
        <v>6.65</v>
      </c>
      <c r="AX525" s="60">
        <f t="shared" si="275"/>
        <v>0</v>
      </c>
      <c r="AY525" s="40"/>
      <c r="AZ525" s="60">
        <v>5.58</v>
      </c>
      <c r="BA525" s="60">
        <f t="shared" si="276"/>
        <v>0</v>
      </c>
      <c r="BB525" s="40"/>
      <c r="BC525" s="40">
        <v>6</v>
      </c>
      <c r="BD525" s="23">
        <f t="shared" si="282"/>
        <v>0</v>
      </c>
      <c r="BE525" s="26">
        <f t="shared" si="287"/>
        <v>0</v>
      </c>
      <c r="BF525" s="27">
        <v>17900</v>
      </c>
      <c r="BG525" s="165"/>
      <c r="BH525" s="166"/>
      <c r="BI525" s="165"/>
      <c r="BJ525" s="30">
        <f t="shared" si="288"/>
        <v>0</v>
      </c>
      <c r="BK525" s="28">
        <f t="shared" si="289"/>
        <v>17900</v>
      </c>
      <c r="BL525" s="9"/>
      <c r="BM525" s="9"/>
      <c r="BN525" s="9"/>
      <c r="BO525" s="9"/>
      <c r="BP525" s="31"/>
      <c r="BQ525" s="31"/>
      <c r="BR525" s="39"/>
      <c r="BS525" s="39"/>
      <c r="BT525" s="39"/>
      <c r="BU525" s="31"/>
      <c r="BV525" s="9"/>
      <c r="BW525" s="9"/>
      <c r="BX525" s="9"/>
    </row>
    <row r="526" spans="1:83" s="33" customFormat="1" ht="32.25" customHeight="1">
      <c r="A526" s="35" t="s">
        <v>1071</v>
      </c>
      <c r="B526" s="36" t="s">
        <v>1072</v>
      </c>
      <c r="C526" s="40"/>
      <c r="D526" s="40">
        <v>45</v>
      </c>
      <c r="E526" s="25">
        <f t="shared" si="284"/>
        <v>0</v>
      </c>
      <c r="F526" s="40"/>
      <c r="G526" s="25">
        <v>30</v>
      </c>
      <c r="H526" s="25">
        <f t="shared" si="279"/>
        <v>0</v>
      </c>
      <c r="I526" s="40"/>
      <c r="J526" s="25">
        <v>45</v>
      </c>
      <c r="K526" s="25">
        <f t="shared" si="278"/>
        <v>0</v>
      </c>
      <c r="L526" s="40"/>
      <c r="M526" s="25">
        <v>75</v>
      </c>
      <c r="N526" s="25">
        <f t="shared" si="280"/>
        <v>0</v>
      </c>
      <c r="O526" s="40"/>
      <c r="P526" s="40">
        <v>38</v>
      </c>
      <c r="Q526" s="25">
        <f t="shared" si="269"/>
        <v>0</v>
      </c>
      <c r="R526" s="40"/>
      <c r="S526" s="40">
        <v>68</v>
      </c>
      <c r="T526" s="25">
        <f t="shared" si="270"/>
        <v>0</v>
      </c>
      <c r="U526" s="40"/>
      <c r="V526" s="40">
        <v>38</v>
      </c>
      <c r="W526" s="25">
        <f t="shared" si="281"/>
        <v>0</v>
      </c>
      <c r="X526" s="40"/>
      <c r="Y526" s="40">
        <v>55</v>
      </c>
      <c r="Z526" s="60">
        <f t="shared" si="283"/>
        <v>0</v>
      </c>
      <c r="AA526" s="40"/>
      <c r="AB526" s="40">
        <v>58</v>
      </c>
      <c r="AC526" s="25">
        <f t="shared" si="277"/>
        <v>0</v>
      </c>
      <c r="AD526" s="40"/>
      <c r="AE526" s="40">
        <v>68</v>
      </c>
      <c r="AF526" s="25">
        <f t="shared" si="271"/>
        <v>0</v>
      </c>
      <c r="AG526" s="40"/>
      <c r="AH526" s="40">
        <v>98</v>
      </c>
      <c r="AI526" s="25">
        <f t="shared" si="272"/>
        <v>0</v>
      </c>
      <c r="AJ526" s="40"/>
      <c r="AK526" s="40">
        <v>7</v>
      </c>
      <c r="AL526" s="40">
        <v>0</v>
      </c>
      <c r="AM526" s="40"/>
      <c r="AN526" s="40">
        <v>6</v>
      </c>
      <c r="AO526" s="25">
        <f t="shared" si="290"/>
        <v>0</v>
      </c>
      <c r="AP526" s="40"/>
      <c r="AQ526" s="40">
        <v>7</v>
      </c>
      <c r="AR526" s="60">
        <f t="shared" si="274"/>
        <v>0</v>
      </c>
      <c r="AS526" s="40"/>
      <c r="AT526" s="40">
        <v>5.63</v>
      </c>
      <c r="AU526" s="60">
        <f t="shared" si="286"/>
        <v>0</v>
      </c>
      <c r="AV526" s="40"/>
      <c r="AW526" s="40">
        <v>6.65</v>
      </c>
      <c r="AX526" s="60">
        <f t="shared" si="275"/>
        <v>0</v>
      </c>
      <c r="AY526" s="40"/>
      <c r="AZ526" s="60">
        <v>5.58</v>
      </c>
      <c r="BA526" s="60">
        <f t="shared" si="276"/>
        <v>0</v>
      </c>
      <c r="BB526" s="40"/>
      <c r="BC526" s="40">
        <v>6</v>
      </c>
      <c r="BD526" s="23">
        <f t="shared" si="282"/>
        <v>0</v>
      </c>
      <c r="BE526" s="26">
        <f t="shared" si="287"/>
        <v>0</v>
      </c>
      <c r="BF526" s="27">
        <v>13400</v>
      </c>
      <c r="BG526" s="165"/>
      <c r="BH526" s="166"/>
      <c r="BI526" s="165"/>
      <c r="BJ526" s="30">
        <f t="shared" si="288"/>
        <v>0</v>
      </c>
      <c r="BK526" s="28">
        <f t="shared" si="289"/>
        <v>13400</v>
      </c>
      <c r="BL526" s="9"/>
      <c r="BM526" s="9"/>
      <c r="BN526" s="9"/>
      <c r="BO526" s="9"/>
      <c r="BP526" s="31"/>
      <c r="BQ526" s="31"/>
      <c r="BR526" s="39"/>
      <c r="BS526" s="39"/>
      <c r="BT526" s="39"/>
      <c r="BU526" s="31"/>
      <c r="BV526" s="9"/>
      <c r="BW526" s="9"/>
      <c r="BX526" s="9"/>
    </row>
    <row r="527" spans="1:83" s="33" customFormat="1" ht="32.25" customHeight="1">
      <c r="A527" s="35" t="s">
        <v>1073</v>
      </c>
      <c r="B527" s="36" t="s">
        <v>1074</v>
      </c>
      <c r="C527" s="40"/>
      <c r="D527" s="40">
        <v>45</v>
      </c>
      <c r="E527" s="25">
        <f t="shared" si="284"/>
        <v>0</v>
      </c>
      <c r="F527" s="40"/>
      <c r="G527" s="25">
        <v>30</v>
      </c>
      <c r="H527" s="25">
        <f t="shared" si="279"/>
        <v>0</v>
      </c>
      <c r="I527" s="40"/>
      <c r="J527" s="25">
        <v>45</v>
      </c>
      <c r="K527" s="25">
        <f t="shared" si="278"/>
        <v>0</v>
      </c>
      <c r="L527" s="40"/>
      <c r="M527" s="25">
        <v>75</v>
      </c>
      <c r="N527" s="25">
        <f t="shared" si="280"/>
        <v>0</v>
      </c>
      <c r="O527" s="40"/>
      <c r="P527" s="40">
        <v>38</v>
      </c>
      <c r="Q527" s="25">
        <f t="shared" si="269"/>
        <v>0</v>
      </c>
      <c r="R527" s="40"/>
      <c r="S527" s="40">
        <v>68</v>
      </c>
      <c r="T527" s="25">
        <f t="shared" si="270"/>
        <v>0</v>
      </c>
      <c r="U527" s="40"/>
      <c r="V527" s="40">
        <v>38</v>
      </c>
      <c r="W527" s="25">
        <f t="shared" si="281"/>
        <v>0</v>
      </c>
      <c r="X527" s="40"/>
      <c r="Y527" s="40">
        <v>55</v>
      </c>
      <c r="Z527" s="60">
        <f t="shared" si="283"/>
        <v>0</v>
      </c>
      <c r="AA527" s="40"/>
      <c r="AB527" s="40">
        <v>58</v>
      </c>
      <c r="AC527" s="25">
        <f t="shared" si="277"/>
        <v>0</v>
      </c>
      <c r="AD527" s="40"/>
      <c r="AE527" s="40">
        <v>68</v>
      </c>
      <c r="AF527" s="25">
        <f t="shared" si="271"/>
        <v>0</v>
      </c>
      <c r="AG527" s="40"/>
      <c r="AH527" s="40">
        <v>98</v>
      </c>
      <c r="AI527" s="25">
        <f t="shared" si="272"/>
        <v>0</v>
      </c>
      <c r="AJ527" s="40"/>
      <c r="AK527" s="40">
        <v>7</v>
      </c>
      <c r="AL527" s="40">
        <v>0</v>
      </c>
      <c r="AM527" s="40"/>
      <c r="AN527" s="40">
        <v>6</v>
      </c>
      <c r="AO527" s="25">
        <f t="shared" si="290"/>
        <v>0</v>
      </c>
      <c r="AP527" s="40"/>
      <c r="AQ527" s="40">
        <v>7</v>
      </c>
      <c r="AR527" s="60">
        <f t="shared" si="274"/>
        <v>0</v>
      </c>
      <c r="AS527" s="40"/>
      <c r="AT527" s="40">
        <v>5.63</v>
      </c>
      <c r="AU527" s="60">
        <f t="shared" si="286"/>
        <v>0</v>
      </c>
      <c r="AV527" s="40"/>
      <c r="AW527" s="40">
        <v>6.65</v>
      </c>
      <c r="AX527" s="60">
        <f t="shared" si="275"/>
        <v>0</v>
      </c>
      <c r="AY527" s="40"/>
      <c r="AZ527" s="60">
        <v>5.58</v>
      </c>
      <c r="BA527" s="60">
        <f t="shared" si="276"/>
        <v>0</v>
      </c>
      <c r="BB527" s="40"/>
      <c r="BC527" s="40">
        <v>6</v>
      </c>
      <c r="BD527" s="23">
        <f t="shared" si="282"/>
        <v>0</v>
      </c>
      <c r="BE527" s="26">
        <f t="shared" si="287"/>
        <v>0</v>
      </c>
      <c r="BF527" s="27">
        <v>9840</v>
      </c>
      <c r="BG527" s="165"/>
      <c r="BH527" s="166"/>
      <c r="BI527" s="165">
        <v>2325</v>
      </c>
      <c r="BJ527" s="30">
        <f t="shared" si="288"/>
        <v>2325</v>
      </c>
      <c r="BK527" s="28">
        <f t="shared" si="289"/>
        <v>7515</v>
      </c>
      <c r="BL527" s="9"/>
      <c r="BM527" s="9"/>
      <c r="BN527" s="9"/>
      <c r="BO527" s="9"/>
      <c r="BP527" s="31"/>
      <c r="BQ527" s="31"/>
      <c r="BR527" s="39"/>
      <c r="BS527" s="39"/>
      <c r="BT527" s="39"/>
      <c r="BU527" s="31"/>
      <c r="BV527" s="9"/>
      <c r="BW527" s="9"/>
      <c r="BX527" s="9"/>
    </row>
    <row r="528" spans="1:83" s="33" customFormat="1" ht="32.25" customHeight="1">
      <c r="A528" s="35" t="s">
        <v>1075</v>
      </c>
      <c r="B528" s="36" t="s">
        <v>1076</v>
      </c>
      <c r="C528" s="40"/>
      <c r="D528" s="40">
        <v>45</v>
      </c>
      <c r="E528" s="25">
        <f t="shared" si="284"/>
        <v>0</v>
      </c>
      <c r="F528" s="40"/>
      <c r="G528" s="25">
        <v>30</v>
      </c>
      <c r="H528" s="25">
        <f t="shared" si="279"/>
        <v>0</v>
      </c>
      <c r="I528" s="40"/>
      <c r="J528" s="25">
        <v>45</v>
      </c>
      <c r="K528" s="25">
        <f t="shared" si="278"/>
        <v>0</v>
      </c>
      <c r="L528" s="40"/>
      <c r="M528" s="25">
        <v>75</v>
      </c>
      <c r="N528" s="25">
        <f t="shared" si="280"/>
        <v>0</v>
      </c>
      <c r="O528" s="40"/>
      <c r="P528" s="40">
        <v>38</v>
      </c>
      <c r="Q528" s="25">
        <f t="shared" si="269"/>
        <v>0</v>
      </c>
      <c r="R528" s="40"/>
      <c r="S528" s="40">
        <v>68</v>
      </c>
      <c r="T528" s="25">
        <f t="shared" si="270"/>
        <v>0</v>
      </c>
      <c r="U528" s="40"/>
      <c r="V528" s="40">
        <v>38</v>
      </c>
      <c r="W528" s="25">
        <f t="shared" si="281"/>
        <v>0</v>
      </c>
      <c r="X528" s="40"/>
      <c r="Y528" s="40">
        <v>55</v>
      </c>
      <c r="Z528" s="60">
        <f t="shared" si="283"/>
        <v>0</v>
      </c>
      <c r="AA528" s="40"/>
      <c r="AB528" s="40">
        <v>58</v>
      </c>
      <c r="AC528" s="25">
        <f t="shared" si="277"/>
        <v>0</v>
      </c>
      <c r="AD528" s="40"/>
      <c r="AE528" s="40">
        <v>68</v>
      </c>
      <c r="AF528" s="25">
        <f t="shared" si="271"/>
        <v>0</v>
      </c>
      <c r="AG528" s="40"/>
      <c r="AH528" s="40">
        <v>98</v>
      </c>
      <c r="AI528" s="25">
        <f t="shared" si="272"/>
        <v>0</v>
      </c>
      <c r="AJ528" s="40"/>
      <c r="AK528" s="40">
        <v>7</v>
      </c>
      <c r="AL528" s="40">
        <v>0</v>
      </c>
      <c r="AM528" s="40"/>
      <c r="AN528" s="40">
        <v>6</v>
      </c>
      <c r="AO528" s="25">
        <f t="shared" si="290"/>
        <v>0</v>
      </c>
      <c r="AP528" s="40"/>
      <c r="AQ528" s="40">
        <v>7</v>
      </c>
      <c r="AR528" s="60">
        <f t="shared" si="274"/>
        <v>0</v>
      </c>
      <c r="AS528" s="40"/>
      <c r="AT528" s="40">
        <v>5.63</v>
      </c>
      <c r="AU528" s="60">
        <f t="shared" si="286"/>
        <v>0</v>
      </c>
      <c r="AV528" s="40"/>
      <c r="AW528" s="40">
        <v>6.65</v>
      </c>
      <c r="AX528" s="60">
        <f t="shared" si="275"/>
        <v>0</v>
      </c>
      <c r="AY528" s="40"/>
      <c r="AZ528" s="60">
        <v>5.58</v>
      </c>
      <c r="BA528" s="60">
        <f t="shared" si="276"/>
        <v>0</v>
      </c>
      <c r="BB528" s="40"/>
      <c r="BC528" s="40">
        <v>6</v>
      </c>
      <c r="BD528" s="23">
        <f t="shared" si="282"/>
        <v>0</v>
      </c>
      <c r="BE528" s="26">
        <f t="shared" si="287"/>
        <v>0</v>
      </c>
      <c r="BF528" s="27">
        <v>8530</v>
      </c>
      <c r="BG528" s="165"/>
      <c r="BH528" s="166"/>
      <c r="BI528" s="165"/>
      <c r="BJ528" s="30">
        <f t="shared" si="288"/>
        <v>0</v>
      </c>
      <c r="BK528" s="28">
        <f t="shared" si="289"/>
        <v>8530</v>
      </c>
      <c r="BL528" s="9"/>
      <c r="BM528" s="9"/>
      <c r="BN528" s="9"/>
      <c r="BO528" s="9"/>
      <c r="BP528" s="31"/>
      <c r="BQ528" s="31"/>
      <c r="BR528" s="39"/>
      <c r="BS528" s="39"/>
      <c r="BT528" s="39"/>
      <c r="BU528" s="31"/>
      <c r="BV528" s="9"/>
      <c r="BW528" s="9"/>
      <c r="BX528" s="9"/>
    </row>
    <row r="529" spans="1:103" s="34" customFormat="1" ht="32.25" customHeight="1">
      <c r="A529" s="35" t="s">
        <v>1077</v>
      </c>
      <c r="B529" s="36" t="s">
        <v>1078</v>
      </c>
      <c r="C529" s="51"/>
      <c r="D529" s="40">
        <v>45</v>
      </c>
      <c r="E529" s="25">
        <f t="shared" si="284"/>
        <v>0</v>
      </c>
      <c r="F529" s="51"/>
      <c r="G529" s="25">
        <v>30</v>
      </c>
      <c r="H529" s="25">
        <f t="shared" si="279"/>
        <v>0</v>
      </c>
      <c r="I529" s="51"/>
      <c r="J529" s="23">
        <v>45</v>
      </c>
      <c r="K529" s="23">
        <f t="shared" si="278"/>
        <v>0</v>
      </c>
      <c r="L529" s="51"/>
      <c r="M529" s="23">
        <v>75</v>
      </c>
      <c r="N529" s="23">
        <f t="shared" si="280"/>
        <v>0</v>
      </c>
      <c r="O529" s="51"/>
      <c r="P529" s="51">
        <v>38</v>
      </c>
      <c r="Q529" s="23">
        <f t="shared" si="269"/>
        <v>0</v>
      </c>
      <c r="R529" s="51"/>
      <c r="S529" s="51">
        <v>68</v>
      </c>
      <c r="T529" s="23">
        <f t="shared" si="270"/>
        <v>0</v>
      </c>
      <c r="U529" s="51"/>
      <c r="V529" s="51">
        <v>38</v>
      </c>
      <c r="W529" s="23">
        <f t="shared" si="281"/>
        <v>0</v>
      </c>
      <c r="X529" s="51"/>
      <c r="Y529" s="51">
        <v>55</v>
      </c>
      <c r="Z529" s="60">
        <f t="shared" si="283"/>
        <v>0</v>
      </c>
      <c r="AA529" s="51"/>
      <c r="AB529" s="51">
        <v>58</v>
      </c>
      <c r="AC529" s="25">
        <f t="shared" si="277"/>
        <v>0</v>
      </c>
      <c r="AD529" s="51"/>
      <c r="AE529" s="51">
        <v>68</v>
      </c>
      <c r="AF529" s="25">
        <f t="shared" si="271"/>
        <v>0</v>
      </c>
      <c r="AG529" s="51"/>
      <c r="AH529" s="51">
        <v>98</v>
      </c>
      <c r="AI529" s="25">
        <f t="shared" si="272"/>
        <v>0</v>
      </c>
      <c r="AJ529" s="40"/>
      <c r="AK529" s="40">
        <v>7</v>
      </c>
      <c r="AL529" s="40">
        <v>0</v>
      </c>
      <c r="AM529" s="40"/>
      <c r="AN529" s="40">
        <v>6</v>
      </c>
      <c r="AO529" s="25">
        <f t="shared" si="290"/>
        <v>0</v>
      </c>
      <c r="AP529" s="51"/>
      <c r="AQ529" s="51">
        <v>7</v>
      </c>
      <c r="AR529" s="60">
        <f t="shared" si="274"/>
        <v>0</v>
      </c>
      <c r="AS529" s="51"/>
      <c r="AT529" s="51">
        <v>5.63</v>
      </c>
      <c r="AU529" s="60">
        <f t="shared" si="286"/>
        <v>0</v>
      </c>
      <c r="AV529" s="51"/>
      <c r="AW529" s="40">
        <v>6.65</v>
      </c>
      <c r="AX529" s="60">
        <f t="shared" si="275"/>
        <v>0</v>
      </c>
      <c r="AY529" s="51"/>
      <c r="AZ529" s="60">
        <v>5.58</v>
      </c>
      <c r="BA529" s="60">
        <f t="shared" si="276"/>
        <v>0</v>
      </c>
      <c r="BB529" s="51"/>
      <c r="BC529" s="51">
        <v>6</v>
      </c>
      <c r="BD529" s="23">
        <f t="shared" si="282"/>
        <v>0</v>
      </c>
      <c r="BE529" s="26">
        <f t="shared" si="287"/>
        <v>0</v>
      </c>
      <c r="BF529" s="27">
        <v>4700</v>
      </c>
      <c r="BG529" s="165"/>
      <c r="BH529" s="166"/>
      <c r="BI529" s="165"/>
      <c r="BJ529" s="30">
        <f t="shared" si="288"/>
        <v>0</v>
      </c>
      <c r="BK529" s="28">
        <f t="shared" si="289"/>
        <v>4700</v>
      </c>
      <c r="BL529" s="9"/>
      <c r="BM529" s="9"/>
      <c r="BN529" s="9"/>
      <c r="BO529" s="9"/>
      <c r="BP529" s="31"/>
      <c r="BQ529" s="31"/>
      <c r="BR529" s="39"/>
      <c r="BS529" s="39"/>
      <c r="BT529" s="39"/>
      <c r="BU529" s="31"/>
      <c r="BV529" s="9"/>
      <c r="BW529" s="9"/>
      <c r="BX529" s="9"/>
      <c r="BY529" s="33"/>
      <c r="BZ529" s="33"/>
      <c r="CA529" s="33"/>
      <c r="CB529" s="33"/>
      <c r="CC529" s="33"/>
      <c r="CD529" s="33"/>
      <c r="CE529" s="33"/>
    </row>
    <row r="530" spans="1:103" s="33" customFormat="1" ht="32.25" customHeight="1">
      <c r="A530" s="35" t="s">
        <v>1079</v>
      </c>
      <c r="B530" s="36" t="s">
        <v>1080</v>
      </c>
      <c r="C530" s="40"/>
      <c r="D530" s="40">
        <v>45</v>
      </c>
      <c r="E530" s="25">
        <f t="shared" si="284"/>
        <v>0</v>
      </c>
      <c r="F530" s="40"/>
      <c r="G530" s="25">
        <v>30</v>
      </c>
      <c r="H530" s="25">
        <f t="shared" si="279"/>
        <v>0</v>
      </c>
      <c r="I530" s="40"/>
      <c r="J530" s="25">
        <v>45</v>
      </c>
      <c r="K530" s="25">
        <f t="shared" si="278"/>
        <v>0</v>
      </c>
      <c r="L530" s="40"/>
      <c r="M530" s="25">
        <v>75</v>
      </c>
      <c r="N530" s="25">
        <f t="shared" si="280"/>
        <v>0</v>
      </c>
      <c r="O530" s="40"/>
      <c r="P530" s="40">
        <v>38</v>
      </c>
      <c r="Q530" s="25">
        <f t="shared" si="269"/>
        <v>0</v>
      </c>
      <c r="R530" s="40"/>
      <c r="S530" s="40">
        <v>68</v>
      </c>
      <c r="T530" s="25">
        <f t="shared" si="270"/>
        <v>0</v>
      </c>
      <c r="U530" s="40"/>
      <c r="V530" s="40">
        <v>38</v>
      </c>
      <c r="W530" s="25">
        <f t="shared" si="281"/>
        <v>0</v>
      </c>
      <c r="X530" s="40"/>
      <c r="Y530" s="40">
        <v>55</v>
      </c>
      <c r="Z530" s="60">
        <f t="shared" si="283"/>
        <v>0</v>
      </c>
      <c r="AA530" s="40"/>
      <c r="AB530" s="40">
        <v>58</v>
      </c>
      <c r="AC530" s="25">
        <f t="shared" si="277"/>
        <v>0</v>
      </c>
      <c r="AD530" s="40"/>
      <c r="AE530" s="40">
        <v>68</v>
      </c>
      <c r="AF530" s="25">
        <f t="shared" si="271"/>
        <v>0</v>
      </c>
      <c r="AG530" s="40"/>
      <c r="AH530" s="40">
        <v>98</v>
      </c>
      <c r="AI530" s="25">
        <f t="shared" si="272"/>
        <v>0</v>
      </c>
      <c r="AJ530" s="40"/>
      <c r="AK530" s="40">
        <v>7</v>
      </c>
      <c r="AL530" s="40">
        <v>0</v>
      </c>
      <c r="AM530" s="40"/>
      <c r="AN530" s="40">
        <v>6</v>
      </c>
      <c r="AO530" s="25">
        <f t="shared" si="290"/>
        <v>0</v>
      </c>
      <c r="AP530" s="40"/>
      <c r="AQ530" s="40">
        <v>7</v>
      </c>
      <c r="AR530" s="60">
        <f t="shared" si="274"/>
        <v>0</v>
      </c>
      <c r="AS530" s="40"/>
      <c r="AT530" s="40">
        <v>5.63</v>
      </c>
      <c r="AU530" s="60">
        <f t="shared" si="286"/>
        <v>0</v>
      </c>
      <c r="AV530" s="40"/>
      <c r="AW530" s="40">
        <v>6.65</v>
      </c>
      <c r="AX530" s="60">
        <f t="shared" si="275"/>
        <v>0</v>
      </c>
      <c r="AY530" s="40"/>
      <c r="AZ530" s="60">
        <v>5.58</v>
      </c>
      <c r="BA530" s="60">
        <f t="shared" si="276"/>
        <v>0</v>
      </c>
      <c r="BB530" s="40"/>
      <c r="BC530" s="40">
        <v>6</v>
      </c>
      <c r="BD530" s="23">
        <f t="shared" si="282"/>
        <v>0</v>
      </c>
      <c r="BE530" s="26">
        <f t="shared" si="287"/>
        <v>0</v>
      </c>
      <c r="BF530" s="27">
        <v>48210</v>
      </c>
      <c r="BG530" s="165"/>
      <c r="BH530" s="166"/>
      <c r="BI530" s="165"/>
      <c r="BJ530" s="30">
        <f t="shared" si="288"/>
        <v>0</v>
      </c>
      <c r="BK530" s="28">
        <f t="shared" si="289"/>
        <v>48210</v>
      </c>
      <c r="BL530" s="9"/>
      <c r="BM530" s="9"/>
      <c r="BN530" s="9"/>
      <c r="BO530" s="9"/>
      <c r="BP530" s="31"/>
      <c r="BQ530" s="31"/>
      <c r="BR530" s="39"/>
      <c r="BS530" s="39"/>
      <c r="BT530" s="39"/>
      <c r="BU530" s="31"/>
      <c r="BV530" s="9"/>
      <c r="BW530" s="9"/>
      <c r="BX530" s="9"/>
    </row>
    <row r="531" spans="1:103" s="33" customFormat="1" ht="32.25" customHeight="1">
      <c r="A531" s="35" t="s">
        <v>1081</v>
      </c>
      <c r="B531" s="36" t="s">
        <v>1082</v>
      </c>
      <c r="C531" s="40"/>
      <c r="D531" s="40">
        <v>45</v>
      </c>
      <c r="E531" s="25">
        <f t="shared" si="284"/>
        <v>0</v>
      </c>
      <c r="F531" s="40"/>
      <c r="G531" s="25">
        <v>30</v>
      </c>
      <c r="H531" s="25">
        <f t="shared" si="279"/>
        <v>0</v>
      </c>
      <c r="I531" s="40"/>
      <c r="J531" s="25">
        <v>45</v>
      </c>
      <c r="K531" s="25">
        <f t="shared" si="278"/>
        <v>0</v>
      </c>
      <c r="L531" s="40"/>
      <c r="M531" s="25">
        <v>75</v>
      </c>
      <c r="N531" s="25">
        <f t="shared" si="280"/>
        <v>0</v>
      </c>
      <c r="O531" s="40"/>
      <c r="P531" s="40">
        <v>38</v>
      </c>
      <c r="Q531" s="25">
        <f t="shared" si="269"/>
        <v>0</v>
      </c>
      <c r="R531" s="40"/>
      <c r="S531" s="40">
        <v>68</v>
      </c>
      <c r="T531" s="25">
        <f t="shared" si="270"/>
        <v>0</v>
      </c>
      <c r="U531" s="40"/>
      <c r="V531" s="40">
        <v>38</v>
      </c>
      <c r="W531" s="25">
        <f t="shared" si="281"/>
        <v>0</v>
      </c>
      <c r="X531" s="40"/>
      <c r="Y531" s="40">
        <v>55</v>
      </c>
      <c r="Z531" s="60">
        <f t="shared" si="283"/>
        <v>0</v>
      </c>
      <c r="AA531" s="40"/>
      <c r="AB531" s="40">
        <v>58</v>
      </c>
      <c r="AC531" s="25">
        <f t="shared" si="277"/>
        <v>0</v>
      </c>
      <c r="AD531" s="40"/>
      <c r="AE531" s="40">
        <v>68</v>
      </c>
      <c r="AF531" s="25">
        <f t="shared" si="271"/>
        <v>0</v>
      </c>
      <c r="AG531" s="40"/>
      <c r="AH531" s="40">
        <v>98</v>
      </c>
      <c r="AI531" s="25">
        <f t="shared" si="272"/>
        <v>0</v>
      </c>
      <c r="AJ531" s="40"/>
      <c r="AK531" s="40">
        <v>7</v>
      </c>
      <c r="AL531" s="40">
        <v>0</v>
      </c>
      <c r="AM531" s="40"/>
      <c r="AN531" s="40">
        <v>6</v>
      </c>
      <c r="AO531" s="25">
        <f t="shared" si="290"/>
        <v>0</v>
      </c>
      <c r="AP531" s="40"/>
      <c r="AQ531" s="40">
        <v>7</v>
      </c>
      <c r="AR531" s="60">
        <f t="shared" si="274"/>
        <v>0</v>
      </c>
      <c r="AS531" s="40"/>
      <c r="AT531" s="40">
        <v>5.63</v>
      </c>
      <c r="AU531" s="60">
        <f t="shared" si="286"/>
        <v>0</v>
      </c>
      <c r="AV531" s="40"/>
      <c r="AW531" s="40">
        <v>6.65</v>
      </c>
      <c r="AX531" s="60">
        <f t="shared" si="275"/>
        <v>0</v>
      </c>
      <c r="AY531" s="40"/>
      <c r="AZ531" s="60">
        <v>5.58</v>
      </c>
      <c r="BA531" s="60">
        <f t="shared" si="276"/>
        <v>0</v>
      </c>
      <c r="BB531" s="40"/>
      <c r="BC531" s="40">
        <v>6</v>
      </c>
      <c r="BD531" s="23">
        <f t="shared" si="282"/>
        <v>0</v>
      </c>
      <c r="BE531" s="26">
        <f t="shared" si="287"/>
        <v>0</v>
      </c>
      <c r="BF531" s="27">
        <v>74845</v>
      </c>
      <c r="BG531" s="165"/>
      <c r="BH531" s="166"/>
      <c r="BI531" s="165">
        <v>5800</v>
      </c>
      <c r="BJ531" s="30">
        <f t="shared" si="288"/>
        <v>5800</v>
      </c>
      <c r="BK531" s="28">
        <f t="shared" si="289"/>
        <v>69045</v>
      </c>
      <c r="BL531" s="9"/>
      <c r="BM531" s="9"/>
      <c r="BN531" s="9"/>
      <c r="BO531" s="9"/>
      <c r="BP531" s="31"/>
      <c r="BQ531" s="31"/>
      <c r="BR531" s="39"/>
      <c r="BS531" s="39"/>
      <c r="BT531" s="39"/>
      <c r="BU531" s="31"/>
      <c r="BV531" s="9"/>
      <c r="BW531" s="9"/>
      <c r="BX531" s="9"/>
    </row>
    <row r="532" spans="1:103" s="33" customFormat="1" ht="32.25" customHeight="1">
      <c r="A532" s="35" t="s">
        <v>1083</v>
      </c>
      <c r="B532" s="36" t="s">
        <v>1084</v>
      </c>
      <c r="C532" s="40">
        <v>460</v>
      </c>
      <c r="D532" s="40">
        <v>45</v>
      </c>
      <c r="E532" s="25">
        <f t="shared" si="284"/>
        <v>20700</v>
      </c>
      <c r="F532" s="40"/>
      <c r="G532" s="25">
        <v>30</v>
      </c>
      <c r="H532" s="25">
        <f t="shared" si="279"/>
        <v>0</v>
      </c>
      <c r="I532" s="40">
        <v>750</v>
      </c>
      <c r="J532" s="25">
        <v>45</v>
      </c>
      <c r="K532" s="25">
        <f t="shared" si="278"/>
        <v>33750</v>
      </c>
      <c r="L532" s="40">
        <v>580</v>
      </c>
      <c r="M532" s="25">
        <v>75</v>
      </c>
      <c r="N532" s="25">
        <f t="shared" si="280"/>
        <v>43500</v>
      </c>
      <c r="O532" s="40"/>
      <c r="P532" s="40">
        <v>38</v>
      </c>
      <c r="Q532" s="25">
        <f t="shared" si="269"/>
        <v>0</v>
      </c>
      <c r="R532" s="40"/>
      <c r="S532" s="40">
        <v>68</v>
      </c>
      <c r="T532" s="25">
        <f t="shared" si="270"/>
        <v>0</v>
      </c>
      <c r="U532" s="40"/>
      <c r="V532" s="40">
        <v>38</v>
      </c>
      <c r="W532" s="25">
        <f t="shared" si="281"/>
        <v>0</v>
      </c>
      <c r="X532" s="40">
        <v>460</v>
      </c>
      <c r="Y532" s="40">
        <v>55</v>
      </c>
      <c r="Z532" s="60">
        <f t="shared" si="283"/>
        <v>25300</v>
      </c>
      <c r="AA532" s="40"/>
      <c r="AB532" s="40">
        <v>58</v>
      </c>
      <c r="AC532" s="25">
        <f t="shared" si="277"/>
        <v>0</v>
      </c>
      <c r="AD532" s="40"/>
      <c r="AE532" s="40">
        <v>68</v>
      </c>
      <c r="AF532" s="25">
        <f t="shared" si="271"/>
        <v>0</v>
      </c>
      <c r="AG532" s="40"/>
      <c r="AH532" s="40">
        <v>98</v>
      </c>
      <c r="AI532" s="25">
        <f t="shared" si="272"/>
        <v>0</v>
      </c>
      <c r="AJ532" s="40"/>
      <c r="AK532" s="40">
        <v>7</v>
      </c>
      <c r="AL532" s="40">
        <v>0</v>
      </c>
      <c r="AM532" s="40"/>
      <c r="AN532" s="40">
        <v>6</v>
      </c>
      <c r="AO532" s="25">
        <f t="shared" si="290"/>
        <v>0</v>
      </c>
      <c r="AP532" s="40"/>
      <c r="AQ532" s="40">
        <v>7</v>
      </c>
      <c r="AR532" s="60">
        <f t="shared" si="274"/>
        <v>0</v>
      </c>
      <c r="AS532" s="40"/>
      <c r="AT532" s="40">
        <v>5.63</v>
      </c>
      <c r="AU532" s="60">
        <f t="shared" si="286"/>
        <v>0</v>
      </c>
      <c r="AV532" s="40"/>
      <c r="AW532" s="40">
        <v>6.65</v>
      </c>
      <c r="AX532" s="60">
        <f t="shared" si="275"/>
        <v>0</v>
      </c>
      <c r="AY532" s="40"/>
      <c r="AZ532" s="60">
        <v>5.58</v>
      </c>
      <c r="BA532" s="60">
        <f t="shared" si="276"/>
        <v>0</v>
      </c>
      <c r="BB532" s="40">
        <v>924</v>
      </c>
      <c r="BC532" s="40">
        <v>6</v>
      </c>
      <c r="BD532" s="23">
        <f t="shared" si="282"/>
        <v>5544</v>
      </c>
      <c r="BE532" s="26">
        <f t="shared" si="287"/>
        <v>128794</v>
      </c>
      <c r="BF532" s="27">
        <v>-5540</v>
      </c>
      <c r="BG532" s="165"/>
      <c r="BH532" s="166"/>
      <c r="BI532" s="165"/>
      <c r="BJ532" s="30">
        <f t="shared" si="288"/>
        <v>0</v>
      </c>
      <c r="BK532" s="28">
        <f t="shared" si="289"/>
        <v>123254</v>
      </c>
      <c r="BL532" s="9"/>
      <c r="BM532" s="9"/>
      <c r="BN532" s="9"/>
      <c r="BO532" s="9"/>
      <c r="BP532" s="31"/>
      <c r="BQ532" s="31"/>
      <c r="BR532" s="39"/>
      <c r="BS532" s="39"/>
      <c r="BT532" s="39"/>
      <c r="BU532" s="31"/>
      <c r="BV532" s="9"/>
      <c r="BW532" s="9"/>
      <c r="BX532" s="9"/>
    </row>
    <row r="533" spans="1:103" s="33" customFormat="1" ht="32.25" customHeight="1">
      <c r="A533" s="35" t="s">
        <v>1085</v>
      </c>
      <c r="B533" s="36" t="s">
        <v>1086</v>
      </c>
      <c r="C533" s="40"/>
      <c r="D533" s="40">
        <v>45</v>
      </c>
      <c r="E533" s="25">
        <f t="shared" si="284"/>
        <v>0</v>
      </c>
      <c r="F533" s="40"/>
      <c r="G533" s="25">
        <v>30</v>
      </c>
      <c r="H533" s="25">
        <f t="shared" si="279"/>
        <v>0</v>
      </c>
      <c r="I533" s="40"/>
      <c r="J533" s="25">
        <v>45</v>
      </c>
      <c r="K533" s="25">
        <f t="shared" si="278"/>
        <v>0</v>
      </c>
      <c r="L533" s="40"/>
      <c r="M533" s="25">
        <v>75</v>
      </c>
      <c r="N533" s="25">
        <f t="shared" si="280"/>
        <v>0</v>
      </c>
      <c r="O533" s="40"/>
      <c r="P533" s="40">
        <v>38</v>
      </c>
      <c r="Q533" s="25">
        <f t="shared" ref="Q533:Q541" si="291">P533*O533</f>
        <v>0</v>
      </c>
      <c r="R533" s="40"/>
      <c r="S533" s="40">
        <v>68</v>
      </c>
      <c r="T533" s="25">
        <f t="shared" ref="T533:T587" si="292">S533*R533</f>
        <v>0</v>
      </c>
      <c r="U533" s="40"/>
      <c r="V533" s="40">
        <v>38</v>
      </c>
      <c r="W533" s="25">
        <f t="shared" si="281"/>
        <v>0</v>
      </c>
      <c r="X533" s="40"/>
      <c r="Y533" s="40">
        <v>55</v>
      </c>
      <c r="Z533" s="60">
        <f t="shared" si="283"/>
        <v>0</v>
      </c>
      <c r="AA533" s="40"/>
      <c r="AB533" s="40">
        <v>58</v>
      </c>
      <c r="AC533" s="25">
        <f t="shared" si="277"/>
        <v>0</v>
      </c>
      <c r="AD533" s="40"/>
      <c r="AE533" s="40">
        <v>68</v>
      </c>
      <c r="AF533" s="25">
        <f t="shared" ref="AF533:AF587" si="293">AE533*AD533</f>
        <v>0</v>
      </c>
      <c r="AG533" s="40"/>
      <c r="AH533" s="40">
        <v>98</v>
      </c>
      <c r="AI533" s="25">
        <f t="shared" ref="AI533:AI587" si="294">AH533*AG533</f>
        <v>0</v>
      </c>
      <c r="AJ533" s="40"/>
      <c r="AK533" s="40">
        <v>7</v>
      </c>
      <c r="AL533" s="40">
        <v>0</v>
      </c>
      <c r="AM533" s="40"/>
      <c r="AN533" s="40">
        <v>6</v>
      </c>
      <c r="AO533" s="25">
        <f t="shared" si="290"/>
        <v>0</v>
      </c>
      <c r="AP533" s="40"/>
      <c r="AQ533" s="40">
        <v>7</v>
      </c>
      <c r="AR533" s="60">
        <f t="shared" ref="AR533:AR587" si="295">AQ533*AP533</f>
        <v>0</v>
      </c>
      <c r="AS533" s="40"/>
      <c r="AT533" s="40">
        <v>5.63</v>
      </c>
      <c r="AU533" s="60">
        <f t="shared" si="286"/>
        <v>0</v>
      </c>
      <c r="AV533" s="40"/>
      <c r="AW533" s="40">
        <v>6.65</v>
      </c>
      <c r="AX533" s="60">
        <f t="shared" ref="AX533:AX587" si="296">AW533*AV533</f>
        <v>0</v>
      </c>
      <c r="AY533" s="40"/>
      <c r="AZ533" s="60">
        <v>5.58</v>
      </c>
      <c r="BA533" s="60">
        <f t="shared" ref="BA533:BA587" si="297">AZ533*AY533</f>
        <v>0</v>
      </c>
      <c r="BB533" s="40"/>
      <c r="BC533" s="40">
        <v>6</v>
      </c>
      <c r="BD533" s="23">
        <f t="shared" si="282"/>
        <v>0</v>
      </c>
      <c r="BE533" s="26">
        <f t="shared" si="287"/>
        <v>0</v>
      </c>
      <c r="BF533" s="27">
        <v>2950</v>
      </c>
      <c r="BG533" s="165"/>
      <c r="BH533" s="166"/>
      <c r="BI533" s="165">
        <v>536</v>
      </c>
      <c r="BJ533" s="30">
        <f t="shared" si="288"/>
        <v>536</v>
      </c>
      <c r="BK533" s="28">
        <f t="shared" si="289"/>
        <v>2414</v>
      </c>
      <c r="BL533" s="9"/>
      <c r="BM533" s="9"/>
      <c r="BN533" s="9"/>
      <c r="BO533" s="9"/>
      <c r="BP533" s="31"/>
      <c r="BQ533" s="31"/>
      <c r="BR533" s="39"/>
      <c r="BS533" s="39"/>
      <c r="BT533" s="39"/>
      <c r="BU533" s="31"/>
      <c r="BV533" s="9"/>
      <c r="BW533" s="9"/>
      <c r="BX533" s="9"/>
    </row>
    <row r="534" spans="1:103" s="33" customFormat="1" ht="32.25" customHeight="1">
      <c r="A534" s="35" t="s">
        <v>1087</v>
      </c>
      <c r="B534" s="36" t="s">
        <v>1088</v>
      </c>
      <c r="C534" s="40"/>
      <c r="D534" s="40">
        <v>45</v>
      </c>
      <c r="E534" s="25">
        <f t="shared" si="284"/>
        <v>0</v>
      </c>
      <c r="F534" s="40"/>
      <c r="G534" s="25">
        <v>30</v>
      </c>
      <c r="H534" s="25">
        <f t="shared" si="279"/>
        <v>0</v>
      </c>
      <c r="I534" s="40"/>
      <c r="J534" s="25">
        <v>45</v>
      </c>
      <c r="K534" s="25">
        <f t="shared" si="278"/>
        <v>0</v>
      </c>
      <c r="L534" s="40"/>
      <c r="M534" s="25">
        <v>75</v>
      </c>
      <c r="N534" s="25">
        <f t="shared" si="280"/>
        <v>0</v>
      </c>
      <c r="O534" s="40"/>
      <c r="P534" s="40">
        <v>38</v>
      </c>
      <c r="Q534" s="25">
        <f t="shared" si="291"/>
        <v>0</v>
      </c>
      <c r="R534" s="40"/>
      <c r="S534" s="40">
        <v>68</v>
      </c>
      <c r="T534" s="25">
        <f t="shared" si="292"/>
        <v>0</v>
      </c>
      <c r="U534" s="40"/>
      <c r="V534" s="40">
        <v>38</v>
      </c>
      <c r="W534" s="25">
        <f t="shared" si="281"/>
        <v>0</v>
      </c>
      <c r="X534" s="40"/>
      <c r="Y534" s="40">
        <v>55</v>
      </c>
      <c r="Z534" s="60">
        <f t="shared" si="283"/>
        <v>0</v>
      </c>
      <c r="AA534" s="40"/>
      <c r="AB534" s="40">
        <v>58</v>
      </c>
      <c r="AC534" s="25">
        <f t="shared" ref="AC534:AC587" si="298">AB534*AA534</f>
        <v>0</v>
      </c>
      <c r="AD534" s="40"/>
      <c r="AE534" s="40">
        <v>68</v>
      </c>
      <c r="AF534" s="25">
        <f t="shared" si="293"/>
        <v>0</v>
      </c>
      <c r="AG534" s="40"/>
      <c r="AH534" s="40">
        <v>98</v>
      </c>
      <c r="AI534" s="25">
        <f t="shared" si="294"/>
        <v>0</v>
      </c>
      <c r="AJ534" s="40"/>
      <c r="AK534" s="40">
        <v>7</v>
      </c>
      <c r="AL534" s="40">
        <v>0</v>
      </c>
      <c r="AM534" s="40"/>
      <c r="AN534" s="40">
        <v>6</v>
      </c>
      <c r="AO534" s="25">
        <f t="shared" si="290"/>
        <v>0</v>
      </c>
      <c r="AP534" s="40"/>
      <c r="AQ534" s="40">
        <v>7</v>
      </c>
      <c r="AR534" s="60">
        <f t="shared" si="295"/>
        <v>0</v>
      </c>
      <c r="AS534" s="40"/>
      <c r="AT534" s="40">
        <v>5.63</v>
      </c>
      <c r="AU534" s="60">
        <f t="shared" si="286"/>
        <v>0</v>
      </c>
      <c r="AV534" s="40"/>
      <c r="AW534" s="40">
        <v>6.65</v>
      </c>
      <c r="AX534" s="60">
        <f t="shared" si="296"/>
        <v>0</v>
      </c>
      <c r="AY534" s="40"/>
      <c r="AZ534" s="60">
        <v>5.58</v>
      </c>
      <c r="BA534" s="60">
        <f t="shared" si="297"/>
        <v>0</v>
      </c>
      <c r="BB534" s="40"/>
      <c r="BC534" s="40">
        <v>6</v>
      </c>
      <c r="BD534" s="23">
        <f t="shared" si="282"/>
        <v>0</v>
      </c>
      <c r="BE534" s="26">
        <f t="shared" si="287"/>
        <v>0</v>
      </c>
      <c r="BF534" s="27">
        <v>43089</v>
      </c>
      <c r="BG534" s="165"/>
      <c r="BH534" s="166"/>
      <c r="BI534" s="165"/>
      <c r="BJ534" s="30">
        <f t="shared" si="288"/>
        <v>0</v>
      </c>
      <c r="BK534" s="28">
        <f t="shared" si="289"/>
        <v>43089</v>
      </c>
      <c r="BL534" s="9"/>
      <c r="BM534" s="9"/>
      <c r="BN534" s="9"/>
      <c r="BO534" s="9"/>
      <c r="BP534" s="31"/>
      <c r="BQ534" s="31"/>
      <c r="BR534" s="39"/>
      <c r="BS534" s="39"/>
      <c r="BT534" s="39"/>
      <c r="BU534" s="31"/>
      <c r="BV534" s="9"/>
      <c r="BW534" s="9"/>
      <c r="BX534" s="9"/>
    </row>
    <row r="535" spans="1:103" s="81" customFormat="1" ht="32.25" customHeight="1">
      <c r="A535" s="72" t="s">
        <v>1089</v>
      </c>
      <c r="B535" s="84" t="s">
        <v>1090</v>
      </c>
      <c r="C535" s="183"/>
      <c r="D535" s="40">
        <v>45</v>
      </c>
      <c r="E535" s="25">
        <f t="shared" si="284"/>
        <v>0</v>
      </c>
      <c r="F535" s="183"/>
      <c r="G535" s="25">
        <v>30</v>
      </c>
      <c r="H535" s="25">
        <f t="shared" si="279"/>
        <v>0</v>
      </c>
      <c r="I535" s="183"/>
      <c r="J535" s="77">
        <v>45</v>
      </c>
      <c r="K535" s="77">
        <f t="shared" ref="K535:K541" si="299">J535*I535</f>
        <v>0</v>
      </c>
      <c r="L535" s="183"/>
      <c r="M535" s="77">
        <v>75</v>
      </c>
      <c r="N535" s="77">
        <f t="shared" si="280"/>
        <v>0</v>
      </c>
      <c r="O535" s="183"/>
      <c r="P535" s="183">
        <v>38</v>
      </c>
      <c r="Q535" s="60">
        <f t="shared" si="291"/>
        <v>0</v>
      </c>
      <c r="R535" s="183"/>
      <c r="S535" s="183">
        <v>68</v>
      </c>
      <c r="T535" s="25">
        <f t="shared" si="292"/>
        <v>0</v>
      </c>
      <c r="U535" s="183"/>
      <c r="V535" s="183">
        <v>38</v>
      </c>
      <c r="W535" s="25">
        <f t="shared" si="281"/>
        <v>0</v>
      </c>
      <c r="X535" s="183"/>
      <c r="Y535" s="183">
        <v>55</v>
      </c>
      <c r="Z535" s="60">
        <f t="shared" si="283"/>
        <v>0</v>
      </c>
      <c r="AA535" s="183"/>
      <c r="AB535" s="183">
        <v>58</v>
      </c>
      <c r="AC535" s="25">
        <f t="shared" si="298"/>
        <v>0</v>
      </c>
      <c r="AD535" s="183"/>
      <c r="AE535" s="183">
        <v>68</v>
      </c>
      <c r="AF535" s="25">
        <f t="shared" si="293"/>
        <v>0</v>
      </c>
      <c r="AG535" s="183"/>
      <c r="AH535" s="183">
        <v>98</v>
      </c>
      <c r="AI535" s="25">
        <f t="shared" si="294"/>
        <v>0</v>
      </c>
      <c r="AJ535" s="183"/>
      <c r="AK535" s="183">
        <v>7</v>
      </c>
      <c r="AL535" s="183">
        <v>0</v>
      </c>
      <c r="AM535" s="183"/>
      <c r="AN535" s="183">
        <v>6</v>
      </c>
      <c r="AO535" s="25">
        <f t="shared" si="290"/>
        <v>0</v>
      </c>
      <c r="AP535" s="183"/>
      <c r="AQ535" s="183">
        <v>7</v>
      </c>
      <c r="AR535" s="60">
        <f t="shared" si="295"/>
        <v>0</v>
      </c>
      <c r="AS535" s="183"/>
      <c r="AT535" s="183">
        <v>5.63</v>
      </c>
      <c r="AU535" s="60">
        <f t="shared" si="286"/>
        <v>0</v>
      </c>
      <c r="AV535" s="183"/>
      <c r="AW535" s="40">
        <v>6.65</v>
      </c>
      <c r="AX535" s="60">
        <f t="shared" si="296"/>
        <v>0</v>
      </c>
      <c r="AY535" s="183"/>
      <c r="AZ535" s="60">
        <v>5.58</v>
      </c>
      <c r="BA535" s="60">
        <f t="shared" si="297"/>
        <v>0</v>
      </c>
      <c r="BB535" s="183"/>
      <c r="BC535" s="183">
        <v>6</v>
      </c>
      <c r="BD535" s="23">
        <f t="shared" si="282"/>
        <v>0</v>
      </c>
      <c r="BE535" s="26">
        <f t="shared" si="287"/>
        <v>0</v>
      </c>
      <c r="BF535" s="27">
        <v>15100</v>
      </c>
      <c r="BG535" s="176"/>
      <c r="BH535" s="177"/>
      <c r="BI535" s="176"/>
      <c r="BJ535" s="30">
        <f t="shared" si="288"/>
        <v>0</v>
      </c>
      <c r="BK535" s="28">
        <f t="shared" si="289"/>
        <v>15100</v>
      </c>
      <c r="BL535" s="83"/>
      <c r="BM535" s="83"/>
      <c r="BN535" s="83"/>
      <c r="BO535" s="83"/>
      <c r="BP535" s="80"/>
      <c r="BQ535" s="80"/>
      <c r="BR535" s="116"/>
      <c r="BS535" s="116"/>
      <c r="BT535" s="116"/>
      <c r="BU535" s="80"/>
      <c r="BV535" s="83"/>
      <c r="BW535" s="83"/>
      <c r="BX535" s="83"/>
    </row>
    <row r="536" spans="1:103" s="34" customFormat="1" ht="32.25" customHeight="1">
      <c r="A536" s="35" t="s">
        <v>1091</v>
      </c>
      <c r="B536" s="36" t="s">
        <v>1092</v>
      </c>
      <c r="C536" s="51"/>
      <c r="D536" s="40">
        <v>45</v>
      </c>
      <c r="E536" s="25">
        <f t="shared" si="284"/>
        <v>0</v>
      </c>
      <c r="F536" s="40">
        <v>860</v>
      </c>
      <c r="G536" s="25">
        <v>30</v>
      </c>
      <c r="H536" s="25">
        <f t="shared" si="279"/>
        <v>25800</v>
      </c>
      <c r="I536" s="51">
        <v>492</v>
      </c>
      <c r="J536" s="23">
        <v>45</v>
      </c>
      <c r="K536" s="23">
        <f t="shared" si="299"/>
        <v>22140</v>
      </c>
      <c r="L536" s="51">
        <v>463</v>
      </c>
      <c r="M536" s="23">
        <v>75</v>
      </c>
      <c r="N536" s="23">
        <f t="shared" si="280"/>
        <v>34725</v>
      </c>
      <c r="O536" s="51"/>
      <c r="P536" s="51">
        <v>38</v>
      </c>
      <c r="Q536" s="23">
        <f t="shared" si="291"/>
        <v>0</v>
      </c>
      <c r="R536" s="51"/>
      <c r="S536" s="51">
        <v>68</v>
      </c>
      <c r="T536" s="25">
        <f t="shared" si="292"/>
        <v>0</v>
      </c>
      <c r="U536" s="51"/>
      <c r="V536" s="51">
        <v>38</v>
      </c>
      <c r="W536" s="23">
        <f t="shared" si="281"/>
        <v>0</v>
      </c>
      <c r="X536" s="51">
        <v>530</v>
      </c>
      <c r="Y536" s="51">
        <v>55</v>
      </c>
      <c r="Z536" s="60">
        <f t="shared" si="283"/>
        <v>29150</v>
      </c>
      <c r="AA536" s="51"/>
      <c r="AB536" s="51">
        <v>58</v>
      </c>
      <c r="AC536" s="25">
        <f t="shared" si="298"/>
        <v>0</v>
      </c>
      <c r="AD536" s="51"/>
      <c r="AE536" s="51">
        <v>68</v>
      </c>
      <c r="AF536" s="25">
        <f t="shared" si="293"/>
        <v>0</v>
      </c>
      <c r="AG536" s="51"/>
      <c r="AH536" s="51">
        <v>98</v>
      </c>
      <c r="AI536" s="25">
        <f t="shared" si="294"/>
        <v>0</v>
      </c>
      <c r="AJ536" s="40"/>
      <c r="AK536" s="40">
        <v>7</v>
      </c>
      <c r="AL536" s="40">
        <v>0</v>
      </c>
      <c r="AM536" s="40"/>
      <c r="AN536" s="40">
        <v>6</v>
      </c>
      <c r="AO536" s="25">
        <f t="shared" si="290"/>
        <v>0</v>
      </c>
      <c r="AP536" s="51"/>
      <c r="AQ536" s="51">
        <v>7</v>
      </c>
      <c r="AR536" s="60">
        <f t="shared" si="295"/>
        <v>0</v>
      </c>
      <c r="AS536" s="51"/>
      <c r="AT536" s="51">
        <v>5.63</v>
      </c>
      <c r="AU536" s="60">
        <f t="shared" si="286"/>
        <v>0</v>
      </c>
      <c r="AV536" s="51"/>
      <c r="AW536" s="40">
        <v>6.65</v>
      </c>
      <c r="AX536" s="60">
        <f t="shared" si="296"/>
        <v>0</v>
      </c>
      <c r="AY536" s="51"/>
      <c r="AZ536" s="60">
        <v>5.58</v>
      </c>
      <c r="BA536" s="60">
        <f t="shared" si="297"/>
        <v>0</v>
      </c>
      <c r="BB536" s="51">
        <v>1420</v>
      </c>
      <c r="BC536" s="51">
        <v>6</v>
      </c>
      <c r="BD536" s="23">
        <f t="shared" si="282"/>
        <v>8520</v>
      </c>
      <c r="BE536" s="26">
        <f t="shared" si="287"/>
        <v>120335</v>
      </c>
      <c r="BF536" s="27">
        <v>-27105</v>
      </c>
      <c r="BG536" s="165"/>
      <c r="BH536" s="166"/>
      <c r="BI536" s="165"/>
      <c r="BJ536" s="30">
        <f t="shared" si="288"/>
        <v>0</v>
      </c>
      <c r="BK536" s="28">
        <f t="shared" si="289"/>
        <v>93230</v>
      </c>
      <c r="BL536" s="9"/>
      <c r="BM536" s="9"/>
      <c r="BN536" s="9"/>
      <c r="BO536" s="9"/>
      <c r="BP536" s="31"/>
      <c r="BQ536" s="31"/>
      <c r="BR536" s="39"/>
      <c r="BS536" s="39"/>
      <c r="BT536" s="39"/>
      <c r="BU536" s="31"/>
      <c r="BV536" s="9"/>
      <c r="BW536" s="9"/>
      <c r="BX536" s="9"/>
      <c r="BY536" s="33"/>
      <c r="BZ536" s="33"/>
      <c r="CA536" s="33"/>
      <c r="CB536" s="33"/>
      <c r="CC536" s="33"/>
      <c r="CD536" s="33"/>
      <c r="CE536" s="33"/>
    </row>
    <row r="537" spans="1:103" s="33" customFormat="1" ht="32.25" customHeight="1">
      <c r="A537" s="35" t="s">
        <v>1093</v>
      </c>
      <c r="B537" s="36" t="s">
        <v>1094</v>
      </c>
      <c r="C537" s="40"/>
      <c r="D537" s="40">
        <v>45</v>
      </c>
      <c r="E537" s="25">
        <f t="shared" si="284"/>
        <v>0</v>
      </c>
      <c r="F537" s="40">
        <v>2359</v>
      </c>
      <c r="G537" s="25">
        <v>30</v>
      </c>
      <c r="H537" s="25">
        <f t="shared" si="279"/>
        <v>70770</v>
      </c>
      <c r="I537" s="40">
        <v>947</v>
      </c>
      <c r="J537" s="25">
        <v>45</v>
      </c>
      <c r="K537" s="25">
        <f t="shared" si="299"/>
        <v>42615</v>
      </c>
      <c r="L537" s="40"/>
      <c r="M537" s="25">
        <v>75</v>
      </c>
      <c r="N537" s="25">
        <f t="shared" si="280"/>
        <v>0</v>
      </c>
      <c r="O537" s="40"/>
      <c r="P537" s="40">
        <v>38</v>
      </c>
      <c r="Q537" s="25">
        <f t="shared" si="291"/>
        <v>0</v>
      </c>
      <c r="R537" s="40"/>
      <c r="S537" s="40">
        <v>68</v>
      </c>
      <c r="T537" s="25">
        <f t="shared" si="292"/>
        <v>0</v>
      </c>
      <c r="U537" s="40"/>
      <c r="V537" s="40">
        <v>38</v>
      </c>
      <c r="W537" s="25">
        <f t="shared" si="281"/>
        <v>0</v>
      </c>
      <c r="X537" s="40"/>
      <c r="Y537" s="40">
        <v>55</v>
      </c>
      <c r="Z537" s="60">
        <f t="shared" si="283"/>
        <v>0</v>
      </c>
      <c r="AA537" s="40"/>
      <c r="AB537" s="40">
        <v>58</v>
      </c>
      <c r="AC537" s="25">
        <f t="shared" si="298"/>
        <v>0</v>
      </c>
      <c r="AD537" s="40"/>
      <c r="AE537" s="40">
        <v>68</v>
      </c>
      <c r="AF537" s="25">
        <f t="shared" si="293"/>
        <v>0</v>
      </c>
      <c r="AG537" s="40"/>
      <c r="AH537" s="40">
        <v>98</v>
      </c>
      <c r="AI537" s="25">
        <f t="shared" si="294"/>
        <v>0</v>
      </c>
      <c r="AJ537" s="40"/>
      <c r="AK537" s="40">
        <v>7</v>
      </c>
      <c r="AL537" s="23">
        <f>AK537*AJ537</f>
        <v>0</v>
      </c>
      <c r="AM537" s="40"/>
      <c r="AN537" s="40">
        <v>6</v>
      </c>
      <c r="AO537" s="25">
        <f t="shared" si="290"/>
        <v>0</v>
      </c>
      <c r="AP537" s="40"/>
      <c r="AQ537" s="40">
        <v>7</v>
      </c>
      <c r="AR537" s="60">
        <f t="shared" si="295"/>
        <v>0</v>
      </c>
      <c r="AS537" s="40"/>
      <c r="AT537" s="40">
        <v>5.63</v>
      </c>
      <c r="AU537" s="60">
        <f t="shared" si="286"/>
        <v>0</v>
      </c>
      <c r="AV537" s="40"/>
      <c r="AW537" s="40">
        <v>6.65</v>
      </c>
      <c r="AX537" s="60">
        <f t="shared" si="296"/>
        <v>0</v>
      </c>
      <c r="AY537" s="40"/>
      <c r="AZ537" s="60">
        <v>5.58</v>
      </c>
      <c r="BA537" s="60">
        <f t="shared" si="297"/>
        <v>0</v>
      </c>
      <c r="BB537" s="40"/>
      <c r="BC537" s="40">
        <v>6</v>
      </c>
      <c r="BD537" s="23">
        <f t="shared" si="282"/>
        <v>0</v>
      </c>
      <c r="BE537" s="26">
        <f t="shared" si="287"/>
        <v>113385</v>
      </c>
      <c r="BF537" s="27">
        <v>38750</v>
      </c>
      <c r="BG537" s="165"/>
      <c r="BH537" s="166"/>
      <c r="BI537" s="165"/>
      <c r="BJ537" s="30">
        <f t="shared" si="288"/>
        <v>0</v>
      </c>
      <c r="BK537" s="28">
        <f t="shared" si="289"/>
        <v>152135</v>
      </c>
      <c r="BL537" s="9"/>
      <c r="BM537" s="9"/>
      <c r="BN537" s="9"/>
      <c r="BO537" s="9"/>
      <c r="BP537" s="31"/>
      <c r="BQ537" s="31"/>
      <c r="BR537" s="39"/>
      <c r="BS537" s="39"/>
      <c r="BT537" s="39"/>
      <c r="BU537" s="31"/>
      <c r="BV537" s="9"/>
      <c r="BW537" s="9"/>
      <c r="BX537" s="9"/>
    </row>
    <row r="538" spans="1:103" s="191" customFormat="1" ht="32.25" customHeight="1">
      <c r="A538" s="184" t="s">
        <v>1095</v>
      </c>
      <c r="B538" s="185" t="s">
        <v>1096</v>
      </c>
      <c r="C538" s="186">
        <v>393</v>
      </c>
      <c r="D538" s="186">
        <v>45</v>
      </c>
      <c r="E538" s="150">
        <f t="shared" si="284"/>
        <v>17685</v>
      </c>
      <c r="F538" s="186">
        <v>1200</v>
      </c>
      <c r="G538" s="150">
        <v>30</v>
      </c>
      <c r="H538" s="150">
        <f t="shared" si="279"/>
        <v>36000</v>
      </c>
      <c r="I538" s="186">
        <v>1000</v>
      </c>
      <c r="J538" s="150">
        <v>45</v>
      </c>
      <c r="K538" s="150">
        <f t="shared" si="299"/>
        <v>45000</v>
      </c>
      <c r="L538" s="186"/>
      <c r="M538" s="150">
        <v>75</v>
      </c>
      <c r="N538" s="150">
        <f t="shared" si="280"/>
        <v>0</v>
      </c>
      <c r="O538" s="186"/>
      <c r="P538" s="186">
        <v>38</v>
      </c>
      <c r="Q538" s="150">
        <f t="shared" si="291"/>
        <v>0</v>
      </c>
      <c r="R538" s="186"/>
      <c r="S538" s="186">
        <v>68</v>
      </c>
      <c r="T538" s="150">
        <f t="shared" si="292"/>
        <v>0</v>
      </c>
      <c r="U538" s="186"/>
      <c r="V538" s="186">
        <v>38</v>
      </c>
      <c r="W538" s="150">
        <f t="shared" si="281"/>
        <v>0</v>
      </c>
      <c r="X538" s="186"/>
      <c r="Y538" s="186">
        <v>55</v>
      </c>
      <c r="Z538" s="149">
        <f t="shared" si="283"/>
        <v>0</v>
      </c>
      <c r="AA538" s="186"/>
      <c r="AB538" s="186">
        <v>58</v>
      </c>
      <c r="AC538" s="150">
        <f t="shared" si="298"/>
        <v>0</v>
      </c>
      <c r="AD538" s="186"/>
      <c r="AE538" s="186">
        <v>68</v>
      </c>
      <c r="AF538" s="150">
        <f t="shared" si="293"/>
        <v>0</v>
      </c>
      <c r="AG538" s="186"/>
      <c r="AH538" s="186">
        <v>98</v>
      </c>
      <c r="AI538" s="150">
        <f t="shared" si="294"/>
        <v>0</v>
      </c>
      <c r="AJ538" s="186"/>
      <c r="AK538" s="186">
        <v>7</v>
      </c>
      <c r="AL538" s="186">
        <v>0</v>
      </c>
      <c r="AM538" s="186"/>
      <c r="AN538" s="186">
        <v>6</v>
      </c>
      <c r="AO538" s="150">
        <f t="shared" si="290"/>
        <v>0</v>
      </c>
      <c r="AP538" s="186"/>
      <c r="AQ538" s="186">
        <v>7</v>
      </c>
      <c r="AR538" s="60">
        <f t="shared" si="295"/>
        <v>0</v>
      </c>
      <c r="AS538" s="186"/>
      <c r="AT538" s="186">
        <v>5.63</v>
      </c>
      <c r="AU538" s="149">
        <f t="shared" si="286"/>
        <v>0</v>
      </c>
      <c r="AV538" s="186"/>
      <c r="AW538" s="186">
        <v>6.65</v>
      </c>
      <c r="AX538" s="149">
        <f t="shared" si="296"/>
        <v>0</v>
      </c>
      <c r="AY538" s="186"/>
      <c r="AZ538" s="149">
        <v>5.58</v>
      </c>
      <c r="BA538" s="149">
        <f t="shared" si="297"/>
        <v>0</v>
      </c>
      <c r="BB538" s="186"/>
      <c r="BC538" s="186">
        <v>6</v>
      </c>
      <c r="BD538" s="150">
        <f t="shared" si="282"/>
        <v>0</v>
      </c>
      <c r="BE538" s="152">
        <f t="shared" si="287"/>
        <v>98685</v>
      </c>
      <c r="BF538" s="153">
        <v>9260</v>
      </c>
      <c r="BG538" s="187"/>
      <c r="BH538" s="166"/>
      <c r="BI538" s="187">
        <v>11440</v>
      </c>
      <c r="BJ538" s="155">
        <f t="shared" si="288"/>
        <v>11440</v>
      </c>
      <c r="BK538" s="155">
        <f t="shared" si="289"/>
        <v>96505</v>
      </c>
      <c r="BL538" s="188"/>
      <c r="BM538" s="188"/>
      <c r="BN538" s="188"/>
      <c r="BO538" s="188"/>
      <c r="BP538" s="189"/>
      <c r="BQ538" s="189"/>
      <c r="BR538" s="190"/>
      <c r="BS538" s="190"/>
      <c r="BT538" s="190"/>
      <c r="BU538" s="189"/>
      <c r="BV538" s="188"/>
      <c r="BW538" s="188"/>
      <c r="BX538" s="188"/>
    </row>
    <row r="539" spans="1:103" s="33" customFormat="1" ht="32.25" customHeight="1">
      <c r="A539" s="35" t="s">
        <v>1097</v>
      </c>
      <c r="B539" s="36" t="s">
        <v>1098</v>
      </c>
      <c r="C539" s="40">
        <v>330</v>
      </c>
      <c r="D539" s="40">
        <v>45</v>
      </c>
      <c r="E539" s="25">
        <f t="shared" si="284"/>
        <v>14850</v>
      </c>
      <c r="F539" s="25">
        <v>680</v>
      </c>
      <c r="G539" s="25">
        <v>30</v>
      </c>
      <c r="H539" s="25">
        <f t="shared" ref="H539:H587" si="300">G539*F539</f>
        <v>20400</v>
      </c>
      <c r="I539" s="40">
        <v>890</v>
      </c>
      <c r="J539" s="23">
        <v>45</v>
      </c>
      <c r="K539" s="23">
        <f t="shared" si="299"/>
        <v>40050</v>
      </c>
      <c r="L539" s="40"/>
      <c r="M539" s="23">
        <v>75</v>
      </c>
      <c r="N539" s="23">
        <f t="shared" ref="N539:N587" si="301">M539*L539</f>
        <v>0</v>
      </c>
      <c r="O539" s="40"/>
      <c r="P539" s="51">
        <v>38</v>
      </c>
      <c r="Q539" s="23">
        <f t="shared" si="291"/>
        <v>0</v>
      </c>
      <c r="R539" s="40"/>
      <c r="S539" s="51">
        <v>68</v>
      </c>
      <c r="T539" s="25">
        <f t="shared" si="292"/>
        <v>0</v>
      </c>
      <c r="U539" s="40"/>
      <c r="V539" s="51">
        <v>38</v>
      </c>
      <c r="W539" s="23">
        <f t="shared" ref="W539:W587" si="302">V539*U539</f>
        <v>0</v>
      </c>
      <c r="X539" s="40"/>
      <c r="Y539" s="51">
        <v>55</v>
      </c>
      <c r="Z539" s="60">
        <f t="shared" si="283"/>
        <v>0</v>
      </c>
      <c r="AA539" s="40"/>
      <c r="AB539" s="51">
        <v>58</v>
      </c>
      <c r="AC539" s="25">
        <f t="shared" si="298"/>
        <v>0</v>
      </c>
      <c r="AD539" s="40"/>
      <c r="AE539" s="51">
        <v>68</v>
      </c>
      <c r="AF539" s="25">
        <f t="shared" si="293"/>
        <v>0</v>
      </c>
      <c r="AG539" s="40"/>
      <c r="AH539" s="51">
        <v>98</v>
      </c>
      <c r="AI539" s="25">
        <f t="shared" si="294"/>
        <v>0</v>
      </c>
      <c r="AJ539" s="40"/>
      <c r="AK539" s="40">
        <v>7</v>
      </c>
      <c r="AL539" s="23">
        <f>AK539*AJ539</f>
        <v>0</v>
      </c>
      <c r="AM539" s="40"/>
      <c r="AN539" s="40">
        <v>6</v>
      </c>
      <c r="AO539" s="25">
        <f t="shared" si="290"/>
        <v>0</v>
      </c>
      <c r="AP539" s="40"/>
      <c r="AQ539" s="51">
        <v>7</v>
      </c>
      <c r="AR539" s="60">
        <f t="shared" si="295"/>
        <v>0</v>
      </c>
      <c r="AS539" s="40"/>
      <c r="AT539" s="51">
        <v>5.63</v>
      </c>
      <c r="AU539" s="60">
        <f t="shared" si="286"/>
        <v>0</v>
      </c>
      <c r="AV539" s="40"/>
      <c r="AW539" s="40">
        <v>6.65</v>
      </c>
      <c r="AX539" s="60">
        <f t="shared" si="296"/>
        <v>0</v>
      </c>
      <c r="AY539" s="40"/>
      <c r="AZ539" s="60">
        <v>5.58</v>
      </c>
      <c r="BA539" s="60">
        <f t="shared" si="297"/>
        <v>0</v>
      </c>
      <c r="BB539" s="40"/>
      <c r="BC539" s="51">
        <v>6</v>
      </c>
      <c r="BD539" s="23">
        <f t="shared" ref="BD539:BD587" si="303">BC539*BB539</f>
        <v>0</v>
      </c>
      <c r="BE539" s="26">
        <f t="shared" si="287"/>
        <v>75300</v>
      </c>
      <c r="BF539" s="27">
        <v>83315</v>
      </c>
      <c r="BG539" s="165"/>
      <c r="BH539" s="166"/>
      <c r="BI539" s="165"/>
      <c r="BJ539" s="30">
        <f t="shared" si="288"/>
        <v>0</v>
      </c>
      <c r="BK539" s="28">
        <f t="shared" si="289"/>
        <v>158615</v>
      </c>
      <c r="BL539" s="9"/>
      <c r="BM539" s="9"/>
      <c r="BN539" s="9"/>
      <c r="BO539" s="9"/>
      <c r="BP539" s="31"/>
      <c r="BQ539" s="31"/>
      <c r="BR539" s="39"/>
      <c r="BS539" s="39"/>
      <c r="BT539" s="39"/>
      <c r="BU539" s="31"/>
      <c r="BV539" s="9"/>
      <c r="BW539" s="9"/>
      <c r="BX539" s="9"/>
    </row>
    <row r="540" spans="1:103" s="33" customFormat="1" ht="32.25" customHeight="1">
      <c r="A540" s="35" t="s">
        <v>1099</v>
      </c>
      <c r="B540" s="36" t="s">
        <v>1100</v>
      </c>
      <c r="C540" s="40">
        <v>425</v>
      </c>
      <c r="D540" s="40">
        <v>45</v>
      </c>
      <c r="E540" s="25">
        <f t="shared" si="284"/>
        <v>19125</v>
      </c>
      <c r="F540" s="25">
        <v>560</v>
      </c>
      <c r="G540" s="25">
        <v>30</v>
      </c>
      <c r="H540" s="25">
        <f t="shared" si="300"/>
        <v>16800</v>
      </c>
      <c r="I540" s="40">
        <v>730</v>
      </c>
      <c r="J540" s="23">
        <v>45</v>
      </c>
      <c r="K540" s="23">
        <f t="shared" si="299"/>
        <v>32850</v>
      </c>
      <c r="L540" s="40"/>
      <c r="M540" s="23">
        <v>75</v>
      </c>
      <c r="N540" s="23">
        <f t="shared" si="301"/>
        <v>0</v>
      </c>
      <c r="O540" s="40"/>
      <c r="P540" s="51">
        <v>38</v>
      </c>
      <c r="Q540" s="23">
        <f t="shared" si="291"/>
        <v>0</v>
      </c>
      <c r="R540" s="40"/>
      <c r="S540" s="51">
        <v>68</v>
      </c>
      <c r="T540" s="25">
        <f t="shared" si="292"/>
        <v>0</v>
      </c>
      <c r="U540" s="40"/>
      <c r="V540" s="51">
        <v>38</v>
      </c>
      <c r="W540" s="23">
        <f t="shared" si="302"/>
        <v>0</v>
      </c>
      <c r="X540" s="40"/>
      <c r="Y540" s="51">
        <v>55</v>
      </c>
      <c r="Z540" s="60">
        <f t="shared" si="283"/>
        <v>0</v>
      </c>
      <c r="AA540" s="40"/>
      <c r="AB540" s="51">
        <v>58</v>
      </c>
      <c r="AC540" s="25">
        <f t="shared" si="298"/>
        <v>0</v>
      </c>
      <c r="AD540" s="40"/>
      <c r="AE540" s="51">
        <v>68</v>
      </c>
      <c r="AF540" s="25">
        <f t="shared" si="293"/>
        <v>0</v>
      </c>
      <c r="AG540" s="40"/>
      <c r="AH540" s="51">
        <v>98</v>
      </c>
      <c r="AI540" s="25">
        <f t="shared" si="294"/>
        <v>0</v>
      </c>
      <c r="AJ540" s="40"/>
      <c r="AK540" s="40">
        <v>7</v>
      </c>
      <c r="AL540" s="23">
        <f>AK540*AJ540</f>
        <v>0</v>
      </c>
      <c r="AM540" s="40"/>
      <c r="AN540" s="40">
        <v>6</v>
      </c>
      <c r="AO540" s="25">
        <f t="shared" si="290"/>
        <v>0</v>
      </c>
      <c r="AP540" s="40"/>
      <c r="AQ540" s="51">
        <v>7</v>
      </c>
      <c r="AR540" s="60">
        <f t="shared" si="295"/>
        <v>0</v>
      </c>
      <c r="AS540" s="40"/>
      <c r="AT540" s="51">
        <v>5.63</v>
      </c>
      <c r="AU540" s="60">
        <f t="shared" si="286"/>
        <v>0</v>
      </c>
      <c r="AV540" s="40"/>
      <c r="AW540" s="40">
        <v>6.65</v>
      </c>
      <c r="AX540" s="60">
        <f t="shared" si="296"/>
        <v>0</v>
      </c>
      <c r="AY540" s="40"/>
      <c r="AZ540" s="60">
        <v>5.58</v>
      </c>
      <c r="BA540" s="60">
        <f t="shared" si="297"/>
        <v>0</v>
      </c>
      <c r="BB540" s="40"/>
      <c r="BC540" s="51">
        <v>6</v>
      </c>
      <c r="BD540" s="23">
        <f t="shared" si="303"/>
        <v>0</v>
      </c>
      <c r="BE540" s="26">
        <f t="shared" si="287"/>
        <v>68775</v>
      </c>
      <c r="BF540" s="27">
        <v>71506</v>
      </c>
      <c r="BG540" s="165"/>
      <c r="BH540" s="166"/>
      <c r="BI540" s="165"/>
      <c r="BJ540" s="30">
        <f t="shared" si="288"/>
        <v>0</v>
      </c>
      <c r="BK540" s="28">
        <f t="shared" si="289"/>
        <v>140281</v>
      </c>
      <c r="BL540" s="9"/>
      <c r="BM540" s="9"/>
      <c r="BN540" s="9"/>
      <c r="BO540" s="9"/>
      <c r="BP540" s="31"/>
      <c r="BQ540" s="31"/>
      <c r="BR540" s="39"/>
      <c r="BS540" s="39"/>
      <c r="BT540" s="39"/>
      <c r="BU540" s="31"/>
      <c r="BV540" s="9"/>
      <c r="BW540" s="9"/>
      <c r="BX540" s="9"/>
    </row>
    <row r="541" spans="1:103" s="191" customFormat="1" ht="32.25" customHeight="1">
      <c r="A541" s="184" t="s">
        <v>1101</v>
      </c>
      <c r="B541" s="185" t="s">
        <v>1102</v>
      </c>
      <c r="C541" s="186"/>
      <c r="D541" s="186">
        <v>45</v>
      </c>
      <c r="E541" s="150">
        <f t="shared" si="284"/>
        <v>0</v>
      </c>
      <c r="F541" s="150"/>
      <c r="G541" s="150">
        <v>30</v>
      </c>
      <c r="H541" s="150">
        <f t="shared" si="300"/>
        <v>0</v>
      </c>
      <c r="I541" s="186"/>
      <c r="J541" s="150">
        <v>45</v>
      </c>
      <c r="K541" s="150">
        <f t="shared" si="299"/>
        <v>0</v>
      </c>
      <c r="L541" s="186">
        <v>630</v>
      </c>
      <c r="M541" s="150">
        <v>75</v>
      </c>
      <c r="N541" s="150">
        <f t="shared" si="301"/>
        <v>47250</v>
      </c>
      <c r="O541" s="186"/>
      <c r="P541" s="186">
        <v>38</v>
      </c>
      <c r="Q541" s="150">
        <f t="shared" si="291"/>
        <v>0</v>
      </c>
      <c r="R541" s="186"/>
      <c r="S541" s="186">
        <v>68</v>
      </c>
      <c r="T541" s="150">
        <f t="shared" si="292"/>
        <v>0</v>
      </c>
      <c r="U541" s="186"/>
      <c r="V541" s="186">
        <v>38</v>
      </c>
      <c r="W541" s="150">
        <f t="shared" si="302"/>
        <v>0</v>
      </c>
      <c r="X541" s="186">
        <v>349</v>
      </c>
      <c r="Y541" s="186">
        <v>55</v>
      </c>
      <c r="Z541" s="149">
        <f t="shared" si="283"/>
        <v>19195</v>
      </c>
      <c r="AA541" s="186"/>
      <c r="AB541" s="186">
        <v>58</v>
      </c>
      <c r="AC541" s="150">
        <f t="shared" si="298"/>
        <v>0</v>
      </c>
      <c r="AD541" s="186"/>
      <c r="AE541" s="186">
        <v>68</v>
      </c>
      <c r="AF541" s="150">
        <f t="shared" si="293"/>
        <v>0</v>
      </c>
      <c r="AG541" s="186"/>
      <c r="AH541" s="186">
        <v>98</v>
      </c>
      <c r="AI541" s="150">
        <f t="shared" si="294"/>
        <v>0</v>
      </c>
      <c r="AJ541" s="186"/>
      <c r="AK541" s="186">
        <v>7</v>
      </c>
      <c r="AL541" s="150">
        <f>AK541*AJ541</f>
        <v>0</v>
      </c>
      <c r="AM541" s="186"/>
      <c r="AN541" s="186">
        <v>6</v>
      </c>
      <c r="AO541" s="150">
        <f t="shared" si="290"/>
        <v>0</v>
      </c>
      <c r="AP541" s="186"/>
      <c r="AQ541" s="186">
        <v>7</v>
      </c>
      <c r="AR541" s="60">
        <f t="shared" si="295"/>
        <v>0</v>
      </c>
      <c r="AS541" s="186"/>
      <c r="AT541" s="186">
        <v>5.63</v>
      </c>
      <c r="AU541" s="149">
        <f t="shared" si="286"/>
        <v>0</v>
      </c>
      <c r="AV541" s="186"/>
      <c r="AW541" s="186">
        <v>6.65</v>
      </c>
      <c r="AX541" s="149">
        <f t="shared" si="296"/>
        <v>0</v>
      </c>
      <c r="AY541" s="186"/>
      <c r="AZ541" s="149">
        <v>5.58</v>
      </c>
      <c r="BA541" s="149">
        <f t="shared" si="297"/>
        <v>0</v>
      </c>
      <c r="BB541" s="186">
        <v>2360</v>
      </c>
      <c r="BC541" s="186">
        <v>6</v>
      </c>
      <c r="BD541" s="150">
        <f t="shared" si="303"/>
        <v>14160</v>
      </c>
      <c r="BE541" s="152">
        <f t="shared" si="287"/>
        <v>80605</v>
      </c>
      <c r="BF541" s="153">
        <v>119500</v>
      </c>
      <c r="BG541" s="187"/>
      <c r="BH541" s="166"/>
      <c r="BI541" s="187"/>
      <c r="BJ541" s="155">
        <f t="shared" si="288"/>
        <v>0</v>
      </c>
      <c r="BK541" s="155">
        <f t="shared" si="289"/>
        <v>200105</v>
      </c>
      <c r="BL541" s="188"/>
      <c r="BM541" s="188"/>
      <c r="BN541" s="188"/>
      <c r="BO541" s="188"/>
      <c r="BP541" s="189"/>
      <c r="BQ541" s="189"/>
      <c r="BR541" s="190"/>
      <c r="BS541" s="190"/>
      <c r="BT541" s="190"/>
      <c r="BU541" s="189"/>
      <c r="BV541" s="188"/>
      <c r="BW541" s="188"/>
      <c r="BX541" s="188"/>
    </row>
    <row r="542" spans="1:103" s="33" customFormat="1" ht="32.25" customHeight="1">
      <c r="A542" s="35" t="s">
        <v>1103</v>
      </c>
      <c r="B542" s="36" t="s">
        <v>1104</v>
      </c>
      <c r="C542" s="40"/>
      <c r="D542" s="40">
        <v>45</v>
      </c>
      <c r="E542" s="25"/>
      <c r="F542" s="25"/>
      <c r="G542" s="25">
        <v>30</v>
      </c>
      <c r="H542" s="25">
        <f t="shared" si="300"/>
        <v>0</v>
      </c>
      <c r="I542" s="40"/>
      <c r="J542" s="23"/>
      <c r="K542" s="23"/>
      <c r="L542" s="40">
        <v>310</v>
      </c>
      <c r="M542" s="25">
        <v>75</v>
      </c>
      <c r="N542" s="25">
        <f t="shared" si="301"/>
        <v>23250</v>
      </c>
      <c r="O542" s="40"/>
      <c r="P542" s="40"/>
      <c r="Q542" s="25"/>
      <c r="R542" s="40"/>
      <c r="S542" s="40">
        <v>68</v>
      </c>
      <c r="T542" s="25">
        <f t="shared" si="292"/>
        <v>0</v>
      </c>
      <c r="U542" s="40"/>
      <c r="V542" s="40">
        <v>38</v>
      </c>
      <c r="W542" s="25">
        <f t="shared" si="302"/>
        <v>0</v>
      </c>
      <c r="X542" s="40">
        <v>416</v>
      </c>
      <c r="Y542" s="40">
        <v>55</v>
      </c>
      <c r="Z542" s="60">
        <f t="shared" si="283"/>
        <v>22880</v>
      </c>
      <c r="AA542" s="40"/>
      <c r="AB542" s="40">
        <v>58</v>
      </c>
      <c r="AC542" s="25">
        <f t="shared" si="298"/>
        <v>0</v>
      </c>
      <c r="AD542" s="40"/>
      <c r="AE542" s="40">
        <v>68</v>
      </c>
      <c r="AF542" s="25">
        <f t="shared" si="293"/>
        <v>0</v>
      </c>
      <c r="AG542" s="40"/>
      <c r="AH542" s="40">
        <v>98</v>
      </c>
      <c r="AI542" s="25">
        <f t="shared" si="294"/>
        <v>0</v>
      </c>
      <c r="AJ542" s="40"/>
      <c r="AK542" s="40">
        <v>7</v>
      </c>
      <c r="AL542" s="23">
        <f t="shared" ref="AL542:AL587" si="304">AK542*AJ542</f>
        <v>0</v>
      </c>
      <c r="AM542" s="40"/>
      <c r="AN542" s="40">
        <v>6</v>
      </c>
      <c r="AO542" s="25">
        <f t="shared" si="290"/>
        <v>0</v>
      </c>
      <c r="AP542" s="40"/>
      <c r="AQ542" s="40">
        <v>7</v>
      </c>
      <c r="AR542" s="60">
        <f t="shared" si="295"/>
        <v>0</v>
      </c>
      <c r="AS542" s="40"/>
      <c r="AT542" s="40">
        <v>5.63</v>
      </c>
      <c r="AU542" s="60">
        <f t="shared" si="286"/>
        <v>0</v>
      </c>
      <c r="AV542" s="40"/>
      <c r="AW542" s="40">
        <v>6.65</v>
      </c>
      <c r="AX542" s="60">
        <f t="shared" si="296"/>
        <v>0</v>
      </c>
      <c r="AY542" s="40"/>
      <c r="AZ542" s="60">
        <v>5.58</v>
      </c>
      <c r="BA542" s="60">
        <f t="shared" si="297"/>
        <v>0</v>
      </c>
      <c r="BB542" s="40">
        <v>1366</v>
      </c>
      <c r="BC542" s="40">
        <v>6</v>
      </c>
      <c r="BD542" s="23">
        <f t="shared" si="303"/>
        <v>8196</v>
      </c>
      <c r="BE542" s="26">
        <f t="shared" si="287"/>
        <v>54326</v>
      </c>
      <c r="BF542" s="27">
        <v>-620</v>
      </c>
      <c r="BG542" s="165"/>
      <c r="BH542" s="166"/>
      <c r="BI542" s="165"/>
      <c r="BJ542" s="30">
        <f t="shared" si="288"/>
        <v>0</v>
      </c>
      <c r="BK542" s="28">
        <f t="shared" si="289"/>
        <v>53706</v>
      </c>
      <c r="BL542" s="9"/>
      <c r="BM542" s="9"/>
      <c r="BN542" s="9"/>
      <c r="BO542" s="9"/>
      <c r="BP542" s="31"/>
      <c r="BQ542" s="31"/>
      <c r="BR542" s="39"/>
      <c r="BS542" s="39"/>
      <c r="BT542" s="39"/>
      <c r="BU542" s="31"/>
      <c r="BV542" s="9"/>
      <c r="BW542" s="9"/>
      <c r="BX542" s="9"/>
    </row>
    <row r="543" spans="1:103" s="192" customFormat="1" ht="32.25" customHeight="1">
      <c r="A543" s="35" t="s">
        <v>1105</v>
      </c>
      <c r="B543" s="36" t="s">
        <v>1106</v>
      </c>
      <c r="C543" s="40"/>
      <c r="D543" s="40">
        <v>45</v>
      </c>
      <c r="E543" s="25">
        <f>D543*C543</f>
        <v>0</v>
      </c>
      <c r="F543" s="25"/>
      <c r="G543" s="25">
        <v>30</v>
      </c>
      <c r="H543" s="25">
        <f t="shared" si="300"/>
        <v>0</v>
      </c>
      <c r="I543" s="40"/>
      <c r="J543" s="25">
        <v>45</v>
      </c>
      <c r="K543" s="25">
        <f>J543*I543</f>
        <v>0</v>
      </c>
      <c r="L543" s="40">
        <v>810</v>
      </c>
      <c r="M543" s="25">
        <v>75</v>
      </c>
      <c r="N543" s="25">
        <f t="shared" si="301"/>
        <v>60750</v>
      </c>
      <c r="O543" s="40"/>
      <c r="P543" s="40">
        <v>38</v>
      </c>
      <c r="Q543" s="25">
        <f>P543*O543</f>
        <v>0</v>
      </c>
      <c r="R543" s="40"/>
      <c r="S543" s="40">
        <v>68</v>
      </c>
      <c r="T543" s="25">
        <f t="shared" si="292"/>
        <v>0</v>
      </c>
      <c r="U543" s="40"/>
      <c r="V543" s="40">
        <v>38</v>
      </c>
      <c r="W543" s="25">
        <f t="shared" si="302"/>
        <v>0</v>
      </c>
      <c r="X543" s="40">
        <v>439</v>
      </c>
      <c r="Y543" s="40">
        <v>55</v>
      </c>
      <c r="Z543" s="60">
        <f t="shared" si="283"/>
        <v>24145</v>
      </c>
      <c r="AA543" s="40"/>
      <c r="AB543" s="40">
        <v>58</v>
      </c>
      <c r="AC543" s="25">
        <f t="shared" si="298"/>
        <v>0</v>
      </c>
      <c r="AD543" s="40"/>
      <c r="AE543" s="40">
        <v>68</v>
      </c>
      <c r="AF543" s="25">
        <f t="shared" si="293"/>
        <v>0</v>
      </c>
      <c r="AG543" s="40"/>
      <c r="AH543" s="40">
        <v>98</v>
      </c>
      <c r="AI543" s="25">
        <f t="shared" si="294"/>
        <v>0</v>
      </c>
      <c r="AJ543" s="40"/>
      <c r="AK543" s="40">
        <v>7</v>
      </c>
      <c r="AL543" s="23">
        <f t="shared" si="304"/>
        <v>0</v>
      </c>
      <c r="AM543" s="40"/>
      <c r="AN543" s="40">
        <v>6</v>
      </c>
      <c r="AO543" s="25">
        <f t="shared" si="290"/>
        <v>0</v>
      </c>
      <c r="AP543" s="40"/>
      <c r="AQ543" s="40">
        <v>7</v>
      </c>
      <c r="AR543" s="60">
        <f t="shared" si="295"/>
        <v>0</v>
      </c>
      <c r="AS543" s="40"/>
      <c r="AT543" s="40">
        <v>5.63</v>
      </c>
      <c r="AU543" s="60">
        <f t="shared" si="286"/>
        <v>0</v>
      </c>
      <c r="AV543" s="40"/>
      <c r="AW543" s="40">
        <v>6.65</v>
      </c>
      <c r="AX543" s="60">
        <f t="shared" si="296"/>
        <v>0</v>
      </c>
      <c r="AY543" s="40"/>
      <c r="AZ543" s="60">
        <v>5.58</v>
      </c>
      <c r="BA543" s="60">
        <f t="shared" si="297"/>
        <v>0</v>
      </c>
      <c r="BB543" s="40">
        <v>1650</v>
      </c>
      <c r="BC543" s="40">
        <v>6</v>
      </c>
      <c r="BD543" s="23">
        <f t="shared" si="303"/>
        <v>9900</v>
      </c>
      <c r="BE543" s="26">
        <f t="shared" si="287"/>
        <v>94795</v>
      </c>
      <c r="BF543" s="27">
        <v>164111.20000000001</v>
      </c>
      <c r="BG543" s="165"/>
      <c r="BH543" s="166"/>
      <c r="BI543" s="165"/>
      <c r="BJ543" s="30">
        <f t="shared" si="288"/>
        <v>0</v>
      </c>
      <c r="BK543" s="28">
        <f t="shared" si="289"/>
        <v>258906.2</v>
      </c>
      <c r="BL543" s="9"/>
      <c r="BM543" s="9"/>
      <c r="BN543" s="9"/>
      <c r="BO543" s="9"/>
      <c r="BP543" s="31"/>
      <c r="BQ543" s="31"/>
      <c r="BR543" s="39"/>
      <c r="BS543" s="39"/>
      <c r="BT543" s="39"/>
      <c r="BU543" s="31"/>
      <c r="BV543" s="9"/>
      <c r="BW543" s="9"/>
      <c r="BX543" s="9"/>
      <c r="BY543" s="33"/>
      <c r="BZ543" s="33"/>
      <c r="CA543" s="33"/>
      <c r="CB543" s="33"/>
      <c r="CC543" s="33"/>
      <c r="CD543" s="33"/>
      <c r="CE543" s="33"/>
      <c r="CF543" s="33"/>
      <c r="CG543" s="33"/>
      <c r="CH543" s="33"/>
      <c r="CI543" s="33"/>
      <c r="CJ543" s="33"/>
      <c r="CK543" s="33"/>
      <c r="CL543" s="33"/>
      <c r="CM543" s="33"/>
      <c r="CN543" s="33"/>
      <c r="CO543" s="33"/>
      <c r="CP543" s="33"/>
      <c r="CQ543" s="33"/>
      <c r="CR543" s="33"/>
      <c r="CS543" s="33"/>
      <c r="CT543" s="33"/>
      <c r="CU543" s="33"/>
      <c r="CV543" s="33"/>
      <c r="CW543" s="33"/>
      <c r="CX543" s="33"/>
      <c r="CY543" s="33"/>
    </row>
    <row r="544" spans="1:103" s="33" customFormat="1" ht="32.25" customHeight="1">
      <c r="A544" s="35" t="s">
        <v>1107</v>
      </c>
      <c r="B544" s="36" t="s">
        <v>1108</v>
      </c>
      <c r="C544" s="40"/>
      <c r="D544" s="40">
        <v>45</v>
      </c>
      <c r="E544" s="25">
        <f>D544*C544</f>
        <v>0</v>
      </c>
      <c r="F544" s="25"/>
      <c r="G544" s="25">
        <v>30</v>
      </c>
      <c r="H544" s="25">
        <f t="shared" si="300"/>
        <v>0</v>
      </c>
      <c r="I544" s="40"/>
      <c r="J544" s="25">
        <v>45</v>
      </c>
      <c r="K544" s="25">
        <f>J544*I544</f>
        <v>0</v>
      </c>
      <c r="L544" s="40">
        <v>675</v>
      </c>
      <c r="M544" s="25">
        <v>75</v>
      </c>
      <c r="N544" s="25">
        <f t="shared" si="301"/>
        <v>50625</v>
      </c>
      <c r="O544" s="40"/>
      <c r="P544" s="40">
        <v>38</v>
      </c>
      <c r="Q544" s="25">
        <f>P544*O544</f>
        <v>0</v>
      </c>
      <c r="R544" s="40"/>
      <c r="S544" s="40">
        <v>68</v>
      </c>
      <c r="T544" s="25">
        <f t="shared" si="292"/>
        <v>0</v>
      </c>
      <c r="U544" s="40"/>
      <c r="V544" s="40">
        <v>38</v>
      </c>
      <c r="W544" s="25">
        <f t="shared" si="302"/>
        <v>0</v>
      </c>
      <c r="X544" s="40">
        <v>336</v>
      </c>
      <c r="Y544" s="40">
        <v>55</v>
      </c>
      <c r="Z544" s="60">
        <f t="shared" si="283"/>
        <v>18480</v>
      </c>
      <c r="AA544" s="40"/>
      <c r="AB544" s="40">
        <v>58</v>
      </c>
      <c r="AC544" s="25">
        <f t="shared" si="298"/>
        <v>0</v>
      </c>
      <c r="AD544" s="40"/>
      <c r="AE544" s="40">
        <v>68</v>
      </c>
      <c r="AF544" s="25">
        <f t="shared" si="293"/>
        <v>0</v>
      </c>
      <c r="AG544" s="40"/>
      <c r="AH544" s="40">
        <v>98</v>
      </c>
      <c r="AI544" s="25">
        <f t="shared" si="294"/>
        <v>0</v>
      </c>
      <c r="AJ544" s="40"/>
      <c r="AK544" s="40">
        <v>7</v>
      </c>
      <c r="AL544" s="25">
        <f t="shared" si="304"/>
        <v>0</v>
      </c>
      <c r="AM544" s="40"/>
      <c r="AN544" s="40">
        <v>6</v>
      </c>
      <c r="AO544" s="25">
        <f t="shared" si="290"/>
        <v>0</v>
      </c>
      <c r="AP544" s="40"/>
      <c r="AQ544" s="40">
        <v>7</v>
      </c>
      <c r="AR544" s="60">
        <f t="shared" si="295"/>
        <v>0</v>
      </c>
      <c r="AS544" s="40"/>
      <c r="AT544" s="40">
        <v>5.63</v>
      </c>
      <c r="AU544" s="60">
        <f t="shared" si="286"/>
        <v>0</v>
      </c>
      <c r="AV544" s="40"/>
      <c r="AW544" s="40">
        <v>6.65</v>
      </c>
      <c r="AX544" s="60">
        <f t="shared" si="296"/>
        <v>0</v>
      </c>
      <c r="AY544" s="40"/>
      <c r="AZ544" s="60">
        <v>5.58</v>
      </c>
      <c r="BA544" s="60">
        <f t="shared" si="297"/>
        <v>0</v>
      </c>
      <c r="BB544" s="40">
        <v>1863</v>
      </c>
      <c r="BC544" s="40">
        <v>6</v>
      </c>
      <c r="BD544" s="25">
        <f t="shared" si="303"/>
        <v>11178</v>
      </c>
      <c r="BE544" s="26">
        <f t="shared" si="287"/>
        <v>80283</v>
      </c>
      <c r="BF544" s="27">
        <v>171220</v>
      </c>
      <c r="BG544" s="165"/>
      <c r="BH544" s="166"/>
      <c r="BI544" s="165"/>
      <c r="BJ544" s="28">
        <f t="shared" si="288"/>
        <v>0</v>
      </c>
      <c r="BK544" s="28">
        <f t="shared" si="289"/>
        <v>251503</v>
      </c>
      <c r="BL544" s="9"/>
      <c r="BM544" s="9"/>
      <c r="BN544" s="9"/>
      <c r="BO544" s="9"/>
      <c r="BP544" s="31"/>
      <c r="BQ544" s="31"/>
      <c r="BR544" s="39"/>
      <c r="BS544" s="39"/>
      <c r="BT544" s="39"/>
      <c r="BU544" s="31"/>
      <c r="BV544" s="9"/>
      <c r="BW544" s="9"/>
      <c r="BX544" s="9"/>
    </row>
    <row r="545" spans="1:103" s="33" customFormat="1" ht="32.25" customHeight="1">
      <c r="A545" s="35" t="s">
        <v>1109</v>
      </c>
      <c r="B545" s="36" t="s">
        <v>1110</v>
      </c>
      <c r="C545" s="40"/>
      <c r="D545" s="40">
        <v>45</v>
      </c>
      <c r="E545" s="25">
        <f t="shared" ref="E545:E587" si="305">D545*C545</f>
        <v>0</v>
      </c>
      <c r="F545" s="25"/>
      <c r="G545" s="25">
        <v>30</v>
      </c>
      <c r="H545" s="25">
        <f t="shared" si="300"/>
        <v>0</v>
      </c>
      <c r="I545" s="40"/>
      <c r="J545" s="25">
        <v>45</v>
      </c>
      <c r="K545" s="25">
        <f t="shared" ref="K545:K587" si="306">J545*I545</f>
        <v>0</v>
      </c>
      <c r="L545" s="40">
        <v>620</v>
      </c>
      <c r="M545" s="25">
        <v>75</v>
      </c>
      <c r="N545" s="25">
        <f t="shared" si="301"/>
        <v>46500</v>
      </c>
      <c r="O545" s="40"/>
      <c r="P545" s="40">
        <v>38</v>
      </c>
      <c r="Q545" s="25">
        <f t="shared" ref="Q545:Q587" si="307">P545*O545</f>
        <v>0</v>
      </c>
      <c r="R545" s="40"/>
      <c r="S545" s="40">
        <v>68</v>
      </c>
      <c r="T545" s="25">
        <f t="shared" si="292"/>
        <v>0</v>
      </c>
      <c r="U545" s="40"/>
      <c r="V545" s="40">
        <v>38</v>
      </c>
      <c r="W545" s="25">
        <f t="shared" si="302"/>
        <v>0</v>
      </c>
      <c r="X545" s="40">
        <v>309</v>
      </c>
      <c r="Y545" s="40">
        <v>55</v>
      </c>
      <c r="Z545" s="60">
        <f t="shared" si="283"/>
        <v>16995</v>
      </c>
      <c r="AA545" s="40"/>
      <c r="AB545" s="40">
        <v>58</v>
      </c>
      <c r="AC545" s="25">
        <f t="shared" si="298"/>
        <v>0</v>
      </c>
      <c r="AD545" s="40"/>
      <c r="AE545" s="40">
        <v>68</v>
      </c>
      <c r="AF545" s="25">
        <f t="shared" si="293"/>
        <v>0</v>
      </c>
      <c r="AG545" s="40"/>
      <c r="AH545" s="40">
        <v>98</v>
      </c>
      <c r="AI545" s="25">
        <f t="shared" si="294"/>
        <v>0</v>
      </c>
      <c r="AJ545" s="40"/>
      <c r="AK545" s="40">
        <v>7</v>
      </c>
      <c r="AL545" s="25">
        <f t="shared" si="304"/>
        <v>0</v>
      </c>
      <c r="AM545" s="40"/>
      <c r="AN545" s="40">
        <v>6</v>
      </c>
      <c r="AO545" s="25">
        <f t="shared" si="290"/>
        <v>0</v>
      </c>
      <c r="AP545" s="40"/>
      <c r="AQ545" s="40">
        <v>7</v>
      </c>
      <c r="AR545" s="60">
        <f t="shared" si="295"/>
        <v>0</v>
      </c>
      <c r="AS545" s="40"/>
      <c r="AT545" s="40">
        <v>5.63</v>
      </c>
      <c r="AU545" s="60">
        <f t="shared" si="286"/>
        <v>0</v>
      </c>
      <c r="AV545" s="40"/>
      <c r="AW545" s="40">
        <v>6.65</v>
      </c>
      <c r="AX545" s="60">
        <f t="shared" si="296"/>
        <v>0</v>
      </c>
      <c r="AY545" s="40"/>
      <c r="AZ545" s="60">
        <v>5.58</v>
      </c>
      <c r="BA545" s="60">
        <f t="shared" si="297"/>
        <v>0</v>
      </c>
      <c r="BB545" s="40">
        <v>1870</v>
      </c>
      <c r="BC545" s="40">
        <v>6</v>
      </c>
      <c r="BD545" s="25">
        <f t="shared" si="303"/>
        <v>11220</v>
      </c>
      <c r="BE545" s="26">
        <f t="shared" si="287"/>
        <v>74715</v>
      </c>
      <c r="BF545" s="27">
        <v>291774</v>
      </c>
      <c r="BG545" s="165"/>
      <c r="BH545" s="166"/>
      <c r="BI545" s="165">
        <v>19360</v>
      </c>
      <c r="BJ545" s="28">
        <f t="shared" si="288"/>
        <v>19360</v>
      </c>
      <c r="BK545" s="28">
        <f t="shared" si="289"/>
        <v>347129</v>
      </c>
      <c r="BL545" s="9"/>
      <c r="BM545" s="9"/>
      <c r="BN545" s="9"/>
      <c r="BO545" s="9"/>
      <c r="BP545" s="31"/>
      <c r="BQ545" s="31"/>
      <c r="BR545" s="39"/>
      <c r="BS545" s="39"/>
      <c r="BT545" s="39"/>
      <c r="BU545" s="31"/>
      <c r="BV545" s="9"/>
      <c r="BW545" s="9"/>
      <c r="BX545" s="9"/>
    </row>
    <row r="546" spans="1:103" s="33" customFormat="1" ht="32.25" customHeight="1">
      <c r="A546" s="35" t="s">
        <v>1111</v>
      </c>
      <c r="B546" s="36" t="s">
        <v>1112</v>
      </c>
      <c r="C546" s="40"/>
      <c r="D546" s="40">
        <v>45</v>
      </c>
      <c r="E546" s="25">
        <f t="shared" si="305"/>
        <v>0</v>
      </c>
      <c r="F546" s="40"/>
      <c r="G546" s="25">
        <v>30</v>
      </c>
      <c r="H546" s="25">
        <f t="shared" si="300"/>
        <v>0</v>
      </c>
      <c r="I546" s="40"/>
      <c r="J546" s="25">
        <v>45</v>
      </c>
      <c r="K546" s="25">
        <f t="shared" si="306"/>
        <v>0</v>
      </c>
      <c r="L546" s="40">
        <v>460</v>
      </c>
      <c r="M546" s="25">
        <v>75</v>
      </c>
      <c r="N546" s="25">
        <f t="shared" si="301"/>
        <v>34500</v>
      </c>
      <c r="O546" s="40"/>
      <c r="P546" s="40">
        <v>38</v>
      </c>
      <c r="Q546" s="25">
        <f t="shared" si="307"/>
        <v>0</v>
      </c>
      <c r="R546" s="40"/>
      <c r="S546" s="40">
        <v>68</v>
      </c>
      <c r="T546" s="25">
        <f t="shared" si="292"/>
        <v>0</v>
      </c>
      <c r="U546" s="40">
        <v>1030</v>
      </c>
      <c r="V546" s="40">
        <v>38</v>
      </c>
      <c r="W546" s="25">
        <f t="shared" si="302"/>
        <v>39140</v>
      </c>
      <c r="X546" s="40"/>
      <c r="Y546" s="40">
        <v>55</v>
      </c>
      <c r="Z546" s="60">
        <f t="shared" si="283"/>
        <v>0</v>
      </c>
      <c r="AA546" s="40"/>
      <c r="AB546" s="40">
        <v>58</v>
      </c>
      <c r="AC546" s="25">
        <f t="shared" si="298"/>
        <v>0</v>
      </c>
      <c r="AD546" s="40"/>
      <c r="AE546" s="40">
        <v>68</v>
      </c>
      <c r="AF546" s="25">
        <f t="shared" si="293"/>
        <v>0</v>
      </c>
      <c r="AG546" s="40"/>
      <c r="AH546" s="40">
        <v>98</v>
      </c>
      <c r="AI546" s="25">
        <f t="shared" si="294"/>
        <v>0</v>
      </c>
      <c r="AJ546" s="40"/>
      <c r="AK546" s="40">
        <v>7</v>
      </c>
      <c r="AL546" s="25">
        <f t="shared" si="304"/>
        <v>0</v>
      </c>
      <c r="AM546" s="40"/>
      <c r="AN546" s="40">
        <v>6</v>
      </c>
      <c r="AO546" s="25">
        <f t="shared" si="290"/>
        <v>0</v>
      </c>
      <c r="AP546" s="40"/>
      <c r="AQ546" s="40">
        <v>7</v>
      </c>
      <c r="AR546" s="60">
        <f t="shared" si="295"/>
        <v>0</v>
      </c>
      <c r="AS546" s="40"/>
      <c r="AT546" s="40">
        <v>5.63</v>
      </c>
      <c r="AU546" s="60">
        <f t="shared" si="286"/>
        <v>0</v>
      </c>
      <c r="AV546" s="40"/>
      <c r="AW546" s="40">
        <v>6.65</v>
      </c>
      <c r="AX546" s="60">
        <f t="shared" si="296"/>
        <v>0</v>
      </c>
      <c r="AY546" s="40"/>
      <c r="AZ546" s="60">
        <v>5.58</v>
      </c>
      <c r="BA546" s="60">
        <f t="shared" si="297"/>
        <v>0</v>
      </c>
      <c r="BB546" s="40">
        <v>2062</v>
      </c>
      <c r="BC546" s="40">
        <v>6</v>
      </c>
      <c r="BD546" s="25">
        <f t="shared" si="303"/>
        <v>12372</v>
      </c>
      <c r="BE546" s="26">
        <f t="shared" si="287"/>
        <v>86012</v>
      </c>
      <c r="BF546" s="27">
        <v>295756</v>
      </c>
      <c r="BG546" s="165"/>
      <c r="BH546" s="166"/>
      <c r="BI546" s="165"/>
      <c r="BJ546" s="28">
        <f t="shared" si="288"/>
        <v>0</v>
      </c>
      <c r="BK546" s="28">
        <f t="shared" si="289"/>
        <v>381768</v>
      </c>
      <c r="BL546" s="9"/>
      <c r="BM546" s="9"/>
      <c r="BN546" s="9"/>
      <c r="BO546" s="9"/>
      <c r="BP546" s="31"/>
      <c r="BQ546" s="31"/>
      <c r="BR546" s="39"/>
      <c r="BS546" s="39"/>
      <c r="BT546" s="39"/>
      <c r="BU546" s="31"/>
      <c r="BV546" s="9"/>
      <c r="BW546" s="9"/>
      <c r="BX546" s="9"/>
    </row>
    <row r="547" spans="1:103" s="33" customFormat="1" ht="32.25" customHeight="1">
      <c r="A547" s="35" t="s">
        <v>1113</v>
      </c>
      <c r="B547" s="84" t="s">
        <v>1114</v>
      </c>
      <c r="C547" s="40"/>
      <c r="D547" s="40">
        <v>45</v>
      </c>
      <c r="E547" s="25"/>
      <c r="F547" s="40"/>
      <c r="G547" s="25">
        <v>30</v>
      </c>
      <c r="H547" s="25">
        <f t="shared" si="300"/>
        <v>0</v>
      </c>
      <c r="I547" s="40"/>
      <c r="J547" s="25"/>
      <c r="K547" s="25"/>
      <c r="L547" s="40">
        <v>840</v>
      </c>
      <c r="M547" s="25">
        <v>75</v>
      </c>
      <c r="N547" s="25">
        <f t="shared" si="301"/>
        <v>63000</v>
      </c>
      <c r="O547" s="40"/>
      <c r="P547" s="40"/>
      <c r="Q547" s="25"/>
      <c r="R547" s="40"/>
      <c r="S547" s="40">
        <v>68</v>
      </c>
      <c r="T547" s="25">
        <f t="shared" si="292"/>
        <v>0</v>
      </c>
      <c r="U547" s="40">
        <v>680</v>
      </c>
      <c r="V547" s="40">
        <v>38</v>
      </c>
      <c r="W547" s="25">
        <f t="shared" si="302"/>
        <v>25840</v>
      </c>
      <c r="X547" s="40"/>
      <c r="Y547" s="40">
        <v>55</v>
      </c>
      <c r="Z547" s="60">
        <f t="shared" si="283"/>
        <v>0</v>
      </c>
      <c r="AA547" s="40"/>
      <c r="AB547" s="40">
        <v>58</v>
      </c>
      <c r="AC547" s="25">
        <f t="shared" si="298"/>
        <v>0</v>
      </c>
      <c r="AD547" s="40"/>
      <c r="AE547" s="40">
        <v>68</v>
      </c>
      <c r="AF547" s="25">
        <f t="shared" si="293"/>
        <v>0</v>
      </c>
      <c r="AG547" s="40"/>
      <c r="AH547" s="40">
        <v>98</v>
      </c>
      <c r="AI547" s="25">
        <f t="shared" si="294"/>
        <v>0</v>
      </c>
      <c r="AJ547" s="40"/>
      <c r="AK547" s="40">
        <v>7</v>
      </c>
      <c r="AL547" s="23">
        <f t="shared" si="304"/>
        <v>0</v>
      </c>
      <c r="AM547" s="40"/>
      <c r="AN547" s="40">
        <v>6</v>
      </c>
      <c r="AO547" s="25">
        <f t="shared" si="290"/>
        <v>0</v>
      </c>
      <c r="AP547" s="40"/>
      <c r="AQ547" s="40">
        <v>7</v>
      </c>
      <c r="AR547" s="60">
        <f t="shared" si="295"/>
        <v>0</v>
      </c>
      <c r="AS547" s="40"/>
      <c r="AT547" s="40">
        <v>5.63</v>
      </c>
      <c r="AU547" s="60">
        <f t="shared" si="286"/>
        <v>0</v>
      </c>
      <c r="AV547" s="40"/>
      <c r="AW547" s="40">
        <v>6.65</v>
      </c>
      <c r="AX547" s="60">
        <f t="shared" si="296"/>
        <v>0</v>
      </c>
      <c r="AY547" s="40"/>
      <c r="AZ547" s="60">
        <v>5.58</v>
      </c>
      <c r="BA547" s="60">
        <f t="shared" si="297"/>
        <v>0</v>
      </c>
      <c r="BB547" s="40">
        <v>1425</v>
      </c>
      <c r="BC547" s="40">
        <v>6</v>
      </c>
      <c r="BD547" s="23">
        <f t="shared" si="303"/>
        <v>8550</v>
      </c>
      <c r="BE547" s="26">
        <f t="shared" si="287"/>
        <v>97390</v>
      </c>
      <c r="BF547" s="27">
        <v>-8040</v>
      </c>
      <c r="BG547" s="165"/>
      <c r="BH547" s="166"/>
      <c r="BI547" s="165"/>
      <c r="BJ547" s="30">
        <f t="shared" si="288"/>
        <v>0</v>
      </c>
      <c r="BK547" s="28">
        <f t="shared" si="289"/>
        <v>89350</v>
      </c>
      <c r="BL547" s="9"/>
      <c r="BM547" s="9"/>
      <c r="BN547" s="9"/>
      <c r="BO547" s="9"/>
      <c r="BP547" s="31"/>
      <c r="BQ547" s="31"/>
      <c r="BR547" s="39"/>
      <c r="BS547" s="39"/>
      <c r="BT547" s="39"/>
      <c r="BU547" s="31"/>
      <c r="BV547" s="9"/>
      <c r="BW547" s="9"/>
      <c r="BX547" s="9"/>
    </row>
    <row r="548" spans="1:103" s="33" customFormat="1" ht="32.25" customHeight="1">
      <c r="A548" s="35" t="s">
        <v>1115</v>
      </c>
      <c r="B548" s="84" t="s">
        <v>1116</v>
      </c>
      <c r="C548" s="40"/>
      <c r="D548" s="40">
        <v>45</v>
      </c>
      <c r="E548" s="25"/>
      <c r="F548" s="40"/>
      <c r="G548" s="25">
        <v>30</v>
      </c>
      <c r="H548" s="25">
        <f t="shared" si="300"/>
        <v>0</v>
      </c>
      <c r="I548" s="40"/>
      <c r="J548" s="25"/>
      <c r="K548" s="25"/>
      <c r="L548" s="40">
        <v>286</v>
      </c>
      <c r="M548" s="25">
        <v>75</v>
      </c>
      <c r="N548" s="25">
        <f t="shared" si="301"/>
        <v>21450</v>
      </c>
      <c r="O548" s="40"/>
      <c r="P548" s="40"/>
      <c r="Q548" s="25"/>
      <c r="R548" s="40"/>
      <c r="S548" s="40">
        <v>68</v>
      </c>
      <c r="T548" s="25">
        <f t="shared" si="292"/>
        <v>0</v>
      </c>
      <c r="U548" s="40">
        <v>920</v>
      </c>
      <c r="V548" s="40">
        <v>38</v>
      </c>
      <c r="W548" s="25">
        <f t="shared" si="302"/>
        <v>34960</v>
      </c>
      <c r="X548" s="40"/>
      <c r="Y548" s="40">
        <v>55</v>
      </c>
      <c r="Z548" s="60">
        <f t="shared" si="283"/>
        <v>0</v>
      </c>
      <c r="AA548" s="40"/>
      <c r="AB548" s="40">
        <v>58</v>
      </c>
      <c r="AC548" s="25">
        <f t="shared" si="298"/>
        <v>0</v>
      </c>
      <c r="AD548" s="40"/>
      <c r="AE548" s="40">
        <v>68</v>
      </c>
      <c r="AF548" s="25">
        <f t="shared" si="293"/>
        <v>0</v>
      </c>
      <c r="AG548" s="40"/>
      <c r="AH548" s="40">
        <v>98</v>
      </c>
      <c r="AI548" s="25">
        <f t="shared" si="294"/>
        <v>0</v>
      </c>
      <c r="AJ548" s="40"/>
      <c r="AK548" s="40">
        <v>7</v>
      </c>
      <c r="AL548" s="23">
        <f t="shared" si="304"/>
        <v>0</v>
      </c>
      <c r="AM548" s="40"/>
      <c r="AN548" s="40">
        <v>6</v>
      </c>
      <c r="AO548" s="25">
        <f t="shared" si="290"/>
        <v>0</v>
      </c>
      <c r="AP548" s="40"/>
      <c r="AQ548" s="40">
        <v>7</v>
      </c>
      <c r="AR548" s="60">
        <f t="shared" si="295"/>
        <v>0</v>
      </c>
      <c r="AS548" s="40"/>
      <c r="AT548" s="40">
        <v>5.63</v>
      </c>
      <c r="AU548" s="60">
        <f t="shared" si="286"/>
        <v>0</v>
      </c>
      <c r="AV548" s="40"/>
      <c r="AW548" s="40">
        <v>6.65</v>
      </c>
      <c r="AX548" s="60">
        <f t="shared" si="296"/>
        <v>0</v>
      </c>
      <c r="AY548" s="40"/>
      <c r="AZ548" s="60">
        <v>5.58</v>
      </c>
      <c r="BA548" s="60">
        <f t="shared" si="297"/>
        <v>0</v>
      </c>
      <c r="BB548" s="40">
        <v>1268</v>
      </c>
      <c r="BC548" s="40">
        <v>6</v>
      </c>
      <c r="BD548" s="23">
        <f t="shared" si="303"/>
        <v>7608</v>
      </c>
      <c r="BE548" s="26">
        <f t="shared" si="287"/>
        <v>64018</v>
      </c>
      <c r="BF548" s="27">
        <v>-61111.6</v>
      </c>
      <c r="BG548" s="165"/>
      <c r="BH548" s="166"/>
      <c r="BI548" s="165"/>
      <c r="BJ548" s="30">
        <f t="shared" si="288"/>
        <v>0</v>
      </c>
      <c r="BK548" s="28">
        <f t="shared" si="289"/>
        <v>2906.4000000000015</v>
      </c>
      <c r="BL548" s="9"/>
      <c r="BM548" s="9"/>
      <c r="BN548" s="9"/>
      <c r="BO548" s="9"/>
      <c r="BP548" s="31"/>
      <c r="BQ548" s="31"/>
      <c r="BR548" s="39"/>
      <c r="BS548" s="39"/>
      <c r="BT548" s="39"/>
      <c r="BU548" s="31"/>
      <c r="BV548" s="9"/>
      <c r="BW548" s="9"/>
      <c r="BX548" s="9"/>
    </row>
    <row r="549" spans="1:103" s="198" customFormat="1" ht="32.25" customHeight="1">
      <c r="A549" s="193" t="s">
        <v>1117</v>
      </c>
      <c r="B549" s="194" t="s">
        <v>1118</v>
      </c>
      <c r="C549" s="195"/>
      <c r="D549" s="195">
        <v>45</v>
      </c>
      <c r="E549" s="110">
        <f t="shared" si="305"/>
        <v>0</v>
      </c>
      <c r="F549" s="195"/>
      <c r="G549" s="25">
        <v>30</v>
      </c>
      <c r="H549" s="25">
        <f t="shared" si="300"/>
        <v>0</v>
      </c>
      <c r="I549" s="195"/>
      <c r="J549" s="196">
        <v>45</v>
      </c>
      <c r="K549" s="196">
        <f t="shared" si="306"/>
        <v>0</v>
      </c>
      <c r="L549" s="195"/>
      <c r="M549" s="196">
        <v>75</v>
      </c>
      <c r="N549" s="196">
        <f t="shared" si="301"/>
        <v>0</v>
      </c>
      <c r="O549" s="195"/>
      <c r="P549" s="197">
        <v>38</v>
      </c>
      <c r="Q549" s="181">
        <f t="shared" si="307"/>
        <v>0</v>
      </c>
      <c r="R549" s="195"/>
      <c r="S549" s="40">
        <v>68</v>
      </c>
      <c r="T549" s="181">
        <f t="shared" si="292"/>
        <v>0</v>
      </c>
      <c r="U549" s="195"/>
      <c r="V549" s="197">
        <v>38</v>
      </c>
      <c r="W549" s="110">
        <f t="shared" si="302"/>
        <v>0</v>
      </c>
      <c r="X549" s="195"/>
      <c r="Y549" s="197">
        <v>55</v>
      </c>
      <c r="Z549" s="60">
        <f t="shared" si="283"/>
        <v>0</v>
      </c>
      <c r="AA549" s="195"/>
      <c r="AB549" s="197">
        <v>58</v>
      </c>
      <c r="AC549" s="25">
        <f t="shared" si="298"/>
        <v>0</v>
      </c>
      <c r="AD549" s="195"/>
      <c r="AE549" s="197">
        <v>68</v>
      </c>
      <c r="AF549" s="110">
        <f t="shared" si="293"/>
        <v>0</v>
      </c>
      <c r="AG549" s="195"/>
      <c r="AH549" s="197">
        <v>98</v>
      </c>
      <c r="AI549" s="25">
        <f t="shared" si="294"/>
        <v>0</v>
      </c>
      <c r="AJ549" s="195"/>
      <c r="AK549" s="197">
        <v>7</v>
      </c>
      <c r="AL549" s="110">
        <f t="shared" si="304"/>
        <v>0</v>
      </c>
      <c r="AM549" s="195"/>
      <c r="AN549" s="197">
        <v>6</v>
      </c>
      <c r="AO549" s="110">
        <f t="shared" si="290"/>
        <v>0</v>
      </c>
      <c r="AP549" s="195"/>
      <c r="AQ549" s="197">
        <v>7</v>
      </c>
      <c r="AR549" s="60">
        <f t="shared" si="295"/>
        <v>0</v>
      </c>
      <c r="AS549" s="195"/>
      <c r="AT549" s="197">
        <v>5.63</v>
      </c>
      <c r="AU549" s="60">
        <f t="shared" si="286"/>
        <v>0</v>
      </c>
      <c r="AV549" s="195"/>
      <c r="AW549" s="40">
        <v>6.65</v>
      </c>
      <c r="AX549" s="60">
        <f t="shared" si="296"/>
        <v>0</v>
      </c>
      <c r="AY549" s="195"/>
      <c r="AZ549" s="60">
        <v>5.58</v>
      </c>
      <c r="BA549" s="60">
        <f t="shared" si="297"/>
        <v>0</v>
      </c>
      <c r="BB549" s="195"/>
      <c r="BC549" s="197">
        <v>6</v>
      </c>
      <c r="BD549" s="23">
        <f t="shared" si="303"/>
        <v>0</v>
      </c>
      <c r="BE549" s="26">
        <f t="shared" si="287"/>
        <v>0</v>
      </c>
      <c r="BF549" s="182">
        <v>2299995</v>
      </c>
      <c r="BG549" s="173"/>
      <c r="BH549" s="174"/>
      <c r="BI549" s="173"/>
      <c r="BJ549" s="30">
        <f t="shared" si="288"/>
        <v>0</v>
      </c>
      <c r="BK549" s="28">
        <f t="shared" si="289"/>
        <v>2299995</v>
      </c>
      <c r="BL549" s="63"/>
      <c r="BM549" s="63"/>
      <c r="BN549" s="63"/>
      <c r="BO549" s="63"/>
      <c r="BP549" s="12"/>
      <c r="BQ549" s="12"/>
      <c r="BR549" s="15"/>
      <c r="BS549" s="15"/>
      <c r="BT549" s="15"/>
      <c r="BU549" s="12"/>
      <c r="BV549" s="63"/>
      <c r="BW549" s="63"/>
      <c r="BX549" s="63"/>
      <c r="BY549" s="64"/>
      <c r="BZ549" s="64"/>
      <c r="CA549" s="64"/>
      <c r="CB549" s="64"/>
      <c r="CC549" s="64"/>
      <c r="CD549" s="64"/>
      <c r="CE549" s="64"/>
    </row>
    <row r="550" spans="1:103" s="198" customFormat="1" ht="32.25" customHeight="1">
      <c r="A550" s="193" t="s">
        <v>1119</v>
      </c>
      <c r="B550" s="194" t="s">
        <v>1120</v>
      </c>
      <c r="C550" s="195"/>
      <c r="D550" s="195">
        <v>45</v>
      </c>
      <c r="E550" s="110">
        <f t="shared" si="305"/>
        <v>0</v>
      </c>
      <c r="F550" s="195"/>
      <c r="G550" s="25">
        <v>30</v>
      </c>
      <c r="H550" s="25">
        <f t="shared" si="300"/>
        <v>0</v>
      </c>
      <c r="I550" s="195"/>
      <c r="J550" s="196">
        <v>45</v>
      </c>
      <c r="K550" s="196">
        <f t="shared" si="306"/>
        <v>0</v>
      </c>
      <c r="L550" s="195"/>
      <c r="M550" s="196">
        <v>75</v>
      </c>
      <c r="N550" s="196">
        <f t="shared" si="301"/>
        <v>0</v>
      </c>
      <c r="O550" s="195"/>
      <c r="P550" s="197">
        <v>38</v>
      </c>
      <c r="Q550" s="181">
        <f t="shared" si="307"/>
        <v>0</v>
      </c>
      <c r="R550" s="195"/>
      <c r="S550" s="40">
        <v>68</v>
      </c>
      <c r="T550" s="181">
        <f t="shared" si="292"/>
        <v>0</v>
      </c>
      <c r="U550" s="195"/>
      <c r="V550" s="197">
        <v>38</v>
      </c>
      <c r="W550" s="110">
        <f t="shared" si="302"/>
        <v>0</v>
      </c>
      <c r="X550" s="195"/>
      <c r="Y550" s="197">
        <v>55</v>
      </c>
      <c r="Z550" s="60">
        <f t="shared" si="283"/>
        <v>0</v>
      </c>
      <c r="AA550" s="195"/>
      <c r="AB550" s="197">
        <v>58</v>
      </c>
      <c r="AC550" s="25">
        <f t="shared" si="298"/>
        <v>0</v>
      </c>
      <c r="AD550" s="195"/>
      <c r="AE550" s="197">
        <v>68</v>
      </c>
      <c r="AF550" s="110">
        <f t="shared" si="293"/>
        <v>0</v>
      </c>
      <c r="AG550" s="195"/>
      <c r="AH550" s="197">
        <v>98</v>
      </c>
      <c r="AI550" s="25">
        <f t="shared" si="294"/>
        <v>0</v>
      </c>
      <c r="AJ550" s="195"/>
      <c r="AK550" s="197">
        <v>7</v>
      </c>
      <c r="AL550" s="110">
        <f t="shared" si="304"/>
        <v>0</v>
      </c>
      <c r="AM550" s="195"/>
      <c r="AN550" s="197">
        <v>6</v>
      </c>
      <c r="AO550" s="110">
        <f t="shared" si="290"/>
        <v>0</v>
      </c>
      <c r="AP550" s="195"/>
      <c r="AQ550" s="197">
        <v>7</v>
      </c>
      <c r="AR550" s="60">
        <f t="shared" si="295"/>
        <v>0</v>
      </c>
      <c r="AS550" s="195">
        <v>180000</v>
      </c>
      <c r="AT550" s="197">
        <v>5.63</v>
      </c>
      <c r="AU550" s="60">
        <f t="shared" si="286"/>
        <v>1013400</v>
      </c>
      <c r="AV550" s="195"/>
      <c r="AW550" s="40">
        <v>6.65</v>
      </c>
      <c r="AX550" s="60">
        <f t="shared" si="296"/>
        <v>0</v>
      </c>
      <c r="AY550" s="195"/>
      <c r="AZ550" s="60">
        <v>5.58</v>
      </c>
      <c r="BA550" s="60">
        <f t="shared" si="297"/>
        <v>0</v>
      </c>
      <c r="BB550" s="195"/>
      <c r="BC550" s="197">
        <v>6</v>
      </c>
      <c r="BD550" s="23">
        <f t="shared" si="303"/>
        <v>0</v>
      </c>
      <c r="BE550" s="26">
        <f t="shared" si="287"/>
        <v>1013400</v>
      </c>
      <c r="BF550" s="182">
        <v>60740</v>
      </c>
      <c r="BG550" s="173"/>
      <c r="BH550" s="174"/>
      <c r="BI550" s="173">
        <f>396800+396800+198400</f>
        <v>992000</v>
      </c>
      <c r="BJ550" s="30">
        <f t="shared" si="288"/>
        <v>992000</v>
      </c>
      <c r="BK550" s="28">
        <f t="shared" si="289"/>
        <v>82140</v>
      </c>
      <c r="BL550" s="63"/>
      <c r="BM550" s="63"/>
      <c r="BN550" s="63"/>
      <c r="BO550" s="63"/>
      <c r="BP550" s="12"/>
      <c r="BQ550" s="12"/>
      <c r="BR550" s="15"/>
      <c r="BS550" s="15"/>
      <c r="BT550" s="15"/>
      <c r="BU550" s="12"/>
      <c r="BV550" s="63"/>
      <c r="BW550" s="63"/>
      <c r="BX550" s="63"/>
      <c r="BY550" s="64"/>
      <c r="BZ550" s="64"/>
      <c r="CA550" s="64"/>
      <c r="CB550" s="64"/>
      <c r="CC550" s="64"/>
      <c r="CD550" s="64"/>
      <c r="CE550" s="64"/>
    </row>
    <row r="551" spans="1:103" s="192" customFormat="1" ht="32.25" customHeight="1">
      <c r="A551" s="35" t="s">
        <v>1121</v>
      </c>
      <c r="B551" s="36" t="s">
        <v>1122</v>
      </c>
      <c r="C551" s="40"/>
      <c r="D551" s="40">
        <v>45</v>
      </c>
      <c r="E551" s="25">
        <f t="shared" si="305"/>
        <v>0</v>
      </c>
      <c r="F551" s="40"/>
      <c r="G551" s="25">
        <v>30</v>
      </c>
      <c r="H551" s="25">
        <f t="shared" si="300"/>
        <v>0</v>
      </c>
      <c r="I551" s="40"/>
      <c r="J551" s="25">
        <v>45</v>
      </c>
      <c r="K551" s="25">
        <f t="shared" si="306"/>
        <v>0</v>
      </c>
      <c r="L551" s="40"/>
      <c r="M551" s="25">
        <v>75</v>
      </c>
      <c r="N551" s="25">
        <f t="shared" si="301"/>
        <v>0</v>
      </c>
      <c r="O551" s="40"/>
      <c r="P551" s="40">
        <v>38</v>
      </c>
      <c r="Q551" s="25">
        <f t="shared" si="307"/>
        <v>0</v>
      </c>
      <c r="R551" s="40"/>
      <c r="S551" s="40">
        <v>68</v>
      </c>
      <c r="T551" s="25">
        <f t="shared" si="292"/>
        <v>0</v>
      </c>
      <c r="U551" s="40"/>
      <c r="V551" s="40">
        <v>38</v>
      </c>
      <c r="W551" s="25">
        <f t="shared" si="302"/>
        <v>0</v>
      </c>
      <c r="X551" s="40"/>
      <c r="Y551" s="40">
        <v>55</v>
      </c>
      <c r="Z551" s="60">
        <f t="shared" si="283"/>
        <v>0</v>
      </c>
      <c r="AA551" s="40"/>
      <c r="AB551" s="40">
        <v>58</v>
      </c>
      <c r="AC551" s="25">
        <f t="shared" si="298"/>
        <v>0</v>
      </c>
      <c r="AD551" s="40"/>
      <c r="AE551" s="40">
        <v>68</v>
      </c>
      <c r="AF551" s="25">
        <f t="shared" si="293"/>
        <v>0</v>
      </c>
      <c r="AG551" s="40"/>
      <c r="AH551" s="40">
        <v>98</v>
      </c>
      <c r="AI551" s="25">
        <f t="shared" si="294"/>
        <v>0</v>
      </c>
      <c r="AJ551" s="40"/>
      <c r="AK551" s="40">
        <v>7</v>
      </c>
      <c r="AL551" s="25">
        <f t="shared" si="304"/>
        <v>0</v>
      </c>
      <c r="AM551" s="40"/>
      <c r="AN551" s="40">
        <v>6</v>
      </c>
      <c r="AO551" s="25">
        <f t="shared" si="290"/>
        <v>0</v>
      </c>
      <c r="AP551" s="40"/>
      <c r="AQ551" s="40">
        <v>7</v>
      </c>
      <c r="AR551" s="60">
        <f t="shared" si="295"/>
        <v>0</v>
      </c>
      <c r="AS551" s="40"/>
      <c r="AT551" s="40">
        <v>5.63</v>
      </c>
      <c r="AU551" s="60">
        <f t="shared" si="286"/>
        <v>0</v>
      </c>
      <c r="AV551" s="40"/>
      <c r="AW551" s="40">
        <v>6.65</v>
      </c>
      <c r="AX551" s="60">
        <f t="shared" si="296"/>
        <v>0</v>
      </c>
      <c r="AY551" s="40"/>
      <c r="AZ551" s="60">
        <v>5.58</v>
      </c>
      <c r="BA551" s="60">
        <f t="shared" si="297"/>
        <v>0</v>
      </c>
      <c r="BB551" s="40"/>
      <c r="BC551" s="40">
        <v>6</v>
      </c>
      <c r="BD551" s="23">
        <f t="shared" si="303"/>
        <v>0</v>
      </c>
      <c r="BE551" s="26">
        <f t="shared" si="287"/>
        <v>0</v>
      </c>
      <c r="BF551" s="27">
        <v>14018</v>
      </c>
      <c r="BG551" s="165"/>
      <c r="BH551" s="166"/>
      <c r="BI551" s="165"/>
      <c r="BJ551" s="30">
        <f t="shared" si="288"/>
        <v>0</v>
      </c>
      <c r="BK551" s="28">
        <f t="shared" si="289"/>
        <v>14018</v>
      </c>
      <c r="BL551" s="9"/>
      <c r="BM551" s="9"/>
      <c r="BN551" s="9"/>
      <c r="BO551" s="9"/>
      <c r="BP551" s="31"/>
      <c r="BQ551" s="31"/>
      <c r="BR551" s="39"/>
      <c r="BS551" s="39"/>
      <c r="BT551" s="39"/>
      <c r="BU551" s="31"/>
      <c r="BV551" s="9"/>
      <c r="BW551" s="9"/>
      <c r="BX551" s="9"/>
      <c r="BY551" s="33"/>
      <c r="BZ551" s="33"/>
      <c r="CA551" s="33"/>
      <c r="CB551" s="33"/>
      <c r="CC551" s="33"/>
      <c r="CD551" s="33"/>
      <c r="CE551" s="33"/>
      <c r="CF551" s="33"/>
      <c r="CG551" s="33"/>
      <c r="CH551" s="33"/>
      <c r="CI551" s="33"/>
      <c r="CJ551" s="33"/>
      <c r="CK551" s="33"/>
      <c r="CL551" s="33"/>
      <c r="CM551" s="33"/>
      <c r="CN551" s="33"/>
      <c r="CO551" s="33"/>
      <c r="CP551" s="33"/>
      <c r="CQ551" s="33"/>
      <c r="CR551" s="33"/>
      <c r="CS551" s="33"/>
      <c r="CT551" s="33"/>
      <c r="CU551" s="33"/>
      <c r="CV551" s="33"/>
      <c r="CW551" s="33"/>
      <c r="CX551" s="33"/>
      <c r="CY551" s="33"/>
    </row>
    <row r="552" spans="1:103" s="192" customFormat="1" ht="32.25" customHeight="1">
      <c r="A552" s="35" t="s">
        <v>1123</v>
      </c>
      <c r="B552" s="36" t="s">
        <v>1124</v>
      </c>
      <c r="C552" s="40">
        <v>310</v>
      </c>
      <c r="D552" s="40">
        <v>45</v>
      </c>
      <c r="E552" s="25">
        <f t="shared" si="305"/>
        <v>13950</v>
      </c>
      <c r="F552" s="40">
        <v>980</v>
      </c>
      <c r="G552" s="25">
        <v>30</v>
      </c>
      <c r="H552" s="25">
        <f t="shared" si="300"/>
        <v>29400</v>
      </c>
      <c r="I552" s="40">
        <v>820</v>
      </c>
      <c r="J552" s="25">
        <v>45</v>
      </c>
      <c r="K552" s="25">
        <f t="shared" si="306"/>
        <v>36900</v>
      </c>
      <c r="L552" s="40"/>
      <c r="M552" s="25">
        <v>75</v>
      </c>
      <c r="N552" s="25">
        <f t="shared" si="301"/>
        <v>0</v>
      </c>
      <c r="O552" s="40"/>
      <c r="P552" s="40">
        <v>38</v>
      </c>
      <c r="Q552" s="25">
        <f t="shared" si="307"/>
        <v>0</v>
      </c>
      <c r="R552" s="40"/>
      <c r="S552" s="40">
        <v>68</v>
      </c>
      <c r="T552" s="25">
        <f t="shared" si="292"/>
        <v>0</v>
      </c>
      <c r="U552" s="40"/>
      <c r="V552" s="40">
        <v>38</v>
      </c>
      <c r="W552" s="25">
        <f t="shared" si="302"/>
        <v>0</v>
      </c>
      <c r="X552" s="40"/>
      <c r="Y552" s="40">
        <v>55</v>
      </c>
      <c r="Z552" s="60">
        <f t="shared" si="283"/>
        <v>0</v>
      </c>
      <c r="AA552" s="40"/>
      <c r="AB552" s="40">
        <v>58</v>
      </c>
      <c r="AC552" s="25">
        <f t="shared" si="298"/>
        <v>0</v>
      </c>
      <c r="AD552" s="40"/>
      <c r="AE552" s="40">
        <v>68</v>
      </c>
      <c r="AF552" s="25">
        <f t="shared" si="293"/>
        <v>0</v>
      </c>
      <c r="AG552" s="40"/>
      <c r="AH552" s="40">
        <v>98</v>
      </c>
      <c r="AI552" s="25">
        <f t="shared" si="294"/>
        <v>0</v>
      </c>
      <c r="AJ552" s="40"/>
      <c r="AK552" s="40">
        <v>7</v>
      </c>
      <c r="AL552" s="25">
        <f t="shared" si="304"/>
        <v>0</v>
      </c>
      <c r="AM552" s="40"/>
      <c r="AN552" s="40">
        <v>6</v>
      </c>
      <c r="AO552" s="25">
        <f t="shared" si="290"/>
        <v>0</v>
      </c>
      <c r="AP552" s="40"/>
      <c r="AQ552" s="40">
        <v>7</v>
      </c>
      <c r="AR552" s="60">
        <f t="shared" si="295"/>
        <v>0</v>
      </c>
      <c r="AS552" s="40"/>
      <c r="AT552" s="40">
        <v>5.63</v>
      </c>
      <c r="AU552" s="60">
        <f t="shared" si="286"/>
        <v>0</v>
      </c>
      <c r="AV552" s="40"/>
      <c r="AW552" s="40">
        <v>6.65</v>
      </c>
      <c r="AX552" s="60">
        <f t="shared" si="296"/>
        <v>0</v>
      </c>
      <c r="AY552" s="40"/>
      <c r="AZ552" s="60">
        <v>5.58</v>
      </c>
      <c r="BA552" s="60">
        <f t="shared" si="297"/>
        <v>0</v>
      </c>
      <c r="BB552" s="40"/>
      <c r="BC552" s="40">
        <v>6</v>
      </c>
      <c r="BD552" s="23">
        <f t="shared" si="303"/>
        <v>0</v>
      </c>
      <c r="BE552" s="26">
        <f t="shared" si="287"/>
        <v>80250</v>
      </c>
      <c r="BF552" s="27">
        <v>33903</v>
      </c>
      <c r="BG552" s="165"/>
      <c r="BH552" s="166"/>
      <c r="BI552" s="165"/>
      <c r="BJ552" s="30">
        <f t="shared" si="288"/>
        <v>0</v>
      </c>
      <c r="BK552" s="28">
        <f t="shared" si="289"/>
        <v>114153</v>
      </c>
      <c r="BL552" s="9"/>
      <c r="BM552" s="9"/>
      <c r="BN552" s="9"/>
      <c r="BO552" s="9"/>
      <c r="BP552" s="31"/>
      <c r="BQ552" s="31"/>
      <c r="BR552" s="39"/>
      <c r="BS552" s="39"/>
      <c r="BT552" s="39"/>
      <c r="BU552" s="31"/>
      <c r="BV552" s="9"/>
      <c r="BW552" s="9"/>
      <c r="BX552" s="9"/>
      <c r="BY552" s="33"/>
      <c r="BZ552" s="33"/>
      <c r="CA552" s="33"/>
      <c r="CB552" s="33"/>
      <c r="CC552" s="33"/>
      <c r="CD552" s="33"/>
      <c r="CE552" s="33"/>
      <c r="CF552" s="33"/>
      <c r="CG552" s="33"/>
      <c r="CH552" s="33"/>
      <c r="CI552" s="33"/>
      <c r="CJ552" s="33"/>
      <c r="CK552" s="33"/>
      <c r="CL552" s="33"/>
      <c r="CM552" s="33"/>
      <c r="CN552" s="33"/>
      <c r="CO552" s="33"/>
      <c r="CP552" s="33"/>
      <c r="CQ552" s="33"/>
      <c r="CR552" s="33"/>
      <c r="CS552" s="33"/>
      <c r="CT552" s="33"/>
      <c r="CU552" s="33"/>
      <c r="CV552" s="33"/>
      <c r="CW552" s="33"/>
      <c r="CX552" s="33"/>
      <c r="CY552" s="33"/>
    </row>
    <row r="553" spans="1:103" s="64" customFormat="1" ht="32.25" customHeight="1">
      <c r="A553" s="35" t="s">
        <v>1125</v>
      </c>
      <c r="B553" s="36" t="s">
        <v>1126</v>
      </c>
      <c r="C553" s="40">
        <v>300</v>
      </c>
      <c r="D553" s="40">
        <v>45</v>
      </c>
      <c r="E553" s="25">
        <f t="shared" si="305"/>
        <v>13500</v>
      </c>
      <c r="F553" s="40">
        <v>860</v>
      </c>
      <c r="G553" s="25">
        <v>30</v>
      </c>
      <c r="H553" s="25">
        <f t="shared" si="300"/>
        <v>25800</v>
      </c>
      <c r="I553" s="40">
        <v>930</v>
      </c>
      <c r="J553" s="25">
        <v>45</v>
      </c>
      <c r="K553" s="25">
        <f t="shared" si="306"/>
        <v>41850</v>
      </c>
      <c r="L553" s="40"/>
      <c r="M553" s="25">
        <v>75</v>
      </c>
      <c r="N553" s="25">
        <f t="shared" si="301"/>
        <v>0</v>
      </c>
      <c r="O553" s="40"/>
      <c r="P553" s="40">
        <v>38</v>
      </c>
      <c r="Q553" s="25">
        <f t="shared" si="307"/>
        <v>0</v>
      </c>
      <c r="R553" s="40"/>
      <c r="S553" s="40">
        <v>68</v>
      </c>
      <c r="T553" s="25">
        <f t="shared" si="292"/>
        <v>0</v>
      </c>
      <c r="U553" s="40"/>
      <c r="V553" s="40">
        <v>38</v>
      </c>
      <c r="W553" s="25">
        <f t="shared" si="302"/>
        <v>0</v>
      </c>
      <c r="X553" s="40"/>
      <c r="Y553" s="40">
        <v>55</v>
      </c>
      <c r="Z553" s="60">
        <f t="shared" si="283"/>
        <v>0</v>
      </c>
      <c r="AA553" s="40"/>
      <c r="AB553" s="40">
        <v>58</v>
      </c>
      <c r="AC553" s="25">
        <f t="shared" si="298"/>
        <v>0</v>
      </c>
      <c r="AD553" s="40"/>
      <c r="AE553" s="40">
        <v>68</v>
      </c>
      <c r="AF553" s="25">
        <f t="shared" si="293"/>
        <v>0</v>
      </c>
      <c r="AG553" s="40"/>
      <c r="AH553" s="40">
        <v>98</v>
      </c>
      <c r="AI553" s="25">
        <f t="shared" si="294"/>
        <v>0</v>
      </c>
      <c r="AJ553" s="40"/>
      <c r="AK553" s="40">
        <v>7</v>
      </c>
      <c r="AL553" s="25">
        <f t="shared" si="304"/>
        <v>0</v>
      </c>
      <c r="AM553" s="40"/>
      <c r="AN553" s="40">
        <v>6</v>
      </c>
      <c r="AO553" s="25">
        <f t="shared" si="290"/>
        <v>0</v>
      </c>
      <c r="AP553" s="40"/>
      <c r="AQ553" s="40">
        <v>7</v>
      </c>
      <c r="AR553" s="60">
        <f t="shared" si="295"/>
        <v>0</v>
      </c>
      <c r="AS553" s="40"/>
      <c r="AT553" s="40">
        <v>5.63</v>
      </c>
      <c r="AU553" s="60">
        <f t="shared" si="286"/>
        <v>0</v>
      </c>
      <c r="AV553" s="40"/>
      <c r="AW553" s="40">
        <v>6.65</v>
      </c>
      <c r="AX553" s="60">
        <f t="shared" si="296"/>
        <v>0</v>
      </c>
      <c r="AY553" s="40"/>
      <c r="AZ553" s="60">
        <v>5.58</v>
      </c>
      <c r="BA553" s="60">
        <f t="shared" si="297"/>
        <v>0</v>
      </c>
      <c r="BB553" s="40"/>
      <c r="BC553" s="40">
        <v>6</v>
      </c>
      <c r="BD553" s="25">
        <f t="shared" si="303"/>
        <v>0</v>
      </c>
      <c r="BE553" s="26">
        <f t="shared" si="287"/>
        <v>81150</v>
      </c>
      <c r="BF553" s="27">
        <v>52920</v>
      </c>
      <c r="BG553" s="165"/>
      <c r="BH553" s="166"/>
      <c r="BI553" s="165">
        <v>9635</v>
      </c>
      <c r="BJ553" s="28">
        <f t="shared" si="288"/>
        <v>9635</v>
      </c>
      <c r="BK553" s="28">
        <f t="shared" si="289"/>
        <v>124435</v>
      </c>
      <c r="BL553" s="63"/>
      <c r="BM553" s="63"/>
      <c r="BN553" s="63"/>
      <c r="BO553" s="63"/>
      <c r="BP553" s="12"/>
      <c r="BQ553" s="12"/>
      <c r="BR553" s="15"/>
      <c r="BS553" s="15"/>
      <c r="BT553" s="15"/>
      <c r="BU553" s="12"/>
      <c r="BV553" s="63"/>
      <c r="BW553" s="63"/>
      <c r="BX553" s="63"/>
    </row>
    <row r="554" spans="1:103" s="33" customFormat="1" ht="32.25" customHeight="1">
      <c r="A554" s="35" t="s">
        <v>1127</v>
      </c>
      <c r="B554" s="36" t="s">
        <v>1128</v>
      </c>
      <c r="C554" s="40">
        <v>350</v>
      </c>
      <c r="D554" s="40">
        <v>45</v>
      </c>
      <c r="E554" s="25">
        <f t="shared" si="305"/>
        <v>15750</v>
      </c>
      <c r="F554" s="40">
        <v>720</v>
      </c>
      <c r="G554" s="25">
        <v>30</v>
      </c>
      <c r="H554" s="25">
        <f t="shared" si="300"/>
        <v>21600</v>
      </c>
      <c r="I554" s="40">
        <v>890</v>
      </c>
      <c r="J554" s="25">
        <v>45</v>
      </c>
      <c r="K554" s="25">
        <f t="shared" si="306"/>
        <v>40050</v>
      </c>
      <c r="L554" s="40"/>
      <c r="M554" s="25">
        <v>75</v>
      </c>
      <c r="N554" s="25">
        <f t="shared" si="301"/>
        <v>0</v>
      </c>
      <c r="O554" s="40"/>
      <c r="P554" s="40">
        <v>38</v>
      </c>
      <c r="Q554" s="25">
        <f t="shared" si="307"/>
        <v>0</v>
      </c>
      <c r="R554" s="40"/>
      <c r="S554" s="40">
        <v>68</v>
      </c>
      <c r="T554" s="25">
        <f t="shared" si="292"/>
        <v>0</v>
      </c>
      <c r="U554" s="40"/>
      <c r="V554" s="40">
        <v>38</v>
      </c>
      <c r="W554" s="25">
        <f t="shared" si="302"/>
        <v>0</v>
      </c>
      <c r="X554" s="40"/>
      <c r="Y554" s="40">
        <v>55</v>
      </c>
      <c r="Z554" s="60">
        <f t="shared" si="283"/>
        <v>0</v>
      </c>
      <c r="AA554" s="40"/>
      <c r="AB554" s="40">
        <v>58</v>
      </c>
      <c r="AC554" s="25">
        <f t="shared" si="298"/>
        <v>0</v>
      </c>
      <c r="AD554" s="40"/>
      <c r="AE554" s="40">
        <v>68</v>
      </c>
      <c r="AF554" s="25">
        <f t="shared" si="293"/>
        <v>0</v>
      </c>
      <c r="AG554" s="40"/>
      <c r="AH554" s="40">
        <v>98</v>
      </c>
      <c r="AI554" s="25">
        <f t="shared" si="294"/>
        <v>0</v>
      </c>
      <c r="AJ554" s="40"/>
      <c r="AK554" s="40">
        <v>7</v>
      </c>
      <c r="AL554" s="25">
        <f t="shared" si="304"/>
        <v>0</v>
      </c>
      <c r="AM554" s="40"/>
      <c r="AN554" s="40">
        <v>6</v>
      </c>
      <c r="AO554" s="25">
        <f t="shared" si="290"/>
        <v>0</v>
      </c>
      <c r="AP554" s="40"/>
      <c r="AQ554" s="40">
        <v>7</v>
      </c>
      <c r="AR554" s="60">
        <f t="shared" si="295"/>
        <v>0</v>
      </c>
      <c r="AS554" s="40"/>
      <c r="AT554" s="40">
        <v>5.63</v>
      </c>
      <c r="AU554" s="60">
        <f t="shared" si="286"/>
        <v>0</v>
      </c>
      <c r="AV554" s="40"/>
      <c r="AW554" s="40">
        <v>6.65</v>
      </c>
      <c r="AX554" s="60">
        <f t="shared" si="296"/>
        <v>0</v>
      </c>
      <c r="AY554" s="40"/>
      <c r="AZ554" s="60">
        <v>5.58</v>
      </c>
      <c r="BA554" s="60">
        <f t="shared" si="297"/>
        <v>0</v>
      </c>
      <c r="BB554" s="40"/>
      <c r="BC554" s="40">
        <v>6</v>
      </c>
      <c r="BD554" s="25">
        <f t="shared" si="303"/>
        <v>0</v>
      </c>
      <c r="BE554" s="26">
        <f t="shared" si="287"/>
        <v>77400</v>
      </c>
      <c r="BF554" s="27">
        <v>12920</v>
      </c>
      <c r="BG554" s="165"/>
      <c r="BH554" s="166"/>
      <c r="BI554" s="165"/>
      <c r="BJ554" s="28">
        <f t="shared" si="288"/>
        <v>0</v>
      </c>
      <c r="BK554" s="28">
        <f t="shared" si="289"/>
        <v>90320</v>
      </c>
      <c r="BL554" s="9"/>
      <c r="BM554" s="9"/>
      <c r="BN554" s="9"/>
      <c r="BO554" s="9"/>
      <c r="BP554" s="31"/>
      <c r="BQ554" s="31"/>
      <c r="BR554" s="39"/>
      <c r="BS554" s="39"/>
      <c r="BT554" s="39"/>
      <c r="BU554" s="31"/>
      <c r="BV554" s="9"/>
      <c r="BW554" s="9"/>
      <c r="BX554" s="9"/>
    </row>
    <row r="555" spans="1:103" s="33" customFormat="1" ht="32.25" customHeight="1">
      <c r="A555" s="35" t="s">
        <v>1129</v>
      </c>
      <c r="B555" s="36" t="s">
        <v>1130</v>
      </c>
      <c r="C555" s="40">
        <v>420</v>
      </c>
      <c r="D555" s="40">
        <v>45</v>
      </c>
      <c r="E555" s="25">
        <f t="shared" si="305"/>
        <v>18900</v>
      </c>
      <c r="F555" s="40">
        <v>1000</v>
      </c>
      <c r="G555" s="25">
        <v>30</v>
      </c>
      <c r="H555" s="25">
        <f t="shared" si="300"/>
        <v>30000</v>
      </c>
      <c r="I555" s="40">
        <v>1200</v>
      </c>
      <c r="J555" s="25">
        <v>45</v>
      </c>
      <c r="K555" s="25">
        <f t="shared" si="306"/>
        <v>54000</v>
      </c>
      <c r="L555" s="40"/>
      <c r="M555" s="25">
        <v>75</v>
      </c>
      <c r="N555" s="25">
        <f t="shared" si="301"/>
        <v>0</v>
      </c>
      <c r="O555" s="40"/>
      <c r="P555" s="40">
        <v>38</v>
      </c>
      <c r="Q555" s="25">
        <f t="shared" si="307"/>
        <v>0</v>
      </c>
      <c r="R555" s="40"/>
      <c r="S555" s="40">
        <v>68</v>
      </c>
      <c r="T555" s="25">
        <f t="shared" si="292"/>
        <v>0</v>
      </c>
      <c r="U555" s="40"/>
      <c r="V555" s="40">
        <v>38</v>
      </c>
      <c r="W555" s="25">
        <f t="shared" si="302"/>
        <v>0</v>
      </c>
      <c r="X555" s="40"/>
      <c r="Y555" s="40">
        <v>55</v>
      </c>
      <c r="Z555" s="60">
        <f t="shared" si="283"/>
        <v>0</v>
      </c>
      <c r="AA555" s="40"/>
      <c r="AB555" s="40">
        <v>58</v>
      </c>
      <c r="AC555" s="25">
        <f t="shared" si="298"/>
        <v>0</v>
      </c>
      <c r="AD555" s="40"/>
      <c r="AE555" s="40">
        <v>68</v>
      </c>
      <c r="AF555" s="25">
        <f t="shared" si="293"/>
        <v>0</v>
      </c>
      <c r="AG555" s="40"/>
      <c r="AH555" s="40">
        <v>98</v>
      </c>
      <c r="AI555" s="25">
        <f t="shared" si="294"/>
        <v>0</v>
      </c>
      <c r="AJ555" s="40"/>
      <c r="AK555" s="40">
        <v>7</v>
      </c>
      <c r="AL555" s="25">
        <f t="shared" si="304"/>
        <v>0</v>
      </c>
      <c r="AM555" s="40"/>
      <c r="AN555" s="40">
        <v>6</v>
      </c>
      <c r="AO555" s="25">
        <f t="shared" si="290"/>
        <v>0</v>
      </c>
      <c r="AP555" s="40"/>
      <c r="AQ555" s="40">
        <v>7</v>
      </c>
      <c r="AR555" s="60">
        <f t="shared" si="295"/>
        <v>0</v>
      </c>
      <c r="AS555" s="40"/>
      <c r="AT555" s="40">
        <v>5.63</v>
      </c>
      <c r="AU555" s="60">
        <f t="shared" si="286"/>
        <v>0</v>
      </c>
      <c r="AV555" s="40"/>
      <c r="AW555" s="40">
        <v>6.65</v>
      </c>
      <c r="AX555" s="60">
        <f t="shared" si="296"/>
        <v>0</v>
      </c>
      <c r="AY555" s="40"/>
      <c r="AZ555" s="60">
        <v>5.58</v>
      </c>
      <c r="BA555" s="60">
        <f t="shared" si="297"/>
        <v>0</v>
      </c>
      <c r="BB555" s="40"/>
      <c r="BC555" s="40">
        <v>6</v>
      </c>
      <c r="BD555" s="25">
        <f t="shared" si="303"/>
        <v>0</v>
      </c>
      <c r="BE555" s="26">
        <f t="shared" si="287"/>
        <v>102900</v>
      </c>
      <c r="BF555" s="27">
        <v>12900</v>
      </c>
      <c r="BG555" s="165"/>
      <c r="BH555" s="166"/>
      <c r="BI555" s="165"/>
      <c r="BJ555" s="28">
        <f t="shared" si="288"/>
        <v>0</v>
      </c>
      <c r="BK555" s="28">
        <f t="shared" si="289"/>
        <v>115800</v>
      </c>
      <c r="BL555" s="9"/>
      <c r="BM555" s="9"/>
      <c r="BN555" s="9"/>
      <c r="BO555" s="9"/>
      <c r="BP555" s="31"/>
      <c r="BQ555" s="31"/>
      <c r="BR555" s="39"/>
      <c r="BS555" s="39"/>
      <c r="BT555" s="39"/>
      <c r="BU555" s="31"/>
      <c r="BV555" s="9"/>
      <c r="BW555" s="9"/>
      <c r="BX555" s="9"/>
    </row>
    <row r="556" spans="1:103" s="33" customFormat="1" ht="32.25" customHeight="1">
      <c r="A556" s="35" t="s">
        <v>1131</v>
      </c>
      <c r="B556" s="36" t="s">
        <v>1132</v>
      </c>
      <c r="C556" s="40">
        <v>360</v>
      </c>
      <c r="D556" s="40">
        <v>45</v>
      </c>
      <c r="E556" s="25">
        <f t="shared" si="305"/>
        <v>16200</v>
      </c>
      <c r="F556" s="40">
        <v>500</v>
      </c>
      <c r="G556" s="25">
        <v>30</v>
      </c>
      <c r="H556" s="25">
        <f t="shared" si="300"/>
        <v>15000</v>
      </c>
      <c r="I556" s="40">
        <v>550</v>
      </c>
      <c r="J556" s="25">
        <v>45</v>
      </c>
      <c r="K556" s="25">
        <f t="shared" si="306"/>
        <v>24750</v>
      </c>
      <c r="L556" s="40"/>
      <c r="M556" s="25">
        <v>75</v>
      </c>
      <c r="N556" s="25">
        <f t="shared" si="301"/>
        <v>0</v>
      </c>
      <c r="O556" s="40"/>
      <c r="P556" s="40">
        <v>38</v>
      </c>
      <c r="Q556" s="25">
        <f t="shared" si="307"/>
        <v>0</v>
      </c>
      <c r="R556" s="40"/>
      <c r="S556" s="40">
        <v>68</v>
      </c>
      <c r="T556" s="25">
        <f t="shared" si="292"/>
        <v>0</v>
      </c>
      <c r="U556" s="40"/>
      <c r="V556" s="40">
        <v>38</v>
      </c>
      <c r="W556" s="25">
        <f t="shared" si="302"/>
        <v>0</v>
      </c>
      <c r="X556" s="40"/>
      <c r="Y556" s="40">
        <v>55</v>
      </c>
      <c r="Z556" s="60">
        <f t="shared" si="283"/>
        <v>0</v>
      </c>
      <c r="AA556" s="40"/>
      <c r="AB556" s="40">
        <v>58</v>
      </c>
      <c r="AC556" s="25">
        <f t="shared" si="298"/>
        <v>0</v>
      </c>
      <c r="AD556" s="40"/>
      <c r="AE556" s="40">
        <v>68</v>
      </c>
      <c r="AF556" s="25">
        <f t="shared" si="293"/>
        <v>0</v>
      </c>
      <c r="AG556" s="40"/>
      <c r="AH556" s="40">
        <v>98</v>
      </c>
      <c r="AI556" s="25">
        <f t="shared" si="294"/>
        <v>0</v>
      </c>
      <c r="AJ556" s="40"/>
      <c r="AK556" s="40">
        <v>7</v>
      </c>
      <c r="AL556" s="25">
        <f t="shared" si="304"/>
        <v>0</v>
      </c>
      <c r="AM556" s="40"/>
      <c r="AN556" s="40">
        <v>6</v>
      </c>
      <c r="AO556" s="25">
        <f t="shared" si="290"/>
        <v>0</v>
      </c>
      <c r="AP556" s="40"/>
      <c r="AQ556" s="40">
        <v>7</v>
      </c>
      <c r="AR556" s="60">
        <f t="shared" si="295"/>
        <v>0</v>
      </c>
      <c r="AS556" s="40"/>
      <c r="AT556" s="40">
        <v>5.63</v>
      </c>
      <c r="AU556" s="60">
        <f t="shared" si="286"/>
        <v>0</v>
      </c>
      <c r="AV556" s="40"/>
      <c r="AW556" s="40">
        <v>6.65</v>
      </c>
      <c r="AX556" s="60">
        <f t="shared" si="296"/>
        <v>0</v>
      </c>
      <c r="AY556" s="40"/>
      <c r="AZ556" s="60">
        <v>5.58</v>
      </c>
      <c r="BA556" s="60">
        <f t="shared" si="297"/>
        <v>0</v>
      </c>
      <c r="BB556" s="40"/>
      <c r="BC556" s="40">
        <v>6</v>
      </c>
      <c r="BD556" s="25">
        <f t="shared" si="303"/>
        <v>0</v>
      </c>
      <c r="BE556" s="26">
        <f t="shared" si="287"/>
        <v>55950</v>
      </c>
      <c r="BF556" s="27">
        <v>72205</v>
      </c>
      <c r="BG556" s="165"/>
      <c r="BH556" s="166"/>
      <c r="BI556" s="165"/>
      <c r="BJ556" s="28">
        <f t="shared" si="288"/>
        <v>0</v>
      </c>
      <c r="BK556" s="28">
        <f t="shared" si="289"/>
        <v>128155</v>
      </c>
      <c r="BL556" s="9"/>
      <c r="BM556" s="9"/>
      <c r="BN556" s="9"/>
      <c r="BO556" s="9"/>
      <c r="BP556" s="31"/>
      <c r="BQ556" s="31"/>
      <c r="BR556" s="39"/>
      <c r="BS556" s="39"/>
      <c r="BT556" s="39"/>
      <c r="BU556" s="31"/>
      <c r="BV556" s="9"/>
      <c r="BW556" s="9"/>
      <c r="BX556" s="9"/>
    </row>
    <row r="557" spans="1:103" s="33" customFormat="1" ht="32.25" customHeight="1">
      <c r="A557" s="35" t="s">
        <v>1133</v>
      </c>
      <c r="B557" s="36" t="s">
        <v>1134</v>
      </c>
      <c r="C557" s="40"/>
      <c r="D557" s="40">
        <v>45</v>
      </c>
      <c r="E557" s="25">
        <f t="shared" si="305"/>
        <v>0</v>
      </c>
      <c r="F557" s="40">
        <v>1000</v>
      </c>
      <c r="G557" s="25">
        <v>30</v>
      </c>
      <c r="H557" s="25">
        <f t="shared" si="300"/>
        <v>30000</v>
      </c>
      <c r="I557" s="40">
        <v>650</v>
      </c>
      <c r="J557" s="25">
        <v>45</v>
      </c>
      <c r="K557" s="25">
        <f t="shared" si="306"/>
        <v>29250</v>
      </c>
      <c r="L557" s="40"/>
      <c r="M557" s="25">
        <v>75</v>
      </c>
      <c r="N557" s="25">
        <f t="shared" si="301"/>
        <v>0</v>
      </c>
      <c r="O557" s="40"/>
      <c r="P557" s="40">
        <v>38</v>
      </c>
      <c r="Q557" s="25">
        <f t="shared" si="307"/>
        <v>0</v>
      </c>
      <c r="R557" s="40"/>
      <c r="S557" s="40">
        <v>68</v>
      </c>
      <c r="T557" s="25">
        <f t="shared" si="292"/>
        <v>0</v>
      </c>
      <c r="U557" s="40"/>
      <c r="V557" s="40">
        <v>38</v>
      </c>
      <c r="W557" s="25">
        <f t="shared" si="302"/>
        <v>0</v>
      </c>
      <c r="X557" s="40"/>
      <c r="Y557" s="40">
        <v>55</v>
      </c>
      <c r="Z557" s="60">
        <f t="shared" si="283"/>
        <v>0</v>
      </c>
      <c r="AA557" s="40"/>
      <c r="AB557" s="40">
        <v>58</v>
      </c>
      <c r="AC557" s="25">
        <f t="shared" si="298"/>
        <v>0</v>
      </c>
      <c r="AD557" s="40"/>
      <c r="AE557" s="40">
        <v>68</v>
      </c>
      <c r="AF557" s="25">
        <f t="shared" si="293"/>
        <v>0</v>
      </c>
      <c r="AG557" s="40"/>
      <c r="AH557" s="40">
        <v>98</v>
      </c>
      <c r="AI557" s="25">
        <f t="shared" si="294"/>
        <v>0</v>
      </c>
      <c r="AJ557" s="40"/>
      <c r="AK557" s="40">
        <v>7</v>
      </c>
      <c r="AL557" s="25">
        <f t="shared" si="304"/>
        <v>0</v>
      </c>
      <c r="AM557" s="40"/>
      <c r="AN557" s="40">
        <v>6</v>
      </c>
      <c r="AO557" s="25">
        <f t="shared" si="290"/>
        <v>0</v>
      </c>
      <c r="AP557" s="40"/>
      <c r="AQ557" s="40">
        <v>7</v>
      </c>
      <c r="AR557" s="60">
        <f t="shared" si="295"/>
        <v>0</v>
      </c>
      <c r="AS557" s="40"/>
      <c r="AT557" s="40">
        <v>5.63</v>
      </c>
      <c r="AU557" s="60">
        <f t="shared" si="286"/>
        <v>0</v>
      </c>
      <c r="AV557" s="40"/>
      <c r="AW557" s="40">
        <v>6.65</v>
      </c>
      <c r="AX557" s="60">
        <f t="shared" si="296"/>
        <v>0</v>
      </c>
      <c r="AY557" s="40"/>
      <c r="AZ557" s="60">
        <v>5.58</v>
      </c>
      <c r="BA557" s="60">
        <f t="shared" si="297"/>
        <v>0</v>
      </c>
      <c r="BB557" s="40"/>
      <c r="BC557" s="40">
        <v>6</v>
      </c>
      <c r="BD557" s="25">
        <f t="shared" si="303"/>
        <v>0</v>
      </c>
      <c r="BE557" s="26">
        <f t="shared" si="287"/>
        <v>59250</v>
      </c>
      <c r="BF557" s="27">
        <v>47490</v>
      </c>
      <c r="BG557" s="165"/>
      <c r="BH557" s="166"/>
      <c r="BI557" s="165"/>
      <c r="BJ557" s="28">
        <f t="shared" si="288"/>
        <v>0</v>
      </c>
      <c r="BK557" s="28">
        <f t="shared" si="289"/>
        <v>106740</v>
      </c>
      <c r="BL557" s="9"/>
      <c r="BM557" s="9"/>
      <c r="BN557" s="9"/>
      <c r="BO557" s="9"/>
      <c r="BP557" s="31"/>
      <c r="BQ557" s="31"/>
      <c r="BR557" s="39"/>
      <c r="BS557" s="39"/>
      <c r="BT557" s="39"/>
      <c r="BU557" s="31"/>
      <c r="BV557" s="9"/>
      <c r="BW557" s="9"/>
      <c r="BX557" s="9"/>
    </row>
    <row r="558" spans="1:103" s="33" customFormat="1" ht="32.25" customHeight="1">
      <c r="A558" s="35" t="s">
        <v>1135</v>
      </c>
      <c r="B558" s="36" t="s">
        <v>1136</v>
      </c>
      <c r="C558" s="40">
        <v>260</v>
      </c>
      <c r="D558" s="40">
        <v>45</v>
      </c>
      <c r="E558" s="25">
        <f t="shared" si="305"/>
        <v>11700</v>
      </c>
      <c r="F558" s="40">
        <v>800</v>
      </c>
      <c r="G558" s="25">
        <v>30</v>
      </c>
      <c r="H558" s="25">
        <f t="shared" si="300"/>
        <v>24000</v>
      </c>
      <c r="I558" s="40">
        <v>870</v>
      </c>
      <c r="J558" s="25">
        <v>45</v>
      </c>
      <c r="K558" s="25">
        <f t="shared" si="306"/>
        <v>39150</v>
      </c>
      <c r="L558" s="40"/>
      <c r="M558" s="25">
        <v>75</v>
      </c>
      <c r="N558" s="25">
        <f t="shared" si="301"/>
        <v>0</v>
      </c>
      <c r="O558" s="40"/>
      <c r="P558" s="40">
        <v>38</v>
      </c>
      <c r="Q558" s="25">
        <f t="shared" si="307"/>
        <v>0</v>
      </c>
      <c r="R558" s="40"/>
      <c r="S558" s="40">
        <v>68</v>
      </c>
      <c r="T558" s="25">
        <f t="shared" si="292"/>
        <v>0</v>
      </c>
      <c r="U558" s="40"/>
      <c r="V558" s="40">
        <v>38</v>
      </c>
      <c r="W558" s="25">
        <f t="shared" si="302"/>
        <v>0</v>
      </c>
      <c r="X558" s="40"/>
      <c r="Y558" s="40">
        <v>55</v>
      </c>
      <c r="Z558" s="60">
        <f t="shared" si="283"/>
        <v>0</v>
      </c>
      <c r="AA558" s="40"/>
      <c r="AB558" s="40">
        <v>58</v>
      </c>
      <c r="AC558" s="25">
        <f t="shared" si="298"/>
        <v>0</v>
      </c>
      <c r="AD558" s="40"/>
      <c r="AE558" s="40">
        <v>68</v>
      </c>
      <c r="AF558" s="25">
        <f t="shared" si="293"/>
        <v>0</v>
      </c>
      <c r="AG558" s="40"/>
      <c r="AH558" s="40">
        <v>98</v>
      </c>
      <c r="AI558" s="25">
        <f t="shared" si="294"/>
        <v>0</v>
      </c>
      <c r="AJ558" s="40"/>
      <c r="AK558" s="40">
        <v>7</v>
      </c>
      <c r="AL558" s="25">
        <f t="shared" si="304"/>
        <v>0</v>
      </c>
      <c r="AM558" s="40"/>
      <c r="AN558" s="40">
        <v>6</v>
      </c>
      <c r="AO558" s="25">
        <f t="shared" si="290"/>
        <v>0</v>
      </c>
      <c r="AP558" s="40"/>
      <c r="AQ558" s="40">
        <v>7</v>
      </c>
      <c r="AR558" s="60">
        <f t="shared" si="295"/>
        <v>0</v>
      </c>
      <c r="AS558" s="40"/>
      <c r="AT558" s="40">
        <v>5.63</v>
      </c>
      <c r="AU558" s="60">
        <f t="shared" si="286"/>
        <v>0</v>
      </c>
      <c r="AV558" s="40"/>
      <c r="AW558" s="40">
        <v>6.65</v>
      </c>
      <c r="AX558" s="60">
        <f t="shared" si="296"/>
        <v>0</v>
      </c>
      <c r="AY558" s="40"/>
      <c r="AZ558" s="60">
        <v>5.58</v>
      </c>
      <c r="BA558" s="60">
        <f t="shared" si="297"/>
        <v>0</v>
      </c>
      <c r="BB558" s="40"/>
      <c r="BC558" s="40">
        <v>6</v>
      </c>
      <c r="BD558" s="25">
        <f t="shared" si="303"/>
        <v>0</v>
      </c>
      <c r="BE558" s="26">
        <f t="shared" si="287"/>
        <v>74850</v>
      </c>
      <c r="BF558" s="27">
        <v>94600</v>
      </c>
      <c r="BG558" s="165"/>
      <c r="BH558" s="166"/>
      <c r="BI558" s="165"/>
      <c r="BJ558" s="28">
        <f t="shared" si="288"/>
        <v>0</v>
      </c>
      <c r="BK558" s="28">
        <f t="shared" si="289"/>
        <v>169450</v>
      </c>
      <c r="BL558" s="9"/>
      <c r="BM558" s="9"/>
      <c r="BN558" s="9"/>
      <c r="BO558" s="9"/>
      <c r="BP558" s="31"/>
      <c r="BQ558" s="31"/>
      <c r="BR558" s="39"/>
      <c r="BS558" s="39"/>
      <c r="BT558" s="39"/>
      <c r="BU558" s="31"/>
      <c r="BV558" s="9"/>
      <c r="BW558" s="9"/>
      <c r="BX558" s="9"/>
    </row>
    <row r="559" spans="1:103" s="33" customFormat="1" ht="32.25" customHeight="1">
      <c r="A559" s="35" t="s">
        <v>1137</v>
      </c>
      <c r="B559" s="36" t="s">
        <v>1138</v>
      </c>
      <c r="C559" s="40">
        <v>320</v>
      </c>
      <c r="D559" s="40">
        <v>45</v>
      </c>
      <c r="E559" s="25">
        <f t="shared" si="305"/>
        <v>14400</v>
      </c>
      <c r="F559" s="40">
        <v>152</v>
      </c>
      <c r="G559" s="25">
        <v>30</v>
      </c>
      <c r="H559" s="25">
        <f t="shared" si="300"/>
        <v>4560</v>
      </c>
      <c r="I559" s="40">
        <v>780</v>
      </c>
      <c r="J559" s="25">
        <v>45</v>
      </c>
      <c r="K559" s="25">
        <f t="shared" si="306"/>
        <v>35100</v>
      </c>
      <c r="L559" s="40"/>
      <c r="M559" s="25">
        <v>75</v>
      </c>
      <c r="N559" s="25">
        <f t="shared" si="301"/>
        <v>0</v>
      </c>
      <c r="O559" s="40"/>
      <c r="P559" s="40">
        <v>38</v>
      </c>
      <c r="Q559" s="25">
        <f t="shared" si="307"/>
        <v>0</v>
      </c>
      <c r="R559" s="40"/>
      <c r="S559" s="40">
        <v>68</v>
      </c>
      <c r="T559" s="25">
        <f t="shared" si="292"/>
        <v>0</v>
      </c>
      <c r="U559" s="40"/>
      <c r="V559" s="40">
        <v>38</v>
      </c>
      <c r="W559" s="25">
        <f t="shared" si="302"/>
        <v>0</v>
      </c>
      <c r="X559" s="40"/>
      <c r="Y559" s="40">
        <v>55</v>
      </c>
      <c r="Z559" s="60">
        <f t="shared" si="283"/>
        <v>0</v>
      </c>
      <c r="AA559" s="40"/>
      <c r="AB559" s="40">
        <v>58</v>
      </c>
      <c r="AC559" s="25">
        <f t="shared" si="298"/>
        <v>0</v>
      </c>
      <c r="AD559" s="40"/>
      <c r="AE559" s="40">
        <v>68</v>
      </c>
      <c r="AF559" s="25">
        <f t="shared" si="293"/>
        <v>0</v>
      </c>
      <c r="AG559" s="40"/>
      <c r="AH559" s="40">
        <v>98</v>
      </c>
      <c r="AI559" s="25">
        <f t="shared" si="294"/>
        <v>0</v>
      </c>
      <c r="AJ559" s="40"/>
      <c r="AK559" s="40">
        <v>7</v>
      </c>
      <c r="AL559" s="25">
        <f t="shared" si="304"/>
        <v>0</v>
      </c>
      <c r="AM559" s="40"/>
      <c r="AN559" s="40">
        <v>6</v>
      </c>
      <c r="AO559" s="25">
        <f t="shared" si="290"/>
        <v>0</v>
      </c>
      <c r="AP559" s="40"/>
      <c r="AQ559" s="40">
        <v>7</v>
      </c>
      <c r="AR559" s="60">
        <f t="shared" si="295"/>
        <v>0</v>
      </c>
      <c r="AS559" s="40"/>
      <c r="AT559" s="40">
        <v>5.63</v>
      </c>
      <c r="AU559" s="60">
        <f t="shared" si="286"/>
        <v>0</v>
      </c>
      <c r="AV559" s="40"/>
      <c r="AW559" s="40">
        <v>6.65</v>
      </c>
      <c r="AX559" s="60">
        <f t="shared" si="296"/>
        <v>0</v>
      </c>
      <c r="AY559" s="40"/>
      <c r="AZ559" s="60">
        <v>5.58</v>
      </c>
      <c r="BA559" s="60">
        <f t="shared" si="297"/>
        <v>0</v>
      </c>
      <c r="BB559" s="40"/>
      <c r="BC559" s="40">
        <v>6</v>
      </c>
      <c r="BD559" s="25">
        <f t="shared" si="303"/>
        <v>0</v>
      </c>
      <c r="BE559" s="26">
        <f t="shared" si="287"/>
        <v>54060</v>
      </c>
      <c r="BF559" s="27">
        <v>67300</v>
      </c>
      <c r="BG559" s="165"/>
      <c r="BH559" s="166"/>
      <c r="BI559" s="165"/>
      <c r="BJ559" s="28">
        <f t="shared" si="288"/>
        <v>0</v>
      </c>
      <c r="BK559" s="28">
        <f t="shared" si="289"/>
        <v>121360</v>
      </c>
      <c r="BL559" s="9"/>
      <c r="BM559" s="9"/>
      <c r="BN559" s="9"/>
      <c r="BO559" s="9"/>
      <c r="BP559" s="31"/>
      <c r="BQ559" s="31"/>
      <c r="BR559" s="39"/>
      <c r="BS559" s="39"/>
      <c r="BT559" s="39"/>
      <c r="BU559" s="31"/>
      <c r="BV559" s="9"/>
      <c r="BW559" s="9"/>
      <c r="BX559" s="9"/>
    </row>
    <row r="560" spans="1:103" s="33" customFormat="1" ht="32.25" customHeight="1">
      <c r="A560" s="35" t="s">
        <v>1139</v>
      </c>
      <c r="B560" s="36" t="s">
        <v>1140</v>
      </c>
      <c r="C560" s="40">
        <v>300</v>
      </c>
      <c r="D560" s="40">
        <v>45</v>
      </c>
      <c r="E560" s="25">
        <f t="shared" si="305"/>
        <v>13500</v>
      </c>
      <c r="F560" s="40"/>
      <c r="G560" s="25">
        <v>30</v>
      </c>
      <c r="H560" s="25">
        <f t="shared" si="300"/>
        <v>0</v>
      </c>
      <c r="I560" s="40">
        <v>960</v>
      </c>
      <c r="J560" s="25">
        <v>45</v>
      </c>
      <c r="K560" s="25">
        <f t="shared" si="306"/>
        <v>43200</v>
      </c>
      <c r="L560" s="40"/>
      <c r="M560" s="25">
        <v>75</v>
      </c>
      <c r="N560" s="25">
        <f t="shared" si="301"/>
        <v>0</v>
      </c>
      <c r="O560" s="40"/>
      <c r="P560" s="40">
        <v>38</v>
      </c>
      <c r="Q560" s="25">
        <f t="shared" si="307"/>
        <v>0</v>
      </c>
      <c r="R560" s="40"/>
      <c r="S560" s="40">
        <v>68</v>
      </c>
      <c r="T560" s="25">
        <f t="shared" si="292"/>
        <v>0</v>
      </c>
      <c r="U560" s="40"/>
      <c r="V560" s="40">
        <v>38</v>
      </c>
      <c r="W560" s="25">
        <f t="shared" si="302"/>
        <v>0</v>
      </c>
      <c r="X560" s="40"/>
      <c r="Y560" s="40">
        <v>55</v>
      </c>
      <c r="Z560" s="60">
        <f t="shared" si="283"/>
        <v>0</v>
      </c>
      <c r="AA560" s="40"/>
      <c r="AB560" s="40">
        <v>58</v>
      </c>
      <c r="AC560" s="25">
        <f t="shared" si="298"/>
        <v>0</v>
      </c>
      <c r="AD560" s="40"/>
      <c r="AE560" s="40">
        <v>68</v>
      </c>
      <c r="AF560" s="25">
        <f t="shared" si="293"/>
        <v>0</v>
      </c>
      <c r="AG560" s="40"/>
      <c r="AH560" s="40">
        <v>98</v>
      </c>
      <c r="AI560" s="25">
        <f t="shared" si="294"/>
        <v>0</v>
      </c>
      <c r="AJ560" s="40"/>
      <c r="AK560" s="40">
        <v>7</v>
      </c>
      <c r="AL560" s="25">
        <f t="shared" si="304"/>
        <v>0</v>
      </c>
      <c r="AM560" s="40"/>
      <c r="AN560" s="40">
        <v>6</v>
      </c>
      <c r="AO560" s="25">
        <f t="shared" si="290"/>
        <v>0</v>
      </c>
      <c r="AP560" s="40"/>
      <c r="AQ560" s="40">
        <v>7</v>
      </c>
      <c r="AR560" s="60">
        <f t="shared" si="295"/>
        <v>0</v>
      </c>
      <c r="AS560" s="40"/>
      <c r="AT560" s="40">
        <v>5.63</v>
      </c>
      <c r="AU560" s="60">
        <f t="shared" si="286"/>
        <v>0</v>
      </c>
      <c r="AV560" s="40"/>
      <c r="AW560" s="40">
        <v>6.65</v>
      </c>
      <c r="AX560" s="60">
        <f t="shared" si="296"/>
        <v>0</v>
      </c>
      <c r="AY560" s="40"/>
      <c r="AZ560" s="60">
        <v>5.58</v>
      </c>
      <c r="BA560" s="60">
        <f t="shared" si="297"/>
        <v>0</v>
      </c>
      <c r="BB560" s="40"/>
      <c r="BC560" s="40">
        <v>6</v>
      </c>
      <c r="BD560" s="25">
        <f t="shared" si="303"/>
        <v>0</v>
      </c>
      <c r="BE560" s="26">
        <f t="shared" si="287"/>
        <v>56700</v>
      </c>
      <c r="BF560" s="27">
        <v>73610</v>
      </c>
      <c r="BG560" s="165"/>
      <c r="BH560" s="166"/>
      <c r="BI560" s="165"/>
      <c r="BJ560" s="28">
        <f t="shared" si="288"/>
        <v>0</v>
      </c>
      <c r="BK560" s="28">
        <f t="shared" si="289"/>
        <v>130310</v>
      </c>
      <c r="BL560" s="9"/>
      <c r="BM560" s="9"/>
      <c r="BN560" s="9"/>
      <c r="BO560" s="9"/>
      <c r="BP560" s="31"/>
      <c r="BQ560" s="31"/>
      <c r="BR560" s="39"/>
      <c r="BS560" s="39"/>
      <c r="BT560" s="39"/>
      <c r="BU560" s="31"/>
      <c r="BV560" s="9"/>
      <c r="BW560" s="9"/>
      <c r="BX560" s="9"/>
    </row>
    <row r="561" spans="1:103" s="33" customFormat="1" ht="32.25" customHeight="1">
      <c r="A561" s="35" t="s">
        <v>1141</v>
      </c>
      <c r="B561" s="36" t="s">
        <v>1142</v>
      </c>
      <c r="C561" s="40">
        <v>250</v>
      </c>
      <c r="D561" s="40">
        <v>45</v>
      </c>
      <c r="E561" s="25">
        <f t="shared" si="305"/>
        <v>11250</v>
      </c>
      <c r="F561" s="40"/>
      <c r="G561" s="25">
        <v>30</v>
      </c>
      <c r="H561" s="25">
        <f t="shared" si="300"/>
        <v>0</v>
      </c>
      <c r="I561" s="40">
        <v>866</v>
      </c>
      <c r="J561" s="25">
        <v>45</v>
      </c>
      <c r="K561" s="25">
        <f t="shared" si="306"/>
        <v>38970</v>
      </c>
      <c r="L561" s="40"/>
      <c r="M561" s="25">
        <v>75</v>
      </c>
      <c r="N561" s="25">
        <f t="shared" si="301"/>
        <v>0</v>
      </c>
      <c r="O561" s="40"/>
      <c r="P561" s="40">
        <v>38</v>
      </c>
      <c r="Q561" s="25">
        <f t="shared" si="307"/>
        <v>0</v>
      </c>
      <c r="R561" s="40"/>
      <c r="S561" s="40">
        <v>68</v>
      </c>
      <c r="T561" s="25">
        <f t="shared" si="292"/>
        <v>0</v>
      </c>
      <c r="U561" s="40"/>
      <c r="V561" s="40">
        <v>38</v>
      </c>
      <c r="W561" s="25">
        <f t="shared" si="302"/>
        <v>0</v>
      </c>
      <c r="X561" s="40"/>
      <c r="Y561" s="40">
        <v>55</v>
      </c>
      <c r="Z561" s="60">
        <f t="shared" si="283"/>
        <v>0</v>
      </c>
      <c r="AA561" s="40"/>
      <c r="AB561" s="40">
        <v>58</v>
      </c>
      <c r="AC561" s="25">
        <f t="shared" si="298"/>
        <v>0</v>
      </c>
      <c r="AD561" s="40"/>
      <c r="AE561" s="40">
        <v>68</v>
      </c>
      <c r="AF561" s="25">
        <f t="shared" si="293"/>
        <v>0</v>
      </c>
      <c r="AG561" s="40"/>
      <c r="AH561" s="40">
        <v>98</v>
      </c>
      <c r="AI561" s="25">
        <f t="shared" si="294"/>
        <v>0</v>
      </c>
      <c r="AJ561" s="40"/>
      <c r="AK561" s="40">
        <v>7</v>
      </c>
      <c r="AL561" s="25">
        <f t="shared" si="304"/>
        <v>0</v>
      </c>
      <c r="AM561" s="40"/>
      <c r="AN561" s="40">
        <v>6</v>
      </c>
      <c r="AO561" s="25">
        <f t="shared" si="290"/>
        <v>0</v>
      </c>
      <c r="AP561" s="40"/>
      <c r="AQ561" s="40">
        <v>7</v>
      </c>
      <c r="AR561" s="60">
        <f t="shared" si="295"/>
        <v>0</v>
      </c>
      <c r="AS561" s="40"/>
      <c r="AT561" s="40">
        <v>5.63</v>
      </c>
      <c r="AU561" s="60">
        <f t="shared" si="286"/>
        <v>0</v>
      </c>
      <c r="AV561" s="40"/>
      <c r="AW561" s="40">
        <v>6.65</v>
      </c>
      <c r="AX561" s="60">
        <f t="shared" si="296"/>
        <v>0</v>
      </c>
      <c r="AY561" s="40"/>
      <c r="AZ561" s="60">
        <v>5.58</v>
      </c>
      <c r="BA561" s="60">
        <f t="shared" si="297"/>
        <v>0</v>
      </c>
      <c r="BB561" s="40"/>
      <c r="BC561" s="40">
        <v>6</v>
      </c>
      <c r="BD561" s="25">
        <f t="shared" si="303"/>
        <v>0</v>
      </c>
      <c r="BE561" s="26">
        <f t="shared" si="287"/>
        <v>50220</v>
      </c>
      <c r="BF561" s="27">
        <v>69700</v>
      </c>
      <c r="BG561" s="165"/>
      <c r="BH561" s="166"/>
      <c r="BI561" s="165"/>
      <c r="BJ561" s="28">
        <f t="shared" si="288"/>
        <v>0</v>
      </c>
      <c r="BK561" s="28">
        <f t="shared" si="289"/>
        <v>119920</v>
      </c>
      <c r="BL561" s="9"/>
      <c r="BM561" s="9"/>
      <c r="BN561" s="9"/>
      <c r="BO561" s="9"/>
      <c r="BP561" s="31"/>
      <c r="BQ561" s="31"/>
      <c r="BR561" s="39"/>
      <c r="BS561" s="39"/>
      <c r="BT561" s="39"/>
      <c r="BU561" s="31"/>
      <c r="BV561" s="9"/>
      <c r="BW561" s="9"/>
      <c r="BX561" s="9"/>
    </row>
    <row r="562" spans="1:103" s="192" customFormat="1" ht="32.25" customHeight="1">
      <c r="A562" s="67" t="s">
        <v>1143</v>
      </c>
      <c r="B562" s="68" t="s">
        <v>1144</v>
      </c>
      <c r="C562" s="69"/>
      <c r="D562" s="40">
        <v>45</v>
      </c>
      <c r="E562" s="25">
        <f t="shared" si="305"/>
        <v>0</v>
      </c>
      <c r="F562" s="69"/>
      <c r="G562" s="25">
        <v>30</v>
      </c>
      <c r="H562" s="25">
        <f t="shared" si="300"/>
        <v>0</v>
      </c>
      <c r="I562" s="69"/>
      <c r="J562" s="25">
        <v>45</v>
      </c>
      <c r="K562" s="25">
        <f t="shared" si="306"/>
        <v>0</v>
      </c>
      <c r="L562" s="69">
        <v>60</v>
      </c>
      <c r="M562" s="25">
        <v>75</v>
      </c>
      <c r="N562" s="25">
        <f t="shared" si="301"/>
        <v>4500</v>
      </c>
      <c r="O562" s="69"/>
      <c r="P562" s="40">
        <v>38</v>
      </c>
      <c r="Q562" s="25">
        <f t="shared" si="307"/>
        <v>0</v>
      </c>
      <c r="R562" s="69"/>
      <c r="S562" s="40">
        <v>68</v>
      </c>
      <c r="T562" s="25">
        <f t="shared" si="292"/>
        <v>0</v>
      </c>
      <c r="U562" s="69">
        <v>890</v>
      </c>
      <c r="V562" s="183">
        <v>38</v>
      </c>
      <c r="W562" s="25">
        <f t="shared" si="302"/>
        <v>33820</v>
      </c>
      <c r="X562" s="69"/>
      <c r="Y562" s="183">
        <v>55</v>
      </c>
      <c r="Z562" s="60">
        <f t="shared" si="283"/>
        <v>0</v>
      </c>
      <c r="AA562" s="69"/>
      <c r="AB562" s="183">
        <v>58</v>
      </c>
      <c r="AC562" s="25">
        <f t="shared" si="298"/>
        <v>0</v>
      </c>
      <c r="AD562" s="69"/>
      <c r="AE562" s="183">
        <v>68</v>
      </c>
      <c r="AF562" s="25">
        <f t="shared" si="293"/>
        <v>0</v>
      </c>
      <c r="AG562" s="69"/>
      <c r="AH562" s="183">
        <v>98</v>
      </c>
      <c r="AI562" s="25">
        <f t="shared" si="294"/>
        <v>0</v>
      </c>
      <c r="AJ562" s="69"/>
      <c r="AK562" s="183">
        <v>7</v>
      </c>
      <c r="AL562" s="25">
        <f t="shared" si="304"/>
        <v>0</v>
      </c>
      <c r="AM562" s="69"/>
      <c r="AN562" s="40">
        <v>6</v>
      </c>
      <c r="AO562" s="25">
        <f t="shared" si="290"/>
        <v>0</v>
      </c>
      <c r="AP562" s="69"/>
      <c r="AQ562" s="183">
        <v>7</v>
      </c>
      <c r="AR562" s="60">
        <f t="shared" si="295"/>
        <v>0</v>
      </c>
      <c r="AS562" s="69"/>
      <c r="AT562" s="40">
        <v>5.63</v>
      </c>
      <c r="AU562" s="60">
        <f t="shared" si="286"/>
        <v>0</v>
      </c>
      <c r="AV562" s="69"/>
      <c r="AW562" s="40">
        <v>6.65</v>
      </c>
      <c r="AX562" s="60">
        <f t="shared" si="296"/>
        <v>0</v>
      </c>
      <c r="AY562" s="69"/>
      <c r="AZ562" s="60">
        <v>5.58</v>
      </c>
      <c r="BA562" s="60">
        <f t="shared" si="297"/>
        <v>0</v>
      </c>
      <c r="BB562" s="69">
        <v>1365</v>
      </c>
      <c r="BC562" s="183">
        <v>6</v>
      </c>
      <c r="BD562" s="23">
        <f t="shared" si="303"/>
        <v>8190</v>
      </c>
      <c r="BE562" s="26">
        <f t="shared" si="287"/>
        <v>46510</v>
      </c>
      <c r="BF562" s="27">
        <v>-45000</v>
      </c>
      <c r="BG562" s="173"/>
      <c r="BH562" s="174"/>
      <c r="BI562" s="173"/>
      <c r="BJ562" s="30">
        <f t="shared" si="288"/>
        <v>0</v>
      </c>
      <c r="BK562" s="28">
        <f t="shared" si="289"/>
        <v>1510</v>
      </c>
      <c r="BL562" s="9"/>
      <c r="BM562" s="9"/>
      <c r="BN562" s="9"/>
      <c r="BO562" s="9"/>
      <c r="BP562" s="31"/>
      <c r="BQ562" s="31"/>
      <c r="BR562" s="39"/>
      <c r="BS562" s="39"/>
      <c r="BT562" s="39"/>
      <c r="BU562" s="31"/>
      <c r="BV562" s="9"/>
      <c r="BW562" s="9"/>
      <c r="BX562" s="9"/>
      <c r="BY562" s="33"/>
      <c r="BZ562" s="33"/>
      <c r="CA562" s="33"/>
      <c r="CB562" s="33"/>
      <c r="CC562" s="33"/>
      <c r="CD562" s="33"/>
      <c r="CE562" s="33"/>
      <c r="CF562" s="33"/>
      <c r="CG562" s="33"/>
      <c r="CH562" s="33"/>
      <c r="CI562" s="33"/>
      <c r="CJ562" s="33"/>
      <c r="CK562" s="33"/>
      <c r="CL562" s="33"/>
      <c r="CM562" s="33"/>
      <c r="CN562" s="33"/>
      <c r="CO562" s="33"/>
      <c r="CP562" s="33"/>
      <c r="CQ562" s="33"/>
      <c r="CR562" s="33"/>
      <c r="CS562" s="33"/>
      <c r="CT562" s="33"/>
      <c r="CU562" s="33"/>
      <c r="CV562" s="33"/>
      <c r="CW562" s="33"/>
      <c r="CX562" s="33"/>
      <c r="CY562" s="33"/>
    </row>
    <row r="563" spans="1:103" s="172" customFormat="1" ht="32.25" customHeight="1">
      <c r="A563" s="199" t="s">
        <v>1145</v>
      </c>
      <c r="B563" s="200" t="s">
        <v>1146</v>
      </c>
      <c r="C563" s="201"/>
      <c r="D563" s="170">
        <v>45</v>
      </c>
      <c r="E563" s="171">
        <f t="shared" si="305"/>
        <v>0</v>
      </c>
      <c r="F563" s="201"/>
      <c r="G563" s="171">
        <v>30</v>
      </c>
      <c r="H563" s="171">
        <f t="shared" si="300"/>
        <v>0</v>
      </c>
      <c r="I563" s="201"/>
      <c r="J563" s="171">
        <v>45</v>
      </c>
      <c r="K563" s="171">
        <f t="shared" si="306"/>
        <v>0</v>
      </c>
      <c r="L563" s="201"/>
      <c r="M563" s="171">
        <v>75</v>
      </c>
      <c r="N563" s="171">
        <f t="shared" si="301"/>
        <v>0</v>
      </c>
      <c r="O563" s="201"/>
      <c r="P563" s="170">
        <v>38</v>
      </c>
      <c r="Q563" s="171">
        <f t="shared" si="307"/>
        <v>0</v>
      </c>
      <c r="R563" s="201"/>
      <c r="S563" s="170">
        <v>68</v>
      </c>
      <c r="T563" s="171">
        <f t="shared" si="292"/>
        <v>0</v>
      </c>
      <c r="U563" s="201"/>
      <c r="V563" s="202">
        <v>38</v>
      </c>
      <c r="W563" s="171">
        <f t="shared" si="302"/>
        <v>0</v>
      </c>
      <c r="X563" s="201"/>
      <c r="Y563" s="202">
        <v>55</v>
      </c>
      <c r="Z563" s="203">
        <f t="shared" si="283"/>
        <v>0</v>
      </c>
      <c r="AA563" s="201"/>
      <c r="AB563" s="202">
        <v>58</v>
      </c>
      <c r="AC563" s="171">
        <f t="shared" si="298"/>
        <v>0</v>
      </c>
      <c r="AD563" s="201"/>
      <c r="AE563" s="202">
        <v>68</v>
      </c>
      <c r="AF563" s="171">
        <f t="shared" si="293"/>
        <v>0</v>
      </c>
      <c r="AG563" s="201"/>
      <c r="AH563" s="202">
        <v>98</v>
      </c>
      <c r="AI563" s="171">
        <f t="shared" si="294"/>
        <v>0</v>
      </c>
      <c r="AJ563" s="201"/>
      <c r="AK563" s="202">
        <v>7</v>
      </c>
      <c r="AL563" s="171">
        <f t="shared" si="304"/>
        <v>0</v>
      </c>
      <c r="AM563" s="201"/>
      <c r="AN563" s="170">
        <v>6</v>
      </c>
      <c r="AO563" s="171">
        <f t="shared" si="290"/>
        <v>0</v>
      </c>
      <c r="AP563" s="201"/>
      <c r="AQ563" s="202">
        <v>7</v>
      </c>
      <c r="AR563" s="60">
        <f t="shared" si="295"/>
        <v>0</v>
      </c>
      <c r="AS563" s="201">
        <v>100000</v>
      </c>
      <c r="AT563" s="170">
        <v>5.63</v>
      </c>
      <c r="AU563" s="203">
        <f t="shared" si="286"/>
        <v>563000</v>
      </c>
      <c r="AV563" s="201"/>
      <c r="AW563" s="170">
        <v>6.65</v>
      </c>
      <c r="AX563" s="203">
        <f t="shared" si="296"/>
        <v>0</v>
      </c>
      <c r="AY563" s="201"/>
      <c r="AZ563" s="203">
        <v>5.58</v>
      </c>
      <c r="BA563" s="203">
        <f t="shared" si="297"/>
        <v>0</v>
      </c>
      <c r="BB563" s="201"/>
      <c r="BC563" s="202">
        <v>6</v>
      </c>
      <c r="BD563" s="171">
        <f t="shared" si="303"/>
        <v>0</v>
      </c>
      <c r="BE563" s="26">
        <f t="shared" si="287"/>
        <v>563000</v>
      </c>
      <c r="BF563" s="204">
        <v>305400</v>
      </c>
      <c r="BG563" s="173"/>
      <c r="BH563" s="174"/>
      <c r="BI563" s="173"/>
      <c r="BJ563" s="30">
        <f t="shared" si="288"/>
        <v>0</v>
      </c>
      <c r="BK563" s="28">
        <f t="shared" si="289"/>
        <v>868400</v>
      </c>
      <c r="BL563" s="9"/>
      <c r="BM563" s="9"/>
      <c r="BN563" s="9"/>
      <c r="BO563" s="9"/>
      <c r="BP563" s="31"/>
      <c r="BQ563" s="31"/>
      <c r="BR563" s="39"/>
      <c r="BS563" s="39"/>
      <c r="BT563" s="39"/>
      <c r="BU563" s="31"/>
      <c r="BV563" s="9"/>
      <c r="BW563" s="9"/>
      <c r="BX563" s="9"/>
      <c r="BY563" s="33"/>
      <c r="BZ563" s="33"/>
      <c r="CA563" s="33"/>
      <c r="CB563" s="33"/>
      <c r="CC563" s="33"/>
      <c r="CD563" s="33"/>
      <c r="CE563" s="33"/>
    </row>
    <row r="564" spans="1:103" s="192" customFormat="1" ht="32.25" customHeight="1">
      <c r="A564" s="67" t="s">
        <v>1147</v>
      </c>
      <c r="B564" s="84" t="s">
        <v>1148</v>
      </c>
      <c r="C564" s="69"/>
      <c r="D564" s="40">
        <v>45</v>
      </c>
      <c r="E564" s="25">
        <f t="shared" si="305"/>
        <v>0</v>
      </c>
      <c r="F564" s="69"/>
      <c r="G564" s="25">
        <v>30</v>
      </c>
      <c r="H564" s="25">
        <f t="shared" si="300"/>
        <v>0</v>
      </c>
      <c r="I564" s="69"/>
      <c r="J564" s="25">
        <v>45</v>
      </c>
      <c r="K564" s="25">
        <f t="shared" si="306"/>
        <v>0</v>
      </c>
      <c r="L564" s="69"/>
      <c r="M564" s="25">
        <v>75</v>
      </c>
      <c r="N564" s="25">
        <f t="shared" si="301"/>
        <v>0</v>
      </c>
      <c r="O564" s="69"/>
      <c r="P564" s="40">
        <v>38</v>
      </c>
      <c r="Q564" s="25">
        <f t="shared" si="307"/>
        <v>0</v>
      </c>
      <c r="R564" s="69"/>
      <c r="S564" s="40">
        <v>68</v>
      </c>
      <c r="T564" s="25">
        <f t="shared" si="292"/>
        <v>0</v>
      </c>
      <c r="U564" s="69"/>
      <c r="V564" s="183">
        <v>38</v>
      </c>
      <c r="W564" s="25">
        <f t="shared" si="302"/>
        <v>0</v>
      </c>
      <c r="X564" s="69"/>
      <c r="Y564" s="183">
        <v>55</v>
      </c>
      <c r="Z564" s="60">
        <f t="shared" si="283"/>
        <v>0</v>
      </c>
      <c r="AA564" s="69"/>
      <c r="AB564" s="183">
        <v>58</v>
      </c>
      <c r="AC564" s="25">
        <f t="shared" si="298"/>
        <v>0</v>
      </c>
      <c r="AD564" s="69"/>
      <c r="AE564" s="183">
        <v>68</v>
      </c>
      <c r="AF564" s="25">
        <f t="shared" si="293"/>
        <v>0</v>
      </c>
      <c r="AG564" s="69"/>
      <c r="AH564" s="183">
        <v>98</v>
      </c>
      <c r="AI564" s="25">
        <f t="shared" si="294"/>
        <v>0</v>
      </c>
      <c r="AJ564" s="69"/>
      <c r="AK564" s="183">
        <v>7</v>
      </c>
      <c r="AL564" s="25">
        <f t="shared" si="304"/>
        <v>0</v>
      </c>
      <c r="AM564" s="69"/>
      <c r="AN564" s="40">
        <v>6</v>
      </c>
      <c r="AO564" s="25">
        <f t="shared" si="290"/>
        <v>0</v>
      </c>
      <c r="AP564" s="69"/>
      <c r="AQ564" s="183">
        <v>7</v>
      </c>
      <c r="AR564" s="60">
        <f t="shared" si="295"/>
        <v>0</v>
      </c>
      <c r="AS564" s="69"/>
      <c r="AT564" s="40">
        <v>5.63</v>
      </c>
      <c r="AU564" s="60">
        <f t="shared" si="286"/>
        <v>0</v>
      </c>
      <c r="AV564" s="69"/>
      <c r="AW564" s="40">
        <v>6.65</v>
      </c>
      <c r="AX564" s="60">
        <f t="shared" si="296"/>
        <v>0</v>
      </c>
      <c r="AY564" s="69"/>
      <c r="AZ564" s="60">
        <v>5.58</v>
      </c>
      <c r="BA564" s="60">
        <f t="shared" si="297"/>
        <v>0</v>
      </c>
      <c r="BB564" s="69"/>
      <c r="BC564" s="183">
        <v>6</v>
      </c>
      <c r="BD564" s="23">
        <f t="shared" si="303"/>
        <v>0</v>
      </c>
      <c r="BE564" s="26">
        <f t="shared" si="287"/>
        <v>0</v>
      </c>
      <c r="BF564" s="27">
        <v>55630</v>
      </c>
      <c r="BG564" s="173"/>
      <c r="BH564" s="174"/>
      <c r="BI564" s="173"/>
      <c r="BJ564" s="30">
        <f t="shared" si="288"/>
        <v>0</v>
      </c>
      <c r="BK564" s="28">
        <f t="shared" si="289"/>
        <v>55630</v>
      </c>
      <c r="BL564" s="9"/>
      <c r="BM564" s="9"/>
      <c r="BN564" s="9"/>
      <c r="BO564" s="9"/>
      <c r="BP564" s="31"/>
      <c r="BQ564" s="31"/>
      <c r="BR564" s="39"/>
      <c r="BS564" s="39"/>
      <c r="BT564" s="39"/>
      <c r="BU564" s="31"/>
      <c r="BV564" s="9"/>
      <c r="BW564" s="9"/>
      <c r="BX564" s="9"/>
      <c r="BY564" s="33"/>
      <c r="BZ564" s="33"/>
      <c r="CA564" s="33"/>
      <c r="CB564" s="33"/>
      <c r="CC564" s="33"/>
      <c r="CD564" s="33"/>
      <c r="CE564" s="33"/>
      <c r="CF564" s="33"/>
      <c r="CG564" s="33"/>
      <c r="CH564" s="33"/>
      <c r="CI564" s="33"/>
      <c r="CJ564" s="33"/>
      <c r="CK564" s="33"/>
      <c r="CL564" s="33"/>
      <c r="CM564" s="33"/>
      <c r="CN564" s="33"/>
      <c r="CO564" s="33"/>
      <c r="CP564" s="33"/>
      <c r="CQ564" s="33"/>
      <c r="CR564" s="33"/>
      <c r="CS564" s="33"/>
      <c r="CT564" s="33"/>
      <c r="CU564" s="33"/>
      <c r="CV564" s="33"/>
      <c r="CW564" s="33"/>
      <c r="CX564" s="33"/>
      <c r="CY564" s="33"/>
    </row>
    <row r="565" spans="1:103" s="192" customFormat="1" ht="32.25" customHeight="1">
      <c r="A565" s="67" t="s">
        <v>1149</v>
      </c>
      <c r="B565" s="68" t="s">
        <v>1150</v>
      </c>
      <c r="C565" s="69"/>
      <c r="D565" s="40">
        <v>45</v>
      </c>
      <c r="E565" s="25">
        <f t="shared" si="305"/>
        <v>0</v>
      </c>
      <c r="F565" s="69"/>
      <c r="G565" s="25">
        <v>30</v>
      </c>
      <c r="H565" s="25">
        <f t="shared" si="300"/>
        <v>0</v>
      </c>
      <c r="I565" s="69"/>
      <c r="J565" s="25">
        <v>45</v>
      </c>
      <c r="K565" s="25">
        <f t="shared" si="306"/>
        <v>0</v>
      </c>
      <c r="L565" s="69"/>
      <c r="M565" s="25">
        <v>75</v>
      </c>
      <c r="N565" s="25">
        <f t="shared" si="301"/>
        <v>0</v>
      </c>
      <c r="O565" s="69"/>
      <c r="P565" s="40">
        <v>38</v>
      </c>
      <c r="Q565" s="25">
        <f t="shared" si="307"/>
        <v>0</v>
      </c>
      <c r="R565" s="69"/>
      <c r="S565" s="40">
        <v>68</v>
      </c>
      <c r="T565" s="25">
        <f t="shared" si="292"/>
        <v>0</v>
      </c>
      <c r="U565" s="69"/>
      <c r="V565" s="183">
        <v>38</v>
      </c>
      <c r="W565" s="25">
        <f t="shared" si="302"/>
        <v>0</v>
      </c>
      <c r="X565" s="69"/>
      <c r="Y565" s="183">
        <v>55</v>
      </c>
      <c r="Z565" s="60">
        <f t="shared" si="283"/>
        <v>0</v>
      </c>
      <c r="AA565" s="69"/>
      <c r="AB565" s="183">
        <v>58</v>
      </c>
      <c r="AC565" s="25">
        <f t="shared" si="298"/>
        <v>0</v>
      </c>
      <c r="AD565" s="69"/>
      <c r="AE565" s="183">
        <v>68</v>
      </c>
      <c r="AF565" s="25">
        <f t="shared" si="293"/>
        <v>0</v>
      </c>
      <c r="AG565" s="69"/>
      <c r="AH565" s="183">
        <v>98</v>
      </c>
      <c r="AI565" s="25">
        <f t="shared" si="294"/>
        <v>0</v>
      </c>
      <c r="AJ565" s="69"/>
      <c r="AK565" s="183">
        <v>7</v>
      </c>
      <c r="AL565" s="25">
        <f t="shared" si="304"/>
        <v>0</v>
      </c>
      <c r="AM565" s="69"/>
      <c r="AN565" s="40">
        <v>6</v>
      </c>
      <c r="AO565" s="25">
        <f t="shared" si="290"/>
        <v>0</v>
      </c>
      <c r="AP565" s="69"/>
      <c r="AQ565" s="183">
        <v>7</v>
      </c>
      <c r="AR565" s="60">
        <f t="shared" si="295"/>
        <v>0</v>
      </c>
      <c r="AS565" s="69"/>
      <c r="AT565" s="40">
        <v>5.63</v>
      </c>
      <c r="AU565" s="60">
        <f t="shared" si="286"/>
        <v>0</v>
      </c>
      <c r="AV565" s="69"/>
      <c r="AW565" s="40">
        <v>6.65</v>
      </c>
      <c r="AX565" s="60">
        <f t="shared" si="296"/>
        <v>0</v>
      </c>
      <c r="AY565" s="69"/>
      <c r="AZ565" s="60">
        <v>5.58</v>
      </c>
      <c r="BA565" s="60">
        <f t="shared" si="297"/>
        <v>0</v>
      </c>
      <c r="BB565" s="69"/>
      <c r="BC565" s="183">
        <v>6</v>
      </c>
      <c r="BD565" s="23">
        <f t="shared" si="303"/>
        <v>0</v>
      </c>
      <c r="BE565" s="26">
        <f t="shared" si="287"/>
        <v>0</v>
      </c>
      <c r="BF565" s="27">
        <v>40940</v>
      </c>
      <c r="BG565" s="173"/>
      <c r="BH565" s="174"/>
      <c r="BI565" s="173"/>
      <c r="BJ565" s="30">
        <f t="shared" si="288"/>
        <v>0</v>
      </c>
      <c r="BK565" s="28">
        <f t="shared" si="289"/>
        <v>40940</v>
      </c>
      <c r="BL565" s="9"/>
      <c r="BM565" s="9"/>
      <c r="BN565" s="9"/>
      <c r="BO565" s="9"/>
      <c r="BP565" s="31"/>
      <c r="BQ565" s="31"/>
      <c r="BR565" s="39"/>
      <c r="BS565" s="39"/>
      <c r="BT565" s="39"/>
      <c r="BU565" s="31"/>
      <c r="BV565" s="9"/>
      <c r="BW565" s="9"/>
      <c r="BX565" s="9"/>
      <c r="BY565" s="33"/>
      <c r="BZ565" s="33"/>
      <c r="CA565" s="33"/>
      <c r="CB565" s="33"/>
      <c r="CC565" s="33"/>
      <c r="CD565" s="33"/>
      <c r="CE565" s="33"/>
      <c r="CF565" s="33"/>
      <c r="CG565" s="33"/>
      <c r="CH565" s="33"/>
      <c r="CI565" s="33"/>
      <c r="CJ565" s="33"/>
      <c r="CK565" s="33"/>
      <c r="CL565" s="33"/>
      <c r="CM565" s="33"/>
      <c r="CN565" s="33"/>
      <c r="CO565" s="33"/>
      <c r="CP565" s="33"/>
      <c r="CQ565" s="33"/>
      <c r="CR565" s="33"/>
      <c r="CS565" s="33"/>
      <c r="CT565" s="33"/>
      <c r="CU565" s="33"/>
      <c r="CV565" s="33"/>
      <c r="CW565" s="33"/>
      <c r="CX565" s="33"/>
      <c r="CY565" s="33"/>
    </row>
    <row r="566" spans="1:103" s="64" customFormat="1" ht="32.25" customHeight="1">
      <c r="A566" s="67" t="s">
        <v>1151</v>
      </c>
      <c r="B566" s="68" t="s">
        <v>1152</v>
      </c>
      <c r="C566" s="69">
        <v>580</v>
      </c>
      <c r="D566" s="40">
        <v>45</v>
      </c>
      <c r="E566" s="25">
        <f t="shared" si="305"/>
        <v>26100</v>
      </c>
      <c r="F566" s="69">
        <v>550</v>
      </c>
      <c r="G566" s="25">
        <v>30</v>
      </c>
      <c r="H566" s="25">
        <f t="shared" si="300"/>
        <v>16500</v>
      </c>
      <c r="I566" s="69"/>
      <c r="J566" s="25">
        <v>45</v>
      </c>
      <c r="K566" s="25">
        <f t="shared" si="306"/>
        <v>0</v>
      </c>
      <c r="L566" s="69">
        <v>320</v>
      </c>
      <c r="M566" s="25">
        <v>75</v>
      </c>
      <c r="N566" s="25">
        <f t="shared" si="301"/>
        <v>24000</v>
      </c>
      <c r="O566" s="69"/>
      <c r="P566" s="40">
        <v>38</v>
      </c>
      <c r="Q566" s="25">
        <f t="shared" si="307"/>
        <v>0</v>
      </c>
      <c r="R566" s="69"/>
      <c r="S566" s="40">
        <v>68</v>
      </c>
      <c r="T566" s="25">
        <f t="shared" si="292"/>
        <v>0</v>
      </c>
      <c r="U566" s="69">
        <v>460</v>
      </c>
      <c r="V566" s="183">
        <v>38</v>
      </c>
      <c r="W566" s="25">
        <f t="shared" si="302"/>
        <v>17480</v>
      </c>
      <c r="X566" s="69"/>
      <c r="Y566" s="183">
        <v>55</v>
      </c>
      <c r="Z566" s="60">
        <f t="shared" si="283"/>
        <v>0</v>
      </c>
      <c r="AA566" s="69"/>
      <c r="AB566" s="183">
        <v>58</v>
      </c>
      <c r="AC566" s="25">
        <f t="shared" si="298"/>
        <v>0</v>
      </c>
      <c r="AD566" s="69"/>
      <c r="AE566" s="183">
        <v>68</v>
      </c>
      <c r="AF566" s="25">
        <f t="shared" si="293"/>
        <v>0</v>
      </c>
      <c r="AG566" s="69"/>
      <c r="AH566" s="183">
        <v>98</v>
      </c>
      <c r="AI566" s="25">
        <f t="shared" si="294"/>
        <v>0</v>
      </c>
      <c r="AJ566" s="69"/>
      <c r="AK566" s="183">
        <v>7</v>
      </c>
      <c r="AL566" s="25">
        <f t="shared" si="304"/>
        <v>0</v>
      </c>
      <c r="AM566" s="69"/>
      <c r="AN566" s="40">
        <v>6</v>
      </c>
      <c r="AO566" s="25">
        <f t="shared" si="290"/>
        <v>0</v>
      </c>
      <c r="AP566" s="69"/>
      <c r="AQ566" s="183">
        <v>7</v>
      </c>
      <c r="AR566" s="60">
        <f t="shared" si="295"/>
        <v>0</v>
      </c>
      <c r="AS566" s="69"/>
      <c r="AT566" s="40">
        <v>5.63</v>
      </c>
      <c r="AU566" s="60">
        <f t="shared" si="286"/>
        <v>0</v>
      </c>
      <c r="AV566" s="69"/>
      <c r="AW566" s="40">
        <v>6.65</v>
      </c>
      <c r="AX566" s="60">
        <f t="shared" si="296"/>
        <v>0</v>
      </c>
      <c r="AY566" s="69"/>
      <c r="AZ566" s="60">
        <v>5.58</v>
      </c>
      <c r="BA566" s="60">
        <f t="shared" si="297"/>
        <v>0</v>
      </c>
      <c r="BB566" s="69"/>
      <c r="BC566" s="183">
        <v>6</v>
      </c>
      <c r="BD566" s="25">
        <f t="shared" si="303"/>
        <v>0</v>
      </c>
      <c r="BE566" s="26">
        <f t="shared" si="287"/>
        <v>84080</v>
      </c>
      <c r="BF566" s="27">
        <v>-100020</v>
      </c>
      <c r="BG566" s="173"/>
      <c r="BH566" s="174"/>
      <c r="BI566" s="173"/>
      <c r="BJ566" s="28">
        <f t="shared" si="288"/>
        <v>0</v>
      </c>
      <c r="BK566" s="28">
        <f t="shared" si="289"/>
        <v>-15940</v>
      </c>
      <c r="BL566" s="63"/>
      <c r="BM566" s="63"/>
      <c r="BN566" s="63"/>
      <c r="BO566" s="63"/>
      <c r="BP566" s="12"/>
      <c r="BQ566" s="12"/>
      <c r="BR566" s="15"/>
      <c r="BS566" s="15"/>
      <c r="BT566" s="15"/>
      <c r="BU566" s="12"/>
      <c r="BV566" s="63"/>
      <c r="BW566" s="63"/>
      <c r="BX566" s="63"/>
    </row>
    <row r="567" spans="1:103" s="64" customFormat="1" ht="32.25" customHeight="1">
      <c r="A567" s="67" t="s">
        <v>1153</v>
      </c>
      <c r="B567" s="68" t="s">
        <v>1154</v>
      </c>
      <c r="C567" s="69"/>
      <c r="D567" s="40">
        <v>45</v>
      </c>
      <c r="E567" s="25">
        <f t="shared" si="305"/>
        <v>0</v>
      </c>
      <c r="F567" s="69"/>
      <c r="G567" s="25">
        <v>30</v>
      </c>
      <c r="H567" s="25">
        <f t="shared" si="300"/>
        <v>0</v>
      </c>
      <c r="I567" s="69"/>
      <c r="J567" s="25">
        <v>45</v>
      </c>
      <c r="K567" s="25">
        <f t="shared" si="306"/>
        <v>0</v>
      </c>
      <c r="L567" s="69"/>
      <c r="M567" s="25">
        <v>75</v>
      </c>
      <c r="N567" s="25">
        <f t="shared" si="301"/>
        <v>0</v>
      </c>
      <c r="O567" s="69"/>
      <c r="P567" s="40">
        <v>38</v>
      </c>
      <c r="Q567" s="25">
        <f t="shared" si="307"/>
        <v>0</v>
      </c>
      <c r="R567" s="69"/>
      <c r="S567" s="40">
        <v>68</v>
      </c>
      <c r="T567" s="25">
        <f t="shared" si="292"/>
        <v>0</v>
      </c>
      <c r="U567" s="69"/>
      <c r="V567" s="183">
        <v>38</v>
      </c>
      <c r="W567" s="25">
        <f t="shared" si="302"/>
        <v>0</v>
      </c>
      <c r="X567" s="69"/>
      <c r="Y567" s="183">
        <v>55</v>
      </c>
      <c r="Z567" s="60">
        <f t="shared" si="283"/>
        <v>0</v>
      </c>
      <c r="AA567" s="69"/>
      <c r="AB567" s="183">
        <v>58</v>
      </c>
      <c r="AC567" s="25">
        <f t="shared" si="298"/>
        <v>0</v>
      </c>
      <c r="AD567" s="69"/>
      <c r="AE567" s="183">
        <v>68</v>
      </c>
      <c r="AF567" s="25">
        <f t="shared" si="293"/>
        <v>0</v>
      </c>
      <c r="AG567" s="69"/>
      <c r="AH567" s="183">
        <v>98</v>
      </c>
      <c r="AI567" s="25">
        <f t="shared" si="294"/>
        <v>0</v>
      </c>
      <c r="AJ567" s="69"/>
      <c r="AK567" s="183">
        <v>7</v>
      </c>
      <c r="AL567" s="25">
        <f t="shared" si="304"/>
        <v>0</v>
      </c>
      <c r="AM567" s="69"/>
      <c r="AN567" s="40">
        <v>6</v>
      </c>
      <c r="AO567" s="25">
        <f t="shared" si="290"/>
        <v>0</v>
      </c>
      <c r="AP567" s="69"/>
      <c r="AQ567" s="183">
        <v>7</v>
      </c>
      <c r="AR567" s="60">
        <f t="shared" si="295"/>
        <v>0</v>
      </c>
      <c r="AS567" s="69"/>
      <c r="AT567" s="40">
        <v>5.63</v>
      </c>
      <c r="AU567" s="60">
        <f t="shared" si="286"/>
        <v>0</v>
      </c>
      <c r="AV567" s="69"/>
      <c r="AW567" s="40">
        <v>6.65</v>
      </c>
      <c r="AX567" s="60">
        <f t="shared" si="296"/>
        <v>0</v>
      </c>
      <c r="AY567" s="69"/>
      <c r="AZ567" s="60">
        <v>5.58</v>
      </c>
      <c r="BA567" s="60">
        <f t="shared" si="297"/>
        <v>0</v>
      </c>
      <c r="BB567" s="69"/>
      <c r="BC567" s="183">
        <v>6</v>
      </c>
      <c r="BD567" s="23">
        <f t="shared" si="303"/>
        <v>0</v>
      </c>
      <c r="BE567" s="26">
        <f t="shared" si="287"/>
        <v>0</v>
      </c>
      <c r="BF567" s="27">
        <v>48280</v>
      </c>
      <c r="BG567" s="173"/>
      <c r="BH567" s="174"/>
      <c r="BI567" s="173"/>
      <c r="BJ567" s="30">
        <f t="shared" si="288"/>
        <v>0</v>
      </c>
      <c r="BK567" s="28">
        <f t="shared" si="289"/>
        <v>48280</v>
      </c>
      <c r="BL567" s="63"/>
      <c r="BM567" s="63"/>
      <c r="BN567" s="63"/>
      <c r="BO567" s="63"/>
      <c r="BP567" s="12"/>
      <c r="BQ567" s="12"/>
      <c r="BR567" s="15"/>
      <c r="BS567" s="15"/>
      <c r="BT567" s="15"/>
      <c r="BU567" s="12"/>
      <c r="BV567" s="63"/>
      <c r="BW567" s="63"/>
      <c r="BX567" s="63"/>
    </row>
    <row r="568" spans="1:103" s="205" customFormat="1" ht="32.25" customHeight="1">
      <c r="A568" s="67" t="s">
        <v>1155</v>
      </c>
      <c r="B568" s="68" t="s">
        <v>1156</v>
      </c>
      <c r="C568" s="69"/>
      <c r="D568" s="40">
        <v>45</v>
      </c>
      <c r="E568" s="25">
        <f t="shared" si="305"/>
        <v>0</v>
      </c>
      <c r="F568" s="69"/>
      <c r="G568" s="25">
        <v>30</v>
      </c>
      <c r="H568" s="25">
        <f t="shared" si="300"/>
        <v>0</v>
      </c>
      <c r="I568" s="69"/>
      <c r="J568" s="25">
        <v>45</v>
      </c>
      <c r="K568" s="25">
        <f t="shared" si="306"/>
        <v>0</v>
      </c>
      <c r="L568" s="69">
        <v>80</v>
      </c>
      <c r="M568" s="25">
        <v>75</v>
      </c>
      <c r="N568" s="25">
        <f t="shared" si="301"/>
        <v>6000</v>
      </c>
      <c r="O568" s="69"/>
      <c r="P568" s="40">
        <v>38</v>
      </c>
      <c r="Q568" s="25">
        <f t="shared" si="307"/>
        <v>0</v>
      </c>
      <c r="R568" s="69"/>
      <c r="S568" s="40">
        <v>68</v>
      </c>
      <c r="T568" s="25">
        <f t="shared" si="292"/>
        <v>0</v>
      </c>
      <c r="U568" s="69">
        <v>420</v>
      </c>
      <c r="V568" s="183">
        <v>38</v>
      </c>
      <c r="W568" s="25">
        <f t="shared" si="302"/>
        <v>15960</v>
      </c>
      <c r="X568" s="69"/>
      <c r="Y568" s="183">
        <v>55</v>
      </c>
      <c r="Z568" s="60">
        <f t="shared" si="283"/>
        <v>0</v>
      </c>
      <c r="AA568" s="69"/>
      <c r="AB568" s="183">
        <v>58</v>
      </c>
      <c r="AC568" s="25">
        <f t="shared" si="298"/>
        <v>0</v>
      </c>
      <c r="AD568" s="69"/>
      <c r="AE568" s="183">
        <v>68</v>
      </c>
      <c r="AF568" s="25">
        <f t="shared" si="293"/>
        <v>0</v>
      </c>
      <c r="AG568" s="69"/>
      <c r="AH568" s="183">
        <v>98</v>
      </c>
      <c r="AI568" s="25">
        <f t="shared" si="294"/>
        <v>0</v>
      </c>
      <c r="AJ568" s="69"/>
      <c r="AK568" s="183">
        <v>7</v>
      </c>
      <c r="AL568" s="25">
        <f t="shared" si="304"/>
        <v>0</v>
      </c>
      <c r="AM568" s="69"/>
      <c r="AN568" s="40">
        <v>6</v>
      </c>
      <c r="AO568" s="25">
        <f t="shared" si="290"/>
        <v>0</v>
      </c>
      <c r="AP568" s="69"/>
      <c r="AQ568" s="183">
        <v>7</v>
      </c>
      <c r="AR568" s="60">
        <f t="shared" si="295"/>
        <v>0</v>
      </c>
      <c r="AS568" s="69"/>
      <c r="AT568" s="40">
        <v>5.63</v>
      </c>
      <c r="AU568" s="60">
        <f t="shared" si="286"/>
        <v>0</v>
      </c>
      <c r="AV568" s="69"/>
      <c r="AW568" s="40">
        <v>6.65</v>
      </c>
      <c r="AX568" s="60">
        <f t="shared" si="296"/>
        <v>0</v>
      </c>
      <c r="AY568" s="69"/>
      <c r="AZ568" s="60">
        <v>5.58</v>
      </c>
      <c r="BA568" s="60">
        <f t="shared" si="297"/>
        <v>0</v>
      </c>
      <c r="BB568" s="69"/>
      <c r="BC568" s="183">
        <v>6</v>
      </c>
      <c r="BD568" s="23">
        <f t="shared" si="303"/>
        <v>0</v>
      </c>
      <c r="BE568" s="26">
        <f t="shared" si="287"/>
        <v>21960</v>
      </c>
      <c r="BF568" s="27">
        <v>-19500</v>
      </c>
      <c r="BG568" s="173"/>
      <c r="BH568" s="174"/>
      <c r="BI568" s="173"/>
      <c r="BJ568" s="30">
        <f t="shared" si="288"/>
        <v>0</v>
      </c>
      <c r="BK568" s="28">
        <f t="shared" si="289"/>
        <v>2460</v>
      </c>
      <c r="BL568" s="63"/>
      <c r="BM568" s="63"/>
      <c r="BN568" s="63"/>
      <c r="BO568" s="63"/>
      <c r="BP568" s="12"/>
      <c r="BQ568" s="12"/>
      <c r="BR568" s="15"/>
      <c r="BS568" s="15"/>
      <c r="BT568" s="15"/>
      <c r="BU568" s="12"/>
      <c r="BV568" s="63"/>
      <c r="BW568" s="63"/>
      <c r="BX568" s="63"/>
      <c r="BY568" s="64"/>
      <c r="BZ568" s="64"/>
      <c r="CA568" s="64"/>
      <c r="CB568" s="64"/>
      <c r="CC568" s="64"/>
      <c r="CD568" s="64"/>
      <c r="CE568" s="64"/>
    </row>
    <row r="569" spans="1:103" s="64" customFormat="1" ht="32.25" customHeight="1">
      <c r="A569" s="67" t="s">
        <v>1157</v>
      </c>
      <c r="B569" s="68" t="s">
        <v>1158</v>
      </c>
      <c r="C569" s="69"/>
      <c r="D569" s="40">
        <v>45</v>
      </c>
      <c r="E569" s="25">
        <f t="shared" si="305"/>
        <v>0</v>
      </c>
      <c r="F569" s="69"/>
      <c r="G569" s="25">
        <v>30</v>
      </c>
      <c r="H569" s="25">
        <f t="shared" si="300"/>
        <v>0</v>
      </c>
      <c r="I569" s="69"/>
      <c r="J569" s="25">
        <v>45</v>
      </c>
      <c r="K569" s="25">
        <f t="shared" si="306"/>
        <v>0</v>
      </c>
      <c r="L569" s="69"/>
      <c r="M569" s="25">
        <v>75</v>
      </c>
      <c r="N569" s="25">
        <f t="shared" si="301"/>
        <v>0</v>
      </c>
      <c r="O569" s="69"/>
      <c r="P569" s="40">
        <v>38</v>
      </c>
      <c r="Q569" s="25">
        <f t="shared" si="307"/>
        <v>0</v>
      </c>
      <c r="R569" s="69"/>
      <c r="S569" s="40">
        <v>68</v>
      </c>
      <c r="T569" s="25">
        <f t="shared" si="292"/>
        <v>0</v>
      </c>
      <c r="U569" s="69">
        <v>365</v>
      </c>
      <c r="V569" s="183">
        <v>38</v>
      </c>
      <c r="W569" s="25">
        <f t="shared" si="302"/>
        <v>13870</v>
      </c>
      <c r="X569" s="69"/>
      <c r="Y569" s="183">
        <v>55</v>
      </c>
      <c r="Z569" s="60">
        <f t="shared" ref="Z569:Z587" si="308">Y569*X569</f>
        <v>0</v>
      </c>
      <c r="AA569" s="69"/>
      <c r="AB569" s="183">
        <v>58</v>
      </c>
      <c r="AC569" s="25">
        <f t="shared" si="298"/>
        <v>0</v>
      </c>
      <c r="AD569" s="69"/>
      <c r="AE569" s="183">
        <v>68</v>
      </c>
      <c r="AF569" s="25">
        <f t="shared" si="293"/>
        <v>0</v>
      </c>
      <c r="AG569" s="69"/>
      <c r="AH569" s="183">
        <v>98</v>
      </c>
      <c r="AI569" s="25">
        <f t="shared" si="294"/>
        <v>0</v>
      </c>
      <c r="AJ569" s="69"/>
      <c r="AK569" s="183">
        <v>7</v>
      </c>
      <c r="AL569" s="25">
        <f t="shared" si="304"/>
        <v>0</v>
      </c>
      <c r="AM569" s="69"/>
      <c r="AN569" s="40">
        <v>6</v>
      </c>
      <c r="AO569" s="25">
        <f t="shared" si="290"/>
        <v>0</v>
      </c>
      <c r="AP569" s="69"/>
      <c r="AQ569" s="183">
        <v>7</v>
      </c>
      <c r="AR569" s="60">
        <f t="shared" si="295"/>
        <v>0</v>
      </c>
      <c r="AS569" s="69"/>
      <c r="AT569" s="40">
        <v>5.63</v>
      </c>
      <c r="AU569" s="60">
        <f t="shared" si="286"/>
        <v>0</v>
      </c>
      <c r="AV569" s="69"/>
      <c r="AW569" s="40">
        <v>6.65</v>
      </c>
      <c r="AX569" s="60">
        <f t="shared" si="296"/>
        <v>0</v>
      </c>
      <c r="AY569" s="69"/>
      <c r="AZ569" s="60">
        <v>5.58</v>
      </c>
      <c r="BA569" s="60">
        <f t="shared" si="297"/>
        <v>0</v>
      </c>
      <c r="BB569" s="69"/>
      <c r="BC569" s="183">
        <v>6</v>
      </c>
      <c r="BD569" s="23">
        <f t="shared" si="303"/>
        <v>0</v>
      </c>
      <c r="BE569" s="26">
        <f t="shared" si="287"/>
        <v>13870</v>
      </c>
      <c r="BF569" s="27">
        <v>-13200</v>
      </c>
      <c r="BG569" s="173"/>
      <c r="BH569" s="174"/>
      <c r="BI569" s="173">
        <v>12000</v>
      </c>
      <c r="BJ569" s="30">
        <f t="shared" si="288"/>
        <v>12000</v>
      </c>
      <c r="BK569" s="28">
        <f t="shared" si="289"/>
        <v>-11330</v>
      </c>
      <c r="BL569" s="63"/>
      <c r="BM569" s="63"/>
      <c r="BN569" s="63"/>
      <c r="BO569" s="63"/>
      <c r="BP569" s="12"/>
      <c r="BQ569" s="12"/>
      <c r="BR569" s="15"/>
      <c r="BS569" s="15"/>
      <c r="BT569" s="15"/>
      <c r="BU569" s="12"/>
      <c r="BV569" s="63"/>
      <c r="BW569" s="63"/>
      <c r="BX569" s="63"/>
    </row>
    <row r="570" spans="1:103" s="64" customFormat="1" ht="32.25" customHeight="1">
      <c r="A570" s="67" t="s">
        <v>1159</v>
      </c>
      <c r="B570" s="68" t="s">
        <v>1160</v>
      </c>
      <c r="C570" s="69"/>
      <c r="D570" s="40">
        <v>45</v>
      </c>
      <c r="E570" s="25">
        <f t="shared" si="305"/>
        <v>0</v>
      </c>
      <c r="F570" s="69"/>
      <c r="G570" s="25">
        <v>30</v>
      </c>
      <c r="H570" s="25">
        <f t="shared" si="300"/>
        <v>0</v>
      </c>
      <c r="I570" s="69"/>
      <c r="J570" s="25">
        <v>45</v>
      </c>
      <c r="K570" s="25">
        <f t="shared" si="306"/>
        <v>0</v>
      </c>
      <c r="L570" s="69"/>
      <c r="M570" s="25">
        <v>75</v>
      </c>
      <c r="N570" s="25">
        <f t="shared" si="301"/>
        <v>0</v>
      </c>
      <c r="O570" s="69"/>
      <c r="P570" s="40">
        <v>38</v>
      </c>
      <c r="Q570" s="25">
        <f t="shared" si="307"/>
        <v>0</v>
      </c>
      <c r="R570" s="69"/>
      <c r="S570" s="40">
        <v>68</v>
      </c>
      <c r="T570" s="25">
        <f t="shared" si="292"/>
        <v>0</v>
      </c>
      <c r="U570" s="69">
        <v>386</v>
      </c>
      <c r="V570" s="183">
        <v>38</v>
      </c>
      <c r="W570" s="25">
        <f t="shared" si="302"/>
        <v>14668</v>
      </c>
      <c r="X570" s="69"/>
      <c r="Y570" s="183">
        <v>55</v>
      </c>
      <c r="Z570" s="60">
        <f t="shared" si="308"/>
        <v>0</v>
      </c>
      <c r="AA570" s="69"/>
      <c r="AB570" s="183">
        <v>58</v>
      </c>
      <c r="AC570" s="25">
        <f t="shared" si="298"/>
        <v>0</v>
      </c>
      <c r="AD570" s="69"/>
      <c r="AE570" s="183">
        <v>68</v>
      </c>
      <c r="AF570" s="25">
        <f t="shared" si="293"/>
        <v>0</v>
      </c>
      <c r="AG570" s="69"/>
      <c r="AH570" s="183">
        <v>98</v>
      </c>
      <c r="AI570" s="25">
        <f t="shared" si="294"/>
        <v>0</v>
      </c>
      <c r="AJ570" s="69"/>
      <c r="AK570" s="183">
        <v>7</v>
      </c>
      <c r="AL570" s="25">
        <f t="shared" si="304"/>
        <v>0</v>
      </c>
      <c r="AM570" s="69"/>
      <c r="AN570" s="40">
        <v>6</v>
      </c>
      <c r="AO570" s="25">
        <f t="shared" si="290"/>
        <v>0</v>
      </c>
      <c r="AP570" s="69"/>
      <c r="AQ570" s="183">
        <v>7</v>
      </c>
      <c r="AR570" s="60">
        <f t="shared" si="295"/>
        <v>0</v>
      </c>
      <c r="AS570" s="69"/>
      <c r="AT570" s="40">
        <v>5.63</v>
      </c>
      <c r="AU570" s="60">
        <f t="shared" si="286"/>
        <v>0</v>
      </c>
      <c r="AV570" s="69"/>
      <c r="AW570" s="40">
        <v>6.65</v>
      </c>
      <c r="AX570" s="60">
        <f t="shared" si="296"/>
        <v>0</v>
      </c>
      <c r="AY570" s="69"/>
      <c r="AZ570" s="60">
        <v>5.58</v>
      </c>
      <c r="BA570" s="60">
        <f t="shared" si="297"/>
        <v>0</v>
      </c>
      <c r="BB570" s="69"/>
      <c r="BC570" s="183">
        <v>6</v>
      </c>
      <c r="BD570" s="23">
        <f t="shared" si="303"/>
        <v>0</v>
      </c>
      <c r="BE570" s="26">
        <f t="shared" si="287"/>
        <v>14668</v>
      </c>
      <c r="BF570" s="27">
        <v>-7400</v>
      </c>
      <c r="BG570" s="173"/>
      <c r="BH570" s="174"/>
      <c r="BI570" s="173"/>
      <c r="BJ570" s="30">
        <f t="shared" si="288"/>
        <v>0</v>
      </c>
      <c r="BK570" s="28">
        <f t="shared" si="289"/>
        <v>7268</v>
      </c>
      <c r="BL570" s="63"/>
      <c r="BM570" s="63"/>
      <c r="BN570" s="63"/>
      <c r="BO570" s="63"/>
      <c r="BP570" s="12"/>
      <c r="BQ570" s="12"/>
      <c r="BR570" s="15"/>
      <c r="BS570" s="15"/>
      <c r="BT570" s="15"/>
      <c r="BU570" s="12"/>
      <c r="BV570" s="63"/>
      <c r="BW570" s="63"/>
      <c r="BX570" s="63"/>
    </row>
    <row r="571" spans="1:103" s="64" customFormat="1" ht="32.25" customHeight="1">
      <c r="A571" s="67" t="s">
        <v>1161</v>
      </c>
      <c r="B571" s="68" t="s">
        <v>1162</v>
      </c>
      <c r="C571" s="69"/>
      <c r="D571" s="40">
        <v>45</v>
      </c>
      <c r="E571" s="25">
        <f t="shared" si="305"/>
        <v>0</v>
      </c>
      <c r="F571" s="69"/>
      <c r="G571" s="25">
        <v>30</v>
      </c>
      <c r="H571" s="25">
        <f t="shared" si="300"/>
        <v>0</v>
      </c>
      <c r="I571" s="69"/>
      <c r="J571" s="25">
        <v>45</v>
      </c>
      <c r="K571" s="25">
        <f t="shared" si="306"/>
        <v>0</v>
      </c>
      <c r="L571" s="69"/>
      <c r="M571" s="25">
        <v>75</v>
      </c>
      <c r="N571" s="25">
        <f t="shared" si="301"/>
        <v>0</v>
      </c>
      <c r="O571" s="69"/>
      <c r="P571" s="40">
        <v>38</v>
      </c>
      <c r="Q571" s="25">
        <f t="shared" si="307"/>
        <v>0</v>
      </c>
      <c r="R571" s="69"/>
      <c r="S571" s="40">
        <v>68</v>
      </c>
      <c r="T571" s="25">
        <f t="shared" si="292"/>
        <v>0</v>
      </c>
      <c r="U571" s="69">
        <v>340</v>
      </c>
      <c r="V571" s="183">
        <v>38</v>
      </c>
      <c r="W571" s="25">
        <f t="shared" si="302"/>
        <v>12920</v>
      </c>
      <c r="X571" s="69"/>
      <c r="Y571" s="183">
        <v>55</v>
      </c>
      <c r="Z571" s="60">
        <f t="shared" si="308"/>
        <v>0</v>
      </c>
      <c r="AA571" s="69"/>
      <c r="AB571" s="183">
        <v>58</v>
      </c>
      <c r="AC571" s="25">
        <f t="shared" si="298"/>
        <v>0</v>
      </c>
      <c r="AD571" s="69"/>
      <c r="AE571" s="183">
        <v>68</v>
      </c>
      <c r="AF571" s="25">
        <f t="shared" si="293"/>
        <v>0</v>
      </c>
      <c r="AG571" s="69"/>
      <c r="AH571" s="183">
        <v>98</v>
      </c>
      <c r="AI571" s="25">
        <f t="shared" si="294"/>
        <v>0</v>
      </c>
      <c r="AJ571" s="69"/>
      <c r="AK571" s="183">
        <v>7</v>
      </c>
      <c r="AL571" s="25">
        <f t="shared" si="304"/>
        <v>0</v>
      </c>
      <c r="AM571" s="69"/>
      <c r="AN571" s="40">
        <v>6</v>
      </c>
      <c r="AO571" s="25">
        <f t="shared" si="290"/>
        <v>0</v>
      </c>
      <c r="AP571" s="69"/>
      <c r="AQ571" s="183">
        <v>7</v>
      </c>
      <c r="AR571" s="60">
        <f t="shared" si="295"/>
        <v>0</v>
      </c>
      <c r="AS571" s="69"/>
      <c r="AT571" s="40">
        <v>5.63</v>
      </c>
      <c r="AU571" s="60">
        <f t="shared" si="286"/>
        <v>0</v>
      </c>
      <c r="AV571" s="69"/>
      <c r="AW571" s="40">
        <v>6.65</v>
      </c>
      <c r="AX571" s="60">
        <f t="shared" si="296"/>
        <v>0</v>
      </c>
      <c r="AY571" s="69"/>
      <c r="AZ571" s="60">
        <v>5.58</v>
      </c>
      <c r="BA571" s="60">
        <f t="shared" si="297"/>
        <v>0</v>
      </c>
      <c r="BB571" s="69">
        <v>1047</v>
      </c>
      <c r="BC571" s="183">
        <v>6</v>
      </c>
      <c r="BD571" s="23">
        <f t="shared" si="303"/>
        <v>6282</v>
      </c>
      <c r="BE571" s="26">
        <f t="shared" si="287"/>
        <v>19202</v>
      </c>
      <c r="BF571" s="27">
        <v>-15000</v>
      </c>
      <c r="BG571" s="173"/>
      <c r="BH571" s="174"/>
      <c r="BI571" s="173">
        <v>7980</v>
      </c>
      <c r="BJ571" s="30">
        <f t="shared" si="288"/>
        <v>7980</v>
      </c>
      <c r="BK571" s="28">
        <f t="shared" si="289"/>
        <v>-3778</v>
      </c>
      <c r="BL571" s="63"/>
      <c r="BM571" s="63"/>
      <c r="BN571" s="63"/>
      <c r="BO571" s="63"/>
      <c r="BP571" s="12"/>
      <c r="BQ571" s="12"/>
      <c r="BR571" s="15"/>
      <c r="BS571" s="15"/>
      <c r="BT571" s="15"/>
      <c r="BU571" s="12"/>
      <c r="BV571" s="63"/>
      <c r="BW571" s="63"/>
      <c r="BX571" s="63"/>
    </row>
    <row r="572" spans="1:103" s="64" customFormat="1" ht="32.25" customHeight="1">
      <c r="A572" s="67" t="s">
        <v>1163</v>
      </c>
      <c r="B572" s="68" t="s">
        <v>1164</v>
      </c>
      <c r="C572" s="69"/>
      <c r="D572" s="40">
        <v>45</v>
      </c>
      <c r="E572" s="25">
        <f t="shared" si="305"/>
        <v>0</v>
      </c>
      <c r="F572" s="69"/>
      <c r="G572" s="25">
        <v>30</v>
      </c>
      <c r="H572" s="25">
        <f t="shared" si="300"/>
        <v>0</v>
      </c>
      <c r="I572" s="69"/>
      <c r="J572" s="25">
        <v>45</v>
      </c>
      <c r="K572" s="25">
        <f t="shared" si="306"/>
        <v>0</v>
      </c>
      <c r="L572" s="69">
        <v>30</v>
      </c>
      <c r="M572" s="25">
        <v>75</v>
      </c>
      <c r="N572" s="25">
        <f t="shared" si="301"/>
        <v>2250</v>
      </c>
      <c r="O572" s="69"/>
      <c r="P572" s="40">
        <v>38</v>
      </c>
      <c r="Q572" s="25">
        <f t="shared" si="307"/>
        <v>0</v>
      </c>
      <c r="R572" s="69"/>
      <c r="S572" s="40">
        <v>68</v>
      </c>
      <c r="T572" s="25">
        <f t="shared" si="292"/>
        <v>0</v>
      </c>
      <c r="U572" s="69"/>
      <c r="V572" s="183">
        <v>38</v>
      </c>
      <c r="W572" s="25">
        <f t="shared" si="302"/>
        <v>0</v>
      </c>
      <c r="X572" s="69"/>
      <c r="Y572" s="183">
        <v>55</v>
      </c>
      <c r="Z572" s="60">
        <f t="shared" si="308"/>
        <v>0</v>
      </c>
      <c r="AA572" s="69"/>
      <c r="AB572" s="183">
        <v>58</v>
      </c>
      <c r="AC572" s="25">
        <f t="shared" si="298"/>
        <v>0</v>
      </c>
      <c r="AD572" s="69"/>
      <c r="AE572" s="183">
        <v>68</v>
      </c>
      <c r="AF572" s="25">
        <f t="shared" si="293"/>
        <v>0</v>
      </c>
      <c r="AG572" s="69"/>
      <c r="AH572" s="183">
        <v>98</v>
      </c>
      <c r="AI572" s="25">
        <f t="shared" si="294"/>
        <v>0</v>
      </c>
      <c r="AJ572" s="69"/>
      <c r="AK572" s="183">
        <v>7</v>
      </c>
      <c r="AL572" s="25">
        <f t="shared" si="304"/>
        <v>0</v>
      </c>
      <c r="AM572" s="69"/>
      <c r="AN572" s="40">
        <v>6</v>
      </c>
      <c r="AO572" s="25">
        <f t="shared" si="290"/>
        <v>0</v>
      </c>
      <c r="AP572" s="69"/>
      <c r="AQ572" s="183">
        <v>7</v>
      </c>
      <c r="AR572" s="60">
        <f t="shared" si="295"/>
        <v>0</v>
      </c>
      <c r="AS572" s="69"/>
      <c r="AT572" s="40">
        <v>5.63</v>
      </c>
      <c r="AU572" s="60">
        <f t="shared" si="286"/>
        <v>0</v>
      </c>
      <c r="AV572" s="69"/>
      <c r="AW572" s="40">
        <v>6.65</v>
      </c>
      <c r="AX572" s="60">
        <f t="shared" si="296"/>
        <v>0</v>
      </c>
      <c r="AY572" s="69"/>
      <c r="AZ572" s="60">
        <v>5.58</v>
      </c>
      <c r="BA572" s="60">
        <f t="shared" si="297"/>
        <v>0</v>
      </c>
      <c r="BB572" s="69">
        <v>1542</v>
      </c>
      <c r="BC572" s="183">
        <v>6</v>
      </c>
      <c r="BD572" s="23">
        <f t="shared" si="303"/>
        <v>9252</v>
      </c>
      <c r="BE572" s="26">
        <f t="shared" si="287"/>
        <v>11502</v>
      </c>
      <c r="BF572" s="27">
        <v>-11240</v>
      </c>
      <c r="BG572" s="173"/>
      <c r="BH572" s="174"/>
      <c r="BI572" s="173"/>
      <c r="BJ572" s="30">
        <f t="shared" si="288"/>
        <v>0</v>
      </c>
      <c r="BK572" s="28">
        <f t="shared" si="289"/>
        <v>262</v>
      </c>
      <c r="BL572" s="63"/>
      <c r="BM572" s="63"/>
      <c r="BN572" s="63"/>
      <c r="BO572" s="63"/>
      <c r="BP572" s="12"/>
      <c r="BQ572" s="12"/>
      <c r="BR572" s="15"/>
      <c r="BS572" s="15"/>
      <c r="BT572" s="15"/>
      <c r="BU572" s="12"/>
      <c r="BV572" s="63"/>
      <c r="BW572" s="63"/>
      <c r="BX572" s="63"/>
    </row>
    <row r="573" spans="1:103" s="64" customFormat="1" ht="32.25" customHeight="1">
      <c r="A573" s="67" t="s">
        <v>1165</v>
      </c>
      <c r="B573" s="68" t="s">
        <v>1166</v>
      </c>
      <c r="C573" s="69"/>
      <c r="D573" s="40">
        <v>45</v>
      </c>
      <c r="E573" s="25">
        <f t="shared" si="305"/>
        <v>0</v>
      </c>
      <c r="F573" s="69"/>
      <c r="G573" s="25">
        <v>30</v>
      </c>
      <c r="H573" s="25">
        <f t="shared" si="300"/>
        <v>0</v>
      </c>
      <c r="I573" s="69"/>
      <c r="J573" s="25">
        <v>45</v>
      </c>
      <c r="K573" s="25">
        <f t="shared" si="306"/>
        <v>0</v>
      </c>
      <c r="L573" s="69"/>
      <c r="M573" s="25">
        <v>75</v>
      </c>
      <c r="N573" s="25">
        <f t="shared" si="301"/>
        <v>0</v>
      </c>
      <c r="O573" s="69"/>
      <c r="P573" s="40">
        <v>38</v>
      </c>
      <c r="Q573" s="25">
        <f t="shared" si="307"/>
        <v>0</v>
      </c>
      <c r="R573" s="69"/>
      <c r="S573" s="40">
        <v>68</v>
      </c>
      <c r="T573" s="25">
        <f t="shared" si="292"/>
        <v>0</v>
      </c>
      <c r="U573" s="69"/>
      <c r="V573" s="183">
        <v>38</v>
      </c>
      <c r="W573" s="25">
        <f t="shared" si="302"/>
        <v>0</v>
      </c>
      <c r="X573" s="69"/>
      <c r="Y573" s="183">
        <v>55</v>
      </c>
      <c r="Z573" s="60">
        <f t="shared" si="308"/>
        <v>0</v>
      </c>
      <c r="AA573" s="69"/>
      <c r="AB573" s="183">
        <v>58</v>
      </c>
      <c r="AC573" s="25">
        <f t="shared" si="298"/>
        <v>0</v>
      </c>
      <c r="AD573" s="69"/>
      <c r="AE573" s="183">
        <v>68</v>
      </c>
      <c r="AF573" s="25">
        <f t="shared" si="293"/>
        <v>0</v>
      </c>
      <c r="AG573" s="69"/>
      <c r="AH573" s="183">
        <v>98</v>
      </c>
      <c r="AI573" s="25">
        <f t="shared" si="294"/>
        <v>0</v>
      </c>
      <c r="AJ573" s="69"/>
      <c r="AK573" s="183">
        <v>7</v>
      </c>
      <c r="AL573" s="25">
        <f t="shared" si="304"/>
        <v>0</v>
      </c>
      <c r="AM573" s="69"/>
      <c r="AN573" s="40">
        <v>6</v>
      </c>
      <c r="AO573" s="25">
        <f t="shared" si="290"/>
        <v>0</v>
      </c>
      <c r="AP573" s="69"/>
      <c r="AQ573" s="183">
        <v>7</v>
      </c>
      <c r="AR573" s="60">
        <f t="shared" si="295"/>
        <v>0</v>
      </c>
      <c r="AS573" s="69"/>
      <c r="AT573" s="40">
        <v>5.63</v>
      </c>
      <c r="AU573" s="60">
        <f t="shared" si="286"/>
        <v>0</v>
      </c>
      <c r="AV573" s="69"/>
      <c r="AW573" s="40">
        <v>6.65</v>
      </c>
      <c r="AX573" s="60">
        <f t="shared" si="296"/>
        <v>0</v>
      </c>
      <c r="AY573" s="69"/>
      <c r="AZ573" s="60">
        <v>5.58</v>
      </c>
      <c r="BA573" s="60">
        <f t="shared" si="297"/>
        <v>0</v>
      </c>
      <c r="BB573" s="69">
        <v>1750</v>
      </c>
      <c r="BC573" s="183">
        <v>6</v>
      </c>
      <c r="BD573" s="25">
        <f t="shared" si="303"/>
        <v>10500</v>
      </c>
      <c r="BE573" s="26">
        <f t="shared" si="287"/>
        <v>10500</v>
      </c>
      <c r="BF573" s="27">
        <v>-9960</v>
      </c>
      <c r="BG573" s="173"/>
      <c r="BH573" s="174"/>
      <c r="BI573" s="173">
        <v>19867</v>
      </c>
      <c r="BJ573" s="28">
        <f t="shared" si="288"/>
        <v>19867</v>
      </c>
      <c r="BK573" s="28">
        <f t="shared" si="289"/>
        <v>-19327</v>
      </c>
      <c r="BL573" s="63"/>
      <c r="BM573" s="63"/>
      <c r="BN573" s="63"/>
      <c r="BO573" s="63"/>
      <c r="BP573" s="12"/>
      <c r="BQ573" s="12"/>
      <c r="BR573" s="15"/>
      <c r="BS573" s="15"/>
      <c r="BT573" s="15"/>
      <c r="BU573" s="12"/>
      <c r="BV573" s="63"/>
      <c r="BW573" s="63"/>
      <c r="BX573" s="63"/>
    </row>
    <row r="574" spans="1:103" s="64" customFormat="1" ht="32.25" customHeight="1">
      <c r="A574" s="67" t="s">
        <v>1167</v>
      </c>
      <c r="B574" s="68" t="s">
        <v>1168</v>
      </c>
      <c r="C574" s="69"/>
      <c r="D574" s="40">
        <v>45</v>
      </c>
      <c r="E574" s="25">
        <f t="shared" si="305"/>
        <v>0</v>
      </c>
      <c r="F574" s="69"/>
      <c r="G574" s="25">
        <v>30</v>
      </c>
      <c r="H574" s="25">
        <f t="shared" si="300"/>
        <v>0</v>
      </c>
      <c r="I574" s="69"/>
      <c r="J574" s="25">
        <v>45</v>
      </c>
      <c r="K574" s="25">
        <f t="shared" si="306"/>
        <v>0</v>
      </c>
      <c r="L574" s="69"/>
      <c r="M574" s="25">
        <v>75</v>
      </c>
      <c r="N574" s="25">
        <f t="shared" si="301"/>
        <v>0</v>
      </c>
      <c r="O574" s="69"/>
      <c r="P574" s="40">
        <v>38</v>
      </c>
      <c r="Q574" s="25">
        <f t="shared" si="307"/>
        <v>0</v>
      </c>
      <c r="R574" s="69"/>
      <c r="S574" s="40">
        <v>68</v>
      </c>
      <c r="T574" s="25">
        <f t="shared" si="292"/>
        <v>0</v>
      </c>
      <c r="U574" s="69"/>
      <c r="V574" s="183">
        <v>38</v>
      </c>
      <c r="W574" s="25">
        <f t="shared" si="302"/>
        <v>0</v>
      </c>
      <c r="X574" s="69"/>
      <c r="Y574" s="183">
        <v>55</v>
      </c>
      <c r="Z574" s="60">
        <f t="shared" si="308"/>
        <v>0</v>
      </c>
      <c r="AA574" s="69"/>
      <c r="AB574" s="183">
        <v>58</v>
      </c>
      <c r="AC574" s="25">
        <f t="shared" si="298"/>
        <v>0</v>
      </c>
      <c r="AD574" s="69"/>
      <c r="AE574" s="183">
        <v>68</v>
      </c>
      <c r="AF574" s="25">
        <f t="shared" si="293"/>
        <v>0</v>
      </c>
      <c r="AG574" s="69"/>
      <c r="AH574" s="183">
        <v>98</v>
      </c>
      <c r="AI574" s="25">
        <f t="shared" si="294"/>
        <v>0</v>
      </c>
      <c r="AJ574" s="69"/>
      <c r="AK574" s="183">
        <v>7</v>
      </c>
      <c r="AL574" s="25">
        <f t="shared" si="304"/>
        <v>0</v>
      </c>
      <c r="AM574" s="69"/>
      <c r="AN574" s="40">
        <v>6</v>
      </c>
      <c r="AO574" s="25">
        <f t="shared" si="290"/>
        <v>0</v>
      </c>
      <c r="AP574" s="69"/>
      <c r="AQ574" s="183">
        <v>7</v>
      </c>
      <c r="AR574" s="60">
        <f t="shared" si="295"/>
        <v>0</v>
      </c>
      <c r="AS574" s="69"/>
      <c r="AT574" s="40">
        <v>5.63</v>
      </c>
      <c r="AU574" s="60">
        <f t="shared" si="286"/>
        <v>0</v>
      </c>
      <c r="AV574" s="69"/>
      <c r="AW574" s="40">
        <v>6.65</v>
      </c>
      <c r="AX574" s="60">
        <f t="shared" si="296"/>
        <v>0</v>
      </c>
      <c r="AY574" s="69"/>
      <c r="AZ574" s="60">
        <v>5.58</v>
      </c>
      <c r="BA574" s="60">
        <f t="shared" si="297"/>
        <v>0</v>
      </c>
      <c r="BB574" s="69">
        <v>1315</v>
      </c>
      <c r="BC574" s="183">
        <v>6</v>
      </c>
      <c r="BD574" s="23">
        <f t="shared" si="303"/>
        <v>7890</v>
      </c>
      <c r="BE574" s="26">
        <f t="shared" si="287"/>
        <v>7890</v>
      </c>
      <c r="BF574" s="27">
        <v>-7284</v>
      </c>
      <c r="BG574" s="173"/>
      <c r="BH574" s="174"/>
      <c r="BI574" s="173"/>
      <c r="BJ574" s="30">
        <f t="shared" si="288"/>
        <v>0</v>
      </c>
      <c r="BK574" s="28">
        <f t="shared" si="289"/>
        <v>606</v>
      </c>
      <c r="BL574" s="63"/>
      <c r="BM574" s="63"/>
      <c r="BN574" s="63"/>
      <c r="BO574" s="63"/>
      <c r="BP574" s="12"/>
      <c r="BQ574" s="12"/>
      <c r="BR574" s="15"/>
      <c r="BS574" s="15"/>
      <c r="BT574" s="15"/>
      <c r="BU574" s="12"/>
      <c r="BV574" s="63"/>
      <c r="BW574" s="63"/>
      <c r="BX574" s="63"/>
    </row>
    <row r="575" spans="1:103" s="64" customFormat="1" ht="32.25" customHeight="1">
      <c r="A575" s="67" t="s">
        <v>1169</v>
      </c>
      <c r="B575" s="68" t="s">
        <v>1170</v>
      </c>
      <c r="C575" s="69"/>
      <c r="D575" s="40">
        <v>45</v>
      </c>
      <c r="E575" s="25">
        <f t="shared" si="305"/>
        <v>0</v>
      </c>
      <c r="F575" s="69"/>
      <c r="G575" s="25">
        <v>30</v>
      </c>
      <c r="H575" s="25">
        <f t="shared" si="300"/>
        <v>0</v>
      </c>
      <c r="I575" s="69"/>
      <c r="J575" s="25">
        <v>45</v>
      </c>
      <c r="K575" s="25">
        <f t="shared" si="306"/>
        <v>0</v>
      </c>
      <c r="L575" s="69"/>
      <c r="M575" s="25">
        <v>75</v>
      </c>
      <c r="N575" s="25">
        <f t="shared" si="301"/>
        <v>0</v>
      </c>
      <c r="O575" s="69"/>
      <c r="P575" s="40">
        <v>38</v>
      </c>
      <c r="Q575" s="25">
        <f t="shared" si="307"/>
        <v>0</v>
      </c>
      <c r="R575" s="69"/>
      <c r="S575" s="40">
        <v>68</v>
      </c>
      <c r="T575" s="25">
        <f t="shared" si="292"/>
        <v>0</v>
      </c>
      <c r="U575" s="69"/>
      <c r="V575" s="183">
        <v>38</v>
      </c>
      <c r="W575" s="25">
        <f t="shared" si="302"/>
        <v>0</v>
      </c>
      <c r="X575" s="69"/>
      <c r="Y575" s="183">
        <v>55</v>
      </c>
      <c r="Z575" s="60">
        <f t="shared" si="308"/>
        <v>0</v>
      </c>
      <c r="AA575" s="69"/>
      <c r="AB575" s="183">
        <v>58</v>
      </c>
      <c r="AC575" s="25">
        <f t="shared" si="298"/>
        <v>0</v>
      </c>
      <c r="AD575" s="69"/>
      <c r="AE575" s="183">
        <v>68</v>
      </c>
      <c r="AF575" s="25">
        <f t="shared" si="293"/>
        <v>0</v>
      </c>
      <c r="AG575" s="69"/>
      <c r="AH575" s="183">
        <v>98</v>
      </c>
      <c r="AI575" s="25">
        <f t="shared" si="294"/>
        <v>0</v>
      </c>
      <c r="AJ575" s="69"/>
      <c r="AK575" s="183">
        <v>7</v>
      </c>
      <c r="AL575" s="25">
        <f t="shared" si="304"/>
        <v>0</v>
      </c>
      <c r="AM575" s="69"/>
      <c r="AN575" s="40">
        <v>6</v>
      </c>
      <c r="AO575" s="25">
        <f t="shared" si="290"/>
        <v>0</v>
      </c>
      <c r="AP575" s="69"/>
      <c r="AQ575" s="183">
        <v>7</v>
      </c>
      <c r="AR575" s="60">
        <f t="shared" si="295"/>
        <v>0</v>
      </c>
      <c r="AS575" s="69"/>
      <c r="AT575" s="40">
        <v>5.63</v>
      </c>
      <c r="AU575" s="60">
        <f t="shared" si="286"/>
        <v>0</v>
      </c>
      <c r="AV575" s="69"/>
      <c r="AW575" s="40">
        <v>6.65</v>
      </c>
      <c r="AX575" s="60">
        <f t="shared" si="296"/>
        <v>0</v>
      </c>
      <c r="AY575" s="69"/>
      <c r="AZ575" s="60">
        <v>5.58</v>
      </c>
      <c r="BA575" s="60">
        <f t="shared" si="297"/>
        <v>0</v>
      </c>
      <c r="BB575" s="69">
        <v>1230</v>
      </c>
      <c r="BC575" s="183">
        <v>6</v>
      </c>
      <c r="BD575" s="23">
        <f t="shared" si="303"/>
        <v>7380</v>
      </c>
      <c r="BE575" s="26">
        <f t="shared" si="287"/>
        <v>7380</v>
      </c>
      <c r="BF575" s="27">
        <v>-1220</v>
      </c>
      <c r="BG575" s="173"/>
      <c r="BH575" s="174"/>
      <c r="BI575" s="173"/>
      <c r="BJ575" s="30">
        <f t="shared" si="288"/>
        <v>0</v>
      </c>
      <c r="BK575" s="28">
        <f t="shared" si="289"/>
        <v>6160</v>
      </c>
      <c r="BL575" s="63"/>
      <c r="BM575" s="63"/>
      <c r="BN575" s="63"/>
      <c r="BO575" s="63"/>
      <c r="BP575" s="12"/>
      <c r="BQ575" s="12"/>
      <c r="BR575" s="15"/>
      <c r="BS575" s="15"/>
      <c r="BT575" s="15"/>
      <c r="BU575" s="12"/>
      <c r="BV575" s="63"/>
      <c r="BW575" s="63"/>
      <c r="BX575" s="63"/>
    </row>
    <row r="576" spans="1:103" s="212" customFormat="1" ht="32.25" customHeight="1">
      <c r="A576" s="206" t="s">
        <v>1171</v>
      </c>
      <c r="B576" s="207" t="s">
        <v>1172</v>
      </c>
      <c r="C576" s="208">
        <v>300</v>
      </c>
      <c r="D576" s="46">
        <v>45</v>
      </c>
      <c r="E576" s="47">
        <f t="shared" si="305"/>
        <v>13500</v>
      </c>
      <c r="F576" s="208">
        <v>1</v>
      </c>
      <c r="G576" s="47">
        <v>30</v>
      </c>
      <c r="H576" s="47">
        <f t="shared" si="300"/>
        <v>30</v>
      </c>
      <c r="I576" s="208"/>
      <c r="J576" s="47">
        <v>45</v>
      </c>
      <c r="K576" s="47">
        <f t="shared" si="306"/>
        <v>0</v>
      </c>
      <c r="L576" s="206"/>
      <c r="M576" s="47">
        <v>75</v>
      </c>
      <c r="N576" s="47">
        <f t="shared" si="301"/>
        <v>0</v>
      </c>
      <c r="O576" s="206"/>
      <c r="P576" s="46">
        <v>38</v>
      </c>
      <c r="Q576" s="47">
        <f t="shared" si="307"/>
        <v>0</v>
      </c>
      <c r="R576" s="206"/>
      <c r="S576" s="46">
        <v>68</v>
      </c>
      <c r="T576" s="47">
        <f t="shared" si="292"/>
        <v>0</v>
      </c>
      <c r="U576" s="206"/>
      <c r="V576" s="209">
        <v>38</v>
      </c>
      <c r="W576" s="47">
        <f t="shared" si="302"/>
        <v>0</v>
      </c>
      <c r="X576" s="206"/>
      <c r="Y576" s="209">
        <v>55</v>
      </c>
      <c r="Z576" s="210">
        <f t="shared" si="308"/>
        <v>0</v>
      </c>
      <c r="AA576" s="206"/>
      <c r="AB576" s="209">
        <v>58</v>
      </c>
      <c r="AC576" s="47">
        <f t="shared" si="298"/>
        <v>0</v>
      </c>
      <c r="AD576" s="206"/>
      <c r="AE576" s="209">
        <v>68</v>
      </c>
      <c r="AF576" s="47">
        <f t="shared" si="293"/>
        <v>0</v>
      </c>
      <c r="AG576" s="206"/>
      <c r="AH576" s="209">
        <v>98</v>
      </c>
      <c r="AI576" s="47">
        <f t="shared" si="294"/>
        <v>0</v>
      </c>
      <c r="AJ576" s="206"/>
      <c r="AK576" s="209">
        <v>7</v>
      </c>
      <c r="AL576" s="47">
        <f t="shared" si="304"/>
        <v>0</v>
      </c>
      <c r="AM576" s="206"/>
      <c r="AN576" s="46">
        <v>6</v>
      </c>
      <c r="AO576" s="47">
        <f t="shared" si="290"/>
        <v>0</v>
      </c>
      <c r="AP576" s="206"/>
      <c r="AQ576" s="209">
        <v>7</v>
      </c>
      <c r="AR576" s="60">
        <f t="shared" si="295"/>
        <v>0</v>
      </c>
      <c r="AS576" s="206"/>
      <c r="AT576" s="46">
        <v>5.63</v>
      </c>
      <c r="AU576" s="210">
        <f t="shared" si="286"/>
        <v>0</v>
      </c>
      <c r="AV576" s="206"/>
      <c r="AW576" s="46">
        <v>6.65</v>
      </c>
      <c r="AX576" s="210">
        <f t="shared" si="296"/>
        <v>0</v>
      </c>
      <c r="AY576" s="206"/>
      <c r="AZ576" s="210">
        <v>5.58</v>
      </c>
      <c r="BA576" s="210">
        <f t="shared" si="297"/>
        <v>0</v>
      </c>
      <c r="BB576" s="206"/>
      <c r="BC576" s="209">
        <v>6</v>
      </c>
      <c r="BD576" s="47">
        <f t="shared" si="303"/>
        <v>0</v>
      </c>
      <c r="BE576" s="26">
        <f t="shared" si="287"/>
        <v>13530</v>
      </c>
      <c r="BF576" s="27">
        <v>0</v>
      </c>
      <c r="BG576" s="67"/>
      <c r="BH576" s="211"/>
      <c r="BI576" s="173">
        <v>13530</v>
      </c>
      <c r="BJ576" s="30">
        <f t="shared" si="288"/>
        <v>13530</v>
      </c>
      <c r="BK576" s="28">
        <f t="shared" si="289"/>
        <v>0</v>
      </c>
      <c r="BL576" s="63"/>
      <c r="BM576" s="63"/>
      <c r="BN576" s="63"/>
      <c r="BO576" s="63"/>
      <c r="BP576" s="12"/>
      <c r="BQ576" s="12"/>
      <c r="BR576" s="15"/>
      <c r="BS576" s="15"/>
      <c r="BT576" s="15"/>
      <c r="BU576" s="12"/>
      <c r="BV576" s="63"/>
      <c r="BW576" s="63"/>
      <c r="BX576" s="63"/>
      <c r="BY576" s="64"/>
      <c r="BZ576" s="64"/>
      <c r="CA576" s="64"/>
      <c r="CB576" s="64"/>
      <c r="CC576" s="64"/>
      <c r="CD576" s="64"/>
      <c r="CE576" s="64"/>
    </row>
    <row r="577" spans="1:103" s="212" customFormat="1" ht="32.25" customHeight="1">
      <c r="A577" s="206" t="s">
        <v>1173</v>
      </c>
      <c r="B577" s="207" t="s">
        <v>1174</v>
      </c>
      <c r="C577" s="208"/>
      <c r="D577" s="46">
        <v>45</v>
      </c>
      <c r="E577" s="47">
        <f t="shared" si="305"/>
        <v>0</v>
      </c>
      <c r="F577" s="208">
        <v>634</v>
      </c>
      <c r="G577" s="47">
        <v>30</v>
      </c>
      <c r="H577" s="47">
        <f t="shared" si="300"/>
        <v>19020</v>
      </c>
      <c r="I577" s="208"/>
      <c r="J577" s="47">
        <v>45</v>
      </c>
      <c r="K577" s="47">
        <f t="shared" si="306"/>
        <v>0</v>
      </c>
      <c r="L577" s="206"/>
      <c r="M577" s="47">
        <v>75</v>
      </c>
      <c r="N577" s="47">
        <f t="shared" si="301"/>
        <v>0</v>
      </c>
      <c r="O577" s="206"/>
      <c r="P577" s="46">
        <v>38</v>
      </c>
      <c r="Q577" s="47">
        <f t="shared" si="307"/>
        <v>0</v>
      </c>
      <c r="R577" s="206"/>
      <c r="S577" s="46">
        <v>68</v>
      </c>
      <c r="T577" s="47">
        <f t="shared" si="292"/>
        <v>0</v>
      </c>
      <c r="U577" s="206"/>
      <c r="V577" s="209">
        <v>38</v>
      </c>
      <c r="W577" s="47">
        <f t="shared" si="302"/>
        <v>0</v>
      </c>
      <c r="X577" s="206"/>
      <c r="Y577" s="209">
        <v>55</v>
      </c>
      <c r="Z577" s="210">
        <f t="shared" si="308"/>
        <v>0</v>
      </c>
      <c r="AA577" s="206"/>
      <c r="AB577" s="209">
        <v>58</v>
      </c>
      <c r="AC577" s="47">
        <f t="shared" si="298"/>
        <v>0</v>
      </c>
      <c r="AD577" s="206"/>
      <c r="AE577" s="209">
        <v>68</v>
      </c>
      <c r="AF577" s="47">
        <f t="shared" si="293"/>
        <v>0</v>
      </c>
      <c r="AG577" s="206"/>
      <c r="AH577" s="209">
        <v>98</v>
      </c>
      <c r="AI577" s="47">
        <f t="shared" si="294"/>
        <v>0</v>
      </c>
      <c r="AJ577" s="206"/>
      <c r="AK577" s="209">
        <v>7</v>
      </c>
      <c r="AL577" s="47">
        <f t="shared" si="304"/>
        <v>0</v>
      </c>
      <c r="AM577" s="206"/>
      <c r="AN577" s="46">
        <v>6</v>
      </c>
      <c r="AO577" s="47">
        <f t="shared" si="290"/>
        <v>0</v>
      </c>
      <c r="AP577" s="206"/>
      <c r="AQ577" s="209">
        <v>7</v>
      </c>
      <c r="AR577" s="60">
        <f t="shared" si="295"/>
        <v>0</v>
      </c>
      <c r="AS577" s="206"/>
      <c r="AT577" s="46">
        <v>5.63</v>
      </c>
      <c r="AU577" s="210">
        <f t="shared" si="286"/>
        <v>0</v>
      </c>
      <c r="AV577" s="206"/>
      <c r="AW577" s="46">
        <v>6.65</v>
      </c>
      <c r="AX577" s="210">
        <f t="shared" si="296"/>
        <v>0</v>
      </c>
      <c r="AY577" s="206"/>
      <c r="AZ577" s="210">
        <v>5.58</v>
      </c>
      <c r="BA577" s="210">
        <f t="shared" si="297"/>
        <v>0</v>
      </c>
      <c r="BB577" s="206"/>
      <c r="BC577" s="209">
        <v>6</v>
      </c>
      <c r="BD577" s="47">
        <f t="shared" si="303"/>
        <v>0</v>
      </c>
      <c r="BE577" s="26">
        <f t="shared" si="287"/>
        <v>19020</v>
      </c>
      <c r="BF577" s="27">
        <v>0</v>
      </c>
      <c r="BG577" s="67"/>
      <c r="BH577" s="211"/>
      <c r="BI577" s="173">
        <v>19000</v>
      </c>
      <c r="BJ577" s="30">
        <f t="shared" si="288"/>
        <v>19000</v>
      </c>
      <c r="BK577" s="28">
        <f t="shared" si="289"/>
        <v>20</v>
      </c>
      <c r="BL577" s="63"/>
      <c r="BM577" s="63"/>
      <c r="BN577" s="63"/>
      <c r="BO577" s="63"/>
      <c r="BP577" s="12"/>
      <c r="BQ577" s="12"/>
      <c r="BR577" s="15"/>
      <c r="BS577" s="15"/>
      <c r="BT577" s="15"/>
      <c r="BU577" s="12"/>
      <c r="BV577" s="63"/>
      <c r="BW577" s="63"/>
      <c r="BX577" s="63"/>
      <c r="BY577" s="64"/>
      <c r="BZ577" s="64"/>
      <c r="CA577" s="64"/>
      <c r="CB577" s="64"/>
      <c r="CC577" s="64"/>
      <c r="CD577" s="64"/>
      <c r="CE577" s="64"/>
    </row>
    <row r="578" spans="1:103" s="212" customFormat="1" ht="32.25" customHeight="1">
      <c r="A578" s="206" t="s">
        <v>1175</v>
      </c>
      <c r="B578" s="207" t="s">
        <v>1176</v>
      </c>
      <c r="C578" s="208"/>
      <c r="D578" s="46">
        <v>45</v>
      </c>
      <c r="E578" s="47">
        <f t="shared" si="305"/>
        <v>0</v>
      </c>
      <c r="F578" s="208"/>
      <c r="G578" s="47">
        <v>30</v>
      </c>
      <c r="H578" s="47">
        <f t="shared" si="300"/>
        <v>0</v>
      </c>
      <c r="I578" s="208">
        <v>464</v>
      </c>
      <c r="J578" s="47">
        <v>45</v>
      </c>
      <c r="K578" s="47">
        <f t="shared" si="306"/>
        <v>20880</v>
      </c>
      <c r="L578" s="206"/>
      <c r="M578" s="47">
        <v>75</v>
      </c>
      <c r="N578" s="47">
        <f t="shared" si="301"/>
        <v>0</v>
      </c>
      <c r="O578" s="206"/>
      <c r="P578" s="46">
        <v>38</v>
      </c>
      <c r="Q578" s="47">
        <f t="shared" si="307"/>
        <v>0</v>
      </c>
      <c r="R578" s="206"/>
      <c r="S578" s="46">
        <v>68</v>
      </c>
      <c r="T578" s="47">
        <f t="shared" si="292"/>
        <v>0</v>
      </c>
      <c r="U578" s="206"/>
      <c r="V578" s="209">
        <v>38</v>
      </c>
      <c r="W578" s="47">
        <f t="shared" si="302"/>
        <v>0</v>
      </c>
      <c r="X578" s="206"/>
      <c r="Y578" s="209">
        <v>55</v>
      </c>
      <c r="Z578" s="210">
        <f t="shared" si="308"/>
        <v>0</v>
      </c>
      <c r="AA578" s="206"/>
      <c r="AB578" s="209">
        <v>58</v>
      </c>
      <c r="AC578" s="47">
        <f t="shared" si="298"/>
        <v>0</v>
      </c>
      <c r="AD578" s="206"/>
      <c r="AE578" s="209">
        <v>68</v>
      </c>
      <c r="AF578" s="47">
        <f t="shared" si="293"/>
        <v>0</v>
      </c>
      <c r="AG578" s="206"/>
      <c r="AH578" s="209">
        <v>98</v>
      </c>
      <c r="AI578" s="47">
        <f t="shared" si="294"/>
        <v>0</v>
      </c>
      <c r="AJ578" s="206"/>
      <c r="AK578" s="209">
        <v>7</v>
      </c>
      <c r="AL578" s="47">
        <f t="shared" si="304"/>
        <v>0</v>
      </c>
      <c r="AM578" s="206"/>
      <c r="AN578" s="46">
        <v>6</v>
      </c>
      <c r="AO578" s="47">
        <f t="shared" si="290"/>
        <v>0</v>
      </c>
      <c r="AP578" s="206"/>
      <c r="AQ578" s="209">
        <v>7</v>
      </c>
      <c r="AR578" s="60">
        <f t="shared" si="295"/>
        <v>0</v>
      </c>
      <c r="AS578" s="206"/>
      <c r="AT578" s="46">
        <v>5.63</v>
      </c>
      <c r="AU578" s="210">
        <f t="shared" si="286"/>
        <v>0</v>
      </c>
      <c r="AV578" s="206"/>
      <c r="AW578" s="46">
        <v>6.65</v>
      </c>
      <c r="AX578" s="210">
        <f t="shared" si="296"/>
        <v>0</v>
      </c>
      <c r="AY578" s="206"/>
      <c r="AZ578" s="210">
        <v>5.58</v>
      </c>
      <c r="BA578" s="210">
        <f t="shared" si="297"/>
        <v>0</v>
      </c>
      <c r="BB578" s="206"/>
      <c r="BC578" s="209">
        <v>6</v>
      </c>
      <c r="BD578" s="47">
        <f t="shared" si="303"/>
        <v>0</v>
      </c>
      <c r="BE578" s="26">
        <f t="shared" si="287"/>
        <v>20880</v>
      </c>
      <c r="BF578" s="27">
        <v>0</v>
      </c>
      <c r="BG578" s="67"/>
      <c r="BH578" s="211"/>
      <c r="BI578" s="173">
        <v>20850</v>
      </c>
      <c r="BJ578" s="30">
        <f t="shared" si="288"/>
        <v>20850</v>
      </c>
      <c r="BK578" s="28">
        <f t="shared" si="289"/>
        <v>30</v>
      </c>
      <c r="BL578" s="63"/>
      <c r="BM578" s="63"/>
      <c r="BN578" s="63"/>
      <c r="BO578" s="63"/>
      <c r="BP578" s="12"/>
      <c r="BQ578" s="12"/>
      <c r="BR578" s="15"/>
      <c r="BS578" s="15"/>
      <c r="BT578" s="15"/>
      <c r="BU578" s="12"/>
      <c r="BV578" s="63"/>
      <c r="BW578" s="63"/>
      <c r="BX578" s="63"/>
      <c r="BY578" s="64"/>
      <c r="BZ578" s="64"/>
      <c r="CA578" s="64"/>
      <c r="CB578" s="64"/>
      <c r="CC578" s="64"/>
      <c r="CD578" s="64"/>
      <c r="CE578" s="64"/>
    </row>
    <row r="579" spans="1:103" s="212" customFormat="1" ht="32.25" customHeight="1">
      <c r="A579" s="206" t="s">
        <v>1177</v>
      </c>
      <c r="B579" s="207" t="s">
        <v>1178</v>
      </c>
      <c r="C579" s="208"/>
      <c r="D579" s="46">
        <v>45</v>
      </c>
      <c r="E579" s="47">
        <f t="shared" si="305"/>
        <v>0</v>
      </c>
      <c r="F579" s="208">
        <v>286</v>
      </c>
      <c r="G579" s="47">
        <v>30</v>
      </c>
      <c r="H579" s="47">
        <f t="shared" si="300"/>
        <v>8580</v>
      </c>
      <c r="I579" s="208"/>
      <c r="J579" s="47">
        <v>45</v>
      </c>
      <c r="K579" s="47">
        <f t="shared" si="306"/>
        <v>0</v>
      </c>
      <c r="L579" s="206"/>
      <c r="M579" s="47">
        <v>75</v>
      </c>
      <c r="N579" s="47">
        <f t="shared" si="301"/>
        <v>0</v>
      </c>
      <c r="O579" s="206"/>
      <c r="P579" s="46">
        <v>38</v>
      </c>
      <c r="Q579" s="47">
        <f t="shared" si="307"/>
        <v>0</v>
      </c>
      <c r="R579" s="206"/>
      <c r="S579" s="46">
        <v>68</v>
      </c>
      <c r="T579" s="47">
        <f t="shared" si="292"/>
        <v>0</v>
      </c>
      <c r="U579" s="206"/>
      <c r="V579" s="209">
        <v>38</v>
      </c>
      <c r="W579" s="47">
        <f t="shared" si="302"/>
        <v>0</v>
      </c>
      <c r="X579" s="206"/>
      <c r="Y579" s="209">
        <v>55</v>
      </c>
      <c r="Z579" s="210">
        <f t="shared" si="308"/>
        <v>0</v>
      </c>
      <c r="AA579" s="206"/>
      <c r="AB579" s="209">
        <v>58</v>
      </c>
      <c r="AC579" s="47">
        <f t="shared" si="298"/>
        <v>0</v>
      </c>
      <c r="AD579" s="206"/>
      <c r="AE579" s="209">
        <v>68</v>
      </c>
      <c r="AF579" s="47">
        <f t="shared" si="293"/>
        <v>0</v>
      </c>
      <c r="AG579" s="206"/>
      <c r="AH579" s="209">
        <v>98</v>
      </c>
      <c r="AI579" s="47">
        <f t="shared" si="294"/>
        <v>0</v>
      </c>
      <c r="AJ579" s="206"/>
      <c r="AK579" s="209">
        <v>7</v>
      </c>
      <c r="AL579" s="47">
        <f t="shared" si="304"/>
        <v>0</v>
      </c>
      <c r="AM579" s="206"/>
      <c r="AN579" s="46">
        <v>6</v>
      </c>
      <c r="AO579" s="47">
        <f t="shared" si="290"/>
        <v>0</v>
      </c>
      <c r="AP579" s="206"/>
      <c r="AQ579" s="209">
        <v>7</v>
      </c>
      <c r="AR579" s="60">
        <f t="shared" si="295"/>
        <v>0</v>
      </c>
      <c r="AS579" s="206"/>
      <c r="AT579" s="46">
        <v>5.63</v>
      </c>
      <c r="AU579" s="210">
        <f t="shared" ref="AU579:AU587" si="309">AT579*AS579</f>
        <v>0</v>
      </c>
      <c r="AV579" s="206"/>
      <c r="AW579" s="46">
        <v>6.65</v>
      </c>
      <c r="AX579" s="210">
        <f t="shared" si="296"/>
        <v>0</v>
      </c>
      <c r="AY579" s="206"/>
      <c r="AZ579" s="210">
        <v>5.58</v>
      </c>
      <c r="BA579" s="210">
        <f t="shared" si="297"/>
        <v>0</v>
      </c>
      <c r="BB579" s="206"/>
      <c r="BC579" s="209">
        <v>6</v>
      </c>
      <c r="BD579" s="47">
        <f t="shared" si="303"/>
        <v>0</v>
      </c>
      <c r="BE579" s="26">
        <f t="shared" si="287"/>
        <v>8580</v>
      </c>
      <c r="BF579" s="27">
        <v>0</v>
      </c>
      <c r="BG579" s="67"/>
      <c r="BH579" s="211"/>
      <c r="BI579" s="173">
        <v>8555</v>
      </c>
      <c r="BJ579" s="30">
        <f t="shared" si="288"/>
        <v>8555</v>
      </c>
      <c r="BK579" s="28">
        <f t="shared" si="289"/>
        <v>25</v>
      </c>
      <c r="BL579" s="63"/>
      <c r="BM579" s="63"/>
      <c r="BN579" s="63"/>
      <c r="BO579" s="63"/>
      <c r="BP579" s="12"/>
      <c r="BQ579" s="12"/>
      <c r="BR579" s="15"/>
      <c r="BS579" s="15"/>
      <c r="BT579" s="15"/>
      <c r="BU579" s="12"/>
      <c r="BV579" s="63"/>
      <c r="BW579" s="63"/>
      <c r="BX579" s="63"/>
      <c r="BY579" s="64"/>
      <c r="BZ579" s="64"/>
      <c r="CA579" s="64"/>
      <c r="CB579" s="64"/>
      <c r="CC579" s="64"/>
      <c r="CD579" s="64"/>
      <c r="CE579" s="64"/>
    </row>
    <row r="580" spans="1:103" s="212" customFormat="1" ht="32.25" customHeight="1">
      <c r="A580" s="206" t="s">
        <v>1179</v>
      </c>
      <c r="B580" s="207" t="s">
        <v>1180</v>
      </c>
      <c r="C580" s="208"/>
      <c r="D580" s="46">
        <v>45</v>
      </c>
      <c r="E580" s="47">
        <f t="shared" si="305"/>
        <v>0</v>
      </c>
      <c r="F580" s="208">
        <v>288</v>
      </c>
      <c r="G580" s="47">
        <v>30</v>
      </c>
      <c r="H580" s="47">
        <f t="shared" si="300"/>
        <v>8640</v>
      </c>
      <c r="I580" s="208"/>
      <c r="J580" s="47">
        <v>45</v>
      </c>
      <c r="K580" s="47">
        <f t="shared" si="306"/>
        <v>0</v>
      </c>
      <c r="L580" s="206"/>
      <c r="M580" s="47">
        <v>75</v>
      </c>
      <c r="N580" s="47">
        <f t="shared" si="301"/>
        <v>0</v>
      </c>
      <c r="O580" s="206"/>
      <c r="P580" s="46">
        <v>38</v>
      </c>
      <c r="Q580" s="47">
        <f t="shared" si="307"/>
        <v>0</v>
      </c>
      <c r="R580" s="206"/>
      <c r="S580" s="46">
        <v>68</v>
      </c>
      <c r="T580" s="47">
        <f t="shared" si="292"/>
        <v>0</v>
      </c>
      <c r="U580" s="206"/>
      <c r="V580" s="209">
        <v>38</v>
      </c>
      <c r="W580" s="47">
        <f t="shared" si="302"/>
        <v>0</v>
      </c>
      <c r="X580" s="206"/>
      <c r="Y580" s="209">
        <v>55</v>
      </c>
      <c r="Z580" s="210">
        <f t="shared" si="308"/>
        <v>0</v>
      </c>
      <c r="AA580" s="206"/>
      <c r="AB580" s="209">
        <v>58</v>
      </c>
      <c r="AC580" s="47">
        <f t="shared" si="298"/>
        <v>0</v>
      </c>
      <c r="AD580" s="206"/>
      <c r="AE580" s="209">
        <v>68</v>
      </c>
      <c r="AF580" s="47">
        <f t="shared" si="293"/>
        <v>0</v>
      </c>
      <c r="AG580" s="206"/>
      <c r="AH580" s="209">
        <v>98</v>
      </c>
      <c r="AI580" s="47">
        <f t="shared" si="294"/>
        <v>0</v>
      </c>
      <c r="AJ580" s="206"/>
      <c r="AK580" s="209">
        <v>7</v>
      </c>
      <c r="AL580" s="47">
        <f t="shared" si="304"/>
        <v>0</v>
      </c>
      <c r="AM580" s="206"/>
      <c r="AN580" s="46">
        <v>6</v>
      </c>
      <c r="AO580" s="47">
        <f t="shared" si="290"/>
        <v>0</v>
      </c>
      <c r="AP580" s="206"/>
      <c r="AQ580" s="209">
        <v>7</v>
      </c>
      <c r="AR580" s="60">
        <f t="shared" si="295"/>
        <v>0</v>
      </c>
      <c r="AS580" s="206"/>
      <c r="AT580" s="46">
        <v>5.63</v>
      </c>
      <c r="AU580" s="210">
        <f t="shared" si="309"/>
        <v>0</v>
      </c>
      <c r="AV580" s="206"/>
      <c r="AW580" s="46">
        <v>6.65</v>
      </c>
      <c r="AX580" s="210">
        <f t="shared" si="296"/>
        <v>0</v>
      </c>
      <c r="AY580" s="206"/>
      <c r="AZ580" s="210">
        <v>5.58</v>
      </c>
      <c r="BA580" s="210">
        <f t="shared" si="297"/>
        <v>0</v>
      </c>
      <c r="BB580" s="206"/>
      <c r="BC580" s="209">
        <v>6</v>
      </c>
      <c r="BD580" s="47">
        <f t="shared" si="303"/>
        <v>0</v>
      </c>
      <c r="BE580" s="26">
        <f t="shared" si="287"/>
        <v>8640</v>
      </c>
      <c r="BF580" s="27">
        <v>0</v>
      </c>
      <c r="BG580" s="67"/>
      <c r="BH580" s="211"/>
      <c r="BI580" s="173">
        <v>8640</v>
      </c>
      <c r="BJ580" s="30">
        <f t="shared" si="288"/>
        <v>8640</v>
      </c>
      <c r="BK580" s="28">
        <f t="shared" si="289"/>
        <v>0</v>
      </c>
      <c r="BL580" s="63"/>
      <c r="BM580" s="63"/>
      <c r="BN580" s="63"/>
      <c r="BO580" s="63"/>
      <c r="BP580" s="12"/>
      <c r="BQ580" s="12"/>
      <c r="BR580" s="15"/>
      <c r="BS580" s="15"/>
      <c r="BT580" s="15"/>
      <c r="BU580" s="12"/>
      <c r="BV580" s="63"/>
      <c r="BW580" s="63"/>
      <c r="BX580" s="63"/>
      <c r="BY580" s="64"/>
      <c r="BZ580" s="64"/>
      <c r="CA580" s="64"/>
      <c r="CB580" s="64"/>
      <c r="CC580" s="64"/>
      <c r="CD580" s="64"/>
      <c r="CE580" s="64"/>
    </row>
    <row r="581" spans="1:103" s="212" customFormat="1" ht="32.25" customHeight="1">
      <c r="A581" s="206" t="s">
        <v>1181</v>
      </c>
      <c r="B581" s="207" t="s">
        <v>1182</v>
      </c>
      <c r="C581" s="210"/>
      <c r="D581" s="46">
        <v>45</v>
      </c>
      <c r="E581" s="47">
        <f t="shared" si="305"/>
        <v>0</v>
      </c>
      <c r="F581" s="210"/>
      <c r="G581" s="47">
        <v>30</v>
      </c>
      <c r="H581" s="47">
        <f t="shared" si="300"/>
        <v>0</v>
      </c>
      <c r="I581" s="210"/>
      <c r="J581" s="47">
        <v>45</v>
      </c>
      <c r="K581" s="47">
        <f t="shared" si="306"/>
        <v>0</v>
      </c>
      <c r="L581" s="210"/>
      <c r="M581" s="47">
        <v>75</v>
      </c>
      <c r="N581" s="47">
        <f t="shared" si="301"/>
        <v>0</v>
      </c>
      <c r="O581" s="210"/>
      <c r="P581" s="46">
        <v>38</v>
      </c>
      <c r="Q581" s="47">
        <f t="shared" si="307"/>
        <v>0</v>
      </c>
      <c r="R581" s="210"/>
      <c r="S581" s="46">
        <v>68</v>
      </c>
      <c r="T581" s="47">
        <f t="shared" si="292"/>
        <v>0</v>
      </c>
      <c r="U581" s="210"/>
      <c r="V581" s="209">
        <v>38</v>
      </c>
      <c r="W581" s="47">
        <f t="shared" si="302"/>
        <v>0</v>
      </c>
      <c r="X581" s="210"/>
      <c r="Y581" s="209">
        <v>55</v>
      </c>
      <c r="Z581" s="210">
        <f t="shared" si="308"/>
        <v>0</v>
      </c>
      <c r="AA581" s="210">
        <v>949</v>
      </c>
      <c r="AB581" s="209">
        <v>58</v>
      </c>
      <c r="AC581" s="47">
        <f t="shared" si="298"/>
        <v>55042</v>
      </c>
      <c r="AD581" s="210"/>
      <c r="AE581" s="209">
        <v>68</v>
      </c>
      <c r="AF581" s="47">
        <f t="shared" si="293"/>
        <v>0</v>
      </c>
      <c r="AG581" s="210"/>
      <c r="AH581" s="209">
        <v>98</v>
      </c>
      <c r="AI581" s="47">
        <f t="shared" si="294"/>
        <v>0</v>
      </c>
      <c r="AJ581" s="210"/>
      <c r="AK581" s="209">
        <v>7</v>
      </c>
      <c r="AL581" s="47">
        <f t="shared" si="304"/>
        <v>0</v>
      </c>
      <c r="AM581" s="210"/>
      <c r="AN581" s="46">
        <v>6</v>
      </c>
      <c r="AO581" s="47">
        <f t="shared" si="290"/>
        <v>0</v>
      </c>
      <c r="AP581" s="210"/>
      <c r="AQ581" s="209">
        <v>7</v>
      </c>
      <c r="AR581" s="60">
        <f t="shared" si="295"/>
        <v>0</v>
      </c>
      <c r="AS581" s="210"/>
      <c r="AT581" s="46">
        <v>5.63</v>
      </c>
      <c r="AU581" s="210">
        <f t="shared" si="309"/>
        <v>0</v>
      </c>
      <c r="AV581" s="210"/>
      <c r="AW581" s="46">
        <v>6.65</v>
      </c>
      <c r="AX581" s="210">
        <f t="shared" si="296"/>
        <v>0</v>
      </c>
      <c r="AY581" s="210"/>
      <c r="AZ581" s="210">
        <v>5.58</v>
      </c>
      <c r="BA581" s="210">
        <f t="shared" si="297"/>
        <v>0</v>
      </c>
      <c r="BB581" s="210"/>
      <c r="BC581" s="209">
        <v>6</v>
      </c>
      <c r="BD581" s="47">
        <f t="shared" si="303"/>
        <v>0</v>
      </c>
      <c r="BE581" s="26">
        <f t="shared" ref="BE581:BE587" si="310">E581+H581+K581+N581+Q581+T581+W581+Z581+AC581+AF581+AI581+AL581+AO581+AR581+AU581+AX581+BD581+BA581</f>
        <v>55042</v>
      </c>
      <c r="BF581" s="27">
        <v>0</v>
      </c>
      <c r="BG581" s="61"/>
      <c r="BH581" s="62"/>
      <c r="BI581" s="173">
        <v>55000</v>
      </c>
      <c r="BJ581" s="30">
        <f t="shared" si="288"/>
        <v>55000</v>
      </c>
      <c r="BK581" s="28">
        <f t="shared" si="289"/>
        <v>42</v>
      </c>
      <c r="BL581" s="63"/>
      <c r="BM581" s="63"/>
      <c r="BN581" s="63"/>
      <c r="BO581" s="63"/>
      <c r="BP581" s="12"/>
      <c r="BQ581" s="12"/>
      <c r="BR581" s="15"/>
      <c r="BS581" s="15"/>
      <c r="BT581" s="15"/>
      <c r="BU581" s="12"/>
      <c r="BV581" s="63"/>
      <c r="BW581" s="63"/>
      <c r="BX581" s="63"/>
      <c r="BY581" s="64"/>
      <c r="BZ581" s="64"/>
      <c r="CA581" s="64"/>
      <c r="CB581" s="64"/>
      <c r="CC581" s="64"/>
      <c r="CD581" s="64"/>
      <c r="CE581" s="64"/>
    </row>
    <row r="582" spans="1:103" s="212" customFormat="1" ht="32.25" customHeight="1">
      <c r="A582" s="206" t="s">
        <v>1183</v>
      </c>
      <c r="B582" s="207" t="s">
        <v>1184</v>
      </c>
      <c r="C582" s="210"/>
      <c r="D582" s="46">
        <v>45</v>
      </c>
      <c r="E582" s="47">
        <f t="shared" si="305"/>
        <v>0</v>
      </c>
      <c r="F582" s="210">
        <v>274</v>
      </c>
      <c r="G582" s="47">
        <v>30</v>
      </c>
      <c r="H582" s="47">
        <f t="shared" si="300"/>
        <v>8220</v>
      </c>
      <c r="I582" s="210"/>
      <c r="J582" s="47">
        <v>45</v>
      </c>
      <c r="K582" s="47">
        <f t="shared" si="306"/>
        <v>0</v>
      </c>
      <c r="L582" s="210"/>
      <c r="M582" s="47">
        <v>75</v>
      </c>
      <c r="N582" s="47">
        <f t="shared" si="301"/>
        <v>0</v>
      </c>
      <c r="O582" s="210"/>
      <c r="P582" s="46">
        <v>38</v>
      </c>
      <c r="Q582" s="47">
        <f t="shared" si="307"/>
        <v>0</v>
      </c>
      <c r="R582" s="210"/>
      <c r="S582" s="46">
        <v>68</v>
      </c>
      <c r="T582" s="47">
        <f t="shared" si="292"/>
        <v>0</v>
      </c>
      <c r="U582" s="210"/>
      <c r="V582" s="209">
        <v>38</v>
      </c>
      <c r="W582" s="47">
        <f t="shared" si="302"/>
        <v>0</v>
      </c>
      <c r="X582" s="210"/>
      <c r="Y582" s="209">
        <v>55</v>
      </c>
      <c r="Z582" s="210">
        <f t="shared" si="308"/>
        <v>0</v>
      </c>
      <c r="AA582" s="210"/>
      <c r="AB582" s="209">
        <v>58</v>
      </c>
      <c r="AC582" s="47">
        <f t="shared" si="298"/>
        <v>0</v>
      </c>
      <c r="AD582" s="210"/>
      <c r="AE582" s="209">
        <v>68</v>
      </c>
      <c r="AF582" s="47">
        <f t="shared" si="293"/>
        <v>0</v>
      </c>
      <c r="AG582" s="210"/>
      <c r="AH582" s="209">
        <v>98</v>
      </c>
      <c r="AI582" s="47">
        <f t="shared" si="294"/>
        <v>0</v>
      </c>
      <c r="AJ582" s="210"/>
      <c r="AK582" s="209">
        <v>7</v>
      </c>
      <c r="AL582" s="47">
        <f t="shared" si="304"/>
        <v>0</v>
      </c>
      <c r="AM582" s="210"/>
      <c r="AN582" s="46">
        <v>6</v>
      </c>
      <c r="AO582" s="47">
        <f t="shared" si="290"/>
        <v>0</v>
      </c>
      <c r="AP582" s="210"/>
      <c r="AQ582" s="209">
        <v>7</v>
      </c>
      <c r="AR582" s="60">
        <f t="shared" si="295"/>
        <v>0</v>
      </c>
      <c r="AS582" s="210"/>
      <c r="AT582" s="46">
        <v>5.63</v>
      </c>
      <c r="AU582" s="210">
        <f t="shared" si="309"/>
        <v>0</v>
      </c>
      <c r="AV582" s="210"/>
      <c r="AW582" s="46">
        <v>6.65</v>
      </c>
      <c r="AX582" s="210">
        <f t="shared" si="296"/>
        <v>0</v>
      </c>
      <c r="AY582" s="210"/>
      <c r="AZ582" s="210">
        <v>5.58</v>
      </c>
      <c r="BA582" s="210">
        <f t="shared" si="297"/>
        <v>0</v>
      </c>
      <c r="BB582" s="210"/>
      <c r="BC582" s="209">
        <v>6</v>
      </c>
      <c r="BD582" s="47">
        <f t="shared" si="303"/>
        <v>0</v>
      </c>
      <c r="BE582" s="26">
        <f t="shared" si="310"/>
        <v>8220</v>
      </c>
      <c r="BF582" s="27">
        <v>0</v>
      </c>
      <c r="BG582" s="61"/>
      <c r="BH582" s="62"/>
      <c r="BI582" s="173">
        <f>5700+2520</f>
        <v>8220</v>
      </c>
      <c r="BJ582" s="30">
        <f t="shared" ref="BJ582:BJ588" si="311">BG582+BH582+BI582</f>
        <v>8220</v>
      </c>
      <c r="BK582" s="28">
        <f t="shared" ref="BK582:BK588" si="312">BF582+BE582-BJ582</f>
        <v>0</v>
      </c>
      <c r="BL582" s="63"/>
      <c r="BM582" s="63"/>
      <c r="BN582" s="63"/>
      <c r="BO582" s="63"/>
      <c r="BP582" s="12"/>
      <c r="BQ582" s="12"/>
      <c r="BR582" s="15"/>
      <c r="BS582" s="15"/>
      <c r="BT582" s="15"/>
      <c r="BU582" s="12"/>
      <c r="BV582" s="63"/>
      <c r="BW582" s="63"/>
      <c r="BX582" s="63"/>
      <c r="BY582" s="64"/>
      <c r="BZ582" s="64"/>
      <c r="CA582" s="64"/>
      <c r="CB582" s="64"/>
      <c r="CC582" s="64"/>
      <c r="CD582" s="64"/>
      <c r="CE582" s="64"/>
    </row>
    <row r="583" spans="1:103" s="212" customFormat="1" ht="32.25" customHeight="1">
      <c r="A583" s="206" t="s">
        <v>1185</v>
      </c>
      <c r="B583" s="207" t="s">
        <v>1186</v>
      </c>
      <c r="C583" s="210"/>
      <c r="D583" s="46">
        <v>45</v>
      </c>
      <c r="E583" s="47">
        <f t="shared" si="305"/>
        <v>0</v>
      </c>
      <c r="F583" s="210">
        <v>194</v>
      </c>
      <c r="G583" s="47">
        <v>30</v>
      </c>
      <c r="H583" s="47">
        <f t="shared" si="300"/>
        <v>5820</v>
      </c>
      <c r="I583" s="210"/>
      <c r="J583" s="47">
        <v>45</v>
      </c>
      <c r="K583" s="47">
        <f t="shared" si="306"/>
        <v>0</v>
      </c>
      <c r="L583" s="210"/>
      <c r="M583" s="47">
        <v>75</v>
      </c>
      <c r="N583" s="47">
        <f t="shared" si="301"/>
        <v>0</v>
      </c>
      <c r="O583" s="210"/>
      <c r="P583" s="46">
        <v>38</v>
      </c>
      <c r="Q583" s="47">
        <f t="shared" si="307"/>
        <v>0</v>
      </c>
      <c r="R583" s="210"/>
      <c r="S583" s="46">
        <v>68</v>
      </c>
      <c r="T583" s="47">
        <f t="shared" si="292"/>
        <v>0</v>
      </c>
      <c r="U583" s="210"/>
      <c r="V583" s="209">
        <v>38</v>
      </c>
      <c r="W583" s="47">
        <f t="shared" si="302"/>
        <v>0</v>
      </c>
      <c r="X583" s="210"/>
      <c r="Y583" s="209">
        <v>55</v>
      </c>
      <c r="Z583" s="210">
        <f t="shared" si="308"/>
        <v>0</v>
      </c>
      <c r="AA583" s="210"/>
      <c r="AB583" s="209">
        <v>58</v>
      </c>
      <c r="AC583" s="47">
        <f t="shared" si="298"/>
        <v>0</v>
      </c>
      <c r="AD583" s="210"/>
      <c r="AE583" s="209">
        <v>68</v>
      </c>
      <c r="AF583" s="47">
        <f t="shared" si="293"/>
        <v>0</v>
      </c>
      <c r="AG583" s="210"/>
      <c r="AH583" s="209">
        <v>98</v>
      </c>
      <c r="AI583" s="47">
        <f t="shared" si="294"/>
        <v>0</v>
      </c>
      <c r="AJ583" s="210"/>
      <c r="AK583" s="209">
        <v>7</v>
      </c>
      <c r="AL583" s="47">
        <f t="shared" si="304"/>
        <v>0</v>
      </c>
      <c r="AM583" s="210"/>
      <c r="AN583" s="46">
        <v>6</v>
      </c>
      <c r="AO583" s="47">
        <f t="shared" si="290"/>
        <v>0</v>
      </c>
      <c r="AP583" s="210"/>
      <c r="AQ583" s="209">
        <v>7</v>
      </c>
      <c r="AR583" s="60">
        <f t="shared" si="295"/>
        <v>0</v>
      </c>
      <c r="AS583" s="210"/>
      <c r="AT583" s="46">
        <v>5.63</v>
      </c>
      <c r="AU583" s="210">
        <f t="shared" si="309"/>
        <v>0</v>
      </c>
      <c r="AV583" s="210"/>
      <c r="AW583" s="46">
        <v>6.65</v>
      </c>
      <c r="AX583" s="210">
        <f t="shared" si="296"/>
        <v>0</v>
      </c>
      <c r="AY583" s="210"/>
      <c r="AZ583" s="210">
        <v>5.58</v>
      </c>
      <c r="BA583" s="210">
        <f t="shared" si="297"/>
        <v>0</v>
      </c>
      <c r="BB583" s="210"/>
      <c r="BC583" s="209">
        <v>6</v>
      </c>
      <c r="BD583" s="47">
        <f t="shared" si="303"/>
        <v>0</v>
      </c>
      <c r="BE583" s="26">
        <f t="shared" si="310"/>
        <v>5820</v>
      </c>
      <c r="BF583" s="27">
        <v>0</v>
      </c>
      <c r="BG583" s="61"/>
      <c r="BH583" s="62"/>
      <c r="BI583" s="173">
        <f>5800+0.01</f>
        <v>5800.01</v>
      </c>
      <c r="BJ583" s="30">
        <f t="shared" si="311"/>
        <v>5800.01</v>
      </c>
      <c r="BK583" s="28">
        <f t="shared" si="312"/>
        <v>19.989999999999782</v>
      </c>
      <c r="BL583" s="63"/>
      <c r="BM583" s="63"/>
      <c r="BN583" s="63"/>
      <c r="BO583" s="63"/>
      <c r="BP583" s="12"/>
      <c r="BQ583" s="12"/>
      <c r="BR583" s="15"/>
      <c r="BS583" s="15"/>
      <c r="BT583" s="15"/>
      <c r="BU583" s="12"/>
      <c r="BV583" s="63"/>
      <c r="BW583" s="63"/>
      <c r="BX583" s="63"/>
      <c r="BY583" s="64"/>
      <c r="BZ583" s="64"/>
      <c r="CA583" s="64"/>
      <c r="CB583" s="64"/>
      <c r="CC583" s="64"/>
      <c r="CD583" s="64"/>
      <c r="CE583" s="64"/>
    </row>
    <row r="584" spans="1:103" s="212" customFormat="1" ht="32.25" customHeight="1">
      <c r="A584" s="206" t="s">
        <v>1187</v>
      </c>
      <c r="B584" s="207" t="s">
        <v>1188</v>
      </c>
      <c r="C584" s="210"/>
      <c r="D584" s="46">
        <v>45</v>
      </c>
      <c r="E584" s="47">
        <f t="shared" si="305"/>
        <v>0</v>
      </c>
      <c r="F584" s="210">
        <v>131</v>
      </c>
      <c r="G584" s="47">
        <v>30</v>
      </c>
      <c r="H584" s="47">
        <f t="shared" si="300"/>
        <v>3930</v>
      </c>
      <c r="I584" s="210"/>
      <c r="J584" s="47">
        <v>45</v>
      </c>
      <c r="K584" s="47">
        <f t="shared" si="306"/>
        <v>0</v>
      </c>
      <c r="L584" s="210"/>
      <c r="M584" s="47">
        <v>75</v>
      </c>
      <c r="N584" s="47">
        <f t="shared" si="301"/>
        <v>0</v>
      </c>
      <c r="O584" s="210"/>
      <c r="P584" s="46">
        <v>38</v>
      </c>
      <c r="Q584" s="47">
        <f t="shared" si="307"/>
        <v>0</v>
      </c>
      <c r="R584" s="210"/>
      <c r="S584" s="46">
        <v>68</v>
      </c>
      <c r="T584" s="47">
        <f t="shared" si="292"/>
        <v>0</v>
      </c>
      <c r="U584" s="210"/>
      <c r="V584" s="209">
        <v>38</v>
      </c>
      <c r="W584" s="47">
        <f t="shared" si="302"/>
        <v>0</v>
      </c>
      <c r="X584" s="210"/>
      <c r="Y584" s="209">
        <v>55</v>
      </c>
      <c r="Z584" s="210">
        <f t="shared" si="308"/>
        <v>0</v>
      </c>
      <c r="AA584" s="210"/>
      <c r="AB584" s="209">
        <v>58</v>
      </c>
      <c r="AC584" s="47">
        <f t="shared" si="298"/>
        <v>0</v>
      </c>
      <c r="AD584" s="210"/>
      <c r="AE584" s="209">
        <v>68</v>
      </c>
      <c r="AF584" s="47">
        <f t="shared" si="293"/>
        <v>0</v>
      </c>
      <c r="AG584" s="210"/>
      <c r="AH584" s="209">
        <v>98</v>
      </c>
      <c r="AI584" s="47">
        <f t="shared" si="294"/>
        <v>0</v>
      </c>
      <c r="AJ584" s="210"/>
      <c r="AK584" s="209">
        <v>7</v>
      </c>
      <c r="AL584" s="47">
        <f t="shared" si="304"/>
        <v>0</v>
      </c>
      <c r="AM584" s="210"/>
      <c r="AN584" s="46">
        <v>6</v>
      </c>
      <c r="AO584" s="47">
        <f t="shared" si="290"/>
        <v>0</v>
      </c>
      <c r="AP584" s="210"/>
      <c r="AQ584" s="209">
        <v>7</v>
      </c>
      <c r="AR584" s="60">
        <f t="shared" si="295"/>
        <v>0</v>
      </c>
      <c r="AS584" s="210"/>
      <c r="AT584" s="46">
        <v>5.63</v>
      </c>
      <c r="AU584" s="210">
        <f t="shared" si="309"/>
        <v>0</v>
      </c>
      <c r="AV584" s="210"/>
      <c r="AW584" s="46">
        <v>6.65</v>
      </c>
      <c r="AX584" s="210">
        <f t="shared" si="296"/>
        <v>0</v>
      </c>
      <c r="AY584" s="210"/>
      <c r="AZ584" s="210">
        <v>5.58</v>
      </c>
      <c r="BA584" s="210">
        <f t="shared" si="297"/>
        <v>0</v>
      </c>
      <c r="BB584" s="210"/>
      <c r="BC584" s="209">
        <v>6</v>
      </c>
      <c r="BD584" s="47">
        <f t="shared" si="303"/>
        <v>0</v>
      </c>
      <c r="BE584" s="26">
        <f t="shared" si="310"/>
        <v>3930</v>
      </c>
      <c r="BF584" s="27">
        <v>0</v>
      </c>
      <c r="BG584" s="61"/>
      <c r="BH584" s="62"/>
      <c r="BI584" s="173">
        <v>3929</v>
      </c>
      <c r="BJ584" s="30">
        <f t="shared" si="311"/>
        <v>3929</v>
      </c>
      <c r="BK584" s="28">
        <f t="shared" si="312"/>
        <v>1</v>
      </c>
      <c r="BL584" s="63"/>
      <c r="BM584" s="63"/>
      <c r="BN584" s="63"/>
      <c r="BO584" s="63"/>
      <c r="BP584" s="12"/>
      <c r="BQ584" s="12"/>
      <c r="BR584" s="15"/>
      <c r="BS584" s="15"/>
      <c r="BT584" s="15"/>
      <c r="BU584" s="12"/>
      <c r="BV584" s="63"/>
      <c r="BW584" s="63"/>
      <c r="BX584" s="63"/>
      <c r="BY584" s="64"/>
      <c r="BZ584" s="64"/>
      <c r="CA584" s="64"/>
      <c r="CB584" s="64"/>
      <c r="CC584" s="64"/>
      <c r="CD584" s="64"/>
      <c r="CE584" s="64"/>
    </row>
    <row r="585" spans="1:103" s="64" customFormat="1" ht="32.25" customHeight="1">
      <c r="A585" s="67"/>
      <c r="B585" s="68"/>
      <c r="C585" s="60"/>
      <c r="D585" s="40">
        <v>45</v>
      </c>
      <c r="E585" s="25">
        <f t="shared" si="305"/>
        <v>0</v>
      </c>
      <c r="F585" s="60"/>
      <c r="G585" s="25">
        <v>30</v>
      </c>
      <c r="H585" s="25">
        <f t="shared" si="300"/>
        <v>0</v>
      </c>
      <c r="I585" s="60"/>
      <c r="J585" s="25">
        <v>45</v>
      </c>
      <c r="K585" s="25">
        <f t="shared" si="306"/>
        <v>0</v>
      </c>
      <c r="L585" s="60"/>
      <c r="M585" s="25">
        <v>75</v>
      </c>
      <c r="N585" s="25">
        <f t="shared" si="301"/>
        <v>0</v>
      </c>
      <c r="O585" s="60"/>
      <c r="P585" s="40">
        <v>38</v>
      </c>
      <c r="Q585" s="25">
        <f t="shared" si="307"/>
        <v>0</v>
      </c>
      <c r="R585" s="60"/>
      <c r="S585" s="40">
        <v>68</v>
      </c>
      <c r="T585" s="25">
        <f t="shared" si="292"/>
        <v>0</v>
      </c>
      <c r="U585" s="60"/>
      <c r="V585" s="183">
        <v>38</v>
      </c>
      <c r="W585" s="25">
        <f t="shared" si="302"/>
        <v>0</v>
      </c>
      <c r="X585" s="60"/>
      <c r="Y585" s="183">
        <v>55</v>
      </c>
      <c r="Z585" s="60">
        <f t="shared" si="308"/>
        <v>0</v>
      </c>
      <c r="AA585" s="60"/>
      <c r="AB585" s="183">
        <v>58</v>
      </c>
      <c r="AC585" s="25">
        <f t="shared" si="298"/>
        <v>0</v>
      </c>
      <c r="AD585" s="60"/>
      <c r="AE585" s="183">
        <v>68</v>
      </c>
      <c r="AF585" s="25">
        <f t="shared" si="293"/>
        <v>0</v>
      </c>
      <c r="AG585" s="60"/>
      <c r="AH585" s="183">
        <v>98</v>
      </c>
      <c r="AI585" s="25">
        <f t="shared" si="294"/>
        <v>0</v>
      </c>
      <c r="AJ585" s="60"/>
      <c r="AK585" s="183">
        <v>7</v>
      </c>
      <c r="AL585" s="25">
        <f t="shared" si="304"/>
        <v>0</v>
      </c>
      <c r="AM585" s="60"/>
      <c r="AN585" s="40">
        <v>6</v>
      </c>
      <c r="AO585" s="25">
        <f t="shared" si="290"/>
        <v>0</v>
      </c>
      <c r="AP585" s="60"/>
      <c r="AQ585" s="183">
        <v>7</v>
      </c>
      <c r="AR585" s="60">
        <f t="shared" si="295"/>
        <v>0</v>
      </c>
      <c r="AS585" s="60"/>
      <c r="AT585" s="40">
        <v>5.63</v>
      </c>
      <c r="AU585" s="60">
        <f t="shared" si="309"/>
        <v>0</v>
      </c>
      <c r="AV585" s="60"/>
      <c r="AW585" s="40">
        <v>6.65</v>
      </c>
      <c r="AX585" s="60">
        <f t="shared" si="296"/>
        <v>0</v>
      </c>
      <c r="AY585" s="60"/>
      <c r="AZ585" s="60">
        <v>5.58</v>
      </c>
      <c r="BA585" s="60">
        <f t="shared" si="297"/>
        <v>0</v>
      </c>
      <c r="BB585" s="60"/>
      <c r="BC585" s="183">
        <v>6</v>
      </c>
      <c r="BD585" s="23">
        <f t="shared" si="303"/>
        <v>0</v>
      </c>
      <c r="BE585" s="26">
        <f t="shared" si="310"/>
        <v>0</v>
      </c>
      <c r="BF585" s="27"/>
      <c r="BG585" s="61"/>
      <c r="BH585" s="62"/>
      <c r="BI585" s="173"/>
      <c r="BJ585" s="30">
        <f t="shared" si="311"/>
        <v>0</v>
      </c>
      <c r="BK585" s="28">
        <f t="shared" si="312"/>
        <v>0</v>
      </c>
      <c r="BL585" s="63"/>
      <c r="BM585" s="63"/>
      <c r="BN585" s="63"/>
      <c r="BO585" s="63"/>
      <c r="BP585" s="12"/>
      <c r="BQ585" s="12"/>
      <c r="BR585" s="15"/>
      <c r="BS585" s="15"/>
      <c r="BT585" s="15"/>
      <c r="BU585" s="12"/>
      <c r="BV585" s="63"/>
      <c r="BW585" s="63"/>
      <c r="BX585" s="63"/>
    </row>
    <row r="586" spans="1:103" s="64" customFormat="1" ht="32.25" customHeight="1">
      <c r="A586" s="67"/>
      <c r="B586" s="68"/>
      <c r="C586" s="60"/>
      <c r="D586" s="40">
        <v>45</v>
      </c>
      <c r="E586" s="25">
        <f t="shared" si="305"/>
        <v>0</v>
      </c>
      <c r="F586" s="60"/>
      <c r="G586" s="25">
        <v>30</v>
      </c>
      <c r="H586" s="25">
        <f t="shared" si="300"/>
        <v>0</v>
      </c>
      <c r="I586" s="60"/>
      <c r="J586" s="25">
        <v>45</v>
      </c>
      <c r="K586" s="25">
        <f t="shared" si="306"/>
        <v>0</v>
      </c>
      <c r="L586" s="60"/>
      <c r="M586" s="25">
        <v>75</v>
      </c>
      <c r="N586" s="25">
        <f t="shared" si="301"/>
        <v>0</v>
      </c>
      <c r="O586" s="60"/>
      <c r="P586" s="40">
        <v>38</v>
      </c>
      <c r="Q586" s="25">
        <f t="shared" si="307"/>
        <v>0</v>
      </c>
      <c r="R586" s="60"/>
      <c r="S586" s="40">
        <v>68</v>
      </c>
      <c r="T586" s="25">
        <f t="shared" si="292"/>
        <v>0</v>
      </c>
      <c r="U586" s="60"/>
      <c r="V586" s="183">
        <v>38</v>
      </c>
      <c r="W586" s="25">
        <f t="shared" si="302"/>
        <v>0</v>
      </c>
      <c r="X586" s="60"/>
      <c r="Y586" s="183">
        <v>55</v>
      </c>
      <c r="Z586" s="60">
        <f t="shared" si="308"/>
        <v>0</v>
      </c>
      <c r="AA586" s="60"/>
      <c r="AB586" s="183">
        <v>58</v>
      </c>
      <c r="AC586" s="25">
        <f t="shared" si="298"/>
        <v>0</v>
      </c>
      <c r="AD586" s="60"/>
      <c r="AE586" s="183">
        <v>68</v>
      </c>
      <c r="AF586" s="25">
        <f t="shared" si="293"/>
        <v>0</v>
      </c>
      <c r="AG586" s="60"/>
      <c r="AH586" s="183">
        <v>98</v>
      </c>
      <c r="AI586" s="25">
        <f t="shared" si="294"/>
        <v>0</v>
      </c>
      <c r="AJ586" s="60"/>
      <c r="AK586" s="183">
        <v>7</v>
      </c>
      <c r="AL586" s="25">
        <f t="shared" si="304"/>
        <v>0</v>
      </c>
      <c r="AM586" s="60"/>
      <c r="AN586" s="40">
        <v>6</v>
      </c>
      <c r="AO586" s="25">
        <f t="shared" si="290"/>
        <v>0</v>
      </c>
      <c r="AP586" s="60"/>
      <c r="AQ586" s="183">
        <v>7</v>
      </c>
      <c r="AR586" s="60">
        <f t="shared" si="295"/>
        <v>0</v>
      </c>
      <c r="AS586" s="60"/>
      <c r="AT586" s="40">
        <v>5.63</v>
      </c>
      <c r="AU586" s="60">
        <f t="shared" si="309"/>
        <v>0</v>
      </c>
      <c r="AV586" s="60"/>
      <c r="AW586" s="40">
        <v>6.65</v>
      </c>
      <c r="AX586" s="60">
        <f t="shared" si="296"/>
        <v>0</v>
      </c>
      <c r="AY586" s="60"/>
      <c r="AZ586" s="60">
        <v>5.58</v>
      </c>
      <c r="BA586" s="60">
        <f t="shared" si="297"/>
        <v>0</v>
      </c>
      <c r="BB586" s="60"/>
      <c r="BC586" s="183">
        <v>6</v>
      </c>
      <c r="BD586" s="23">
        <f t="shared" si="303"/>
        <v>0</v>
      </c>
      <c r="BE586" s="26">
        <f t="shared" si="310"/>
        <v>0</v>
      </c>
      <c r="BF586" s="27"/>
      <c r="BG586" s="61"/>
      <c r="BH586" s="62"/>
      <c r="BI586" s="173"/>
      <c r="BJ586" s="30">
        <f t="shared" si="311"/>
        <v>0</v>
      </c>
      <c r="BK586" s="28">
        <f t="shared" si="312"/>
        <v>0</v>
      </c>
      <c r="BL586" s="63"/>
      <c r="BM586" s="63"/>
      <c r="BN586" s="63"/>
      <c r="BO586" s="63"/>
      <c r="BP586" s="12"/>
      <c r="BQ586" s="12"/>
      <c r="BR586" s="15"/>
      <c r="BS586" s="15"/>
      <c r="BT586" s="15"/>
      <c r="BU586" s="12"/>
      <c r="BV586" s="63"/>
      <c r="BW586" s="63"/>
      <c r="BX586" s="63"/>
    </row>
    <row r="587" spans="1:103" s="64" customFormat="1" ht="32.25" customHeight="1">
      <c r="A587" s="67"/>
      <c r="B587" s="68"/>
      <c r="C587" s="60"/>
      <c r="D587" s="40">
        <v>45</v>
      </c>
      <c r="E587" s="25">
        <f t="shared" si="305"/>
        <v>0</v>
      </c>
      <c r="F587" s="60"/>
      <c r="G587" s="25">
        <v>30</v>
      </c>
      <c r="H587" s="25">
        <f t="shared" si="300"/>
        <v>0</v>
      </c>
      <c r="I587" s="60"/>
      <c r="J587" s="25">
        <v>45</v>
      </c>
      <c r="K587" s="25">
        <f t="shared" si="306"/>
        <v>0</v>
      </c>
      <c r="L587" s="60"/>
      <c r="M587" s="25">
        <v>75</v>
      </c>
      <c r="N587" s="25">
        <f t="shared" si="301"/>
        <v>0</v>
      </c>
      <c r="O587" s="60"/>
      <c r="P587" s="40">
        <v>38</v>
      </c>
      <c r="Q587" s="25">
        <f t="shared" si="307"/>
        <v>0</v>
      </c>
      <c r="R587" s="60"/>
      <c r="S587" s="40">
        <v>68</v>
      </c>
      <c r="T587" s="25">
        <f t="shared" si="292"/>
        <v>0</v>
      </c>
      <c r="U587" s="60"/>
      <c r="V587" s="183">
        <v>38</v>
      </c>
      <c r="W587" s="25">
        <f t="shared" si="302"/>
        <v>0</v>
      </c>
      <c r="X587" s="60"/>
      <c r="Y587" s="183">
        <v>55</v>
      </c>
      <c r="Z587" s="60">
        <f t="shared" si="308"/>
        <v>0</v>
      </c>
      <c r="AA587" s="60"/>
      <c r="AB587" s="183">
        <v>58</v>
      </c>
      <c r="AC587" s="25">
        <f t="shared" si="298"/>
        <v>0</v>
      </c>
      <c r="AD587" s="60"/>
      <c r="AE587" s="183">
        <v>68</v>
      </c>
      <c r="AF587" s="25">
        <f t="shared" si="293"/>
        <v>0</v>
      </c>
      <c r="AG587" s="60"/>
      <c r="AH587" s="183">
        <v>98</v>
      </c>
      <c r="AI587" s="25">
        <f t="shared" si="294"/>
        <v>0</v>
      </c>
      <c r="AJ587" s="60"/>
      <c r="AK587" s="183">
        <v>7</v>
      </c>
      <c r="AL587" s="25">
        <f t="shared" si="304"/>
        <v>0</v>
      </c>
      <c r="AM587" s="60"/>
      <c r="AN587" s="40">
        <v>6</v>
      </c>
      <c r="AO587" s="25">
        <f t="shared" ref="AO587" si="313">AN587*AM587</f>
        <v>0</v>
      </c>
      <c r="AP587" s="60"/>
      <c r="AQ587" s="183">
        <v>7</v>
      </c>
      <c r="AR587" s="60">
        <f t="shared" si="295"/>
        <v>0</v>
      </c>
      <c r="AS587" s="60"/>
      <c r="AT587" s="40">
        <v>5.63</v>
      </c>
      <c r="AU587" s="60">
        <f t="shared" si="309"/>
        <v>0</v>
      </c>
      <c r="AV587" s="60"/>
      <c r="AW587" s="40">
        <v>6.65</v>
      </c>
      <c r="AX587" s="60">
        <f t="shared" si="296"/>
        <v>0</v>
      </c>
      <c r="AY587" s="60"/>
      <c r="AZ587" s="60">
        <v>5.58</v>
      </c>
      <c r="BA587" s="60">
        <f t="shared" si="297"/>
        <v>0</v>
      </c>
      <c r="BB587" s="60"/>
      <c r="BC587" s="183">
        <v>6</v>
      </c>
      <c r="BD587" s="23">
        <f t="shared" si="303"/>
        <v>0</v>
      </c>
      <c r="BE587" s="26">
        <f t="shared" si="310"/>
        <v>0</v>
      </c>
      <c r="BF587" s="27"/>
      <c r="BG587" s="61"/>
      <c r="BH587" s="62"/>
      <c r="BI587" s="173"/>
      <c r="BJ587" s="30">
        <f t="shared" si="311"/>
        <v>0</v>
      </c>
      <c r="BK587" s="28">
        <f t="shared" si="312"/>
        <v>0</v>
      </c>
      <c r="BL587" s="63"/>
      <c r="BM587" s="63"/>
      <c r="BN587" s="63"/>
      <c r="BO587" s="63"/>
      <c r="BP587" s="12"/>
      <c r="BQ587" s="12"/>
      <c r="BR587" s="15"/>
      <c r="BS587" s="15"/>
      <c r="BT587" s="15"/>
      <c r="BU587" s="12"/>
      <c r="BV587" s="63"/>
      <c r="BW587" s="63"/>
      <c r="BX587" s="63"/>
    </row>
    <row r="588" spans="1:103" s="217" customFormat="1" ht="32.25" customHeight="1">
      <c r="A588" s="213"/>
      <c r="B588" s="214" t="s">
        <v>1189</v>
      </c>
      <c r="C588" s="149">
        <f t="shared" ref="C588:BD588" si="314">SUM(C5:C587)</f>
        <v>21680</v>
      </c>
      <c r="D588" s="149">
        <f t="shared" si="314"/>
        <v>25920</v>
      </c>
      <c r="E588" s="149">
        <f t="shared" si="314"/>
        <v>975600</v>
      </c>
      <c r="F588" s="149">
        <f t="shared" si="314"/>
        <v>41631</v>
      </c>
      <c r="G588" s="149">
        <f t="shared" si="314"/>
        <v>17370</v>
      </c>
      <c r="H588" s="149">
        <f t="shared" si="314"/>
        <v>1248930</v>
      </c>
      <c r="I588" s="149">
        <f t="shared" si="314"/>
        <v>44510</v>
      </c>
      <c r="J588" s="149">
        <f t="shared" si="314"/>
        <v>25785</v>
      </c>
      <c r="K588" s="149">
        <f t="shared" si="314"/>
        <v>2002950</v>
      </c>
      <c r="L588" s="149">
        <f t="shared" si="314"/>
        <v>14885</v>
      </c>
      <c r="M588" s="149">
        <f t="shared" si="314"/>
        <v>43275</v>
      </c>
      <c r="N588" s="149">
        <f t="shared" si="314"/>
        <v>1116375</v>
      </c>
      <c r="O588" s="149">
        <f t="shared" si="314"/>
        <v>26324</v>
      </c>
      <c r="P588" s="149">
        <f t="shared" si="314"/>
        <v>21888</v>
      </c>
      <c r="Q588" s="149">
        <f t="shared" si="314"/>
        <v>1000312</v>
      </c>
      <c r="R588" s="149">
        <f t="shared" si="314"/>
        <v>13000</v>
      </c>
      <c r="S588" s="149">
        <f t="shared" si="314"/>
        <v>39508</v>
      </c>
      <c r="T588" s="149">
        <f t="shared" si="314"/>
        <v>884000</v>
      </c>
      <c r="U588" s="149">
        <f t="shared" si="314"/>
        <v>32765</v>
      </c>
      <c r="V588" s="149">
        <f t="shared" si="314"/>
        <v>22040</v>
      </c>
      <c r="W588" s="149">
        <f t="shared" si="314"/>
        <v>1245070</v>
      </c>
      <c r="X588" s="149">
        <f t="shared" si="314"/>
        <v>16000</v>
      </c>
      <c r="Y588" s="149">
        <f t="shared" si="314"/>
        <v>31845</v>
      </c>
      <c r="Z588" s="149">
        <f t="shared" si="314"/>
        <v>880000</v>
      </c>
      <c r="AA588" s="149">
        <f t="shared" si="314"/>
        <v>9000</v>
      </c>
      <c r="AB588" s="149">
        <f t="shared" si="314"/>
        <v>33582</v>
      </c>
      <c r="AC588" s="149">
        <f t="shared" si="314"/>
        <v>522000</v>
      </c>
      <c r="AD588" s="149">
        <f t="shared" si="314"/>
        <v>6200</v>
      </c>
      <c r="AE588" s="149">
        <f t="shared" si="314"/>
        <v>39304</v>
      </c>
      <c r="AF588" s="149">
        <f t="shared" si="314"/>
        <v>421600</v>
      </c>
      <c r="AG588" s="149">
        <f t="shared" si="314"/>
        <v>8000</v>
      </c>
      <c r="AH588" s="149">
        <f t="shared" si="314"/>
        <v>56742</v>
      </c>
      <c r="AI588" s="149">
        <f t="shared" si="314"/>
        <v>784000</v>
      </c>
      <c r="AJ588" s="149">
        <f t="shared" si="314"/>
        <v>20000</v>
      </c>
      <c r="AK588" s="149">
        <f t="shared" si="314"/>
        <v>3990</v>
      </c>
      <c r="AL588" s="149">
        <f t="shared" si="314"/>
        <v>140000</v>
      </c>
      <c r="AM588" s="149">
        <f t="shared" si="314"/>
        <v>37500</v>
      </c>
      <c r="AN588" s="149">
        <f t="shared" si="314"/>
        <v>3426</v>
      </c>
      <c r="AO588" s="149">
        <f t="shared" si="314"/>
        <v>225000</v>
      </c>
      <c r="AP588" s="149">
        <f t="shared" si="314"/>
        <v>84000</v>
      </c>
      <c r="AQ588" s="149">
        <f t="shared" si="314"/>
        <v>3990</v>
      </c>
      <c r="AR588" s="60">
        <f t="shared" si="314"/>
        <v>588000</v>
      </c>
      <c r="AS588" s="149">
        <f t="shared" si="314"/>
        <v>870000</v>
      </c>
      <c r="AT588" s="149">
        <f t="shared" si="314"/>
        <v>3203.4700000000416</v>
      </c>
      <c r="AU588" s="149">
        <f t="shared" si="314"/>
        <v>4898100</v>
      </c>
      <c r="AV588" s="149">
        <f t="shared" si="314"/>
        <v>213000</v>
      </c>
      <c r="AW588" s="149">
        <f t="shared" si="314"/>
        <v>3797.1500000000356</v>
      </c>
      <c r="AX588" s="149">
        <f t="shared" si="314"/>
        <v>1416450</v>
      </c>
      <c r="AY588" s="149">
        <f t="shared" si="314"/>
        <v>1936000</v>
      </c>
      <c r="AZ588" s="149">
        <f t="shared" si="314"/>
        <v>3180.5999999999754</v>
      </c>
      <c r="BA588" s="149">
        <f t="shared" si="314"/>
        <v>10802880</v>
      </c>
      <c r="BB588" s="149">
        <f t="shared" si="314"/>
        <v>176300</v>
      </c>
      <c r="BC588" s="149">
        <f t="shared" si="314"/>
        <v>3486</v>
      </c>
      <c r="BD588" s="149">
        <f t="shared" si="314"/>
        <v>1057800</v>
      </c>
      <c r="BE588" s="26">
        <f>SUM(BE5:BE584)</f>
        <v>30209067</v>
      </c>
      <c r="BF588" s="26">
        <f>SUM(BF5:BF587)</f>
        <v>78316201.650000021</v>
      </c>
      <c r="BG588" s="26">
        <f>SUM(BG5:BG587)</f>
        <v>0</v>
      </c>
      <c r="BH588" s="215">
        <f>SUM(BH5:BH582)</f>
        <v>0</v>
      </c>
      <c r="BI588" s="26">
        <f>SUM(BI5:BI587)</f>
        <v>29259549.080000002</v>
      </c>
      <c r="BJ588" s="152">
        <f t="shared" si="311"/>
        <v>29259549.080000002</v>
      </c>
      <c r="BK588" s="155">
        <f t="shared" si="312"/>
        <v>79265719.570000023</v>
      </c>
      <c r="BL588" s="216"/>
      <c r="BM588" s="15"/>
      <c r="BN588" s="15"/>
      <c r="BO588" s="15"/>
      <c r="BP588" s="12"/>
      <c r="BQ588" s="12"/>
      <c r="BR588" s="15"/>
      <c r="BS588" s="12"/>
      <c r="BT588" s="12"/>
      <c r="BU588" s="15"/>
      <c r="BV588" s="5"/>
      <c r="BW588" s="5"/>
      <c r="BX588" s="5"/>
      <c r="BY588" s="10"/>
      <c r="BZ588" s="10"/>
      <c r="CA588" s="10"/>
      <c r="CB588" s="10"/>
      <c r="CC588" s="10"/>
      <c r="CD588" s="10"/>
      <c r="CE588" s="10"/>
      <c r="CF588" s="10"/>
      <c r="CG588" s="10"/>
      <c r="CH588" s="10"/>
      <c r="CI588" s="10"/>
      <c r="CJ588" s="10"/>
      <c r="CK588" s="10"/>
      <c r="CL588" s="10"/>
      <c r="CM588" s="10"/>
      <c r="CN588" s="10"/>
      <c r="CO588" s="10"/>
      <c r="CP588" s="10"/>
      <c r="CQ588" s="10"/>
      <c r="CR588" s="10"/>
      <c r="CS588" s="10"/>
      <c r="CT588" s="10"/>
      <c r="CU588" s="10"/>
      <c r="CV588" s="10"/>
      <c r="CW588" s="10"/>
      <c r="CX588" s="10"/>
      <c r="CY588" s="10"/>
    </row>
    <row r="589" spans="1:103" s="217" customFormat="1" ht="32.25" customHeight="1">
      <c r="A589" s="213"/>
      <c r="B589" s="214" t="s">
        <v>1190</v>
      </c>
      <c r="C589" s="149">
        <v>21680</v>
      </c>
      <c r="D589" s="218">
        <v>45</v>
      </c>
      <c r="E589" s="149">
        <f>D589*C589</f>
        <v>975600</v>
      </c>
      <c r="F589" s="218">
        <v>42306</v>
      </c>
      <c r="G589" s="218">
        <v>30</v>
      </c>
      <c r="H589" s="218">
        <f>G589*F589</f>
        <v>1269180</v>
      </c>
      <c r="I589" s="218">
        <v>45000</v>
      </c>
      <c r="J589" s="218">
        <v>45</v>
      </c>
      <c r="K589" s="218">
        <f>I589*J589</f>
        <v>2025000</v>
      </c>
      <c r="L589" s="218">
        <v>15435</v>
      </c>
      <c r="M589" s="218">
        <v>75</v>
      </c>
      <c r="N589" s="218">
        <f>L589*M589</f>
        <v>1157625</v>
      </c>
      <c r="O589" s="218">
        <v>26820</v>
      </c>
      <c r="P589" s="218">
        <v>38</v>
      </c>
      <c r="Q589" s="218">
        <f>O589*P589</f>
        <v>1019160</v>
      </c>
      <c r="R589" s="218">
        <v>13000</v>
      </c>
      <c r="S589" s="218">
        <v>68</v>
      </c>
      <c r="T589" s="218">
        <f>R589*S589</f>
        <v>884000</v>
      </c>
      <c r="U589" s="218">
        <v>32765</v>
      </c>
      <c r="V589" s="218">
        <v>38</v>
      </c>
      <c r="W589" s="218">
        <f>U589*V589</f>
        <v>1245070</v>
      </c>
      <c r="X589" s="218">
        <v>16000</v>
      </c>
      <c r="Y589" s="218">
        <v>55</v>
      </c>
      <c r="Z589" s="218">
        <f>X589*Y589</f>
        <v>880000</v>
      </c>
      <c r="AA589" s="218">
        <v>9000</v>
      </c>
      <c r="AB589" s="218">
        <v>58</v>
      </c>
      <c r="AC589" s="218">
        <f>AA589*AB589</f>
        <v>522000</v>
      </c>
      <c r="AD589" s="218">
        <v>6200</v>
      </c>
      <c r="AE589" s="218">
        <v>68</v>
      </c>
      <c r="AF589" s="218">
        <f>AD589*AE589</f>
        <v>421600</v>
      </c>
      <c r="AG589" s="218">
        <v>8000</v>
      </c>
      <c r="AH589" s="218">
        <v>98</v>
      </c>
      <c r="AI589" s="149">
        <f>AG589*AH589</f>
        <v>784000</v>
      </c>
      <c r="AJ589" s="218">
        <v>20000</v>
      </c>
      <c r="AK589" s="218">
        <v>7</v>
      </c>
      <c r="AL589" s="218">
        <f>AJ589*AK589</f>
        <v>140000</v>
      </c>
      <c r="AM589" s="218">
        <v>37500</v>
      </c>
      <c r="AN589" s="218">
        <v>6</v>
      </c>
      <c r="AO589" s="218">
        <f>AM589*AN589</f>
        <v>225000</v>
      </c>
      <c r="AP589" s="218">
        <v>84000</v>
      </c>
      <c r="AQ589" s="218">
        <v>7</v>
      </c>
      <c r="AR589" s="70">
        <f>AP589*AQ589</f>
        <v>588000</v>
      </c>
      <c r="AS589" s="218">
        <v>870000</v>
      </c>
      <c r="AT589" s="149">
        <v>5.63</v>
      </c>
      <c r="AU589" s="218">
        <f>AS589*AT589</f>
        <v>4898100</v>
      </c>
      <c r="AV589" s="218">
        <v>213000</v>
      </c>
      <c r="AW589" s="218">
        <v>6.65</v>
      </c>
      <c r="AX589" s="218">
        <f>AV589*AW589</f>
        <v>1416450</v>
      </c>
      <c r="AY589" s="218">
        <v>1936000</v>
      </c>
      <c r="AZ589" s="218">
        <v>5.58</v>
      </c>
      <c r="BA589" s="218">
        <f>AY589*AZ589</f>
        <v>10802880</v>
      </c>
      <c r="BB589" s="218">
        <v>176300</v>
      </c>
      <c r="BC589" s="218">
        <v>6</v>
      </c>
      <c r="BD589" s="218">
        <f>BB589*BC589</f>
        <v>1057800</v>
      </c>
      <c r="BE589" s="26">
        <f>E589+H589+K589+N589+Q589+T589+W589+Z589+AC589+AF589+AI589+AL589+AO589+AR589+AU589+AX589+BA589+BD589</f>
        <v>30311465</v>
      </c>
      <c r="BF589" s="27">
        <f>BF588</f>
        <v>78316201.650000021</v>
      </c>
      <c r="BG589" s="61">
        <f>BG588</f>
        <v>0</v>
      </c>
      <c r="BH589" s="62">
        <f>BH588</f>
        <v>0</v>
      </c>
      <c r="BI589" s="61">
        <f>BI588</f>
        <v>29259549.080000002</v>
      </c>
      <c r="BJ589" s="152">
        <f>SUM(BJ5:BJ587)</f>
        <v>29259549.080000002</v>
      </c>
      <c r="BK589" s="152">
        <f>SUM(BK5:BK587)</f>
        <v>79265719.570000008</v>
      </c>
      <c r="BL589" s="13"/>
      <c r="BM589" s="15"/>
      <c r="BN589" s="15"/>
      <c r="BO589" s="15"/>
      <c r="BP589" s="12"/>
      <c r="BQ589" s="219"/>
      <c r="BR589" s="219"/>
      <c r="BS589" s="219"/>
      <c r="BT589" s="15"/>
      <c r="BU589" s="219"/>
      <c r="BV589" s="5"/>
      <c r="BW589" s="5"/>
      <c r="BX589" s="5"/>
      <c r="BY589" s="10"/>
      <c r="BZ589" s="10"/>
      <c r="CA589" s="10"/>
      <c r="CB589" s="10"/>
      <c r="CC589" s="10"/>
      <c r="CD589" s="10"/>
      <c r="CE589" s="10"/>
      <c r="CF589" s="10"/>
      <c r="CG589" s="10"/>
      <c r="CH589" s="10"/>
      <c r="CI589" s="10"/>
      <c r="CJ589" s="10"/>
      <c r="CK589" s="10"/>
      <c r="CL589" s="10"/>
      <c r="CM589" s="10"/>
      <c r="CN589" s="10"/>
      <c r="CO589" s="10"/>
      <c r="CP589" s="10"/>
      <c r="CQ589" s="10"/>
      <c r="CR589" s="10"/>
      <c r="CS589" s="10"/>
      <c r="CT589" s="10"/>
      <c r="CU589" s="10"/>
      <c r="CV589" s="10"/>
      <c r="CW589" s="10"/>
      <c r="CX589" s="10"/>
      <c r="CY589" s="10"/>
    </row>
    <row r="590" spans="1:103" s="217" customFormat="1" ht="32.25" customHeight="1">
      <c r="A590" s="213"/>
      <c r="B590" s="214" t="s">
        <v>1191</v>
      </c>
      <c r="C590" s="149">
        <f t="shared" ref="C590:I590" si="315">C589-C588</f>
        <v>0</v>
      </c>
      <c r="D590" s="149"/>
      <c r="E590" s="149">
        <f>D590*C590</f>
        <v>0</v>
      </c>
      <c r="F590" s="149">
        <f>F589-F588</f>
        <v>675</v>
      </c>
      <c r="G590" s="149"/>
      <c r="H590" s="149">
        <f t="shared" si="315"/>
        <v>20250</v>
      </c>
      <c r="I590" s="149">
        <f t="shared" si="315"/>
        <v>490</v>
      </c>
      <c r="J590" s="149"/>
      <c r="K590" s="149">
        <f>K589-K588</f>
        <v>22050</v>
      </c>
      <c r="L590" s="149">
        <f>L589-L588</f>
        <v>550</v>
      </c>
      <c r="M590" s="149"/>
      <c r="N590" s="149">
        <f>N589-N588</f>
        <v>41250</v>
      </c>
      <c r="O590" s="149">
        <f>O589-O588</f>
        <v>496</v>
      </c>
      <c r="P590" s="149"/>
      <c r="Q590" s="149">
        <f>Q589-Q588</f>
        <v>18848</v>
      </c>
      <c r="R590" s="149">
        <f>R589-R588</f>
        <v>0</v>
      </c>
      <c r="S590" s="149"/>
      <c r="T590" s="149">
        <f>T589-T588</f>
        <v>0</v>
      </c>
      <c r="U590" s="149">
        <f>U589-U588</f>
        <v>0</v>
      </c>
      <c r="V590" s="149"/>
      <c r="W590" s="149">
        <f>W589-W588</f>
        <v>0</v>
      </c>
      <c r="X590" s="149">
        <f>X589-X588</f>
        <v>0</v>
      </c>
      <c r="Y590" s="149"/>
      <c r="Z590" s="149">
        <f>Z589-Z588</f>
        <v>0</v>
      </c>
      <c r="AA590" s="149">
        <f>AA589-AA588</f>
        <v>0</v>
      </c>
      <c r="AB590" s="149"/>
      <c r="AC590" s="149">
        <f>AC589-AC588</f>
        <v>0</v>
      </c>
      <c r="AD590" s="149">
        <f>AD589-AD588</f>
        <v>0</v>
      </c>
      <c r="AE590" s="149"/>
      <c r="AF590" s="149">
        <f>AF589-AF588</f>
        <v>0</v>
      </c>
      <c r="AG590" s="149">
        <f>AG589-AG588</f>
        <v>0</v>
      </c>
      <c r="AH590" s="149"/>
      <c r="AI590" s="149">
        <f>AI589-AI588</f>
        <v>0</v>
      </c>
      <c r="AJ590" s="149">
        <f>AJ589-AJ588</f>
        <v>0</v>
      </c>
      <c r="AK590" s="149"/>
      <c r="AL590" s="149">
        <f>AL589-AL588</f>
        <v>0</v>
      </c>
      <c r="AM590" s="149">
        <f>AM589-AM588</f>
        <v>0</v>
      </c>
      <c r="AN590" s="149"/>
      <c r="AO590" s="149">
        <f>AO589-AO588</f>
        <v>0</v>
      </c>
      <c r="AP590" s="149">
        <f>AP589-AP588</f>
        <v>0</v>
      </c>
      <c r="AQ590" s="149"/>
      <c r="AR590" s="60">
        <f>AR589-AR588</f>
        <v>0</v>
      </c>
      <c r="AS590" s="149">
        <f>AS589-AS588</f>
        <v>0</v>
      </c>
      <c r="AT590" s="149"/>
      <c r="AU590" s="149">
        <f>AU589-AU588</f>
        <v>0</v>
      </c>
      <c r="AV590" s="149">
        <f>AV589-AV588</f>
        <v>0</v>
      </c>
      <c r="AW590" s="149"/>
      <c r="AX590" s="149">
        <f>AX589-AX588</f>
        <v>0</v>
      </c>
      <c r="AY590" s="149">
        <f>AY589-AY588</f>
        <v>0</v>
      </c>
      <c r="AZ590" s="149"/>
      <c r="BA590" s="149">
        <f t="shared" ref="BA590:BK590" si="316">BA589-BA588</f>
        <v>0</v>
      </c>
      <c r="BB590" s="149">
        <f t="shared" si="316"/>
        <v>0</v>
      </c>
      <c r="BC590" s="149"/>
      <c r="BD590" s="149">
        <f t="shared" si="316"/>
        <v>0</v>
      </c>
      <c r="BE590" s="26">
        <f t="shared" si="316"/>
        <v>102398</v>
      </c>
      <c r="BF590" s="27">
        <f t="shared" si="316"/>
        <v>0</v>
      </c>
      <c r="BG590" s="27">
        <f t="shared" si="316"/>
        <v>0</v>
      </c>
      <c r="BH590" s="220">
        <f t="shared" si="316"/>
        <v>0</v>
      </c>
      <c r="BI590" s="27">
        <f t="shared" si="316"/>
        <v>0</v>
      </c>
      <c r="BJ590" s="153">
        <f t="shared" si="316"/>
        <v>0</v>
      </c>
      <c r="BK590" s="221">
        <f t="shared" si="316"/>
        <v>0</v>
      </c>
      <c r="BL590" s="101"/>
      <c r="BM590" s="219"/>
      <c r="BN590" s="15"/>
      <c r="BO590" s="15"/>
      <c r="BP590" s="15"/>
      <c r="BQ590" s="15"/>
      <c r="BR590" s="219"/>
      <c r="BS590" s="219"/>
      <c r="BT590" s="219"/>
      <c r="BU590" s="219"/>
      <c r="BV590" s="5"/>
      <c r="BW590" s="5"/>
      <c r="BX590" s="5"/>
      <c r="BY590" s="10"/>
      <c r="BZ590" s="10"/>
      <c r="CA590" s="10"/>
      <c r="CB590" s="10"/>
      <c r="CC590" s="10"/>
      <c r="CD590" s="10"/>
      <c r="CE590" s="10"/>
      <c r="CF590" s="10"/>
      <c r="CG590" s="10"/>
      <c r="CH590" s="10"/>
      <c r="CI590" s="10"/>
      <c r="CJ590" s="10"/>
      <c r="CK590" s="10"/>
      <c r="CL590" s="10"/>
      <c r="CM590" s="10"/>
      <c r="CN590" s="10"/>
      <c r="CO590" s="10"/>
      <c r="CP590" s="10"/>
      <c r="CQ590" s="10"/>
      <c r="CR590" s="10"/>
      <c r="CS590" s="10"/>
      <c r="CT590" s="10"/>
      <c r="CU590" s="10"/>
      <c r="CV590" s="10"/>
      <c r="CW590" s="10"/>
      <c r="CX590" s="10"/>
      <c r="CY590" s="10"/>
    </row>
    <row r="591" spans="1:103" ht="32.25" customHeight="1">
      <c r="BF591" s="7">
        <f>78316201.65-BF588</f>
        <v>0</v>
      </c>
    </row>
    <row r="592" spans="1:103" ht="32.25" customHeight="1"/>
    <row r="593" spans="1:83" ht="32.25" customHeight="1"/>
    <row r="594" spans="1:83" ht="32.25" customHeight="1">
      <c r="BN594" s="5">
        <f>1004400*12+781200</f>
        <v>12834000</v>
      </c>
    </row>
    <row r="595" spans="1:83" ht="32.25" customHeight="1">
      <c r="B595" s="11" t="s">
        <v>1192</v>
      </c>
      <c r="C595" s="316">
        <v>44228</v>
      </c>
      <c r="D595" s="316"/>
      <c r="E595" s="316"/>
      <c r="F595" s="316"/>
      <c r="G595" s="316"/>
      <c r="H595" s="316"/>
      <c r="I595" s="316"/>
      <c r="J595" s="316"/>
      <c r="K595" s="316"/>
      <c r="L595" s="316"/>
      <c r="M595" s="316"/>
      <c r="N595" s="316"/>
      <c r="O595" s="316"/>
      <c r="P595" s="316"/>
      <c r="Q595" s="316"/>
      <c r="R595" s="316"/>
      <c r="S595" s="316"/>
      <c r="T595" s="316"/>
      <c r="U595" s="316"/>
      <c r="V595" s="316"/>
      <c r="W595" s="316"/>
      <c r="X595" s="316"/>
      <c r="Y595" s="316"/>
      <c r="Z595" s="316"/>
      <c r="AA595" s="316"/>
      <c r="AB595" s="316"/>
      <c r="AC595" s="316"/>
      <c r="AD595" s="316"/>
      <c r="AE595" s="316"/>
      <c r="AF595" s="317"/>
      <c r="AG595" s="316"/>
      <c r="AH595" s="316"/>
      <c r="AI595" s="316"/>
      <c r="AJ595" s="316"/>
      <c r="AK595" s="316"/>
      <c r="AL595" s="316"/>
      <c r="AM595" s="316"/>
      <c r="AN595" s="316"/>
      <c r="AO595" s="316"/>
      <c r="AP595" s="316"/>
      <c r="AQ595" s="316"/>
      <c r="AR595" s="317"/>
      <c r="AS595" s="316"/>
      <c r="AT595" s="316"/>
      <c r="AU595" s="316"/>
      <c r="AV595" s="316"/>
      <c r="AW595" s="316"/>
      <c r="AX595" s="316"/>
      <c r="AY595" s="316"/>
      <c r="AZ595" s="316"/>
      <c r="BA595" s="316"/>
      <c r="BB595" s="316"/>
      <c r="BC595" s="316"/>
      <c r="BD595" s="316"/>
      <c r="BE595" s="318"/>
      <c r="BF595" s="318"/>
      <c r="BG595" s="317"/>
      <c r="BH595" s="319"/>
      <c r="BI595" s="317"/>
      <c r="BJ595" s="316"/>
      <c r="BK595" s="318"/>
      <c r="BL595" s="12"/>
      <c r="BM595" s="13"/>
      <c r="BN595" s="12"/>
      <c r="BO595" s="12"/>
      <c r="BP595" s="12"/>
      <c r="BQ595" s="12"/>
      <c r="BR595" s="12"/>
      <c r="BS595" s="12"/>
      <c r="BT595" s="12"/>
      <c r="BU595" s="12"/>
    </row>
    <row r="596" spans="1:83" s="17" customFormat="1" ht="32.25" customHeight="1">
      <c r="A596" s="320" t="s">
        <v>1</v>
      </c>
      <c r="B596" s="321" t="s">
        <v>2</v>
      </c>
      <c r="C596" s="329" t="s">
        <v>3</v>
      </c>
      <c r="D596" s="327"/>
      <c r="E596" s="328"/>
      <c r="F596" s="326" t="s">
        <v>4</v>
      </c>
      <c r="G596" s="327"/>
      <c r="H596" s="328"/>
      <c r="I596" s="326" t="s">
        <v>5</v>
      </c>
      <c r="J596" s="327"/>
      <c r="K596" s="328"/>
      <c r="L596" s="302" t="s">
        <v>6</v>
      </c>
      <c r="M596" s="303"/>
      <c r="N596" s="304"/>
      <c r="O596" s="302" t="s">
        <v>7</v>
      </c>
      <c r="P596" s="303"/>
      <c r="Q596" s="304"/>
      <c r="R596" s="302" t="s">
        <v>8</v>
      </c>
      <c r="S596" s="303"/>
      <c r="T596" s="304"/>
      <c r="U596" s="302" t="s">
        <v>9</v>
      </c>
      <c r="V596" s="303"/>
      <c r="W596" s="304"/>
      <c r="X596" s="302" t="s">
        <v>10</v>
      </c>
      <c r="Y596" s="303"/>
      <c r="Z596" s="304"/>
      <c r="AA596" s="302" t="s">
        <v>11</v>
      </c>
      <c r="AB596" s="303"/>
      <c r="AC596" s="304"/>
      <c r="AD596" s="302" t="s">
        <v>12</v>
      </c>
      <c r="AE596" s="303"/>
      <c r="AF596" s="304"/>
      <c r="AG596" s="302" t="s">
        <v>13</v>
      </c>
      <c r="AH596" s="303"/>
      <c r="AI596" s="304"/>
      <c r="AJ596" s="302" t="s">
        <v>14</v>
      </c>
      <c r="AK596" s="312"/>
      <c r="AL596" s="313"/>
      <c r="AM596" s="302" t="s">
        <v>15</v>
      </c>
      <c r="AN596" s="312"/>
      <c r="AO596" s="313"/>
      <c r="AP596" s="302" t="s">
        <v>16</v>
      </c>
      <c r="AQ596" s="303"/>
      <c r="AR596" s="304"/>
      <c r="AS596" s="302" t="s">
        <v>17</v>
      </c>
      <c r="AT596" s="303"/>
      <c r="AU596" s="304"/>
      <c r="AV596" s="302" t="s">
        <v>18</v>
      </c>
      <c r="AW596" s="303"/>
      <c r="AX596" s="304"/>
      <c r="AY596" s="302" t="s">
        <v>19</v>
      </c>
      <c r="AZ596" s="303"/>
      <c r="BA596" s="304"/>
      <c r="BB596" s="302" t="s">
        <v>20</v>
      </c>
      <c r="BC596" s="303"/>
      <c r="BD596" s="304"/>
      <c r="BE596" s="305" t="s">
        <v>21</v>
      </c>
      <c r="BF596" s="298" t="s">
        <v>22</v>
      </c>
      <c r="BG596" s="308" t="s">
        <v>23</v>
      </c>
      <c r="BH596" s="310" t="s">
        <v>24</v>
      </c>
      <c r="BI596" s="308" t="s">
        <v>25</v>
      </c>
      <c r="BJ596" s="296" t="s">
        <v>26</v>
      </c>
      <c r="BK596" s="298" t="s">
        <v>27</v>
      </c>
      <c r="BL596" s="12"/>
      <c r="BM596" s="14"/>
      <c r="BN596" s="12"/>
      <c r="BO596" s="15"/>
      <c r="BP596" s="16"/>
      <c r="BQ596" s="16"/>
      <c r="BR596" s="16"/>
      <c r="BS596" s="16"/>
      <c r="BT596" s="16"/>
      <c r="BU596" s="16"/>
      <c r="BV596" s="16"/>
      <c r="BW596" s="16"/>
      <c r="BX596" s="16"/>
    </row>
    <row r="597" spans="1:83" s="17" customFormat="1" ht="32.25" customHeight="1">
      <c r="A597" s="320"/>
      <c r="B597" s="322"/>
      <c r="C597" s="18" t="s">
        <v>28</v>
      </c>
      <c r="D597" s="19" t="s">
        <v>29</v>
      </c>
      <c r="E597" s="19" t="s">
        <v>30</v>
      </c>
      <c r="F597" s="18" t="s">
        <v>28</v>
      </c>
      <c r="G597" s="19" t="s">
        <v>29</v>
      </c>
      <c r="H597" s="19" t="s">
        <v>30</v>
      </c>
      <c r="I597" s="18" t="s">
        <v>28</v>
      </c>
      <c r="J597" s="19" t="s">
        <v>29</v>
      </c>
      <c r="K597" s="19" t="s">
        <v>30</v>
      </c>
      <c r="L597" s="18" t="s">
        <v>28</v>
      </c>
      <c r="M597" s="19" t="s">
        <v>29</v>
      </c>
      <c r="N597" s="19" t="s">
        <v>30</v>
      </c>
      <c r="O597" s="18" t="s">
        <v>28</v>
      </c>
      <c r="P597" s="19" t="s">
        <v>29</v>
      </c>
      <c r="Q597" s="19" t="s">
        <v>30</v>
      </c>
      <c r="R597" s="18" t="s">
        <v>28</v>
      </c>
      <c r="S597" s="19" t="s">
        <v>29</v>
      </c>
      <c r="T597" s="19" t="s">
        <v>30</v>
      </c>
      <c r="U597" s="18" t="s">
        <v>28</v>
      </c>
      <c r="V597" s="19" t="s">
        <v>29</v>
      </c>
      <c r="W597" s="19" t="s">
        <v>30</v>
      </c>
      <c r="X597" s="18" t="s">
        <v>28</v>
      </c>
      <c r="Y597" s="19" t="s">
        <v>29</v>
      </c>
      <c r="Z597" s="19" t="s">
        <v>30</v>
      </c>
      <c r="AA597" s="18" t="s">
        <v>28</v>
      </c>
      <c r="AB597" s="19" t="s">
        <v>29</v>
      </c>
      <c r="AC597" s="19" t="s">
        <v>30</v>
      </c>
      <c r="AD597" s="18" t="s">
        <v>28</v>
      </c>
      <c r="AE597" s="19" t="s">
        <v>29</v>
      </c>
      <c r="AF597" s="19" t="s">
        <v>30</v>
      </c>
      <c r="AG597" s="18" t="s">
        <v>28</v>
      </c>
      <c r="AH597" s="19" t="s">
        <v>29</v>
      </c>
      <c r="AI597" s="19" t="s">
        <v>30</v>
      </c>
      <c r="AJ597" s="18" t="s">
        <v>28</v>
      </c>
      <c r="AK597" s="19" t="s">
        <v>29</v>
      </c>
      <c r="AL597" s="19" t="s">
        <v>30</v>
      </c>
      <c r="AM597" s="18" t="s">
        <v>28</v>
      </c>
      <c r="AN597" s="19" t="s">
        <v>29</v>
      </c>
      <c r="AO597" s="19" t="s">
        <v>30</v>
      </c>
      <c r="AP597" s="18" t="s">
        <v>28</v>
      </c>
      <c r="AQ597" s="19" t="s">
        <v>29</v>
      </c>
      <c r="AR597" s="19" t="s">
        <v>30</v>
      </c>
      <c r="AS597" s="18" t="s">
        <v>28</v>
      </c>
      <c r="AT597" s="19" t="s">
        <v>29</v>
      </c>
      <c r="AU597" s="19" t="s">
        <v>30</v>
      </c>
      <c r="AV597" s="18" t="s">
        <v>28</v>
      </c>
      <c r="AW597" s="19" t="s">
        <v>29</v>
      </c>
      <c r="AX597" s="19" t="s">
        <v>30</v>
      </c>
      <c r="AY597" s="18" t="s">
        <v>28</v>
      </c>
      <c r="AZ597" s="19" t="s">
        <v>29</v>
      </c>
      <c r="BA597" s="19" t="s">
        <v>30</v>
      </c>
      <c r="BB597" s="18" t="s">
        <v>28</v>
      </c>
      <c r="BC597" s="19" t="s">
        <v>29</v>
      </c>
      <c r="BD597" s="19" t="s">
        <v>30</v>
      </c>
      <c r="BE597" s="306"/>
      <c r="BF597" s="307"/>
      <c r="BG597" s="309"/>
      <c r="BH597" s="311"/>
      <c r="BI597" s="297"/>
      <c r="BJ597" s="297"/>
      <c r="BK597" s="299"/>
      <c r="BL597" s="12"/>
      <c r="BM597" s="14"/>
      <c r="BN597" s="12"/>
      <c r="BO597" s="12"/>
      <c r="BP597" s="16"/>
      <c r="BQ597" s="16"/>
      <c r="BR597" s="16"/>
      <c r="BS597" s="16"/>
      <c r="BT597" s="16"/>
      <c r="BU597" s="16"/>
      <c r="BV597" s="16"/>
      <c r="BW597" s="16"/>
      <c r="BX597" s="16"/>
    </row>
    <row r="598" spans="1:83" s="34" customFormat="1" ht="32.25" customHeight="1">
      <c r="A598" s="20" t="s">
        <v>31</v>
      </c>
      <c r="B598" s="21" t="s">
        <v>32</v>
      </c>
      <c r="C598" s="22">
        <v>300</v>
      </c>
      <c r="D598" s="23">
        <v>45</v>
      </c>
      <c r="E598" s="23">
        <f>D598*C598</f>
        <v>13500</v>
      </c>
      <c r="F598" s="23">
        <v>400</v>
      </c>
      <c r="G598" s="23">
        <v>30</v>
      </c>
      <c r="H598" s="23">
        <f>G598*F598</f>
        <v>12000</v>
      </c>
      <c r="I598" s="23">
        <v>300</v>
      </c>
      <c r="J598" s="23">
        <v>45</v>
      </c>
      <c r="K598" s="23">
        <f>J598*I598</f>
        <v>13500</v>
      </c>
      <c r="L598" s="23"/>
      <c r="M598" s="23">
        <v>75</v>
      </c>
      <c r="N598" s="23">
        <f>M598*L598</f>
        <v>0</v>
      </c>
      <c r="O598" s="24"/>
      <c r="P598" s="23">
        <v>38</v>
      </c>
      <c r="Q598" s="23">
        <f>P598*O598</f>
        <v>0</v>
      </c>
      <c r="R598" s="23"/>
      <c r="S598" s="23">
        <v>68</v>
      </c>
      <c r="T598" s="23">
        <f>S598*R598</f>
        <v>0</v>
      </c>
      <c r="U598" s="23"/>
      <c r="V598" s="23">
        <v>38</v>
      </c>
      <c r="W598" s="23">
        <f>V598*U598</f>
        <v>0</v>
      </c>
      <c r="X598" s="23"/>
      <c r="Y598" s="23">
        <v>55</v>
      </c>
      <c r="Z598" s="23">
        <f>Y598*X598</f>
        <v>0</v>
      </c>
      <c r="AA598" s="23"/>
      <c r="AB598" s="23">
        <v>58</v>
      </c>
      <c r="AC598" s="23">
        <f>AB598*AA598</f>
        <v>0</v>
      </c>
      <c r="AD598" s="23">
        <v>100</v>
      </c>
      <c r="AE598" s="23">
        <v>68</v>
      </c>
      <c r="AF598" s="25">
        <f>AE598*AD598</f>
        <v>6800</v>
      </c>
      <c r="AG598" s="23"/>
      <c r="AH598" s="23">
        <v>98</v>
      </c>
      <c r="AI598" s="23">
        <f>AH598*AG598</f>
        <v>0</v>
      </c>
      <c r="AJ598" s="25"/>
      <c r="AK598" s="25">
        <v>7</v>
      </c>
      <c r="AL598" s="25">
        <f>AK598*AJ598</f>
        <v>0</v>
      </c>
      <c r="AM598" s="25">
        <v>5000</v>
      </c>
      <c r="AN598" s="25">
        <v>6</v>
      </c>
      <c r="AO598" s="25">
        <f>AN598*AM598</f>
        <v>30000</v>
      </c>
      <c r="AP598" s="23"/>
      <c r="AQ598" s="23">
        <v>7</v>
      </c>
      <c r="AR598" s="25">
        <f t="shared" ref="AR598:AR624" si="317">AQ598*AP598</f>
        <v>0</v>
      </c>
      <c r="AS598" s="23"/>
      <c r="AT598" s="23">
        <v>5.63</v>
      </c>
      <c r="AU598" s="23">
        <f t="shared" ref="AU598:AU624" si="318">AT598*AS598</f>
        <v>0</v>
      </c>
      <c r="AV598" s="23"/>
      <c r="AW598" s="23">
        <v>6.65</v>
      </c>
      <c r="AX598" s="23">
        <f t="shared" ref="AX598:AX624" si="319">AW598*AV598</f>
        <v>0</v>
      </c>
      <c r="AY598" s="23"/>
      <c r="AZ598" s="23">
        <v>5.58</v>
      </c>
      <c r="BA598" s="23">
        <f t="shared" ref="BA598:BA624" si="320">AZ598*AY598</f>
        <v>0</v>
      </c>
      <c r="BB598" s="23"/>
      <c r="BC598" s="23">
        <v>6</v>
      </c>
      <c r="BD598" s="23">
        <f>BC598*BB598</f>
        <v>0</v>
      </c>
      <c r="BE598" s="26">
        <f t="shared" ref="BE598:BE661" si="321">E598+H598+K598+N598+Q598+T598+W598+Z598+AC598+AF598+AI598+AL598+AO598+AR598+AU598+AX598+BD598+BA598</f>
        <v>75800</v>
      </c>
      <c r="BF598" s="27">
        <f>BK5</f>
        <v>333893</v>
      </c>
      <c r="BG598" s="28"/>
      <c r="BH598" s="29">
        <v>409693</v>
      </c>
      <c r="BI598" s="28"/>
      <c r="BJ598" s="30">
        <f t="shared" ref="BJ598:BJ661" si="322">BG598+BH598+BI598</f>
        <v>409693</v>
      </c>
      <c r="BK598" s="28">
        <f t="shared" ref="BK598:BK661" si="323">BF598+BE598-BJ598</f>
        <v>0</v>
      </c>
      <c r="BL598" s="31"/>
      <c r="BM598" s="32"/>
      <c r="BN598" s="31"/>
      <c r="BO598" s="31"/>
      <c r="BP598" s="9"/>
      <c r="BQ598" s="9"/>
      <c r="BR598" s="9"/>
      <c r="BS598" s="9"/>
      <c r="BT598" s="9"/>
      <c r="BU598" s="9"/>
      <c r="BV598" s="9"/>
      <c r="BW598" s="9"/>
      <c r="BX598" s="9"/>
      <c r="BY598" s="33"/>
      <c r="BZ598" s="33"/>
      <c r="CA598" s="33"/>
      <c r="CB598" s="33"/>
      <c r="CC598" s="33"/>
      <c r="CD598" s="33"/>
      <c r="CE598" s="33"/>
    </row>
    <row r="599" spans="1:83" s="33" customFormat="1" ht="32.25" customHeight="1">
      <c r="A599" s="35" t="s">
        <v>33</v>
      </c>
      <c r="B599" s="36" t="s">
        <v>34</v>
      </c>
      <c r="C599" s="37">
        <v>400</v>
      </c>
      <c r="D599" s="25">
        <v>45</v>
      </c>
      <c r="E599" s="23">
        <f t="shared" ref="E599:E662" si="324">D599*C599</f>
        <v>18000</v>
      </c>
      <c r="F599" s="25">
        <v>700</v>
      </c>
      <c r="G599" s="25">
        <v>30</v>
      </c>
      <c r="H599" s="23">
        <f t="shared" ref="H599:H662" si="325">G599*F599</f>
        <v>21000</v>
      </c>
      <c r="I599" s="25">
        <v>600</v>
      </c>
      <c r="J599" s="25">
        <v>45</v>
      </c>
      <c r="K599" s="23">
        <f t="shared" ref="K599:K662" si="326">J599*I599</f>
        <v>27000</v>
      </c>
      <c r="L599" s="25"/>
      <c r="M599" s="25">
        <v>75</v>
      </c>
      <c r="N599" s="23">
        <f t="shared" ref="N599:N662" si="327">M599*L599</f>
        <v>0</v>
      </c>
      <c r="O599" s="25"/>
      <c r="P599" s="25">
        <v>38</v>
      </c>
      <c r="Q599" s="23">
        <f t="shared" ref="Q599:Q662" si="328">P599*O599</f>
        <v>0</v>
      </c>
      <c r="R599" s="25"/>
      <c r="S599" s="25">
        <v>68</v>
      </c>
      <c r="T599" s="23">
        <f t="shared" ref="T599:T662" si="329">S599*R599</f>
        <v>0</v>
      </c>
      <c r="U599" s="25"/>
      <c r="V599" s="25">
        <v>38</v>
      </c>
      <c r="W599" s="23">
        <f t="shared" ref="W599:W662" si="330">V599*U599</f>
        <v>0</v>
      </c>
      <c r="X599" s="25"/>
      <c r="Y599" s="25">
        <v>55</v>
      </c>
      <c r="Z599" s="23">
        <f t="shared" ref="Z599:Z662" si="331">Y599*X599</f>
        <v>0</v>
      </c>
      <c r="AA599" s="25"/>
      <c r="AB599" s="25">
        <v>58</v>
      </c>
      <c r="AC599" s="23">
        <f t="shared" ref="AC599:AC662" si="332">AB599*AA599</f>
        <v>0</v>
      </c>
      <c r="AD599" s="25">
        <v>120</v>
      </c>
      <c r="AE599" s="25">
        <v>68</v>
      </c>
      <c r="AF599" s="25">
        <f t="shared" ref="AF599:AF662" si="333">AE599*AD599</f>
        <v>8160</v>
      </c>
      <c r="AG599" s="25"/>
      <c r="AH599" s="25">
        <v>98</v>
      </c>
      <c r="AI599" s="23">
        <f t="shared" ref="AI599:AI662" si="334">AH599*AG599</f>
        <v>0</v>
      </c>
      <c r="AJ599" s="25"/>
      <c r="AK599" s="25">
        <v>7</v>
      </c>
      <c r="AL599" s="25">
        <f t="shared" ref="AL599:AL662" si="335">AK599*AJ599</f>
        <v>0</v>
      </c>
      <c r="AM599" s="25">
        <v>6000</v>
      </c>
      <c r="AN599" s="25">
        <v>6</v>
      </c>
      <c r="AO599" s="25">
        <f t="shared" ref="AO599:AO662" si="336">AN599*AM599</f>
        <v>36000</v>
      </c>
      <c r="AP599" s="25"/>
      <c r="AQ599" s="25">
        <v>7</v>
      </c>
      <c r="AR599" s="25">
        <f t="shared" si="317"/>
        <v>0</v>
      </c>
      <c r="AS599" s="25"/>
      <c r="AT599" s="25">
        <v>5.63</v>
      </c>
      <c r="AU599" s="25">
        <f t="shared" si="318"/>
        <v>0</v>
      </c>
      <c r="AV599" s="25"/>
      <c r="AW599" s="25">
        <v>6.65</v>
      </c>
      <c r="AX599" s="25">
        <f t="shared" si="319"/>
        <v>0</v>
      </c>
      <c r="AY599" s="25"/>
      <c r="AZ599" s="25">
        <v>5.58</v>
      </c>
      <c r="BA599" s="25">
        <f t="shared" si="320"/>
        <v>0</v>
      </c>
      <c r="BB599" s="25"/>
      <c r="BC599" s="25">
        <v>6</v>
      </c>
      <c r="BD599" s="23">
        <f t="shared" ref="BD599:BD662" si="337">BC599*BB599</f>
        <v>0</v>
      </c>
      <c r="BE599" s="26">
        <f t="shared" si="321"/>
        <v>110160</v>
      </c>
      <c r="BF599" s="27">
        <f t="shared" ref="BF599:BF662" si="338">BK6</f>
        <v>58576</v>
      </c>
      <c r="BG599" s="28">
        <v>22000</v>
      </c>
      <c r="BH599" s="29">
        <v>134566</v>
      </c>
      <c r="BI599" s="28"/>
      <c r="BJ599" s="30">
        <f t="shared" si="322"/>
        <v>156566</v>
      </c>
      <c r="BK599" s="28">
        <f t="shared" si="323"/>
        <v>12170</v>
      </c>
      <c r="BL599" s="31"/>
      <c r="BM599" s="31"/>
      <c r="BN599" s="31"/>
      <c r="BO599" s="31"/>
      <c r="BP599" s="9"/>
      <c r="BQ599" s="9"/>
      <c r="BR599" s="9"/>
      <c r="BS599" s="9"/>
      <c r="BT599" s="9"/>
      <c r="BU599" s="9"/>
      <c r="BV599" s="9"/>
      <c r="BW599" s="9"/>
      <c r="BX599" s="9"/>
    </row>
    <row r="600" spans="1:83" s="33" customFormat="1" ht="32.25" customHeight="1">
      <c r="A600" s="35" t="s">
        <v>35</v>
      </c>
      <c r="B600" s="36" t="s">
        <v>36</v>
      </c>
      <c r="C600" s="37"/>
      <c r="D600" s="25">
        <v>45</v>
      </c>
      <c r="E600" s="23">
        <f t="shared" si="324"/>
        <v>0</v>
      </c>
      <c r="F600" s="25"/>
      <c r="G600" s="25">
        <v>30</v>
      </c>
      <c r="H600" s="23">
        <f t="shared" si="325"/>
        <v>0</v>
      </c>
      <c r="I600" s="25"/>
      <c r="J600" s="25">
        <v>45</v>
      </c>
      <c r="K600" s="23">
        <f t="shared" si="326"/>
        <v>0</v>
      </c>
      <c r="L600" s="25">
        <v>200</v>
      </c>
      <c r="M600" s="25">
        <v>75</v>
      </c>
      <c r="N600" s="23">
        <f t="shared" si="327"/>
        <v>15000</v>
      </c>
      <c r="O600" s="25">
        <v>400</v>
      </c>
      <c r="P600" s="25">
        <v>38</v>
      </c>
      <c r="Q600" s="23">
        <f t="shared" si="328"/>
        <v>15200</v>
      </c>
      <c r="R600" s="25">
        <v>200</v>
      </c>
      <c r="S600" s="25">
        <v>68</v>
      </c>
      <c r="T600" s="23">
        <f t="shared" si="329"/>
        <v>13600</v>
      </c>
      <c r="U600" s="25"/>
      <c r="V600" s="25">
        <v>38</v>
      </c>
      <c r="W600" s="23">
        <f t="shared" si="330"/>
        <v>0</v>
      </c>
      <c r="X600" s="25"/>
      <c r="Y600" s="25">
        <v>55</v>
      </c>
      <c r="Z600" s="23">
        <f t="shared" si="331"/>
        <v>0</v>
      </c>
      <c r="AA600" s="25"/>
      <c r="AB600" s="25">
        <v>58</v>
      </c>
      <c r="AC600" s="23">
        <f t="shared" si="332"/>
        <v>0</v>
      </c>
      <c r="AD600" s="25"/>
      <c r="AE600" s="25">
        <v>68</v>
      </c>
      <c r="AF600" s="25">
        <f t="shared" si="333"/>
        <v>0</v>
      </c>
      <c r="AG600" s="25">
        <v>100</v>
      </c>
      <c r="AH600" s="25">
        <v>98</v>
      </c>
      <c r="AI600" s="23">
        <f t="shared" si="334"/>
        <v>9800</v>
      </c>
      <c r="AJ600" s="25">
        <v>3150</v>
      </c>
      <c r="AK600" s="25">
        <v>7</v>
      </c>
      <c r="AL600" s="25">
        <f t="shared" si="335"/>
        <v>22050</v>
      </c>
      <c r="AM600" s="25"/>
      <c r="AN600" s="25">
        <v>6</v>
      </c>
      <c r="AO600" s="25">
        <f t="shared" si="336"/>
        <v>0</v>
      </c>
      <c r="AP600" s="38"/>
      <c r="AQ600" s="25">
        <v>7</v>
      </c>
      <c r="AR600" s="25">
        <f t="shared" si="317"/>
        <v>0</v>
      </c>
      <c r="AS600" s="25"/>
      <c r="AT600" s="25">
        <v>5.63</v>
      </c>
      <c r="AU600" s="25">
        <f t="shared" si="318"/>
        <v>0</v>
      </c>
      <c r="AV600" s="25"/>
      <c r="AW600" s="25">
        <v>6.65</v>
      </c>
      <c r="AX600" s="25">
        <f t="shared" si="319"/>
        <v>0</v>
      </c>
      <c r="AY600" s="25"/>
      <c r="AZ600" s="25">
        <v>5.58</v>
      </c>
      <c r="BA600" s="25">
        <f t="shared" si="320"/>
        <v>0</v>
      </c>
      <c r="BB600" s="25">
        <v>1980</v>
      </c>
      <c r="BC600" s="25">
        <v>6</v>
      </c>
      <c r="BD600" s="23">
        <f t="shared" si="337"/>
        <v>11880</v>
      </c>
      <c r="BE600" s="26">
        <f t="shared" si="321"/>
        <v>87530</v>
      </c>
      <c r="BF600" s="27">
        <f t="shared" si="338"/>
        <v>13744.6</v>
      </c>
      <c r="BG600" s="28"/>
      <c r="BH600" s="29">
        <v>101274.6</v>
      </c>
      <c r="BI600" s="28"/>
      <c r="BJ600" s="30">
        <f t="shared" si="322"/>
        <v>101274.6</v>
      </c>
      <c r="BK600" s="28">
        <f t="shared" si="323"/>
        <v>0</v>
      </c>
      <c r="BL600" s="31"/>
      <c r="BM600" s="39"/>
      <c r="BN600" s="31"/>
      <c r="BO600" s="31"/>
      <c r="BP600" s="9"/>
      <c r="BQ600" s="9"/>
      <c r="BR600" s="9"/>
      <c r="BS600" s="9"/>
      <c r="BT600" s="9"/>
      <c r="BU600" s="9"/>
      <c r="BV600" s="9"/>
      <c r="BW600" s="9"/>
      <c r="BX600" s="9"/>
    </row>
    <row r="601" spans="1:83" s="33" customFormat="1" ht="32.25" customHeight="1">
      <c r="A601" s="35" t="s">
        <v>37</v>
      </c>
      <c r="B601" s="36" t="s">
        <v>38</v>
      </c>
      <c r="C601" s="40"/>
      <c r="D601" s="25">
        <v>45</v>
      </c>
      <c r="E601" s="23">
        <f t="shared" si="324"/>
        <v>0</v>
      </c>
      <c r="F601" s="25"/>
      <c r="G601" s="25">
        <v>30</v>
      </c>
      <c r="H601" s="23">
        <f t="shared" si="325"/>
        <v>0</v>
      </c>
      <c r="I601" s="41"/>
      <c r="J601" s="25">
        <v>45</v>
      </c>
      <c r="K601" s="23">
        <f t="shared" si="326"/>
        <v>0</v>
      </c>
      <c r="L601" s="25"/>
      <c r="M601" s="25">
        <v>75</v>
      </c>
      <c r="N601" s="23">
        <f t="shared" si="327"/>
        <v>0</v>
      </c>
      <c r="O601" s="25"/>
      <c r="P601" s="25">
        <v>38</v>
      </c>
      <c r="Q601" s="23">
        <f t="shared" si="328"/>
        <v>0</v>
      </c>
      <c r="R601" s="25"/>
      <c r="S601" s="25">
        <v>68</v>
      </c>
      <c r="T601" s="23">
        <f t="shared" si="329"/>
        <v>0</v>
      </c>
      <c r="U601" s="41"/>
      <c r="V601" s="25">
        <v>38</v>
      </c>
      <c r="W601" s="23">
        <f t="shared" si="330"/>
        <v>0</v>
      </c>
      <c r="X601" s="25"/>
      <c r="Y601" s="25">
        <v>55</v>
      </c>
      <c r="Z601" s="23">
        <f t="shared" si="331"/>
        <v>0</v>
      </c>
      <c r="AA601" s="25"/>
      <c r="AB601" s="25">
        <v>58</v>
      </c>
      <c r="AC601" s="23">
        <f t="shared" si="332"/>
        <v>0</v>
      </c>
      <c r="AD601" s="25"/>
      <c r="AE601" s="25">
        <v>68</v>
      </c>
      <c r="AF601" s="25">
        <f t="shared" si="333"/>
        <v>0</v>
      </c>
      <c r="AG601" s="25"/>
      <c r="AH601" s="25">
        <v>98</v>
      </c>
      <c r="AI601" s="23">
        <f t="shared" si="334"/>
        <v>0</v>
      </c>
      <c r="AJ601" s="25"/>
      <c r="AK601" s="25">
        <v>7</v>
      </c>
      <c r="AL601" s="25">
        <f t="shared" si="335"/>
        <v>0</v>
      </c>
      <c r="AM601" s="25"/>
      <c r="AN601" s="25">
        <v>6</v>
      </c>
      <c r="AO601" s="25">
        <f t="shared" si="336"/>
        <v>0</v>
      </c>
      <c r="AP601" s="25"/>
      <c r="AQ601" s="25">
        <v>7</v>
      </c>
      <c r="AR601" s="25">
        <f t="shared" si="317"/>
        <v>0</v>
      </c>
      <c r="AS601" s="25"/>
      <c r="AT601" s="25">
        <v>5.63</v>
      </c>
      <c r="AU601" s="25">
        <f t="shared" si="318"/>
        <v>0</v>
      </c>
      <c r="AV601" s="25"/>
      <c r="AW601" s="25">
        <v>6.65</v>
      </c>
      <c r="AX601" s="25">
        <f t="shared" si="319"/>
        <v>0</v>
      </c>
      <c r="AY601" s="25"/>
      <c r="AZ601" s="25">
        <v>5.58</v>
      </c>
      <c r="BA601" s="25">
        <f t="shared" si="320"/>
        <v>0</v>
      </c>
      <c r="BB601" s="25"/>
      <c r="BC601" s="25">
        <v>6</v>
      </c>
      <c r="BD601" s="23">
        <f t="shared" si="337"/>
        <v>0</v>
      </c>
      <c r="BE601" s="26">
        <f t="shared" si="321"/>
        <v>0</v>
      </c>
      <c r="BF601" s="27">
        <f t="shared" si="338"/>
        <v>4300</v>
      </c>
      <c r="BG601" s="28"/>
      <c r="BH601" s="29"/>
      <c r="BI601" s="28"/>
      <c r="BJ601" s="30">
        <f t="shared" si="322"/>
        <v>0</v>
      </c>
      <c r="BK601" s="28">
        <f t="shared" si="323"/>
        <v>4300</v>
      </c>
      <c r="BL601" s="31"/>
      <c r="BM601" s="39"/>
      <c r="BN601" s="31"/>
      <c r="BO601" s="31"/>
      <c r="BP601" s="9"/>
      <c r="BQ601" s="9"/>
      <c r="BR601" s="9"/>
      <c r="BS601" s="9"/>
      <c r="BT601" s="9"/>
      <c r="BU601" s="9"/>
      <c r="BV601" s="9"/>
      <c r="BW601" s="9"/>
      <c r="BX601" s="9"/>
    </row>
    <row r="602" spans="1:83" s="33" customFormat="1" ht="32.25" customHeight="1">
      <c r="A602" s="35" t="s">
        <v>39</v>
      </c>
      <c r="B602" s="36" t="s">
        <v>40</v>
      </c>
      <c r="C602" s="40"/>
      <c r="D602" s="25">
        <v>45</v>
      </c>
      <c r="E602" s="23">
        <f t="shared" si="324"/>
        <v>0</v>
      </c>
      <c r="F602" s="25"/>
      <c r="G602" s="25">
        <v>30</v>
      </c>
      <c r="H602" s="23">
        <f t="shared" si="325"/>
        <v>0</v>
      </c>
      <c r="I602" s="25"/>
      <c r="J602" s="25">
        <v>45</v>
      </c>
      <c r="K602" s="23">
        <f t="shared" si="326"/>
        <v>0</v>
      </c>
      <c r="L602" s="25">
        <v>100</v>
      </c>
      <c r="M602" s="25">
        <v>75</v>
      </c>
      <c r="N602" s="23">
        <f t="shared" si="327"/>
        <v>7500</v>
      </c>
      <c r="O602" s="25">
        <v>150</v>
      </c>
      <c r="P602" s="25">
        <v>38</v>
      </c>
      <c r="Q602" s="23">
        <f t="shared" si="328"/>
        <v>5700</v>
      </c>
      <c r="R602" s="25">
        <v>120</v>
      </c>
      <c r="S602" s="25">
        <v>68</v>
      </c>
      <c r="T602" s="23">
        <f t="shared" si="329"/>
        <v>8160</v>
      </c>
      <c r="U602" s="25"/>
      <c r="V602" s="25">
        <v>38</v>
      </c>
      <c r="W602" s="23">
        <f t="shared" si="330"/>
        <v>0</v>
      </c>
      <c r="X602" s="25"/>
      <c r="Y602" s="25">
        <v>55</v>
      </c>
      <c r="Z602" s="23">
        <f t="shared" si="331"/>
        <v>0</v>
      </c>
      <c r="AA602" s="25"/>
      <c r="AB602" s="25">
        <v>58</v>
      </c>
      <c r="AC602" s="23">
        <f t="shared" si="332"/>
        <v>0</v>
      </c>
      <c r="AD602" s="25"/>
      <c r="AE602" s="25">
        <v>68</v>
      </c>
      <c r="AF602" s="25">
        <f t="shared" si="333"/>
        <v>0</v>
      </c>
      <c r="AG602" s="25">
        <v>50</v>
      </c>
      <c r="AH602" s="25">
        <v>98</v>
      </c>
      <c r="AI602" s="23">
        <f t="shared" si="334"/>
        <v>4900</v>
      </c>
      <c r="AJ602" s="25">
        <v>1500</v>
      </c>
      <c r="AK602" s="25">
        <v>7</v>
      </c>
      <c r="AL602" s="25">
        <f t="shared" si="335"/>
        <v>10500</v>
      </c>
      <c r="AM602" s="25"/>
      <c r="AN602" s="25">
        <v>6</v>
      </c>
      <c r="AO602" s="25">
        <f t="shared" si="336"/>
        <v>0</v>
      </c>
      <c r="AP602" s="25"/>
      <c r="AQ602" s="25">
        <v>7</v>
      </c>
      <c r="AR602" s="25">
        <f t="shared" si="317"/>
        <v>0</v>
      </c>
      <c r="AS602" s="25"/>
      <c r="AT602" s="25">
        <v>5.63</v>
      </c>
      <c r="AU602" s="25">
        <f t="shared" si="318"/>
        <v>0</v>
      </c>
      <c r="AV602" s="25"/>
      <c r="AW602" s="25">
        <v>6.65</v>
      </c>
      <c r="AX602" s="25">
        <f t="shared" si="319"/>
        <v>0</v>
      </c>
      <c r="AY602" s="25"/>
      <c r="AZ602" s="25">
        <v>5.58</v>
      </c>
      <c r="BA602" s="25">
        <f t="shared" si="320"/>
        <v>0</v>
      </c>
      <c r="BB602" s="25">
        <v>1600</v>
      </c>
      <c r="BC602" s="25">
        <v>6</v>
      </c>
      <c r="BD602" s="23">
        <f t="shared" si="337"/>
        <v>9600</v>
      </c>
      <c r="BE602" s="26">
        <f t="shared" si="321"/>
        <v>46360</v>
      </c>
      <c r="BF602" s="27">
        <f t="shared" si="338"/>
        <v>5700</v>
      </c>
      <c r="BG602" s="28"/>
      <c r="BH602" s="29">
        <v>40200</v>
      </c>
      <c r="BI602" s="28"/>
      <c r="BJ602" s="30">
        <f t="shared" si="322"/>
        <v>40200</v>
      </c>
      <c r="BK602" s="28">
        <f t="shared" si="323"/>
        <v>11860</v>
      </c>
      <c r="BL602" s="31"/>
      <c r="BM602" s="39"/>
      <c r="BN602" s="31"/>
      <c r="BO602" s="31"/>
      <c r="BP602" s="9"/>
      <c r="BQ602" s="9"/>
      <c r="BR602" s="9"/>
      <c r="BS602" s="9"/>
      <c r="BT602" s="9"/>
      <c r="BU602" s="9"/>
      <c r="BV602" s="9"/>
      <c r="BW602" s="9"/>
      <c r="BX602" s="9"/>
    </row>
    <row r="603" spans="1:83" s="33" customFormat="1" ht="32.25" customHeight="1">
      <c r="A603" s="35" t="s">
        <v>41</v>
      </c>
      <c r="B603" s="36" t="s">
        <v>42</v>
      </c>
      <c r="C603" s="37"/>
      <c r="D603" s="25">
        <v>45</v>
      </c>
      <c r="E603" s="23">
        <f t="shared" si="324"/>
        <v>0</v>
      </c>
      <c r="F603" s="25"/>
      <c r="G603" s="25">
        <v>30</v>
      </c>
      <c r="H603" s="23">
        <f t="shared" si="325"/>
        <v>0</v>
      </c>
      <c r="I603" s="25"/>
      <c r="J603" s="25">
        <v>45</v>
      </c>
      <c r="K603" s="23">
        <f t="shared" si="326"/>
        <v>0</v>
      </c>
      <c r="L603" s="25"/>
      <c r="M603" s="25">
        <v>75</v>
      </c>
      <c r="N603" s="23">
        <f t="shared" si="327"/>
        <v>0</v>
      </c>
      <c r="O603" s="25"/>
      <c r="P603" s="25">
        <v>38</v>
      </c>
      <c r="Q603" s="23">
        <f t="shared" si="328"/>
        <v>0</v>
      </c>
      <c r="R603" s="25"/>
      <c r="S603" s="25">
        <v>68</v>
      </c>
      <c r="T603" s="23">
        <f t="shared" si="329"/>
        <v>0</v>
      </c>
      <c r="U603" s="25">
        <v>500</v>
      </c>
      <c r="V603" s="25">
        <v>38</v>
      </c>
      <c r="W603" s="23">
        <f t="shared" si="330"/>
        <v>19000</v>
      </c>
      <c r="X603" s="25">
        <v>200</v>
      </c>
      <c r="Y603" s="25">
        <v>55</v>
      </c>
      <c r="Z603" s="23">
        <f t="shared" si="331"/>
        <v>11000</v>
      </c>
      <c r="AA603" s="42">
        <v>100</v>
      </c>
      <c r="AB603" s="25">
        <v>58</v>
      </c>
      <c r="AC603" s="23">
        <f t="shared" si="332"/>
        <v>5800</v>
      </c>
      <c r="AD603" s="25"/>
      <c r="AE603" s="25">
        <v>68</v>
      </c>
      <c r="AF603" s="25">
        <f t="shared" si="333"/>
        <v>0</v>
      </c>
      <c r="AG603" s="25"/>
      <c r="AH603" s="25">
        <v>98</v>
      </c>
      <c r="AI603" s="23">
        <f t="shared" si="334"/>
        <v>0</v>
      </c>
      <c r="AJ603" s="25"/>
      <c r="AK603" s="25">
        <v>7</v>
      </c>
      <c r="AL603" s="25">
        <f t="shared" si="335"/>
        <v>0</v>
      </c>
      <c r="AM603" s="25"/>
      <c r="AN603" s="25">
        <v>6</v>
      </c>
      <c r="AO603" s="25">
        <f t="shared" si="336"/>
        <v>0</v>
      </c>
      <c r="AP603" s="25"/>
      <c r="AQ603" s="25">
        <v>7</v>
      </c>
      <c r="AR603" s="25">
        <f t="shared" si="317"/>
        <v>0</v>
      </c>
      <c r="AS603" s="25"/>
      <c r="AT603" s="25">
        <v>5.63</v>
      </c>
      <c r="AU603" s="25">
        <f t="shared" si="318"/>
        <v>0</v>
      </c>
      <c r="AV603" s="25"/>
      <c r="AW603" s="25">
        <v>6.65</v>
      </c>
      <c r="AX603" s="25">
        <f t="shared" si="319"/>
        <v>0</v>
      </c>
      <c r="AY603" s="25"/>
      <c r="AZ603" s="25">
        <v>5.58</v>
      </c>
      <c r="BA603" s="25">
        <f t="shared" si="320"/>
        <v>0</v>
      </c>
      <c r="BB603" s="25"/>
      <c r="BC603" s="25">
        <v>6</v>
      </c>
      <c r="BD603" s="23">
        <f t="shared" si="337"/>
        <v>0</v>
      </c>
      <c r="BE603" s="26">
        <f t="shared" si="321"/>
        <v>35800</v>
      </c>
      <c r="BF603" s="27">
        <f t="shared" si="338"/>
        <v>46448</v>
      </c>
      <c r="BG603" s="28"/>
      <c r="BH603" s="29">
        <v>82248</v>
      </c>
      <c r="BI603" s="28"/>
      <c r="BJ603" s="30">
        <f t="shared" si="322"/>
        <v>82248</v>
      </c>
      <c r="BK603" s="28">
        <f t="shared" si="323"/>
        <v>0</v>
      </c>
      <c r="BL603" s="31"/>
      <c r="BM603" s="39"/>
      <c r="BN603" s="31"/>
      <c r="BO603" s="31"/>
      <c r="BP603" s="9"/>
      <c r="BQ603" s="9"/>
      <c r="BR603" s="9"/>
      <c r="BS603" s="9"/>
      <c r="BT603" s="9"/>
      <c r="BU603" s="9"/>
      <c r="BV603" s="9"/>
      <c r="BW603" s="9"/>
      <c r="BX603" s="9"/>
    </row>
    <row r="604" spans="1:83" s="33" customFormat="1" ht="32.25" customHeight="1">
      <c r="A604" s="35" t="s">
        <v>43</v>
      </c>
      <c r="B604" s="36" t="s">
        <v>44</v>
      </c>
      <c r="C604" s="40"/>
      <c r="D604" s="25">
        <v>45</v>
      </c>
      <c r="E604" s="23">
        <f t="shared" si="324"/>
        <v>0</v>
      </c>
      <c r="F604" s="25"/>
      <c r="G604" s="25">
        <v>30</v>
      </c>
      <c r="H604" s="23">
        <f t="shared" si="325"/>
        <v>0</v>
      </c>
      <c r="I604" s="25"/>
      <c r="J604" s="25">
        <v>45</v>
      </c>
      <c r="K604" s="23">
        <f t="shared" si="326"/>
        <v>0</v>
      </c>
      <c r="L604" s="25">
        <v>300</v>
      </c>
      <c r="M604" s="25">
        <v>75</v>
      </c>
      <c r="N604" s="23">
        <f t="shared" si="327"/>
        <v>22500</v>
      </c>
      <c r="O604" s="41">
        <v>500</v>
      </c>
      <c r="P604" s="25">
        <v>38</v>
      </c>
      <c r="Q604" s="23">
        <f t="shared" si="328"/>
        <v>19000</v>
      </c>
      <c r="R604" s="25">
        <v>250</v>
      </c>
      <c r="S604" s="25">
        <v>68</v>
      </c>
      <c r="T604" s="23">
        <f t="shared" si="329"/>
        <v>17000</v>
      </c>
      <c r="U604" s="25"/>
      <c r="V604" s="25">
        <v>38</v>
      </c>
      <c r="W604" s="23">
        <f t="shared" si="330"/>
        <v>0</v>
      </c>
      <c r="X604" s="25"/>
      <c r="Y604" s="25">
        <v>55</v>
      </c>
      <c r="Z604" s="23">
        <f t="shared" si="331"/>
        <v>0</v>
      </c>
      <c r="AA604" s="42"/>
      <c r="AB604" s="25">
        <v>58</v>
      </c>
      <c r="AC604" s="23">
        <f t="shared" si="332"/>
        <v>0</v>
      </c>
      <c r="AD604" s="25"/>
      <c r="AE604" s="25">
        <v>68</v>
      </c>
      <c r="AF604" s="25">
        <f t="shared" si="333"/>
        <v>0</v>
      </c>
      <c r="AG604" s="25">
        <v>100</v>
      </c>
      <c r="AH604" s="25">
        <v>98</v>
      </c>
      <c r="AI604" s="23">
        <f t="shared" si="334"/>
        <v>9800</v>
      </c>
      <c r="AJ604" s="25">
        <v>4000</v>
      </c>
      <c r="AK604" s="25">
        <v>7</v>
      </c>
      <c r="AL604" s="25">
        <f t="shared" si="335"/>
        <v>28000</v>
      </c>
      <c r="AM604" s="25"/>
      <c r="AN604" s="25">
        <v>6</v>
      </c>
      <c r="AO604" s="25">
        <f t="shared" si="336"/>
        <v>0</v>
      </c>
      <c r="AP604" s="25"/>
      <c r="AQ604" s="25">
        <v>7</v>
      </c>
      <c r="AR604" s="25">
        <f t="shared" si="317"/>
        <v>0</v>
      </c>
      <c r="AS604" s="25"/>
      <c r="AT604" s="25">
        <v>5.63</v>
      </c>
      <c r="AU604" s="25">
        <f t="shared" si="318"/>
        <v>0</v>
      </c>
      <c r="AV604" s="25"/>
      <c r="AW604" s="25">
        <v>6.65</v>
      </c>
      <c r="AX604" s="25">
        <f t="shared" si="319"/>
        <v>0</v>
      </c>
      <c r="AY604" s="25"/>
      <c r="AZ604" s="25">
        <v>5.58</v>
      </c>
      <c r="BA604" s="25">
        <f t="shared" si="320"/>
        <v>0</v>
      </c>
      <c r="BB604" s="25">
        <v>1000</v>
      </c>
      <c r="BC604" s="25">
        <v>6</v>
      </c>
      <c r="BD604" s="23">
        <f t="shared" si="337"/>
        <v>6000</v>
      </c>
      <c r="BE604" s="26">
        <f t="shared" si="321"/>
        <v>102300</v>
      </c>
      <c r="BF604" s="27">
        <f t="shared" si="338"/>
        <v>88980</v>
      </c>
      <c r="BG604" s="28"/>
      <c r="BH604" s="29">
        <v>191280</v>
      </c>
      <c r="BI604" s="28"/>
      <c r="BJ604" s="30">
        <f t="shared" si="322"/>
        <v>191280</v>
      </c>
      <c r="BK604" s="28">
        <f t="shared" si="323"/>
        <v>0</v>
      </c>
      <c r="BL604" s="31"/>
      <c r="BM604" s="31"/>
      <c r="BN604" s="31"/>
      <c r="BO604" s="31"/>
      <c r="BP604" s="9"/>
      <c r="BQ604" s="9"/>
      <c r="BR604" s="9"/>
      <c r="BS604" s="9"/>
      <c r="BT604" s="9"/>
      <c r="BU604" s="9"/>
      <c r="BV604" s="9"/>
      <c r="BW604" s="9"/>
      <c r="BX604" s="9"/>
    </row>
    <row r="605" spans="1:83" s="33" customFormat="1" ht="32.25" customHeight="1">
      <c r="A605" s="35" t="s">
        <v>45</v>
      </c>
      <c r="B605" s="36" t="s">
        <v>46</v>
      </c>
      <c r="C605" s="37"/>
      <c r="D605" s="25">
        <v>45</v>
      </c>
      <c r="E605" s="23">
        <f t="shared" si="324"/>
        <v>0</v>
      </c>
      <c r="F605" s="25"/>
      <c r="G605" s="25">
        <v>30</v>
      </c>
      <c r="H605" s="23">
        <f t="shared" si="325"/>
        <v>0</v>
      </c>
      <c r="I605" s="25"/>
      <c r="J605" s="25">
        <v>45</v>
      </c>
      <c r="K605" s="23">
        <f t="shared" si="326"/>
        <v>0</v>
      </c>
      <c r="L605" s="25"/>
      <c r="M605" s="25">
        <v>75</v>
      </c>
      <c r="N605" s="23">
        <f t="shared" si="327"/>
        <v>0</v>
      </c>
      <c r="O605" s="25"/>
      <c r="P605" s="25">
        <v>38</v>
      </c>
      <c r="Q605" s="23">
        <f t="shared" si="328"/>
        <v>0</v>
      </c>
      <c r="R605" s="25"/>
      <c r="S605" s="25">
        <v>68</v>
      </c>
      <c r="T605" s="23">
        <f t="shared" si="329"/>
        <v>0</v>
      </c>
      <c r="U605" s="25"/>
      <c r="V605" s="25">
        <v>38</v>
      </c>
      <c r="W605" s="23">
        <f t="shared" si="330"/>
        <v>0</v>
      </c>
      <c r="X605" s="25"/>
      <c r="Y605" s="25">
        <v>55</v>
      </c>
      <c r="Z605" s="23">
        <f t="shared" si="331"/>
        <v>0</v>
      </c>
      <c r="AA605" s="42"/>
      <c r="AB605" s="25">
        <v>58</v>
      </c>
      <c r="AC605" s="23">
        <f t="shared" si="332"/>
        <v>0</v>
      </c>
      <c r="AD605" s="25"/>
      <c r="AE605" s="25">
        <v>68</v>
      </c>
      <c r="AF605" s="25">
        <f t="shared" si="333"/>
        <v>0</v>
      </c>
      <c r="AG605" s="25"/>
      <c r="AH605" s="25">
        <v>98</v>
      </c>
      <c r="AI605" s="23">
        <f t="shared" si="334"/>
        <v>0</v>
      </c>
      <c r="AJ605" s="25"/>
      <c r="AK605" s="25">
        <v>7</v>
      </c>
      <c r="AL605" s="25">
        <f t="shared" si="335"/>
        <v>0</v>
      </c>
      <c r="AM605" s="25"/>
      <c r="AN605" s="25">
        <v>6</v>
      </c>
      <c r="AO605" s="25">
        <f t="shared" si="336"/>
        <v>0</v>
      </c>
      <c r="AP605" s="25"/>
      <c r="AQ605" s="25">
        <v>7</v>
      </c>
      <c r="AR605" s="25">
        <f t="shared" si="317"/>
        <v>0</v>
      </c>
      <c r="AS605" s="25"/>
      <c r="AT605" s="25">
        <v>5.63</v>
      </c>
      <c r="AU605" s="25">
        <f t="shared" si="318"/>
        <v>0</v>
      </c>
      <c r="AV605" s="25"/>
      <c r="AW605" s="25">
        <v>6.65</v>
      </c>
      <c r="AX605" s="25">
        <f t="shared" si="319"/>
        <v>0</v>
      </c>
      <c r="AY605" s="25"/>
      <c r="AZ605" s="25">
        <v>5.58</v>
      </c>
      <c r="BA605" s="25">
        <f t="shared" si="320"/>
        <v>0</v>
      </c>
      <c r="BB605" s="25"/>
      <c r="BC605" s="25">
        <v>6</v>
      </c>
      <c r="BD605" s="23">
        <f t="shared" si="337"/>
        <v>0</v>
      </c>
      <c r="BE605" s="26">
        <f t="shared" si="321"/>
        <v>0</v>
      </c>
      <c r="BF605" s="27">
        <f t="shared" si="338"/>
        <v>0</v>
      </c>
      <c r="BG605" s="28"/>
      <c r="BH605" s="29"/>
      <c r="BI605" s="28"/>
      <c r="BJ605" s="30">
        <f t="shared" si="322"/>
        <v>0</v>
      </c>
      <c r="BK605" s="28">
        <f t="shared" si="323"/>
        <v>0</v>
      </c>
      <c r="BL605" s="31"/>
      <c r="BM605" s="31"/>
      <c r="BN605" s="31"/>
      <c r="BO605" s="31"/>
      <c r="BP605" s="9"/>
      <c r="BQ605" s="9"/>
      <c r="BR605" s="9"/>
      <c r="BS605" s="9"/>
      <c r="BT605" s="9"/>
      <c r="BU605" s="9"/>
      <c r="BV605" s="9"/>
      <c r="BW605" s="9"/>
      <c r="BX605" s="9"/>
    </row>
    <row r="606" spans="1:83" s="33" customFormat="1" ht="32.25" customHeight="1">
      <c r="A606" s="35" t="s">
        <v>47</v>
      </c>
      <c r="B606" s="36" t="s">
        <v>48</v>
      </c>
      <c r="C606" s="40"/>
      <c r="D606" s="25">
        <v>45</v>
      </c>
      <c r="E606" s="23">
        <f t="shared" si="324"/>
        <v>0</v>
      </c>
      <c r="F606" s="25"/>
      <c r="G606" s="25">
        <v>30</v>
      </c>
      <c r="H606" s="23">
        <f t="shared" si="325"/>
        <v>0</v>
      </c>
      <c r="I606" s="25"/>
      <c r="J606" s="25">
        <v>45</v>
      </c>
      <c r="K606" s="23">
        <f t="shared" si="326"/>
        <v>0</v>
      </c>
      <c r="L606" s="25"/>
      <c r="M606" s="25">
        <v>75</v>
      </c>
      <c r="N606" s="23">
        <f t="shared" si="327"/>
        <v>0</v>
      </c>
      <c r="O606" s="25"/>
      <c r="P606" s="25">
        <v>38</v>
      </c>
      <c r="Q606" s="23">
        <f t="shared" si="328"/>
        <v>0</v>
      </c>
      <c r="R606" s="25"/>
      <c r="S606" s="25">
        <v>68</v>
      </c>
      <c r="T606" s="23">
        <f t="shared" si="329"/>
        <v>0</v>
      </c>
      <c r="U606" s="25"/>
      <c r="V606" s="25">
        <v>38</v>
      </c>
      <c r="W606" s="23">
        <f t="shared" si="330"/>
        <v>0</v>
      </c>
      <c r="X606" s="25"/>
      <c r="Y606" s="25">
        <v>55</v>
      </c>
      <c r="Z606" s="23">
        <f t="shared" si="331"/>
        <v>0</v>
      </c>
      <c r="AA606" s="42"/>
      <c r="AB606" s="25">
        <v>58</v>
      </c>
      <c r="AC606" s="23">
        <f t="shared" si="332"/>
        <v>0</v>
      </c>
      <c r="AD606" s="25"/>
      <c r="AE606" s="25">
        <v>68</v>
      </c>
      <c r="AF606" s="25">
        <f t="shared" si="333"/>
        <v>0</v>
      </c>
      <c r="AG606" s="25"/>
      <c r="AH606" s="25">
        <v>98</v>
      </c>
      <c r="AI606" s="23">
        <f t="shared" si="334"/>
        <v>0</v>
      </c>
      <c r="AJ606" s="25"/>
      <c r="AK606" s="25">
        <v>7</v>
      </c>
      <c r="AL606" s="25">
        <f t="shared" si="335"/>
        <v>0</v>
      </c>
      <c r="AM606" s="25"/>
      <c r="AN606" s="25">
        <v>6</v>
      </c>
      <c r="AO606" s="25">
        <f t="shared" si="336"/>
        <v>0</v>
      </c>
      <c r="AP606" s="25"/>
      <c r="AQ606" s="25">
        <v>7</v>
      </c>
      <c r="AR606" s="25">
        <f t="shared" si="317"/>
        <v>0</v>
      </c>
      <c r="AS606" s="25"/>
      <c r="AT606" s="25">
        <v>5.63</v>
      </c>
      <c r="AU606" s="25">
        <f t="shared" si="318"/>
        <v>0</v>
      </c>
      <c r="AV606" s="25"/>
      <c r="AW606" s="25">
        <v>6.65</v>
      </c>
      <c r="AX606" s="25">
        <f t="shared" si="319"/>
        <v>0</v>
      </c>
      <c r="AY606" s="25"/>
      <c r="AZ606" s="25">
        <v>5.58</v>
      </c>
      <c r="BA606" s="25">
        <f t="shared" si="320"/>
        <v>0</v>
      </c>
      <c r="BB606" s="25"/>
      <c r="BC606" s="25">
        <v>6</v>
      </c>
      <c r="BD606" s="23">
        <f t="shared" si="337"/>
        <v>0</v>
      </c>
      <c r="BE606" s="26">
        <f t="shared" si="321"/>
        <v>0</v>
      </c>
      <c r="BF606" s="27">
        <f t="shared" si="338"/>
        <v>-29700</v>
      </c>
      <c r="BG606" s="28"/>
      <c r="BH606" s="29"/>
      <c r="BI606" s="28"/>
      <c r="BJ606" s="30">
        <f t="shared" si="322"/>
        <v>0</v>
      </c>
      <c r="BK606" s="28">
        <f t="shared" si="323"/>
        <v>-29700</v>
      </c>
      <c r="BL606" s="31"/>
      <c r="BM606" s="31"/>
      <c r="BN606" s="31"/>
      <c r="BO606" s="31"/>
      <c r="BP606" s="9"/>
      <c r="BQ606" s="9"/>
      <c r="BR606" s="9"/>
      <c r="BS606" s="9"/>
      <c r="BT606" s="9"/>
      <c r="BU606" s="9"/>
      <c r="BV606" s="9"/>
      <c r="BW606" s="9"/>
      <c r="BX606" s="9"/>
    </row>
    <row r="607" spans="1:83" s="33" customFormat="1" ht="32.25" customHeight="1">
      <c r="A607" s="35" t="s">
        <v>49</v>
      </c>
      <c r="B607" s="36" t="s">
        <v>50</v>
      </c>
      <c r="C607" s="40"/>
      <c r="D607" s="25">
        <v>45</v>
      </c>
      <c r="E607" s="23">
        <f t="shared" si="324"/>
        <v>0</v>
      </c>
      <c r="F607" s="25"/>
      <c r="G607" s="25">
        <v>30</v>
      </c>
      <c r="H607" s="23">
        <f t="shared" si="325"/>
        <v>0</v>
      </c>
      <c r="I607" s="25"/>
      <c r="J607" s="25">
        <v>45</v>
      </c>
      <c r="K607" s="23">
        <f t="shared" si="326"/>
        <v>0</v>
      </c>
      <c r="L607" s="25">
        <v>150</v>
      </c>
      <c r="M607" s="25">
        <v>75</v>
      </c>
      <c r="N607" s="23">
        <f t="shared" si="327"/>
        <v>11250</v>
      </c>
      <c r="O607" s="41">
        <v>300</v>
      </c>
      <c r="P607" s="25">
        <v>38</v>
      </c>
      <c r="Q607" s="23">
        <f t="shared" si="328"/>
        <v>11400</v>
      </c>
      <c r="R607" s="25">
        <v>160</v>
      </c>
      <c r="S607" s="25">
        <v>68</v>
      </c>
      <c r="T607" s="23">
        <f t="shared" si="329"/>
        <v>10880</v>
      </c>
      <c r="U607" s="25"/>
      <c r="V607" s="25">
        <v>38</v>
      </c>
      <c r="W607" s="23">
        <f t="shared" si="330"/>
        <v>0</v>
      </c>
      <c r="X607" s="25"/>
      <c r="Y607" s="25">
        <v>55</v>
      </c>
      <c r="Z607" s="23">
        <f t="shared" si="331"/>
        <v>0</v>
      </c>
      <c r="AA607" s="42"/>
      <c r="AB607" s="25">
        <v>58</v>
      </c>
      <c r="AC607" s="23">
        <f t="shared" si="332"/>
        <v>0</v>
      </c>
      <c r="AD607" s="25"/>
      <c r="AE607" s="25">
        <v>68</v>
      </c>
      <c r="AF607" s="25">
        <f t="shared" si="333"/>
        <v>0</v>
      </c>
      <c r="AG607" s="25">
        <v>100</v>
      </c>
      <c r="AH607" s="25">
        <v>98</v>
      </c>
      <c r="AI607" s="23">
        <f t="shared" si="334"/>
        <v>9800</v>
      </c>
      <c r="AJ607" s="25">
        <v>1000</v>
      </c>
      <c r="AK607" s="25">
        <v>7</v>
      </c>
      <c r="AL607" s="25">
        <f t="shared" si="335"/>
        <v>7000</v>
      </c>
      <c r="AM607" s="25"/>
      <c r="AN607" s="25">
        <v>6</v>
      </c>
      <c r="AO607" s="25">
        <f t="shared" si="336"/>
        <v>0</v>
      </c>
      <c r="AP607" s="25"/>
      <c r="AQ607" s="25">
        <v>7</v>
      </c>
      <c r="AR607" s="25">
        <f t="shared" si="317"/>
        <v>0</v>
      </c>
      <c r="AS607" s="25"/>
      <c r="AT607" s="25">
        <v>5.63</v>
      </c>
      <c r="AU607" s="25">
        <f t="shared" si="318"/>
        <v>0</v>
      </c>
      <c r="AV607" s="25"/>
      <c r="AW607" s="25">
        <v>6.65</v>
      </c>
      <c r="AX607" s="25">
        <f t="shared" si="319"/>
        <v>0</v>
      </c>
      <c r="AY607" s="25"/>
      <c r="AZ607" s="25">
        <v>5.58</v>
      </c>
      <c r="BA607" s="25">
        <f t="shared" si="320"/>
        <v>0</v>
      </c>
      <c r="BB607" s="25">
        <v>1200</v>
      </c>
      <c r="BC607" s="25">
        <v>6</v>
      </c>
      <c r="BD607" s="23">
        <f t="shared" si="337"/>
        <v>7200</v>
      </c>
      <c r="BE607" s="26">
        <f t="shared" si="321"/>
        <v>57530</v>
      </c>
      <c r="BF607" s="27">
        <f t="shared" si="338"/>
        <v>0</v>
      </c>
      <c r="BG607" s="28"/>
      <c r="BH607" s="29">
        <v>57530</v>
      </c>
      <c r="BI607" s="28"/>
      <c r="BJ607" s="30">
        <f t="shared" si="322"/>
        <v>57530</v>
      </c>
      <c r="BK607" s="28">
        <f t="shared" si="323"/>
        <v>0</v>
      </c>
      <c r="BL607" s="31"/>
      <c r="BM607" s="39"/>
      <c r="BN607" s="31"/>
      <c r="BO607" s="31"/>
      <c r="BP607" s="9"/>
      <c r="BQ607" s="9"/>
      <c r="BR607" s="9"/>
      <c r="BS607" s="9"/>
      <c r="BT607" s="9"/>
      <c r="BU607" s="9"/>
      <c r="BV607" s="9"/>
      <c r="BW607" s="9"/>
      <c r="BX607" s="9"/>
    </row>
    <row r="608" spans="1:83" s="33" customFormat="1" ht="32.25" customHeight="1">
      <c r="A608" s="35" t="s">
        <v>51</v>
      </c>
      <c r="B608" s="43" t="s">
        <v>52</v>
      </c>
      <c r="C608" s="37">
        <v>510</v>
      </c>
      <c r="D608" s="25">
        <v>45</v>
      </c>
      <c r="E608" s="23">
        <f t="shared" si="324"/>
        <v>22950</v>
      </c>
      <c r="F608" s="25">
        <v>1000</v>
      </c>
      <c r="G608" s="25">
        <v>30</v>
      </c>
      <c r="H608" s="23">
        <f t="shared" si="325"/>
        <v>30000</v>
      </c>
      <c r="I608" s="25">
        <v>800</v>
      </c>
      <c r="J608" s="25">
        <v>45</v>
      </c>
      <c r="K608" s="23">
        <f t="shared" si="326"/>
        <v>36000</v>
      </c>
      <c r="L608" s="25"/>
      <c r="M608" s="25">
        <v>75</v>
      </c>
      <c r="N608" s="23">
        <f t="shared" si="327"/>
        <v>0</v>
      </c>
      <c r="O608" s="25"/>
      <c r="P608" s="25">
        <v>38</v>
      </c>
      <c r="Q608" s="23">
        <f t="shared" si="328"/>
        <v>0</v>
      </c>
      <c r="R608" s="25"/>
      <c r="S608" s="25">
        <v>68</v>
      </c>
      <c r="T608" s="23">
        <f t="shared" si="329"/>
        <v>0</v>
      </c>
      <c r="U608" s="25"/>
      <c r="V608" s="25">
        <v>38</v>
      </c>
      <c r="W608" s="23">
        <f t="shared" si="330"/>
        <v>0</v>
      </c>
      <c r="X608" s="25"/>
      <c r="Y608" s="25">
        <v>55</v>
      </c>
      <c r="Z608" s="23">
        <f t="shared" si="331"/>
        <v>0</v>
      </c>
      <c r="AA608" s="42"/>
      <c r="AB608" s="25">
        <v>58</v>
      </c>
      <c r="AC608" s="23">
        <f t="shared" si="332"/>
        <v>0</v>
      </c>
      <c r="AD608" s="25">
        <v>220</v>
      </c>
      <c r="AE608" s="25">
        <v>68</v>
      </c>
      <c r="AF608" s="25">
        <f t="shared" si="333"/>
        <v>14960</v>
      </c>
      <c r="AG608" s="25"/>
      <c r="AH608" s="25">
        <v>98</v>
      </c>
      <c r="AI608" s="23">
        <f t="shared" si="334"/>
        <v>0</v>
      </c>
      <c r="AJ608" s="25"/>
      <c r="AK608" s="25">
        <v>7</v>
      </c>
      <c r="AL608" s="25">
        <f t="shared" si="335"/>
        <v>0</v>
      </c>
      <c r="AM608" s="25">
        <v>6546</v>
      </c>
      <c r="AN608" s="25">
        <v>6</v>
      </c>
      <c r="AO608" s="25">
        <f t="shared" si="336"/>
        <v>39276</v>
      </c>
      <c r="AP608" s="25"/>
      <c r="AQ608" s="25">
        <v>7</v>
      </c>
      <c r="AR608" s="25">
        <f t="shared" si="317"/>
        <v>0</v>
      </c>
      <c r="AS608" s="25"/>
      <c r="AT608" s="25">
        <v>5.63</v>
      </c>
      <c r="AU608" s="25">
        <f t="shared" si="318"/>
        <v>0</v>
      </c>
      <c r="AV608" s="25"/>
      <c r="AW608" s="25">
        <v>6.65</v>
      </c>
      <c r="AX608" s="25">
        <f t="shared" si="319"/>
        <v>0</v>
      </c>
      <c r="AY608" s="25"/>
      <c r="AZ608" s="25">
        <v>5.58</v>
      </c>
      <c r="BA608" s="25">
        <f t="shared" si="320"/>
        <v>0</v>
      </c>
      <c r="BB608" s="25"/>
      <c r="BC608" s="25">
        <v>6</v>
      </c>
      <c r="BD608" s="23">
        <f t="shared" si="337"/>
        <v>0</v>
      </c>
      <c r="BE608" s="26">
        <f t="shared" si="321"/>
        <v>143186</v>
      </c>
      <c r="BF608" s="27">
        <f t="shared" si="338"/>
        <v>170440</v>
      </c>
      <c r="BG608" s="28"/>
      <c r="BH608" s="29">
        <v>313626</v>
      </c>
      <c r="BI608" s="28"/>
      <c r="BJ608" s="30">
        <f t="shared" si="322"/>
        <v>313626</v>
      </c>
      <c r="BK608" s="28">
        <f t="shared" si="323"/>
        <v>0</v>
      </c>
      <c r="BL608" s="31"/>
      <c r="BM608" s="31"/>
      <c r="BN608" s="31"/>
      <c r="BO608" s="31"/>
      <c r="BP608" s="9"/>
      <c r="BQ608" s="9"/>
      <c r="BR608" s="9"/>
      <c r="BS608" s="9"/>
      <c r="BT608" s="9"/>
      <c r="BU608" s="9"/>
      <c r="BV608" s="9"/>
      <c r="BW608" s="9"/>
      <c r="BX608" s="9"/>
    </row>
    <row r="609" spans="1:83" s="33" customFormat="1" ht="32.25" customHeight="1">
      <c r="A609" s="35" t="s">
        <v>53</v>
      </c>
      <c r="B609" s="36" t="s">
        <v>54</v>
      </c>
      <c r="C609" s="40"/>
      <c r="D609" s="25">
        <v>45</v>
      </c>
      <c r="E609" s="23">
        <f t="shared" si="324"/>
        <v>0</v>
      </c>
      <c r="F609" s="25"/>
      <c r="G609" s="25">
        <v>30</v>
      </c>
      <c r="H609" s="23">
        <f t="shared" si="325"/>
        <v>0</v>
      </c>
      <c r="I609" s="25"/>
      <c r="J609" s="25">
        <v>45</v>
      </c>
      <c r="K609" s="23">
        <f t="shared" si="326"/>
        <v>0</v>
      </c>
      <c r="L609" s="25">
        <v>100</v>
      </c>
      <c r="M609" s="25">
        <v>75</v>
      </c>
      <c r="N609" s="23">
        <f t="shared" si="327"/>
        <v>7500</v>
      </c>
      <c r="O609" s="25">
        <v>200</v>
      </c>
      <c r="P609" s="25">
        <v>38</v>
      </c>
      <c r="Q609" s="23">
        <f t="shared" si="328"/>
        <v>7600</v>
      </c>
      <c r="R609" s="25">
        <v>80</v>
      </c>
      <c r="S609" s="25">
        <v>68</v>
      </c>
      <c r="T609" s="23">
        <f t="shared" si="329"/>
        <v>5440</v>
      </c>
      <c r="U609" s="25"/>
      <c r="V609" s="25">
        <v>38</v>
      </c>
      <c r="W609" s="23">
        <f t="shared" si="330"/>
        <v>0</v>
      </c>
      <c r="X609" s="25"/>
      <c r="Y609" s="25">
        <v>55</v>
      </c>
      <c r="Z609" s="23">
        <f t="shared" si="331"/>
        <v>0</v>
      </c>
      <c r="AA609" s="42"/>
      <c r="AB609" s="25">
        <v>58</v>
      </c>
      <c r="AC609" s="23">
        <f t="shared" si="332"/>
        <v>0</v>
      </c>
      <c r="AD609" s="25"/>
      <c r="AE609" s="25">
        <v>68</v>
      </c>
      <c r="AF609" s="25">
        <f t="shared" si="333"/>
        <v>0</v>
      </c>
      <c r="AG609" s="25">
        <v>60</v>
      </c>
      <c r="AH609" s="25">
        <v>98</v>
      </c>
      <c r="AI609" s="23">
        <f t="shared" si="334"/>
        <v>5880</v>
      </c>
      <c r="AJ609" s="25">
        <v>500</v>
      </c>
      <c r="AK609" s="25">
        <v>7</v>
      </c>
      <c r="AL609" s="25">
        <f t="shared" si="335"/>
        <v>3500</v>
      </c>
      <c r="AM609" s="25"/>
      <c r="AN609" s="25">
        <v>6</v>
      </c>
      <c r="AO609" s="25">
        <f t="shared" si="336"/>
        <v>0</v>
      </c>
      <c r="AP609" s="25"/>
      <c r="AQ609" s="25">
        <v>7</v>
      </c>
      <c r="AR609" s="25">
        <f t="shared" si="317"/>
        <v>0</v>
      </c>
      <c r="AS609" s="25"/>
      <c r="AT609" s="25">
        <v>5.63</v>
      </c>
      <c r="AU609" s="25">
        <f t="shared" si="318"/>
        <v>0</v>
      </c>
      <c r="AV609" s="25"/>
      <c r="AW609" s="25">
        <v>6.65</v>
      </c>
      <c r="AX609" s="25">
        <f t="shared" si="319"/>
        <v>0</v>
      </c>
      <c r="AY609" s="25"/>
      <c r="AZ609" s="25">
        <v>5.58</v>
      </c>
      <c r="BA609" s="25">
        <f t="shared" si="320"/>
        <v>0</v>
      </c>
      <c r="BB609" s="25">
        <v>1750</v>
      </c>
      <c r="BC609" s="25">
        <v>6</v>
      </c>
      <c r="BD609" s="23">
        <f t="shared" si="337"/>
        <v>10500</v>
      </c>
      <c r="BE609" s="26">
        <f t="shared" si="321"/>
        <v>40420</v>
      </c>
      <c r="BF609" s="27">
        <f t="shared" si="338"/>
        <v>0</v>
      </c>
      <c r="BG609" s="28"/>
      <c r="BH609" s="29">
        <v>30420</v>
      </c>
      <c r="BI609" s="28"/>
      <c r="BJ609" s="30">
        <f t="shared" si="322"/>
        <v>30420</v>
      </c>
      <c r="BK609" s="28">
        <f t="shared" si="323"/>
        <v>10000</v>
      </c>
      <c r="BL609" s="31"/>
      <c r="BM609" s="39"/>
      <c r="BN609" s="31"/>
      <c r="BO609" s="31"/>
      <c r="BP609" s="9"/>
      <c r="BQ609" s="9"/>
      <c r="BR609" s="9"/>
      <c r="BS609" s="9"/>
      <c r="BT609" s="9"/>
      <c r="BU609" s="9"/>
      <c r="BV609" s="9"/>
      <c r="BW609" s="9"/>
      <c r="BX609" s="9"/>
    </row>
    <row r="610" spans="1:83" s="33" customFormat="1" ht="33" customHeight="1">
      <c r="A610" s="35" t="s">
        <v>55</v>
      </c>
      <c r="B610" s="36" t="s">
        <v>56</v>
      </c>
      <c r="C610" s="40"/>
      <c r="D610" s="25">
        <v>45</v>
      </c>
      <c r="E610" s="23">
        <f t="shared" si="324"/>
        <v>0</v>
      </c>
      <c r="F610" s="25"/>
      <c r="G610" s="25">
        <v>30</v>
      </c>
      <c r="H610" s="23">
        <f t="shared" si="325"/>
        <v>0</v>
      </c>
      <c r="I610" s="41"/>
      <c r="J610" s="25">
        <v>45</v>
      </c>
      <c r="K610" s="23">
        <f t="shared" si="326"/>
        <v>0</v>
      </c>
      <c r="L610" s="25"/>
      <c r="M610" s="25">
        <v>75</v>
      </c>
      <c r="N610" s="23">
        <f t="shared" si="327"/>
        <v>0</v>
      </c>
      <c r="O610" s="41"/>
      <c r="P610" s="25">
        <v>38</v>
      </c>
      <c r="Q610" s="23">
        <f t="shared" si="328"/>
        <v>0</v>
      </c>
      <c r="R610" s="25"/>
      <c r="S610" s="25">
        <v>68</v>
      </c>
      <c r="T610" s="23">
        <f t="shared" si="329"/>
        <v>0</v>
      </c>
      <c r="U610" s="25">
        <v>272</v>
      </c>
      <c r="V610" s="25">
        <v>38</v>
      </c>
      <c r="W610" s="23">
        <f t="shared" si="330"/>
        <v>10336</v>
      </c>
      <c r="X610" s="25">
        <v>180</v>
      </c>
      <c r="Y610" s="25">
        <v>55</v>
      </c>
      <c r="Z610" s="23">
        <f t="shared" si="331"/>
        <v>9900</v>
      </c>
      <c r="AA610" s="42">
        <v>80</v>
      </c>
      <c r="AB610" s="25">
        <v>58</v>
      </c>
      <c r="AC610" s="23">
        <f t="shared" si="332"/>
        <v>4640</v>
      </c>
      <c r="AD610" s="25"/>
      <c r="AE610" s="25">
        <v>68</v>
      </c>
      <c r="AF610" s="25">
        <f t="shared" si="333"/>
        <v>0</v>
      </c>
      <c r="AG610" s="25"/>
      <c r="AH610" s="25">
        <v>98</v>
      </c>
      <c r="AI610" s="23">
        <f t="shared" si="334"/>
        <v>0</v>
      </c>
      <c r="AJ610" s="25"/>
      <c r="AK610" s="25">
        <v>7</v>
      </c>
      <c r="AL610" s="25">
        <f t="shared" si="335"/>
        <v>0</v>
      </c>
      <c r="AM610" s="25"/>
      <c r="AN610" s="25">
        <v>6</v>
      </c>
      <c r="AO610" s="25">
        <f t="shared" si="336"/>
        <v>0</v>
      </c>
      <c r="AP610" s="25"/>
      <c r="AQ610" s="25">
        <v>7</v>
      </c>
      <c r="AR610" s="25">
        <f t="shared" si="317"/>
        <v>0</v>
      </c>
      <c r="AS610" s="25"/>
      <c r="AT610" s="25">
        <v>5.63</v>
      </c>
      <c r="AU610" s="25">
        <f t="shared" si="318"/>
        <v>0</v>
      </c>
      <c r="AV610" s="25"/>
      <c r="AW610" s="25">
        <v>6.65</v>
      </c>
      <c r="AX610" s="25">
        <f t="shared" si="319"/>
        <v>0</v>
      </c>
      <c r="AY610" s="25"/>
      <c r="AZ610" s="25">
        <v>5.58</v>
      </c>
      <c r="BA610" s="25">
        <f t="shared" si="320"/>
        <v>0</v>
      </c>
      <c r="BB610" s="25"/>
      <c r="BC610" s="25">
        <v>6</v>
      </c>
      <c r="BD610" s="23">
        <f t="shared" si="337"/>
        <v>0</v>
      </c>
      <c r="BE610" s="26">
        <f t="shared" si="321"/>
        <v>24876</v>
      </c>
      <c r="BF610" s="27">
        <f t="shared" si="338"/>
        <v>104838</v>
      </c>
      <c r="BG610" s="28"/>
      <c r="BH610" s="29">
        <v>114914</v>
      </c>
      <c r="BI610" s="28">
        <v>14800</v>
      </c>
      <c r="BJ610" s="30">
        <f t="shared" si="322"/>
        <v>129714</v>
      </c>
      <c r="BK610" s="28">
        <f t="shared" si="323"/>
        <v>0</v>
      </c>
      <c r="BL610" s="31"/>
      <c r="BM610" s="31"/>
      <c r="BN610" s="31"/>
      <c r="BO610" s="31"/>
      <c r="BP610" s="9"/>
      <c r="BQ610" s="9"/>
      <c r="BR610" s="9"/>
      <c r="BS610" s="9"/>
      <c r="BT610" s="9"/>
      <c r="BU610" s="9"/>
      <c r="BV610" s="9"/>
      <c r="BW610" s="9"/>
      <c r="BX610" s="9"/>
    </row>
    <row r="611" spans="1:83" s="33" customFormat="1" ht="32.25" customHeight="1">
      <c r="A611" s="35" t="s">
        <v>57</v>
      </c>
      <c r="B611" s="36" t="s">
        <v>58</v>
      </c>
      <c r="C611" s="40">
        <v>420</v>
      </c>
      <c r="D611" s="25">
        <v>45</v>
      </c>
      <c r="E611" s="23">
        <f t="shared" si="324"/>
        <v>18900</v>
      </c>
      <c r="F611" s="25">
        <v>320</v>
      </c>
      <c r="G611" s="25">
        <v>30</v>
      </c>
      <c r="H611" s="23">
        <f t="shared" si="325"/>
        <v>9600</v>
      </c>
      <c r="I611" s="25">
        <v>300</v>
      </c>
      <c r="J611" s="25">
        <v>45</v>
      </c>
      <c r="K611" s="23">
        <f t="shared" si="326"/>
        <v>13500</v>
      </c>
      <c r="L611" s="25"/>
      <c r="M611" s="25">
        <v>75</v>
      </c>
      <c r="N611" s="23">
        <f t="shared" si="327"/>
        <v>0</v>
      </c>
      <c r="O611" s="25"/>
      <c r="P611" s="25">
        <v>38</v>
      </c>
      <c r="Q611" s="23">
        <f t="shared" si="328"/>
        <v>0</v>
      </c>
      <c r="R611" s="25"/>
      <c r="S611" s="25">
        <v>68</v>
      </c>
      <c r="T611" s="23">
        <f t="shared" si="329"/>
        <v>0</v>
      </c>
      <c r="U611" s="25"/>
      <c r="V611" s="25">
        <v>38</v>
      </c>
      <c r="W611" s="23">
        <f t="shared" si="330"/>
        <v>0</v>
      </c>
      <c r="X611" s="25"/>
      <c r="Y611" s="25">
        <v>55</v>
      </c>
      <c r="Z611" s="23">
        <f t="shared" si="331"/>
        <v>0</v>
      </c>
      <c r="AA611" s="42"/>
      <c r="AB611" s="25">
        <v>58</v>
      </c>
      <c r="AC611" s="23">
        <f t="shared" si="332"/>
        <v>0</v>
      </c>
      <c r="AD611" s="25">
        <v>120</v>
      </c>
      <c r="AE611" s="25">
        <v>68</v>
      </c>
      <c r="AF611" s="25">
        <f t="shared" si="333"/>
        <v>8160</v>
      </c>
      <c r="AG611" s="25"/>
      <c r="AH611" s="25">
        <v>98</v>
      </c>
      <c r="AI611" s="23">
        <f t="shared" si="334"/>
        <v>0</v>
      </c>
      <c r="AJ611" s="25"/>
      <c r="AK611" s="25">
        <v>7</v>
      </c>
      <c r="AL611" s="25">
        <f t="shared" si="335"/>
        <v>0</v>
      </c>
      <c r="AM611" s="25">
        <v>5146</v>
      </c>
      <c r="AN611" s="25">
        <v>6</v>
      </c>
      <c r="AO611" s="25">
        <f t="shared" si="336"/>
        <v>30876</v>
      </c>
      <c r="AP611" s="25"/>
      <c r="AQ611" s="25">
        <v>7</v>
      </c>
      <c r="AR611" s="25">
        <f t="shared" si="317"/>
        <v>0</v>
      </c>
      <c r="AS611" s="25"/>
      <c r="AT611" s="25">
        <v>5.63</v>
      </c>
      <c r="AU611" s="25">
        <f t="shared" si="318"/>
        <v>0</v>
      </c>
      <c r="AV611" s="25"/>
      <c r="AW611" s="25">
        <v>6.65</v>
      </c>
      <c r="AX611" s="25">
        <f t="shared" si="319"/>
        <v>0</v>
      </c>
      <c r="AY611" s="25"/>
      <c r="AZ611" s="25">
        <v>5.58</v>
      </c>
      <c r="BA611" s="25">
        <f t="shared" si="320"/>
        <v>0</v>
      </c>
      <c r="BB611" s="25"/>
      <c r="BC611" s="25">
        <v>6</v>
      </c>
      <c r="BD611" s="23">
        <f t="shared" si="337"/>
        <v>0</v>
      </c>
      <c r="BE611" s="26">
        <f t="shared" si="321"/>
        <v>81036</v>
      </c>
      <c r="BF611" s="27">
        <f t="shared" si="338"/>
        <v>365369</v>
      </c>
      <c r="BG611" s="28"/>
      <c r="BH611" s="29">
        <v>308500</v>
      </c>
      <c r="BI611" s="28"/>
      <c r="BJ611" s="30">
        <f t="shared" si="322"/>
        <v>308500</v>
      </c>
      <c r="BK611" s="28">
        <f t="shared" si="323"/>
        <v>137905</v>
      </c>
      <c r="BL611" s="31"/>
      <c r="BM611" s="31"/>
      <c r="BN611" s="31"/>
      <c r="BO611" s="31"/>
      <c r="BP611" s="9"/>
      <c r="BQ611" s="9"/>
      <c r="BR611" s="9"/>
      <c r="BS611" s="9"/>
      <c r="BT611" s="9"/>
      <c r="BU611" s="9"/>
      <c r="BV611" s="9"/>
      <c r="BW611" s="9"/>
      <c r="BX611" s="9"/>
    </row>
    <row r="612" spans="1:83" s="33" customFormat="1" ht="32.25" customHeight="1">
      <c r="A612" s="35" t="s">
        <v>59</v>
      </c>
      <c r="B612" s="36" t="s">
        <v>60</v>
      </c>
      <c r="C612" s="40"/>
      <c r="D612" s="25">
        <v>45</v>
      </c>
      <c r="E612" s="23">
        <f t="shared" si="324"/>
        <v>0</v>
      </c>
      <c r="F612" s="25"/>
      <c r="G612" s="25">
        <v>30</v>
      </c>
      <c r="H612" s="23">
        <f t="shared" si="325"/>
        <v>0</v>
      </c>
      <c r="I612" s="25"/>
      <c r="J612" s="25">
        <v>45</v>
      </c>
      <c r="K612" s="23">
        <f t="shared" si="326"/>
        <v>0</v>
      </c>
      <c r="L612" s="25"/>
      <c r="M612" s="25">
        <v>75</v>
      </c>
      <c r="N612" s="23">
        <f t="shared" si="327"/>
        <v>0</v>
      </c>
      <c r="O612" s="25"/>
      <c r="P612" s="25">
        <v>38</v>
      </c>
      <c r="Q612" s="23">
        <f t="shared" si="328"/>
        <v>0</v>
      </c>
      <c r="R612" s="25"/>
      <c r="S612" s="25">
        <v>68</v>
      </c>
      <c r="T612" s="23">
        <f t="shared" si="329"/>
        <v>0</v>
      </c>
      <c r="U612" s="25"/>
      <c r="V612" s="25">
        <v>38</v>
      </c>
      <c r="W612" s="23">
        <f t="shared" si="330"/>
        <v>0</v>
      </c>
      <c r="X612" s="25"/>
      <c r="Y612" s="25">
        <v>55</v>
      </c>
      <c r="Z612" s="23">
        <f t="shared" si="331"/>
        <v>0</v>
      </c>
      <c r="AA612" s="42"/>
      <c r="AB612" s="25">
        <v>58</v>
      </c>
      <c r="AC612" s="23">
        <f t="shared" si="332"/>
        <v>0</v>
      </c>
      <c r="AD612" s="25"/>
      <c r="AE612" s="25">
        <v>68</v>
      </c>
      <c r="AF612" s="25">
        <f t="shared" si="333"/>
        <v>0</v>
      </c>
      <c r="AG612" s="25"/>
      <c r="AH612" s="25">
        <v>98</v>
      </c>
      <c r="AI612" s="23">
        <f t="shared" si="334"/>
        <v>0</v>
      </c>
      <c r="AJ612" s="25"/>
      <c r="AK612" s="25">
        <v>7</v>
      </c>
      <c r="AL612" s="25">
        <f t="shared" si="335"/>
        <v>0</v>
      </c>
      <c r="AM612" s="25"/>
      <c r="AN612" s="25">
        <v>6</v>
      </c>
      <c r="AO612" s="25">
        <f t="shared" si="336"/>
        <v>0</v>
      </c>
      <c r="AP612" s="25"/>
      <c r="AQ612" s="25">
        <v>7</v>
      </c>
      <c r="AR612" s="25">
        <f t="shared" si="317"/>
        <v>0</v>
      </c>
      <c r="AS612" s="25"/>
      <c r="AT612" s="25">
        <v>5.63</v>
      </c>
      <c r="AU612" s="25">
        <f t="shared" si="318"/>
        <v>0</v>
      </c>
      <c r="AV612" s="25"/>
      <c r="AW612" s="25">
        <v>6.65</v>
      </c>
      <c r="AX612" s="25">
        <f t="shared" si="319"/>
        <v>0</v>
      </c>
      <c r="AY612" s="25"/>
      <c r="AZ612" s="25">
        <v>5.58</v>
      </c>
      <c r="BA612" s="25">
        <f t="shared" si="320"/>
        <v>0</v>
      </c>
      <c r="BB612" s="25"/>
      <c r="BC612" s="25">
        <v>6</v>
      </c>
      <c r="BD612" s="23">
        <f t="shared" si="337"/>
        <v>0</v>
      </c>
      <c r="BE612" s="26">
        <f t="shared" si="321"/>
        <v>0</v>
      </c>
      <c r="BF612" s="27">
        <f t="shared" si="338"/>
        <v>32365</v>
      </c>
      <c r="BG612" s="28"/>
      <c r="BH612" s="29">
        <v>32365</v>
      </c>
      <c r="BI612" s="28"/>
      <c r="BJ612" s="30">
        <f t="shared" si="322"/>
        <v>32365</v>
      </c>
      <c r="BK612" s="28">
        <f t="shared" si="323"/>
        <v>0</v>
      </c>
      <c r="BL612" s="31"/>
      <c r="BM612" s="39"/>
      <c r="BN612" s="31"/>
      <c r="BO612" s="9"/>
      <c r="BP612" s="9"/>
      <c r="BQ612" s="9"/>
      <c r="BR612" s="9"/>
      <c r="BS612" s="9"/>
      <c r="BT612" s="9"/>
      <c r="BU612" s="9"/>
      <c r="BV612" s="9"/>
      <c r="BW612" s="9"/>
      <c r="BX612" s="9"/>
    </row>
    <row r="613" spans="1:83" s="33" customFormat="1" ht="32.25" customHeight="1">
      <c r="A613" s="35" t="s">
        <v>61</v>
      </c>
      <c r="B613" s="36" t="s">
        <v>62</v>
      </c>
      <c r="C613" s="40"/>
      <c r="D613" s="25">
        <v>45</v>
      </c>
      <c r="E613" s="23">
        <f t="shared" si="324"/>
        <v>0</v>
      </c>
      <c r="F613" s="25"/>
      <c r="G613" s="25">
        <v>30</v>
      </c>
      <c r="H613" s="23">
        <f t="shared" si="325"/>
        <v>0</v>
      </c>
      <c r="I613" s="41"/>
      <c r="J613" s="25">
        <v>45</v>
      </c>
      <c r="K613" s="23">
        <f t="shared" si="326"/>
        <v>0</v>
      </c>
      <c r="L613" s="25">
        <v>200</v>
      </c>
      <c r="M613" s="25">
        <v>75</v>
      </c>
      <c r="N613" s="23">
        <f t="shared" si="327"/>
        <v>15000</v>
      </c>
      <c r="O613" s="25">
        <v>400</v>
      </c>
      <c r="P613" s="25">
        <v>38</v>
      </c>
      <c r="Q613" s="23">
        <f t="shared" si="328"/>
        <v>15200</v>
      </c>
      <c r="R613" s="25">
        <v>180</v>
      </c>
      <c r="S613" s="25">
        <v>68</v>
      </c>
      <c r="T613" s="23">
        <f t="shared" si="329"/>
        <v>12240</v>
      </c>
      <c r="U613" s="25"/>
      <c r="V613" s="25">
        <v>38</v>
      </c>
      <c r="W613" s="23">
        <f t="shared" si="330"/>
        <v>0</v>
      </c>
      <c r="X613" s="25"/>
      <c r="Y613" s="25">
        <v>55</v>
      </c>
      <c r="Z613" s="23">
        <f t="shared" si="331"/>
        <v>0</v>
      </c>
      <c r="AA613" s="42"/>
      <c r="AB613" s="25">
        <v>58</v>
      </c>
      <c r="AC613" s="23">
        <f t="shared" si="332"/>
        <v>0</v>
      </c>
      <c r="AD613" s="25"/>
      <c r="AE613" s="25">
        <v>68</v>
      </c>
      <c r="AF613" s="25">
        <f t="shared" si="333"/>
        <v>0</v>
      </c>
      <c r="AG613" s="25">
        <v>100</v>
      </c>
      <c r="AH613" s="25">
        <v>98</v>
      </c>
      <c r="AI613" s="23">
        <f t="shared" si="334"/>
        <v>9800</v>
      </c>
      <c r="AJ613" s="25">
        <v>800</v>
      </c>
      <c r="AK613" s="25">
        <v>7</v>
      </c>
      <c r="AL613" s="25">
        <f t="shared" si="335"/>
        <v>5600</v>
      </c>
      <c r="AM613" s="25"/>
      <c r="AN613" s="25">
        <v>6</v>
      </c>
      <c r="AO613" s="25">
        <f t="shared" si="336"/>
        <v>0</v>
      </c>
      <c r="AP613" s="25"/>
      <c r="AQ613" s="25">
        <v>7</v>
      </c>
      <c r="AR613" s="25">
        <f t="shared" si="317"/>
        <v>0</v>
      </c>
      <c r="AS613" s="25"/>
      <c r="AT613" s="25">
        <v>5.63</v>
      </c>
      <c r="AU613" s="25">
        <f t="shared" si="318"/>
        <v>0</v>
      </c>
      <c r="AV613" s="25"/>
      <c r="AW613" s="25">
        <v>6.65</v>
      </c>
      <c r="AX613" s="25">
        <f t="shared" si="319"/>
        <v>0</v>
      </c>
      <c r="AY613" s="25"/>
      <c r="AZ613" s="25">
        <v>5.58</v>
      </c>
      <c r="BA613" s="25">
        <f t="shared" si="320"/>
        <v>0</v>
      </c>
      <c r="BB613" s="25">
        <v>1806</v>
      </c>
      <c r="BC613" s="25">
        <v>6</v>
      </c>
      <c r="BD613" s="23">
        <f t="shared" si="337"/>
        <v>10836</v>
      </c>
      <c r="BE613" s="26">
        <f t="shared" si="321"/>
        <v>68676</v>
      </c>
      <c r="BF613" s="27">
        <f t="shared" si="338"/>
        <v>108816</v>
      </c>
      <c r="BG613" s="28"/>
      <c r="BH613" s="29">
        <v>172000</v>
      </c>
      <c r="BI613" s="28"/>
      <c r="BJ613" s="30">
        <f t="shared" si="322"/>
        <v>172000</v>
      </c>
      <c r="BK613" s="28">
        <f t="shared" si="323"/>
        <v>5492</v>
      </c>
      <c r="BL613" s="31"/>
      <c r="BM613" s="31"/>
      <c r="BN613" s="31"/>
      <c r="BO613" s="9"/>
      <c r="BP613" s="9"/>
      <c r="BQ613" s="9"/>
      <c r="BR613" s="9"/>
      <c r="BS613" s="9"/>
      <c r="BT613" s="9"/>
      <c r="BU613" s="9"/>
      <c r="BV613" s="9"/>
      <c r="BW613" s="9"/>
      <c r="BX613" s="9"/>
    </row>
    <row r="614" spans="1:83" s="33" customFormat="1" ht="32.25" customHeight="1">
      <c r="A614" s="35" t="s">
        <v>63</v>
      </c>
      <c r="B614" s="36" t="s">
        <v>64</v>
      </c>
      <c r="C614" s="40"/>
      <c r="D614" s="25">
        <v>45</v>
      </c>
      <c r="E614" s="23">
        <f t="shared" si="324"/>
        <v>0</v>
      </c>
      <c r="F614" s="25"/>
      <c r="G614" s="25">
        <v>30</v>
      </c>
      <c r="H614" s="23">
        <f t="shared" si="325"/>
        <v>0</v>
      </c>
      <c r="I614" s="41"/>
      <c r="J614" s="25">
        <v>45</v>
      </c>
      <c r="K614" s="23">
        <f t="shared" si="326"/>
        <v>0</v>
      </c>
      <c r="L614" s="25"/>
      <c r="M614" s="25">
        <v>75</v>
      </c>
      <c r="N614" s="23">
        <f t="shared" si="327"/>
        <v>0</v>
      </c>
      <c r="O614" s="25"/>
      <c r="P614" s="25">
        <v>38</v>
      </c>
      <c r="Q614" s="23">
        <f t="shared" si="328"/>
        <v>0</v>
      </c>
      <c r="R614" s="25"/>
      <c r="S614" s="25">
        <v>68</v>
      </c>
      <c r="T614" s="23">
        <f t="shared" si="329"/>
        <v>0</v>
      </c>
      <c r="U614" s="25"/>
      <c r="V614" s="25">
        <v>38</v>
      </c>
      <c r="W614" s="23">
        <f t="shared" si="330"/>
        <v>0</v>
      </c>
      <c r="X614" s="25"/>
      <c r="Y614" s="25">
        <v>55</v>
      </c>
      <c r="Z614" s="23">
        <f t="shared" si="331"/>
        <v>0</v>
      </c>
      <c r="AA614" s="42"/>
      <c r="AB614" s="25">
        <v>58</v>
      </c>
      <c r="AC614" s="23">
        <f t="shared" si="332"/>
        <v>0</v>
      </c>
      <c r="AD614" s="25"/>
      <c r="AE614" s="25">
        <v>68</v>
      </c>
      <c r="AF614" s="25">
        <f t="shared" si="333"/>
        <v>0</v>
      </c>
      <c r="AG614" s="25"/>
      <c r="AH614" s="25">
        <v>98</v>
      </c>
      <c r="AI614" s="23">
        <f t="shared" si="334"/>
        <v>0</v>
      </c>
      <c r="AJ614" s="25"/>
      <c r="AK614" s="25">
        <v>7</v>
      </c>
      <c r="AL614" s="25">
        <f t="shared" si="335"/>
        <v>0</v>
      </c>
      <c r="AM614" s="25"/>
      <c r="AN614" s="25">
        <v>6</v>
      </c>
      <c r="AO614" s="25">
        <f t="shared" si="336"/>
        <v>0</v>
      </c>
      <c r="AP614" s="25"/>
      <c r="AQ614" s="25">
        <v>7</v>
      </c>
      <c r="AR614" s="25">
        <f t="shared" si="317"/>
        <v>0</v>
      </c>
      <c r="AS614" s="25"/>
      <c r="AT614" s="25">
        <v>5.63</v>
      </c>
      <c r="AU614" s="25">
        <f t="shared" si="318"/>
        <v>0</v>
      </c>
      <c r="AV614" s="25"/>
      <c r="AW614" s="25">
        <v>6.65</v>
      </c>
      <c r="AX614" s="25">
        <f t="shared" si="319"/>
        <v>0</v>
      </c>
      <c r="AY614" s="25"/>
      <c r="AZ614" s="25">
        <v>5.58</v>
      </c>
      <c r="BA614" s="25">
        <f t="shared" si="320"/>
        <v>0</v>
      </c>
      <c r="BB614" s="25"/>
      <c r="BC614" s="25">
        <v>6</v>
      </c>
      <c r="BD614" s="23">
        <f t="shared" si="337"/>
        <v>0</v>
      </c>
      <c r="BE614" s="26">
        <f t="shared" si="321"/>
        <v>0</v>
      </c>
      <c r="BF614" s="27">
        <f t="shared" si="338"/>
        <v>55638</v>
      </c>
      <c r="BG614" s="28"/>
      <c r="BH614" s="29">
        <v>55638</v>
      </c>
      <c r="BI614" s="28"/>
      <c r="BJ614" s="28">
        <f t="shared" si="322"/>
        <v>55638</v>
      </c>
      <c r="BK614" s="28">
        <f t="shared" si="323"/>
        <v>0</v>
      </c>
      <c r="BL614" s="31"/>
      <c r="BM614" s="31"/>
      <c r="BN614" s="31"/>
      <c r="BO614" s="9"/>
      <c r="BP614" s="9"/>
      <c r="BQ614" s="9"/>
      <c r="BR614" s="9"/>
      <c r="BS614" s="9"/>
      <c r="BT614" s="9"/>
      <c r="BU614" s="9"/>
      <c r="BV614" s="9"/>
      <c r="BW614" s="9"/>
      <c r="BX614" s="9"/>
    </row>
    <row r="615" spans="1:83" s="34" customFormat="1" ht="32.25" customHeight="1">
      <c r="A615" s="20" t="s">
        <v>65</v>
      </c>
      <c r="B615" s="21" t="s">
        <v>66</v>
      </c>
      <c r="C615" s="51">
        <v>310</v>
      </c>
      <c r="D615" s="23">
        <v>45</v>
      </c>
      <c r="E615" s="23">
        <f t="shared" si="324"/>
        <v>13950</v>
      </c>
      <c r="F615" s="23">
        <v>520</v>
      </c>
      <c r="G615" s="23">
        <v>30</v>
      </c>
      <c r="H615" s="23">
        <f t="shared" si="325"/>
        <v>15600</v>
      </c>
      <c r="I615" s="24">
        <v>400</v>
      </c>
      <c r="J615" s="23">
        <v>45</v>
      </c>
      <c r="K615" s="23">
        <f t="shared" si="326"/>
        <v>18000</v>
      </c>
      <c r="L615" s="23"/>
      <c r="M615" s="23">
        <v>75</v>
      </c>
      <c r="N615" s="23">
        <f t="shared" si="327"/>
        <v>0</v>
      </c>
      <c r="O615" s="23"/>
      <c r="P615" s="23">
        <v>38</v>
      </c>
      <c r="Q615" s="23">
        <f t="shared" si="328"/>
        <v>0</v>
      </c>
      <c r="R615" s="23"/>
      <c r="S615" s="23">
        <v>68</v>
      </c>
      <c r="T615" s="23">
        <f t="shared" si="329"/>
        <v>0</v>
      </c>
      <c r="U615" s="23"/>
      <c r="V615" s="23">
        <v>38</v>
      </c>
      <c r="W615" s="23">
        <f t="shared" si="330"/>
        <v>0</v>
      </c>
      <c r="X615" s="23"/>
      <c r="Y615" s="23">
        <v>55</v>
      </c>
      <c r="Z615" s="23">
        <f t="shared" si="331"/>
        <v>0</v>
      </c>
      <c r="AA615" s="52"/>
      <c r="AB615" s="23">
        <v>58</v>
      </c>
      <c r="AC615" s="23">
        <f t="shared" si="332"/>
        <v>0</v>
      </c>
      <c r="AD615" s="23">
        <v>100</v>
      </c>
      <c r="AE615" s="23">
        <v>68</v>
      </c>
      <c r="AF615" s="25">
        <f t="shared" si="333"/>
        <v>6800</v>
      </c>
      <c r="AG615" s="23"/>
      <c r="AH615" s="23">
        <v>98</v>
      </c>
      <c r="AI615" s="23">
        <f t="shared" si="334"/>
        <v>0</v>
      </c>
      <c r="AJ615" s="25"/>
      <c r="AK615" s="25">
        <v>7</v>
      </c>
      <c r="AL615" s="25">
        <f t="shared" si="335"/>
        <v>0</v>
      </c>
      <c r="AM615" s="25">
        <v>5434</v>
      </c>
      <c r="AN615" s="25">
        <v>6</v>
      </c>
      <c r="AO615" s="25">
        <f t="shared" si="336"/>
        <v>32604</v>
      </c>
      <c r="AP615" s="23"/>
      <c r="AQ615" s="23">
        <v>7</v>
      </c>
      <c r="AR615" s="25">
        <f t="shared" si="317"/>
        <v>0</v>
      </c>
      <c r="AS615" s="23"/>
      <c r="AT615" s="23">
        <v>5.63</v>
      </c>
      <c r="AU615" s="25">
        <f t="shared" si="318"/>
        <v>0</v>
      </c>
      <c r="AV615" s="23"/>
      <c r="AW615" s="23">
        <v>6.65</v>
      </c>
      <c r="AX615" s="25">
        <f t="shared" si="319"/>
        <v>0</v>
      </c>
      <c r="AY615" s="23"/>
      <c r="AZ615" s="23">
        <v>5.58</v>
      </c>
      <c r="BA615" s="25">
        <f t="shared" si="320"/>
        <v>0</v>
      </c>
      <c r="BB615" s="23"/>
      <c r="BC615" s="23">
        <v>6</v>
      </c>
      <c r="BD615" s="23">
        <f t="shared" si="337"/>
        <v>0</v>
      </c>
      <c r="BE615" s="26">
        <f t="shared" si="321"/>
        <v>86954</v>
      </c>
      <c r="BF615" s="27">
        <f t="shared" si="338"/>
        <v>131448</v>
      </c>
      <c r="BG615" s="28">
        <v>4010</v>
      </c>
      <c r="BH615" s="29">
        <v>214392</v>
      </c>
      <c r="BI615" s="28"/>
      <c r="BJ615" s="30">
        <f t="shared" si="322"/>
        <v>218402</v>
      </c>
      <c r="BK615" s="28">
        <f t="shared" si="323"/>
        <v>0</v>
      </c>
      <c r="BL615" s="31"/>
      <c r="BM615" s="31"/>
      <c r="BN615" s="31"/>
      <c r="BO615" s="9"/>
      <c r="BP615" s="9"/>
      <c r="BQ615" s="9"/>
      <c r="BR615" s="9"/>
      <c r="BS615" s="9"/>
      <c r="BT615" s="9"/>
      <c r="BU615" s="9"/>
      <c r="BV615" s="9"/>
      <c r="BW615" s="9"/>
      <c r="BX615" s="9"/>
      <c r="BY615" s="33"/>
      <c r="BZ615" s="33"/>
      <c r="CA615" s="33"/>
      <c r="CB615" s="33"/>
      <c r="CC615" s="33"/>
      <c r="CD615" s="33"/>
      <c r="CE615" s="33"/>
    </row>
    <row r="616" spans="1:83" s="33" customFormat="1" ht="32.25" customHeight="1">
      <c r="A616" s="35" t="s">
        <v>67</v>
      </c>
      <c r="B616" s="36" t="s">
        <v>68</v>
      </c>
      <c r="C616" s="37"/>
      <c r="D616" s="25">
        <v>45</v>
      </c>
      <c r="E616" s="23">
        <f t="shared" si="324"/>
        <v>0</v>
      </c>
      <c r="F616" s="25"/>
      <c r="G616" s="25">
        <v>30</v>
      </c>
      <c r="H616" s="23">
        <f t="shared" si="325"/>
        <v>0</v>
      </c>
      <c r="I616" s="25"/>
      <c r="J616" s="25">
        <v>45</v>
      </c>
      <c r="K616" s="23">
        <f t="shared" si="326"/>
        <v>0</v>
      </c>
      <c r="L616" s="25"/>
      <c r="M616" s="25">
        <v>75</v>
      </c>
      <c r="N616" s="23">
        <f t="shared" si="327"/>
        <v>0</v>
      </c>
      <c r="O616" s="25"/>
      <c r="P616" s="25">
        <v>38</v>
      </c>
      <c r="Q616" s="23">
        <f t="shared" si="328"/>
        <v>0</v>
      </c>
      <c r="R616" s="25"/>
      <c r="S616" s="25">
        <v>68</v>
      </c>
      <c r="T616" s="23">
        <f t="shared" si="329"/>
        <v>0</v>
      </c>
      <c r="U616" s="25"/>
      <c r="V616" s="25">
        <v>38</v>
      </c>
      <c r="W616" s="23">
        <f t="shared" si="330"/>
        <v>0</v>
      </c>
      <c r="X616" s="25"/>
      <c r="Y616" s="25">
        <v>55</v>
      </c>
      <c r="Z616" s="23">
        <f t="shared" si="331"/>
        <v>0</v>
      </c>
      <c r="AA616" s="53"/>
      <c r="AB616" s="25">
        <v>58</v>
      </c>
      <c r="AC616" s="23">
        <f t="shared" si="332"/>
        <v>0</v>
      </c>
      <c r="AD616" s="25"/>
      <c r="AE616" s="25">
        <v>68</v>
      </c>
      <c r="AF616" s="25">
        <f t="shared" si="333"/>
        <v>0</v>
      </c>
      <c r="AG616" s="25"/>
      <c r="AH616" s="25">
        <v>98</v>
      </c>
      <c r="AI616" s="23">
        <f t="shared" si="334"/>
        <v>0</v>
      </c>
      <c r="AJ616" s="25"/>
      <c r="AK616" s="25">
        <v>7</v>
      </c>
      <c r="AL616" s="25">
        <f t="shared" si="335"/>
        <v>0</v>
      </c>
      <c r="AM616" s="25"/>
      <c r="AN616" s="25">
        <v>6</v>
      </c>
      <c r="AO616" s="25">
        <f t="shared" si="336"/>
        <v>0</v>
      </c>
      <c r="AP616" s="25"/>
      <c r="AQ616" s="25">
        <v>7</v>
      </c>
      <c r="AR616" s="25">
        <f t="shared" si="317"/>
        <v>0</v>
      </c>
      <c r="AS616" s="25"/>
      <c r="AT616" s="25">
        <v>5.63</v>
      </c>
      <c r="AU616" s="25">
        <f t="shared" si="318"/>
        <v>0</v>
      </c>
      <c r="AV616" s="25"/>
      <c r="AW616" s="25">
        <v>6.65</v>
      </c>
      <c r="AX616" s="25">
        <f t="shared" si="319"/>
        <v>0</v>
      </c>
      <c r="AY616" s="25"/>
      <c r="AZ616" s="25">
        <v>5.58</v>
      </c>
      <c r="BA616" s="25">
        <f t="shared" si="320"/>
        <v>0</v>
      </c>
      <c r="BB616" s="25"/>
      <c r="BC616" s="25">
        <v>6</v>
      </c>
      <c r="BD616" s="23">
        <f t="shared" si="337"/>
        <v>0</v>
      </c>
      <c r="BE616" s="26">
        <f t="shared" si="321"/>
        <v>0</v>
      </c>
      <c r="BF616" s="27">
        <f t="shared" si="338"/>
        <v>0</v>
      </c>
      <c r="BG616" s="28"/>
      <c r="BH616" s="29"/>
      <c r="BI616" s="28"/>
      <c r="BJ616" s="30">
        <f t="shared" si="322"/>
        <v>0</v>
      </c>
      <c r="BK616" s="28">
        <f t="shared" si="323"/>
        <v>0</v>
      </c>
      <c r="BL616" s="31"/>
      <c r="BM616" s="31"/>
      <c r="BN616" s="31"/>
      <c r="BO616" s="9"/>
      <c r="BP616" s="9"/>
      <c r="BQ616" s="9"/>
      <c r="BR616" s="9"/>
      <c r="BS616" s="9"/>
      <c r="BT616" s="9"/>
      <c r="BU616" s="9"/>
      <c r="BV616" s="9"/>
      <c r="BW616" s="9"/>
      <c r="BX616" s="9"/>
    </row>
    <row r="617" spans="1:83" s="33" customFormat="1" ht="32.25" customHeight="1">
      <c r="A617" s="35" t="s">
        <v>69</v>
      </c>
      <c r="B617" s="36" t="s">
        <v>70</v>
      </c>
      <c r="C617" s="40"/>
      <c r="D617" s="25">
        <v>45</v>
      </c>
      <c r="E617" s="23">
        <f t="shared" si="324"/>
        <v>0</v>
      </c>
      <c r="F617" s="25"/>
      <c r="G617" s="25">
        <v>30</v>
      </c>
      <c r="H617" s="23">
        <f t="shared" si="325"/>
        <v>0</v>
      </c>
      <c r="I617" s="25"/>
      <c r="J617" s="25">
        <v>45</v>
      </c>
      <c r="K617" s="23">
        <f t="shared" si="326"/>
        <v>0</v>
      </c>
      <c r="L617" s="25">
        <v>300</v>
      </c>
      <c r="M617" s="25">
        <v>75</v>
      </c>
      <c r="N617" s="23">
        <f t="shared" si="327"/>
        <v>22500</v>
      </c>
      <c r="O617" s="25">
        <v>550</v>
      </c>
      <c r="P617" s="25">
        <v>38</v>
      </c>
      <c r="Q617" s="23">
        <f t="shared" si="328"/>
        <v>20900</v>
      </c>
      <c r="R617" s="25">
        <v>260</v>
      </c>
      <c r="S617" s="25">
        <v>68</v>
      </c>
      <c r="T617" s="23">
        <f t="shared" si="329"/>
        <v>17680</v>
      </c>
      <c r="U617" s="41"/>
      <c r="V617" s="25">
        <v>38</v>
      </c>
      <c r="W617" s="23">
        <f t="shared" si="330"/>
        <v>0</v>
      </c>
      <c r="X617" s="25"/>
      <c r="Y617" s="25">
        <v>55</v>
      </c>
      <c r="Z617" s="23">
        <f t="shared" si="331"/>
        <v>0</v>
      </c>
      <c r="AA617" s="42"/>
      <c r="AB617" s="25">
        <v>58</v>
      </c>
      <c r="AC617" s="23">
        <f t="shared" si="332"/>
        <v>0</v>
      </c>
      <c r="AD617" s="25"/>
      <c r="AE617" s="25">
        <v>68</v>
      </c>
      <c r="AF617" s="25">
        <f t="shared" si="333"/>
        <v>0</v>
      </c>
      <c r="AG617" s="25">
        <v>150</v>
      </c>
      <c r="AH617" s="25">
        <v>98</v>
      </c>
      <c r="AI617" s="23">
        <f t="shared" si="334"/>
        <v>14700</v>
      </c>
      <c r="AJ617" s="25">
        <v>3130</v>
      </c>
      <c r="AK617" s="25">
        <v>7</v>
      </c>
      <c r="AL617" s="25">
        <f t="shared" si="335"/>
        <v>21910</v>
      </c>
      <c r="AM617" s="25"/>
      <c r="AN617" s="25">
        <v>6</v>
      </c>
      <c r="AO617" s="25">
        <f t="shared" si="336"/>
        <v>0</v>
      </c>
      <c r="AP617" s="25"/>
      <c r="AQ617" s="25">
        <v>7</v>
      </c>
      <c r="AR617" s="25">
        <f t="shared" si="317"/>
        <v>0</v>
      </c>
      <c r="AS617" s="25"/>
      <c r="AT617" s="25">
        <v>5.63</v>
      </c>
      <c r="AU617" s="25">
        <f t="shared" si="318"/>
        <v>0</v>
      </c>
      <c r="AV617" s="25"/>
      <c r="AW617" s="25">
        <v>6.65</v>
      </c>
      <c r="AX617" s="25">
        <f t="shared" si="319"/>
        <v>0</v>
      </c>
      <c r="AY617" s="25"/>
      <c r="AZ617" s="25">
        <v>5.58</v>
      </c>
      <c r="BA617" s="25">
        <f t="shared" si="320"/>
        <v>0</v>
      </c>
      <c r="BB617" s="25">
        <v>1300</v>
      </c>
      <c r="BC617" s="25">
        <v>6</v>
      </c>
      <c r="BD617" s="23">
        <f t="shared" si="337"/>
        <v>7800</v>
      </c>
      <c r="BE617" s="26">
        <f t="shared" si="321"/>
        <v>105490</v>
      </c>
      <c r="BF617" s="27">
        <f t="shared" si="338"/>
        <v>118554</v>
      </c>
      <c r="BG617" s="28"/>
      <c r="BH617" s="29">
        <v>185610</v>
      </c>
      <c r="BI617" s="28"/>
      <c r="BJ617" s="30">
        <f t="shared" si="322"/>
        <v>185610</v>
      </c>
      <c r="BK617" s="28">
        <f t="shared" si="323"/>
        <v>38434</v>
      </c>
      <c r="BL617" s="31"/>
      <c r="BM617" s="31"/>
      <c r="BN617" s="31"/>
      <c r="BO617" s="9"/>
      <c r="BP617" s="9"/>
      <c r="BQ617" s="9"/>
      <c r="BR617" s="9"/>
      <c r="BS617" s="9"/>
      <c r="BT617" s="9"/>
      <c r="BU617" s="9"/>
      <c r="BV617" s="9"/>
      <c r="BW617" s="9"/>
      <c r="BX617" s="9"/>
    </row>
    <row r="618" spans="1:83" s="33" customFormat="1" ht="32.25" customHeight="1">
      <c r="A618" s="35" t="s">
        <v>71</v>
      </c>
      <c r="B618" s="36" t="s">
        <v>72</v>
      </c>
      <c r="C618" s="40"/>
      <c r="D618" s="25">
        <v>45</v>
      </c>
      <c r="E618" s="23">
        <f t="shared" si="324"/>
        <v>0</v>
      </c>
      <c r="F618" s="25"/>
      <c r="G618" s="25">
        <v>30</v>
      </c>
      <c r="H618" s="23">
        <f t="shared" si="325"/>
        <v>0</v>
      </c>
      <c r="I618" s="41"/>
      <c r="J618" s="25">
        <v>45</v>
      </c>
      <c r="K618" s="23">
        <f t="shared" si="326"/>
        <v>0</v>
      </c>
      <c r="L618" s="25"/>
      <c r="M618" s="25">
        <v>75</v>
      </c>
      <c r="N618" s="23">
        <f t="shared" si="327"/>
        <v>0</v>
      </c>
      <c r="O618" s="25"/>
      <c r="P618" s="25">
        <v>38</v>
      </c>
      <c r="Q618" s="23">
        <f t="shared" si="328"/>
        <v>0</v>
      </c>
      <c r="R618" s="25"/>
      <c r="S618" s="25">
        <v>68</v>
      </c>
      <c r="T618" s="23">
        <f t="shared" si="329"/>
        <v>0</v>
      </c>
      <c r="U618" s="25"/>
      <c r="V618" s="25">
        <v>38</v>
      </c>
      <c r="W618" s="23">
        <f t="shared" si="330"/>
        <v>0</v>
      </c>
      <c r="X618" s="25"/>
      <c r="Y618" s="25">
        <v>55</v>
      </c>
      <c r="Z618" s="23">
        <f t="shared" si="331"/>
        <v>0</v>
      </c>
      <c r="AA618" s="42"/>
      <c r="AB618" s="25">
        <v>58</v>
      </c>
      <c r="AC618" s="23">
        <f t="shared" si="332"/>
        <v>0</v>
      </c>
      <c r="AD618" s="25"/>
      <c r="AE618" s="25">
        <v>68</v>
      </c>
      <c r="AF618" s="25">
        <f t="shared" si="333"/>
        <v>0</v>
      </c>
      <c r="AG618" s="25"/>
      <c r="AH618" s="25">
        <v>98</v>
      </c>
      <c r="AI618" s="23">
        <f t="shared" si="334"/>
        <v>0</v>
      </c>
      <c r="AJ618" s="25"/>
      <c r="AK618" s="25">
        <v>7</v>
      </c>
      <c r="AL618" s="25">
        <f t="shared" si="335"/>
        <v>0</v>
      </c>
      <c r="AM618" s="25"/>
      <c r="AN618" s="25">
        <v>6</v>
      </c>
      <c r="AO618" s="25">
        <f t="shared" si="336"/>
        <v>0</v>
      </c>
      <c r="AP618" s="25"/>
      <c r="AQ618" s="25">
        <v>7</v>
      </c>
      <c r="AR618" s="25">
        <f t="shared" si="317"/>
        <v>0</v>
      </c>
      <c r="AS618" s="25"/>
      <c r="AT618" s="25">
        <v>5.63</v>
      </c>
      <c r="AU618" s="25">
        <f t="shared" si="318"/>
        <v>0</v>
      </c>
      <c r="AV618" s="25"/>
      <c r="AW618" s="25">
        <v>6.65</v>
      </c>
      <c r="AX618" s="25">
        <f t="shared" si="319"/>
        <v>0</v>
      </c>
      <c r="AY618" s="25"/>
      <c r="AZ618" s="25">
        <v>5.58</v>
      </c>
      <c r="BA618" s="25">
        <f t="shared" si="320"/>
        <v>0</v>
      </c>
      <c r="BB618" s="25"/>
      <c r="BC618" s="25">
        <v>6</v>
      </c>
      <c r="BD618" s="23">
        <f t="shared" si="337"/>
        <v>0</v>
      </c>
      <c r="BE618" s="26">
        <f t="shared" si="321"/>
        <v>0</v>
      </c>
      <c r="BF618" s="27">
        <f t="shared" si="338"/>
        <v>0</v>
      </c>
      <c r="BG618" s="28"/>
      <c r="BH618" s="29"/>
      <c r="BI618" s="28"/>
      <c r="BJ618" s="30">
        <f t="shared" si="322"/>
        <v>0</v>
      </c>
      <c r="BK618" s="28">
        <f t="shared" si="323"/>
        <v>0</v>
      </c>
      <c r="BL618" s="31"/>
      <c r="BM618" s="39"/>
      <c r="BN618" s="31"/>
      <c r="BO618" s="9"/>
      <c r="BP618" s="9"/>
      <c r="BQ618" s="9"/>
      <c r="BR618" s="9"/>
      <c r="BS618" s="9"/>
      <c r="BT618" s="9"/>
      <c r="BU618" s="9"/>
      <c r="BV618" s="9"/>
      <c r="BW618" s="9"/>
      <c r="BX618" s="9"/>
    </row>
    <row r="619" spans="1:83" s="33" customFormat="1" ht="32.25" customHeight="1">
      <c r="A619" s="35" t="s">
        <v>73</v>
      </c>
      <c r="B619" s="43" t="s">
        <v>74</v>
      </c>
      <c r="C619" s="40"/>
      <c r="D619" s="25">
        <v>45</v>
      </c>
      <c r="E619" s="23">
        <f t="shared" si="324"/>
        <v>0</v>
      </c>
      <c r="F619" s="25"/>
      <c r="G619" s="25">
        <v>30</v>
      </c>
      <c r="H619" s="23">
        <f t="shared" si="325"/>
        <v>0</v>
      </c>
      <c r="I619" s="25"/>
      <c r="J619" s="25">
        <v>45</v>
      </c>
      <c r="K619" s="23">
        <f t="shared" si="326"/>
        <v>0</v>
      </c>
      <c r="L619" s="25"/>
      <c r="M619" s="25">
        <v>75</v>
      </c>
      <c r="N619" s="23">
        <f t="shared" si="327"/>
        <v>0</v>
      </c>
      <c r="O619" s="25"/>
      <c r="P619" s="25">
        <v>38</v>
      </c>
      <c r="Q619" s="23">
        <f t="shared" si="328"/>
        <v>0</v>
      </c>
      <c r="R619" s="25"/>
      <c r="S619" s="25">
        <v>68</v>
      </c>
      <c r="T619" s="23">
        <f t="shared" si="329"/>
        <v>0</v>
      </c>
      <c r="U619" s="25"/>
      <c r="V619" s="25">
        <v>38</v>
      </c>
      <c r="W619" s="23">
        <f t="shared" si="330"/>
        <v>0</v>
      </c>
      <c r="X619" s="25"/>
      <c r="Y619" s="25">
        <v>55</v>
      </c>
      <c r="Z619" s="23">
        <f t="shared" si="331"/>
        <v>0</v>
      </c>
      <c r="AA619" s="42"/>
      <c r="AB619" s="25">
        <v>58</v>
      </c>
      <c r="AC619" s="23">
        <f t="shared" si="332"/>
        <v>0</v>
      </c>
      <c r="AD619" s="25"/>
      <c r="AE619" s="25">
        <v>68</v>
      </c>
      <c r="AF619" s="25">
        <f t="shared" si="333"/>
        <v>0</v>
      </c>
      <c r="AG619" s="25"/>
      <c r="AH619" s="25">
        <v>98</v>
      </c>
      <c r="AI619" s="23">
        <f t="shared" si="334"/>
        <v>0</v>
      </c>
      <c r="AJ619" s="25"/>
      <c r="AK619" s="25">
        <v>7</v>
      </c>
      <c r="AL619" s="25">
        <f t="shared" si="335"/>
        <v>0</v>
      </c>
      <c r="AM619" s="25"/>
      <c r="AN619" s="25">
        <v>6</v>
      </c>
      <c r="AO619" s="25">
        <f t="shared" si="336"/>
        <v>0</v>
      </c>
      <c r="AP619" s="25"/>
      <c r="AQ619" s="25">
        <v>7</v>
      </c>
      <c r="AR619" s="25">
        <f t="shared" si="317"/>
        <v>0</v>
      </c>
      <c r="AS619" s="25"/>
      <c r="AT619" s="25">
        <v>5.63</v>
      </c>
      <c r="AU619" s="25">
        <f t="shared" si="318"/>
        <v>0</v>
      </c>
      <c r="AV619" s="25"/>
      <c r="AW619" s="25">
        <v>6.65</v>
      </c>
      <c r="AX619" s="25">
        <f t="shared" si="319"/>
        <v>0</v>
      </c>
      <c r="AY619" s="25"/>
      <c r="AZ619" s="25">
        <v>5.58</v>
      </c>
      <c r="BA619" s="25">
        <f t="shared" si="320"/>
        <v>0</v>
      </c>
      <c r="BB619" s="25"/>
      <c r="BC619" s="25">
        <v>6</v>
      </c>
      <c r="BD619" s="23">
        <f t="shared" si="337"/>
        <v>0</v>
      </c>
      <c r="BE619" s="26">
        <f t="shared" si="321"/>
        <v>0</v>
      </c>
      <c r="BF619" s="27">
        <f t="shared" si="338"/>
        <v>0</v>
      </c>
      <c r="BG619" s="28"/>
      <c r="BH619" s="29"/>
      <c r="BI619" s="28"/>
      <c r="BJ619" s="30">
        <f t="shared" si="322"/>
        <v>0</v>
      </c>
      <c r="BK619" s="28">
        <f t="shared" si="323"/>
        <v>0</v>
      </c>
      <c r="BL619" s="31"/>
      <c r="BM619" s="31"/>
      <c r="BN619" s="31"/>
      <c r="BO619" s="9"/>
      <c r="BP619" s="9"/>
      <c r="BQ619" s="9"/>
      <c r="BR619" s="9"/>
      <c r="BS619" s="9"/>
      <c r="BT619" s="9"/>
      <c r="BU619" s="9"/>
      <c r="BV619" s="9"/>
      <c r="BW619" s="9"/>
      <c r="BX619" s="9"/>
    </row>
    <row r="620" spans="1:83" s="34" customFormat="1" ht="32.25" customHeight="1">
      <c r="A620" s="20" t="s">
        <v>75</v>
      </c>
      <c r="B620" s="21" t="s">
        <v>76</v>
      </c>
      <c r="C620" s="22"/>
      <c r="D620" s="23">
        <v>45</v>
      </c>
      <c r="E620" s="23">
        <f t="shared" si="324"/>
        <v>0</v>
      </c>
      <c r="F620" s="23"/>
      <c r="G620" s="23">
        <v>30</v>
      </c>
      <c r="H620" s="23">
        <f t="shared" si="325"/>
        <v>0</v>
      </c>
      <c r="I620" s="23"/>
      <c r="J620" s="23">
        <v>45</v>
      </c>
      <c r="K620" s="23">
        <f t="shared" si="326"/>
        <v>0</v>
      </c>
      <c r="L620" s="23"/>
      <c r="M620" s="23">
        <v>75</v>
      </c>
      <c r="N620" s="23">
        <f t="shared" si="327"/>
        <v>0</v>
      </c>
      <c r="O620" s="23"/>
      <c r="P620" s="23">
        <v>38</v>
      </c>
      <c r="Q620" s="23">
        <f t="shared" si="328"/>
        <v>0</v>
      </c>
      <c r="R620" s="23"/>
      <c r="S620" s="23">
        <v>68</v>
      </c>
      <c r="T620" s="23">
        <f t="shared" si="329"/>
        <v>0</v>
      </c>
      <c r="U620" s="24"/>
      <c r="V620" s="23">
        <v>38</v>
      </c>
      <c r="W620" s="23">
        <f t="shared" si="330"/>
        <v>0</v>
      </c>
      <c r="X620" s="23"/>
      <c r="Y620" s="23">
        <v>55</v>
      </c>
      <c r="Z620" s="23">
        <f t="shared" si="331"/>
        <v>0</v>
      </c>
      <c r="AA620" s="52"/>
      <c r="AB620" s="23">
        <v>58</v>
      </c>
      <c r="AC620" s="23">
        <f t="shared" si="332"/>
        <v>0</v>
      </c>
      <c r="AD620" s="23"/>
      <c r="AE620" s="23">
        <v>68</v>
      </c>
      <c r="AF620" s="25">
        <f t="shared" si="333"/>
        <v>0</v>
      </c>
      <c r="AG620" s="23"/>
      <c r="AH620" s="23">
        <v>98</v>
      </c>
      <c r="AI620" s="23">
        <f t="shared" si="334"/>
        <v>0</v>
      </c>
      <c r="AJ620" s="25"/>
      <c r="AK620" s="25">
        <v>7</v>
      </c>
      <c r="AL620" s="25">
        <f t="shared" si="335"/>
        <v>0</v>
      </c>
      <c r="AM620" s="25"/>
      <c r="AN620" s="25">
        <v>6</v>
      </c>
      <c r="AO620" s="25">
        <f t="shared" si="336"/>
        <v>0</v>
      </c>
      <c r="AP620" s="23"/>
      <c r="AQ620" s="23">
        <v>7</v>
      </c>
      <c r="AR620" s="25">
        <f t="shared" si="317"/>
        <v>0</v>
      </c>
      <c r="AS620" s="23"/>
      <c r="AT620" s="23">
        <v>5.63</v>
      </c>
      <c r="AU620" s="23">
        <f t="shared" si="318"/>
        <v>0</v>
      </c>
      <c r="AV620" s="23"/>
      <c r="AW620" s="23">
        <v>6.65</v>
      </c>
      <c r="AX620" s="25">
        <f t="shared" si="319"/>
        <v>0</v>
      </c>
      <c r="AY620" s="23"/>
      <c r="AZ620" s="23">
        <v>5.58</v>
      </c>
      <c r="BA620" s="23">
        <f t="shared" si="320"/>
        <v>0</v>
      </c>
      <c r="BB620" s="23"/>
      <c r="BC620" s="23">
        <v>6</v>
      </c>
      <c r="BD620" s="23">
        <f t="shared" si="337"/>
        <v>0</v>
      </c>
      <c r="BE620" s="26">
        <f t="shared" si="321"/>
        <v>0</v>
      </c>
      <c r="BF620" s="27">
        <f t="shared" si="338"/>
        <v>0</v>
      </c>
      <c r="BG620" s="28"/>
      <c r="BH620" s="29"/>
      <c r="BI620" s="28"/>
      <c r="BJ620" s="30">
        <f t="shared" si="322"/>
        <v>0</v>
      </c>
      <c r="BK620" s="28">
        <f t="shared" si="323"/>
        <v>0</v>
      </c>
      <c r="BL620" s="31"/>
      <c r="BM620" s="31"/>
      <c r="BN620" s="31"/>
      <c r="BO620" s="9"/>
      <c r="BP620" s="9"/>
      <c r="BQ620" s="9"/>
      <c r="BR620" s="9"/>
      <c r="BS620" s="9"/>
      <c r="BT620" s="9"/>
      <c r="BU620" s="9"/>
      <c r="BV620" s="9"/>
      <c r="BW620" s="9"/>
      <c r="BX620" s="9"/>
      <c r="BY620" s="33"/>
      <c r="BZ620" s="33"/>
      <c r="CA620" s="33"/>
      <c r="CB620" s="33"/>
      <c r="CC620" s="33"/>
      <c r="CD620" s="33"/>
      <c r="CE620" s="33"/>
    </row>
    <row r="621" spans="1:83" s="34" customFormat="1" ht="32.25" customHeight="1">
      <c r="A621" s="20" t="s">
        <v>77</v>
      </c>
      <c r="B621" s="21" t="s">
        <v>78</v>
      </c>
      <c r="C621" s="51">
        <v>350</v>
      </c>
      <c r="D621" s="23">
        <v>45</v>
      </c>
      <c r="E621" s="23">
        <f t="shared" si="324"/>
        <v>15750</v>
      </c>
      <c r="F621" s="23">
        <v>550</v>
      </c>
      <c r="G621" s="23">
        <v>30</v>
      </c>
      <c r="H621" s="23">
        <f t="shared" si="325"/>
        <v>16500</v>
      </c>
      <c r="I621" s="24">
        <v>400</v>
      </c>
      <c r="J621" s="23">
        <v>45</v>
      </c>
      <c r="K621" s="23">
        <f t="shared" si="326"/>
        <v>18000</v>
      </c>
      <c r="L621" s="23"/>
      <c r="M621" s="23">
        <v>75</v>
      </c>
      <c r="N621" s="23">
        <f t="shared" si="327"/>
        <v>0</v>
      </c>
      <c r="O621" s="23"/>
      <c r="P621" s="23">
        <v>38</v>
      </c>
      <c r="Q621" s="23">
        <f t="shared" si="328"/>
        <v>0</v>
      </c>
      <c r="R621" s="23"/>
      <c r="S621" s="23">
        <v>68</v>
      </c>
      <c r="T621" s="23">
        <f t="shared" si="329"/>
        <v>0</v>
      </c>
      <c r="U621" s="23"/>
      <c r="V621" s="23">
        <v>38</v>
      </c>
      <c r="W621" s="23">
        <f t="shared" si="330"/>
        <v>0</v>
      </c>
      <c r="X621" s="23"/>
      <c r="Y621" s="23">
        <v>55</v>
      </c>
      <c r="Z621" s="23">
        <f t="shared" si="331"/>
        <v>0</v>
      </c>
      <c r="AA621" s="52"/>
      <c r="AB621" s="23">
        <v>58</v>
      </c>
      <c r="AC621" s="23">
        <f t="shared" si="332"/>
        <v>0</v>
      </c>
      <c r="AD621" s="23">
        <v>100</v>
      </c>
      <c r="AE621" s="23">
        <v>68</v>
      </c>
      <c r="AF621" s="25">
        <f t="shared" si="333"/>
        <v>6800</v>
      </c>
      <c r="AG621" s="23"/>
      <c r="AH621" s="23">
        <v>98</v>
      </c>
      <c r="AI621" s="23">
        <f t="shared" si="334"/>
        <v>0</v>
      </c>
      <c r="AJ621" s="25"/>
      <c r="AK621" s="25">
        <v>7</v>
      </c>
      <c r="AL621" s="25">
        <f t="shared" si="335"/>
        <v>0</v>
      </c>
      <c r="AM621" s="25">
        <v>5431</v>
      </c>
      <c r="AN621" s="25">
        <v>6</v>
      </c>
      <c r="AO621" s="25">
        <f t="shared" si="336"/>
        <v>32586</v>
      </c>
      <c r="AP621" s="23"/>
      <c r="AQ621" s="23">
        <v>7</v>
      </c>
      <c r="AR621" s="25">
        <f t="shared" si="317"/>
        <v>0</v>
      </c>
      <c r="AS621" s="23"/>
      <c r="AT621" s="23">
        <v>5.63</v>
      </c>
      <c r="AU621" s="23">
        <f t="shared" si="318"/>
        <v>0</v>
      </c>
      <c r="AV621" s="23"/>
      <c r="AW621" s="23">
        <v>6.65</v>
      </c>
      <c r="AX621" s="25">
        <f t="shared" si="319"/>
        <v>0</v>
      </c>
      <c r="AY621" s="23"/>
      <c r="AZ621" s="23">
        <v>5.58</v>
      </c>
      <c r="BA621" s="23">
        <f t="shared" si="320"/>
        <v>0</v>
      </c>
      <c r="BB621" s="23"/>
      <c r="BC621" s="23">
        <v>6</v>
      </c>
      <c r="BD621" s="23">
        <f t="shared" si="337"/>
        <v>0</v>
      </c>
      <c r="BE621" s="26">
        <f t="shared" si="321"/>
        <v>89636</v>
      </c>
      <c r="BF621" s="27">
        <f t="shared" si="338"/>
        <v>327147</v>
      </c>
      <c r="BG621" s="28"/>
      <c r="BH621" s="29">
        <v>408250</v>
      </c>
      <c r="BI621" s="28"/>
      <c r="BJ621" s="30">
        <f t="shared" si="322"/>
        <v>408250</v>
      </c>
      <c r="BK621" s="28">
        <f t="shared" si="323"/>
        <v>8533</v>
      </c>
      <c r="BL621" s="31"/>
      <c r="BM621" s="31"/>
      <c r="BN621" s="31"/>
      <c r="BO621" s="9"/>
      <c r="BP621" s="9"/>
      <c r="BQ621" s="9"/>
      <c r="BR621" s="9"/>
      <c r="BS621" s="9"/>
      <c r="BT621" s="9"/>
      <c r="BU621" s="9"/>
      <c r="BV621" s="9"/>
      <c r="BW621" s="9"/>
      <c r="BX621" s="9"/>
      <c r="BY621" s="33"/>
      <c r="BZ621" s="33"/>
      <c r="CA621" s="33"/>
      <c r="CB621" s="33"/>
      <c r="CC621" s="33"/>
      <c r="CD621" s="33"/>
      <c r="CE621" s="33"/>
    </row>
    <row r="622" spans="1:83" s="33" customFormat="1" ht="32.25" customHeight="1">
      <c r="A622" s="35" t="s">
        <v>79</v>
      </c>
      <c r="B622" s="36" t="s">
        <v>80</v>
      </c>
      <c r="C622" s="40"/>
      <c r="D622" s="25">
        <v>45</v>
      </c>
      <c r="E622" s="23">
        <f t="shared" si="324"/>
        <v>0</v>
      </c>
      <c r="F622" s="25"/>
      <c r="G622" s="25">
        <v>30</v>
      </c>
      <c r="H622" s="23">
        <f t="shared" si="325"/>
        <v>0</v>
      </c>
      <c r="I622" s="25"/>
      <c r="J622" s="25">
        <v>45</v>
      </c>
      <c r="K622" s="23">
        <f t="shared" si="326"/>
        <v>0</v>
      </c>
      <c r="L622" s="25">
        <v>150</v>
      </c>
      <c r="M622" s="25">
        <v>75</v>
      </c>
      <c r="N622" s="23">
        <f t="shared" si="327"/>
        <v>11250</v>
      </c>
      <c r="O622" s="25">
        <v>300</v>
      </c>
      <c r="P622" s="25">
        <v>38</v>
      </c>
      <c r="Q622" s="23">
        <f t="shared" si="328"/>
        <v>11400</v>
      </c>
      <c r="R622" s="25">
        <v>160</v>
      </c>
      <c r="S622" s="25">
        <v>68</v>
      </c>
      <c r="T622" s="23">
        <f t="shared" si="329"/>
        <v>10880</v>
      </c>
      <c r="U622" s="25"/>
      <c r="V622" s="25">
        <v>38</v>
      </c>
      <c r="W622" s="23">
        <f t="shared" si="330"/>
        <v>0</v>
      </c>
      <c r="X622" s="25"/>
      <c r="Y622" s="25">
        <v>55</v>
      </c>
      <c r="Z622" s="23">
        <f t="shared" si="331"/>
        <v>0</v>
      </c>
      <c r="AA622" s="42"/>
      <c r="AB622" s="25">
        <v>58</v>
      </c>
      <c r="AC622" s="23">
        <f t="shared" si="332"/>
        <v>0</v>
      </c>
      <c r="AD622" s="25"/>
      <c r="AE622" s="25">
        <v>68</v>
      </c>
      <c r="AF622" s="25">
        <f t="shared" si="333"/>
        <v>0</v>
      </c>
      <c r="AG622" s="25">
        <v>100</v>
      </c>
      <c r="AH622" s="25">
        <v>98</v>
      </c>
      <c r="AI622" s="23">
        <f t="shared" si="334"/>
        <v>9800</v>
      </c>
      <c r="AJ622" s="25">
        <v>1505</v>
      </c>
      <c r="AK622" s="25">
        <v>7</v>
      </c>
      <c r="AL622" s="25">
        <f t="shared" si="335"/>
        <v>10535</v>
      </c>
      <c r="AM622" s="25"/>
      <c r="AN622" s="25">
        <v>6</v>
      </c>
      <c r="AO622" s="25">
        <f t="shared" si="336"/>
        <v>0</v>
      </c>
      <c r="AP622" s="25"/>
      <c r="AQ622" s="25">
        <v>7</v>
      </c>
      <c r="AR622" s="25">
        <f t="shared" si="317"/>
        <v>0</v>
      </c>
      <c r="AS622" s="25"/>
      <c r="AT622" s="25">
        <v>5.63</v>
      </c>
      <c r="AU622" s="25">
        <f t="shared" si="318"/>
        <v>0</v>
      </c>
      <c r="AV622" s="25"/>
      <c r="AW622" s="25">
        <v>6.65</v>
      </c>
      <c r="AX622" s="25">
        <f t="shared" si="319"/>
        <v>0</v>
      </c>
      <c r="AY622" s="25"/>
      <c r="AZ622" s="25">
        <v>5.58</v>
      </c>
      <c r="BA622" s="25">
        <f t="shared" si="320"/>
        <v>0</v>
      </c>
      <c r="BB622" s="25">
        <v>1350</v>
      </c>
      <c r="BC622" s="25">
        <v>6</v>
      </c>
      <c r="BD622" s="23">
        <f t="shared" si="337"/>
        <v>8100</v>
      </c>
      <c r="BE622" s="26">
        <f t="shared" si="321"/>
        <v>61965</v>
      </c>
      <c r="BF622" s="27">
        <f t="shared" si="338"/>
        <v>0</v>
      </c>
      <c r="BG622" s="28"/>
      <c r="BH622" s="29">
        <v>61965</v>
      </c>
      <c r="BI622" s="28"/>
      <c r="BJ622" s="30">
        <f t="shared" si="322"/>
        <v>61965</v>
      </c>
      <c r="BK622" s="28">
        <f t="shared" si="323"/>
        <v>0</v>
      </c>
      <c r="BL622" s="31"/>
      <c r="BM622" s="31"/>
      <c r="BN622" s="31"/>
      <c r="BO622" s="9"/>
      <c r="BP622" s="9"/>
      <c r="BQ622" s="9"/>
      <c r="BR622" s="9"/>
      <c r="BS622" s="9"/>
      <c r="BT622" s="9"/>
      <c r="BU622" s="9"/>
      <c r="BV622" s="9"/>
      <c r="BW622" s="9"/>
      <c r="BX622" s="9"/>
    </row>
    <row r="623" spans="1:83" s="33" customFormat="1" ht="32.25" customHeight="1">
      <c r="A623" s="35" t="s">
        <v>81</v>
      </c>
      <c r="B623" s="36" t="s">
        <v>82</v>
      </c>
      <c r="C623" s="40"/>
      <c r="D623" s="25">
        <v>45</v>
      </c>
      <c r="E623" s="23">
        <f t="shared" si="324"/>
        <v>0</v>
      </c>
      <c r="F623" s="25"/>
      <c r="G623" s="25">
        <v>30</v>
      </c>
      <c r="H623" s="23">
        <f t="shared" si="325"/>
        <v>0</v>
      </c>
      <c r="I623" s="25"/>
      <c r="J623" s="25">
        <v>45</v>
      </c>
      <c r="K623" s="23">
        <f t="shared" si="326"/>
        <v>0</v>
      </c>
      <c r="L623" s="25"/>
      <c r="M623" s="25">
        <v>75</v>
      </c>
      <c r="N623" s="23">
        <f t="shared" si="327"/>
        <v>0</v>
      </c>
      <c r="O623" s="41"/>
      <c r="P623" s="25">
        <v>38</v>
      </c>
      <c r="Q623" s="23">
        <f t="shared" si="328"/>
        <v>0</v>
      </c>
      <c r="R623" s="25"/>
      <c r="S623" s="25">
        <v>68</v>
      </c>
      <c r="T623" s="23">
        <f t="shared" si="329"/>
        <v>0</v>
      </c>
      <c r="U623" s="41"/>
      <c r="V623" s="25">
        <v>38</v>
      </c>
      <c r="W623" s="23">
        <f t="shared" si="330"/>
        <v>0</v>
      </c>
      <c r="X623" s="25"/>
      <c r="Y623" s="25">
        <v>55</v>
      </c>
      <c r="Z623" s="23">
        <f t="shared" si="331"/>
        <v>0</v>
      </c>
      <c r="AA623" s="42"/>
      <c r="AB623" s="25">
        <v>58</v>
      </c>
      <c r="AC623" s="23">
        <f t="shared" si="332"/>
        <v>0</v>
      </c>
      <c r="AD623" s="25"/>
      <c r="AE623" s="25">
        <v>68</v>
      </c>
      <c r="AF623" s="25">
        <f t="shared" si="333"/>
        <v>0</v>
      </c>
      <c r="AG623" s="25"/>
      <c r="AH623" s="25">
        <v>98</v>
      </c>
      <c r="AI623" s="23">
        <f t="shared" si="334"/>
        <v>0</v>
      </c>
      <c r="AJ623" s="25"/>
      <c r="AK623" s="25">
        <v>7</v>
      </c>
      <c r="AL623" s="25">
        <f t="shared" si="335"/>
        <v>0</v>
      </c>
      <c r="AM623" s="25"/>
      <c r="AN623" s="25">
        <v>6</v>
      </c>
      <c r="AO623" s="25">
        <f t="shared" si="336"/>
        <v>0</v>
      </c>
      <c r="AP623" s="25"/>
      <c r="AQ623" s="25">
        <v>7</v>
      </c>
      <c r="AR623" s="25">
        <f t="shared" si="317"/>
        <v>0</v>
      </c>
      <c r="AS623" s="25"/>
      <c r="AT623" s="25">
        <v>5.63</v>
      </c>
      <c r="AU623" s="25">
        <f t="shared" si="318"/>
        <v>0</v>
      </c>
      <c r="AV623" s="25"/>
      <c r="AW623" s="25">
        <v>6.65</v>
      </c>
      <c r="AX623" s="25">
        <f t="shared" si="319"/>
        <v>0</v>
      </c>
      <c r="AY623" s="25"/>
      <c r="AZ623" s="25">
        <v>5.58</v>
      </c>
      <c r="BA623" s="25">
        <f t="shared" si="320"/>
        <v>0</v>
      </c>
      <c r="BB623" s="25"/>
      <c r="BC623" s="25">
        <v>6</v>
      </c>
      <c r="BD623" s="23">
        <f t="shared" si="337"/>
        <v>0</v>
      </c>
      <c r="BE623" s="26">
        <f t="shared" si="321"/>
        <v>0</v>
      </c>
      <c r="BF623" s="27">
        <f t="shared" si="338"/>
        <v>0</v>
      </c>
      <c r="BG623" s="28"/>
      <c r="BH623" s="29"/>
      <c r="BI623" s="28"/>
      <c r="BJ623" s="30">
        <f t="shared" si="322"/>
        <v>0</v>
      </c>
      <c r="BK623" s="28">
        <f t="shared" si="323"/>
        <v>0</v>
      </c>
      <c r="BL623" s="31"/>
      <c r="BM623" s="31"/>
      <c r="BN623" s="31"/>
      <c r="BO623" s="9"/>
      <c r="BP623" s="9"/>
      <c r="BQ623" s="9"/>
      <c r="BR623" s="9"/>
      <c r="BS623" s="9"/>
      <c r="BT623" s="9"/>
      <c r="BU623" s="9"/>
      <c r="BV623" s="9"/>
      <c r="BW623" s="9"/>
      <c r="BX623" s="9"/>
    </row>
    <row r="624" spans="1:83" s="34" customFormat="1" ht="32.25" customHeight="1">
      <c r="A624" s="20" t="s">
        <v>83</v>
      </c>
      <c r="B624" s="21" t="s">
        <v>84</v>
      </c>
      <c r="C624" s="51"/>
      <c r="D624" s="23">
        <v>45</v>
      </c>
      <c r="E624" s="23">
        <f t="shared" si="324"/>
        <v>0</v>
      </c>
      <c r="F624" s="23"/>
      <c r="G624" s="23">
        <v>30</v>
      </c>
      <c r="H624" s="23">
        <f t="shared" si="325"/>
        <v>0</v>
      </c>
      <c r="I624" s="23"/>
      <c r="J624" s="23">
        <v>45</v>
      </c>
      <c r="K624" s="23">
        <f t="shared" si="326"/>
        <v>0</v>
      </c>
      <c r="L624" s="23">
        <v>200</v>
      </c>
      <c r="M624" s="23">
        <v>75</v>
      </c>
      <c r="N624" s="23">
        <f t="shared" si="327"/>
        <v>15000</v>
      </c>
      <c r="O624" s="23">
        <v>400</v>
      </c>
      <c r="P624" s="23">
        <v>38</v>
      </c>
      <c r="Q624" s="23">
        <f t="shared" si="328"/>
        <v>15200</v>
      </c>
      <c r="R624" s="23">
        <v>180</v>
      </c>
      <c r="S624" s="23">
        <v>68</v>
      </c>
      <c r="T624" s="23">
        <f t="shared" si="329"/>
        <v>12240</v>
      </c>
      <c r="U624" s="23"/>
      <c r="V624" s="23">
        <v>38</v>
      </c>
      <c r="W624" s="23">
        <f t="shared" si="330"/>
        <v>0</v>
      </c>
      <c r="X624" s="23"/>
      <c r="Y624" s="23">
        <v>55</v>
      </c>
      <c r="Z624" s="23">
        <f t="shared" si="331"/>
        <v>0</v>
      </c>
      <c r="AA624" s="54"/>
      <c r="AB624" s="23">
        <v>58</v>
      </c>
      <c r="AC624" s="23">
        <f t="shared" si="332"/>
        <v>0</v>
      </c>
      <c r="AD624" s="23"/>
      <c r="AE624" s="23">
        <v>68</v>
      </c>
      <c r="AF624" s="25">
        <f t="shared" si="333"/>
        <v>0</v>
      </c>
      <c r="AG624" s="23">
        <v>100</v>
      </c>
      <c r="AH624" s="23">
        <v>98</v>
      </c>
      <c r="AI624" s="23">
        <f t="shared" si="334"/>
        <v>9800</v>
      </c>
      <c r="AJ624" s="25">
        <v>3505</v>
      </c>
      <c r="AK624" s="25">
        <v>7</v>
      </c>
      <c r="AL624" s="25">
        <f t="shared" si="335"/>
        <v>24535</v>
      </c>
      <c r="AM624" s="25"/>
      <c r="AN624" s="25">
        <v>6</v>
      </c>
      <c r="AO624" s="25">
        <f t="shared" si="336"/>
        <v>0</v>
      </c>
      <c r="AP624" s="23"/>
      <c r="AQ624" s="23">
        <v>7</v>
      </c>
      <c r="AR624" s="25">
        <f t="shared" si="317"/>
        <v>0</v>
      </c>
      <c r="AS624" s="23"/>
      <c r="AT624" s="23">
        <v>5.63</v>
      </c>
      <c r="AU624" s="23">
        <f t="shared" si="318"/>
        <v>0</v>
      </c>
      <c r="AV624" s="23"/>
      <c r="AW624" s="23">
        <v>6.65</v>
      </c>
      <c r="AX624" s="23">
        <f t="shared" si="319"/>
        <v>0</v>
      </c>
      <c r="AY624" s="23"/>
      <c r="AZ624" s="23">
        <v>5.58</v>
      </c>
      <c r="BA624" s="23">
        <f t="shared" si="320"/>
        <v>0</v>
      </c>
      <c r="BB624" s="23">
        <v>1000</v>
      </c>
      <c r="BC624" s="23">
        <v>6</v>
      </c>
      <c r="BD624" s="23">
        <f t="shared" si="337"/>
        <v>6000</v>
      </c>
      <c r="BE624" s="26">
        <f t="shared" si="321"/>
        <v>82775</v>
      </c>
      <c r="BF624" s="27">
        <f t="shared" si="338"/>
        <v>109547</v>
      </c>
      <c r="BG624" s="28">
        <v>10080</v>
      </c>
      <c r="BH624" s="29">
        <v>182242</v>
      </c>
      <c r="BI624" s="28"/>
      <c r="BJ624" s="30">
        <f t="shared" si="322"/>
        <v>192322</v>
      </c>
      <c r="BK624" s="28">
        <f t="shared" si="323"/>
        <v>0</v>
      </c>
      <c r="BL624" s="31"/>
      <c r="BM624" s="31"/>
      <c r="BN624" s="31"/>
      <c r="BO624" s="9"/>
      <c r="BP624" s="9"/>
      <c r="BQ624" s="9"/>
      <c r="BR624" s="9"/>
      <c r="BS624" s="9"/>
      <c r="BT624" s="9"/>
      <c r="BU624" s="9"/>
      <c r="BV624" s="9"/>
      <c r="BW624" s="9"/>
      <c r="BX624" s="9"/>
      <c r="BY624" s="33"/>
      <c r="BZ624" s="33"/>
      <c r="CA624" s="33"/>
      <c r="CB624" s="33"/>
      <c r="CC624" s="33"/>
      <c r="CD624" s="33"/>
      <c r="CE624" s="33"/>
    </row>
    <row r="625" spans="1:83" s="33" customFormat="1" ht="32.25" customHeight="1">
      <c r="A625" s="35" t="s">
        <v>85</v>
      </c>
      <c r="B625" s="36" t="s">
        <v>86</v>
      </c>
      <c r="C625" s="40">
        <v>400</v>
      </c>
      <c r="D625" s="25">
        <v>45</v>
      </c>
      <c r="E625" s="23">
        <f t="shared" si="324"/>
        <v>18000</v>
      </c>
      <c r="F625" s="25">
        <v>800</v>
      </c>
      <c r="G625" s="25">
        <v>30</v>
      </c>
      <c r="H625" s="23">
        <f t="shared" si="325"/>
        <v>24000</v>
      </c>
      <c r="I625" s="25">
        <v>300</v>
      </c>
      <c r="J625" s="25">
        <v>45</v>
      </c>
      <c r="K625" s="23">
        <f t="shared" si="326"/>
        <v>13500</v>
      </c>
      <c r="L625" s="25"/>
      <c r="M625" s="25">
        <v>75</v>
      </c>
      <c r="N625" s="23">
        <f t="shared" si="327"/>
        <v>0</v>
      </c>
      <c r="O625" s="25"/>
      <c r="P625" s="25">
        <v>38</v>
      </c>
      <c r="Q625" s="23">
        <f t="shared" si="328"/>
        <v>0</v>
      </c>
      <c r="R625" s="25"/>
      <c r="S625" s="25">
        <v>68</v>
      </c>
      <c r="T625" s="23">
        <f t="shared" si="329"/>
        <v>0</v>
      </c>
      <c r="U625" s="25"/>
      <c r="V625" s="25">
        <v>38</v>
      </c>
      <c r="W625" s="23">
        <f t="shared" si="330"/>
        <v>0</v>
      </c>
      <c r="X625" s="25"/>
      <c r="Y625" s="25">
        <v>55</v>
      </c>
      <c r="Z625" s="23">
        <f t="shared" si="331"/>
        <v>0</v>
      </c>
      <c r="AA625" s="53"/>
      <c r="AB625" s="25">
        <v>58</v>
      </c>
      <c r="AC625" s="23">
        <f t="shared" si="332"/>
        <v>0</v>
      </c>
      <c r="AD625" s="25">
        <v>120</v>
      </c>
      <c r="AE625" s="25">
        <v>68</v>
      </c>
      <c r="AF625" s="25">
        <f t="shared" si="333"/>
        <v>8160</v>
      </c>
      <c r="AG625" s="25"/>
      <c r="AH625" s="25">
        <v>98</v>
      </c>
      <c r="AI625" s="23">
        <f t="shared" si="334"/>
        <v>0</v>
      </c>
      <c r="AJ625" s="25"/>
      <c r="AK625" s="25">
        <v>7</v>
      </c>
      <c r="AL625" s="25">
        <f t="shared" si="335"/>
        <v>0</v>
      </c>
      <c r="AM625" s="25">
        <v>4020</v>
      </c>
      <c r="AN625" s="25">
        <v>6</v>
      </c>
      <c r="AO625" s="25">
        <f t="shared" si="336"/>
        <v>24120</v>
      </c>
      <c r="AP625" s="25"/>
      <c r="AQ625" s="25">
        <v>7</v>
      </c>
      <c r="AR625" s="25">
        <v>0</v>
      </c>
      <c r="AS625" s="25"/>
      <c r="AT625" s="25">
        <v>5.63</v>
      </c>
      <c r="AU625" s="25">
        <v>0</v>
      </c>
      <c r="AV625" s="25"/>
      <c r="AW625" s="25">
        <v>6.65</v>
      </c>
      <c r="AX625" s="25">
        <v>0</v>
      </c>
      <c r="AY625" s="25"/>
      <c r="AZ625" s="25">
        <v>5.58</v>
      </c>
      <c r="BA625" s="25">
        <v>0</v>
      </c>
      <c r="BB625" s="25"/>
      <c r="BC625" s="25">
        <v>6</v>
      </c>
      <c r="BD625" s="23">
        <f t="shared" si="337"/>
        <v>0</v>
      </c>
      <c r="BE625" s="26">
        <f t="shared" si="321"/>
        <v>87780</v>
      </c>
      <c r="BF625" s="27">
        <f t="shared" si="338"/>
        <v>463064</v>
      </c>
      <c r="BG625" s="28"/>
      <c r="BH625" s="29">
        <v>450200</v>
      </c>
      <c r="BI625" s="28"/>
      <c r="BJ625" s="30">
        <f t="shared" si="322"/>
        <v>450200</v>
      </c>
      <c r="BK625" s="28">
        <f t="shared" si="323"/>
        <v>100644</v>
      </c>
      <c r="BL625" s="31"/>
      <c r="BM625" s="31"/>
      <c r="BN625" s="31"/>
      <c r="BO625" s="9"/>
      <c r="BP625" s="9"/>
      <c r="BQ625" s="9"/>
      <c r="BR625" s="9"/>
      <c r="BS625" s="9"/>
      <c r="BT625" s="9"/>
      <c r="BU625" s="9"/>
      <c r="BV625" s="9"/>
      <c r="BW625" s="9"/>
      <c r="BX625" s="9"/>
    </row>
    <row r="626" spans="1:83" s="65" customFormat="1" ht="32.25" customHeight="1">
      <c r="A626" s="55" t="s">
        <v>87</v>
      </c>
      <c r="B626" s="56" t="s">
        <v>88</v>
      </c>
      <c r="C626" s="57">
        <v>330</v>
      </c>
      <c r="D626" s="58">
        <v>45</v>
      </c>
      <c r="E626" s="23">
        <f t="shared" si="324"/>
        <v>14850</v>
      </c>
      <c r="F626" s="58">
        <v>800</v>
      </c>
      <c r="G626" s="58">
        <v>30</v>
      </c>
      <c r="H626" s="23">
        <f t="shared" si="325"/>
        <v>24000</v>
      </c>
      <c r="I626" s="58">
        <v>500</v>
      </c>
      <c r="J626" s="58">
        <v>45</v>
      </c>
      <c r="K626" s="23">
        <f t="shared" si="326"/>
        <v>22500</v>
      </c>
      <c r="L626" s="58"/>
      <c r="M626" s="58">
        <v>75</v>
      </c>
      <c r="N626" s="23">
        <f t="shared" si="327"/>
        <v>0</v>
      </c>
      <c r="O626" s="58"/>
      <c r="P626" s="58">
        <v>38</v>
      </c>
      <c r="Q626" s="23">
        <f t="shared" si="328"/>
        <v>0</v>
      </c>
      <c r="R626" s="58"/>
      <c r="S626" s="58">
        <v>68</v>
      </c>
      <c r="T626" s="23">
        <f t="shared" si="329"/>
        <v>0</v>
      </c>
      <c r="U626" s="58"/>
      <c r="V626" s="58">
        <v>38</v>
      </c>
      <c r="W626" s="23">
        <f t="shared" si="330"/>
        <v>0</v>
      </c>
      <c r="X626" s="58"/>
      <c r="Y626" s="58">
        <v>55</v>
      </c>
      <c r="Z626" s="23">
        <f t="shared" si="331"/>
        <v>0</v>
      </c>
      <c r="AA626" s="59"/>
      <c r="AB626" s="58">
        <v>58</v>
      </c>
      <c r="AC626" s="23">
        <f t="shared" si="332"/>
        <v>0</v>
      </c>
      <c r="AD626" s="58">
        <v>130</v>
      </c>
      <c r="AE626" s="58">
        <v>68</v>
      </c>
      <c r="AF626" s="25">
        <f t="shared" si="333"/>
        <v>8840</v>
      </c>
      <c r="AG626" s="58"/>
      <c r="AH626" s="58">
        <v>98</v>
      </c>
      <c r="AI626" s="23">
        <f t="shared" si="334"/>
        <v>0</v>
      </c>
      <c r="AJ626" s="60"/>
      <c r="AK626" s="60">
        <v>7</v>
      </c>
      <c r="AL626" s="25">
        <f t="shared" si="335"/>
        <v>0</v>
      </c>
      <c r="AM626" s="60">
        <v>5350</v>
      </c>
      <c r="AN626" s="60">
        <v>6</v>
      </c>
      <c r="AO626" s="25">
        <f t="shared" si="336"/>
        <v>32100</v>
      </c>
      <c r="AP626" s="58"/>
      <c r="AQ626" s="58">
        <v>7</v>
      </c>
      <c r="AR626" s="60">
        <f t="shared" ref="AR626:AR669" si="339">AQ626*AP626</f>
        <v>0</v>
      </c>
      <c r="AS626" s="58"/>
      <c r="AT626" s="58">
        <v>5.63</v>
      </c>
      <c r="AU626" s="58">
        <f t="shared" ref="AU626:AU669" si="340">AT626*AS626</f>
        <v>0</v>
      </c>
      <c r="AV626" s="58"/>
      <c r="AW626" s="58">
        <v>6.65</v>
      </c>
      <c r="AX626" s="58">
        <f t="shared" ref="AX626:AX669" si="341">AW626*AV626</f>
        <v>0</v>
      </c>
      <c r="AY626" s="58"/>
      <c r="AZ626" s="58">
        <v>5.58</v>
      </c>
      <c r="BA626" s="58">
        <f t="shared" ref="BA626:BA669" si="342">AZ626*AY626</f>
        <v>0</v>
      </c>
      <c r="BB626" s="58"/>
      <c r="BC626" s="58">
        <v>6</v>
      </c>
      <c r="BD626" s="23">
        <f t="shared" si="337"/>
        <v>0</v>
      </c>
      <c r="BE626" s="26">
        <f t="shared" si="321"/>
        <v>102290</v>
      </c>
      <c r="BF626" s="27">
        <f t="shared" si="338"/>
        <v>329522</v>
      </c>
      <c r="BG626" s="61"/>
      <c r="BH626" s="62">
        <v>395465</v>
      </c>
      <c r="BI626" s="61"/>
      <c r="BJ626" s="30">
        <f t="shared" si="322"/>
        <v>395465</v>
      </c>
      <c r="BK626" s="28">
        <f t="shared" si="323"/>
        <v>36347</v>
      </c>
      <c r="BL626" s="12"/>
      <c r="BM626" s="12"/>
      <c r="BN626" s="12"/>
      <c r="BO626" s="63"/>
      <c r="BP626" s="63"/>
      <c r="BQ626" s="63"/>
      <c r="BR626" s="63"/>
      <c r="BS626" s="63"/>
      <c r="BT626" s="63"/>
      <c r="BU626" s="63"/>
      <c r="BV626" s="63"/>
      <c r="BW626" s="63"/>
      <c r="BX626" s="63"/>
      <c r="BY626" s="64"/>
      <c r="BZ626" s="64"/>
      <c r="CA626" s="64"/>
      <c r="CB626" s="64"/>
      <c r="CC626" s="64"/>
      <c r="CD626" s="64"/>
      <c r="CE626" s="64"/>
    </row>
    <row r="627" spans="1:83" s="65" customFormat="1" ht="32.25" customHeight="1">
      <c r="A627" s="55" t="s">
        <v>89</v>
      </c>
      <c r="B627" s="56" t="s">
        <v>90</v>
      </c>
      <c r="C627" s="57"/>
      <c r="D627" s="58">
        <v>45</v>
      </c>
      <c r="E627" s="23">
        <f t="shared" si="324"/>
        <v>0</v>
      </c>
      <c r="F627" s="58"/>
      <c r="G627" s="58">
        <v>30</v>
      </c>
      <c r="H627" s="23">
        <f t="shared" si="325"/>
        <v>0</v>
      </c>
      <c r="I627" s="58"/>
      <c r="J627" s="58">
        <v>45</v>
      </c>
      <c r="K627" s="23">
        <f t="shared" si="326"/>
        <v>0</v>
      </c>
      <c r="L627" s="58"/>
      <c r="M627" s="58">
        <v>75</v>
      </c>
      <c r="N627" s="23">
        <f t="shared" si="327"/>
        <v>0</v>
      </c>
      <c r="O627" s="66"/>
      <c r="P627" s="58">
        <v>38</v>
      </c>
      <c r="Q627" s="23">
        <f t="shared" si="328"/>
        <v>0</v>
      </c>
      <c r="R627" s="58"/>
      <c r="S627" s="58">
        <v>68</v>
      </c>
      <c r="T627" s="23">
        <f t="shared" si="329"/>
        <v>0</v>
      </c>
      <c r="U627" s="66"/>
      <c r="V627" s="58">
        <v>38</v>
      </c>
      <c r="W627" s="23">
        <f t="shared" si="330"/>
        <v>0</v>
      </c>
      <c r="X627" s="58"/>
      <c r="Y627" s="58">
        <v>55</v>
      </c>
      <c r="Z627" s="23">
        <f t="shared" si="331"/>
        <v>0</v>
      </c>
      <c r="AA627" s="58"/>
      <c r="AB627" s="58">
        <v>58</v>
      </c>
      <c r="AC627" s="23">
        <f t="shared" si="332"/>
        <v>0</v>
      </c>
      <c r="AD627" s="58"/>
      <c r="AE627" s="58">
        <v>68</v>
      </c>
      <c r="AF627" s="25">
        <f t="shared" si="333"/>
        <v>0</v>
      </c>
      <c r="AG627" s="58"/>
      <c r="AH627" s="58">
        <v>98</v>
      </c>
      <c r="AI627" s="23">
        <f t="shared" si="334"/>
        <v>0</v>
      </c>
      <c r="AJ627" s="60"/>
      <c r="AK627" s="60">
        <v>7</v>
      </c>
      <c r="AL627" s="25">
        <f t="shared" si="335"/>
        <v>0</v>
      </c>
      <c r="AM627" s="60"/>
      <c r="AN627" s="60">
        <v>6</v>
      </c>
      <c r="AO627" s="25">
        <f t="shared" si="336"/>
        <v>0</v>
      </c>
      <c r="AP627" s="58"/>
      <c r="AQ627" s="58">
        <v>7</v>
      </c>
      <c r="AR627" s="60">
        <f t="shared" si="339"/>
        <v>0</v>
      </c>
      <c r="AS627" s="58"/>
      <c r="AT627" s="58">
        <v>5.63</v>
      </c>
      <c r="AU627" s="58">
        <f t="shared" si="340"/>
        <v>0</v>
      </c>
      <c r="AV627" s="58"/>
      <c r="AW627" s="58">
        <v>6.65</v>
      </c>
      <c r="AX627" s="58">
        <f t="shared" si="341"/>
        <v>0</v>
      </c>
      <c r="AY627" s="58"/>
      <c r="AZ627" s="58">
        <v>5.58</v>
      </c>
      <c r="BA627" s="58">
        <f t="shared" si="342"/>
        <v>0</v>
      </c>
      <c r="BB627" s="58"/>
      <c r="BC627" s="58">
        <v>6</v>
      </c>
      <c r="BD627" s="23">
        <f t="shared" si="337"/>
        <v>0</v>
      </c>
      <c r="BE627" s="26">
        <f t="shared" si="321"/>
        <v>0</v>
      </c>
      <c r="BF627" s="27">
        <f t="shared" si="338"/>
        <v>74854</v>
      </c>
      <c r="BG627" s="61">
        <v>5340</v>
      </c>
      <c r="BH627" s="62">
        <v>69514</v>
      </c>
      <c r="BI627" s="61"/>
      <c r="BJ627" s="30">
        <f t="shared" si="322"/>
        <v>74854</v>
      </c>
      <c r="BK627" s="28">
        <f t="shared" si="323"/>
        <v>0</v>
      </c>
      <c r="BL627" s="12"/>
      <c r="BM627" s="12"/>
      <c r="BN627" s="12"/>
      <c r="BO627" s="63"/>
      <c r="BP627" s="63"/>
      <c r="BQ627" s="63"/>
      <c r="BR627" s="63"/>
      <c r="BS627" s="63"/>
      <c r="BT627" s="63"/>
      <c r="BU627" s="63"/>
      <c r="BV627" s="63"/>
      <c r="BW627" s="63"/>
      <c r="BX627" s="63"/>
      <c r="BY627" s="64"/>
      <c r="BZ627" s="64"/>
      <c r="CA627" s="64"/>
      <c r="CB627" s="64"/>
      <c r="CC627" s="64"/>
      <c r="CD627" s="64"/>
      <c r="CE627" s="64"/>
    </row>
    <row r="628" spans="1:83" s="64" customFormat="1" ht="32.25" customHeight="1">
      <c r="A628" s="67" t="s">
        <v>91</v>
      </c>
      <c r="B628" s="68" t="s">
        <v>92</v>
      </c>
      <c r="C628" s="69">
        <v>110</v>
      </c>
      <c r="D628" s="60">
        <v>45</v>
      </c>
      <c r="E628" s="23">
        <f t="shared" si="324"/>
        <v>4950</v>
      </c>
      <c r="F628" s="60">
        <v>600</v>
      </c>
      <c r="G628" s="60">
        <v>30</v>
      </c>
      <c r="H628" s="23">
        <f t="shared" si="325"/>
        <v>18000</v>
      </c>
      <c r="I628" s="60">
        <v>500</v>
      </c>
      <c r="J628" s="60">
        <v>45</v>
      </c>
      <c r="K628" s="23">
        <f t="shared" si="326"/>
        <v>22500</v>
      </c>
      <c r="L628" s="60"/>
      <c r="M628" s="60">
        <v>75</v>
      </c>
      <c r="N628" s="23">
        <f t="shared" si="327"/>
        <v>0</v>
      </c>
      <c r="O628" s="60"/>
      <c r="P628" s="60">
        <v>38</v>
      </c>
      <c r="Q628" s="23">
        <f t="shared" si="328"/>
        <v>0</v>
      </c>
      <c r="R628" s="60"/>
      <c r="S628" s="60">
        <v>68</v>
      </c>
      <c r="T628" s="23">
        <f t="shared" si="329"/>
        <v>0</v>
      </c>
      <c r="U628" s="60"/>
      <c r="V628" s="60">
        <v>38</v>
      </c>
      <c r="W628" s="23">
        <f t="shared" si="330"/>
        <v>0</v>
      </c>
      <c r="X628" s="60"/>
      <c r="Y628" s="60">
        <v>55</v>
      </c>
      <c r="Z628" s="23">
        <f t="shared" si="331"/>
        <v>0</v>
      </c>
      <c r="AA628" s="60"/>
      <c r="AB628" s="60">
        <v>58</v>
      </c>
      <c r="AC628" s="23">
        <f t="shared" si="332"/>
        <v>0</v>
      </c>
      <c r="AD628" s="60">
        <v>50</v>
      </c>
      <c r="AE628" s="60">
        <v>68</v>
      </c>
      <c r="AF628" s="25">
        <f t="shared" si="333"/>
        <v>3400</v>
      </c>
      <c r="AG628" s="60"/>
      <c r="AH628" s="60">
        <v>98</v>
      </c>
      <c r="AI628" s="23">
        <f t="shared" si="334"/>
        <v>0</v>
      </c>
      <c r="AJ628" s="60"/>
      <c r="AK628" s="60">
        <v>7</v>
      </c>
      <c r="AL628" s="25">
        <f t="shared" si="335"/>
        <v>0</v>
      </c>
      <c r="AM628" s="60">
        <v>4560</v>
      </c>
      <c r="AN628" s="60">
        <v>6</v>
      </c>
      <c r="AO628" s="25">
        <f t="shared" si="336"/>
        <v>27360</v>
      </c>
      <c r="AP628" s="60"/>
      <c r="AQ628" s="60">
        <v>7</v>
      </c>
      <c r="AR628" s="60">
        <f t="shared" si="339"/>
        <v>0</v>
      </c>
      <c r="AS628" s="60"/>
      <c r="AT628" s="60">
        <v>5.63</v>
      </c>
      <c r="AU628" s="60">
        <f t="shared" si="340"/>
        <v>0</v>
      </c>
      <c r="AV628" s="60"/>
      <c r="AW628" s="60">
        <v>6.65</v>
      </c>
      <c r="AX628" s="60">
        <f t="shared" si="341"/>
        <v>0</v>
      </c>
      <c r="AY628" s="60"/>
      <c r="AZ628" s="60">
        <v>5.58</v>
      </c>
      <c r="BA628" s="60">
        <f t="shared" si="342"/>
        <v>0</v>
      </c>
      <c r="BB628" s="60"/>
      <c r="BC628" s="60">
        <v>6</v>
      </c>
      <c r="BD628" s="23">
        <f t="shared" si="337"/>
        <v>0</v>
      </c>
      <c r="BE628" s="26">
        <f t="shared" si="321"/>
        <v>76210</v>
      </c>
      <c r="BF628" s="27">
        <f t="shared" si="338"/>
        <v>201953</v>
      </c>
      <c r="BG628" s="61"/>
      <c r="BH628" s="62">
        <v>250200</v>
      </c>
      <c r="BI628" s="61"/>
      <c r="BJ628" s="30">
        <f t="shared" si="322"/>
        <v>250200</v>
      </c>
      <c r="BK628" s="28">
        <f t="shared" si="323"/>
        <v>27963</v>
      </c>
      <c r="BL628" s="12"/>
      <c r="BM628" s="12"/>
      <c r="BN628" s="12"/>
      <c r="BO628" s="63"/>
      <c r="BP628" s="63"/>
      <c r="BQ628" s="63"/>
      <c r="BR628" s="63"/>
      <c r="BS628" s="63"/>
      <c r="BT628" s="63"/>
      <c r="BU628" s="63"/>
      <c r="BV628" s="63"/>
      <c r="BW628" s="63"/>
      <c r="BX628" s="63"/>
    </row>
    <row r="629" spans="1:83" s="64" customFormat="1" ht="32.25" customHeight="1">
      <c r="A629" s="67" t="s">
        <v>93</v>
      </c>
      <c r="B629" s="68" t="s">
        <v>94</v>
      </c>
      <c r="C629" s="69">
        <v>300</v>
      </c>
      <c r="D629" s="60">
        <v>45</v>
      </c>
      <c r="E629" s="23">
        <f t="shared" si="324"/>
        <v>13500</v>
      </c>
      <c r="F629" s="60">
        <v>200</v>
      </c>
      <c r="G629" s="60">
        <v>30</v>
      </c>
      <c r="H629" s="23">
        <f t="shared" si="325"/>
        <v>6000</v>
      </c>
      <c r="I629" s="60">
        <v>100</v>
      </c>
      <c r="J629" s="60">
        <v>45</v>
      </c>
      <c r="K629" s="23">
        <f t="shared" si="326"/>
        <v>4500</v>
      </c>
      <c r="L629" s="60"/>
      <c r="M629" s="60">
        <v>75</v>
      </c>
      <c r="N629" s="23">
        <f t="shared" si="327"/>
        <v>0</v>
      </c>
      <c r="O629" s="60"/>
      <c r="P629" s="60">
        <v>38</v>
      </c>
      <c r="Q629" s="23">
        <f t="shared" si="328"/>
        <v>0</v>
      </c>
      <c r="R629" s="60"/>
      <c r="S629" s="60">
        <v>68</v>
      </c>
      <c r="T629" s="23">
        <f t="shared" si="329"/>
        <v>0</v>
      </c>
      <c r="U629" s="60"/>
      <c r="V629" s="60">
        <v>38</v>
      </c>
      <c r="W629" s="23">
        <f t="shared" si="330"/>
        <v>0</v>
      </c>
      <c r="X629" s="60"/>
      <c r="Y629" s="60">
        <v>55</v>
      </c>
      <c r="Z629" s="23">
        <f t="shared" si="331"/>
        <v>0</v>
      </c>
      <c r="AA629" s="60"/>
      <c r="AB629" s="60">
        <v>58</v>
      </c>
      <c r="AC629" s="23">
        <f t="shared" si="332"/>
        <v>0</v>
      </c>
      <c r="AD629" s="60">
        <v>100</v>
      </c>
      <c r="AE629" s="60">
        <v>68</v>
      </c>
      <c r="AF629" s="25">
        <f t="shared" si="333"/>
        <v>6800</v>
      </c>
      <c r="AG629" s="60"/>
      <c r="AH629" s="60">
        <v>98</v>
      </c>
      <c r="AI629" s="23">
        <f t="shared" si="334"/>
        <v>0</v>
      </c>
      <c r="AJ629" s="60"/>
      <c r="AK629" s="60">
        <v>7</v>
      </c>
      <c r="AL629" s="25">
        <f t="shared" si="335"/>
        <v>0</v>
      </c>
      <c r="AM629" s="60">
        <v>5132</v>
      </c>
      <c r="AN629" s="60">
        <v>6</v>
      </c>
      <c r="AO629" s="25">
        <f t="shared" si="336"/>
        <v>30792</v>
      </c>
      <c r="AP629" s="60"/>
      <c r="AQ629" s="60">
        <v>7</v>
      </c>
      <c r="AR629" s="60">
        <f t="shared" si="339"/>
        <v>0</v>
      </c>
      <c r="AS629" s="60"/>
      <c r="AT629" s="60">
        <v>5.63</v>
      </c>
      <c r="AU629" s="60">
        <f t="shared" si="340"/>
        <v>0</v>
      </c>
      <c r="AV629" s="60"/>
      <c r="AW629" s="60">
        <v>6.65</v>
      </c>
      <c r="AX629" s="60">
        <f t="shared" si="341"/>
        <v>0</v>
      </c>
      <c r="AY629" s="60"/>
      <c r="AZ629" s="60">
        <v>5.58</v>
      </c>
      <c r="BA629" s="60">
        <f t="shared" si="342"/>
        <v>0</v>
      </c>
      <c r="BB629" s="60"/>
      <c r="BC629" s="60">
        <v>6</v>
      </c>
      <c r="BD629" s="23">
        <f t="shared" si="337"/>
        <v>0</v>
      </c>
      <c r="BE629" s="26">
        <f t="shared" si="321"/>
        <v>61592</v>
      </c>
      <c r="BF629" s="27">
        <f t="shared" si="338"/>
        <v>328759</v>
      </c>
      <c r="BG629" s="61"/>
      <c r="BH629" s="62">
        <v>345610</v>
      </c>
      <c r="BI629" s="61"/>
      <c r="BJ629" s="30">
        <f t="shared" si="322"/>
        <v>345610</v>
      </c>
      <c r="BK629" s="28">
        <f t="shared" si="323"/>
        <v>44741</v>
      </c>
      <c r="BL629" s="15"/>
      <c r="BM629" s="15"/>
      <c r="BN629" s="15"/>
      <c r="BO629" s="63"/>
      <c r="BP629" s="63"/>
      <c r="BQ629" s="63"/>
      <c r="BR629" s="63"/>
      <c r="BS629" s="63"/>
      <c r="BT629" s="63"/>
      <c r="BU629" s="63"/>
      <c r="BV629" s="63"/>
      <c r="BW629" s="63"/>
      <c r="BX629" s="63"/>
    </row>
    <row r="630" spans="1:83" s="64" customFormat="1" ht="32.25" customHeight="1">
      <c r="A630" s="67" t="s">
        <v>95</v>
      </c>
      <c r="B630" s="68" t="s">
        <v>96</v>
      </c>
      <c r="C630" s="69"/>
      <c r="D630" s="60">
        <v>45</v>
      </c>
      <c r="E630" s="23">
        <f t="shared" si="324"/>
        <v>0</v>
      </c>
      <c r="F630" s="60"/>
      <c r="G630" s="60">
        <v>30</v>
      </c>
      <c r="H630" s="23">
        <f t="shared" si="325"/>
        <v>0</v>
      </c>
      <c r="I630" s="60"/>
      <c r="J630" s="60">
        <v>45</v>
      </c>
      <c r="K630" s="23">
        <f t="shared" si="326"/>
        <v>0</v>
      </c>
      <c r="L630" s="60"/>
      <c r="M630" s="60">
        <v>75</v>
      </c>
      <c r="N630" s="23">
        <f t="shared" si="327"/>
        <v>0</v>
      </c>
      <c r="O630" s="70"/>
      <c r="P630" s="60">
        <v>38</v>
      </c>
      <c r="Q630" s="23">
        <f t="shared" si="328"/>
        <v>0</v>
      </c>
      <c r="R630" s="60"/>
      <c r="S630" s="60">
        <v>68</v>
      </c>
      <c r="T630" s="23">
        <f t="shared" si="329"/>
        <v>0</v>
      </c>
      <c r="U630" s="60"/>
      <c r="V630" s="60">
        <v>38</v>
      </c>
      <c r="W630" s="23">
        <f t="shared" si="330"/>
        <v>0</v>
      </c>
      <c r="X630" s="60"/>
      <c r="Y630" s="60">
        <v>55</v>
      </c>
      <c r="Z630" s="23">
        <f t="shared" si="331"/>
        <v>0</v>
      </c>
      <c r="AA630" s="60"/>
      <c r="AB630" s="60">
        <v>58</v>
      </c>
      <c r="AC630" s="23">
        <f t="shared" si="332"/>
        <v>0</v>
      </c>
      <c r="AD630" s="60"/>
      <c r="AE630" s="60">
        <v>68</v>
      </c>
      <c r="AF630" s="25">
        <f t="shared" si="333"/>
        <v>0</v>
      </c>
      <c r="AG630" s="60"/>
      <c r="AH630" s="60">
        <v>98</v>
      </c>
      <c r="AI630" s="23">
        <f t="shared" si="334"/>
        <v>0</v>
      </c>
      <c r="AJ630" s="60"/>
      <c r="AK630" s="60">
        <v>7</v>
      </c>
      <c r="AL630" s="25">
        <f t="shared" si="335"/>
        <v>0</v>
      </c>
      <c r="AM630" s="60"/>
      <c r="AN630" s="60">
        <v>6</v>
      </c>
      <c r="AO630" s="25">
        <f t="shared" si="336"/>
        <v>0</v>
      </c>
      <c r="AP630" s="60"/>
      <c r="AQ630" s="60">
        <v>7</v>
      </c>
      <c r="AR630" s="60">
        <f t="shared" si="339"/>
        <v>0</v>
      </c>
      <c r="AS630" s="60"/>
      <c r="AT630" s="60">
        <v>5.63</v>
      </c>
      <c r="AU630" s="60">
        <f t="shared" si="340"/>
        <v>0</v>
      </c>
      <c r="AV630" s="60"/>
      <c r="AW630" s="60">
        <v>6.65</v>
      </c>
      <c r="AX630" s="60">
        <f t="shared" si="341"/>
        <v>0</v>
      </c>
      <c r="AY630" s="60"/>
      <c r="AZ630" s="60">
        <v>5.58</v>
      </c>
      <c r="BA630" s="60">
        <f t="shared" si="342"/>
        <v>0</v>
      </c>
      <c r="BB630" s="60"/>
      <c r="BC630" s="60">
        <v>6</v>
      </c>
      <c r="BD630" s="23">
        <f t="shared" si="337"/>
        <v>0</v>
      </c>
      <c r="BE630" s="26">
        <f t="shared" si="321"/>
        <v>0</v>
      </c>
      <c r="BF630" s="27">
        <f t="shared" si="338"/>
        <v>282965</v>
      </c>
      <c r="BG630" s="61"/>
      <c r="BH630" s="62">
        <v>282965</v>
      </c>
      <c r="BI630" s="61"/>
      <c r="BJ630" s="28">
        <f t="shared" si="322"/>
        <v>282965</v>
      </c>
      <c r="BK630" s="28">
        <f t="shared" si="323"/>
        <v>0</v>
      </c>
      <c r="BL630" s="12"/>
      <c r="BM630" s="12"/>
      <c r="BN630" s="12"/>
      <c r="BO630" s="63"/>
      <c r="BP630" s="63"/>
      <c r="BQ630" s="63"/>
      <c r="BR630" s="63"/>
      <c r="BS630" s="63"/>
      <c r="BT630" s="63"/>
      <c r="BU630" s="63"/>
      <c r="BV630" s="63"/>
      <c r="BW630" s="63"/>
      <c r="BX630" s="63"/>
    </row>
    <row r="631" spans="1:83" s="65" customFormat="1" ht="30" customHeight="1">
      <c r="A631" s="55" t="s">
        <v>97</v>
      </c>
      <c r="B631" s="56" t="s">
        <v>98</v>
      </c>
      <c r="C631" s="57">
        <v>35</v>
      </c>
      <c r="D631" s="58">
        <v>45</v>
      </c>
      <c r="E631" s="23">
        <f t="shared" si="324"/>
        <v>1575</v>
      </c>
      <c r="F631" s="58">
        <v>100</v>
      </c>
      <c r="G631" s="58">
        <v>30</v>
      </c>
      <c r="H631" s="23">
        <f t="shared" si="325"/>
        <v>3000</v>
      </c>
      <c r="I631" s="58">
        <v>300</v>
      </c>
      <c r="J631" s="58">
        <v>45</v>
      </c>
      <c r="K631" s="23">
        <f t="shared" si="326"/>
        <v>13500</v>
      </c>
      <c r="L631" s="58"/>
      <c r="M631" s="58">
        <v>75</v>
      </c>
      <c r="N631" s="23">
        <f t="shared" si="327"/>
        <v>0</v>
      </c>
      <c r="O631" s="66"/>
      <c r="P631" s="58">
        <v>38</v>
      </c>
      <c r="Q631" s="23">
        <f t="shared" si="328"/>
        <v>0</v>
      </c>
      <c r="R631" s="58"/>
      <c r="S631" s="58">
        <v>68</v>
      </c>
      <c r="T631" s="23">
        <f t="shared" si="329"/>
        <v>0</v>
      </c>
      <c r="U631" s="58"/>
      <c r="V631" s="58">
        <v>38</v>
      </c>
      <c r="W631" s="23">
        <f t="shared" si="330"/>
        <v>0</v>
      </c>
      <c r="X631" s="58"/>
      <c r="Y631" s="58">
        <v>55</v>
      </c>
      <c r="Z631" s="23">
        <f t="shared" si="331"/>
        <v>0</v>
      </c>
      <c r="AA631" s="58"/>
      <c r="AB631" s="58">
        <v>58</v>
      </c>
      <c r="AC631" s="23">
        <f t="shared" si="332"/>
        <v>0</v>
      </c>
      <c r="AD631" s="58">
        <v>40</v>
      </c>
      <c r="AE631" s="58">
        <v>68</v>
      </c>
      <c r="AF631" s="25">
        <f t="shared" si="333"/>
        <v>2720</v>
      </c>
      <c r="AG631" s="58"/>
      <c r="AH631" s="58">
        <v>98</v>
      </c>
      <c r="AI631" s="23">
        <f t="shared" si="334"/>
        <v>0</v>
      </c>
      <c r="AJ631" s="60"/>
      <c r="AK631" s="60">
        <v>7</v>
      </c>
      <c r="AL631" s="25">
        <f t="shared" si="335"/>
        <v>0</v>
      </c>
      <c r="AM631" s="60">
        <v>5135</v>
      </c>
      <c r="AN631" s="60">
        <v>6</v>
      </c>
      <c r="AO631" s="25">
        <f t="shared" si="336"/>
        <v>30810</v>
      </c>
      <c r="AP631" s="58"/>
      <c r="AQ631" s="58">
        <v>7</v>
      </c>
      <c r="AR631" s="60">
        <f t="shared" si="339"/>
        <v>0</v>
      </c>
      <c r="AS631" s="58"/>
      <c r="AT631" s="58">
        <v>5.63</v>
      </c>
      <c r="AU631" s="58">
        <f t="shared" si="340"/>
        <v>0</v>
      </c>
      <c r="AV631" s="58"/>
      <c r="AW631" s="58">
        <v>6.65</v>
      </c>
      <c r="AX631" s="58">
        <f t="shared" si="341"/>
        <v>0</v>
      </c>
      <c r="AY631" s="58"/>
      <c r="AZ631" s="58">
        <v>5.58</v>
      </c>
      <c r="BA631" s="58">
        <f t="shared" si="342"/>
        <v>0</v>
      </c>
      <c r="BB631" s="58"/>
      <c r="BC631" s="58">
        <v>6</v>
      </c>
      <c r="BD631" s="23">
        <f t="shared" si="337"/>
        <v>0</v>
      </c>
      <c r="BE631" s="152">
        <f t="shared" si="321"/>
        <v>51605</v>
      </c>
      <c r="BF631" s="27">
        <f t="shared" si="338"/>
        <v>175457</v>
      </c>
      <c r="BG631" s="61"/>
      <c r="BH631" s="62">
        <v>227062</v>
      </c>
      <c r="BI631" s="61"/>
      <c r="BJ631" s="30">
        <f t="shared" si="322"/>
        <v>227062</v>
      </c>
      <c r="BK631" s="28">
        <f t="shared" si="323"/>
        <v>0</v>
      </c>
      <c r="BL631" s="12"/>
      <c r="BM631" s="15"/>
      <c r="BN631" s="12"/>
      <c r="BO631" s="12"/>
      <c r="BP631" s="12"/>
      <c r="BQ631" s="63"/>
      <c r="BR631" s="63"/>
      <c r="BS631" s="63"/>
      <c r="BT631" s="63"/>
      <c r="BU631" s="63"/>
      <c r="BV631" s="63"/>
      <c r="BW631" s="63"/>
      <c r="BX631" s="63"/>
      <c r="BY631" s="64"/>
      <c r="BZ631" s="64"/>
      <c r="CA631" s="64"/>
      <c r="CB631" s="64"/>
      <c r="CC631" s="64"/>
      <c r="CD631" s="64"/>
      <c r="CE631" s="64"/>
    </row>
    <row r="632" spans="1:83" s="64" customFormat="1" ht="32.25" customHeight="1">
      <c r="A632" s="67" t="s">
        <v>99</v>
      </c>
      <c r="B632" s="68" t="s">
        <v>100</v>
      </c>
      <c r="C632" s="69">
        <v>600</v>
      </c>
      <c r="D632" s="60">
        <v>45</v>
      </c>
      <c r="E632" s="23">
        <f t="shared" si="324"/>
        <v>27000</v>
      </c>
      <c r="F632" s="60">
        <v>900</v>
      </c>
      <c r="G632" s="60">
        <v>30</v>
      </c>
      <c r="H632" s="23">
        <f t="shared" si="325"/>
        <v>27000</v>
      </c>
      <c r="I632" s="60">
        <v>500</v>
      </c>
      <c r="J632" s="60">
        <v>45</v>
      </c>
      <c r="K632" s="23">
        <f t="shared" si="326"/>
        <v>22500</v>
      </c>
      <c r="L632" s="60"/>
      <c r="M632" s="60">
        <v>75</v>
      </c>
      <c r="N632" s="23">
        <f t="shared" si="327"/>
        <v>0</v>
      </c>
      <c r="O632" s="70"/>
      <c r="P632" s="60">
        <v>38</v>
      </c>
      <c r="Q632" s="23">
        <f t="shared" si="328"/>
        <v>0</v>
      </c>
      <c r="R632" s="60"/>
      <c r="S632" s="60">
        <v>68</v>
      </c>
      <c r="T632" s="23">
        <f t="shared" si="329"/>
        <v>0</v>
      </c>
      <c r="U632" s="60"/>
      <c r="V632" s="60">
        <v>38</v>
      </c>
      <c r="W632" s="23">
        <f t="shared" si="330"/>
        <v>0</v>
      </c>
      <c r="X632" s="60"/>
      <c r="Y632" s="60">
        <v>55</v>
      </c>
      <c r="Z632" s="23">
        <f t="shared" si="331"/>
        <v>0</v>
      </c>
      <c r="AA632" s="60"/>
      <c r="AB632" s="60">
        <v>58</v>
      </c>
      <c r="AC632" s="23">
        <f t="shared" si="332"/>
        <v>0</v>
      </c>
      <c r="AD632" s="60">
        <v>200</v>
      </c>
      <c r="AE632" s="60">
        <v>68</v>
      </c>
      <c r="AF632" s="25">
        <f t="shared" si="333"/>
        <v>13600</v>
      </c>
      <c r="AG632" s="60"/>
      <c r="AH632" s="60">
        <v>98</v>
      </c>
      <c r="AI632" s="23">
        <f t="shared" si="334"/>
        <v>0</v>
      </c>
      <c r="AJ632" s="60"/>
      <c r="AK632" s="60">
        <v>7</v>
      </c>
      <c r="AL632" s="25">
        <f t="shared" si="335"/>
        <v>0</v>
      </c>
      <c r="AM632" s="60">
        <v>3626</v>
      </c>
      <c r="AN632" s="60">
        <v>6</v>
      </c>
      <c r="AO632" s="25">
        <f t="shared" si="336"/>
        <v>21756</v>
      </c>
      <c r="AP632" s="60"/>
      <c r="AQ632" s="60">
        <v>7</v>
      </c>
      <c r="AR632" s="60">
        <f t="shared" si="339"/>
        <v>0</v>
      </c>
      <c r="AS632" s="60"/>
      <c r="AT632" s="60">
        <v>5.63</v>
      </c>
      <c r="AU632" s="60">
        <f t="shared" si="340"/>
        <v>0</v>
      </c>
      <c r="AV632" s="60"/>
      <c r="AW632" s="60">
        <v>6.65</v>
      </c>
      <c r="AX632" s="60">
        <f t="shared" si="341"/>
        <v>0</v>
      </c>
      <c r="AY632" s="60"/>
      <c r="AZ632" s="60">
        <v>5.58</v>
      </c>
      <c r="BA632" s="60">
        <f t="shared" si="342"/>
        <v>0</v>
      </c>
      <c r="BB632" s="60"/>
      <c r="BC632" s="60">
        <v>6</v>
      </c>
      <c r="BD632" s="23">
        <f t="shared" si="337"/>
        <v>0</v>
      </c>
      <c r="BE632" s="26">
        <f t="shared" si="321"/>
        <v>111856</v>
      </c>
      <c r="BF632" s="27">
        <f t="shared" si="338"/>
        <v>371460</v>
      </c>
      <c r="BG632" s="61">
        <v>4896</v>
      </c>
      <c r="BH632" s="62">
        <v>478420</v>
      </c>
      <c r="BI632" s="61"/>
      <c r="BJ632" s="28">
        <f t="shared" si="322"/>
        <v>483316</v>
      </c>
      <c r="BK632" s="28">
        <f t="shared" si="323"/>
        <v>0</v>
      </c>
      <c r="BL632" s="12"/>
      <c r="BM632" s="12"/>
      <c r="BN632" s="12"/>
      <c r="BO632" s="12"/>
      <c r="BP632" s="12"/>
      <c r="BQ632" s="63"/>
      <c r="BR632" s="63"/>
      <c r="BS632" s="63"/>
      <c r="BT632" s="63"/>
      <c r="BU632" s="63"/>
      <c r="BV632" s="63"/>
      <c r="BW632" s="63"/>
      <c r="BX632" s="63"/>
    </row>
    <row r="633" spans="1:83" s="64" customFormat="1" ht="32.25" customHeight="1">
      <c r="A633" s="67" t="s">
        <v>101</v>
      </c>
      <c r="B633" s="68" t="s">
        <v>102</v>
      </c>
      <c r="C633" s="69">
        <v>110</v>
      </c>
      <c r="D633" s="60">
        <v>45</v>
      </c>
      <c r="E633" s="23">
        <f t="shared" si="324"/>
        <v>4950</v>
      </c>
      <c r="F633" s="60">
        <v>300</v>
      </c>
      <c r="G633" s="60">
        <v>30</v>
      </c>
      <c r="H633" s="23">
        <f t="shared" si="325"/>
        <v>9000</v>
      </c>
      <c r="I633" s="60">
        <v>150</v>
      </c>
      <c r="J633" s="60">
        <v>45</v>
      </c>
      <c r="K633" s="23">
        <f t="shared" si="326"/>
        <v>6750</v>
      </c>
      <c r="L633" s="60"/>
      <c r="M633" s="60">
        <v>75</v>
      </c>
      <c r="N633" s="23">
        <f t="shared" si="327"/>
        <v>0</v>
      </c>
      <c r="O633" s="70"/>
      <c r="P633" s="60">
        <v>38</v>
      </c>
      <c r="Q633" s="23">
        <f t="shared" si="328"/>
        <v>0</v>
      </c>
      <c r="R633" s="60"/>
      <c r="S633" s="60">
        <v>68</v>
      </c>
      <c r="T633" s="23">
        <f t="shared" si="329"/>
        <v>0</v>
      </c>
      <c r="U633" s="60"/>
      <c r="V633" s="60">
        <v>38</v>
      </c>
      <c r="W633" s="23">
        <f t="shared" si="330"/>
        <v>0</v>
      </c>
      <c r="X633" s="60"/>
      <c r="Y633" s="60">
        <v>55</v>
      </c>
      <c r="Z633" s="23">
        <f t="shared" si="331"/>
        <v>0</v>
      </c>
      <c r="AA633" s="60"/>
      <c r="AB633" s="60">
        <v>58</v>
      </c>
      <c r="AC633" s="23">
        <f t="shared" si="332"/>
        <v>0</v>
      </c>
      <c r="AD633" s="60">
        <v>100</v>
      </c>
      <c r="AE633" s="60">
        <v>68</v>
      </c>
      <c r="AF633" s="25">
        <f t="shared" si="333"/>
        <v>6800</v>
      </c>
      <c r="AG633" s="60"/>
      <c r="AH633" s="60">
        <v>98</v>
      </c>
      <c r="AI633" s="23">
        <f t="shared" si="334"/>
        <v>0</v>
      </c>
      <c r="AJ633" s="60"/>
      <c r="AK633" s="60">
        <v>7</v>
      </c>
      <c r="AL633" s="25">
        <f t="shared" si="335"/>
        <v>0</v>
      </c>
      <c r="AM633" s="60">
        <v>4580</v>
      </c>
      <c r="AN633" s="60">
        <v>6</v>
      </c>
      <c r="AO633" s="25">
        <f t="shared" si="336"/>
        <v>27480</v>
      </c>
      <c r="AP633" s="60"/>
      <c r="AQ633" s="60">
        <v>7</v>
      </c>
      <c r="AR633" s="60">
        <f t="shared" si="339"/>
        <v>0</v>
      </c>
      <c r="AS633" s="60"/>
      <c r="AT633" s="60">
        <v>5.63</v>
      </c>
      <c r="AU633" s="60">
        <f t="shared" si="340"/>
        <v>0</v>
      </c>
      <c r="AV633" s="60"/>
      <c r="AW633" s="60">
        <v>6.65</v>
      </c>
      <c r="AX633" s="60">
        <f t="shared" si="341"/>
        <v>0</v>
      </c>
      <c r="AY633" s="60"/>
      <c r="AZ633" s="60">
        <v>5.58</v>
      </c>
      <c r="BA633" s="60">
        <f t="shared" si="342"/>
        <v>0</v>
      </c>
      <c r="BB633" s="60"/>
      <c r="BC633" s="60">
        <v>6</v>
      </c>
      <c r="BD633" s="23">
        <f t="shared" si="337"/>
        <v>0</v>
      </c>
      <c r="BE633" s="26">
        <f t="shared" si="321"/>
        <v>54980</v>
      </c>
      <c r="BF633" s="27">
        <f t="shared" si="338"/>
        <v>186410</v>
      </c>
      <c r="BG633" s="61"/>
      <c r="BH633" s="62">
        <v>241390</v>
      </c>
      <c r="BI633" s="61"/>
      <c r="BJ633" s="28">
        <f t="shared" si="322"/>
        <v>241390</v>
      </c>
      <c r="BK633" s="28">
        <f t="shared" si="323"/>
        <v>0</v>
      </c>
      <c r="BL633" s="12"/>
      <c r="BM633" s="12"/>
      <c r="BN633" s="12"/>
      <c r="BO633" s="12"/>
      <c r="BP633" s="12"/>
      <c r="BQ633" s="63"/>
      <c r="BR633" s="63"/>
      <c r="BS633" s="63"/>
      <c r="BT633" s="63"/>
      <c r="BU633" s="63"/>
      <c r="BV633" s="63"/>
      <c r="BW633" s="63"/>
      <c r="BX633" s="63"/>
    </row>
    <row r="634" spans="1:83" s="64" customFormat="1" ht="32.25" customHeight="1">
      <c r="A634" s="67" t="s">
        <v>103</v>
      </c>
      <c r="B634" s="68" t="s">
        <v>104</v>
      </c>
      <c r="C634" s="69">
        <v>70</v>
      </c>
      <c r="D634" s="60">
        <v>45</v>
      </c>
      <c r="E634" s="23">
        <f t="shared" si="324"/>
        <v>3150</v>
      </c>
      <c r="F634" s="60">
        <v>500</v>
      </c>
      <c r="G634" s="60">
        <v>30</v>
      </c>
      <c r="H634" s="23">
        <f t="shared" si="325"/>
        <v>15000</v>
      </c>
      <c r="I634" s="60">
        <v>400</v>
      </c>
      <c r="J634" s="60">
        <v>45</v>
      </c>
      <c r="K634" s="23">
        <f t="shared" si="326"/>
        <v>18000</v>
      </c>
      <c r="L634" s="60"/>
      <c r="M634" s="60">
        <v>75</v>
      </c>
      <c r="N634" s="23">
        <f t="shared" si="327"/>
        <v>0</v>
      </c>
      <c r="O634" s="70"/>
      <c r="P634" s="60">
        <v>38</v>
      </c>
      <c r="Q634" s="23">
        <f t="shared" si="328"/>
        <v>0</v>
      </c>
      <c r="R634" s="60"/>
      <c r="S634" s="60">
        <v>68</v>
      </c>
      <c r="T634" s="23">
        <f t="shared" si="329"/>
        <v>0</v>
      </c>
      <c r="U634" s="60"/>
      <c r="V634" s="60">
        <v>38</v>
      </c>
      <c r="W634" s="23">
        <f t="shared" si="330"/>
        <v>0</v>
      </c>
      <c r="X634" s="60"/>
      <c r="Y634" s="60">
        <v>55</v>
      </c>
      <c r="Z634" s="23">
        <f t="shared" si="331"/>
        <v>0</v>
      </c>
      <c r="AA634" s="60"/>
      <c r="AB634" s="60">
        <v>58</v>
      </c>
      <c r="AC634" s="23">
        <f t="shared" si="332"/>
        <v>0</v>
      </c>
      <c r="AD634" s="60">
        <v>70</v>
      </c>
      <c r="AE634" s="60">
        <v>68</v>
      </c>
      <c r="AF634" s="25">
        <f t="shared" si="333"/>
        <v>4760</v>
      </c>
      <c r="AG634" s="60"/>
      <c r="AH634" s="60">
        <v>98</v>
      </c>
      <c r="AI634" s="23">
        <f t="shared" si="334"/>
        <v>0</v>
      </c>
      <c r="AJ634" s="60"/>
      <c r="AK634" s="60">
        <v>7</v>
      </c>
      <c r="AL634" s="25">
        <f t="shared" si="335"/>
        <v>0</v>
      </c>
      <c r="AM634" s="60">
        <v>5510</v>
      </c>
      <c r="AN634" s="60">
        <v>6</v>
      </c>
      <c r="AO634" s="25">
        <f t="shared" si="336"/>
        <v>33060</v>
      </c>
      <c r="AP634" s="60"/>
      <c r="AQ634" s="60">
        <v>7</v>
      </c>
      <c r="AR634" s="60">
        <f t="shared" si="339"/>
        <v>0</v>
      </c>
      <c r="AS634" s="60"/>
      <c r="AT634" s="60">
        <v>5.63</v>
      </c>
      <c r="AU634" s="60">
        <f t="shared" si="340"/>
        <v>0</v>
      </c>
      <c r="AV634" s="60"/>
      <c r="AW634" s="60">
        <v>6.65</v>
      </c>
      <c r="AX634" s="60">
        <f t="shared" si="341"/>
        <v>0</v>
      </c>
      <c r="AY634" s="60"/>
      <c r="AZ634" s="60">
        <v>5.58</v>
      </c>
      <c r="BA634" s="60">
        <f t="shared" si="342"/>
        <v>0</v>
      </c>
      <c r="BB634" s="60"/>
      <c r="BC634" s="60">
        <v>6</v>
      </c>
      <c r="BD634" s="23">
        <f t="shared" si="337"/>
        <v>0</v>
      </c>
      <c r="BE634" s="26">
        <f t="shared" si="321"/>
        <v>73970</v>
      </c>
      <c r="BF634" s="27">
        <f t="shared" si="338"/>
        <v>71925</v>
      </c>
      <c r="BG634" s="61"/>
      <c r="BH634" s="62">
        <v>145895</v>
      </c>
      <c r="BI634" s="61"/>
      <c r="BJ634" s="30">
        <f t="shared" si="322"/>
        <v>145895</v>
      </c>
      <c r="BK634" s="28">
        <f t="shared" si="323"/>
        <v>0</v>
      </c>
      <c r="BL634" s="12"/>
      <c r="BM634" s="12"/>
      <c r="BN634" s="12"/>
      <c r="BO634" s="12"/>
      <c r="BP634" s="12"/>
      <c r="BQ634" s="63"/>
      <c r="BR634" s="63"/>
      <c r="BS634" s="63"/>
      <c r="BT634" s="63"/>
      <c r="BU634" s="63"/>
      <c r="BV634" s="63"/>
      <c r="BW634" s="63"/>
      <c r="BX634" s="63"/>
    </row>
    <row r="635" spans="1:83" s="64" customFormat="1" ht="32.25" customHeight="1">
      <c r="A635" s="67" t="s">
        <v>105</v>
      </c>
      <c r="B635" s="68" t="s">
        <v>106</v>
      </c>
      <c r="C635" s="69"/>
      <c r="D635" s="60">
        <v>45</v>
      </c>
      <c r="E635" s="23">
        <f t="shared" si="324"/>
        <v>0</v>
      </c>
      <c r="F635" s="60"/>
      <c r="G635" s="60">
        <v>30</v>
      </c>
      <c r="H635" s="23">
        <f t="shared" si="325"/>
        <v>0</v>
      </c>
      <c r="I635" s="60"/>
      <c r="J635" s="60">
        <v>45</v>
      </c>
      <c r="K635" s="23">
        <f t="shared" si="326"/>
        <v>0</v>
      </c>
      <c r="L635" s="60">
        <v>300</v>
      </c>
      <c r="M635" s="60">
        <v>75</v>
      </c>
      <c r="N635" s="23">
        <f t="shared" si="327"/>
        <v>22500</v>
      </c>
      <c r="O635" s="70">
        <v>500</v>
      </c>
      <c r="P635" s="60">
        <v>38</v>
      </c>
      <c r="Q635" s="23">
        <f t="shared" si="328"/>
        <v>19000</v>
      </c>
      <c r="R635" s="60">
        <v>200</v>
      </c>
      <c r="S635" s="60">
        <v>68</v>
      </c>
      <c r="T635" s="23">
        <f t="shared" si="329"/>
        <v>13600</v>
      </c>
      <c r="U635" s="70"/>
      <c r="V635" s="60">
        <v>38</v>
      </c>
      <c r="W635" s="23">
        <f t="shared" si="330"/>
        <v>0</v>
      </c>
      <c r="X635" s="60"/>
      <c r="Y635" s="60">
        <v>55</v>
      </c>
      <c r="Z635" s="23">
        <f t="shared" si="331"/>
        <v>0</v>
      </c>
      <c r="AA635" s="60"/>
      <c r="AB635" s="60">
        <v>58</v>
      </c>
      <c r="AC635" s="23">
        <f t="shared" si="332"/>
        <v>0</v>
      </c>
      <c r="AD635" s="60"/>
      <c r="AE635" s="60">
        <v>68</v>
      </c>
      <c r="AF635" s="25">
        <f t="shared" si="333"/>
        <v>0</v>
      </c>
      <c r="AG635" s="60">
        <v>150</v>
      </c>
      <c r="AH635" s="60">
        <v>98</v>
      </c>
      <c r="AI635" s="23">
        <f t="shared" si="334"/>
        <v>14700</v>
      </c>
      <c r="AJ635" s="60">
        <v>3208</v>
      </c>
      <c r="AK635" s="60">
        <v>7</v>
      </c>
      <c r="AL635" s="25">
        <f t="shared" si="335"/>
        <v>22456</v>
      </c>
      <c r="AM635" s="60"/>
      <c r="AN635" s="60">
        <v>6</v>
      </c>
      <c r="AO635" s="25">
        <f t="shared" si="336"/>
        <v>0</v>
      </c>
      <c r="AP635" s="60"/>
      <c r="AQ635" s="60">
        <v>7</v>
      </c>
      <c r="AR635" s="60">
        <f t="shared" si="339"/>
        <v>0</v>
      </c>
      <c r="AS635" s="60"/>
      <c r="AT635" s="60">
        <v>5.63</v>
      </c>
      <c r="AU635" s="60">
        <f t="shared" si="340"/>
        <v>0</v>
      </c>
      <c r="AV635" s="60"/>
      <c r="AW635" s="60">
        <v>6.65</v>
      </c>
      <c r="AX635" s="60">
        <f t="shared" si="341"/>
        <v>0</v>
      </c>
      <c r="AY635" s="60"/>
      <c r="AZ635" s="60">
        <v>5.58</v>
      </c>
      <c r="BA635" s="60">
        <f t="shared" si="342"/>
        <v>0</v>
      </c>
      <c r="BB635" s="60">
        <v>1500</v>
      </c>
      <c r="BC635" s="60">
        <v>6</v>
      </c>
      <c r="BD635" s="23">
        <f t="shared" si="337"/>
        <v>9000</v>
      </c>
      <c r="BE635" s="26">
        <f t="shared" si="321"/>
        <v>101256</v>
      </c>
      <c r="BF635" s="27">
        <f t="shared" si="338"/>
        <v>0</v>
      </c>
      <c r="BG635" s="61"/>
      <c r="BH635" s="62">
        <v>56862</v>
      </c>
      <c r="BI635" s="61"/>
      <c r="BJ635" s="30">
        <f t="shared" si="322"/>
        <v>56862</v>
      </c>
      <c r="BK635" s="28">
        <f t="shared" si="323"/>
        <v>44394</v>
      </c>
      <c r="BL635" s="12"/>
      <c r="BM635" s="12"/>
      <c r="BN635" s="12"/>
      <c r="BO635" s="12"/>
      <c r="BP635" s="12"/>
      <c r="BQ635" s="63"/>
      <c r="BR635" s="63"/>
      <c r="BS635" s="63"/>
      <c r="BT635" s="63"/>
      <c r="BU635" s="63"/>
      <c r="BV635" s="63"/>
      <c r="BW635" s="63"/>
      <c r="BX635" s="63"/>
    </row>
    <row r="636" spans="1:83" s="64" customFormat="1" ht="32.25" customHeight="1">
      <c r="A636" s="67" t="s">
        <v>107</v>
      </c>
      <c r="B636" s="68" t="s">
        <v>108</v>
      </c>
      <c r="C636" s="69">
        <v>320</v>
      </c>
      <c r="D636" s="60">
        <v>45</v>
      </c>
      <c r="E636" s="23">
        <f t="shared" si="324"/>
        <v>14400</v>
      </c>
      <c r="F636" s="60">
        <v>600</v>
      </c>
      <c r="G636" s="60">
        <v>30</v>
      </c>
      <c r="H636" s="23">
        <f t="shared" si="325"/>
        <v>18000</v>
      </c>
      <c r="I636" s="60">
        <v>400</v>
      </c>
      <c r="J636" s="60">
        <v>45</v>
      </c>
      <c r="K636" s="23">
        <f t="shared" si="326"/>
        <v>18000</v>
      </c>
      <c r="L636" s="60"/>
      <c r="M636" s="60">
        <v>75</v>
      </c>
      <c r="N636" s="23">
        <f t="shared" si="327"/>
        <v>0</v>
      </c>
      <c r="O636" s="70"/>
      <c r="P636" s="60">
        <v>38</v>
      </c>
      <c r="Q636" s="23">
        <f t="shared" si="328"/>
        <v>0</v>
      </c>
      <c r="R636" s="60"/>
      <c r="S636" s="60">
        <v>68</v>
      </c>
      <c r="T636" s="23">
        <f t="shared" si="329"/>
        <v>0</v>
      </c>
      <c r="U636" s="60"/>
      <c r="V636" s="60">
        <v>38</v>
      </c>
      <c r="W636" s="23">
        <f t="shared" si="330"/>
        <v>0</v>
      </c>
      <c r="X636" s="60"/>
      <c r="Y636" s="60">
        <v>55</v>
      </c>
      <c r="Z636" s="23">
        <f t="shared" si="331"/>
        <v>0</v>
      </c>
      <c r="AA636" s="60"/>
      <c r="AB636" s="60">
        <v>58</v>
      </c>
      <c r="AC636" s="23">
        <f t="shared" si="332"/>
        <v>0</v>
      </c>
      <c r="AD636" s="60">
        <v>200</v>
      </c>
      <c r="AE636" s="60">
        <v>68</v>
      </c>
      <c r="AF636" s="25">
        <f t="shared" si="333"/>
        <v>13600</v>
      </c>
      <c r="AG636" s="60"/>
      <c r="AH636" s="60">
        <v>98</v>
      </c>
      <c r="AI636" s="23">
        <f t="shared" si="334"/>
        <v>0</v>
      </c>
      <c r="AJ636" s="60"/>
      <c r="AK636" s="60">
        <v>7</v>
      </c>
      <c r="AL636" s="25">
        <f t="shared" si="335"/>
        <v>0</v>
      </c>
      <c r="AM636" s="60">
        <v>5213</v>
      </c>
      <c r="AN636" s="60">
        <v>6</v>
      </c>
      <c r="AO636" s="25">
        <f t="shared" si="336"/>
        <v>31278</v>
      </c>
      <c r="AP636" s="60"/>
      <c r="AQ636" s="60">
        <v>7</v>
      </c>
      <c r="AR636" s="60">
        <f t="shared" si="339"/>
        <v>0</v>
      </c>
      <c r="AS636" s="60"/>
      <c r="AT636" s="60">
        <v>5.63</v>
      </c>
      <c r="AU636" s="60">
        <f t="shared" si="340"/>
        <v>0</v>
      </c>
      <c r="AV636" s="60"/>
      <c r="AW636" s="60">
        <v>6.65</v>
      </c>
      <c r="AX636" s="60">
        <f t="shared" si="341"/>
        <v>0</v>
      </c>
      <c r="AY636" s="60"/>
      <c r="AZ636" s="60">
        <v>5.58</v>
      </c>
      <c r="BA636" s="60">
        <f t="shared" si="342"/>
        <v>0</v>
      </c>
      <c r="BB636" s="60"/>
      <c r="BC636" s="60">
        <v>6</v>
      </c>
      <c r="BD636" s="23">
        <f t="shared" si="337"/>
        <v>0</v>
      </c>
      <c r="BE636" s="26">
        <f t="shared" si="321"/>
        <v>95278</v>
      </c>
      <c r="BF636" s="27">
        <f t="shared" si="338"/>
        <v>182111</v>
      </c>
      <c r="BG636" s="61"/>
      <c r="BH636" s="62">
        <v>277389</v>
      </c>
      <c r="BI636" s="61"/>
      <c r="BJ636" s="30">
        <f t="shared" si="322"/>
        <v>277389</v>
      </c>
      <c r="BK636" s="28">
        <f t="shared" si="323"/>
        <v>0</v>
      </c>
      <c r="BL636" s="12"/>
      <c r="BM636" s="12"/>
      <c r="BN636" s="12"/>
      <c r="BO636" s="12"/>
      <c r="BP636" s="12"/>
      <c r="BQ636" s="63"/>
      <c r="BR636" s="63"/>
      <c r="BS636" s="63"/>
      <c r="BT636" s="63"/>
      <c r="BU636" s="63"/>
      <c r="BV636" s="63"/>
      <c r="BW636" s="63"/>
      <c r="BX636" s="63"/>
    </row>
    <row r="637" spans="1:83" s="64" customFormat="1" ht="32.25" customHeight="1">
      <c r="A637" s="67" t="s">
        <v>109</v>
      </c>
      <c r="B637" s="68" t="s">
        <v>110</v>
      </c>
      <c r="C637" s="69">
        <v>410</v>
      </c>
      <c r="D637" s="60">
        <v>45</v>
      </c>
      <c r="E637" s="23">
        <f t="shared" si="324"/>
        <v>18450</v>
      </c>
      <c r="F637" s="60">
        <v>700</v>
      </c>
      <c r="G637" s="60">
        <v>30</v>
      </c>
      <c r="H637" s="23">
        <f t="shared" si="325"/>
        <v>21000</v>
      </c>
      <c r="I637" s="60">
        <v>500</v>
      </c>
      <c r="J637" s="60">
        <v>45</v>
      </c>
      <c r="K637" s="23">
        <f t="shared" si="326"/>
        <v>22500</v>
      </c>
      <c r="L637" s="60"/>
      <c r="M637" s="60">
        <v>75</v>
      </c>
      <c r="N637" s="23">
        <f t="shared" si="327"/>
        <v>0</v>
      </c>
      <c r="O637" s="70"/>
      <c r="P637" s="60">
        <v>38</v>
      </c>
      <c r="Q637" s="23">
        <f t="shared" si="328"/>
        <v>0</v>
      </c>
      <c r="R637" s="60"/>
      <c r="S637" s="60">
        <v>68</v>
      </c>
      <c r="T637" s="23">
        <f t="shared" si="329"/>
        <v>0</v>
      </c>
      <c r="U637" s="60"/>
      <c r="V637" s="60">
        <v>38</v>
      </c>
      <c r="W637" s="23">
        <f t="shared" si="330"/>
        <v>0</v>
      </c>
      <c r="X637" s="60"/>
      <c r="Y637" s="60">
        <v>55</v>
      </c>
      <c r="Z637" s="23">
        <f t="shared" si="331"/>
        <v>0</v>
      </c>
      <c r="AA637" s="60"/>
      <c r="AB637" s="60">
        <v>58</v>
      </c>
      <c r="AC637" s="23">
        <f t="shared" si="332"/>
        <v>0</v>
      </c>
      <c r="AD637" s="60">
        <v>200</v>
      </c>
      <c r="AE637" s="60">
        <v>68</v>
      </c>
      <c r="AF637" s="25">
        <f t="shared" si="333"/>
        <v>13600</v>
      </c>
      <c r="AG637" s="60"/>
      <c r="AH637" s="60">
        <v>98</v>
      </c>
      <c r="AI637" s="23">
        <f t="shared" si="334"/>
        <v>0</v>
      </c>
      <c r="AJ637" s="60"/>
      <c r="AK637" s="60">
        <v>7</v>
      </c>
      <c r="AL637" s="25">
        <f t="shared" si="335"/>
        <v>0</v>
      </c>
      <c r="AM637" s="60">
        <v>6510</v>
      </c>
      <c r="AN637" s="60">
        <v>6</v>
      </c>
      <c r="AO637" s="25">
        <f t="shared" si="336"/>
        <v>39060</v>
      </c>
      <c r="AP637" s="60"/>
      <c r="AQ637" s="60">
        <v>7</v>
      </c>
      <c r="AR637" s="60">
        <f t="shared" si="339"/>
        <v>0</v>
      </c>
      <c r="AS637" s="60"/>
      <c r="AT637" s="60">
        <v>5.63</v>
      </c>
      <c r="AU637" s="60">
        <f t="shared" si="340"/>
        <v>0</v>
      </c>
      <c r="AV637" s="60"/>
      <c r="AW637" s="60">
        <v>6.65</v>
      </c>
      <c r="AX637" s="60">
        <f t="shared" si="341"/>
        <v>0</v>
      </c>
      <c r="AY637" s="60"/>
      <c r="AZ637" s="60">
        <v>5.58</v>
      </c>
      <c r="BA637" s="60">
        <f t="shared" si="342"/>
        <v>0</v>
      </c>
      <c r="BB637" s="60"/>
      <c r="BC637" s="60">
        <v>6</v>
      </c>
      <c r="BD637" s="23">
        <f t="shared" si="337"/>
        <v>0</v>
      </c>
      <c r="BE637" s="26">
        <f t="shared" si="321"/>
        <v>114610</v>
      </c>
      <c r="BF637" s="27">
        <f t="shared" si="338"/>
        <v>388280</v>
      </c>
      <c r="BG637" s="61"/>
      <c r="BH637" s="62">
        <v>420500</v>
      </c>
      <c r="BI637" s="61"/>
      <c r="BJ637" s="28">
        <f t="shared" si="322"/>
        <v>420500</v>
      </c>
      <c r="BK637" s="28">
        <f t="shared" si="323"/>
        <v>82390</v>
      </c>
      <c r="BL637" s="12"/>
      <c r="BM637" s="12"/>
      <c r="BN637" s="12"/>
      <c r="BO637" s="12"/>
      <c r="BP637" s="12"/>
      <c r="BQ637" s="63"/>
      <c r="BR637" s="63"/>
      <c r="BS637" s="63"/>
      <c r="BT637" s="63"/>
      <c r="BU637" s="63"/>
      <c r="BV637" s="63"/>
      <c r="BW637" s="63"/>
      <c r="BX637" s="63"/>
    </row>
    <row r="638" spans="1:83" s="64" customFormat="1" ht="32.25" customHeight="1">
      <c r="A638" s="67" t="s">
        <v>111</v>
      </c>
      <c r="B638" s="68" t="s">
        <v>112</v>
      </c>
      <c r="C638" s="69">
        <v>320</v>
      </c>
      <c r="D638" s="60">
        <v>45</v>
      </c>
      <c r="E638" s="23">
        <f t="shared" si="324"/>
        <v>14400</v>
      </c>
      <c r="F638" s="60">
        <v>600</v>
      </c>
      <c r="G638" s="60">
        <v>30</v>
      </c>
      <c r="H638" s="23">
        <f t="shared" si="325"/>
        <v>18000</v>
      </c>
      <c r="I638" s="60">
        <v>400</v>
      </c>
      <c r="J638" s="60">
        <v>45</v>
      </c>
      <c r="K638" s="23">
        <f t="shared" si="326"/>
        <v>18000</v>
      </c>
      <c r="L638" s="60"/>
      <c r="M638" s="60">
        <v>75</v>
      </c>
      <c r="N638" s="23">
        <f t="shared" si="327"/>
        <v>0</v>
      </c>
      <c r="O638" s="70"/>
      <c r="P638" s="60">
        <v>38</v>
      </c>
      <c r="Q638" s="23">
        <f t="shared" si="328"/>
        <v>0</v>
      </c>
      <c r="R638" s="60"/>
      <c r="S638" s="60">
        <v>68</v>
      </c>
      <c r="T638" s="23">
        <f t="shared" si="329"/>
        <v>0</v>
      </c>
      <c r="U638" s="70"/>
      <c r="V638" s="60">
        <v>38</v>
      </c>
      <c r="W638" s="23">
        <f t="shared" si="330"/>
        <v>0</v>
      </c>
      <c r="X638" s="60"/>
      <c r="Y638" s="60">
        <v>55</v>
      </c>
      <c r="Z638" s="23">
        <f t="shared" si="331"/>
        <v>0</v>
      </c>
      <c r="AA638" s="60"/>
      <c r="AB638" s="60">
        <v>58</v>
      </c>
      <c r="AC638" s="23">
        <f t="shared" si="332"/>
        <v>0</v>
      </c>
      <c r="AD638" s="60">
        <v>100</v>
      </c>
      <c r="AE638" s="60">
        <v>68</v>
      </c>
      <c r="AF638" s="25">
        <f t="shared" si="333"/>
        <v>6800</v>
      </c>
      <c r="AG638" s="60"/>
      <c r="AH638" s="60">
        <v>98</v>
      </c>
      <c r="AI638" s="23">
        <f t="shared" si="334"/>
        <v>0</v>
      </c>
      <c r="AJ638" s="60"/>
      <c r="AK638" s="60">
        <v>7</v>
      </c>
      <c r="AL638" s="25">
        <f t="shared" si="335"/>
        <v>0</v>
      </c>
      <c r="AM638" s="60">
        <v>5135</v>
      </c>
      <c r="AN638" s="60">
        <v>6</v>
      </c>
      <c r="AO638" s="25">
        <f t="shared" si="336"/>
        <v>30810</v>
      </c>
      <c r="AP638" s="60"/>
      <c r="AQ638" s="60">
        <v>7</v>
      </c>
      <c r="AR638" s="60">
        <f t="shared" si="339"/>
        <v>0</v>
      </c>
      <c r="AS638" s="60"/>
      <c r="AT638" s="60">
        <v>5.63</v>
      </c>
      <c r="AU638" s="60">
        <f t="shared" si="340"/>
        <v>0</v>
      </c>
      <c r="AV638" s="60"/>
      <c r="AW638" s="60">
        <v>6.65</v>
      </c>
      <c r="AX638" s="60">
        <f t="shared" si="341"/>
        <v>0</v>
      </c>
      <c r="AY638" s="60"/>
      <c r="AZ638" s="60">
        <v>5.58</v>
      </c>
      <c r="BA638" s="60">
        <f t="shared" si="342"/>
        <v>0</v>
      </c>
      <c r="BB638" s="60"/>
      <c r="BC638" s="60">
        <v>6</v>
      </c>
      <c r="BD638" s="23">
        <f t="shared" si="337"/>
        <v>0</v>
      </c>
      <c r="BE638" s="26">
        <f t="shared" si="321"/>
        <v>88010</v>
      </c>
      <c r="BF638" s="27">
        <f t="shared" si="338"/>
        <v>187340</v>
      </c>
      <c r="BG638" s="61"/>
      <c r="BH638" s="62">
        <v>275350</v>
      </c>
      <c r="BI638" s="61"/>
      <c r="BJ638" s="30">
        <f t="shared" si="322"/>
        <v>275350</v>
      </c>
      <c r="BK638" s="28">
        <f t="shared" si="323"/>
        <v>0</v>
      </c>
      <c r="BL638" s="12"/>
      <c r="BM638" s="12"/>
      <c r="BN638" s="12"/>
      <c r="BO638" s="15"/>
      <c r="BP638" s="15"/>
      <c r="BQ638" s="63"/>
      <c r="BR638" s="63"/>
      <c r="BS638" s="63"/>
      <c r="BT638" s="63"/>
      <c r="BU638" s="63"/>
      <c r="BV638" s="63"/>
      <c r="BW638" s="63"/>
      <c r="BX638" s="63"/>
    </row>
    <row r="639" spans="1:83" s="64" customFormat="1" ht="32.25" customHeight="1">
      <c r="A639" s="67" t="s">
        <v>113</v>
      </c>
      <c r="B639" s="68" t="s">
        <v>114</v>
      </c>
      <c r="C639" s="69">
        <v>200</v>
      </c>
      <c r="D639" s="60">
        <v>45</v>
      </c>
      <c r="E639" s="23">
        <f t="shared" si="324"/>
        <v>9000</v>
      </c>
      <c r="F639" s="60">
        <v>1000</v>
      </c>
      <c r="G639" s="60">
        <v>30</v>
      </c>
      <c r="H639" s="23">
        <f t="shared" si="325"/>
        <v>30000</v>
      </c>
      <c r="I639" s="60">
        <v>700</v>
      </c>
      <c r="J639" s="60">
        <v>45</v>
      </c>
      <c r="K639" s="23">
        <f t="shared" si="326"/>
        <v>31500</v>
      </c>
      <c r="L639" s="60"/>
      <c r="M639" s="60">
        <v>75</v>
      </c>
      <c r="N639" s="23">
        <f t="shared" si="327"/>
        <v>0</v>
      </c>
      <c r="O639" s="70"/>
      <c r="P639" s="60">
        <v>38</v>
      </c>
      <c r="Q639" s="23">
        <f t="shared" si="328"/>
        <v>0</v>
      </c>
      <c r="R639" s="60"/>
      <c r="S639" s="60">
        <v>68</v>
      </c>
      <c r="T639" s="23">
        <f t="shared" si="329"/>
        <v>0</v>
      </c>
      <c r="U639" s="60"/>
      <c r="V639" s="60">
        <v>38</v>
      </c>
      <c r="W639" s="23">
        <f t="shared" si="330"/>
        <v>0</v>
      </c>
      <c r="X639" s="60"/>
      <c r="Y639" s="60">
        <v>55</v>
      </c>
      <c r="Z639" s="23">
        <f t="shared" si="331"/>
        <v>0</v>
      </c>
      <c r="AA639" s="60"/>
      <c r="AB639" s="60">
        <v>58</v>
      </c>
      <c r="AC639" s="23">
        <f t="shared" si="332"/>
        <v>0</v>
      </c>
      <c r="AD639" s="60">
        <v>300</v>
      </c>
      <c r="AE639" s="60">
        <v>68</v>
      </c>
      <c r="AF639" s="25">
        <f t="shared" si="333"/>
        <v>20400</v>
      </c>
      <c r="AG639" s="60"/>
      <c r="AH639" s="60">
        <v>98</v>
      </c>
      <c r="AI639" s="23">
        <f t="shared" si="334"/>
        <v>0</v>
      </c>
      <c r="AJ639" s="60"/>
      <c r="AK639" s="60">
        <v>7</v>
      </c>
      <c r="AL639" s="25">
        <f t="shared" si="335"/>
        <v>0</v>
      </c>
      <c r="AM639" s="60">
        <v>3135</v>
      </c>
      <c r="AN639" s="60">
        <v>6</v>
      </c>
      <c r="AO639" s="25">
        <f t="shared" si="336"/>
        <v>18810</v>
      </c>
      <c r="AP639" s="60"/>
      <c r="AQ639" s="60">
        <v>7</v>
      </c>
      <c r="AR639" s="60">
        <f t="shared" si="339"/>
        <v>0</v>
      </c>
      <c r="AS639" s="60"/>
      <c r="AT639" s="60">
        <v>5.63</v>
      </c>
      <c r="AU639" s="60">
        <f t="shared" si="340"/>
        <v>0</v>
      </c>
      <c r="AV639" s="60"/>
      <c r="AW639" s="60">
        <v>6.65</v>
      </c>
      <c r="AX639" s="60">
        <f t="shared" si="341"/>
        <v>0</v>
      </c>
      <c r="AY639" s="60"/>
      <c r="AZ639" s="60">
        <v>5.58</v>
      </c>
      <c r="BA639" s="60">
        <f t="shared" si="342"/>
        <v>0</v>
      </c>
      <c r="BB639" s="60"/>
      <c r="BC639" s="60">
        <v>6</v>
      </c>
      <c r="BD639" s="23">
        <f t="shared" si="337"/>
        <v>0</v>
      </c>
      <c r="BE639" s="26">
        <f t="shared" si="321"/>
        <v>109710</v>
      </c>
      <c r="BF639" s="27">
        <f t="shared" si="338"/>
        <v>171690</v>
      </c>
      <c r="BG639" s="61"/>
      <c r="BH639" s="62">
        <v>281400</v>
      </c>
      <c r="BI639" s="61"/>
      <c r="BJ639" s="30">
        <f t="shared" si="322"/>
        <v>281400</v>
      </c>
      <c r="BK639" s="28">
        <f t="shared" si="323"/>
        <v>0</v>
      </c>
      <c r="BL639" s="12"/>
      <c r="BM639" s="12"/>
      <c r="BN639" s="12"/>
      <c r="BO639" s="12"/>
      <c r="BP639" s="12"/>
      <c r="BQ639" s="63"/>
      <c r="BR639" s="63"/>
      <c r="BS639" s="63"/>
      <c r="BT639" s="63"/>
      <c r="BU639" s="63"/>
      <c r="BV639" s="63"/>
      <c r="BW639" s="63"/>
      <c r="BX639" s="63"/>
    </row>
    <row r="640" spans="1:83" s="64" customFormat="1" ht="32.25" customHeight="1">
      <c r="A640" s="67" t="s">
        <v>115</v>
      </c>
      <c r="B640" s="68" t="s">
        <v>116</v>
      </c>
      <c r="C640" s="69"/>
      <c r="D640" s="60">
        <v>45</v>
      </c>
      <c r="E640" s="23">
        <f t="shared" si="324"/>
        <v>0</v>
      </c>
      <c r="F640" s="60"/>
      <c r="G640" s="60">
        <v>30</v>
      </c>
      <c r="H640" s="23">
        <f t="shared" si="325"/>
        <v>0</v>
      </c>
      <c r="I640" s="60"/>
      <c r="J640" s="60">
        <v>45</v>
      </c>
      <c r="K640" s="23">
        <f t="shared" si="326"/>
        <v>0</v>
      </c>
      <c r="L640" s="60">
        <v>100</v>
      </c>
      <c r="M640" s="60">
        <v>75</v>
      </c>
      <c r="N640" s="23">
        <f t="shared" si="327"/>
        <v>7500</v>
      </c>
      <c r="O640" s="70">
        <v>200</v>
      </c>
      <c r="P640" s="60">
        <v>38</v>
      </c>
      <c r="Q640" s="23">
        <f t="shared" si="328"/>
        <v>7600</v>
      </c>
      <c r="R640" s="60">
        <v>80</v>
      </c>
      <c r="S640" s="60">
        <v>68</v>
      </c>
      <c r="T640" s="23">
        <f t="shared" si="329"/>
        <v>5440</v>
      </c>
      <c r="U640" s="60"/>
      <c r="V640" s="60">
        <v>38</v>
      </c>
      <c r="W640" s="23">
        <f t="shared" si="330"/>
        <v>0</v>
      </c>
      <c r="X640" s="60"/>
      <c r="Y640" s="60">
        <v>55</v>
      </c>
      <c r="Z640" s="23">
        <f t="shared" si="331"/>
        <v>0</v>
      </c>
      <c r="AA640" s="60"/>
      <c r="AB640" s="60">
        <v>58</v>
      </c>
      <c r="AC640" s="23">
        <f t="shared" si="332"/>
        <v>0</v>
      </c>
      <c r="AD640" s="60"/>
      <c r="AE640" s="60">
        <v>68</v>
      </c>
      <c r="AF640" s="25">
        <f t="shared" si="333"/>
        <v>0</v>
      </c>
      <c r="AG640" s="60">
        <v>50</v>
      </c>
      <c r="AH640" s="60">
        <v>98</v>
      </c>
      <c r="AI640" s="23">
        <f t="shared" si="334"/>
        <v>4900</v>
      </c>
      <c r="AJ640" s="60">
        <v>1350</v>
      </c>
      <c r="AK640" s="60">
        <v>7</v>
      </c>
      <c r="AL640" s="25">
        <f t="shared" si="335"/>
        <v>9450</v>
      </c>
      <c r="AM640" s="60"/>
      <c r="AN640" s="60">
        <v>6</v>
      </c>
      <c r="AO640" s="25">
        <f t="shared" si="336"/>
        <v>0</v>
      </c>
      <c r="AP640" s="60"/>
      <c r="AQ640" s="60">
        <v>7</v>
      </c>
      <c r="AR640" s="60">
        <f t="shared" si="339"/>
        <v>0</v>
      </c>
      <c r="AS640" s="60"/>
      <c r="AT640" s="60">
        <v>5.63</v>
      </c>
      <c r="AU640" s="60">
        <f t="shared" si="340"/>
        <v>0</v>
      </c>
      <c r="AV640" s="60"/>
      <c r="AW640" s="60">
        <v>6.65</v>
      </c>
      <c r="AX640" s="60">
        <f t="shared" si="341"/>
        <v>0</v>
      </c>
      <c r="AY640" s="60"/>
      <c r="AZ640" s="60">
        <v>5.58</v>
      </c>
      <c r="BA640" s="60">
        <f t="shared" si="342"/>
        <v>0</v>
      </c>
      <c r="BB640" s="60">
        <v>1550</v>
      </c>
      <c r="BC640" s="60">
        <v>6</v>
      </c>
      <c r="BD640" s="23">
        <f t="shared" si="337"/>
        <v>9300</v>
      </c>
      <c r="BE640" s="26">
        <f t="shared" si="321"/>
        <v>44190</v>
      </c>
      <c r="BF640" s="27">
        <f t="shared" si="338"/>
        <v>62700</v>
      </c>
      <c r="BG640" s="61"/>
      <c r="BH640" s="62">
        <v>106890</v>
      </c>
      <c r="BI640" s="61"/>
      <c r="BJ640" s="28">
        <f t="shared" si="322"/>
        <v>106890</v>
      </c>
      <c r="BK640" s="28">
        <f t="shared" si="323"/>
        <v>0</v>
      </c>
      <c r="BL640" s="12"/>
      <c r="BM640" s="12"/>
      <c r="BN640" s="12"/>
      <c r="BO640" s="12"/>
      <c r="BP640" s="12"/>
      <c r="BQ640" s="63"/>
      <c r="BR640" s="63"/>
      <c r="BS640" s="63"/>
      <c r="BT640" s="63"/>
      <c r="BU640" s="63"/>
      <c r="BV640" s="63"/>
      <c r="BW640" s="63"/>
      <c r="BX640" s="63"/>
    </row>
    <row r="641" spans="1:76" s="64" customFormat="1" ht="32.25" customHeight="1">
      <c r="A641" s="67" t="s">
        <v>117</v>
      </c>
      <c r="B641" s="68" t="s">
        <v>118</v>
      </c>
      <c r="C641" s="69">
        <v>430</v>
      </c>
      <c r="D641" s="60">
        <v>45</v>
      </c>
      <c r="E641" s="23">
        <f t="shared" si="324"/>
        <v>19350</v>
      </c>
      <c r="F641" s="60">
        <v>900</v>
      </c>
      <c r="G641" s="60">
        <v>30</v>
      </c>
      <c r="H641" s="23">
        <f t="shared" si="325"/>
        <v>27000</v>
      </c>
      <c r="I641" s="60">
        <v>600</v>
      </c>
      <c r="J641" s="60">
        <v>45</v>
      </c>
      <c r="K641" s="23">
        <f t="shared" si="326"/>
        <v>27000</v>
      </c>
      <c r="L641" s="60"/>
      <c r="M641" s="60">
        <v>75</v>
      </c>
      <c r="N641" s="23">
        <f t="shared" si="327"/>
        <v>0</v>
      </c>
      <c r="O641" s="70"/>
      <c r="P641" s="60">
        <v>38</v>
      </c>
      <c r="Q641" s="23">
        <f t="shared" si="328"/>
        <v>0</v>
      </c>
      <c r="R641" s="60"/>
      <c r="S641" s="60">
        <v>68</v>
      </c>
      <c r="T641" s="23">
        <f t="shared" si="329"/>
        <v>0</v>
      </c>
      <c r="U641" s="70"/>
      <c r="V641" s="60">
        <v>38</v>
      </c>
      <c r="W641" s="23">
        <f t="shared" si="330"/>
        <v>0</v>
      </c>
      <c r="X641" s="60"/>
      <c r="Y641" s="60">
        <v>55</v>
      </c>
      <c r="Z641" s="23">
        <f t="shared" si="331"/>
        <v>0</v>
      </c>
      <c r="AA641" s="60"/>
      <c r="AB641" s="60">
        <v>58</v>
      </c>
      <c r="AC641" s="23">
        <f t="shared" si="332"/>
        <v>0</v>
      </c>
      <c r="AD641" s="60"/>
      <c r="AE641" s="60">
        <v>68</v>
      </c>
      <c r="AF641" s="25">
        <f t="shared" si="333"/>
        <v>0</v>
      </c>
      <c r="AG641" s="60"/>
      <c r="AH641" s="60">
        <v>98</v>
      </c>
      <c r="AI641" s="23">
        <f t="shared" si="334"/>
        <v>0</v>
      </c>
      <c r="AJ641" s="60"/>
      <c r="AK641" s="60">
        <v>7</v>
      </c>
      <c r="AL641" s="25">
        <f t="shared" si="335"/>
        <v>0</v>
      </c>
      <c r="AM641" s="60">
        <v>4150</v>
      </c>
      <c r="AN641" s="60">
        <v>6</v>
      </c>
      <c r="AO641" s="25">
        <f t="shared" si="336"/>
        <v>24900</v>
      </c>
      <c r="AP641" s="60"/>
      <c r="AQ641" s="60">
        <v>7</v>
      </c>
      <c r="AR641" s="60">
        <f t="shared" si="339"/>
        <v>0</v>
      </c>
      <c r="AS641" s="60"/>
      <c r="AT641" s="60">
        <v>5.63</v>
      </c>
      <c r="AU641" s="60">
        <f t="shared" si="340"/>
        <v>0</v>
      </c>
      <c r="AV641" s="60"/>
      <c r="AW641" s="60">
        <v>6.65</v>
      </c>
      <c r="AX641" s="60">
        <f t="shared" si="341"/>
        <v>0</v>
      </c>
      <c r="AY641" s="60"/>
      <c r="AZ641" s="60">
        <v>5.58</v>
      </c>
      <c r="BA641" s="60">
        <f t="shared" si="342"/>
        <v>0</v>
      </c>
      <c r="BB641" s="60"/>
      <c r="BC641" s="60">
        <v>6</v>
      </c>
      <c r="BD641" s="23">
        <f t="shared" si="337"/>
        <v>0</v>
      </c>
      <c r="BE641" s="26">
        <f t="shared" si="321"/>
        <v>98250</v>
      </c>
      <c r="BF641" s="27">
        <f t="shared" si="338"/>
        <v>214755</v>
      </c>
      <c r="BG641" s="61"/>
      <c r="BH641" s="62">
        <v>313005</v>
      </c>
      <c r="BI641" s="61"/>
      <c r="BJ641" s="30">
        <f t="shared" si="322"/>
        <v>313005</v>
      </c>
      <c r="BK641" s="28">
        <f t="shared" si="323"/>
        <v>0</v>
      </c>
      <c r="BL641" s="12"/>
      <c r="BM641" s="12"/>
      <c r="BN641" s="12"/>
      <c r="BO641" s="12"/>
      <c r="BP641" s="12"/>
      <c r="BQ641" s="63"/>
      <c r="BR641" s="63"/>
      <c r="BS641" s="63"/>
      <c r="BT641" s="63"/>
      <c r="BU641" s="63"/>
      <c r="BV641" s="63"/>
      <c r="BW641" s="63"/>
      <c r="BX641" s="63"/>
    </row>
    <row r="642" spans="1:76" s="64" customFormat="1" ht="32.25" customHeight="1">
      <c r="A642" s="67" t="s">
        <v>119</v>
      </c>
      <c r="B642" s="68" t="s">
        <v>120</v>
      </c>
      <c r="C642" s="69"/>
      <c r="D642" s="60">
        <v>45</v>
      </c>
      <c r="E642" s="23">
        <f t="shared" si="324"/>
        <v>0</v>
      </c>
      <c r="F642" s="60"/>
      <c r="G642" s="60">
        <v>30</v>
      </c>
      <c r="H642" s="23">
        <f t="shared" si="325"/>
        <v>0</v>
      </c>
      <c r="I642" s="70"/>
      <c r="J642" s="60">
        <v>45</v>
      </c>
      <c r="K642" s="23">
        <f t="shared" si="326"/>
        <v>0</v>
      </c>
      <c r="L642" s="60">
        <v>100</v>
      </c>
      <c r="M642" s="60">
        <v>75</v>
      </c>
      <c r="N642" s="23">
        <f t="shared" si="327"/>
        <v>7500</v>
      </c>
      <c r="O642" s="70">
        <v>200</v>
      </c>
      <c r="P642" s="60">
        <v>38</v>
      </c>
      <c r="Q642" s="23">
        <f t="shared" si="328"/>
        <v>7600</v>
      </c>
      <c r="R642" s="60">
        <v>100</v>
      </c>
      <c r="S642" s="60">
        <v>68</v>
      </c>
      <c r="T642" s="23">
        <f t="shared" si="329"/>
        <v>6800</v>
      </c>
      <c r="U642" s="60"/>
      <c r="V642" s="60">
        <v>38</v>
      </c>
      <c r="W642" s="23">
        <f t="shared" si="330"/>
        <v>0</v>
      </c>
      <c r="X642" s="60"/>
      <c r="Y642" s="60">
        <v>55</v>
      </c>
      <c r="Z642" s="23">
        <f t="shared" si="331"/>
        <v>0</v>
      </c>
      <c r="AA642" s="60"/>
      <c r="AB642" s="60">
        <v>58</v>
      </c>
      <c r="AC642" s="23">
        <f t="shared" si="332"/>
        <v>0</v>
      </c>
      <c r="AD642" s="60"/>
      <c r="AE642" s="60">
        <v>68</v>
      </c>
      <c r="AF642" s="25">
        <f t="shared" si="333"/>
        <v>0</v>
      </c>
      <c r="AG642" s="60">
        <v>50</v>
      </c>
      <c r="AH642" s="60">
        <v>98</v>
      </c>
      <c r="AI642" s="23">
        <f t="shared" si="334"/>
        <v>4900</v>
      </c>
      <c r="AJ642" s="60">
        <v>3100</v>
      </c>
      <c r="AK642" s="60">
        <v>7</v>
      </c>
      <c r="AL642" s="25">
        <f t="shared" si="335"/>
        <v>21700</v>
      </c>
      <c r="AM642" s="60"/>
      <c r="AN642" s="60">
        <v>6</v>
      </c>
      <c r="AO642" s="25">
        <f t="shared" si="336"/>
        <v>0</v>
      </c>
      <c r="AP642" s="60"/>
      <c r="AQ642" s="60">
        <v>7</v>
      </c>
      <c r="AR642" s="60">
        <f t="shared" si="339"/>
        <v>0</v>
      </c>
      <c r="AS642" s="60"/>
      <c r="AT642" s="60">
        <v>5.63</v>
      </c>
      <c r="AU642" s="60">
        <f t="shared" si="340"/>
        <v>0</v>
      </c>
      <c r="AV642" s="60"/>
      <c r="AW642" s="60">
        <v>6.65</v>
      </c>
      <c r="AX642" s="60">
        <f t="shared" si="341"/>
        <v>0</v>
      </c>
      <c r="AY642" s="60"/>
      <c r="AZ642" s="60">
        <v>5.58</v>
      </c>
      <c r="BA642" s="60">
        <f t="shared" si="342"/>
        <v>0</v>
      </c>
      <c r="BB642" s="60">
        <v>1350</v>
      </c>
      <c r="BC642" s="60">
        <v>6</v>
      </c>
      <c r="BD642" s="23">
        <f t="shared" si="337"/>
        <v>8100</v>
      </c>
      <c r="BE642" s="26">
        <f t="shared" si="321"/>
        <v>56600</v>
      </c>
      <c r="BF642" s="27">
        <f t="shared" si="338"/>
        <v>0</v>
      </c>
      <c r="BG642" s="61"/>
      <c r="BH642" s="62">
        <v>56600</v>
      </c>
      <c r="BI642" s="61"/>
      <c r="BJ642" s="30">
        <f t="shared" si="322"/>
        <v>56600</v>
      </c>
      <c r="BK642" s="28">
        <f t="shared" si="323"/>
        <v>0</v>
      </c>
      <c r="BL642" s="12"/>
      <c r="BM642" s="12"/>
      <c r="BN642" s="12"/>
      <c r="BO642" s="12"/>
      <c r="BP642" s="12"/>
      <c r="BQ642" s="63"/>
      <c r="BR642" s="63"/>
      <c r="BS642" s="63"/>
      <c r="BT642" s="63"/>
      <c r="BU642" s="63"/>
      <c r="BV642" s="63"/>
      <c r="BW642" s="63"/>
      <c r="BX642" s="63"/>
    </row>
    <row r="643" spans="1:76" s="64" customFormat="1" ht="32.25" customHeight="1">
      <c r="A643" s="67" t="s">
        <v>121</v>
      </c>
      <c r="B643" s="68" t="s">
        <v>122</v>
      </c>
      <c r="C643" s="69">
        <v>360</v>
      </c>
      <c r="D643" s="60">
        <v>45</v>
      </c>
      <c r="E643" s="23">
        <f t="shared" si="324"/>
        <v>16200</v>
      </c>
      <c r="F643" s="60">
        <v>800</v>
      </c>
      <c r="G643" s="60">
        <v>30</v>
      </c>
      <c r="H643" s="23">
        <f t="shared" si="325"/>
        <v>24000</v>
      </c>
      <c r="I643" s="60">
        <v>600</v>
      </c>
      <c r="J643" s="60">
        <v>45</v>
      </c>
      <c r="K643" s="23">
        <f t="shared" si="326"/>
        <v>27000</v>
      </c>
      <c r="L643" s="60"/>
      <c r="M643" s="60">
        <v>75</v>
      </c>
      <c r="N643" s="23">
        <f t="shared" si="327"/>
        <v>0</v>
      </c>
      <c r="O643" s="60"/>
      <c r="P643" s="60">
        <v>38</v>
      </c>
      <c r="Q643" s="23">
        <f t="shared" si="328"/>
        <v>0</v>
      </c>
      <c r="R643" s="60"/>
      <c r="S643" s="60">
        <v>68</v>
      </c>
      <c r="T643" s="23">
        <f t="shared" si="329"/>
        <v>0</v>
      </c>
      <c r="U643" s="60"/>
      <c r="V643" s="60">
        <v>38</v>
      </c>
      <c r="W643" s="23">
        <f t="shared" si="330"/>
        <v>0</v>
      </c>
      <c r="X643" s="60"/>
      <c r="Y643" s="60">
        <v>55</v>
      </c>
      <c r="Z643" s="23">
        <f t="shared" si="331"/>
        <v>0</v>
      </c>
      <c r="AA643" s="60"/>
      <c r="AB643" s="60">
        <v>58</v>
      </c>
      <c r="AC643" s="23">
        <f t="shared" si="332"/>
        <v>0</v>
      </c>
      <c r="AD643" s="60"/>
      <c r="AE643" s="60">
        <v>68</v>
      </c>
      <c r="AF643" s="25">
        <f t="shared" si="333"/>
        <v>0</v>
      </c>
      <c r="AG643" s="60"/>
      <c r="AH643" s="60">
        <v>98</v>
      </c>
      <c r="AI643" s="23">
        <f t="shared" si="334"/>
        <v>0</v>
      </c>
      <c r="AJ643" s="60"/>
      <c r="AK643" s="60">
        <v>7</v>
      </c>
      <c r="AL643" s="25">
        <f t="shared" si="335"/>
        <v>0</v>
      </c>
      <c r="AM643" s="60">
        <v>4350</v>
      </c>
      <c r="AN643" s="60">
        <v>6</v>
      </c>
      <c r="AO643" s="25">
        <f t="shared" si="336"/>
        <v>26100</v>
      </c>
      <c r="AP643" s="60"/>
      <c r="AQ643" s="60">
        <v>7</v>
      </c>
      <c r="AR643" s="60">
        <f t="shared" si="339"/>
        <v>0</v>
      </c>
      <c r="AS643" s="60"/>
      <c r="AT643" s="60">
        <v>5.63</v>
      </c>
      <c r="AU643" s="60">
        <f t="shared" si="340"/>
        <v>0</v>
      </c>
      <c r="AV643" s="60"/>
      <c r="AW643" s="60">
        <v>6.65</v>
      </c>
      <c r="AX643" s="60">
        <f t="shared" si="341"/>
        <v>0</v>
      </c>
      <c r="AY643" s="60"/>
      <c r="AZ643" s="60">
        <v>5.58</v>
      </c>
      <c r="BA643" s="60">
        <f t="shared" si="342"/>
        <v>0</v>
      </c>
      <c r="BB643" s="60"/>
      <c r="BC643" s="60">
        <v>6</v>
      </c>
      <c r="BD643" s="23">
        <f t="shared" si="337"/>
        <v>0</v>
      </c>
      <c r="BE643" s="26">
        <f t="shared" si="321"/>
        <v>93300</v>
      </c>
      <c r="BF643" s="27">
        <f t="shared" si="338"/>
        <v>341267</v>
      </c>
      <c r="BG643" s="61"/>
      <c r="BH643" s="62">
        <v>395462</v>
      </c>
      <c r="BI643" s="61"/>
      <c r="BJ643" s="28">
        <f t="shared" si="322"/>
        <v>395462</v>
      </c>
      <c r="BK643" s="28">
        <f t="shared" si="323"/>
        <v>39105</v>
      </c>
      <c r="BL643" s="12"/>
      <c r="BM643" s="12"/>
      <c r="BN643" s="12"/>
      <c r="BO643" s="15"/>
      <c r="BP643" s="15"/>
      <c r="BQ643" s="63"/>
      <c r="BR643" s="63"/>
      <c r="BS643" s="63"/>
      <c r="BT643" s="63"/>
      <c r="BU643" s="63"/>
      <c r="BV643" s="63"/>
      <c r="BW643" s="63"/>
      <c r="BX643" s="63"/>
    </row>
    <row r="644" spans="1:76" s="64" customFormat="1" ht="32.25" customHeight="1">
      <c r="A644" s="67" t="s">
        <v>123</v>
      </c>
      <c r="B644" s="68" t="s">
        <v>124</v>
      </c>
      <c r="C644" s="69"/>
      <c r="D644" s="60">
        <v>45</v>
      </c>
      <c r="E644" s="23">
        <f t="shared" si="324"/>
        <v>0</v>
      </c>
      <c r="F644" s="60"/>
      <c r="G644" s="60">
        <v>30</v>
      </c>
      <c r="H644" s="23">
        <f t="shared" si="325"/>
        <v>0</v>
      </c>
      <c r="I644" s="60"/>
      <c r="J644" s="60">
        <v>45</v>
      </c>
      <c r="K644" s="23">
        <f t="shared" si="326"/>
        <v>0</v>
      </c>
      <c r="L644" s="60">
        <v>100</v>
      </c>
      <c r="M644" s="60">
        <v>75</v>
      </c>
      <c r="N644" s="23">
        <f t="shared" si="327"/>
        <v>7500</v>
      </c>
      <c r="O644" s="70">
        <v>200</v>
      </c>
      <c r="P644" s="60">
        <v>38</v>
      </c>
      <c r="Q644" s="23">
        <f t="shared" si="328"/>
        <v>7600</v>
      </c>
      <c r="R644" s="60">
        <v>100</v>
      </c>
      <c r="S644" s="60">
        <v>68</v>
      </c>
      <c r="T644" s="23">
        <f t="shared" si="329"/>
        <v>6800</v>
      </c>
      <c r="U644" s="60"/>
      <c r="V644" s="60">
        <v>38</v>
      </c>
      <c r="W644" s="23">
        <f t="shared" si="330"/>
        <v>0</v>
      </c>
      <c r="X644" s="60"/>
      <c r="Y644" s="60">
        <v>55</v>
      </c>
      <c r="Z644" s="23">
        <f t="shared" si="331"/>
        <v>0</v>
      </c>
      <c r="AA644" s="60"/>
      <c r="AB644" s="60">
        <v>58</v>
      </c>
      <c r="AC644" s="23">
        <f t="shared" si="332"/>
        <v>0</v>
      </c>
      <c r="AD644" s="60"/>
      <c r="AE644" s="60">
        <v>68</v>
      </c>
      <c r="AF644" s="25">
        <f t="shared" si="333"/>
        <v>0</v>
      </c>
      <c r="AG644" s="60">
        <v>50</v>
      </c>
      <c r="AH644" s="60">
        <v>98</v>
      </c>
      <c r="AI644" s="23">
        <f t="shared" si="334"/>
        <v>4900</v>
      </c>
      <c r="AJ644" s="60">
        <v>1750</v>
      </c>
      <c r="AK644" s="60">
        <v>7</v>
      </c>
      <c r="AL644" s="25">
        <f t="shared" si="335"/>
        <v>12250</v>
      </c>
      <c r="AM644" s="60"/>
      <c r="AN644" s="60">
        <v>6</v>
      </c>
      <c r="AO644" s="25">
        <f t="shared" si="336"/>
        <v>0</v>
      </c>
      <c r="AP644" s="60"/>
      <c r="AQ644" s="60">
        <v>7</v>
      </c>
      <c r="AR644" s="60">
        <f t="shared" si="339"/>
        <v>0</v>
      </c>
      <c r="AS644" s="60"/>
      <c r="AT644" s="60">
        <v>5.63</v>
      </c>
      <c r="AU644" s="60">
        <f t="shared" si="340"/>
        <v>0</v>
      </c>
      <c r="AV644" s="60"/>
      <c r="AW644" s="60">
        <v>6.65</v>
      </c>
      <c r="AX644" s="60">
        <f t="shared" si="341"/>
        <v>0</v>
      </c>
      <c r="AY644" s="60"/>
      <c r="AZ644" s="60">
        <v>5.58</v>
      </c>
      <c r="BA644" s="60">
        <f t="shared" si="342"/>
        <v>0</v>
      </c>
      <c r="BB644" s="60">
        <v>1680</v>
      </c>
      <c r="BC644" s="60">
        <v>6</v>
      </c>
      <c r="BD644" s="23">
        <f t="shared" si="337"/>
        <v>10080</v>
      </c>
      <c r="BE644" s="26">
        <f t="shared" si="321"/>
        <v>49130</v>
      </c>
      <c r="BF644" s="27">
        <f t="shared" si="338"/>
        <v>80900</v>
      </c>
      <c r="BG644" s="61"/>
      <c r="BH644" s="62"/>
      <c r="BI644" s="61"/>
      <c r="BJ644" s="28">
        <f t="shared" si="322"/>
        <v>0</v>
      </c>
      <c r="BK644" s="28">
        <f t="shared" si="323"/>
        <v>130030</v>
      </c>
      <c r="BL644" s="12"/>
      <c r="BM644" s="15"/>
      <c r="BN644" s="12"/>
      <c r="BO644" s="12"/>
      <c r="BP644" s="12"/>
      <c r="BQ644" s="63"/>
      <c r="BR644" s="63"/>
      <c r="BS644" s="63"/>
      <c r="BT644" s="63"/>
      <c r="BU644" s="63"/>
      <c r="BV644" s="63"/>
      <c r="BW644" s="63"/>
      <c r="BX644" s="63"/>
    </row>
    <row r="645" spans="1:76" s="64" customFormat="1" ht="32.25" customHeight="1">
      <c r="A645" s="67" t="s">
        <v>125</v>
      </c>
      <c r="B645" s="68" t="s">
        <v>126</v>
      </c>
      <c r="C645" s="71">
        <v>210</v>
      </c>
      <c r="D645" s="60">
        <v>45</v>
      </c>
      <c r="E645" s="23">
        <f t="shared" si="324"/>
        <v>9450</v>
      </c>
      <c r="F645" s="60">
        <v>500</v>
      </c>
      <c r="G645" s="60">
        <v>30</v>
      </c>
      <c r="H645" s="23">
        <f t="shared" si="325"/>
        <v>15000</v>
      </c>
      <c r="I645" s="70">
        <v>300</v>
      </c>
      <c r="J645" s="60">
        <v>45</v>
      </c>
      <c r="K645" s="23">
        <f t="shared" si="326"/>
        <v>13500</v>
      </c>
      <c r="L645" s="60"/>
      <c r="M645" s="60">
        <v>75</v>
      </c>
      <c r="N645" s="23">
        <f t="shared" si="327"/>
        <v>0</v>
      </c>
      <c r="O645" s="60"/>
      <c r="P645" s="60">
        <v>38</v>
      </c>
      <c r="Q645" s="23">
        <f t="shared" si="328"/>
        <v>0</v>
      </c>
      <c r="R645" s="60"/>
      <c r="S645" s="60">
        <v>68</v>
      </c>
      <c r="T645" s="23">
        <f t="shared" si="329"/>
        <v>0</v>
      </c>
      <c r="U645" s="60"/>
      <c r="V645" s="60">
        <v>38</v>
      </c>
      <c r="W645" s="23">
        <f t="shared" si="330"/>
        <v>0</v>
      </c>
      <c r="X645" s="60"/>
      <c r="Y645" s="60">
        <v>55</v>
      </c>
      <c r="Z645" s="23">
        <f t="shared" si="331"/>
        <v>0</v>
      </c>
      <c r="AA645" s="60"/>
      <c r="AB645" s="60">
        <v>58</v>
      </c>
      <c r="AC645" s="23">
        <f t="shared" si="332"/>
        <v>0</v>
      </c>
      <c r="AD645" s="60"/>
      <c r="AE645" s="60">
        <v>68</v>
      </c>
      <c r="AF645" s="25">
        <f t="shared" si="333"/>
        <v>0</v>
      </c>
      <c r="AG645" s="60"/>
      <c r="AH645" s="60">
        <v>98</v>
      </c>
      <c r="AI645" s="23">
        <f t="shared" si="334"/>
        <v>0</v>
      </c>
      <c r="AJ645" s="60"/>
      <c r="AK645" s="60">
        <v>7</v>
      </c>
      <c r="AL645" s="25">
        <f t="shared" si="335"/>
        <v>0</v>
      </c>
      <c r="AM645" s="60">
        <v>4131</v>
      </c>
      <c r="AN645" s="60">
        <v>6</v>
      </c>
      <c r="AO645" s="25">
        <f t="shared" si="336"/>
        <v>24786</v>
      </c>
      <c r="AP645" s="60"/>
      <c r="AQ645" s="60">
        <v>7</v>
      </c>
      <c r="AR645" s="60">
        <f t="shared" si="339"/>
        <v>0</v>
      </c>
      <c r="AS645" s="60"/>
      <c r="AT645" s="60">
        <v>5.63</v>
      </c>
      <c r="AU645" s="60">
        <f t="shared" si="340"/>
        <v>0</v>
      </c>
      <c r="AV645" s="60"/>
      <c r="AW645" s="60">
        <v>6.65</v>
      </c>
      <c r="AX645" s="60">
        <f t="shared" si="341"/>
        <v>0</v>
      </c>
      <c r="AY645" s="60"/>
      <c r="AZ645" s="60">
        <v>5.58</v>
      </c>
      <c r="BA645" s="60">
        <f t="shared" si="342"/>
        <v>0</v>
      </c>
      <c r="BB645" s="60"/>
      <c r="BC645" s="60">
        <v>6</v>
      </c>
      <c r="BD645" s="23">
        <f t="shared" si="337"/>
        <v>0</v>
      </c>
      <c r="BE645" s="26">
        <f t="shared" si="321"/>
        <v>62736</v>
      </c>
      <c r="BF645" s="27">
        <f t="shared" si="338"/>
        <v>328650</v>
      </c>
      <c r="BG645" s="61"/>
      <c r="BH645" s="62"/>
      <c r="BI645" s="61"/>
      <c r="BJ645" s="28">
        <f t="shared" si="322"/>
        <v>0</v>
      </c>
      <c r="BK645" s="28">
        <f t="shared" si="323"/>
        <v>391386</v>
      </c>
      <c r="BL645" s="12"/>
      <c r="BM645" s="15"/>
      <c r="BN645" s="12"/>
      <c r="BO645" s="12"/>
      <c r="BP645" s="12"/>
      <c r="BQ645" s="63"/>
      <c r="BR645" s="63"/>
      <c r="BS645" s="63"/>
      <c r="BT645" s="63"/>
      <c r="BU645" s="63"/>
      <c r="BV645" s="63"/>
      <c r="BW645" s="63"/>
      <c r="BX645" s="63"/>
    </row>
    <row r="646" spans="1:76" s="64" customFormat="1" ht="32.25" customHeight="1">
      <c r="A646" s="67" t="s">
        <v>127</v>
      </c>
      <c r="B646" s="68" t="s">
        <v>128</v>
      </c>
      <c r="C646" s="69">
        <v>130</v>
      </c>
      <c r="D646" s="60">
        <v>45</v>
      </c>
      <c r="E646" s="23">
        <f t="shared" si="324"/>
        <v>5850</v>
      </c>
      <c r="F646" s="60">
        <v>300</v>
      </c>
      <c r="G646" s="60">
        <v>30</v>
      </c>
      <c r="H646" s="23">
        <f t="shared" si="325"/>
        <v>9000</v>
      </c>
      <c r="I646" s="60">
        <v>200</v>
      </c>
      <c r="J646" s="60">
        <v>45</v>
      </c>
      <c r="K646" s="23">
        <f t="shared" si="326"/>
        <v>9000</v>
      </c>
      <c r="L646" s="60"/>
      <c r="M646" s="60">
        <v>75</v>
      </c>
      <c r="N646" s="23">
        <f t="shared" si="327"/>
        <v>0</v>
      </c>
      <c r="O646" s="60"/>
      <c r="P646" s="60">
        <v>38</v>
      </c>
      <c r="Q646" s="23">
        <f t="shared" si="328"/>
        <v>0</v>
      </c>
      <c r="R646" s="60"/>
      <c r="S646" s="60">
        <v>68</v>
      </c>
      <c r="T646" s="23">
        <f t="shared" si="329"/>
        <v>0</v>
      </c>
      <c r="U646" s="60"/>
      <c r="V646" s="60">
        <v>38</v>
      </c>
      <c r="W646" s="23">
        <f t="shared" si="330"/>
        <v>0</v>
      </c>
      <c r="X646" s="60"/>
      <c r="Y646" s="60">
        <v>55</v>
      </c>
      <c r="Z646" s="23">
        <f t="shared" si="331"/>
        <v>0</v>
      </c>
      <c r="AA646" s="60"/>
      <c r="AB646" s="60">
        <v>58</v>
      </c>
      <c r="AC646" s="23">
        <f t="shared" si="332"/>
        <v>0</v>
      </c>
      <c r="AD646" s="60">
        <v>100</v>
      </c>
      <c r="AE646" s="60">
        <v>68</v>
      </c>
      <c r="AF646" s="25">
        <f t="shared" si="333"/>
        <v>6800</v>
      </c>
      <c r="AG646" s="60"/>
      <c r="AH646" s="60">
        <v>98</v>
      </c>
      <c r="AI646" s="23">
        <f t="shared" si="334"/>
        <v>0</v>
      </c>
      <c r="AJ646" s="60"/>
      <c r="AK646" s="60">
        <v>7</v>
      </c>
      <c r="AL646" s="25">
        <f t="shared" si="335"/>
        <v>0</v>
      </c>
      <c r="AM646" s="60">
        <v>2131</v>
      </c>
      <c r="AN646" s="60">
        <v>6</v>
      </c>
      <c r="AO646" s="25">
        <f t="shared" si="336"/>
        <v>12786</v>
      </c>
      <c r="AP646" s="60"/>
      <c r="AQ646" s="60">
        <v>7</v>
      </c>
      <c r="AR646" s="60">
        <f t="shared" si="339"/>
        <v>0</v>
      </c>
      <c r="AS646" s="60"/>
      <c r="AT646" s="60">
        <v>5.63</v>
      </c>
      <c r="AU646" s="60">
        <f t="shared" si="340"/>
        <v>0</v>
      </c>
      <c r="AV646" s="60"/>
      <c r="AW646" s="60">
        <v>6.65</v>
      </c>
      <c r="AX646" s="60">
        <f t="shared" si="341"/>
        <v>0</v>
      </c>
      <c r="AY646" s="60"/>
      <c r="AZ646" s="60">
        <v>5.58</v>
      </c>
      <c r="BA646" s="60">
        <f t="shared" si="342"/>
        <v>0</v>
      </c>
      <c r="BB646" s="60"/>
      <c r="BC646" s="60">
        <v>6</v>
      </c>
      <c r="BD646" s="23">
        <f t="shared" si="337"/>
        <v>0</v>
      </c>
      <c r="BE646" s="26">
        <f t="shared" si="321"/>
        <v>43436</v>
      </c>
      <c r="BF646" s="27">
        <f t="shared" si="338"/>
        <v>196186</v>
      </c>
      <c r="BG646" s="61"/>
      <c r="BH646" s="62"/>
      <c r="BI646" s="61"/>
      <c r="BJ646" s="30">
        <f t="shared" si="322"/>
        <v>0</v>
      </c>
      <c r="BK646" s="28">
        <f t="shared" si="323"/>
        <v>239622</v>
      </c>
      <c r="BL646" s="12"/>
      <c r="BM646" s="12"/>
      <c r="BN646" s="12"/>
      <c r="BO646" s="12"/>
      <c r="BP646" s="12"/>
      <c r="BQ646" s="63"/>
      <c r="BR646" s="63"/>
      <c r="BS646" s="63"/>
      <c r="BT646" s="63"/>
      <c r="BU646" s="63"/>
      <c r="BV646" s="63"/>
      <c r="BW646" s="63"/>
      <c r="BX646" s="63"/>
    </row>
    <row r="647" spans="1:76" s="64" customFormat="1" ht="32.25" customHeight="1">
      <c r="A647" s="67" t="s">
        <v>129</v>
      </c>
      <c r="B647" s="68" t="s">
        <v>130</v>
      </c>
      <c r="C647" s="69"/>
      <c r="D647" s="60">
        <v>45</v>
      </c>
      <c r="E647" s="23">
        <f t="shared" si="324"/>
        <v>0</v>
      </c>
      <c r="F647" s="60"/>
      <c r="G647" s="60">
        <v>30</v>
      </c>
      <c r="H647" s="23">
        <f t="shared" si="325"/>
        <v>0</v>
      </c>
      <c r="I647" s="60"/>
      <c r="J647" s="60">
        <v>45</v>
      </c>
      <c r="K647" s="23">
        <f t="shared" si="326"/>
        <v>0</v>
      </c>
      <c r="L647" s="60">
        <v>150</v>
      </c>
      <c r="M647" s="60">
        <v>75</v>
      </c>
      <c r="N647" s="23">
        <f t="shared" si="327"/>
        <v>11250</v>
      </c>
      <c r="O647" s="60">
        <v>300</v>
      </c>
      <c r="P647" s="60">
        <v>38</v>
      </c>
      <c r="Q647" s="23">
        <f t="shared" si="328"/>
        <v>11400</v>
      </c>
      <c r="R647" s="60">
        <v>160</v>
      </c>
      <c r="S647" s="60">
        <v>68</v>
      </c>
      <c r="T647" s="23">
        <f t="shared" si="329"/>
        <v>10880</v>
      </c>
      <c r="U647" s="60"/>
      <c r="V647" s="60">
        <v>38</v>
      </c>
      <c r="W647" s="23">
        <f t="shared" si="330"/>
        <v>0</v>
      </c>
      <c r="X647" s="60"/>
      <c r="Y647" s="60">
        <v>55</v>
      </c>
      <c r="Z647" s="23">
        <f t="shared" si="331"/>
        <v>0</v>
      </c>
      <c r="AA647" s="60"/>
      <c r="AB647" s="60">
        <v>58</v>
      </c>
      <c r="AC647" s="23">
        <f t="shared" si="332"/>
        <v>0</v>
      </c>
      <c r="AD647" s="60"/>
      <c r="AE647" s="60">
        <v>68</v>
      </c>
      <c r="AF647" s="25">
        <f t="shared" si="333"/>
        <v>0</v>
      </c>
      <c r="AG647" s="60">
        <v>600</v>
      </c>
      <c r="AH647" s="60">
        <v>98</v>
      </c>
      <c r="AI647" s="23">
        <f t="shared" si="334"/>
        <v>58800</v>
      </c>
      <c r="AJ647" s="60">
        <v>1864</v>
      </c>
      <c r="AK647" s="60">
        <v>7</v>
      </c>
      <c r="AL647" s="25">
        <f t="shared" si="335"/>
        <v>13048</v>
      </c>
      <c r="AM647" s="60"/>
      <c r="AN647" s="60">
        <v>6</v>
      </c>
      <c r="AO647" s="25">
        <f t="shared" si="336"/>
        <v>0</v>
      </c>
      <c r="AP647" s="60"/>
      <c r="AQ647" s="60">
        <v>7</v>
      </c>
      <c r="AR647" s="60">
        <f t="shared" si="339"/>
        <v>0</v>
      </c>
      <c r="AS647" s="60"/>
      <c r="AT647" s="60">
        <v>5.63</v>
      </c>
      <c r="AU647" s="60">
        <f t="shared" si="340"/>
        <v>0</v>
      </c>
      <c r="AV647" s="60"/>
      <c r="AW647" s="60">
        <v>6.65</v>
      </c>
      <c r="AX647" s="60">
        <f t="shared" si="341"/>
        <v>0</v>
      </c>
      <c r="AY647" s="60"/>
      <c r="AZ647" s="60">
        <v>5.58</v>
      </c>
      <c r="BA647" s="60">
        <f t="shared" si="342"/>
        <v>0</v>
      </c>
      <c r="BB647" s="60">
        <v>1000</v>
      </c>
      <c r="BC647" s="60">
        <v>6</v>
      </c>
      <c r="BD647" s="23">
        <f t="shared" si="337"/>
        <v>6000</v>
      </c>
      <c r="BE647" s="26">
        <f t="shared" si="321"/>
        <v>111378</v>
      </c>
      <c r="BF647" s="27">
        <f t="shared" si="338"/>
        <v>0</v>
      </c>
      <c r="BG647" s="61"/>
      <c r="BH647" s="62"/>
      <c r="BI647" s="61"/>
      <c r="BJ647" s="30">
        <f t="shared" si="322"/>
        <v>0</v>
      </c>
      <c r="BK647" s="28">
        <f t="shared" si="323"/>
        <v>111378</v>
      </c>
      <c r="BL647" s="12"/>
      <c r="BM647" s="12"/>
      <c r="BN647" s="12"/>
      <c r="BO647" s="12"/>
      <c r="BP647" s="12"/>
      <c r="BQ647" s="63"/>
      <c r="BR647" s="63"/>
      <c r="BS647" s="63"/>
      <c r="BT647" s="63"/>
      <c r="BU647" s="63"/>
      <c r="BV647" s="63"/>
      <c r="BW647" s="63"/>
      <c r="BX647" s="63"/>
    </row>
    <row r="648" spans="1:76" s="64" customFormat="1" ht="32.25" customHeight="1">
      <c r="A648" s="67" t="s">
        <v>131</v>
      </c>
      <c r="B648" s="68" t="s">
        <v>132</v>
      </c>
      <c r="C648" s="69"/>
      <c r="D648" s="60">
        <v>45</v>
      </c>
      <c r="E648" s="23">
        <f t="shared" si="324"/>
        <v>0</v>
      </c>
      <c r="F648" s="60"/>
      <c r="G648" s="60">
        <v>30</v>
      </c>
      <c r="H648" s="23">
        <f t="shared" si="325"/>
        <v>0</v>
      </c>
      <c r="I648" s="60"/>
      <c r="J648" s="60">
        <v>45</v>
      </c>
      <c r="K648" s="23">
        <f t="shared" si="326"/>
        <v>0</v>
      </c>
      <c r="L648" s="60">
        <v>50</v>
      </c>
      <c r="M648" s="60">
        <v>75</v>
      </c>
      <c r="N648" s="23">
        <f t="shared" si="327"/>
        <v>3750</v>
      </c>
      <c r="O648" s="70">
        <v>100</v>
      </c>
      <c r="P648" s="60">
        <v>38</v>
      </c>
      <c r="Q648" s="23">
        <f t="shared" si="328"/>
        <v>3800</v>
      </c>
      <c r="R648" s="60">
        <v>80</v>
      </c>
      <c r="S648" s="60">
        <v>68</v>
      </c>
      <c r="T648" s="23">
        <f t="shared" si="329"/>
        <v>5440</v>
      </c>
      <c r="U648" s="70"/>
      <c r="V648" s="60">
        <v>38</v>
      </c>
      <c r="W648" s="23">
        <f t="shared" si="330"/>
        <v>0</v>
      </c>
      <c r="X648" s="60"/>
      <c r="Y648" s="60">
        <v>55</v>
      </c>
      <c r="Z648" s="23">
        <f t="shared" si="331"/>
        <v>0</v>
      </c>
      <c r="AA648" s="60"/>
      <c r="AB648" s="60">
        <v>58</v>
      </c>
      <c r="AC648" s="23">
        <f t="shared" si="332"/>
        <v>0</v>
      </c>
      <c r="AD648" s="60"/>
      <c r="AE648" s="60">
        <v>68</v>
      </c>
      <c r="AF648" s="25">
        <f t="shared" si="333"/>
        <v>0</v>
      </c>
      <c r="AG648" s="60"/>
      <c r="AH648" s="60">
        <v>98</v>
      </c>
      <c r="AI648" s="23">
        <f t="shared" si="334"/>
        <v>0</v>
      </c>
      <c r="AJ648" s="60">
        <v>1321</v>
      </c>
      <c r="AK648" s="60">
        <v>7</v>
      </c>
      <c r="AL648" s="25">
        <f t="shared" si="335"/>
        <v>9247</v>
      </c>
      <c r="AM648" s="60"/>
      <c r="AN648" s="60">
        <v>6</v>
      </c>
      <c r="AO648" s="25">
        <f t="shared" si="336"/>
        <v>0</v>
      </c>
      <c r="AP648" s="60"/>
      <c r="AQ648" s="60">
        <v>7</v>
      </c>
      <c r="AR648" s="60">
        <f t="shared" si="339"/>
        <v>0</v>
      </c>
      <c r="AS648" s="60"/>
      <c r="AT648" s="60">
        <v>5.63</v>
      </c>
      <c r="AU648" s="60">
        <f t="shared" si="340"/>
        <v>0</v>
      </c>
      <c r="AV648" s="60"/>
      <c r="AW648" s="60">
        <v>6.65</v>
      </c>
      <c r="AX648" s="60">
        <f t="shared" si="341"/>
        <v>0</v>
      </c>
      <c r="AY648" s="60"/>
      <c r="AZ648" s="60">
        <v>5.58</v>
      </c>
      <c r="BA648" s="60">
        <f t="shared" si="342"/>
        <v>0</v>
      </c>
      <c r="BB648" s="60"/>
      <c r="BC648" s="60">
        <v>6</v>
      </c>
      <c r="BD648" s="23">
        <f t="shared" si="337"/>
        <v>0</v>
      </c>
      <c r="BE648" s="26">
        <f t="shared" si="321"/>
        <v>22237</v>
      </c>
      <c r="BF648" s="27">
        <f t="shared" si="338"/>
        <v>0</v>
      </c>
      <c r="BG648" s="61"/>
      <c r="BH648" s="62"/>
      <c r="BI648" s="61"/>
      <c r="BJ648" s="30">
        <f t="shared" si="322"/>
        <v>0</v>
      </c>
      <c r="BK648" s="28">
        <f t="shared" si="323"/>
        <v>22237</v>
      </c>
      <c r="BL648" s="12"/>
      <c r="BM648" s="12"/>
      <c r="BN648" s="12"/>
      <c r="BO648" s="12"/>
      <c r="BP648" s="12"/>
      <c r="BQ648" s="12"/>
      <c r="BR648" s="12"/>
      <c r="BS648" s="63"/>
      <c r="BT648" s="63"/>
      <c r="BU648" s="63"/>
      <c r="BV648" s="63"/>
      <c r="BW648" s="63"/>
      <c r="BX648" s="63"/>
    </row>
    <row r="649" spans="1:76" s="64" customFormat="1" ht="28.5" customHeight="1">
      <c r="A649" s="67" t="s">
        <v>133</v>
      </c>
      <c r="B649" s="68" t="s">
        <v>134</v>
      </c>
      <c r="C649" s="71"/>
      <c r="D649" s="60">
        <v>45</v>
      </c>
      <c r="E649" s="23">
        <f t="shared" si="324"/>
        <v>0</v>
      </c>
      <c r="F649" s="60"/>
      <c r="G649" s="60">
        <v>30</v>
      </c>
      <c r="H649" s="23">
        <f t="shared" si="325"/>
        <v>0</v>
      </c>
      <c r="I649" s="70"/>
      <c r="J649" s="60">
        <v>45</v>
      </c>
      <c r="K649" s="23">
        <f t="shared" si="326"/>
        <v>0</v>
      </c>
      <c r="L649" s="60"/>
      <c r="M649" s="60">
        <v>75</v>
      </c>
      <c r="N649" s="23">
        <f t="shared" si="327"/>
        <v>0</v>
      </c>
      <c r="O649" s="60"/>
      <c r="P649" s="60">
        <v>38</v>
      </c>
      <c r="Q649" s="23">
        <f t="shared" si="328"/>
        <v>0</v>
      </c>
      <c r="R649" s="60"/>
      <c r="S649" s="60">
        <v>68</v>
      </c>
      <c r="T649" s="23">
        <f t="shared" si="329"/>
        <v>0</v>
      </c>
      <c r="U649" s="60"/>
      <c r="V649" s="60">
        <v>38</v>
      </c>
      <c r="W649" s="23">
        <f t="shared" si="330"/>
        <v>0</v>
      </c>
      <c r="X649" s="60"/>
      <c r="Y649" s="60">
        <v>55</v>
      </c>
      <c r="Z649" s="23">
        <f t="shared" si="331"/>
        <v>0</v>
      </c>
      <c r="AA649" s="60"/>
      <c r="AB649" s="60">
        <v>58</v>
      </c>
      <c r="AC649" s="23">
        <f t="shared" si="332"/>
        <v>0</v>
      </c>
      <c r="AD649" s="60"/>
      <c r="AE649" s="60">
        <v>68</v>
      </c>
      <c r="AF649" s="25">
        <f t="shared" si="333"/>
        <v>0</v>
      </c>
      <c r="AG649" s="60"/>
      <c r="AH649" s="60">
        <v>98</v>
      </c>
      <c r="AI649" s="23">
        <f t="shared" si="334"/>
        <v>0</v>
      </c>
      <c r="AJ649" s="60"/>
      <c r="AK649" s="60">
        <v>7</v>
      </c>
      <c r="AL649" s="25">
        <f t="shared" si="335"/>
        <v>0</v>
      </c>
      <c r="AM649" s="60"/>
      <c r="AN649" s="60">
        <v>6</v>
      </c>
      <c r="AO649" s="25">
        <f t="shared" si="336"/>
        <v>0</v>
      </c>
      <c r="AP649" s="60"/>
      <c r="AQ649" s="60">
        <v>7</v>
      </c>
      <c r="AR649" s="60">
        <f t="shared" si="339"/>
        <v>0</v>
      </c>
      <c r="AS649" s="60"/>
      <c r="AT649" s="60">
        <v>5.63</v>
      </c>
      <c r="AU649" s="60">
        <f t="shared" si="340"/>
        <v>0</v>
      </c>
      <c r="AV649" s="60"/>
      <c r="AW649" s="60">
        <v>6.65</v>
      </c>
      <c r="AX649" s="60">
        <f t="shared" si="341"/>
        <v>0</v>
      </c>
      <c r="AY649" s="60"/>
      <c r="AZ649" s="60">
        <v>5.58</v>
      </c>
      <c r="BA649" s="60">
        <f t="shared" si="342"/>
        <v>0</v>
      </c>
      <c r="BB649" s="60"/>
      <c r="BC649" s="60">
        <v>6</v>
      </c>
      <c r="BD649" s="23">
        <f t="shared" si="337"/>
        <v>0</v>
      </c>
      <c r="BE649" s="26">
        <f t="shared" si="321"/>
        <v>0</v>
      </c>
      <c r="BF649" s="27">
        <f t="shared" si="338"/>
        <v>0</v>
      </c>
      <c r="BG649" s="61"/>
      <c r="BH649" s="62"/>
      <c r="BI649" s="61"/>
      <c r="BJ649" s="30">
        <f t="shared" si="322"/>
        <v>0</v>
      </c>
      <c r="BK649" s="28">
        <f t="shared" si="323"/>
        <v>0</v>
      </c>
      <c r="BL649" s="12"/>
      <c r="BM649" s="12"/>
      <c r="BN649" s="12"/>
      <c r="BO649" s="12"/>
      <c r="BP649" s="12"/>
      <c r="BQ649" s="12"/>
      <c r="BR649" s="12"/>
      <c r="BS649" s="63"/>
      <c r="BT649" s="63"/>
      <c r="BU649" s="63"/>
      <c r="BV649" s="63"/>
      <c r="BW649" s="63"/>
      <c r="BX649" s="63"/>
    </row>
    <row r="650" spans="1:76" s="64" customFormat="1" ht="32.25" customHeight="1">
      <c r="A650" s="67" t="s">
        <v>135</v>
      </c>
      <c r="B650" s="68" t="s">
        <v>136</v>
      </c>
      <c r="C650" s="69"/>
      <c r="D650" s="60">
        <v>45</v>
      </c>
      <c r="E650" s="23">
        <f t="shared" si="324"/>
        <v>0</v>
      </c>
      <c r="F650" s="60"/>
      <c r="G650" s="60">
        <v>30</v>
      </c>
      <c r="H650" s="23">
        <f t="shared" si="325"/>
        <v>0</v>
      </c>
      <c r="I650" s="60"/>
      <c r="J650" s="60">
        <v>45</v>
      </c>
      <c r="K650" s="23">
        <f t="shared" si="326"/>
        <v>0</v>
      </c>
      <c r="L650" s="60">
        <v>80</v>
      </c>
      <c r="M650" s="60">
        <v>75</v>
      </c>
      <c r="N650" s="23">
        <f t="shared" si="327"/>
        <v>6000</v>
      </c>
      <c r="O650" s="60">
        <v>160</v>
      </c>
      <c r="P650" s="60">
        <v>38</v>
      </c>
      <c r="Q650" s="23">
        <f t="shared" si="328"/>
        <v>6080</v>
      </c>
      <c r="R650" s="60">
        <v>90</v>
      </c>
      <c r="S650" s="60">
        <v>68</v>
      </c>
      <c r="T650" s="23">
        <f t="shared" si="329"/>
        <v>6120</v>
      </c>
      <c r="U650" s="60"/>
      <c r="V650" s="60">
        <v>38</v>
      </c>
      <c r="W650" s="23">
        <f t="shared" si="330"/>
        <v>0</v>
      </c>
      <c r="X650" s="60"/>
      <c r="Y650" s="60">
        <v>55</v>
      </c>
      <c r="Z650" s="23">
        <f t="shared" si="331"/>
        <v>0</v>
      </c>
      <c r="AA650" s="60"/>
      <c r="AB650" s="60">
        <v>58</v>
      </c>
      <c r="AC650" s="23">
        <f t="shared" si="332"/>
        <v>0</v>
      </c>
      <c r="AD650" s="60"/>
      <c r="AE650" s="60">
        <v>68</v>
      </c>
      <c r="AF650" s="25">
        <f t="shared" si="333"/>
        <v>0</v>
      </c>
      <c r="AG650" s="60"/>
      <c r="AH650" s="60">
        <v>98</v>
      </c>
      <c r="AI650" s="23">
        <f t="shared" si="334"/>
        <v>0</v>
      </c>
      <c r="AJ650" s="60"/>
      <c r="AK650" s="60">
        <v>7</v>
      </c>
      <c r="AL650" s="25">
        <f t="shared" si="335"/>
        <v>0</v>
      </c>
      <c r="AM650" s="60"/>
      <c r="AN650" s="60">
        <v>6</v>
      </c>
      <c r="AO650" s="25">
        <f t="shared" si="336"/>
        <v>0</v>
      </c>
      <c r="AP650" s="60"/>
      <c r="AQ650" s="60">
        <v>7</v>
      </c>
      <c r="AR650" s="60">
        <f t="shared" si="339"/>
        <v>0</v>
      </c>
      <c r="AS650" s="60"/>
      <c r="AT650" s="60">
        <v>5.63</v>
      </c>
      <c r="AU650" s="60">
        <f t="shared" si="340"/>
        <v>0</v>
      </c>
      <c r="AV650" s="60"/>
      <c r="AW650" s="60">
        <v>6.65</v>
      </c>
      <c r="AX650" s="60">
        <f t="shared" si="341"/>
        <v>0</v>
      </c>
      <c r="AY650" s="60"/>
      <c r="AZ650" s="60">
        <v>5.58</v>
      </c>
      <c r="BA650" s="60">
        <f t="shared" si="342"/>
        <v>0</v>
      </c>
      <c r="BB650" s="60"/>
      <c r="BC650" s="60">
        <v>6</v>
      </c>
      <c r="BD650" s="23">
        <f t="shared" si="337"/>
        <v>0</v>
      </c>
      <c r="BE650" s="26">
        <f t="shared" si="321"/>
        <v>18200</v>
      </c>
      <c r="BF650" s="27">
        <f t="shared" si="338"/>
        <v>0</v>
      </c>
      <c r="BG650" s="61"/>
      <c r="BH650" s="62"/>
      <c r="BI650" s="61"/>
      <c r="BJ650" s="30">
        <f t="shared" si="322"/>
        <v>0</v>
      </c>
      <c r="BK650" s="28">
        <f t="shared" si="323"/>
        <v>18200</v>
      </c>
      <c r="BL650" s="12"/>
      <c r="BM650" s="12"/>
      <c r="BN650" s="12"/>
      <c r="BO650" s="12"/>
      <c r="BP650" s="12"/>
      <c r="BQ650" s="12"/>
      <c r="BR650" s="12"/>
      <c r="BS650" s="63"/>
      <c r="BT650" s="63"/>
      <c r="BU650" s="63"/>
      <c r="BV650" s="63"/>
      <c r="BW650" s="63"/>
      <c r="BX650" s="63"/>
    </row>
    <row r="651" spans="1:76" s="64" customFormat="1" ht="32.25" customHeight="1">
      <c r="A651" s="67" t="s">
        <v>137</v>
      </c>
      <c r="B651" s="68" t="s">
        <v>138</v>
      </c>
      <c r="C651" s="69">
        <v>270</v>
      </c>
      <c r="D651" s="60">
        <v>45</v>
      </c>
      <c r="E651" s="23">
        <f t="shared" si="324"/>
        <v>12150</v>
      </c>
      <c r="F651" s="60">
        <v>900</v>
      </c>
      <c r="G651" s="60">
        <v>30</v>
      </c>
      <c r="H651" s="23">
        <f t="shared" si="325"/>
        <v>27000</v>
      </c>
      <c r="I651" s="60">
        <v>300</v>
      </c>
      <c r="J651" s="60">
        <v>45</v>
      </c>
      <c r="K651" s="23">
        <f t="shared" si="326"/>
        <v>13500</v>
      </c>
      <c r="L651" s="60"/>
      <c r="M651" s="60">
        <v>75</v>
      </c>
      <c r="N651" s="23">
        <f t="shared" si="327"/>
        <v>0</v>
      </c>
      <c r="O651" s="60"/>
      <c r="P651" s="60">
        <v>38</v>
      </c>
      <c r="Q651" s="23">
        <f t="shared" si="328"/>
        <v>0</v>
      </c>
      <c r="R651" s="60"/>
      <c r="S651" s="60">
        <v>68</v>
      </c>
      <c r="T651" s="23">
        <f t="shared" si="329"/>
        <v>0</v>
      </c>
      <c r="U651" s="70"/>
      <c r="V651" s="60">
        <v>38</v>
      </c>
      <c r="W651" s="23">
        <f t="shared" si="330"/>
        <v>0</v>
      </c>
      <c r="X651" s="60"/>
      <c r="Y651" s="60">
        <v>55</v>
      </c>
      <c r="Z651" s="23">
        <f t="shared" si="331"/>
        <v>0</v>
      </c>
      <c r="AA651" s="60"/>
      <c r="AB651" s="60">
        <v>58</v>
      </c>
      <c r="AC651" s="23">
        <f t="shared" si="332"/>
        <v>0</v>
      </c>
      <c r="AD651" s="60">
        <v>60</v>
      </c>
      <c r="AE651" s="60">
        <v>68</v>
      </c>
      <c r="AF651" s="25">
        <f t="shared" si="333"/>
        <v>4080</v>
      </c>
      <c r="AG651" s="60"/>
      <c r="AH651" s="60">
        <v>98</v>
      </c>
      <c r="AI651" s="23">
        <f t="shared" si="334"/>
        <v>0</v>
      </c>
      <c r="AJ651" s="60"/>
      <c r="AK651" s="60">
        <v>7</v>
      </c>
      <c r="AL651" s="25">
        <f t="shared" si="335"/>
        <v>0</v>
      </c>
      <c r="AM651" s="60">
        <v>3110</v>
      </c>
      <c r="AN651" s="60">
        <v>6</v>
      </c>
      <c r="AO651" s="25">
        <f t="shared" si="336"/>
        <v>18660</v>
      </c>
      <c r="AP651" s="60"/>
      <c r="AQ651" s="60">
        <v>7</v>
      </c>
      <c r="AR651" s="60">
        <f t="shared" si="339"/>
        <v>0</v>
      </c>
      <c r="AS651" s="60"/>
      <c r="AT651" s="60">
        <v>5.63</v>
      </c>
      <c r="AU651" s="60">
        <f t="shared" si="340"/>
        <v>0</v>
      </c>
      <c r="AV651" s="60"/>
      <c r="AW651" s="60">
        <v>6.65</v>
      </c>
      <c r="AX651" s="60">
        <f t="shared" si="341"/>
        <v>0</v>
      </c>
      <c r="AY651" s="60"/>
      <c r="AZ651" s="60">
        <v>5.58</v>
      </c>
      <c r="BA651" s="60">
        <f t="shared" si="342"/>
        <v>0</v>
      </c>
      <c r="BB651" s="60"/>
      <c r="BC651" s="60">
        <v>6</v>
      </c>
      <c r="BD651" s="23">
        <f t="shared" si="337"/>
        <v>0</v>
      </c>
      <c r="BE651" s="26">
        <f t="shared" si="321"/>
        <v>75390</v>
      </c>
      <c r="BF651" s="27">
        <f t="shared" si="338"/>
        <v>161870</v>
      </c>
      <c r="BG651" s="61"/>
      <c r="BH651" s="62"/>
      <c r="BI651" s="61"/>
      <c r="BJ651" s="30">
        <f t="shared" si="322"/>
        <v>0</v>
      </c>
      <c r="BK651" s="28">
        <f t="shared" si="323"/>
        <v>237260</v>
      </c>
      <c r="BL651" s="12"/>
      <c r="BM651" s="12"/>
      <c r="BN651" s="12"/>
      <c r="BO651" s="12"/>
      <c r="BP651" s="12"/>
      <c r="BQ651" s="12"/>
      <c r="BR651" s="12"/>
      <c r="BS651" s="63"/>
      <c r="BT651" s="63"/>
      <c r="BU651" s="63"/>
      <c r="BV651" s="63"/>
      <c r="BW651" s="63"/>
      <c r="BX651" s="63"/>
    </row>
    <row r="652" spans="1:76" s="64" customFormat="1" ht="32.25" customHeight="1">
      <c r="A652" s="67" t="s">
        <v>139</v>
      </c>
      <c r="B652" s="68" t="s">
        <v>140</v>
      </c>
      <c r="C652" s="71">
        <v>330</v>
      </c>
      <c r="D652" s="60">
        <v>45</v>
      </c>
      <c r="E652" s="23">
        <f t="shared" si="324"/>
        <v>14850</v>
      </c>
      <c r="F652" s="60">
        <v>400</v>
      </c>
      <c r="G652" s="60">
        <v>30</v>
      </c>
      <c r="H652" s="23">
        <f t="shared" si="325"/>
        <v>12000</v>
      </c>
      <c r="I652" s="70">
        <v>500</v>
      </c>
      <c r="J652" s="60">
        <v>45</v>
      </c>
      <c r="K652" s="23">
        <f t="shared" si="326"/>
        <v>22500</v>
      </c>
      <c r="L652" s="60"/>
      <c r="M652" s="60">
        <v>75</v>
      </c>
      <c r="N652" s="23">
        <f t="shared" si="327"/>
        <v>0</v>
      </c>
      <c r="O652" s="60"/>
      <c r="P652" s="60">
        <v>38</v>
      </c>
      <c r="Q652" s="23">
        <f t="shared" si="328"/>
        <v>0</v>
      </c>
      <c r="R652" s="60"/>
      <c r="S652" s="60">
        <v>68</v>
      </c>
      <c r="T652" s="23">
        <f t="shared" si="329"/>
        <v>0</v>
      </c>
      <c r="U652" s="60"/>
      <c r="V652" s="60">
        <v>38</v>
      </c>
      <c r="W652" s="23">
        <f t="shared" si="330"/>
        <v>0</v>
      </c>
      <c r="X652" s="60"/>
      <c r="Y652" s="60">
        <v>55</v>
      </c>
      <c r="Z652" s="23">
        <f t="shared" si="331"/>
        <v>0</v>
      </c>
      <c r="AA652" s="60"/>
      <c r="AB652" s="60">
        <v>58</v>
      </c>
      <c r="AC652" s="23">
        <f t="shared" si="332"/>
        <v>0</v>
      </c>
      <c r="AD652" s="60">
        <v>100</v>
      </c>
      <c r="AE652" s="60">
        <v>68</v>
      </c>
      <c r="AF652" s="25">
        <f t="shared" si="333"/>
        <v>6800</v>
      </c>
      <c r="AG652" s="60"/>
      <c r="AH652" s="60">
        <v>98</v>
      </c>
      <c r="AI652" s="23">
        <f t="shared" si="334"/>
        <v>0</v>
      </c>
      <c r="AJ652" s="60"/>
      <c r="AK652" s="60">
        <v>7</v>
      </c>
      <c r="AL652" s="25">
        <f t="shared" si="335"/>
        <v>0</v>
      </c>
      <c r="AM652" s="60">
        <v>3004</v>
      </c>
      <c r="AN652" s="60">
        <v>6</v>
      </c>
      <c r="AO652" s="25">
        <f t="shared" si="336"/>
        <v>18024</v>
      </c>
      <c r="AP652" s="60"/>
      <c r="AQ652" s="60">
        <v>7</v>
      </c>
      <c r="AR652" s="60">
        <f t="shared" si="339"/>
        <v>0</v>
      </c>
      <c r="AS652" s="60"/>
      <c r="AT652" s="60">
        <v>5.63</v>
      </c>
      <c r="AU652" s="60">
        <f t="shared" si="340"/>
        <v>0</v>
      </c>
      <c r="AV652" s="60"/>
      <c r="AW652" s="60">
        <v>6.65</v>
      </c>
      <c r="AX652" s="60">
        <f t="shared" si="341"/>
        <v>0</v>
      </c>
      <c r="AY652" s="60"/>
      <c r="AZ652" s="60">
        <v>5.58</v>
      </c>
      <c r="BA652" s="60">
        <f t="shared" si="342"/>
        <v>0</v>
      </c>
      <c r="BB652" s="60"/>
      <c r="BC652" s="60">
        <v>6</v>
      </c>
      <c r="BD652" s="23">
        <f t="shared" si="337"/>
        <v>0</v>
      </c>
      <c r="BE652" s="26">
        <f t="shared" si="321"/>
        <v>74174</v>
      </c>
      <c r="BF652" s="27">
        <f t="shared" si="338"/>
        <v>172118</v>
      </c>
      <c r="BG652" s="61"/>
      <c r="BH652" s="62"/>
      <c r="BI652" s="61"/>
      <c r="BJ652" s="30">
        <f t="shared" si="322"/>
        <v>0</v>
      </c>
      <c r="BK652" s="28">
        <f t="shared" si="323"/>
        <v>246292</v>
      </c>
      <c r="BL652" s="12"/>
      <c r="BM652" s="15"/>
      <c r="BN652" s="12"/>
      <c r="BO652" s="12"/>
      <c r="BP652" s="12"/>
      <c r="BQ652" s="12"/>
      <c r="BR652" s="12"/>
      <c r="BS652" s="63"/>
      <c r="BT652" s="63"/>
      <c r="BU652" s="63"/>
      <c r="BV652" s="63"/>
      <c r="BW652" s="63"/>
      <c r="BX652" s="63"/>
    </row>
    <row r="653" spans="1:76" s="64" customFormat="1" ht="32.25" customHeight="1">
      <c r="A653" s="67" t="s">
        <v>141</v>
      </c>
      <c r="B653" s="68" t="s">
        <v>142</v>
      </c>
      <c r="C653" s="69"/>
      <c r="D653" s="60">
        <v>45</v>
      </c>
      <c r="E653" s="23">
        <f t="shared" si="324"/>
        <v>0</v>
      </c>
      <c r="F653" s="60"/>
      <c r="G653" s="60">
        <v>30</v>
      </c>
      <c r="H653" s="23">
        <f t="shared" si="325"/>
        <v>0</v>
      </c>
      <c r="I653" s="60"/>
      <c r="J653" s="60">
        <v>45</v>
      </c>
      <c r="K653" s="23">
        <f t="shared" si="326"/>
        <v>0</v>
      </c>
      <c r="L653" s="60"/>
      <c r="M653" s="60">
        <v>75</v>
      </c>
      <c r="N653" s="23">
        <f t="shared" si="327"/>
        <v>0</v>
      </c>
      <c r="O653" s="60"/>
      <c r="P653" s="60">
        <v>38</v>
      </c>
      <c r="Q653" s="23">
        <f t="shared" si="328"/>
        <v>0</v>
      </c>
      <c r="R653" s="60"/>
      <c r="S653" s="60">
        <v>68</v>
      </c>
      <c r="T653" s="23">
        <f t="shared" si="329"/>
        <v>0</v>
      </c>
      <c r="U653" s="60"/>
      <c r="V653" s="60">
        <v>38</v>
      </c>
      <c r="W653" s="23">
        <f t="shared" si="330"/>
        <v>0</v>
      </c>
      <c r="X653" s="60"/>
      <c r="Y653" s="60">
        <v>55</v>
      </c>
      <c r="Z653" s="23">
        <f t="shared" si="331"/>
        <v>0</v>
      </c>
      <c r="AA653" s="60"/>
      <c r="AB653" s="60">
        <v>58</v>
      </c>
      <c r="AC653" s="23">
        <f t="shared" si="332"/>
        <v>0</v>
      </c>
      <c r="AD653" s="60"/>
      <c r="AE653" s="60">
        <v>68</v>
      </c>
      <c r="AF653" s="25">
        <f t="shared" si="333"/>
        <v>0</v>
      </c>
      <c r="AG653" s="60"/>
      <c r="AH653" s="60">
        <v>98</v>
      </c>
      <c r="AI653" s="23">
        <f t="shared" si="334"/>
        <v>0</v>
      </c>
      <c r="AJ653" s="60"/>
      <c r="AK653" s="60">
        <v>7</v>
      </c>
      <c r="AL653" s="25">
        <f t="shared" si="335"/>
        <v>0</v>
      </c>
      <c r="AM653" s="60"/>
      <c r="AN653" s="60">
        <v>6</v>
      </c>
      <c r="AO653" s="25">
        <f t="shared" si="336"/>
        <v>0</v>
      </c>
      <c r="AP653" s="60"/>
      <c r="AQ653" s="60">
        <v>7</v>
      </c>
      <c r="AR653" s="60">
        <f t="shared" si="339"/>
        <v>0</v>
      </c>
      <c r="AS653" s="60"/>
      <c r="AT653" s="60">
        <v>5.63</v>
      </c>
      <c r="AU653" s="60">
        <f t="shared" si="340"/>
        <v>0</v>
      </c>
      <c r="AV653" s="60"/>
      <c r="AW653" s="60">
        <v>6.65</v>
      </c>
      <c r="AX653" s="60">
        <f t="shared" si="341"/>
        <v>0</v>
      </c>
      <c r="AY653" s="60"/>
      <c r="AZ653" s="60">
        <v>5.58</v>
      </c>
      <c r="BA653" s="60">
        <f t="shared" si="342"/>
        <v>0</v>
      </c>
      <c r="BB653" s="60"/>
      <c r="BC653" s="60">
        <v>6</v>
      </c>
      <c r="BD653" s="23">
        <f t="shared" si="337"/>
        <v>0</v>
      </c>
      <c r="BE653" s="26">
        <f t="shared" si="321"/>
        <v>0</v>
      </c>
      <c r="BF653" s="27">
        <f t="shared" si="338"/>
        <v>10000</v>
      </c>
      <c r="BG653" s="61"/>
      <c r="BH653" s="62"/>
      <c r="BI653" s="61"/>
      <c r="BJ653" s="30">
        <f t="shared" si="322"/>
        <v>0</v>
      </c>
      <c r="BK653" s="28">
        <f t="shared" si="323"/>
        <v>10000</v>
      </c>
      <c r="BL653" s="12"/>
      <c r="BM653" s="12"/>
      <c r="BN653" s="12"/>
      <c r="BO653" s="12"/>
      <c r="BP653" s="12"/>
      <c r="BQ653" s="12"/>
      <c r="BR653" s="12"/>
      <c r="BS653" s="63"/>
      <c r="BT653" s="63"/>
      <c r="BU653" s="63"/>
      <c r="BV653" s="63"/>
      <c r="BW653" s="63"/>
      <c r="BX653" s="63"/>
    </row>
    <row r="654" spans="1:76" s="64" customFormat="1" ht="32.25" customHeight="1">
      <c r="A654" s="67" t="s">
        <v>143</v>
      </c>
      <c r="B654" s="68" t="s">
        <v>144</v>
      </c>
      <c r="C654" s="69">
        <v>70</v>
      </c>
      <c r="D654" s="60">
        <v>45</v>
      </c>
      <c r="E654" s="23">
        <f t="shared" si="324"/>
        <v>3150</v>
      </c>
      <c r="F654" s="60">
        <v>300</v>
      </c>
      <c r="G654" s="60">
        <v>30</v>
      </c>
      <c r="H654" s="23">
        <f t="shared" si="325"/>
        <v>9000</v>
      </c>
      <c r="I654" s="60">
        <v>400</v>
      </c>
      <c r="J654" s="60">
        <v>45</v>
      </c>
      <c r="K654" s="23">
        <f t="shared" si="326"/>
        <v>18000</v>
      </c>
      <c r="L654" s="60"/>
      <c r="M654" s="60">
        <v>75</v>
      </c>
      <c r="N654" s="23">
        <f t="shared" si="327"/>
        <v>0</v>
      </c>
      <c r="O654" s="70"/>
      <c r="P654" s="60">
        <v>38</v>
      </c>
      <c r="Q654" s="23">
        <f t="shared" si="328"/>
        <v>0</v>
      </c>
      <c r="R654" s="60"/>
      <c r="S654" s="60">
        <v>68</v>
      </c>
      <c r="T654" s="23">
        <f t="shared" si="329"/>
        <v>0</v>
      </c>
      <c r="U654" s="70"/>
      <c r="V654" s="60">
        <v>38</v>
      </c>
      <c r="W654" s="23">
        <f t="shared" si="330"/>
        <v>0</v>
      </c>
      <c r="X654" s="60"/>
      <c r="Y654" s="60">
        <v>55</v>
      </c>
      <c r="Z654" s="23">
        <f t="shared" si="331"/>
        <v>0</v>
      </c>
      <c r="AA654" s="60"/>
      <c r="AB654" s="60">
        <v>58</v>
      </c>
      <c r="AC654" s="23">
        <f t="shared" si="332"/>
        <v>0</v>
      </c>
      <c r="AD654" s="60">
        <v>100</v>
      </c>
      <c r="AE654" s="60">
        <v>68</v>
      </c>
      <c r="AF654" s="25">
        <f t="shared" si="333"/>
        <v>6800</v>
      </c>
      <c r="AG654" s="60"/>
      <c r="AH654" s="60">
        <v>98</v>
      </c>
      <c r="AI654" s="23">
        <f t="shared" si="334"/>
        <v>0</v>
      </c>
      <c r="AJ654" s="60"/>
      <c r="AK654" s="60">
        <v>7</v>
      </c>
      <c r="AL654" s="25">
        <f t="shared" si="335"/>
        <v>0</v>
      </c>
      <c r="AM654" s="60">
        <v>4310</v>
      </c>
      <c r="AN654" s="60">
        <v>6</v>
      </c>
      <c r="AO654" s="25">
        <f t="shared" si="336"/>
        <v>25860</v>
      </c>
      <c r="AP654" s="60"/>
      <c r="AQ654" s="60">
        <v>7</v>
      </c>
      <c r="AR654" s="60">
        <f t="shared" si="339"/>
        <v>0</v>
      </c>
      <c r="AS654" s="60"/>
      <c r="AT654" s="60">
        <v>5.63</v>
      </c>
      <c r="AU654" s="60">
        <f t="shared" si="340"/>
        <v>0</v>
      </c>
      <c r="AV654" s="60"/>
      <c r="AW654" s="60">
        <v>6.65</v>
      </c>
      <c r="AX654" s="60">
        <f t="shared" si="341"/>
        <v>0</v>
      </c>
      <c r="AY654" s="60"/>
      <c r="AZ654" s="60">
        <v>5.58</v>
      </c>
      <c r="BA654" s="60">
        <f t="shared" si="342"/>
        <v>0</v>
      </c>
      <c r="BB654" s="60"/>
      <c r="BC654" s="60">
        <v>6</v>
      </c>
      <c r="BD654" s="23">
        <f t="shared" si="337"/>
        <v>0</v>
      </c>
      <c r="BE654" s="26">
        <f t="shared" si="321"/>
        <v>62810</v>
      </c>
      <c r="BF654" s="27">
        <f t="shared" si="338"/>
        <v>181318</v>
      </c>
      <c r="BG654" s="61"/>
      <c r="BH654" s="62"/>
      <c r="BI654" s="61"/>
      <c r="BJ654" s="30">
        <f t="shared" si="322"/>
        <v>0</v>
      </c>
      <c r="BK654" s="28">
        <f t="shared" si="323"/>
        <v>244128</v>
      </c>
      <c r="BL654" s="12"/>
      <c r="BM654" s="12"/>
      <c r="BN654" s="12"/>
      <c r="BO654" s="12"/>
      <c r="BP654" s="12"/>
      <c r="BQ654" s="12"/>
      <c r="BR654" s="12"/>
      <c r="BS654" s="63"/>
      <c r="BT654" s="63"/>
      <c r="BU654" s="63"/>
      <c r="BV654" s="63"/>
      <c r="BW654" s="63"/>
      <c r="BX654" s="63"/>
    </row>
    <row r="655" spans="1:76" s="64" customFormat="1" ht="32.25" customHeight="1">
      <c r="A655" s="67" t="s">
        <v>145</v>
      </c>
      <c r="B655" s="68" t="s">
        <v>146</v>
      </c>
      <c r="C655" s="69"/>
      <c r="D655" s="60">
        <v>45</v>
      </c>
      <c r="E655" s="23">
        <f t="shared" si="324"/>
        <v>0</v>
      </c>
      <c r="F655" s="60"/>
      <c r="G655" s="60">
        <v>30</v>
      </c>
      <c r="H655" s="23">
        <f t="shared" si="325"/>
        <v>0</v>
      </c>
      <c r="I655" s="70"/>
      <c r="J655" s="60">
        <v>45</v>
      </c>
      <c r="K655" s="23">
        <f t="shared" si="326"/>
        <v>0</v>
      </c>
      <c r="L655" s="60">
        <v>100</v>
      </c>
      <c r="M655" s="60">
        <v>75</v>
      </c>
      <c r="N655" s="23">
        <f t="shared" si="327"/>
        <v>7500</v>
      </c>
      <c r="O655" s="60">
        <v>200</v>
      </c>
      <c r="P655" s="60">
        <v>38</v>
      </c>
      <c r="Q655" s="23">
        <f t="shared" si="328"/>
        <v>7600</v>
      </c>
      <c r="R655" s="60">
        <v>100</v>
      </c>
      <c r="S655" s="60">
        <v>68</v>
      </c>
      <c r="T655" s="23">
        <f t="shared" si="329"/>
        <v>6800</v>
      </c>
      <c r="U655" s="60"/>
      <c r="V655" s="60">
        <v>38</v>
      </c>
      <c r="W655" s="23">
        <f t="shared" si="330"/>
        <v>0</v>
      </c>
      <c r="X655" s="60"/>
      <c r="Y655" s="60">
        <v>55</v>
      </c>
      <c r="Z655" s="23">
        <f t="shared" si="331"/>
        <v>0</v>
      </c>
      <c r="AA655" s="60"/>
      <c r="AB655" s="60">
        <v>58</v>
      </c>
      <c r="AC655" s="23">
        <f t="shared" si="332"/>
        <v>0</v>
      </c>
      <c r="AD655" s="60"/>
      <c r="AE655" s="60">
        <v>68</v>
      </c>
      <c r="AF655" s="25">
        <f t="shared" si="333"/>
        <v>0</v>
      </c>
      <c r="AG655" s="60">
        <v>600</v>
      </c>
      <c r="AH655" s="60">
        <v>98</v>
      </c>
      <c r="AI655" s="23">
        <f t="shared" si="334"/>
        <v>58800</v>
      </c>
      <c r="AJ655" s="60">
        <v>3135</v>
      </c>
      <c r="AK655" s="60">
        <v>7</v>
      </c>
      <c r="AL655" s="25">
        <f t="shared" si="335"/>
        <v>21945</v>
      </c>
      <c r="AM655" s="60"/>
      <c r="AN655" s="60">
        <v>6</v>
      </c>
      <c r="AO655" s="25">
        <f t="shared" si="336"/>
        <v>0</v>
      </c>
      <c r="AP655" s="60"/>
      <c r="AQ655" s="60">
        <v>7</v>
      </c>
      <c r="AR655" s="60">
        <f t="shared" si="339"/>
        <v>0</v>
      </c>
      <c r="AS655" s="60"/>
      <c r="AT655" s="60">
        <v>5.63</v>
      </c>
      <c r="AU655" s="60">
        <f t="shared" si="340"/>
        <v>0</v>
      </c>
      <c r="AV655" s="60"/>
      <c r="AW655" s="60">
        <v>6.65</v>
      </c>
      <c r="AX655" s="60">
        <f t="shared" si="341"/>
        <v>0</v>
      </c>
      <c r="AY655" s="60"/>
      <c r="AZ655" s="60">
        <v>5.58</v>
      </c>
      <c r="BA655" s="60">
        <f t="shared" si="342"/>
        <v>0</v>
      </c>
      <c r="BB655" s="60">
        <v>1100</v>
      </c>
      <c r="BC655" s="60">
        <v>6</v>
      </c>
      <c r="BD655" s="23">
        <f t="shared" si="337"/>
        <v>6600</v>
      </c>
      <c r="BE655" s="26">
        <f t="shared" si="321"/>
        <v>109245</v>
      </c>
      <c r="BF655" s="27">
        <f t="shared" si="338"/>
        <v>87248</v>
      </c>
      <c r="BG655" s="61"/>
      <c r="BH655" s="62"/>
      <c r="BI655" s="61"/>
      <c r="BJ655" s="28">
        <f t="shared" si="322"/>
        <v>0</v>
      </c>
      <c r="BK655" s="28">
        <f t="shared" si="323"/>
        <v>196493</v>
      </c>
      <c r="BL655" s="12"/>
      <c r="BM655" s="12"/>
      <c r="BN655" s="12"/>
      <c r="BO655" s="12"/>
      <c r="BP655" s="12"/>
      <c r="BQ655" s="15"/>
      <c r="BR655" s="15"/>
      <c r="BS655" s="63"/>
      <c r="BT655" s="63"/>
      <c r="BU655" s="63"/>
      <c r="BV655" s="63"/>
      <c r="BW655" s="63"/>
      <c r="BX655" s="63"/>
    </row>
    <row r="656" spans="1:76" s="64" customFormat="1" ht="32.25" customHeight="1">
      <c r="A656" s="67" t="s">
        <v>147</v>
      </c>
      <c r="B656" s="68" t="s">
        <v>148</v>
      </c>
      <c r="C656" s="69"/>
      <c r="D656" s="60">
        <v>45</v>
      </c>
      <c r="E656" s="23">
        <f t="shared" si="324"/>
        <v>0</v>
      </c>
      <c r="F656" s="60"/>
      <c r="G656" s="60">
        <v>30</v>
      </c>
      <c r="H656" s="23">
        <f t="shared" si="325"/>
        <v>0</v>
      </c>
      <c r="I656" s="60"/>
      <c r="J656" s="60">
        <v>45</v>
      </c>
      <c r="K656" s="23">
        <f t="shared" si="326"/>
        <v>0</v>
      </c>
      <c r="L656" s="60"/>
      <c r="M656" s="60">
        <v>75</v>
      </c>
      <c r="N656" s="23">
        <f t="shared" si="327"/>
        <v>0</v>
      </c>
      <c r="O656" s="60"/>
      <c r="P656" s="60">
        <v>38</v>
      </c>
      <c r="Q656" s="23">
        <f t="shared" si="328"/>
        <v>0</v>
      </c>
      <c r="R656" s="60"/>
      <c r="S656" s="60">
        <v>68</v>
      </c>
      <c r="T656" s="23">
        <f t="shared" si="329"/>
        <v>0</v>
      </c>
      <c r="U656" s="60"/>
      <c r="V656" s="60">
        <v>38</v>
      </c>
      <c r="W656" s="23">
        <f t="shared" si="330"/>
        <v>0</v>
      </c>
      <c r="X656" s="60"/>
      <c r="Y656" s="60">
        <v>55</v>
      </c>
      <c r="Z656" s="23">
        <f t="shared" si="331"/>
        <v>0</v>
      </c>
      <c r="AA656" s="60"/>
      <c r="AB656" s="60">
        <v>58</v>
      </c>
      <c r="AC656" s="23">
        <f t="shared" si="332"/>
        <v>0</v>
      </c>
      <c r="AD656" s="60"/>
      <c r="AE656" s="60">
        <v>68</v>
      </c>
      <c r="AF656" s="25">
        <f t="shared" si="333"/>
        <v>0</v>
      </c>
      <c r="AG656" s="60"/>
      <c r="AH656" s="60">
        <v>98</v>
      </c>
      <c r="AI656" s="23">
        <f t="shared" si="334"/>
        <v>0</v>
      </c>
      <c r="AJ656" s="60"/>
      <c r="AK656" s="60">
        <v>7</v>
      </c>
      <c r="AL656" s="25">
        <f t="shared" si="335"/>
        <v>0</v>
      </c>
      <c r="AM656" s="60"/>
      <c r="AN656" s="60">
        <v>6</v>
      </c>
      <c r="AO656" s="25">
        <f t="shared" si="336"/>
        <v>0</v>
      </c>
      <c r="AP656" s="60"/>
      <c r="AQ656" s="60">
        <v>7</v>
      </c>
      <c r="AR656" s="60">
        <f t="shared" si="339"/>
        <v>0</v>
      </c>
      <c r="AS656" s="60"/>
      <c r="AT656" s="60">
        <v>5.63</v>
      </c>
      <c r="AU656" s="60">
        <f t="shared" si="340"/>
        <v>0</v>
      </c>
      <c r="AV656" s="60"/>
      <c r="AW656" s="60">
        <v>6.65</v>
      </c>
      <c r="AX656" s="60">
        <f t="shared" si="341"/>
        <v>0</v>
      </c>
      <c r="AY656" s="60"/>
      <c r="AZ656" s="60">
        <v>5.58</v>
      </c>
      <c r="BA656" s="60">
        <f t="shared" si="342"/>
        <v>0</v>
      </c>
      <c r="BB656" s="60"/>
      <c r="BC656" s="60">
        <v>6</v>
      </c>
      <c r="BD656" s="23">
        <f t="shared" si="337"/>
        <v>0</v>
      </c>
      <c r="BE656" s="26">
        <f t="shared" si="321"/>
        <v>0</v>
      </c>
      <c r="BF656" s="27">
        <f t="shared" si="338"/>
        <v>58200</v>
      </c>
      <c r="BG656" s="61"/>
      <c r="BH656" s="62"/>
      <c r="BI656" s="61"/>
      <c r="BJ656" s="28">
        <f t="shared" si="322"/>
        <v>0</v>
      </c>
      <c r="BK656" s="28">
        <f t="shared" si="323"/>
        <v>58200</v>
      </c>
      <c r="BL656" s="12"/>
      <c r="BM656" s="12"/>
      <c r="BN656" s="12"/>
      <c r="BO656" s="12"/>
      <c r="BP656" s="12"/>
      <c r="BQ656" s="12"/>
      <c r="BR656" s="12"/>
      <c r="BS656" s="63"/>
      <c r="BT656" s="63"/>
      <c r="BU656" s="63"/>
      <c r="BV656" s="63"/>
      <c r="BW656" s="63"/>
      <c r="BX656" s="63"/>
    </row>
    <row r="657" spans="1:76" s="64" customFormat="1" ht="32.25" customHeight="1">
      <c r="A657" s="67" t="s">
        <v>149</v>
      </c>
      <c r="B657" s="68" t="s">
        <v>150</v>
      </c>
      <c r="C657" s="69"/>
      <c r="D657" s="60">
        <v>45</v>
      </c>
      <c r="E657" s="23">
        <f t="shared" si="324"/>
        <v>0</v>
      </c>
      <c r="F657" s="60"/>
      <c r="G657" s="60">
        <v>30</v>
      </c>
      <c r="H657" s="23">
        <f t="shared" si="325"/>
        <v>0</v>
      </c>
      <c r="I657" s="60"/>
      <c r="J657" s="60">
        <v>45</v>
      </c>
      <c r="K657" s="23">
        <f t="shared" si="326"/>
        <v>0</v>
      </c>
      <c r="L657" s="60">
        <v>100</v>
      </c>
      <c r="M657" s="60">
        <v>75</v>
      </c>
      <c r="N657" s="23">
        <f t="shared" si="327"/>
        <v>7500</v>
      </c>
      <c r="O657" s="70">
        <v>200</v>
      </c>
      <c r="P657" s="60">
        <v>38</v>
      </c>
      <c r="Q657" s="23">
        <f t="shared" si="328"/>
        <v>7600</v>
      </c>
      <c r="R657" s="60">
        <v>200</v>
      </c>
      <c r="S657" s="60">
        <v>68</v>
      </c>
      <c r="T657" s="23">
        <f t="shared" si="329"/>
        <v>13600</v>
      </c>
      <c r="U657" s="70"/>
      <c r="V657" s="60">
        <v>38</v>
      </c>
      <c r="W657" s="23">
        <f t="shared" si="330"/>
        <v>0</v>
      </c>
      <c r="X657" s="60"/>
      <c r="Y657" s="60">
        <v>55</v>
      </c>
      <c r="Z657" s="23">
        <f t="shared" si="331"/>
        <v>0</v>
      </c>
      <c r="AA657" s="60"/>
      <c r="AB657" s="60">
        <v>58</v>
      </c>
      <c r="AC657" s="23">
        <f t="shared" si="332"/>
        <v>0</v>
      </c>
      <c r="AD657" s="60"/>
      <c r="AE657" s="60">
        <v>68</v>
      </c>
      <c r="AF657" s="25">
        <f t="shared" si="333"/>
        <v>0</v>
      </c>
      <c r="AG657" s="60"/>
      <c r="AH657" s="60">
        <v>98</v>
      </c>
      <c r="AI657" s="23">
        <f t="shared" si="334"/>
        <v>0</v>
      </c>
      <c r="AJ657" s="60">
        <v>2131</v>
      </c>
      <c r="AK657" s="60">
        <v>7</v>
      </c>
      <c r="AL657" s="25">
        <f t="shared" si="335"/>
        <v>14917</v>
      </c>
      <c r="AM657" s="60"/>
      <c r="AN657" s="60">
        <v>6</v>
      </c>
      <c r="AO657" s="25">
        <f t="shared" si="336"/>
        <v>0</v>
      </c>
      <c r="AP657" s="60"/>
      <c r="AQ657" s="60">
        <v>7</v>
      </c>
      <c r="AR657" s="60">
        <f t="shared" si="339"/>
        <v>0</v>
      </c>
      <c r="AS657" s="60"/>
      <c r="AT657" s="60">
        <v>5.63</v>
      </c>
      <c r="AU657" s="60">
        <f t="shared" si="340"/>
        <v>0</v>
      </c>
      <c r="AV657" s="60"/>
      <c r="AW657" s="60">
        <v>6.65</v>
      </c>
      <c r="AX657" s="60">
        <f t="shared" si="341"/>
        <v>0</v>
      </c>
      <c r="AY657" s="60"/>
      <c r="AZ657" s="60">
        <v>5.58</v>
      </c>
      <c r="BA657" s="60">
        <f t="shared" si="342"/>
        <v>0</v>
      </c>
      <c r="BB657" s="63"/>
      <c r="BC657" s="60">
        <v>6</v>
      </c>
      <c r="BD657" s="23">
        <f t="shared" si="337"/>
        <v>0</v>
      </c>
      <c r="BE657" s="26">
        <f t="shared" si="321"/>
        <v>43617</v>
      </c>
      <c r="BF657" s="27">
        <f t="shared" si="338"/>
        <v>89690.86</v>
      </c>
      <c r="BG657" s="61"/>
      <c r="BH657" s="62"/>
      <c r="BI657" s="61"/>
      <c r="BJ657" s="30">
        <f t="shared" si="322"/>
        <v>0</v>
      </c>
      <c r="BK657" s="28">
        <f t="shared" si="323"/>
        <v>133307.85999999999</v>
      </c>
      <c r="BL657" s="12"/>
      <c r="BM657" s="12"/>
      <c r="BN657" s="12"/>
      <c r="BO657" s="12"/>
      <c r="BP657" s="12"/>
      <c r="BQ657" s="12"/>
      <c r="BR657" s="12"/>
      <c r="BS657" s="63"/>
      <c r="BT657" s="63"/>
      <c r="BU657" s="63"/>
      <c r="BV657" s="63"/>
      <c r="BW657" s="63"/>
      <c r="BX657" s="63"/>
    </row>
    <row r="658" spans="1:76" s="64" customFormat="1" ht="32.25" customHeight="1">
      <c r="A658" s="67" t="s">
        <v>151</v>
      </c>
      <c r="B658" s="68" t="s">
        <v>152</v>
      </c>
      <c r="C658" s="71"/>
      <c r="D658" s="60">
        <v>45</v>
      </c>
      <c r="E658" s="23">
        <f t="shared" si="324"/>
        <v>0</v>
      </c>
      <c r="F658" s="60"/>
      <c r="G658" s="60">
        <v>30</v>
      </c>
      <c r="H658" s="23">
        <f t="shared" si="325"/>
        <v>0</v>
      </c>
      <c r="I658" s="70"/>
      <c r="J658" s="60">
        <v>45</v>
      </c>
      <c r="K658" s="23">
        <f t="shared" si="326"/>
        <v>0</v>
      </c>
      <c r="L658" s="60"/>
      <c r="M658" s="60">
        <v>75</v>
      </c>
      <c r="N658" s="23">
        <f t="shared" si="327"/>
        <v>0</v>
      </c>
      <c r="O658" s="60"/>
      <c r="P658" s="60">
        <v>38</v>
      </c>
      <c r="Q658" s="23">
        <f t="shared" si="328"/>
        <v>0</v>
      </c>
      <c r="R658" s="60"/>
      <c r="S658" s="60">
        <v>68</v>
      </c>
      <c r="T658" s="23">
        <f t="shared" si="329"/>
        <v>0</v>
      </c>
      <c r="U658" s="60"/>
      <c r="V658" s="60">
        <v>38</v>
      </c>
      <c r="W658" s="23">
        <f t="shared" si="330"/>
        <v>0</v>
      </c>
      <c r="X658" s="60"/>
      <c r="Y658" s="60">
        <v>55</v>
      </c>
      <c r="Z658" s="23">
        <f t="shared" si="331"/>
        <v>0</v>
      </c>
      <c r="AA658" s="60"/>
      <c r="AB658" s="60">
        <v>58</v>
      </c>
      <c r="AC658" s="23">
        <f t="shared" si="332"/>
        <v>0</v>
      </c>
      <c r="AD658" s="60"/>
      <c r="AE658" s="60">
        <v>68</v>
      </c>
      <c r="AF658" s="25">
        <f t="shared" si="333"/>
        <v>0</v>
      </c>
      <c r="AG658" s="60"/>
      <c r="AH658" s="60">
        <v>98</v>
      </c>
      <c r="AI658" s="23">
        <f t="shared" si="334"/>
        <v>0</v>
      </c>
      <c r="AJ658" s="60"/>
      <c r="AK658" s="60">
        <v>7</v>
      </c>
      <c r="AL658" s="25">
        <f t="shared" si="335"/>
        <v>0</v>
      </c>
      <c r="AM658" s="60"/>
      <c r="AN658" s="60">
        <v>6</v>
      </c>
      <c r="AO658" s="25">
        <f t="shared" si="336"/>
        <v>0</v>
      </c>
      <c r="AP658" s="60"/>
      <c r="AQ658" s="60">
        <v>7</v>
      </c>
      <c r="AR658" s="60">
        <f t="shared" si="339"/>
        <v>0</v>
      </c>
      <c r="AS658" s="60"/>
      <c r="AT658" s="60">
        <v>5.63</v>
      </c>
      <c r="AU658" s="60">
        <f t="shared" si="340"/>
        <v>0</v>
      </c>
      <c r="AV658" s="60"/>
      <c r="AW658" s="60">
        <v>6.65</v>
      </c>
      <c r="AX658" s="60">
        <f t="shared" si="341"/>
        <v>0</v>
      </c>
      <c r="AY658" s="60"/>
      <c r="AZ658" s="60">
        <v>5.58</v>
      </c>
      <c r="BA658" s="60">
        <f t="shared" si="342"/>
        <v>0</v>
      </c>
      <c r="BB658" s="60"/>
      <c r="BC658" s="60">
        <v>6</v>
      </c>
      <c r="BD658" s="23">
        <f t="shared" si="337"/>
        <v>0</v>
      </c>
      <c r="BE658" s="26">
        <f t="shared" si="321"/>
        <v>0</v>
      </c>
      <c r="BF658" s="27">
        <f t="shared" si="338"/>
        <v>189</v>
      </c>
      <c r="BG658" s="61"/>
      <c r="BH658" s="62"/>
      <c r="BI658" s="61"/>
      <c r="BJ658" s="28">
        <f t="shared" si="322"/>
        <v>0</v>
      </c>
      <c r="BK658" s="28">
        <f t="shared" si="323"/>
        <v>189</v>
      </c>
      <c r="BL658" s="12"/>
      <c r="BM658" s="12"/>
      <c r="BN658" s="12"/>
      <c r="BO658" s="12"/>
      <c r="BP658" s="12"/>
      <c r="BQ658" s="12"/>
      <c r="BR658" s="12"/>
      <c r="BS658" s="63"/>
      <c r="BT658" s="63"/>
      <c r="BU658" s="63"/>
      <c r="BV658" s="63"/>
      <c r="BW658" s="63"/>
      <c r="BX658" s="63"/>
    </row>
    <row r="659" spans="1:76" s="64" customFormat="1" ht="32.25" customHeight="1">
      <c r="A659" s="67" t="s">
        <v>153</v>
      </c>
      <c r="B659" s="68" t="s">
        <v>154</v>
      </c>
      <c r="C659" s="69"/>
      <c r="D659" s="60">
        <v>45</v>
      </c>
      <c r="E659" s="23">
        <f t="shared" si="324"/>
        <v>0</v>
      </c>
      <c r="F659" s="60"/>
      <c r="G659" s="60">
        <v>30</v>
      </c>
      <c r="H659" s="23">
        <f t="shared" si="325"/>
        <v>0</v>
      </c>
      <c r="I659" s="60"/>
      <c r="J659" s="60">
        <v>45</v>
      </c>
      <c r="K659" s="23">
        <f t="shared" si="326"/>
        <v>0</v>
      </c>
      <c r="L659" s="60"/>
      <c r="M659" s="60">
        <v>75</v>
      </c>
      <c r="N659" s="23">
        <f t="shared" si="327"/>
        <v>0</v>
      </c>
      <c r="O659" s="60"/>
      <c r="P659" s="60">
        <v>38</v>
      </c>
      <c r="Q659" s="23">
        <f t="shared" si="328"/>
        <v>0</v>
      </c>
      <c r="R659" s="60"/>
      <c r="S659" s="60">
        <v>68</v>
      </c>
      <c r="T659" s="23">
        <f t="shared" si="329"/>
        <v>0</v>
      </c>
      <c r="U659" s="60"/>
      <c r="V659" s="60">
        <v>38</v>
      </c>
      <c r="W659" s="23">
        <f t="shared" si="330"/>
        <v>0</v>
      </c>
      <c r="X659" s="60"/>
      <c r="Y659" s="60">
        <v>55</v>
      </c>
      <c r="Z659" s="23">
        <f t="shared" si="331"/>
        <v>0</v>
      </c>
      <c r="AA659" s="60"/>
      <c r="AB659" s="60">
        <v>58</v>
      </c>
      <c r="AC659" s="23">
        <f t="shared" si="332"/>
        <v>0</v>
      </c>
      <c r="AD659" s="60"/>
      <c r="AE659" s="60">
        <v>68</v>
      </c>
      <c r="AF659" s="25">
        <f t="shared" si="333"/>
        <v>0</v>
      </c>
      <c r="AG659" s="60"/>
      <c r="AH659" s="60">
        <v>98</v>
      </c>
      <c r="AI659" s="23">
        <f t="shared" si="334"/>
        <v>0</v>
      </c>
      <c r="AJ659" s="60"/>
      <c r="AK659" s="60">
        <v>7</v>
      </c>
      <c r="AL659" s="25">
        <f t="shared" si="335"/>
        <v>0</v>
      </c>
      <c r="AM659" s="60"/>
      <c r="AN659" s="60">
        <v>6</v>
      </c>
      <c r="AO659" s="25">
        <f t="shared" si="336"/>
        <v>0</v>
      </c>
      <c r="AP659" s="60"/>
      <c r="AQ659" s="60">
        <v>7</v>
      </c>
      <c r="AR659" s="60">
        <f t="shared" si="339"/>
        <v>0</v>
      </c>
      <c r="AS659" s="60"/>
      <c r="AT659" s="60">
        <v>5.63</v>
      </c>
      <c r="AU659" s="60">
        <f t="shared" si="340"/>
        <v>0</v>
      </c>
      <c r="AV659" s="60"/>
      <c r="AW659" s="60">
        <v>6.65</v>
      </c>
      <c r="AX659" s="60">
        <f t="shared" si="341"/>
        <v>0</v>
      </c>
      <c r="AY659" s="60"/>
      <c r="AZ659" s="60">
        <v>5.58</v>
      </c>
      <c r="BA659" s="60">
        <f t="shared" si="342"/>
        <v>0</v>
      </c>
      <c r="BB659" s="60"/>
      <c r="BC659" s="60">
        <v>6</v>
      </c>
      <c r="BD659" s="23">
        <f t="shared" si="337"/>
        <v>0</v>
      </c>
      <c r="BE659" s="26">
        <f t="shared" si="321"/>
        <v>0</v>
      </c>
      <c r="BF659" s="27">
        <f t="shared" si="338"/>
        <v>29851</v>
      </c>
      <c r="BG659" s="61"/>
      <c r="BH659" s="62">
        <v>29851</v>
      </c>
      <c r="BI659" s="61"/>
      <c r="BJ659" s="28">
        <f t="shared" si="322"/>
        <v>29851</v>
      </c>
      <c r="BK659" s="28">
        <f t="shared" si="323"/>
        <v>0</v>
      </c>
      <c r="BL659" s="12"/>
      <c r="BM659" s="12"/>
      <c r="BN659" s="12"/>
      <c r="BO659" s="15"/>
      <c r="BP659" s="12"/>
      <c r="BQ659" s="12"/>
      <c r="BR659" s="12"/>
      <c r="BS659" s="63"/>
      <c r="BT659" s="63"/>
      <c r="BU659" s="63"/>
      <c r="BV659" s="63"/>
      <c r="BW659" s="63"/>
      <c r="BX659" s="63"/>
    </row>
    <row r="660" spans="1:76" s="64" customFormat="1" ht="32.25" customHeight="1">
      <c r="A660" s="67" t="s">
        <v>155</v>
      </c>
      <c r="B660" s="68" t="s">
        <v>156</v>
      </c>
      <c r="C660" s="69">
        <v>300</v>
      </c>
      <c r="D660" s="60">
        <v>45</v>
      </c>
      <c r="E660" s="23">
        <f t="shared" si="324"/>
        <v>13500</v>
      </c>
      <c r="F660" s="60">
        <v>600</v>
      </c>
      <c r="G660" s="60">
        <v>30</v>
      </c>
      <c r="H660" s="23">
        <f t="shared" si="325"/>
        <v>18000</v>
      </c>
      <c r="I660" s="60">
        <v>500</v>
      </c>
      <c r="J660" s="60">
        <v>45</v>
      </c>
      <c r="K660" s="23">
        <f t="shared" si="326"/>
        <v>22500</v>
      </c>
      <c r="L660" s="60"/>
      <c r="M660" s="60">
        <v>75</v>
      </c>
      <c r="N660" s="23">
        <f t="shared" si="327"/>
        <v>0</v>
      </c>
      <c r="O660" s="70"/>
      <c r="P660" s="60">
        <v>38</v>
      </c>
      <c r="Q660" s="23">
        <f t="shared" si="328"/>
        <v>0</v>
      </c>
      <c r="R660" s="60"/>
      <c r="S660" s="60">
        <v>68</v>
      </c>
      <c r="T660" s="23">
        <f t="shared" si="329"/>
        <v>0</v>
      </c>
      <c r="U660" s="70"/>
      <c r="V660" s="60">
        <v>38</v>
      </c>
      <c r="W660" s="23">
        <f t="shared" si="330"/>
        <v>0</v>
      </c>
      <c r="X660" s="60"/>
      <c r="Y660" s="60">
        <v>55</v>
      </c>
      <c r="Z660" s="23">
        <f t="shared" si="331"/>
        <v>0</v>
      </c>
      <c r="AA660" s="60"/>
      <c r="AB660" s="60">
        <v>58</v>
      </c>
      <c r="AC660" s="23">
        <f t="shared" si="332"/>
        <v>0</v>
      </c>
      <c r="AD660" s="60">
        <v>100</v>
      </c>
      <c r="AE660" s="60">
        <v>68</v>
      </c>
      <c r="AF660" s="25">
        <f t="shared" si="333"/>
        <v>6800</v>
      </c>
      <c r="AG660" s="60"/>
      <c r="AH660" s="60">
        <v>98</v>
      </c>
      <c r="AI660" s="23">
        <f t="shared" si="334"/>
        <v>0</v>
      </c>
      <c r="AJ660" s="60"/>
      <c r="AK660" s="60">
        <v>7</v>
      </c>
      <c r="AL660" s="25">
        <f t="shared" si="335"/>
        <v>0</v>
      </c>
      <c r="AM660" s="60">
        <v>5135</v>
      </c>
      <c r="AN660" s="60">
        <v>6</v>
      </c>
      <c r="AO660" s="25">
        <f t="shared" si="336"/>
        <v>30810</v>
      </c>
      <c r="AP660" s="60"/>
      <c r="AQ660" s="60">
        <v>7</v>
      </c>
      <c r="AR660" s="60">
        <f t="shared" si="339"/>
        <v>0</v>
      </c>
      <c r="AS660" s="60"/>
      <c r="AT660" s="60">
        <v>5.63</v>
      </c>
      <c r="AU660" s="60">
        <f t="shared" si="340"/>
        <v>0</v>
      </c>
      <c r="AV660" s="60"/>
      <c r="AW660" s="60">
        <v>6.65</v>
      </c>
      <c r="AX660" s="60">
        <f t="shared" si="341"/>
        <v>0</v>
      </c>
      <c r="AY660" s="60"/>
      <c r="AZ660" s="60">
        <v>5.58</v>
      </c>
      <c r="BA660" s="60">
        <f t="shared" si="342"/>
        <v>0</v>
      </c>
      <c r="BB660" s="60"/>
      <c r="BC660" s="60">
        <v>6</v>
      </c>
      <c r="BD660" s="23">
        <f t="shared" si="337"/>
        <v>0</v>
      </c>
      <c r="BE660" s="26">
        <f t="shared" si="321"/>
        <v>91610</v>
      </c>
      <c r="BF660" s="27">
        <f t="shared" si="338"/>
        <v>431265</v>
      </c>
      <c r="BG660" s="61">
        <f>14518+89250</f>
        <v>103768</v>
      </c>
      <c r="BH660" s="62">
        <v>356150</v>
      </c>
      <c r="BI660" s="61"/>
      <c r="BJ660" s="28">
        <f t="shared" si="322"/>
        <v>459918</v>
      </c>
      <c r="BK660" s="28">
        <f t="shared" si="323"/>
        <v>62957</v>
      </c>
      <c r="BL660" s="12"/>
      <c r="BM660" s="12"/>
      <c r="BN660" s="12"/>
      <c r="BO660" s="12"/>
      <c r="BP660" s="12"/>
      <c r="BQ660" s="12"/>
      <c r="BR660" s="12"/>
      <c r="BS660" s="63"/>
      <c r="BT660" s="63"/>
      <c r="BU660" s="63"/>
      <c r="BV660" s="63"/>
      <c r="BW660" s="63"/>
      <c r="BX660" s="63"/>
    </row>
    <row r="661" spans="1:76" s="64" customFormat="1" ht="32.25" customHeight="1">
      <c r="A661" s="67" t="s">
        <v>157</v>
      </c>
      <c r="B661" s="68" t="s">
        <v>158</v>
      </c>
      <c r="C661" s="69">
        <v>450</v>
      </c>
      <c r="D661" s="60">
        <v>45</v>
      </c>
      <c r="E661" s="23">
        <f t="shared" si="324"/>
        <v>20250</v>
      </c>
      <c r="F661" s="60">
        <v>900</v>
      </c>
      <c r="G661" s="60">
        <v>30</v>
      </c>
      <c r="H661" s="23">
        <f t="shared" si="325"/>
        <v>27000</v>
      </c>
      <c r="I661" s="70">
        <v>500</v>
      </c>
      <c r="J661" s="60">
        <v>45</v>
      </c>
      <c r="K661" s="23">
        <f t="shared" si="326"/>
        <v>22500</v>
      </c>
      <c r="L661" s="60"/>
      <c r="M661" s="60">
        <v>75</v>
      </c>
      <c r="N661" s="23">
        <f t="shared" si="327"/>
        <v>0</v>
      </c>
      <c r="O661" s="60"/>
      <c r="P661" s="60">
        <v>38</v>
      </c>
      <c r="Q661" s="23">
        <f t="shared" si="328"/>
        <v>0</v>
      </c>
      <c r="R661" s="60"/>
      <c r="S661" s="60">
        <v>68</v>
      </c>
      <c r="T661" s="23">
        <f t="shared" si="329"/>
        <v>0</v>
      </c>
      <c r="U661" s="60"/>
      <c r="V661" s="60">
        <v>38</v>
      </c>
      <c r="W661" s="23">
        <f t="shared" si="330"/>
        <v>0</v>
      </c>
      <c r="X661" s="60"/>
      <c r="Y661" s="60">
        <v>55</v>
      </c>
      <c r="Z661" s="23">
        <f t="shared" si="331"/>
        <v>0</v>
      </c>
      <c r="AA661" s="60"/>
      <c r="AB661" s="60">
        <v>58</v>
      </c>
      <c r="AC661" s="23">
        <f t="shared" si="332"/>
        <v>0</v>
      </c>
      <c r="AD661" s="60">
        <v>200</v>
      </c>
      <c r="AE661" s="60">
        <v>68</v>
      </c>
      <c r="AF661" s="25">
        <f t="shared" si="333"/>
        <v>13600</v>
      </c>
      <c r="AG661" s="60"/>
      <c r="AH661" s="60">
        <v>98</v>
      </c>
      <c r="AI661" s="23">
        <f t="shared" si="334"/>
        <v>0</v>
      </c>
      <c r="AJ661" s="60"/>
      <c r="AK661" s="60">
        <v>7</v>
      </c>
      <c r="AL661" s="25">
        <f t="shared" si="335"/>
        <v>0</v>
      </c>
      <c r="AM661" s="60">
        <v>5135</v>
      </c>
      <c r="AN661" s="60">
        <v>6</v>
      </c>
      <c r="AO661" s="25">
        <f t="shared" si="336"/>
        <v>30810</v>
      </c>
      <c r="AP661" s="60"/>
      <c r="AQ661" s="60">
        <v>7</v>
      </c>
      <c r="AR661" s="60">
        <f t="shared" si="339"/>
        <v>0</v>
      </c>
      <c r="AS661" s="60"/>
      <c r="AT661" s="60">
        <v>5.63</v>
      </c>
      <c r="AU661" s="60">
        <f t="shared" si="340"/>
        <v>0</v>
      </c>
      <c r="AV661" s="60"/>
      <c r="AW661" s="60">
        <v>6.65</v>
      </c>
      <c r="AX661" s="60">
        <f t="shared" si="341"/>
        <v>0</v>
      </c>
      <c r="AY661" s="60"/>
      <c r="AZ661" s="60">
        <v>5.58</v>
      </c>
      <c r="BA661" s="60">
        <f t="shared" si="342"/>
        <v>0</v>
      </c>
      <c r="BB661" s="60"/>
      <c r="BC661" s="60">
        <v>6</v>
      </c>
      <c r="BD661" s="23">
        <f t="shared" si="337"/>
        <v>0</v>
      </c>
      <c r="BE661" s="152">
        <f t="shared" si="321"/>
        <v>114160</v>
      </c>
      <c r="BF661" s="27">
        <f t="shared" si="338"/>
        <v>514486</v>
      </c>
      <c r="BG661" s="61"/>
      <c r="BH661" s="62">
        <v>513585</v>
      </c>
      <c r="BI661" s="61"/>
      <c r="BJ661" s="28">
        <f t="shared" si="322"/>
        <v>513585</v>
      </c>
      <c r="BK661" s="28">
        <f t="shared" si="323"/>
        <v>115061</v>
      </c>
      <c r="BL661" s="12"/>
      <c r="BM661" s="12"/>
      <c r="BN661" s="12"/>
      <c r="BO661" s="12"/>
      <c r="BP661" s="12"/>
      <c r="BQ661" s="12"/>
      <c r="BR661" s="12"/>
      <c r="BS661" s="63"/>
      <c r="BT661" s="63"/>
      <c r="BU661" s="63"/>
      <c r="BV661" s="63"/>
      <c r="BW661" s="63"/>
      <c r="BX661" s="63"/>
    </row>
    <row r="662" spans="1:76" s="64" customFormat="1" ht="33.75" customHeight="1">
      <c r="A662" s="67" t="s">
        <v>159</v>
      </c>
      <c r="B662" s="68" t="s">
        <v>160</v>
      </c>
      <c r="C662" s="69">
        <v>130</v>
      </c>
      <c r="D662" s="60">
        <v>45</v>
      </c>
      <c r="E662" s="23">
        <f t="shared" si="324"/>
        <v>5850</v>
      </c>
      <c r="F662" s="60">
        <v>200</v>
      </c>
      <c r="G662" s="60">
        <v>30</v>
      </c>
      <c r="H662" s="23">
        <f t="shared" si="325"/>
        <v>6000</v>
      </c>
      <c r="I662" s="60">
        <v>100</v>
      </c>
      <c r="J662" s="60">
        <v>45</v>
      </c>
      <c r="K662" s="23">
        <f t="shared" si="326"/>
        <v>4500</v>
      </c>
      <c r="L662" s="60"/>
      <c r="M662" s="60">
        <v>75</v>
      </c>
      <c r="N662" s="23">
        <f t="shared" si="327"/>
        <v>0</v>
      </c>
      <c r="O662" s="60"/>
      <c r="P662" s="60">
        <v>38</v>
      </c>
      <c r="Q662" s="23">
        <f t="shared" si="328"/>
        <v>0</v>
      </c>
      <c r="R662" s="60"/>
      <c r="S662" s="60">
        <v>68</v>
      </c>
      <c r="T662" s="23">
        <f t="shared" si="329"/>
        <v>0</v>
      </c>
      <c r="U662" s="60"/>
      <c r="V662" s="60">
        <v>38</v>
      </c>
      <c r="W662" s="23">
        <f t="shared" si="330"/>
        <v>0</v>
      </c>
      <c r="X662" s="60"/>
      <c r="Y662" s="60">
        <v>55</v>
      </c>
      <c r="Z662" s="23">
        <f t="shared" si="331"/>
        <v>0</v>
      </c>
      <c r="AA662" s="60"/>
      <c r="AB662" s="60">
        <v>58</v>
      </c>
      <c r="AC662" s="23">
        <f t="shared" si="332"/>
        <v>0</v>
      </c>
      <c r="AD662" s="60">
        <v>100</v>
      </c>
      <c r="AE662" s="60">
        <v>68</v>
      </c>
      <c r="AF662" s="25">
        <f t="shared" si="333"/>
        <v>6800</v>
      </c>
      <c r="AG662" s="60"/>
      <c r="AH662" s="60">
        <v>98</v>
      </c>
      <c r="AI662" s="23">
        <f t="shared" si="334"/>
        <v>0</v>
      </c>
      <c r="AJ662" s="60"/>
      <c r="AK662" s="60">
        <v>7</v>
      </c>
      <c r="AL662" s="25">
        <f t="shared" si="335"/>
        <v>0</v>
      </c>
      <c r="AM662" s="60">
        <v>5310</v>
      </c>
      <c r="AN662" s="60">
        <v>6</v>
      </c>
      <c r="AO662" s="25">
        <f t="shared" si="336"/>
        <v>31860</v>
      </c>
      <c r="AP662" s="60"/>
      <c r="AQ662" s="60">
        <v>7</v>
      </c>
      <c r="AR662" s="60">
        <f t="shared" si="339"/>
        <v>0</v>
      </c>
      <c r="AS662" s="60"/>
      <c r="AT662" s="60">
        <v>5.63</v>
      </c>
      <c r="AU662" s="60">
        <f t="shared" si="340"/>
        <v>0</v>
      </c>
      <c r="AV662" s="60"/>
      <c r="AW662" s="60">
        <v>6.65</v>
      </c>
      <c r="AX662" s="60">
        <f t="shared" si="341"/>
        <v>0</v>
      </c>
      <c r="AY662" s="60"/>
      <c r="AZ662" s="60">
        <v>5.58</v>
      </c>
      <c r="BA662" s="60">
        <f t="shared" si="342"/>
        <v>0</v>
      </c>
      <c r="BB662" s="60"/>
      <c r="BC662" s="60">
        <v>6</v>
      </c>
      <c r="BD662" s="23">
        <f t="shared" si="337"/>
        <v>0</v>
      </c>
      <c r="BE662" s="26">
        <f t="shared" ref="BE662:BE725" si="343">E662+H662+K662+N662+Q662+T662+W662+Z662+AC662+AF662+AI662+AL662+AO662+AR662+AU662+AX662+BD662+BA662</f>
        <v>55010</v>
      </c>
      <c r="BF662" s="27">
        <f t="shared" si="338"/>
        <v>193449</v>
      </c>
      <c r="BG662" s="61"/>
      <c r="BH662" s="62"/>
      <c r="BI662" s="61"/>
      <c r="BJ662" s="30">
        <f t="shared" ref="BJ662:BJ725" si="344">BG662+BH662+BI662</f>
        <v>0</v>
      </c>
      <c r="BK662" s="28">
        <f t="shared" ref="BK662:BK725" si="345">BF662+BE662-BJ662</f>
        <v>248459</v>
      </c>
      <c r="BL662" s="12"/>
      <c r="BM662" s="12"/>
      <c r="BN662" s="12"/>
      <c r="BO662" s="12"/>
      <c r="BP662" s="12"/>
      <c r="BQ662" s="12"/>
      <c r="BR662" s="12"/>
      <c r="BS662" s="63"/>
      <c r="BT662" s="63"/>
      <c r="BU662" s="63"/>
      <c r="BV662" s="63"/>
      <c r="BW662" s="63"/>
      <c r="BX662" s="63"/>
    </row>
    <row r="663" spans="1:76" s="64" customFormat="1" ht="32.25" customHeight="1">
      <c r="A663" s="67" t="s">
        <v>161</v>
      </c>
      <c r="B663" s="68" t="s">
        <v>162</v>
      </c>
      <c r="C663" s="69"/>
      <c r="D663" s="60">
        <v>45</v>
      </c>
      <c r="E663" s="23">
        <f t="shared" ref="E663:E726" si="346">D663*C663</f>
        <v>0</v>
      </c>
      <c r="F663" s="60"/>
      <c r="G663" s="60">
        <v>30</v>
      </c>
      <c r="H663" s="23">
        <f t="shared" ref="H663:H726" si="347">G663*F663</f>
        <v>0</v>
      </c>
      <c r="I663" s="60"/>
      <c r="J663" s="60">
        <v>45</v>
      </c>
      <c r="K663" s="23">
        <f t="shared" ref="K663:K726" si="348">J663*I663</f>
        <v>0</v>
      </c>
      <c r="L663" s="60">
        <v>100</v>
      </c>
      <c r="M663" s="60">
        <v>75</v>
      </c>
      <c r="N663" s="23">
        <f t="shared" ref="N663:N726" si="349">M663*L663</f>
        <v>7500</v>
      </c>
      <c r="O663" s="70">
        <v>200</v>
      </c>
      <c r="P663" s="60">
        <v>38</v>
      </c>
      <c r="Q663" s="23">
        <f t="shared" ref="Q663:Q726" si="350">P663*O663</f>
        <v>7600</v>
      </c>
      <c r="R663" s="60">
        <v>160</v>
      </c>
      <c r="S663" s="60">
        <v>68</v>
      </c>
      <c r="T663" s="23">
        <f t="shared" ref="T663:T726" si="351">S663*R663</f>
        <v>10880</v>
      </c>
      <c r="U663" s="70"/>
      <c r="V663" s="60">
        <v>38</v>
      </c>
      <c r="W663" s="23">
        <f t="shared" ref="W663:W726" si="352">V663*U663</f>
        <v>0</v>
      </c>
      <c r="X663" s="60"/>
      <c r="Y663" s="60">
        <v>55</v>
      </c>
      <c r="Z663" s="23">
        <f t="shared" ref="Z663:Z726" si="353">Y663*X663</f>
        <v>0</v>
      </c>
      <c r="AA663" s="60"/>
      <c r="AB663" s="60">
        <v>58</v>
      </c>
      <c r="AC663" s="23">
        <f t="shared" ref="AC663:AC726" si="354">AB663*AA663</f>
        <v>0</v>
      </c>
      <c r="AD663" s="60"/>
      <c r="AE663" s="60">
        <v>68</v>
      </c>
      <c r="AF663" s="25">
        <f t="shared" ref="AF663:AF726" si="355">AE663*AD663</f>
        <v>0</v>
      </c>
      <c r="AG663" s="60"/>
      <c r="AH663" s="60">
        <v>98</v>
      </c>
      <c r="AI663" s="23">
        <f t="shared" ref="AI663:AI726" si="356">AH663*AG663</f>
        <v>0</v>
      </c>
      <c r="AJ663" s="60">
        <v>1231</v>
      </c>
      <c r="AK663" s="60">
        <v>7</v>
      </c>
      <c r="AL663" s="25">
        <f t="shared" ref="AL663:AL726" si="357">AK663*AJ663</f>
        <v>8617</v>
      </c>
      <c r="AM663" s="60"/>
      <c r="AN663" s="60">
        <v>6</v>
      </c>
      <c r="AO663" s="25">
        <f t="shared" ref="AO663:AO726" si="358">AN663*AM663</f>
        <v>0</v>
      </c>
      <c r="AP663" s="60"/>
      <c r="AQ663" s="60">
        <v>7</v>
      </c>
      <c r="AR663" s="60">
        <f t="shared" si="339"/>
        <v>0</v>
      </c>
      <c r="AS663" s="60"/>
      <c r="AT663" s="60">
        <v>5.63</v>
      </c>
      <c r="AU663" s="60">
        <f t="shared" si="340"/>
        <v>0</v>
      </c>
      <c r="AV663" s="60"/>
      <c r="AW663" s="60">
        <v>6.65</v>
      </c>
      <c r="AX663" s="60">
        <f t="shared" si="341"/>
        <v>0</v>
      </c>
      <c r="AY663" s="60"/>
      <c r="AZ663" s="60">
        <v>5.58</v>
      </c>
      <c r="BA663" s="60">
        <f t="shared" si="342"/>
        <v>0</v>
      </c>
      <c r="BB663" s="60"/>
      <c r="BC663" s="60">
        <v>6</v>
      </c>
      <c r="BD663" s="23">
        <f t="shared" ref="BD663:BD726" si="359">BC663*BB663</f>
        <v>0</v>
      </c>
      <c r="BE663" s="26">
        <f t="shared" si="343"/>
        <v>34597</v>
      </c>
      <c r="BF663" s="27">
        <f t="shared" ref="BF663:BF726" si="360">BK70</f>
        <v>63834</v>
      </c>
      <c r="BG663" s="61"/>
      <c r="BH663" s="62">
        <v>89551</v>
      </c>
      <c r="BI663" s="61">
        <v>8880</v>
      </c>
      <c r="BJ663" s="28">
        <f t="shared" si="344"/>
        <v>98431</v>
      </c>
      <c r="BK663" s="28">
        <f t="shared" si="345"/>
        <v>0</v>
      </c>
      <c r="BL663" s="12"/>
      <c r="BM663" s="12"/>
      <c r="BN663" s="12"/>
      <c r="BO663" s="12"/>
      <c r="BP663" s="12"/>
      <c r="BQ663" s="12"/>
      <c r="BR663" s="12"/>
      <c r="BS663" s="63"/>
      <c r="BT663" s="63"/>
      <c r="BU663" s="63"/>
      <c r="BV663" s="63"/>
      <c r="BW663" s="63"/>
      <c r="BX663" s="63"/>
    </row>
    <row r="664" spans="1:76" s="64" customFormat="1" ht="32.25" customHeight="1">
      <c r="A664" s="67" t="s">
        <v>163</v>
      </c>
      <c r="B664" s="68" t="s">
        <v>164</v>
      </c>
      <c r="C664" s="69"/>
      <c r="D664" s="60">
        <v>45</v>
      </c>
      <c r="E664" s="23">
        <f t="shared" si="346"/>
        <v>0</v>
      </c>
      <c r="F664" s="60"/>
      <c r="G664" s="60">
        <v>30</v>
      </c>
      <c r="H664" s="23">
        <f t="shared" si="347"/>
        <v>0</v>
      </c>
      <c r="I664" s="70"/>
      <c r="J664" s="60">
        <v>45</v>
      </c>
      <c r="K664" s="23">
        <f t="shared" si="348"/>
        <v>0</v>
      </c>
      <c r="L664" s="60">
        <v>100</v>
      </c>
      <c r="M664" s="60">
        <v>75</v>
      </c>
      <c r="N664" s="23">
        <f t="shared" si="349"/>
        <v>7500</v>
      </c>
      <c r="O664" s="60">
        <v>200</v>
      </c>
      <c r="P664" s="60">
        <v>38</v>
      </c>
      <c r="Q664" s="23">
        <f t="shared" si="350"/>
        <v>7600</v>
      </c>
      <c r="R664" s="60">
        <v>80</v>
      </c>
      <c r="S664" s="60">
        <v>68</v>
      </c>
      <c r="T664" s="23">
        <f t="shared" si="351"/>
        <v>5440</v>
      </c>
      <c r="U664" s="60"/>
      <c r="V664" s="60">
        <v>38</v>
      </c>
      <c r="W664" s="23">
        <f t="shared" si="352"/>
        <v>0</v>
      </c>
      <c r="X664" s="60"/>
      <c r="Y664" s="60">
        <v>55</v>
      </c>
      <c r="Z664" s="23">
        <f t="shared" si="353"/>
        <v>0</v>
      </c>
      <c r="AA664" s="60"/>
      <c r="AB664" s="60">
        <v>58</v>
      </c>
      <c r="AC664" s="23">
        <f t="shared" si="354"/>
        <v>0</v>
      </c>
      <c r="AD664" s="60"/>
      <c r="AE664" s="60">
        <v>68</v>
      </c>
      <c r="AF664" s="25">
        <f t="shared" si="355"/>
        <v>0</v>
      </c>
      <c r="AG664" s="60">
        <v>70</v>
      </c>
      <c r="AH664" s="60">
        <v>98</v>
      </c>
      <c r="AI664" s="23">
        <f t="shared" si="356"/>
        <v>6860</v>
      </c>
      <c r="AJ664" s="60">
        <v>2153</v>
      </c>
      <c r="AK664" s="60">
        <v>7</v>
      </c>
      <c r="AL664" s="25">
        <f t="shared" si="357"/>
        <v>15071</v>
      </c>
      <c r="AM664" s="60"/>
      <c r="AN664" s="60">
        <v>6</v>
      </c>
      <c r="AO664" s="25">
        <f t="shared" si="358"/>
        <v>0</v>
      </c>
      <c r="AP664" s="60"/>
      <c r="AQ664" s="60">
        <v>7</v>
      </c>
      <c r="AR664" s="60">
        <f t="shared" si="339"/>
        <v>0</v>
      </c>
      <c r="AS664" s="60"/>
      <c r="AT664" s="60">
        <v>5.63</v>
      </c>
      <c r="AU664" s="60">
        <f t="shared" si="340"/>
        <v>0</v>
      </c>
      <c r="AV664" s="60"/>
      <c r="AW664" s="60">
        <v>6.65</v>
      </c>
      <c r="AX664" s="60">
        <f t="shared" si="341"/>
        <v>0</v>
      </c>
      <c r="AY664" s="60"/>
      <c r="AZ664" s="60">
        <v>5.58</v>
      </c>
      <c r="BA664" s="60">
        <f t="shared" si="342"/>
        <v>0</v>
      </c>
      <c r="BB664" s="60">
        <v>1365</v>
      </c>
      <c r="BC664" s="60">
        <v>6</v>
      </c>
      <c r="BD664" s="23">
        <f t="shared" si="359"/>
        <v>8190</v>
      </c>
      <c r="BE664" s="26">
        <f t="shared" si="343"/>
        <v>50661</v>
      </c>
      <c r="BF664" s="27">
        <f t="shared" si="360"/>
        <v>0</v>
      </c>
      <c r="BG664" s="61"/>
      <c r="BH664" s="62">
        <v>50661</v>
      </c>
      <c r="BI664" s="61"/>
      <c r="BJ664" s="30">
        <f t="shared" si="344"/>
        <v>50661</v>
      </c>
      <c r="BK664" s="28">
        <f t="shared" si="345"/>
        <v>0</v>
      </c>
      <c r="BL664" s="12"/>
      <c r="BM664" s="12"/>
      <c r="BN664" s="12"/>
      <c r="BO664" s="12"/>
      <c r="BP664" s="12"/>
      <c r="BQ664" s="12"/>
      <c r="BR664" s="12"/>
      <c r="BS664" s="12"/>
      <c r="BT664" s="12"/>
      <c r="BU664" s="12"/>
      <c r="BV664" s="12"/>
      <c r="BW664" s="12"/>
      <c r="BX664" s="12"/>
    </row>
    <row r="665" spans="1:76" s="64" customFormat="1" ht="32.25" customHeight="1">
      <c r="A665" s="67" t="s">
        <v>165</v>
      </c>
      <c r="B665" s="68" t="s">
        <v>166</v>
      </c>
      <c r="C665" s="69">
        <v>100</v>
      </c>
      <c r="D665" s="60">
        <v>45</v>
      </c>
      <c r="E665" s="23">
        <f t="shared" si="346"/>
        <v>4500</v>
      </c>
      <c r="F665" s="70">
        <v>300</v>
      </c>
      <c r="G665" s="60">
        <v>30</v>
      </c>
      <c r="H665" s="23">
        <f t="shared" si="347"/>
        <v>9000</v>
      </c>
      <c r="I665" s="60">
        <v>200</v>
      </c>
      <c r="J665" s="60">
        <v>45</v>
      </c>
      <c r="K665" s="23">
        <f t="shared" si="348"/>
        <v>9000</v>
      </c>
      <c r="L665" s="60"/>
      <c r="M665" s="60">
        <v>75</v>
      </c>
      <c r="N665" s="23">
        <f t="shared" si="349"/>
        <v>0</v>
      </c>
      <c r="O665" s="60"/>
      <c r="P665" s="60">
        <v>38</v>
      </c>
      <c r="Q665" s="23">
        <f t="shared" si="350"/>
        <v>0</v>
      </c>
      <c r="R665" s="60"/>
      <c r="S665" s="60">
        <v>68</v>
      </c>
      <c r="T665" s="23">
        <f t="shared" si="351"/>
        <v>0</v>
      </c>
      <c r="U665" s="60"/>
      <c r="V665" s="60">
        <v>38</v>
      </c>
      <c r="W665" s="23">
        <f t="shared" si="352"/>
        <v>0</v>
      </c>
      <c r="X665" s="60"/>
      <c r="Y665" s="60">
        <v>55</v>
      </c>
      <c r="Z665" s="23">
        <f t="shared" si="353"/>
        <v>0</v>
      </c>
      <c r="AA665" s="60"/>
      <c r="AB665" s="60">
        <v>58</v>
      </c>
      <c r="AC665" s="23">
        <f t="shared" si="354"/>
        <v>0</v>
      </c>
      <c r="AD665" s="60">
        <v>100</v>
      </c>
      <c r="AE665" s="60">
        <v>68</v>
      </c>
      <c r="AF665" s="25">
        <f t="shared" si="355"/>
        <v>6800</v>
      </c>
      <c r="AG665" s="60"/>
      <c r="AH665" s="60">
        <v>98</v>
      </c>
      <c r="AI665" s="23">
        <f t="shared" si="356"/>
        <v>0</v>
      </c>
      <c r="AJ665" s="60"/>
      <c r="AK665" s="60">
        <v>7</v>
      </c>
      <c r="AL665" s="25">
        <f t="shared" si="357"/>
        <v>0</v>
      </c>
      <c r="AM665" s="60">
        <v>5215</v>
      </c>
      <c r="AN665" s="60">
        <v>6</v>
      </c>
      <c r="AO665" s="25">
        <f t="shared" si="358"/>
        <v>31290</v>
      </c>
      <c r="AP665" s="60"/>
      <c r="AQ665" s="60">
        <v>7</v>
      </c>
      <c r="AR665" s="60">
        <f t="shared" si="339"/>
        <v>0</v>
      </c>
      <c r="AS665" s="60"/>
      <c r="AT665" s="60">
        <v>5.63</v>
      </c>
      <c r="AU665" s="60">
        <f t="shared" si="340"/>
        <v>0</v>
      </c>
      <c r="AV665" s="60"/>
      <c r="AW665" s="60">
        <v>6.65</v>
      </c>
      <c r="AX665" s="60">
        <f t="shared" si="341"/>
        <v>0</v>
      </c>
      <c r="AY665" s="60"/>
      <c r="AZ665" s="60">
        <v>5.58</v>
      </c>
      <c r="BA665" s="60">
        <f t="shared" si="342"/>
        <v>0</v>
      </c>
      <c r="BB665" s="60"/>
      <c r="BC665" s="60">
        <v>6</v>
      </c>
      <c r="BD665" s="23">
        <f t="shared" si="359"/>
        <v>0</v>
      </c>
      <c r="BE665" s="26">
        <f t="shared" si="343"/>
        <v>60590</v>
      </c>
      <c r="BF665" s="27">
        <f t="shared" si="360"/>
        <v>190569</v>
      </c>
      <c r="BG665" s="61">
        <v>6100</v>
      </c>
      <c r="BH665" s="62"/>
      <c r="BI665" s="61"/>
      <c r="BJ665" s="28">
        <f t="shared" si="344"/>
        <v>6100</v>
      </c>
      <c r="BK665" s="28">
        <f t="shared" si="345"/>
        <v>245059</v>
      </c>
      <c r="BL665" s="12"/>
      <c r="BM665" s="12"/>
      <c r="BN665" s="12"/>
      <c r="BO665" s="15"/>
      <c r="BP665" s="12"/>
      <c r="BQ665" s="12"/>
      <c r="BR665" s="12"/>
      <c r="BS665" s="12"/>
      <c r="BT665" s="12"/>
      <c r="BU665" s="12"/>
      <c r="BV665" s="12"/>
      <c r="BW665" s="12"/>
      <c r="BX665" s="12"/>
    </row>
    <row r="666" spans="1:76" s="64" customFormat="1" ht="32.25" customHeight="1">
      <c r="A666" s="67" t="s">
        <v>167</v>
      </c>
      <c r="B666" s="68" t="s">
        <v>168</v>
      </c>
      <c r="C666" s="69"/>
      <c r="D666" s="60">
        <v>45</v>
      </c>
      <c r="E666" s="23">
        <f t="shared" si="346"/>
        <v>0</v>
      </c>
      <c r="F666" s="60"/>
      <c r="G666" s="60">
        <v>30</v>
      </c>
      <c r="H666" s="23">
        <f t="shared" si="347"/>
        <v>0</v>
      </c>
      <c r="I666" s="60"/>
      <c r="J666" s="60">
        <v>45</v>
      </c>
      <c r="K666" s="23">
        <f t="shared" si="348"/>
        <v>0</v>
      </c>
      <c r="L666" s="60"/>
      <c r="M666" s="60">
        <v>75</v>
      </c>
      <c r="N666" s="23">
        <f t="shared" si="349"/>
        <v>0</v>
      </c>
      <c r="O666" s="70"/>
      <c r="P666" s="60">
        <v>38</v>
      </c>
      <c r="Q666" s="23">
        <f t="shared" si="350"/>
        <v>0</v>
      </c>
      <c r="R666" s="60"/>
      <c r="S666" s="60">
        <v>68</v>
      </c>
      <c r="T666" s="23">
        <f t="shared" si="351"/>
        <v>0</v>
      </c>
      <c r="U666" s="70"/>
      <c r="V666" s="60">
        <v>38</v>
      </c>
      <c r="W666" s="23">
        <f t="shared" si="352"/>
        <v>0</v>
      </c>
      <c r="X666" s="60"/>
      <c r="Y666" s="60">
        <v>55</v>
      </c>
      <c r="Z666" s="23">
        <f t="shared" si="353"/>
        <v>0</v>
      </c>
      <c r="AA666" s="60"/>
      <c r="AB666" s="60">
        <v>58</v>
      </c>
      <c r="AC666" s="23">
        <f t="shared" si="354"/>
        <v>0</v>
      </c>
      <c r="AD666" s="60"/>
      <c r="AE666" s="60">
        <v>68</v>
      </c>
      <c r="AF666" s="25">
        <f t="shared" si="355"/>
        <v>0</v>
      </c>
      <c r="AG666" s="60"/>
      <c r="AH666" s="60">
        <v>98</v>
      </c>
      <c r="AI666" s="23">
        <f t="shared" si="356"/>
        <v>0</v>
      </c>
      <c r="AJ666" s="60"/>
      <c r="AK666" s="60">
        <v>7</v>
      </c>
      <c r="AL666" s="25">
        <f t="shared" si="357"/>
        <v>0</v>
      </c>
      <c r="AM666" s="60"/>
      <c r="AN666" s="60">
        <v>6</v>
      </c>
      <c r="AO666" s="25">
        <f t="shared" si="358"/>
        <v>0</v>
      </c>
      <c r="AP666" s="60"/>
      <c r="AQ666" s="60">
        <v>7</v>
      </c>
      <c r="AR666" s="60">
        <f t="shared" si="339"/>
        <v>0</v>
      </c>
      <c r="AS666" s="60"/>
      <c r="AT666" s="60">
        <v>5.63</v>
      </c>
      <c r="AU666" s="60">
        <f t="shared" si="340"/>
        <v>0</v>
      </c>
      <c r="AV666" s="60"/>
      <c r="AW666" s="60">
        <v>6.65</v>
      </c>
      <c r="AX666" s="60">
        <f t="shared" si="341"/>
        <v>0</v>
      </c>
      <c r="AY666" s="60"/>
      <c r="AZ666" s="60">
        <v>5.58</v>
      </c>
      <c r="BA666" s="60">
        <f t="shared" si="342"/>
        <v>0</v>
      </c>
      <c r="BB666" s="60"/>
      <c r="BC666" s="60">
        <v>6</v>
      </c>
      <c r="BD666" s="23">
        <f t="shared" si="359"/>
        <v>0</v>
      </c>
      <c r="BE666" s="26">
        <f t="shared" si="343"/>
        <v>0</v>
      </c>
      <c r="BF666" s="27">
        <f t="shared" si="360"/>
        <v>0</v>
      </c>
      <c r="BG666" s="61"/>
      <c r="BH666" s="62"/>
      <c r="BI666" s="61"/>
      <c r="BJ666" s="30">
        <f t="shared" si="344"/>
        <v>0</v>
      </c>
      <c r="BK666" s="28">
        <f t="shared" si="345"/>
        <v>0</v>
      </c>
      <c r="BL666" s="12"/>
      <c r="BM666" s="12"/>
      <c r="BN666" s="12"/>
      <c r="BO666" s="12"/>
      <c r="BP666" s="12"/>
      <c r="BQ666" s="12"/>
      <c r="BR666" s="12"/>
      <c r="BS666" s="12"/>
      <c r="BT666" s="12"/>
      <c r="BU666" s="12"/>
      <c r="BV666" s="12"/>
      <c r="BW666" s="12"/>
      <c r="BX666" s="12"/>
    </row>
    <row r="667" spans="1:76" s="64" customFormat="1" ht="32.25" customHeight="1">
      <c r="A667" s="67" t="s">
        <v>169</v>
      </c>
      <c r="B667" s="68" t="s">
        <v>170</v>
      </c>
      <c r="C667" s="69"/>
      <c r="D667" s="60">
        <v>45</v>
      </c>
      <c r="E667" s="23">
        <f t="shared" si="346"/>
        <v>0</v>
      </c>
      <c r="F667" s="60"/>
      <c r="G667" s="60">
        <v>30</v>
      </c>
      <c r="H667" s="23">
        <f t="shared" si="347"/>
        <v>0</v>
      </c>
      <c r="I667" s="70"/>
      <c r="J667" s="60">
        <v>45</v>
      </c>
      <c r="K667" s="23">
        <f t="shared" si="348"/>
        <v>0</v>
      </c>
      <c r="L667" s="60">
        <v>50</v>
      </c>
      <c r="M667" s="60">
        <v>75</v>
      </c>
      <c r="N667" s="23">
        <f t="shared" si="349"/>
        <v>3750</v>
      </c>
      <c r="O667" s="60">
        <v>100</v>
      </c>
      <c r="P667" s="60">
        <v>38</v>
      </c>
      <c r="Q667" s="23">
        <f t="shared" si="350"/>
        <v>3800</v>
      </c>
      <c r="R667" s="60">
        <v>100</v>
      </c>
      <c r="S667" s="60">
        <v>68</v>
      </c>
      <c r="T667" s="23">
        <f t="shared" si="351"/>
        <v>6800</v>
      </c>
      <c r="U667" s="60"/>
      <c r="V667" s="60">
        <v>38</v>
      </c>
      <c r="W667" s="23">
        <f t="shared" si="352"/>
        <v>0</v>
      </c>
      <c r="X667" s="60"/>
      <c r="Y667" s="60">
        <v>55</v>
      </c>
      <c r="Z667" s="23">
        <f t="shared" si="353"/>
        <v>0</v>
      </c>
      <c r="AA667" s="60"/>
      <c r="AB667" s="60">
        <v>58</v>
      </c>
      <c r="AC667" s="23">
        <f t="shared" si="354"/>
        <v>0</v>
      </c>
      <c r="AD667" s="60"/>
      <c r="AE667" s="60">
        <v>68</v>
      </c>
      <c r="AF667" s="25">
        <f t="shared" si="355"/>
        <v>0</v>
      </c>
      <c r="AG667" s="60"/>
      <c r="AH667" s="60">
        <v>98</v>
      </c>
      <c r="AI667" s="23">
        <f t="shared" si="356"/>
        <v>0</v>
      </c>
      <c r="AJ667" s="60">
        <v>1313</v>
      </c>
      <c r="AK667" s="60">
        <v>7</v>
      </c>
      <c r="AL667" s="25">
        <f t="shared" si="357"/>
        <v>9191</v>
      </c>
      <c r="AM667" s="60"/>
      <c r="AN667" s="60">
        <v>6</v>
      </c>
      <c r="AO667" s="25">
        <f t="shared" si="358"/>
        <v>0</v>
      </c>
      <c r="AP667" s="60"/>
      <c r="AQ667" s="60">
        <v>7</v>
      </c>
      <c r="AR667" s="60">
        <f t="shared" si="339"/>
        <v>0</v>
      </c>
      <c r="AS667" s="60"/>
      <c r="AT667" s="60">
        <v>5.63</v>
      </c>
      <c r="AU667" s="60">
        <f t="shared" si="340"/>
        <v>0</v>
      </c>
      <c r="AV667" s="60"/>
      <c r="AW667" s="60">
        <v>6.65</v>
      </c>
      <c r="AX667" s="60">
        <f t="shared" si="341"/>
        <v>0</v>
      </c>
      <c r="AY667" s="60"/>
      <c r="AZ667" s="60">
        <v>5.58</v>
      </c>
      <c r="BA667" s="60">
        <f t="shared" si="342"/>
        <v>0</v>
      </c>
      <c r="BB667" s="60"/>
      <c r="BC667" s="60">
        <v>6</v>
      </c>
      <c r="BD667" s="23">
        <f t="shared" si="359"/>
        <v>0</v>
      </c>
      <c r="BE667" s="26">
        <f t="shared" si="343"/>
        <v>23541</v>
      </c>
      <c r="BF667" s="27">
        <f t="shared" si="360"/>
        <v>138780</v>
      </c>
      <c r="BG667" s="61"/>
      <c r="BH667" s="62"/>
      <c r="BI667" s="61"/>
      <c r="BJ667" s="30">
        <f t="shared" si="344"/>
        <v>0</v>
      </c>
      <c r="BK667" s="28">
        <f t="shared" si="345"/>
        <v>162321</v>
      </c>
      <c r="BL667" s="12"/>
      <c r="BM667" s="12"/>
      <c r="BN667" s="12"/>
      <c r="BO667" s="12"/>
      <c r="BP667" s="12"/>
      <c r="BQ667" s="12"/>
      <c r="BR667" s="12"/>
      <c r="BS667" s="12"/>
      <c r="BT667" s="12"/>
      <c r="BU667" s="12"/>
      <c r="BV667" s="12"/>
      <c r="BW667" s="12"/>
      <c r="BX667" s="12"/>
    </row>
    <row r="668" spans="1:76" s="64" customFormat="1" ht="32.25" customHeight="1">
      <c r="A668" s="67" t="s">
        <v>171</v>
      </c>
      <c r="B668" s="68" t="s">
        <v>172</v>
      </c>
      <c r="C668" s="69"/>
      <c r="D668" s="60">
        <v>45</v>
      </c>
      <c r="E668" s="23">
        <f t="shared" si="346"/>
        <v>0</v>
      </c>
      <c r="F668" s="60"/>
      <c r="G668" s="60">
        <v>30</v>
      </c>
      <c r="H668" s="23">
        <f t="shared" si="347"/>
        <v>0</v>
      </c>
      <c r="I668" s="60"/>
      <c r="J668" s="60">
        <v>45</v>
      </c>
      <c r="K668" s="23">
        <f t="shared" si="348"/>
        <v>0</v>
      </c>
      <c r="L668" s="60"/>
      <c r="M668" s="60">
        <v>75</v>
      </c>
      <c r="N668" s="23">
        <f t="shared" si="349"/>
        <v>0</v>
      </c>
      <c r="O668" s="60"/>
      <c r="P668" s="60">
        <v>38</v>
      </c>
      <c r="Q668" s="23">
        <f t="shared" si="350"/>
        <v>0</v>
      </c>
      <c r="R668" s="60"/>
      <c r="S668" s="60">
        <v>68</v>
      </c>
      <c r="T668" s="23">
        <f t="shared" si="351"/>
        <v>0</v>
      </c>
      <c r="U668" s="60"/>
      <c r="V668" s="60">
        <v>38</v>
      </c>
      <c r="W668" s="23">
        <f t="shared" si="352"/>
        <v>0</v>
      </c>
      <c r="X668" s="60"/>
      <c r="Y668" s="60">
        <v>55</v>
      </c>
      <c r="Z668" s="23">
        <f t="shared" si="353"/>
        <v>0</v>
      </c>
      <c r="AA668" s="60"/>
      <c r="AB668" s="60">
        <v>58</v>
      </c>
      <c r="AC668" s="23">
        <f t="shared" si="354"/>
        <v>0</v>
      </c>
      <c r="AD668" s="60"/>
      <c r="AE668" s="60">
        <v>68</v>
      </c>
      <c r="AF668" s="25">
        <f t="shared" si="355"/>
        <v>0</v>
      </c>
      <c r="AG668" s="60"/>
      <c r="AH668" s="60">
        <v>98</v>
      </c>
      <c r="AI668" s="23">
        <f t="shared" si="356"/>
        <v>0</v>
      </c>
      <c r="AJ668" s="60"/>
      <c r="AK668" s="60">
        <v>7</v>
      </c>
      <c r="AL668" s="25">
        <f t="shared" si="357"/>
        <v>0</v>
      </c>
      <c r="AM668" s="60"/>
      <c r="AN668" s="60">
        <v>6</v>
      </c>
      <c r="AO668" s="25">
        <f t="shared" si="358"/>
        <v>0</v>
      </c>
      <c r="AP668" s="60"/>
      <c r="AQ668" s="60">
        <v>7</v>
      </c>
      <c r="AR668" s="60">
        <f t="shared" si="339"/>
        <v>0</v>
      </c>
      <c r="AS668" s="60"/>
      <c r="AT668" s="60">
        <v>5.63</v>
      </c>
      <c r="AU668" s="60">
        <f t="shared" si="340"/>
        <v>0</v>
      </c>
      <c r="AV668" s="60"/>
      <c r="AW668" s="60">
        <v>6.65</v>
      </c>
      <c r="AX668" s="60">
        <f t="shared" si="341"/>
        <v>0</v>
      </c>
      <c r="AY668" s="60"/>
      <c r="AZ668" s="60">
        <v>5.58</v>
      </c>
      <c r="BA668" s="60">
        <f t="shared" si="342"/>
        <v>0</v>
      </c>
      <c r="BB668" s="60"/>
      <c r="BC668" s="60">
        <v>6</v>
      </c>
      <c r="BD668" s="23">
        <f t="shared" si="359"/>
        <v>0</v>
      </c>
      <c r="BE668" s="26">
        <f t="shared" si="343"/>
        <v>0</v>
      </c>
      <c r="BF668" s="27">
        <f t="shared" si="360"/>
        <v>277120</v>
      </c>
      <c r="BG668" s="61"/>
      <c r="BH668" s="62"/>
      <c r="BI668" s="61"/>
      <c r="BJ668" s="30">
        <f t="shared" si="344"/>
        <v>0</v>
      </c>
      <c r="BK668" s="28">
        <f t="shared" si="345"/>
        <v>277120</v>
      </c>
      <c r="BL668" s="12"/>
      <c r="BM668" s="12"/>
      <c r="BN668" s="12"/>
      <c r="BO668" s="12"/>
      <c r="BP668" s="12"/>
      <c r="BQ668" s="12"/>
      <c r="BR668" s="12"/>
      <c r="BS668" s="12"/>
      <c r="BT668" s="12"/>
      <c r="BU668" s="12"/>
      <c r="BV668" s="12"/>
      <c r="BW668" s="12"/>
      <c r="BX668" s="12"/>
    </row>
    <row r="669" spans="1:76" s="64" customFormat="1" ht="32.25" customHeight="1">
      <c r="A669" s="67" t="s">
        <v>173</v>
      </c>
      <c r="B669" s="68" t="s">
        <v>174</v>
      </c>
      <c r="C669" s="69"/>
      <c r="D669" s="60">
        <v>45</v>
      </c>
      <c r="E669" s="23">
        <f t="shared" si="346"/>
        <v>0</v>
      </c>
      <c r="F669" s="60"/>
      <c r="G669" s="60">
        <v>30</v>
      </c>
      <c r="H669" s="23">
        <f t="shared" si="347"/>
        <v>0</v>
      </c>
      <c r="I669" s="60"/>
      <c r="J669" s="60">
        <v>45</v>
      </c>
      <c r="K669" s="23">
        <f t="shared" si="348"/>
        <v>0</v>
      </c>
      <c r="L669" s="60">
        <v>100</v>
      </c>
      <c r="M669" s="60">
        <v>75</v>
      </c>
      <c r="N669" s="23">
        <f t="shared" si="349"/>
        <v>7500</v>
      </c>
      <c r="O669" s="70">
        <v>200</v>
      </c>
      <c r="P669" s="60">
        <v>38</v>
      </c>
      <c r="Q669" s="23">
        <f t="shared" si="350"/>
        <v>7600</v>
      </c>
      <c r="R669" s="60">
        <v>80</v>
      </c>
      <c r="S669" s="60">
        <v>68</v>
      </c>
      <c r="T669" s="23">
        <f t="shared" si="351"/>
        <v>5440</v>
      </c>
      <c r="U669" s="70"/>
      <c r="V669" s="60">
        <v>38</v>
      </c>
      <c r="W669" s="23">
        <f t="shared" si="352"/>
        <v>0</v>
      </c>
      <c r="X669" s="60"/>
      <c r="Y669" s="60">
        <v>55</v>
      </c>
      <c r="Z669" s="23">
        <f t="shared" si="353"/>
        <v>0</v>
      </c>
      <c r="AA669" s="60"/>
      <c r="AB669" s="60">
        <v>58</v>
      </c>
      <c r="AC669" s="23">
        <f t="shared" si="354"/>
        <v>0</v>
      </c>
      <c r="AD669" s="60"/>
      <c r="AE669" s="60">
        <v>68</v>
      </c>
      <c r="AF669" s="25">
        <f t="shared" si="355"/>
        <v>0</v>
      </c>
      <c r="AG669" s="60">
        <v>70</v>
      </c>
      <c r="AH669" s="60">
        <v>98</v>
      </c>
      <c r="AI669" s="23">
        <f t="shared" si="356"/>
        <v>6860</v>
      </c>
      <c r="AJ669" s="60">
        <v>3131</v>
      </c>
      <c r="AK669" s="60">
        <v>7</v>
      </c>
      <c r="AL669" s="25">
        <f t="shared" si="357"/>
        <v>21917</v>
      </c>
      <c r="AM669" s="60"/>
      <c r="AN669" s="60">
        <v>6</v>
      </c>
      <c r="AO669" s="25">
        <f t="shared" si="358"/>
        <v>0</v>
      </c>
      <c r="AP669" s="60"/>
      <c r="AQ669" s="60">
        <v>7</v>
      </c>
      <c r="AR669" s="60">
        <f t="shared" si="339"/>
        <v>0</v>
      </c>
      <c r="AS669" s="60"/>
      <c r="AT669" s="60">
        <v>5.63</v>
      </c>
      <c r="AU669" s="60">
        <f t="shared" si="340"/>
        <v>0</v>
      </c>
      <c r="AV669" s="60"/>
      <c r="AW669" s="60">
        <v>6.65</v>
      </c>
      <c r="AX669" s="60">
        <f t="shared" si="341"/>
        <v>0</v>
      </c>
      <c r="AY669" s="60"/>
      <c r="AZ669" s="60">
        <v>5.58</v>
      </c>
      <c r="BA669" s="60">
        <f t="shared" si="342"/>
        <v>0</v>
      </c>
      <c r="BB669" s="60">
        <v>1780</v>
      </c>
      <c r="BC669" s="60">
        <v>6</v>
      </c>
      <c r="BD669" s="23">
        <f t="shared" si="359"/>
        <v>10680</v>
      </c>
      <c r="BE669" s="26">
        <f t="shared" si="343"/>
        <v>59997</v>
      </c>
      <c r="BF669" s="27">
        <f t="shared" si="360"/>
        <v>174446</v>
      </c>
      <c r="BG669" s="61"/>
      <c r="BH669" s="62">
        <v>186540</v>
      </c>
      <c r="BI669" s="61"/>
      <c r="BJ669" s="30">
        <f t="shared" si="344"/>
        <v>186540</v>
      </c>
      <c r="BK669" s="28">
        <f t="shared" si="345"/>
        <v>47903</v>
      </c>
      <c r="BL669" s="12"/>
      <c r="BM669" s="12"/>
      <c r="BN669" s="12"/>
      <c r="BO669" s="12"/>
      <c r="BP669" s="12"/>
      <c r="BQ669" s="12"/>
      <c r="BR669" s="12"/>
      <c r="BS669" s="12"/>
      <c r="BT669" s="12"/>
      <c r="BU669" s="12"/>
      <c r="BV669" s="12"/>
      <c r="BW669" s="12"/>
      <c r="BX669" s="12"/>
    </row>
    <row r="670" spans="1:76" s="81" customFormat="1" ht="32.25" customHeight="1">
      <c r="A670" s="72" t="s">
        <v>175</v>
      </c>
      <c r="B670" s="73" t="s">
        <v>176</v>
      </c>
      <c r="C670" s="74"/>
      <c r="D670" s="75">
        <v>45</v>
      </c>
      <c r="E670" s="23">
        <f t="shared" si="346"/>
        <v>0</v>
      </c>
      <c r="F670" s="75"/>
      <c r="G670" s="75">
        <v>30</v>
      </c>
      <c r="H670" s="23">
        <f t="shared" si="347"/>
        <v>0</v>
      </c>
      <c r="I670" s="75"/>
      <c r="J670" s="75">
        <v>45</v>
      </c>
      <c r="K670" s="23">
        <f t="shared" si="348"/>
        <v>0</v>
      </c>
      <c r="L670" s="75"/>
      <c r="M670" s="75">
        <v>75</v>
      </c>
      <c r="N670" s="23">
        <f t="shared" si="349"/>
        <v>0</v>
      </c>
      <c r="O670" s="76"/>
      <c r="P670" s="75">
        <v>38</v>
      </c>
      <c r="Q670" s="23">
        <f t="shared" si="350"/>
        <v>0</v>
      </c>
      <c r="R670" s="75"/>
      <c r="S670" s="75">
        <v>68</v>
      </c>
      <c r="T670" s="23">
        <f t="shared" si="351"/>
        <v>0</v>
      </c>
      <c r="U670" s="76"/>
      <c r="V670" s="75">
        <v>38</v>
      </c>
      <c r="W670" s="23">
        <f t="shared" si="352"/>
        <v>0</v>
      </c>
      <c r="X670" s="75"/>
      <c r="Y670" s="75">
        <v>55</v>
      </c>
      <c r="Z670" s="23">
        <f t="shared" si="353"/>
        <v>0</v>
      </c>
      <c r="AA670" s="75"/>
      <c r="AB670" s="75">
        <v>58</v>
      </c>
      <c r="AC670" s="23">
        <f t="shared" si="354"/>
        <v>0</v>
      </c>
      <c r="AD670" s="75"/>
      <c r="AE670" s="75">
        <v>68</v>
      </c>
      <c r="AF670" s="25">
        <f t="shared" si="355"/>
        <v>0</v>
      </c>
      <c r="AG670" s="75"/>
      <c r="AH670" s="75">
        <v>98</v>
      </c>
      <c r="AI670" s="23">
        <f t="shared" si="356"/>
        <v>0</v>
      </c>
      <c r="AJ670" s="75"/>
      <c r="AK670" s="75">
        <v>7</v>
      </c>
      <c r="AL670" s="25">
        <f t="shared" si="357"/>
        <v>0</v>
      </c>
      <c r="AM670" s="75"/>
      <c r="AN670" s="75">
        <v>6</v>
      </c>
      <c r="AO670" s="25">
        <f t="shared" si="358"/>
        <v>0</v>
      </c>
      <c r="AP670" s="75"/>
      <c r="AQ670" s="75">
        <v>7</v>
      </c>
      <c r="AR670" s="77">
        <v>0</v>
      </c>
      <c r="AS670" s="75"/>
      <c r="AT670" s="75">
        <v>5.63</v>
      </c>
      <c r="AU670" s="75">
        <v>0</v>
      </c>
      <c r="AV670" s="75"/>
      <c r="AW670" s="75">
        <v>6.65</v>
      </c>
      <c r="AX670" s="75">
        <v>0</v>
      </c>
      <c r="AY670" s="75"/>
      <c r="AZ670" s="75">
        <v>5.58</v>
      </c>
      <c r="BA670" s="75">
        <v>0</v>
      </c>
      <c r="BB670" s="75"/>
      <c r="BC670" s="75">
        <v>6</v>
      </c>
      <c r="BD670" s="23">
        <f t="shared" si="359"/>
        <v>0</v>
      </c>
      <c r="BE670" s="26">
        <f t="shared" si="343"/>
        <v>0</v>
      </c>
      <c r="BF670" s="27">
        <f t="shared" si="360"/>
        <v>0</v>
      </c>
      <c r="BG670" s="78"/>
      <c r="BH670" s="79"/>
      <c r="BI670" s="78"/>
      <c r="BJ670" s="30">
        <f t="shared" si="344"/>
        <v>0</v>
      </c>
      <c r="BK670" s="28">
        <f t="shared" si="345"/>
        <v>0</v>
      </c>
      <c r="BL670" s="80"/>
      <c r="BM670" s="80"/>
      <c r="BN670" s="80"/>
      <c r="BO670" s="80"/>
      <c r="BP670" s="80"/>
      <c r="BQ670" s="80"/>
      <c r="BR670" s="80"/>
      <c r="BS670" s="80"/>
      <c r="BT670" s="80"/>
      <c r="BU670" s="80"/>
      <c r="BV670" s="80"/>
      <c r="BW670" s="80"/>
      <c r="BX670" s="80"/>
    </row>
    <row r="671" spans="1:76" s="64" customFormat="1" ht="32.25" customHeight="1">
      <c r="A671" s="67" t="s">
        <v>177</v>
      </c>
      <c r="B671" s="68" t="s">
        <v>178</v>
      </c>
      <c r="C671" s="69">
        <v>130</v>
      </c>
      <c r="D671" s="60">
        <v>45</v>
      </c>
      <c r="E671" s="23">
        <f t="shared" si="346"/>
        <v>5850</v>
      </c>
      <c r="F671" s="70">
        <v>900</v>
      </c>
      <c r="G671" s="60">
        <v>30</v>
      </c>
      <c r="H671" s="23">
        <f t="shared" si="347"/>
        <v>27000</v>
      </c>
      <c r="I671" s="70">
        <v>400</v>
      </c>
      <c r="J671" s="60">
        <v>45</v>
      </c>
      <c r="K671" s="23">
        <f t="shared" si="348"/>
        <v>18000</v>
      </c>
      <c r="L671" s="60"/>
      <c r="M671" s="60">
        <v>75</v>
      </c>
      <c r="N671" s="23">
        <f t="shared" si="349"/>
        <v>0</v>
      </c>
      <c r="O671" s="60"/>
      <c r="P671" s="60">
        <v>38</v>
      </c>
      <c r="Q671" s="23">
        <f t="shared" si="350"/>
        <v>0</v>
      </c>
      <c r="R671" s="60"/>
      <c r="S671" s="60">
        <v>68</v>
      </c>
      <c r="T671" s="23">
        <f t="shared" si="351"/>
        <v>0</v>
      </c>
      <c r="U671" s="60"/>
      <c r="V671" s="60">
        <v>38</v>
      </c>
      <c r="W671" s="23">
        <f t="shared" si="352"/>
        <v>0</v>
      </c>
      <c r="X671" s="60"/>
      <c r="Y671" s="60">
        <v>55</v>
      </c>
      <c r="Z671" s="23">
        <f t="shared" si="353"/>
        <v>0</v>
      </c>
      <c r="AA671" s="60"/>
      <c r="AB671" s="60">
        <v>58</v>
      </c>
      <c r="AC671" s="23">
        <f t="shared" si="354"/>
        <v>0</v>
      </c>
      <c r="AD671" s="60">
        <v>100</v>
      </c>
      <c r="AE671" s="60">
        <v>68</v>
      </c>
      <c r="AF671" s="25">
        <f t="shared" si="355"/>
        <v>6800</v>
      </c>
      <c r="AG671" s="60"/>
      <c r="AH671" s="60">
        <v>98</v>
      </c>
      <c r="AI671" s="23">
        <f t="shared" si="356"/>
        <v>0</v>
      </c>
      <c r="AJ671" s="60"/>
      <c r="AK671" s="60">
        <v>7</v>
      </c>
      <c r="AL671" s="25">
        <f t="shared" si="357"/>
        <v>0</v>
      </c>
      <c r="AM671" s="60">
        <v>5131</v>
      </c>
      <c r="AN671" s="60">
        <v>6</v>
      </c>
      <c r="AO671" s="25">
        <f t="shared" si="358"/>
        <v>30786</v>
      </c>
      <c r="AP671" s="60"/>
      <c r="AQ671" s="60">
        <v>7</v>
      </c>
      <c r="AR671" s="60">
        <f t="shared" ref="AR671:AR710" si="361">AQ671*AP671</f>
        <v>0</v>
      </c>
      <c r="AS671" s="60"/>
      <c r="AT671" s="60">
        <v>5.63</v>
      </c>
      <c r="AU671" s="60">
        <f t="shared" ref="AU671:AU710" si="362">AT671*AS671</f>
        <v>0</v>
      </c>
      <c r="AV671" s="60"/>
      <c r="AW671" s="60">
        <v>6.65</v>
      </c>
      <c r="AX671" s="60">
        <f t="shared" ref="AX671:AX710" si="363">AW671*AV671</f>
        <v>0</v>
      </c>
      <c r="AY671" s="60"/>
      <c r="AZ671" s="60">
        <v>5.58</v>
      </c>
      <c r="BA671" s="60">
        <f t="shared" ref="BA671:BA710" si="364">AZ671*AY671</f>
        <v>0</v>
      </c>
      <c r="BB671" s="60"/>
      <c r="BC671" s="60">
        <v>6</v>
      </c>
      <c r="BD671" s="23">
        <f t="shared" si="359"/>
        <v>0</v>
      </c>
      <c r="BE671" s="26">
        <f t="shared" si="343"/>
        <v>88436</v>
      </c>
      <c r="BF671" s="27">
        <f t="shared" si="360"/>
        <v>207796</v>
      </c>
      <c r="BG671" s="61"/>
      <c r="BH671" s="62"/>
      <c r="BI671" s="61"/>
      <c r="BJ671" s="28">
        <f t="shared" si="344"/>
        <v>0</v>
      </c>
      <c r="BK671" s="28">
        <f t="shared" si="345"/>
        <v>296232</v>
      </c>
      <c r="BL671" s="12"/>
      <c r="BM671" s="12"/>
      <c r="BN671" s="12"/>
      <c r="BO671" s="12"/>
      <c r="BP671" s="12"/>
      <c r="BQ671" s="12"/>
      <c r="BR671" s="12"/>
      <c r="BS671" s="12"/>
      <c r="BT671" s="12"/>
      <c r="BU671" s="12"/>
      <c r="BV671" s="15"/>
      <c r="BW671" s="15"/>
      <c r="BX671" s="12"/>
    </row>
    <row r="672" spans="1:76" s="64" customFormat="1" ht="32.25" customHeight="1">
      <c r="A672" s="67" t="s">
        <v>179</v>
      </c>
      <c r="B672" s="68" t="s">
        <v>180</v>
      </c>
      <c r="C672" s="69"/>
      <c r="D672" s="60">
        <v>45</v>
      </c>
      <c r="E672" s="23">
        <f t="shared" si="346"/>
        <v>0</v>
      </c>
      <c r="F672" s="60"/>
      <c r="G672" s="60">
        <v>30</v>
      </c>
      <c r="H672" s="23">
        <f t="shared" si="347"/>
        <v>0</v>
      </c>
      <c r="I672" s="60"/>
      <c r="J672" s="60">
        <v>45</v>
      </c>
      <c r="K672" s="23">
        <f t="shared" si="348"/>
        <v>0</v>
      </c>
      <c r="L672" s="60">
        <v>60</v>
      </c>
      <c r="M672" s="60">
        <v>75</v>
      </c>
      <c r="N672" s="23">
        <f t="shared" si="349"/>
        <v>4500</v>
      </c>
      <c r="O672" s="60">
        <v>120</v>
      </c>
      <c r="P672" s="60">
        <v>38</v>
      </c>
      <c r="Q672" s="23">
        <f t="shared" si="350"/>
        <v>4560</v>
      </c>
      <c r="R672" s="60">
        <v>80</v>
      </c>
      <c r="S672" s="60">
        <v>68</v>
      </c>
      <c r="T672" s="23">
        <f t="shared" si="351"/>
        <v>5440</v>
      </c>
      <c r="U672" s="60"/>
      <c r="V672" s="60">
        <v>38</v>
      </c>
      <c r="W672" s="23">
        <f t="shared" si="352"/>
        <v>0</v>
      </c>
      <c r="X672" s="60"/>
      <c r="Y672" s="60">
        <v>55</v>
      </c>
      <c r="Z672" s="23">
        <f t="shared" si="353"/>
        <v>0</v>
      </c>
      <c r="AA672" s="60"/>
      <c r="AB672" s="60">
        <v>58</v>
      </c>
      <c r="AC672" s="23">
        <f t="shared" si="354"/>
        <v>0</v>
      </c>
      <c r="AD672" s="60"/>
      <c r="AE672" s="60">
        <v>68</v>
      </c>
      <c r="AF672" s="25">
        <f t="shared" si="355"/>
        <v>0</v>
      </c>
      <c r="AG672" s="60">
        <v>30</v>
      </c>
      <c r="AH672" s="60">
        <v>98</v>
      </c>
      <c r="AI672" s="23">
        <f t="shared" si="356"/>
        <v>2940</v>
      </c>
      <c r="AJ672" s="60">
        <v>1300</v>
      </c>
      <c r="AK672" s="60">
        <v>7</v>
      </c>
      <c r="AL672" s="25">
        <f t="shared" si="357"/>
        <v>9100</v>
      </c>
      <c r="AM672" s="60"/>
      <c r="AN672" s="60">
        <v>6</v>
      </c>
      <c r="AO672" s="25">
        <f t="shared" si="358"/>
        <v>0</v>
      </c>
      <c r="AP672" s="60"/>
      <c r="AQ672" s="60">
        <v>7</v>
      </c>
      <c r="AR672" s="60">
        <f t="shared" si="361"/>
        <v>0</v>
      </c>
      <c r="AS672" s="60"/>
      <c r="AT672" s="60">
        <v>5.63</v>
      </c>
      <c r="AU672" s="60">
        <f t="shared" si="362"/>
        <v>0</v>
      </c>
      <c r="AV672" s="60"/>
      <c r="AW672" s="60">
        <v>6.65</v>
      </c>
      <c r="AX672" s="60">
        <f t="shared" si="363"/>
        <v>0</v>
      </c>
      <c r="AY672" s="60"/>
      <c r="AZ672" s="60">
        <v>5.58</v>
      </c>
      <c r="BA672" s="60">
        <f t="shared" si="364"/>
        <v>0</v>
      </c>
      <c r="BB672" s="60">
        <v>1680</v>
      </c>
      <c r="BC672" s="60">
        <v>6</v>
      </c>
      <c r="BD672" s="23">
        <f t="shared" si="359"/>
        <v>10080</v>
      </c>
      <c r="BE672" s="26">
        <f t="shared" si="343"/>
        <v>36620</v>
      </c>
      <c r="BF672" s="27">
        <f t="shared" si="360"/>
        <v>43544</v>
      </c>
      <c r="BG672" s="61"/>
      <c r="BH672" s="62">
        <v>80164</v>
      </c>
      <c r="BI672" s="61"/>
      <c r="BJ672" s="30">
        <f t="shared" si="344"/>
        <v>80164</v>
      </c>
      <c r="BK672" s="28">
        <f t="shared" si="345"/>
        <v>0</v>
      </c>
      <c r="BL672" s="12"/>
      <c r="BM672" s="12"/>
      <c r="BN672" s="12"/>
      <c r="BO672" s="12"/>
      <c r="BP672" s="12"/>
      <c r="BQ672" s="12"/>
      <c r="BR672" s="12"/>
      <c r="BS672" s="12"/>
      <c r="BT672" s="12"/>
      <c r="BU672" s="12"/>
      <c r="BV672" s="12"/>
      <c r="BW672" s="12"/>
      <c r="BX672" s="12"/>
    </row>
    <row r="673" spans="1:76" s="64" customFormat="1" ht="32.25" customHeight="1">
      <c r="A673" s="67" t="s">
        <v>181</v>
      </c>
      <c r="B673" s="68" t="s">
        <v>182</v>
      </c>
      <c r="C673" s="69">
        <v>70</v>
      </c>
      <c r="D673" s="60">
        <v>45</v>
      </c>
      <c r="E673" s="23">
        <f t="shared" si="346"/>
        <v>3150</v>
      </c>
      <c r="F673" s="60">
        <v>700</v>
      </c>
      <c r="G673" s="60">
        <v>30</v>
      </c>
      <c r="H673" s="23">
        <f t="shared" si="347"/>
        <v>21000</v>
      </c>
      <c r="I673" s="60">
        <v>300</v>
      </c>
      <c r="J673" s="60">
        <v>45</v>
      </c>
      <c r="K673" s="23">
        <f t="shared" si="348"/>
        <v>13500</v>
      </c>
      <c r="L673" s="60"/>
      <c r="M673" s="60">
        <v>75</v>
      </c>
      <c r="N673" s="23">
        <f t="shared" si="349"/>
        <v>0</v>
      </c>
      <c r="O673" s="70"/>
      <c r="P673" s="60">
        <v>38</v>
      </c>
      <c r="Q673" s="23">
        <f t="shared" si="350"/>
        <v>0</v>
      </c>
      <c r="R673" s="60"/>
      <c r="S673" s="60">
        <v>68</v>
      </c>
      <c r="T673" s="23">
        <f t="shared" si="351"/>
        <v>0</v>
      </c>
      <c r="U673" s="70"/>
      <c r="V673" s="60">
        <v>38</v>
      </c>
      <c r="W673" s="23">
        <f t="shared" si="352"/>
        <v>0</v>
      </c>
      <c r="X673" s="60"/>
      <c r="Y673" s="60">
        <v>55</v>
      </c>
      <c r="Z673" s="23">
        <f t="shared" si="353"/>
        <v>0</v>
      </c>
      <c r="AA673" s="60"/>
      <c r="AB673" s="60">
        <v>58</v>
      </c>
      <c r="AC673" s="23">
        <f t="shared" si="354"/>
        <v>0</v>
      </c>
      <c r="AD673" s="60">
        <v>60</v>
      </c>
      <c r="AE673" s="60">
        <v>68</v>
      </c>
      <c r="AF673" s="25">
        <f t="shared" si="355"/>
        <v>4080</v>
      </c>
      <c r="AG673" s="60"/>
      <c r="AH673" s="60">
        <v>98</v>
      </c>
      <c r="AI673" s="23">
        <f t="shared" si="356"/>
        <v>0</v>
      </c>
      <c r="AJ673" s="60"/>
      <c r="AK673" s="60">
        <v>7</v>
      </c>
      <c r="AL673" s="25">
        <f t="shared" si="357"/>
        <v>0</v>
      </c>
      <c r="AM673" s="60">
        <v>5311</v>
      </c>
      <c r="AN673" s="60">
        <v>6</v>
      </c>
      <c r="AO673" s="25">
        <f t="shared" si="358"/>
        <v>31866</v>
      </c>
      <c r="AP673" s="60"/>
      <c r="AQ673" s="60">
        <v>7</v>
      </c>
      <c r="AR673" s="60">
        <f t="shared" si="361"/>
        <v>0</v>
      </c>
      <c r="AS673" s="60"/>
      <c r="AT673" s="60">
        <v>5.63</v>
      </c>
      <c r="AU673" s="60">
        <f t="shared" si="362"/>
        <v>0</v>
      </c>
      <c r="AV673" s="60"/>
      <c r="AW673" s="60">
        <v>6.65</v>
      </c>
      <c r="AX673" s="60">
        <f t="shared" si="363"/>
        <v>0</v>
      </c>
      <c r="AY673" s="60"/>
      <c r="AZ673" s="60">
        <v>5.58</v>
      </c>
      <c r="BA673" s="60">
        <f t="shared" si="364"/>
        <v>0</v>
      </c>
      <c r="BB673" s="60"/>
      <c r="BC673" s="60">
        <v>6</v>
      </c>
      <c r="BD673" s="23">
        <f t="shared" si="359"/>
        <v>0</v>
      </c>
      <c r="BE673" s="26">
        <f t="shared" si="343"/>
        <v>73596</v>
      </c>
      <c r="BF673" s="27">
        <f t="shared" si="360"/>
        <v>116166</v>
      </c>
      <c r="BG673" s="61"/>
      <c r="BH673" s="62"/>
      <c r="BI673" s="61"/>
      <c r="BJ673" s="30">
        <f t="shared" si="344"/>
        <v>0</v>
      </c>
      <c r="BK673" s="28">
        <f t="shared" si="345"/>
        <v>189762</v>
      </c>
      <c r="BL673" s="12"/>
      <c r="BM673" s="12"/>
      <c r="BN673" s="12"/>
      <c r="BO673" s="12"/>
      <c r="BP673" s="12"/>
      <c r="BQ673" s="12"/>
      <c r="BR673" s="12"/>
      <c r="BS673" s="12"/>
      <c r="BT673" s="12"/>
      <c r="BU673" s="12"/>
      <c r="BV673" s="12"/>
      <c r="BW673" s="12"/>
      <c r="BX673" s="12"/>
    </row>
    <row r="674" spans="1:76" s="64" customFormat="1" ht="32.25" customHeight="1">
      <c r="A674" s="67" t="s">
        <v>183</v>
      </c>
      <c r="B674" s="68" t="s">
        <v>184</v>
      </c>
      <c r="C674" s="69"/>
      <c r="D674" s="60">
        <v>45</v>
      </c>
      <c r="E674" s="23">
        <f t="shared" si="346"/>
        <v>0</v>
      </c>
      <c r="F674" s="60"/>
      <c r="G674" s="60">
        <v>30</v>
      </c>
      <c r="H674" s="23">
        <f t="shared" si="347"/>
        <v>0</v>
      </c>
      <c r="I674" s="60"/>
      <c r="J674" s="60">
        <v>45</v>
      </c>
      <c r="K674" s="23">
        <f t="shared" si="348"/>
        <v>0</v>
      </c>
      <c r="L674" s="60"/>
      <c r="M674" s="60">
        <v>75</v>
      </c>
      <c r="N674" s="23">
        <f t="shared" si="349"/>
        <v>0</v>
      </c>
      <c r="O674" s="60"/>
      <c r="P674" s="60">
        <v>38</v>
      </c>
      <c r="Q674" s="23">
        <f t="shared" si="350"/>
        <v>0</v>
      </c>
      <c r="R674" s="60"/>
      <c r="S674" s="60">
        <v>68</v>
      </c>
      <c r="T674" s="23">
        <f t="shared" si="351"/>
        <v>0</v>
      </c>
      <c r="U674" s="60">
        <v>500</v>
      </c>
      <c r="V674" s="60">
        <v>38</v>
      </c>
      <c r="W674" s="23">
        <f t="shared" si="352"/>
        <v>19000</v>
      </c>
      <c r="X674" s="60">
        <v>700</v>
      </c>
      <c r="Y674" s="60">
        <v>55</v>
      </c>
      <c r="Z674" s="23">
        <f t="shared" si="353"/>
        <v>38500</v>
      </c>
      <c r="AA674" s="60">
        <v>300</v>
      </c>
      <c r="AB674" s="60">
        <v>58</v>
      </c>
      <c r="AC674" s="23">
        <f t="shared" si="354"/>
        <v>17400</v>
      </c>
      <c r="AD674" s="60"/>
      <c r="AE674" s="60">
        <v>68</v>
      </c>
      <c r="AF674" s="25">
        <f t="shared" si="355"/>
        <v>0</v>
      </c>
      <c r="AG674" s="60"/>
      <c r="AH674" s="60">
        <v>98</v>
      </c>
      <c r="AI674" s="23">
        <f t="shared" si="356"/>
        <v>0</v>
      </c>
      <c r="AJ674" s="60"/>
      <c r="AK674" s="60">
        <v>7</v>
      </c>
      <c r="AL674" s="25">
        <f t="shared" si="357"/>
        <v>0</v>
      </c>
      <c r="AM674" s="60"/>
      <c r="AN674" s="60">
        <v>6</v>
      </c>
      <c r="AO674" s="25">
        <f t="shared" si="358"/>
        <v>0</v>
      </c>
      <c r="AP674" s="60"/>
      <c r="AQ674" s="60">
        <v>7</v>
      </c>
      <c r="AR674" s="60">
        <f t="shared" si="361"/>
        <v>0</v>
      </c>
      <c r="AS674" s="60"/>
      <c r="AT674" s="60">
        <v>5.63</v>
      </c>
      <c r="AU674" s="60">
        <f t="shared" si="362"/>
        <v>0</v>
      </c>
      <c r="AV674" s="60"/>
      <c r="AW674" s="60">
        <v>6.65</v>
      </c>
      <c r="AX674" s="60">
        <f t="shared" si="363"/>
        <v>0</v>
      </c>
      <c r="AY674" s="60"/>
      <c r="AZ674" s="60">
        <v>5.58</v>
      </c>
      <c r="BA674" s="60">
        <f t="shared" si="364"/>
        <v>0</v>
      </c>
      <c r="BB674" s="60"/>
      <c r="BC674" s="60">
        <v>6</v>
      </c>
      <c r="BD674" s="23">
        <f t="shared" si="359"/>
        <v>0</v>
      </c>
      <c r="BE674" s="26">
        <f t="shared" si="343"/>
        <v>74900</v>
      </c>
      <c r="BF674" s="27">
        <f t="shared" si="360"/>
        <v>76984</v>
      </c>
      <c r="BG674" s="61"/>
      <c r="BH674" s="62">
        <v>135780</v>
      </c>
      <c r="BI674" s="61"/>
      <c r="BJ674" s="30">
        <f t="shared" si="344"/>
        <v>135780</v>
      </c>
      <c r="BK674" s="28">
        <f t="shared" si="345"/>
        <v>16104</v>
      </c>
      <c r="BL674" s="12"/>
      <c r="BM674" s="15"/>
      <c r="BN674" s="12"/>
      <c r="BO674" s="12"/>
      <c r="BP674" s="12"/>
      <c r="BQ674" s="12"/>
      <c r="BR674" s="12"/>
      <c r="BS674" s="12"/>
      <c r="BT674" s="15"/>
      <c r="BU674" s="12"/>
      <c r="BV674" s="12"/>
      <c r="BW674" s="12"/>
      <c r="BX674" s="12"/>
    </row>
    <row r="675" spans="1:76" s="64" customFormat="1" ht="32.25" customHeight="1">
      <c r="A675" s="67" t="s">
        <v>185</v>
      </c>
      <c r="B675" s="68" t="s">
        <v>186</v>
      </c>
      <c r="C675" s="69"/>
      <c r="D675" s="60">
        <v>45</v>
      </c>
      <c r="E675" s="23">
        <f t="shared" si="346"/>
        <v>0</v>
      </c>
      <c r="F675" s="60"/>
      <c r="G675" s="60">
        <v>30</v>
      </c>
      <c r="H675" s="23">
        <f t="shared" si="347"/>
        <v>0</v>
      </c>
      <c r="I675" s="60"/>
      <c r="J675" s="60">
        <v>45</v>
      </c>
      <c r="K675" s="23">
        <f t="shared" si="348"/>
        <v>0</v>
      </c>
      <c r="L675" s="60">
        <v>60</v>
      </c>
      <c r="M675" s="60">
        <v>75</v>
      </c>
      <c r="N675" s="23">
        <f t="shared" si="349"/>
        <v>4500</v>
      </c>
      <c r="O675" s="60">
        <v>120</v>
      </c>
      <c r="P675" s="60">
        <v>38</v>
      </c>
      <c r="Q675" s="23">
        <f t="shared" si="350"/>
        <v>4560</v>
      </c>
      <c r="R675" s="60">
        <v>80</v>
      </c>
      <c r="S675" s="60">
        <v>68</v>
      </c>
      <c r="T675" s="23">
        <f t="shared" si="351"/>
        <v>5440</v>
      </c>
      <c r="U675" s="60"/>
      <c r="V675" s="60">
        <v>38</v>
      </c>
      <c r="W675" s="23">
        <f t="shared" si="352"/>
        <v>0</v>
      </c>
      <c r="X675" s="60"/>
      <c r="Y675" s="60">
        <v>55</v>
      </c>
      <c r="Z675" s="23">
        <f t="shared" si="353"/>
        <v>0</v>
      </c>
      <c r="AA675" s="60"/>
      <c r="AB675" s="60">
        <v>58</v>
      </c>
      <c r="AC675" s="23">
        <f t="shared" si="354"/>
        <v>0</v>
      </c>
      <c r="AD675" s="60"/>
      <c r="AE675" s="60">
        <v>68</v>
      </c>
      <c r="AF675" s="25">
        <f t="shared" si="355"/>
        <v>0</v>
      </c>
      <c r="AG675" s="60"/>
      <c r="AH675" s="60">
        <v>98</v>
      </c>
      <c r="AI675" s="23">
        <f t="shared" si="356"/>
        <v>0</v>
      </c>
      <c r="AJ675" s="60">
        <v>1600</v>
      </c>
      <c r="AK675" s="60">
        <v>7</v>
      </c>
      <c r="AL675" s="25">
        <f t="shared" si="357"/>
        <v>11200</v>
      </c>
      <c r="AM675" s="60"/>
      <c r="AN675" s="60">
        <v>6</v>
      </c>
      <c r="AO675" s="25">
        <f t="shared" si="358"/>
        <v>0</v>
      </c>
      <c r="AP675" s="60"/>
      <c r="AQ675" s="60">
        <v>7</v>
      </c>
      <c r="AR675" s="60">
        <f t="shared" si="361"/>
        <v>0</v>
      </c>
      <c r="AS675" s="60"/>
      <c r="AT675" s="60">
        <v>5.63</v>
      </c>
      <c r="AU675" s="60">
        <f t="shared" si="362"/>
        <v>0</v>
      </c>
      <c r="AV675" s="60"/>
      <c r="AW675" s="60">
        <v>6.65</v>
      </c>
      <c r="AX675" s="60">
        <f t="shared" si="363"/>
        <v>0</v>
      </c>
      <c r="AY675" s="60"/>
      <c r="AZ675" s="60">
        <v>5.58</v>
      </c>
      <c r="BA675" s="60">
        <f t="shared" si="364"/>
        <v>0</v>
      </c>
      <c r="BB675" s="60"/>
      <c r="BC675" s="60">
        <v>6</v>
      </c>
      <c r="BD675" s="23">
        <f t="shared" si="359"/>
        <v>0</v>
      </c>
      <c r="BE675" s="26">
        <f t="shared" si="343"/>
        <v>25700</v>
      </c>
      <c r="BF675" s="27">
        <f t="shared" si="360"/>
        <v>101038</v>
      </c>
      <c r="BG675" s="61"/>
      <c r="BH675" s="62"/>
      <c r="BI675" s="61"/>
      <c r="BJ675" s="30">
        <f t="shared" si="344"/>
        <v>0</v>
      </c>
      <c r="BK675" s="28">
        <f t="shared" si="345"/>
        <v>126738</v>
      </c>
      <c r="BL675" s="12"/>
      <c r="BM675" s="12"/>
      <c r="BN675" s="12"/>
      <c r="BO675" s="12"/>
      <c r="BP675" s="12"/>
      <c r="BQ675" s="12"/>
      <c r="BR675" s="12"/>
      <c r="BS675" s="12"/>
      <c r="BT675" s="12"/>
      <c r="BU675" s="12"/>
      <c r="BV675" s="15"/>
      <c r="BW675" s="12"/>
      <c r="BX675" s="12"/>
    </row>
    <row r="676" spans="1:76" s="64" customFormat="1" ht="29.25" customHeight="1">
      <c r="A676" s="67" t="s">
        <v>187</v>
      </c>
      <c r="B676" s="68" t="s">
        <v>188</v>
      </c>
      <c r="C676" s="71"/>
      <c r="D676" s="60">
        <v>45</v>
      </c>
      <c r="E676" s="23">
        <f t="shared" si="346"/>
        <v>0</v>
      </c>
      <c r="F676" s="60"/>
      <c r="G676" s="60">
        <v>30</v>
      </c>
      <c r="H676" s="23">
        <f t="shared" si="347"/>
        <v>0</v>
      </c>
      <c r="I676" s="60"/>
      <c r="J676" s="60">
        <v>45</v>
      </c>
      <c r="K676" s="23">
        <f t="shared" si="348"/>
        <v>0</v>
      </c>
      <c r="L676" s="60"/>
      <c r="M676" s="60">
        <v>75</v>
      </c>
      <c r="N676" s="23">
        <f t="shared" si="349"/>
        <v>0</v>
      </c>
      <c r="O676" s="70"/>
      <c r="P676" s="60">
        <v>38</v>
      </c>
      <c r="Q676" s="23">
        <f t="shared" si="350"/>
        <v>0</v>
      </c>
      <c r="R676" s="60"/>
      <c r="S676" s="60">
        <v>68</v>
      </c>
      <c r="T676" s="23">
        <f t="shared" si="351"/>
        <v>0</v>
      </c>
      <c r="U676" s="70">
        <v>800</v>
      </c>
      <c r="V676" s="60">
        <v>38</v>
      </c>
      <c r="W676" s="23">
        <f t="shared" si="352"/>
        <v>30400</v>
      </c>
      <c r="X676" s="60">
        <v>800</v>
      </c>
      <c r="Y676" s="60">
        <v>55</v>
      </c>
      <c r="Z676" s="23">
        <f t="shared" si="353"/>
        <v>44000</v>
      </c>
      <c r="AA676" s="60">
        <v>400</v>
      </c>
      <c r="AB676" s="60">
        <v>58</v>
      </c>
      <c r="AC676" s="23">
        <f t="shared" si="354"/>
        <v>23200</v>
      </c>
      <c r="AD676" s="60"/>
      <c r="AE676" s="60">
        <v>68</v>
      </c>
      <c r="AF676" s="25">
        <f t="shared" si="355"/>
        <v>0</v>
      </c>
      <c r="AG676" s="60"/>
      <c r="AH676" s="60">
        <v>98</v>
      </c>
      <c r="AI676" s="23">
        <f t="shared" si="356"/>
        <v>0</v>
      </c>
      <c r="AJ676" s="60"/>
      <c r="AK676" s="60">
        <v>7</v>
      </c>
      <c r="AL676" s="25">
        <f t="shared" si="357"/>
        <v>0</v>
      </c>
      <c r="AM676" s="60"/>
      <c r="AN676" s="60">
        <v>6</v>
      </c>
      <c r="AO676" s="25">
        <f t="shared" si="358"/>
        <v>0</v>
      </c>
      <c r="AP676" s="60"/>
      <c r="AQ676" s="60">
        <v>7</v>
      </c>
      <c r="AR676" s="60">
        <f t="shared" si="361"/>
        <v>0</v>
      </c>
      <c r="AS676" s="60"/>
      <c r="AT676" s="60">
        <v>5.63</v>
      </c>
      <c r="AU676" s="60">
        <f t="shared" si="362"/>
        <v>0</v>
      </c>
      <c r="AV676" s="60"/>
      <c r="AW676" s="60">
        <v>6.65</v>
      </c>
      <c r="AX676" s="60">
        <f t="shared" si="363"/>
        <v>0</v>
      </c>
      <c r="AY676" s="60"/>
      <c r="AZ676" s="60">
        <v>5.58</v>
      </c>
      <c r="BA676" s="60">
        <f t="shared" si="364"/>
        <v>0</v>
      </c>
      <c r="BB676" s="60"/>
      <c r="BC676" s="60">
        <v>6</v>
      </c>
      <c r="BD676" s="23">
        <f t="shared" si="359"/>
        <v>0</v>
      </c>
      <c r="BE676" s="26">
        <f t="shared" si="343"/>
        <v>97600</v>
      </c>
      <c r="BF676" s="27">
        <f t="shared" si="360"/>
        <v>146050</v>
      </c>
      <c r="BG676" s="61">
        <f>11000+12500</f>
        <v>23500</v>
      </c>
      <c r="BH676" s="62"/>
      <c r="BI676" s="61"/>
      <c r="BJ676" s="30">
        <f t="shared" si="344"/>
        <v>23500</v>
      </c>
      <c r="BK676" s="28">
        <f t="shared" si="345"/>
        <v>220150</v>
      </c>
      <c r="BL676" s="12"/>
      <c r="BM676" s="12"/>
      <c r="BN676" s="12"/>
      <c r="BO676" s="12"/>
      <c r="BP676" s="12"/>
      <c r="BQ676" s="12"/>
      <c r="BR676" s="12"/>
      <c r="BS676" s="12"/>
      <c r="BT676" s="12"/>
      <c r="BU676" s="12"/>
      <c r="BV676" s="12"/>
      <c r="BW676" s="15"/>
      <c r="BX676" s="12"/>
    </row>
    <row r="677" spans="1:76" s="64" customFormat="1" ht="32.25" customHeight="1">
      <c r="A677" s="67" t="s">
        <v>189</v>
      </c>
      <c r="B677" s="68" t="s">
        <v>190</v>
      </c>
      <c r="C677" s="69">
        <v>60</v>
      </c>
      <c r="D677" s="60">
        <v>45</v>
      </c>
      <c r="E677" s="23">
        <f t="shared" si="346"/>
        <v>2700</v>
      </c>
      <c r="F677" s="70">
        <v>800</v>
      </c>
      <c r="G677" s="60">
        <v>30</v>
      </c>
      <c r="H677" s="23">
        <f t="shared" si="347"/>
        <v>24000</v>
      </c>
      <c r="I677" s="70">
        <v>400</v>
      </c>
      <c r="J677" s="60">
        <v>45</v>
      </c>
      <c r="K677" s="23">
        <f t="shared" si="348"/>
        <v>18000</v>
      </c>
      <c r="L677" s="60"/>
      <c r="M677" s="60">
        <v>75</v>
      </c>
      <c r="N677" s="23">
        <f t="shared" si="349"/>
        <v>0</v>
      </c>
      <c r="O677" s="60"/>
      <c r="P677" s="60">
        <v>38</v>
      </c>
      <c r="Q677" s="23">
        <f t="shared" si="350"/>
        <v>0</v>
      </c>
      <c r="R677" s="60"/>
      <c r="S677" s="60">
        <v>68</v>
      </c>
      <c r="T677" s="23">
        <f t="shared" si="351"/>
        <v>0</v>
      </c>
      <c r="U677" s="60"/>
      <c r="V677" s="60">
        <v>38</v>
      </c>
      <c r="W677" s="23">
        <f t="shared" si="352"/>
        <v>0</v>
      </c>
      <c r="X677" s="60"/>
      <c r="Y677" s="60">
        <v>55</v>
      </c>
      <c r="Z677" s="23">
        <f t="shared" si="353"/>
        <v>0</v>
      </c>
      <c r="AA677" s="60"/>
      <c r="AB677" s="60">
        <v>58</v>
      </c>
      <c r="AC677" s="23">
        <f t="shared" si="354"/>
        <v>0</v>
      </c>
      <c r="AD677" s="60">
        <v>100</v>
      </c>
      <c r="AE677" s="60">
        <v>68</v>
      </c>
      <c r="AF677" s="25">
        <f t="shared" si="355"/>
        <v>6800</v>
      </c>
      <c r="AG677" s="60"/>
      <c r="AH677" s="60">
        <v>98</v>
      </c>
      <c r="AI677" s="23">
        <f t="shared" si="356"/>
        <v>0</v>
      </c>
      <c r="AJ677" s="60"/>
      <c r="AK677" s="60">
        <v>7</v>
      </c>
      <c r="AL677" s="25">
        <f t="shared" si="357"/>
        <v>0</v>
      </c>
      <c r="AM677" s="60">
        <v>3134</v>
      </c>
      <c r="AN677" s="60">
        <v>6</v>
      </c>
      <c r="AO677" s="25">
        <f t="shared" si="358"/>
        <v>18804</v>
      </c>
      <c r="AP677" s="60"/>
      <c r="AQ677" s="60">
        <v>7</v>
      </c>
      <c r="AR677" s="60">
        <f t="shared" si="361"/>
        <v>0</v>
      </c>
      <c r="AS677" s="60"/>
      <c r="AT677" s="60">
        <v>5.63</v>
      </c>
      <c r="AU677" s="60">
        <f t="shared" si="362"/>
        <v>0</v>
      </c>
      <c r="AV677" s="60"/>
      <c r="AW677" s="60">
        <v>6.65</v>
      </c>
      <c r="AX677" s="60">
        <f t="shared" si="363"/>
        <v>0</v>
      </c>
      <c r="AY677" s="60"/>
      <c r="AZ677" s="60">
        <v>5.58</v>
      </c>
      <c r="BA677" s="60">
        <f t="shared" si="364"/>
        <v>0</v>
      </c>
      <c r="BB677" s="60"/>
      <c r="BC677" s="60">
        <v>6</v>
      </c>
      <c r="BD677" s="23">
        <f t="shared" si="359"/>
        <v>0</v>
      </c>
      <c r="BE677" s="26">
        <f t="shared" si="343"/>
        <v>70304</v>
      </c>
      <c r="BF677" s="27">
        <f t="shared" si="360"/>
        <v>124492</v>
      </c>
      <c r="BG677" s="61"/>
      <c r="BH677" s="62"/>
      <c r="BI677" s="61"/>
      <c r="BJ677" s="30">
        <f t="shared" si="344"/>
        <v>0</v>
      </c>
      <c r="BK677" s="28">
        <f t="shared" si="345"/>
        <v>194796</v>
      </c>
      <c r="BL677" s="12"/>
      <c r="BM677" s="12"/>
      <c r="BN677" s="12"/>
      <c r="BO677" s="12"/>
      <c r="BP677" s="12"/>
      <c r="BQ677" s="12"/>
      <c r="BR677" s="12"/>
      <c r="BS677" s="12"/>
      <c r="BT677" s="12"/>
      <c r="BU677" s="12"/>
      <c r="BV677" s="12"/>
      <c r="BW677" s="12"/>
      <c r="BX677" s="12"/>
    </row>
    <row r="678" spans="1:76" s="64" customFormat="1" ht="32.25" customHeight="1">
      <c r="A678" s="67" t="s">
        <v>191</v>
      </c>
      <c r="B678" s="68" t="s">
        <v>192</v>
      </c>
      <c r="C678" s="69"/>
      <c r="D678" s="60">
        <v>45</v>
      </c>
      <c r="E678" s="23">
        <f t="shared" si="346"/>
        <v>0</v>
      </c>
      <c r="F678" s="60"/>
      <c r="G678" s="60">
        <v>30</v>
      </c>
      <c r="H678" s="23">
        <f t="shared" si="347"/>
        <v>0</v>
      </c>
      <c r="I678" s="60"/>
      <c r="J678" s="60">
        <v>45</v>
      </c>
      <c r="K678" s="23">
        <f t="shared" si="348"/>
        <v>0</v>
      </c>
      <c r="L678" s="60">
        <v>100</v>
      </c>
      <c r="M678" s="60">
        <v>75</v>
      </c>
      <c r="N678" s="23">
        <f t="shared" si="349"/>
        <v>7500</v>
      </c>
      <c r="O678" s="60">
        <v>200</v>
      </c>
      <c r="P678" s="60">
        <v>38</v>
      </c>
      <c r="Q678" s="23">
        <f t="shared" si="350"/>
        <v>7600</v>
      </c>
      <c r="R678" s="60">
        <v>120</v>
      </c>
      <c r="S678" s="60">
        <v>68</v>
      </c>
      <c r="T678" s="23">
        <f t="shared" si="351"/>
        <v>8160</v>
      </c>
      <c r="U678" s="60"/>
      <c r="V678" s="60">
        <v>38</v>
      </c>
      <c r="W678" s="23">
        <f t="shared" si="352"/>
        <v>0</v>
      </c>
      <c r="X678" s="60"/>
      <c r="Y678" s="60">
        <v>55</v>
      </c>
      <c r="Z678" s="23">
        <f t="shared" si="353"/>
        <v>0</v>
      </c>
      <c r="AA678" s="60"/>
      <c r="AB678" s="60">
        <v>58</v>
      </c>
      <c r="AC678" s="23">
        <f t="shared" si="354"/>
        <v>0</v>
      </c>
      <c r="AD678" s="60"/>
      <c r="AE678" s="60">
        <v>68</v>
      </c>
      <c r="AF678" s="25">
        <f t="shared" si="355"/>
        <v>0</v>
      </c>
      <c r="AG678" s="60">
        <v>200</v>
      </c>
      <c r="AH678" s="60">
        <v>98</v>
      </c>
      <c r="AI678" s="23">
        <f t="shared" si="356"/>
        <v>19600</v>
      </c>
      <c r="AJ678" s="60">
        <v>2311</v>
      </c>
      <c r="AK678" s="60">
        <v>7</v>
      </c>
      <c r="AL678" s="25">
        <f t="shared" si="357"/>
        <v>16177</v>
      </c>
      <c r="AM678" s="60"/>
      <c r="AN678" s="60">
        <v>6</v>
      </c>
      <c r="AO678" s="25">
        <f t="shared" si="358"/>
        <v>0</v>
      </c>
      <c r="AP678" s="60"/>
      <c r="AQ678" s="60">
        <v>7</v>
      </c>
      <c r="AR678" s="60">
        <f t="shared" si="361"/>
        <v>0</v>
      </c>
      <c r="AS678" s="60"/>
      <c r="AT678" s="60">
        <v>5.63</v>
      </c>
      <c r="AU678" s="60">
        <f t="shared" si="362"/>
        <v>0</v>
      </c>
      <c r="AV678" s="60"/>
      <c r="AW678" s="60">
        <v>6.65</v>
      </c>
      <c r="AX678" s="60">
        <f t="shared" si="363"/>
        <v>0</v>
      </c>
      <c r="AY678" s="60"/>
      <c r="AZ678" s="60">
        <v>5.58</v>
      </c>
      <c r="BA678" s="60">
        <f t="shared" si="364"/>
        <v>0</v>
      </c>
      <c r="BB678" s="60">
        <v>1450</v>
      </c>
      <c r="BC678" s="60">
        <v>6</v>
      </c>
      <c r="BD678" s="23">
        <f t="shared" si="359"/>
        <v>8700</v>
      </c>
      <c r="BE678" s="26">
        <f t="shared" si="343"/>
        <v>67737</v>
      </c>
      <c r="BF678" s="27">
        <f t="shared" si="360"/>
        <v>115410</v>
      </c>
      <c r="BG678" s="61"/>
      <c r="BH678" s="62"/>
      <c r="BI678" s="61">
        <v>19928</v>
      </c>
      <c r="BJ678" s="30">
        <f t="shared" si="344"/>
        <v>19928</v>
      </c>
      <c r="BK678" s="28">
        <f t="shared" si="345"/>
        <v>163219</v>
      </c>
      <c r="BL678" s="12"/>
      <c r="BM678" s="12"/>
      <c r="BN678" s="12"/>
      <c r="BO678" s="12"/>
      <c r="BP678" s="12"/>
      <c r="BQ678" s="12"/>
      <c r="BR678" s="12"/>
      <c r="BS678" s="12"/>
      <c r="BT678" s="12"/>
      <c r="BU678" s="12"/>
      <c r="BV678" s="12"/>
      <c r="BW678" s="12"/>
      <c r="BX678" s="12"/>
    </row>
    <row r="679" spans="1:76" s="64" customFormat="1" ht="32.25" customHeight="1">
      <c r="A679" s="67" t="s">
        <v>193</v>
      </c>
      <c r="B679" s="68" t="s">
        <v>194</v>
      </c>
      <c r="C679" s="71">
        <v>70</v>
      </c>
      <c r="D679" s="60">
        <v>45</v>
      </c>
      <c r="E679" s="23">
        <f t="shared" si="346"/>
        <v>3150</v>
      </c>
      <c r="F679" s="60">
        <v>700</v>
      </c>
      <c r="G679" s="60">
        <v>30</v>
      </c>
      <c r="H679" s="23">
        <f t="shared" si="347"/>
        <v>21000</v>
      </c>
      <c r="I679" s="60">
        <v>300</v>
      </c>
      <c r="J679" s="60">
        <v>45</v>
      </c>
      <c r="K679" s="23">
        <f t="shared" si="348"/>
        <v>13500</v>
      </c>
      <c r="L679" s="60"/>
      <c r="M679" s="60">
        <v>75</v>
      </c>
      <c r="N679" s="23">
        <f t="shared" si="349"/>
        <v>0</v>
      </c>
      <c r="O679" s="70"/>
      <c r="P679" s="60">
        <v>38</v>
      </c>
      <c r="Q679" s="23">
        <f t="shared" si="350"/>
        <v>0</v>
      </c>
      <c r="R679" s="60"/>
      <c r="S679" s="60">
        <v>68</v>
      </c>
      <c r="T679" s="23">
        <f t="shared" si="351"/>
        <v>0</v>
      </c>
      <c r="U679" s="60"/>
      <c r="V679" s="60">
        <v>38</v>
      </c>
      <c r="W679" s="23">
        <f t="shared" si="352"/>
        <v>0</v>
      </c>
      <c r="X679" s="60"/>
      <c r="Y679" s="60">
        <v>55</v>
      </c>
      <c r="Z679" s="23">
        <f t="shared" si="353"/>
        <v>0</v>
      </c>
      <c r="AA679" s="60"/>
      <c r="AB679" s="60">
        <v>58</v>
      </c>
      <c r="AC679" s="23">
        <f t="shared" si="354"/>
        <v>0</v>
      </c>
      <c r="AD679" s="60">
        <v>60</v>
      </c>
      <c r="AE679" s="60">
        <v>68</v>
      </c>
      <c r="AF679" s="25">
        <f t="shared" si="355"/>
        <v>4080</v>
      </c>
      <c r="AG679" s="60"/>
      <c r="AH679" s="60">
        <v>98</v>
      </c>
      <c r="AI679" s="23">
        <f t="shared" si="356"/>
        <v>0</v>
      </c>
      <c r="AJ679" s="60"/>
      <c r="AK679" s="60">
        <v>7</v>
      </c>
      <c r="AL679" s="25">
        <f t="shared" si="357"/>
        <v>0</v>
      </c>
      <c r="AM679" s="60">
        <v>2134</v>
      </c>
      <c r="AN679" s="60">
        <v>6</v>
      </c>
      <c r="AO679" s="25">
        <f t="shared" si="358"/>
        <v>12804</v>
      </c>
      <c r="AP679" s="60"/>
      <c r="AQ679" s="60">
        <v>7</v>
      </c>
      <c r="AR679" s="60">
        <f t="shared" si="361"/>
        <v>0</v>
      </c>
      <c r="AS679" s="60"/>
      <c r="AT679" s="60">
        <v>5.63</v>
      </c>
      <c r="AU679" s="60">
        <f t="shared" si="362"/>
        <v>0</v>
      </c>
      <c r="AV679" s="60"/>
      <c r="AW679" s="60">
        <v>6.65</v>
      </c>
      <c r="AX679" s="60">
        <f t="shared" si="363"/>
        <v>0</v>
      </c>
      <c r="AY679" s="60"/>
      <c r="AZ679" s="60">
        <v>5.58</v>
      </c>
      <c r="BA679" s="60">
        <f t="shared" si="364"/>
        <v>0</v>
      </c>
      <c r="BB679" s="60"/>
      <c r="BC679" s="60">
        <v>6</v>
      </c>
      <c r="BD679" s="23">
        <f t="shared" si="359"/>
        <v>0</v>
      </c>
      <c r="BE679" s="26">
        <f t="shared" si="343"/>
        <v>54534</v>
      </c>
      <c r="BF679" s="27">
        <f t="shared" si="360"/>
        <v>232544</v>
      </c>
      <c r="BG679" s="61"/>
      <c r="BH679" s="62"/>
      <c r="BI679" s="61"/>
      <c r="BJ679" s="28">
        <f t="shared" si="344"/>
        <v>0</v>
      </c>
      <c r="BK679" s="28">
        <f t="shared" si="345"/>
        <v>287078</v>
      </c>
      <c r="BL679" s="12"/>
      <c r="BM679" s="12"/>
      <c r="BN679" s="12"/>
      <c r="BO679" s="12"/>
      <c r="BP679" s="15"/>
      <c r="BQ679" s="12"/>
      <c r="BR679" s="12"/>
      <c r="BS679" s="12"/>
      <c r="BT679" s="12"/>
      <c r="BU679" s="12"/>
      <c r="BV679" s="12"/>
      <c r="BW679" s="12"/>
      <c r="BX679" s="12"/>
    </row>
    <row r="680" spans="1:76" s="64" customFormat="1" ht="32.25" customHeight="1">
      <c r="A680" s="67" t="s">
        <v>195</v>
      </c>
      <c r="B680" s="68" t="s">
        <v>196</v>
      </c>
      <c r="C680" s="69"/>
      <c r="D680" s="60">
        <v>45</v>
      </c>
      <c r="E680" s="23">
        <f t="shared" si="346"/>
        <v>0</v>
      </c>
      <c r="F680" s="70"/>
      <c r="G680" s="60">
        <v>30</v>
      </c>
      <c r="H680" s="23">
        <f t="shared" si="347"/>
        <v>0</v>
      </c>
      <c r="I680" s="70"/>
      <c r="J680" s="60">
        <v>45</v>
      </c>
      <c r="K680" s="23">
        <f t="shared" si="348"/>
        <v>0</v>
      </c>
      <c r="L680" s="60">
        <v>150</v>
      </c>
      <c r="M680" s="60">
        <v>75</v>
      </c>
      <c r="N680" s="23">
        <f t="shared" si="349"/>
        <v>11250</v>
      </c>
      <c r="O680" s="60">
        <v>300</v>
      </c>
      <c r="P680" s="60">
        <v>38</v>
      </c>
      <c r="Q680" s="23">
        <f t="shared" si="350"/>
        <v>11400</v>
      </c>
      <c r="R680" s="60">
        <v>130</v>
      </c>
      <c r="S680" s="60">
        <v>68</v>
      </c>
      <c r="T680" s="23">
        <f t="shared" si="351"/>
        <v>8840</v>
      </c>
      <c r="U680" s="60"/>
      <c r="V680" s="60">
        <v>38</v>
      </c>
      <c r="W680" s="23">
        <f t="shared" si="352"/>
        <v>0</v>
      </c>
      <c r="X680" s="60"/>
      <c r="Y680" s="60">
        <v>55</v>
      </c>
      <c r="Z680" s="23">
        <f t="shared" si="353"/>
        <v>0</v>
      </c>
      <c r="AA680" s="60"/>
      <c r="AB680" s="60">
        <v>58</v>
      </c>
      <c r="AC680" s="23">
        <f t="shared" si="354"/>
        <v>0</v>
      </c>
      <c r="AD680" s="60"/>
      <c r="AE680" s="60">
        <v>68</v>
      </c>
      <c r="AF680" s="25">
        <f t="shared" si="355"/>
        <v>0</v>
      </c>
      <c r="AG680" s="60">
        <v>100</v>
      </c>
      <c r="AH680" s="60">
        <v>98</v>
      </c>
      <c r="AI680" s="23">
        <f t="shared" si="356"/>
        <v>9800</v>
      </c>
      <c r="AJ680" s="60">
        <v>1351</v>
      </c>
      <c r="AK680" s="60">
        <v>7</v>
      </c>
      <c r="AL680" s="25">
        <f t="shared" si="357"/>
        <v>9457</v>
      </c>
      <c r="AM680" s="60"/>
      <c r="AN680" s="60">
        <v>6</v>
      </c>
      <c r="AO680" s="25">
        <f t="shared" si="358"/>
        <v>0</v>
      </c>
      <c r="AP680" s="60"/>
      <c r="AQ680" s="60">
        <v>7</v>
      </c>
      <c r="AR680" s="60">
        <f t="shared" si="361"/>
        <v>0</v>
      </c>
      <c r="AS680" s="60"/>
      <c r="AT680" s="60">
        <v>5.63</v>
      </c>
      <c r="AU680" s="60">
        <f t="shared" si="362"/>
        <v>0</v>
      </c>
      <c r="AV680" s="60"/>
      <c r="AW680" s="60">
        <v>6.65</v>
      </c>
      <c r="AX680" s="60">
        <f t="shared" si="363"/>
        <v>0</v>
      </c>
      <c r="AY680" s="60"/>
      <c r="AZ680" s="60">
        <v>5.58</v>
      </c>
      <c r="BA680" s="60">
        <f t="shared" si="364"/>
        <v>0</v>
      </c>
      <c r="BB680" s="60">
        <v>1350</v>
      </c>
      <c r="BC680" s="60">
        <v>6</v>
      </c>
      <c r="BD680" s="23">
        <f t="shared" si="359"/>
        <v>8100</v>
      </c>
      <c r="BE680" s="26">
        <f t="shared" si="343"/>
        <v>58847</v>
      </c>
      <c r="BF680" s="27">
        <f t="shared" si="360"/>
        <v>0</v>
      </c>
      <c r="BG680" s="61"/>
      <c r="BH680" s="62">
        <v>58847</v>
      </c>
      <c r="BI680" s="61"/>
      <c r="BJ680" s="30">
        <f t="shared" si="344"/>
        <v>58847</v>
      </c>
      <c r="BK680" s="28">
        <f t="shared" si="345"/>
        <v>0</v>
      </c>
      <c r="BL680" s="12"/>
      <c r="BM680" s="12"/>
      <c r="BN680" s="12"/>
      <c r="BO680" s="12"/>
      <c r="BP680" s="12"/>
      <c r="BQ680" s="12"/>
      <c r="BR680" s="12"/>
      <c r="BS680" s="12"/>
      <c r="BT680" s="12"/>
      <c r="BU680" s="12"/>
      <c r="BV680" s="12"/>
      <c r="BW680" s="12"/>
      <c r="BX680" s="12"/>
    </row>
    <row r="681" spans="1:76" s="64" customFormat="1" ht="32.25" customHeight="1">
      <c r="A681" s="67" t="s">
        <v>197</v>
      </c>
      <c r="B681" s="68" t="s">
        <v>198</v>
      </c>
      <c r="C681" s="69">
        <v>140</v>
      </c>
      <c r="D681" s="60">
        <v>45</v>
      </c>
      <c r="E681" s="23">
        <f t="shared" si="346"/>
        <v>6300</v>
      </c>
      <c r="F681" s="60">
        <v>1000</v>
      </c>
      <c r="G681" s="60">
        <v>30</v>
      </c>
      <c r="H681" s="23">
        <f t="shared" si="347"/>
        <v>30000</v>
      </c>
      <c r="I681" s="60">
        <v>700</v>
      </c>
      <c r="J681" s="60">
        <v>45</v>
      </c>
      <c r="K681" s="23">
        <f t="shared" si="348"/>
        <v>31500</v>
      </c>
      <c r="L681" s="60"/>
      <c r="M681" s="60">
        <v>75</v>
      </c>
      <c r="N681" s="23">
        <f t="shared" si="349"/>
        <v>0</v>
      </c>
      <c r="O681" s="60"/>
      <c r="P681" s="60">
        <v>38</v>
      </c>
      <c r="Q681" s="23">
        <f t="shared" si="350"/>
        <v>0</v>
      </c>
      <c r="R681" s="60"/>
      <c r="S681" s="60">
        <v>68</v>
      </c>
      <c r="T681" s="23">
        <f t="shared" si="351"/>
        <v>0</v>
      </c>
      <c r="U681" s="60"/>
      <c r="V681" s="60">
        <v>38</v>
      </c>
      <c r="W681" s="23">
        <f t="shared" si="352"/>
        <v>0</v>
      </c>
      <c r="X681" s="60"/>
      <c r="Y681" s="60">
        <v>55</v>
      </c>
      <c r="Z681" s="23">
        <f t="shared" si="353"/>
        <v>0</v>
      </c>
      <c r="AA681" s="60"/>
      <c r="AB681" s="60">
        <v>58</v>
      </c>
      <c r="AC681" s="23">
        <f t="shared" si="354"/>
        <v>0</v>
      </c>
      <c r="AD681" s="60">
        <v>100</v>
      </c>
      <c r="AE681" s="60">
        <v>68</v>
      </c>
      <c r="AF681" s="25">
        <f t="shared" si="355"/>
        <v>6800</v>
      </c>
      <c r="AG681" s="60"/>
      <c r="AH681" s="60">
        <v>98</v>
      </c>
      <c r="AI681" s="23">
        <f t="shared" si="356"/>
        <v>0</v>
      </c>
      <c r="AJ681" s="60"/>
      <c r="AK681" s="60">
        <v>7</v>
      </c>
      <c r="AL681" s="25">
        <f t="shared" si="357"/>
        <v>0</v>
      </c>
      <c r="AM681" s="60">
        <v>4453</v>
      </c>
      <c r="AN681" s="60">
        <v>6</v>
      </c>
      <c r="AO681" s="25">
        <f t="shared" si="358"/>
        <v>26718</v>
      </c>
      <c r="AP681" s="60"/>
      <c r="AQ681" s="60">
        <v>7</v>
      </c>
      <c r="AR681" s="60">
        <f t="shared" si="361"/>
        <v>0</v>
      </c>
      <c r="AS681" s="60"/>
      <c r="AT681" s="60">
        <v>5.63</v>
      </c>
      <c r="AU681" s="60">
        <f t="shared" si="362"/>
        <v>0</v>
      </c>
      <c r="AV681" s="60"/>
      <c r="AW681" s="60">
        <v>6.65</v>
      </c>
      <c r="AX681" s="60">
        <f t="shared" si="363"/>
        <v>0</v>
      </c>
      <c r="AY681" s="60"/>
      <c r="AZ681" s="60">
        <v>5.58</v>
      </c>
      <c r="BA681" s="60">
        <f t="shared" si="364"/>
        <v>0</v>
      </c>
      <c r="BB681" s="60"/>
      <c r="BC681" s="60">
        <v>6</v>
      </c>
      <c r="BD681" s="23">
        <f t="shared" si="359"/>
        <v>0</v>
      </c>
      <c r="BE681" s="26">
        <f t="shared" si="343"/>
        <v>101318</v>
      </c>
      <c r="BF681" s="27">
        <f t="shared" si="360"/>
        <v>276622</v>
      </c>
      <c r="BG681" s="61"/>
      <c r="BH681" s="62"/>
      <c r="BI681" s="61"/>
      <c r="BJ681" s="28">
        <f t="shared" si="344"/>
        <v>0</v>
      </c>
      <c r="BK681" s="28">
        <f t="shared" si="345"/>
        <v>377940</v>
      </c>
      <c r="BL681" s="12"/>
      <c r="BM681" s="12"/>
      <c r="BN681" s="12"/>
      <c r="BO681" s="12"/>
      <c r="BP681" s="12"/>
      <c r="BQ681" s="12"/>
      <c r="BR681" s="12"/>
      <c r="BS681" s="15"/>
      <c r="BT681" s="15"/>
      <c r="BU681" s="15"/>
      <c r="BV681" s="63"/>
      <c r="BW681" s="63"/>
      <c r="BX681" s="63"/>
    </row>
    <row r="682" spans="1:76" s="64" customFormat="1" ht="32.25" customHeight="1">
      <c r="A682" s="67" t="s">
        <v>199</v>
      </c>
      <c r="B682" s="68" t="s">
        <v>200</v>
      </c>
      <c r="C682" s="71"/>
      <c r="D682" s="60">
        <v>45</v>
      </c>
      <c r="E682" s="23">
        <f t="shared" si="346"/>
        <v>0</v>
      </c>
      <c r="F682" s="60"/>
      <c r="G682" s="60">
        <v>30</v>
      </c>
      <c r="H682" s="23">
        <f t="shared" si="347"/>
        <v>0</v>
      </c>
      <c r="I682" s="60"/>
      <c r="J682" s="60">
        <v>45</v>
      </c>
      <c r="K682" s="23">
        <f t="shared" si="348"/>
        <v>0</v>
      </c>
      <c r="L682" s="60">
        <v>160</v>
      </c>
      <c r="M682" s="60">
        <v>75</v>
      </c>
      <c r="N682" s="23">
        <f t="shared" si="349"/>
        <v>12000</v>
      </c>
      <c r="O682" s="70">
        <v>320</v>
      </c>
      <c r="P682" s="60">
        <v>38</v>
      </c>
      <c r="Q682" s="23">
        <f t="shared" si="350"/>
        <v>12160</v>
      </c>
      <c r="R682" s="60">
        <v>150</v>
      </c>
      <c r="S682" s="60">
        <v>68</v>
      </c>
      <c r="T682" s="23">
        <f t="shared" si="351"/>
        <v>10200</v>
      </c>
      <c r="U682" s="70"/>
      <c r="V682" s="60">
        <v>38</v>
      </c>
      <c r="W682" s="23">
        <f t="shared" si="352"/>
        <v>0</v>
      </c>
      <c r="X682" s="60"/>
      <c r="Y682" s="60">
        <v>55</v>
      </c>
      <c r="Z682" s="23">
        <f t="shared" si="353"/>
        <v>0</v>
      </c>
      <c r="AA682" s="60"/>
      <c r="AB682" s="60">
        <v>58</v>
      </c>
      <c r="AC682" s="23">
        <f t="shared" si="354"/>
        <v>0</v>
      </c>
      <c r="AD682" s="60"/>
      <c r="AE682" s="60">
        <v>68</v>
      </c>
      <c r="AF682" s="25">
        <f t="shared" si="355"/>
        <v>0</v>
      </c>
      <c r="AG682" s="60">
        <v>100</v>
      </c>
      <c r="AH682" s="60">
        <v>98</v>
      </c>
      <c r="AI682" s="23">
        <f t="shared" si="356"/>
        <v>9800</v>
      </c>
      <c r="AJ682" s="60">
        <v>5135</v>
      </c>
      <c r="AK682" s="60">
        <v>7</v>
      </c>
      <c r="AL682" s="25">
        <f t="shared" si="357"/>
        <v>35945</v>
      </c>
      <c r="AM682" s="60"/>
      <c r="AN682" s="60">
        <v>6</v>
      </c>
      <c r="AO682" s="25">
        <f t="shared" si="358"/>
        <v>0</v>
      </c>
      <c r="AP682" s="60"/>
      <c r="AQ682" s="60">
        <v>7</v>
      </c>
      <c r="AR682" s="60">
        <f t="shared" si="361"/>
        <v>0</v>
      </c>
      <c r="AS682" s="60"/>
      <c r="AT682" s="60">
        <v>5.63</v>
      </c>
      <c r="AU682" s="60">
        <f t="shared" si="362"/>
        <v>0</v>
      </c>
      <c r="AV682" s="60"/>
      <c r="AW682" s="60">
        <v>6.65</v>
      </c>
      <c r="AX682" s="60">
        <f t="shared" si="363"/>
        <v>0</v>
      </c>
      <c r="AY682" s="60"/>
      <c r="AZ682" s="60">
        <v>5.58</v>
      </c>
      <c r="BA682" s="60">
        <f t="shared" si="364"/>
        <v>0</v>
      </c>
      <c r="BB682" s="60">
        <v>980</v>
      </c>
      <c r="BC682" s="60">
        <v>6</v>
      </c>
      <c r="BD682" s="23">
        <f t="shared" si="359"/>
        <v>5880</v>
      </c>
      <c r="BE682" s="26">
        <f t="shared" si="343"/>
        <v>85985</v>
      </c>
      <c r="BF682" s="27">
        <f t="shared" si="360"/>
        <v>302131</v>
      </c>
      <c r="BG682" s="61"/>
      <c r="BH682" s="62"/>
      <c r="BI682" s="61"/>
      <c r="BJ682" s="28">
        <f t="shared" si="344"/>
        <v>0</v>
      </c>
      <c r="BK682" s="28">
        <f t="shared" si="345"/>
        <v>388116</v>
      </c>
      <c r="BL682" s="12"/>
      <c r="BM682" s="12"/>
      <c r="BN682" s="12"/>
      <c r="BO682" s="12"/>
      <c r="BP682" s="12"/>
      <c r="BQ682" s="12"/>
      <c r="BR682" s="15"/>
      <c r="BS682" s="12"/>
      <c r="BT682" s="12"/>
      <c r="BU682" s="15"/>
      <c r="BV682" s="63"/>
      <c r="BW682" s="63"/>
      <c r="BX682" s="63"/>
    </row>
    <row r="683" spans="1:76" s="64" customFormat="1" ht="32.25" customHeight="1">
      <c r="A683" s="67" t="s">
        <v>201</v>
      </c>
      <c r="B683" s="68" t="s">
        <v>202</v>
      </c>
      <c r="C683" s="69">
        <v>130</v>
      </c>
      <c r="D683" s="60">
        <v>45</v>
      </c>
      <c r="E683" s="23">
        <f t="shared" si="346"/>
        <v>5850</v>
      </c>
      <c r="F683" s="60">
        <v>600</v>
      </c>
      <c r="G683" s="60">
        <v>30</v>
      </c>
      <c r="H683" s="23">
        <f t="shared" si="347"/>
        <v>18000</v>
      </c>
      <c r="I683" s="70">
        <v>300</v>
      </c>
      <c r="J683" s="60">
        <v>45</v>
      </c>
      <c r="K683" s="23">
        <f t="shared" si="348"/>
        <v>13500</v>
      </c>
      <c r="L683" s="60"/>
      <c r="M683" s="60">
        <v>75</v>
      </c>
      <c r="N683" s="23">
        <f t="shared" si="349"/>
        <v>0</v>
      </c>
      <c r="O683" s="60"/>
      <c r="P683" s="60">
        <v>38</v>
      </c>
      <c r="Q683" s="23">
        <f t="shared" si="350"/>
        <v>0</v>
      </c>
      <c r="R683" s="60"/>
      <c r="S683" s="60">
        <v>68</v>
      </c>
      <c r="T683" s="23">
        <f t="shared" si="351"/>
        <v>0</v>
      </c>
      <c r="U683" s="60"/>
      <c r="V683" s="60">
        <v>38</v>
      </c>
      <c r="W683" s="23">
        <f t="shared" si="352"/>
        <v>0</v>
      </c>
      <c r="X683" s="60"/>
      <c r="Y683" s="60">
        <v>55</v>
      </c>
      <c r="Z683" s="23">
        <f t="shared" si="353"/>
        <v>0</v>
      </c>
      <c r="AA683" s="60"/>
      <c r="AB683" s="60">
        <v>58</v>
      </c>
      <c r="AC683" s="23">
        <f t="shared" si="354"/>
        <v>0</v>
      </c>
      <c r="AD683" s="60">
        <v>100</v>
      </c>
      <c r="AE683" s="60">
        <v>68</v>
      </c>
      <c r="AF683" s="25">
        <f t="shared" si="355"/>
        <v>6800</v>
      </c>
      <c r="AG683" s="60"/>
      <c r="AH683" s="60">
        <v>98</v>
      </c>
      <c r="AI683" s="23">
        <f t="shared" si="356"/>
        <v>0</v>
      </c>
      <c r="AJ683" s="60"/>
      <c r="AK683" s="60">
        <v>7</v>
      </c>
      <c r="AL683" s="25">
        <f t="shared" si="357"/>
        <v>0</v>
      </c>
      <c r="AM683" s="60">
        <v>2135</v>
      </c>
      <c r="AN683" s="60">
        <v>6</v>
      </c>
      <c r="AO683" s="25">
        <f t="shared" si="358"/>
        <v>12810</v>
      </c>
      <c r="AP683" s="60"/>
      <c r="AQ683" s="60">
        <v>7</v>
      </c>
      <c r="AR683" s="60">
        <f t="shared" si="361"/>
        <v>0</v>
      </c>
      <c r="AS683" s="60"/>
      <c r="AT683" s="60">
        <v>5.63</v>
      </c>
      <c r="AU683" s="60">
        <f t="shared" si="362"/>
        <v>0</v>
      </c>
      <c r="AV683" s="60"/>
      <c r="AW683" s="60">
        <v>6.65</v>
      </c>
      <c r="AX683" s="60">
        <f t="shared" si="363"/>
        <v>0</v>
      </c>
      <c r="AY683" s="60"/>
      <c r="AZ683" s="60">
        <v>5.58</v>
      </c>
      <c r="BA683" s="60">
        <f t="shared" si="364"/>
        <v>0</v>
      </c>
      <c r="BB683" s="60"/>
      <c r="BC683" s="60">
        <v>6</v>
      </c>
      <c r="BD683" s="23">
        <f t="shared" si="359"/>
        <v>0</v>
      </c>
      <c r="BE683" s="26">
        <f t="shared" si="343"/>
        <v>56960</v>
      </c>
      <c r="BF683" s="27">
        <f t="shared" si="360"/>
        <v>192573</v>
      </c>
      <c r="BG683" s="61"/>
      <c r="BH683" s="62"/>
      <c r="BI683" s="61"/>
      <c r="BJ683" s="30">
        <f t="shared" si="344"/>
        <v>0</v>
      </c>
      <c r="BK683" s="28">
        <f t="shared" si="345"/>
        <v>249533</v>
      </c>
      <c r="BL683" s="12"/>
      <c r="BM683" s="15"/>
      <c r="BN683" s="12"/>
      <c r="BO683" s="12"/>
      <c r="BP683" s="12"/>
      <c r="BQ683" s="12"/>
      <c r="BR683" s="12"/>
      <c r="BS683" s="12"/>
      <c r="BT683" s="12"/>
      <c r="BU683" s="12"/>
      <c r="BV683" s="63"/>
      <c r="BW683" s="63"/>
      <c r="BX683" s="63"/>
    </row>
    <row r="684" spans="1:76" s="64" customFormat="1" ht="32.25" customHeight="1">
      <c r="A684" s="67" t="s">
        <v>203</v>
      </c>
      <c r="B684" s="68" t="s">
        <v>204</v>
      </c>
      <c r="C684" s="69"/>
      <c r="D684" s="60">
        <v>45</v>
      </c>
      <c r="E684" s="23">
        <f t="shared" si="346"/>
        <v>0</v>
      </c>
      <c r="F684" s="60"/>
      <c r="G684" s="60">
        <v>30</v>
      </c>
      <c r="H684" s="23">
        <f t="shared" si="347"/>
        <v>0</v>
      </c>
      <c r="I684" s="60"/>
      <c r="J684" s="60">
        <v>45</v>
      </c>
      <c r="K684" s="23">
        <f t="shared" si="348"/>
        <v>0</v>
      </c>
      <c r="L684" s="60">
        <v>100</v>
      </c>
      <c r="M684" s="60">
        <v>75</v>
      </c>
      <c r="N684" s="23">
        <f t="shared" si="349"/>
        <v>7500</v>
      </c>
      <c r="O684" s="60">
        <v>200</v>
      </c>
      <c r="P684" s="60">
        <v>38</v>
      </c>
      <c r="Q684" s="23">
        <f t="shared" si="350"/>
        <v>7600</v>
      </c>
      <c r="R684" s="60">
        <v>200</v>
      </c>
      <c r="S684" s="60">
        <v>68</v>
      </c>
      <c r="T684" s="23">
        <f t="shared" si="351"/>
        <v>13600</v>
      </c>
      <c r="U684" s="60"/>
      <c r="V684" s="60">
        <v>38</v>
      </c>
      <c r="W684" s="23">
        <f t="shared" si="352"/>
        <v>0</v>
      </c>
      <c r="X684" s="60"/>
      <c r="Y684" s="60">
        <v>55</v>
      </c>
      <c r="Z684" s="23">
        <f t="shared" si="353"/>
        <v>0</v>
      </c>
      <c r="AA684" s="60"/>
      <c r="AB684" s="60">
        <v>58</v>
      </c>
      <c r="AC684" s="23">
        <f t="shared" si="354"/>
        <v>0</v>
      </c>
      <c r="AD684" s="60"/>
      <c r="AE684" s="60">
        <v>68</v>
      </c>
      <c r="AF684" s="25">
        <f t="shared" si="355"/>
        <v>0</v>
      </c>
      <c r="AG684" s="60">
        <v>60</v>
      </c>
      <c r="AH684" s="60">
        <v>98</v>
      </c>
      <c r="AI684" s="23">
        <f t="shared" si="356"/>
        <v>5880</v>
      </c>
      <c r="AJ684" s="60">
        <v>1351</v>
      </c>
      <c r="AK684" s="60">
        <v>7</v>
      </c>
      <c r="AL684" s="25">
        <f t="shared" si="357"/>
        <v>9457</v>
      </c>
      <c r="AM684" s="60"/>
      <c r="AN684" s="60">
        <v>6</v>
      </c>
      <c r="AO684" s="25">
        <f t="shared" si="358"/>
        <v>0</v>
      </c>
      <c r="AP684" s="60"/>
      <c r="AQ684" s="60">
        <v>7</v>
      </c>
      <c r="AR684" s="60">
        <f t="shared" si="361"/>
        <v>0</v>
      </c>
      <c r="AS684" s="60"/>
      <c r="AT684" s="60">
        <v>5.63</v>
      </c>
      <c r="AU684" s="60">
        <f t="shared" si="362"/>
        <v>0</v>
      </c>
      <c r="AV684" s="60"/>
      <c r="AW684" s="60">
        <v>6.65</v>
      </c>
      <c r="AX684" s="60">
        <f t="shared" si="363"/>
        <v>0</v>
      </c>
      <c r="AY684" s="60"/>
      <c r="AZ684" s="60">
        <v>5.58</v>
      </c>
      <c r="BA684" s="60">
        <f t="shared" si="364"/>
        <v>0</v>
      </c>
      <c r="BB684" s="60">
        <v>1546</v>
      </c>
      <c r="BC684" s="60">
        <v>6</v>
      </c>
      <c r="BD684" s="23">
        <f t="shared" si="359"/>
        <v>9276</v>
      </c>
      <c r="BE684" s="26">
        <f t="shared" si="343"/>
        <v>53313</v>
      </c>
      <c r="BF684" s="27">
        <f t="shared" si="360"/>
        <v>15528</v>
      </c>
      <c r="BG684" s="61"/>
      <c r="BH684" s="62">
        <v>68841</v>
      </c>
      <c r="BI684" s="61"/>
      <c r="BJ684" s="30">
        <f t="shared" si="344"/>
        <v>68841</v>
      </c>
      <c r="BK684" s="28">
        <f t="shared" si="345"/>
        <v>0</v>
      </c>
      <c r="BL684" s="12"/>
      <c r="BM684" s="12"/>
      <c r="BN684" s="12"/>
      <c r="BO684" s="15"/>
      <c r="BP684" s="12"/>
      <c r="BQ684" s="12"/>
      <c r="BR684" s="12"/>
      <c r="BS684" s="12"/>
      <c r="BT684" s="12"/>
      <c r="BU684" s="12"/>
      <c r="BV684" s="63"/>
      <c r="BW684" s="63"/>
      <c r="BX684" s="63"/>
    </row>
    <row r="685" spans="1:76" s="64" customFormat="1" ht="32.25" customHeight="1">
      <c r="A685" s="67" t="s">
        <v>205</v>
      </c>
      <c r="B685" s="68" t="s">
        <v>206</v>
      </c>
      <c r="C685" s="71"/>
      <c r="D685" s="60">
        <v>45</v>
      </c>
      <c r="E685" s="23">
        <f t="shared" si="346"/>
        <v>0</v>
      </c>
      <c r="F685" s="60"/>
      <c r="G685" s="60">
        <v>30</v>
      </c>
      <c r="H685" s="23">
        <f t="shared" si="347"/>
        <v>0</v>
      </c>
      <c r="I685" s="60"/>
      <c r="J685" s="60">
        <v>45</v>
      </c>
      <c r="K685" s="23">
        <f t="shared" si="348"/>
        <v>0</v>
      </c>
      <c r="L685" s="60"/>
      <c r="M685" s="60">
        <v>75</v>
      </c>
      <c r="N685" s="23">
        <f t="shared" si="349"/>
        <v>0</v>
      </c>
      <c r="O685" s="60"/>
      <c r="P685" s="60">
        <v>38</v>
      </c>
      <c r="Q685" s="23">
        <f t="shared" si="350"/>
        <v>0</v>
      </c>
      <c r="R685" s="60"/>
      <c r="S685" s="60">
        <v>68</v>
      </c>
      <c r="T685" s="23">
        <f t="shared" si="351"/>
        <v>0</v>
      </c>
      <c r="U685" s="70"/>
      <c r="V685" s="60">
        <v>38</v>
      </c>
      <c r="W685" s="23">
        <f t="shared" si="352"/>
        <v>0</v>
      </c>
      <c r="X685" s="60"/>
      <c r="Y685" s="60">
        <v>55</v>
      </c>
      <c r="Z685" s="23">
        <f t="shared" si="353"/>
        <v>0</v>
      </c>
      <c r="AA685" s="60"/>
      <c r="AB685" s="60">
        <v>58</v>
      </c>
      <c r="AC685" s="23">
        <f t="shared" si="354"/>
        <v>0</v>
      </c>
      <c r="AD685" s="60"/>
      <c r="AE685" s="60">
        <v>68</v>
      </c>
      <c r="AF685" s="25">
        <f t="shared" si="355"/>
        <v>0</v>
      </c>
      <c r="AG685" s="60"/>
      <c r="AH685" s="60">
        <v>98</v>
      </c>
      <c r="AI685" s="23">
        <f t="shared" si="356"/>
        <v>0</v>
      </c>
      <c r="AJ685" s="60"/>
      <c r="AK685" s="60">
        <v>7</v>
      </c>
      <c r="AL685" s="25">
        <f t="shared" si="357"/>
        <v>0</v>
      </c>
      <c r="AM685" s="60"/>
      <c r="AN685" s="60">
        <v>6</v>
      </c>
      <c r="AO685" s="25">
        <f t="shared" si="358"/>
        <v>0</v>
      </c>
      <c r="AP685" s="60"/>
      <c r="AQ685" s="60">
        <v>7</v>
      </c>
      <c r="AR685" s="60">
        <f t="shared" si="361"/>
        <v>0</v>
      </c>
      <c r="AS685" s="60"/>
      <c r="AT685" s="60">
        <v>5.63</v>
      </c>
      <c r="AU685" s="60">
        <f t="shared" si="362"/>
        <v>0</v>
      </c>
      <c r="AV685" s="60"/>
      <c r="AW685" s="60">
        <v>6.65</v>
      </c>
      <c r="AX685" s="60">
        <f t="shared" si="363"/>
        <v>0</v>
      </c>
      <c r="AY685" s="60"/>
      <c r="AZ685" s="60">
        <v>5.58</v>
      </c>
      <c r="BA685" s="60">
        <f t="shared" si="364"/>
        <v>0</v>
      </c>
      <c r="BB685" s="60"/>
      <c r="BC685" s="60">
        <v>6</v>
      </c>
      <c r="BD685" s="23">
        <f t="shared" si="359"/>
        <v>0</v>
      </c>
      <c r="BE685" s="26">
        <f t="shared" si="343"/>
        <v>0</v>
      </c>
      <c r="BF685" s="27">
        <f t="shared" si="360"/>
        <v>0</v>
      </c>
      <c r="BG685" s="61"/>
      <c r="BH685" s="62"/>
      <c r="BI685" s="61"/>
      <c r="BJ685" s="30">
        <f t="shared" si="344"/>
        <v>0</v>
      </c>
      <c r="BK685" s="28">
        <f t="shared" si="345"/>
        <v>0</v>
      </c>
      <c r="BL685" s="12"/>
      <c r="BM685" s="12"/>
      <c r="BN685" s="12"/>
      <c r="BO685" s="12"/>
      <c r="BP685" s="12"/>
      <c r="BQ685" s="15"/>
      <c r="BR685" s="12"/>
      <c r="BS685" s="12"/>
      <c r="BT685" s="12"/>
      <c r="BU685" s="12"/>
      <c r="BV685" s="63"/>
      <c r="BW685" s="63"/>
      <c r="BX685" s="63"/>
    </row>
    <row r="686" spans="1:76" s="64" customFormat="1" ht="32.25" customHeight="1">
      <c r="A686" s="67" t="s">
        <v>207</v>
      </c>
      <c r="B686" s="68" t="s">
        <v>208</v>
      </c>
      <c r="C686" s="69"/>
      <c r="D686" s="60">
        <v>45</v>
      </c>
      <c r="E686" s="23">
        <f t="shared" si="346"/>
        <v>0</v>
      </c>
      <c r="F686" s="70"/>
      <c r="G686" s="60">
        <v>30</v>
      </c>
      <c r="H686" s="23">
        <f t="shared" si="347"/>
        <v>0</v>
      </c>
      <c r="I686" s="60"/>
      <c r="J686" s="60">
        <v>45</v>
      </c>
      <c r="K686" s="23">
        <f t="shared" si="348"/>
        <v>0</v>
      </c>
      <c r="L686" s="60">
        <v>200</v>
      </c>
      <c r="M686" s="60">
        <v>75</v>
      </c>
      <c r="N686" s="23">
        <f t="shared" si="349"/>
        <v>15000</v>
      </c>
      <c r="O686" s="60">
        <v>400</v>
      </c>
      <c r="P686" s="60">
        <v>38</v>
      </c>
      <c r="Q686" s="23">
        <f t="shared" si="350"/>
        <v>15200</v>
      </c>
      <c r="R686" s="60">
        <v>400</v>
      </c>
      <c r="S686" s="60">
        <v>68</v>
      </c>
      <c r="T686" s="23">
        <f t="shared" si="351"/>
        <v>27200</v>
      </c>
      <c r="U686" s="60"/>
      <c r="V686" s="60">
        <v>38</v>
      </c>
      <c r="W686" s="23">
        <f t="shared" si="352"/>
        <v>0</v>
      </c>
      <c r="X686" s="60"/>
      <c r="Y686" s="60">
        <v>55</v>
      </c>
      <c r="Z686" s="23">
        <f t="shared" si="353"/>
        <v>0</v>
      </c>
      <c r="AA686" s="60"/>
      <c r="AB686" s="60">
        <v>58</v>
      </c>
      <c r="AC686" s="23">
        <f t="shared" si="354"/>
        <v>0</v>
      </c>
      <c r="AD686" s="60"/>
      <c r="AE686" s="60">
        <v>68</v>
      </c>
      <c r="AF686" s="25">
        <f t="shared" si="355"/>
        <v>0</v>
      </c>
      <c r="AG686" s="60">
        <v>300</v>
      </c>
      <c r="AH686" s="60">
        <v>98</v>
      </c>
      <c r="AI686" s="23">
        <f t="shared" si="356"/>
        <v>29400</v>
      </c>
      <c r="AJ686" s="60">
        <v>1600</v>
      </c>
      <c r="AK686" s="60">
        <v>7</v>
      </c>
      <c r="AL686" s="25">
        <f t="shared" si="357"/>
        <v>11200</v>
      </c>
      <c r="AM686" s="60"/>
      <c r="AN686" s="60">
        <v>6</v>
      </c>
      <c r="AO686" s="25">
        <f t="shared" si="358"/>
        <v>0</v>
      </c>
      <c r="AP686" s="60"/>
      <c r="AQ686" s="60">
        <v>7</v>
      </c>
      <c r="AR686" s="60">
        <f t="shared" si="361"/>
        <v>0</v>
      </c>
      <c r="AS686" s="60"/>
      <c r="AT686" s="60">
        <v>5.63</v>
      </c>
      <c r="AU686" s="60">
        <f t="shared" si="362"/>
        <v>0</v>
      </c>
      <c r="AV686" s="60"/>
      <c r="AW686" s="60">
        <v>6.65</v>
      </c>
      <c r="AX686" s="60">
        <f t="shared" si="363"/>
        <v>0</v>
      </c>
      <c r="AY686" s="60"/>
      <c r="AZ686" s="60">
        <v>5.58</v>
      </c>
      <c r="BA686" s="60">
        <f t="shared" si="364"/>
        <v>0</v>
      </c>
      <c r="BB686" s="60">
        <v>1748</v>
      </c>
      <c r="BC686" s="60">
        <v>6</v>
      </c>
      <c r="BD686" s="23">
        <f t="shared" si="359"/>
        <v>10488</v>
      </c>
      <c r="BE686" s="26">
        <f t="shared" si="343"/>
        <v>108488</v>
      </c>
      <c r="BF686" s="27">
        <f t="shared" si="360"/>
        <v>0</v>
      </c>
      <c r="BG686" s="61"/>
      <c r="BH686" s="62">
        <v>94560</v>
      </c>
      <c r="BI686" s="61"/>
      <c r="BJ686" s="30">
        <f t="shared" si="344"/>
        <v>94560</v>
      </c>
      <c r="BK686" s="28">
        <f t="shared" si="345"/>
        <v>13928</v>
      </c>
      <c r="BL686" s="12"/>
      <c r="BM686" s="12"/>
      <c r="BN686" s="12"/>
      <c r="BO686" s="12"/>
      <c r="BP686" s="12"/>
      <c r="BQ686" s="12"/>
      <c r="BR686" s="12"/>
      <c r="BS686" s="12"/>
      <c r="BT686" s="12"/>
      <c r="BU686" s="12"/>
      <c r="BV686" s="63"/>
      <c r="BW686" s="63"/>
      <c r="BX686" s="63"/>
    </row>
    <row r="687" spans="1:76" s="64" customFormat="1" ht="32.25" customHeight="1">
      <c r="A687" s="67" t="s">
        <v>209</v>
      </c>
      <c r="B687" s="68" t="s">
        <v>210</v>
      </c>
      <c r="C687" s="69"/>
      <c r="D687" s="60">
        <v>45</v>
      </c>
      <c r="E687" s="23">
        <f t="shared" si="346"/>
        <v>0</v>
      </c>
      <c r="F687" s="60"/>
      <c r="G687" s="60">
        <v>30</v>
      </c>
      <c r="H687" s="23">
        <f t="shared" si="347"/>
        <v>0</v>
      </c>
      <c r="I687" s="60"/>
      <c r="J687" s="60">
        <v>45</v>
      </c>
      <c r="K687" s="23">
        <f t="shared" si="348"/>
        <v>0</v>
      </c>
      <c r="L687" s="60"/>
      <c r="M687" s="60">
        <v>75</v>
      </c>
      <c r="N687" s="23">
        <f t="shared" si="349"/>
        <v>0</v>
      </c>
      <c r="O687" s="60"/>
      <c r="P687" s="60">
        <v>38</v>
      </c>
      <c r="Q687" s="23">
        <f t="shared" si="350"/>
        <v>0</v>
      </c>
      <c r="R687" s="60"/>
      <c r="S687" s="60">
        <v>68</v>
      </c>
      <c r="T687" s="23">
        <f t="shared" si="351"/>
        <v>0</v>
      </c>
      <c r="U687" s="60"/>
      <c r="V687" s="60">
        <v>38</v>
      </c>
      <c r="W687" s="23">
        <f t="shared" si="352"/>
        <v>0</v>
      </c>
      <c r="X687" s="60"/>
      <c r="Y687" s="60">
        <v>55</v>
      </c>
      <c r="Z687" s="23">
        <f t="shared" si="353"/>
        <v>0</v>
      </c>
      <c r="AA687" s="60"/>
      <c r="AB687" s="60">
        <v>58</v>
      </c>
      <c r="AC687" s="23">
        <f t="shared" si="354"/>
        <v>0</v>
      </c>
      <c r="AD687" s="60"/>
      <c r="AE687" s="60">
        <v>68</v>
      </c>
      <c r="AF687" s="25">
        <f t="shared" si="355"/>
        <v>0</v>
      </c>
      <c r="AG687" s="60"/>
      <c r="AH687" s="60">
        <v>98</v>
      </c>
      <c r="AI687" s="23">
        <f t="shared" si="356"/>
        <v>0</v>
      </c>
      <c r="AJ687" s="60"/>
      <c r="AK687" s="60">
        <v>7</v>
      </c>
      <c r="AL687" s="25">
        <f t="shared" si="357"/>
        <v>0</v>
      </c>
      <c r="AM687" s="60"/>
      <c r="AN687" s="60">
        <v>6</v>
      </c>
      <c r="AO687" s="25">
        <f t="shared" si="358"/>
        <v>0</v>
      </c>
      <c r="AP687" s="60"/>
      <c r="AQ687" s="60">
        <v>7</v>
      </c>
      <c r="AR687" s="60">
        <f t="shared" si="361"/>
        <v>0</v>
      </c>
      <c r="AS687" s="60"/>
      <c r="AT687" s="60">
        <v>5.63</v>
      </c>
      <c r="AU687" s="60">
        <f t="shared" si="362"/>
        <v>0</v>
      </c>
      <c r="AV687" s="60"/>
      <c r="AW687" s="60">
        <v>6.65</v>
      </c>
      <c r="AX687" s="60">
        <f t="shared" si="363"/>
        <v>0</v>
      </c>
      <c r="AY687" s="60"/>
      <c r="AZ687" s="60">
        <v>5.58</v>
      </c>
      <c r="BA687" s="60">
        <f t="shared" si="364"/>
        <v>0</v>
      </c>
      <c r="BB687" s="60"/>
      <c r="BC687" s="60">
        <v>6</v>
      </c>
      <c r="BD687" s="23">
        <f t="shared" si="359"/>
        <v>0</v>
      </c>
      <c r="BE687" s="26">
        <f t="shared" si="343"/>
        <v>0</v>
      </c>
      <c r="BF687" s="27">
        <f t="shared" si="360"/>
        <v>0</v>
      </c>
      <c r="BG687" s="61"/>
      <c r="BH687" s="62"/>
      <c r="BI687" s="61"/>
      <c r="BJ687" s="30">
        <f t="shared" si="344"/>
        <v>0</v>
      </c>
      <c r="BK687" s="28">
        <f t="shared" si="345"/>
        <v>0</v>
      </c>
      <c r="BL687" s="12"/>
      <c r="BM687" s="12"/>
      <c r="BN687" s="12"/>
      <c r="BO687" s="12"/>
      <c r="BP687" s="12"/>
      <c r="BQ687" s="12"/>
      <c r="BR687" s="12"/>
      <c r="BS687" s="12"/>
      <c r="BT687" s="12"/>
      <c r="BU687" s="12"/>
      <c r="BV687" s="63"/>
      <c r="BW687" s="63"/>
      <c r="BX687" s="63"/>
    </row>
    <row r="688" spans="1:76" s="64" customFormat="1" ht="32.25" customHeight="1">
      <c r="A688" s="67" t="s">
        <v>211</v>
      </c>
      <c r="B688" s="68" t="s">
        <v>212</v>
      </c>
      <c r="C688" s="69">
        <v>270</v>
      </c>
      <c r="D688" s="60">
        <v>45</v>
      </c>
      <c r="E688" s="23">
        <f t="shared" si="346"/>
        <v>12150</v>
      </c>
      <c r="F688" s="60">
        <v>430</v>
      </c>
      <c r="G688" s="60">
        <v>30</v>
      </c>
      <c r="H688" s="23">
        <f t="shared" si="347"/>
        <v>12900</v>
      </c>
      <c r="I688" s="60">
        <v>300</v>
      </c>
      <c r="J688" s="60">
        <v>45</v>
      </c>
      <c r="K688" s="23">
        <f t="shared" si="348"/>
        <v>13500</v>
      </c>
      <c r="L688" s="60"/>
      <c r="M688" s="60">
        <v>75</v>
      </c>
      <c r="N688" s="23">
        <f t="shared" si="349"/>
        <v>0</v>
      </c>
      <c r="O688" s="70"/>
      <c r="P688" s="60">
        <v>38</v>
      </c>
      <c r="Q688" s="23">
        <f t="shared" si="350"/>
        <v>0</v>
      </c>
      <c r="R688" s="60"/>
      <c r="S688" s="60">
        <v>68</v>
      </c>
      <c r="T688" s="23">
        <f t="shared" si="351"/>
        <v>0</v>
      </c>
      <c r="U688" s="70"/>
      <c r="V688" s="60">
        <v>38</v>
      </c>
      <c r="W688" s="23">
        <f t="shared" si="352"/>
        <v>0</v>
      </c>
      <c r="X688" s="60"/>
      <c r="Y688" s="60">
        <v>55</v>
      </c>
      <c r="Z688" s="23">
        <f t="shared" si="353"/>
        <v>0</v>
      </c>
      <c r="AA688" s="60"/>
      <c r="AB688" s="60">
        <v>58</v>
      </c>
      <c r="AC688" s="23">
        <f t="shared" si="354"/>
        <v>0</v>
      </c>
      <c r="AD688" s="60">
        <v>100</v>
      </c>
      <c r="AE688" s="60">
        <v>68</v>
      </c>
      <c r="AF688" s="25">
        <f t="shared" si="355"/>
        <v>6800</v>
      </c>
      <c r="AG688" s="60"/>
      <c r="AH688" s="60">
        <v>98</v>
      </c>
      <c r="AI688" s="23">
        <f t="shared" si="356"/>
        <v>0</v>
      </c>
      <c r="AJ688" s="60"/>
      <c r="AK688" s="60">
        <v>7</v>
      </c>
      <c r="AL688" s="25">
        <f t="shared" si="357"/>
        <v>0</v>
      </c>
      <c r="AM688" s="60">
        <v>4300</v>
      </c>
      <c r="AN688" s="60">
        <v>6</v>
      </c>
      <c r="AO688" s="25">
        <f t="shared" si="358"/>
        <v>25800</v>
      </c>
      <c r="AP688" s="60"/>
      <c r="AQ688" s="60">
        <v>7</v>
      </c>
      <c r="AR688" s="60">
        <f t="shared" si="361"/>
        <v>0</v>
      </c>
      <c r="AS688" s="60"/>
      <c r="AT688" s="60">
        <v>5.63</v>
      </c>
      <c r="AU688" s="60">
        <f t="shared" si="362"/>
        <v>0</v>
      </c>
      <c r="AV688" s="60"/>
      <c r="AW688" s="60">
        <v>6.65</v>
      </c>
      <c r="AX688" s="60">
        <f t="shared" si="363"/>
        <v>0</v>
      </c>
      <c r="AY688" s="60"/>
      <c r="AZ688" s="60">
        <v>5.58</v>
      </c>
      <c r="BA688" s="60">
        <f t="shared" si="364"/>
        <v>0</v>
      </c>
      <c r="BB688" s="60"/>
      <c r="BC688" s="60">
        <v>6</v>
      </c>
      <c r="BD688" s="23">
        <f t="shared" si="359"/>
        <v>0</v>
      </c>
      <c r="BE688" s="26">
        <f t="shared" si="343"/>
        <v>71150</v>
      </c>
      <c r="BF688" s="27">
        <f t="shared" si="360"/>
        <v>306132</v>
      </c>
      <c r="BG688" s="61"/>
      <c r="BH688" s="62">
        <v>354600</v>
      </c>
      <c r="BI688" s="61"/>
      <c r="BJ688" s="28">
        <f t="shared" si="344"/>
        <v>354600</v>
      </c>
      <c r="BK688" s="28">
        <f t="shared" si="345"/>
        <v>22682</v>
      </c>
      <c r="BL688" s="12"/>
      <c r="BM688" s="12"/>
      <c r="BN688" s="12"/>
      <c r="BO688" s="12"/>
      <c r="BP688" s="12"/>
      <c r="BQ688" s="12"/>
      <c r="BR688" s="12"/>
      <c r="BS688" s="12"/>
      <c r="BT688" s="12"/>
      <c r="BU688" s="12"/>
      <c r="BV688" s="63"/>
      <c r="BW688" s="63"/>
      <c r="BX688" s="63"/>
    </row>
    <row r="689" spans="1:76" s="81" customFormat="1" ht="32.25" customHeight="1">
      <c r="A689" s="82" t="s">
        <v>213</v>
      </c>
      <c r="B689" s="73" t="s">
        <v>214</v>
      </c>
      <c r="C689" s="74"/>
      <c r="D689" s="75">
        <v>45</v>
      </c>
      <c r="E689" s="23">
        <f t="shared" si="346"/>
        <v>0</v>
      </c>
      <c r="F689" s="75"/>
      <c r="G689" s="75">
        <v>30</v>
      </c>
      <c r="H689" s="23">
        <f t="shared" si="347"/>
        <v>0</v>
      </c>
      <c r="I689" s="76"/>
      <c r="J689" s="75">
        <v>45</v>
      </c>
      <c r="K689" s="23">
        <f t="shared" si="348"/>
        <v>0</v>
      </c>
      <c r="L689" s="75"/>
      <c r="M689" s="75">
        <v>75</v>
      </c>
      <c r="N689" s="23">
        <f t="shared" si="349"/>
        <v>0</v>
      </c>
      <c r="O689" s="75"/>
      <c r="P689" s="75">
        <v>38</v>
      </c>
      <c r="Q689" s="23">
        <f t="shared" si="350"/>
        <v>0</v>
      </c>
      <c r="R689" s="75"/>
      <c r="S689" s="75">
        <v>68</v>
      </c>
      <c r="T689" s="23">
        <f t="shared" si="351"/>
        <v>0</v>
      </c>
      <c r="U689" s="75"/>
      <c r="V689" s="75">
        <v>38</v>
      </c>
      <c r="W689" s="23">
        <f t="shared" si="352"/>
        <v>0</v>
      </c>
      <c r="X689" s="75"/>
      <c r="Y689" s="75">
        <v>55</v>
      </c>
      <c r="Z689" s="23">
        <f t="shared" si="353"/>
        <v>0</v>
      </c>
      <c r="AA689" s="75"/>
      <c r="AB689" s="75">
        <v>58</v>
      </c>
      <c r="AC689" s="23">
        <f t="shared" si="354"/>
        <v>0</v>
      </c>
      <c r="AD689" s="75"/>
      <c r="AE689" s="75">
        <v>68</v>
      </c>
      <c r="AF689" s="25">
        <f t="shared" si="355"/>
        <v>0</v>
      </c>
      <c r="AG689" s="75"/>
      <c r="AH689" s="75">
        <v>98</v>
      </c>
      <c r="AI689" s="23">
        <f t="shared" si="356"/>
        <v>0</v>
      </c>
      <c r="AJ689" s="75"/>
      <c r="AK689" s="75">
        <v>7</v>
      </c>
      <c r="AL689" s="25">
        <f t="shared" si="357"/>
        <v>0</v>
      </c>
      <c r="AM689" s="75"/>
      <c r="AN689" s="75">
        <v>6</v>
      </c>
      <c r="AO689" s="25">
        <f t="shared" si="358"/>
        <v>0</v>
      </c>
      <c r="AP689" s="75"/>
      <c r="AQ689" s="75">
        <v>7</v>
      </c>
      <c r="AR689" s="77">
        <f t="shared" si="361"/>
        <v>0</v>
      </c>
      <c r="AS689" s="75"/>
      <c r="AT689" s="75">
        <v>5.63</v>
      </c>
      <c r="AU689" s="75">
        <f t="shared" si="362"/>
        <v>0</v>
      </c>
      <c r="AV689" s="75"/>
      <c r="AW689" s="75">
        <v>6.65</v>
      </c>
      <c r="AX689" s="75">
        <f t="shared" si="363"/>
        <v>0</v>
      </c>
      <c r="AY689" s="75"/>
      <c r="AZ689" s="75">
        <v>5.58</v>
      </c>
      <c r="BA689" s="75">
        <f t="shared" si="364"/>
        <v>0</v>
      </c>
      <c r="BB689" s="75"/>
      <c r="BC689" s="75">
        <v>6</v>
      </c>
      <c r="BD689" s="23">
        <f t="shared" si="359"/>
        <v>0</v>
      </c>
      <c r="BE689" s="26">
        <f t="shared" si="343"/>
        <v>0</v>
      </c>
      <c r="BF689" s="27">
        <f t="shared" si="360"/>
        <v>0</v>
      </c>
      <c r="BG689" s="78"/>
      <c r="BH689" s="79"/>
      <c r="BI689" s="78"/>
      <c r="BJ689" s="30">
        <f t="shared" si="344"/>
        <v>0</v>
      </c>
      <c r="BK689" s="28">
        <f t="shared" si="345"/>
        <v>0</v>
      </c>
      <c r="BL689" s="80"/>
      <c r="BM689" s="80"/>
      <c r="BN689" s="80"/>
      <c r="BO689" s="80"/>
      <c r="BP689" s="80"/>
      <c r="BQ689" s="80"/>
      <c r="BR689" s="80"/>
      <c r="BS689" s="80"/>
      <c r="BT689" s="80"/>
      <c r="BU689" s="80"/>
      <c r="BV689" s="83"/>
      <c r="BW689" s="83"/>
      <c r="BX689" s="83"/>
    </row>
    <row r="690" spans="1:76" s="81" customFormat="1" ht="32.25" customHeight="1">
      <c r="A690" s="82" t="s">
        <v>215</v>
      </c>
      <c r="B690" s="73" t="s">
        <v>216</v>
      </c>
      <c r="C690" s="74"/>
      <c r="D690" s="75">
        <v>45</v>
      </c>
      <c r="E690" s="23">
        <f t="shared" si="346"/>
        <v>0</v>
      </c>
      <c r="F690" s="75"/>
      <c r="G690" s="75">
        <v>30</v>
      </c>
      <c r="H690" s="23">
        <f t="shared" si="347"/>
        <v>0</v>
      </c>
      <c r="I690" s="75"/>
      <c r="J690" s="75">
        <v>45</v>
      </c>
      <c r="K690" s="23">
        <f t="shared" si="348"/>
        <v>0</v>
      </c>
      <c r="L690" s="75"/>
      <c r="M690" s="75">
        <v>75</v>
      </c>
      <c r="N690" s="23">
        <f t="shared" si="349"/>
        <v>0</v>
      </c>
      <c r="O690" s="75"/>
      <c r="P690" s="75">
        <v>38</v>
      </c>
      <c r="Q690" s="23">
        <f t="shared" si="350"/>
        <v>0</v>
      </c>
      <c r="R690" s="75"/>
      <c r="S690" s="75">
        <v>68</v>
      </c>
      <c r="T690" s="23">
        <f t="shared" si="351"/>
        <v>0</v>
      </c>
      <c r="U690" s="75"/>
      <c r="V690" s="75">
        <v>38</v>
      </c>
      <c r="W690" s="23">
        <f t="shared" si="352"/>
        <v>0</v>
      </c>
      <c r="X690" s="75"/>
      <c r="Y690" s="75">
        <v>55</v>
      </c>
      <c r="Z690" s="23">
        <f t="shared" si="353"/>
        <v>0</v>
      </c>
      <c r="AA690" s="75"/>
      <c r="AB690" s="75">
        <v>58</v>
      </c>
      <c r="AC690" s="23">
        <f t="shared" si="354"/>
        <v>0</v>
      </c>
      <c r="AD690" s="75"/>
      <c r="AE690" s="75">
        <v>68</v>
      </c>
      <c r="AF690" s="25">
        <f t="shared" si="355"/>
        <v>0</v>
      </c>
      <c r="AG690" s="75"/>
      <c r="AH690" s="75">
        <v>98</v>
      </c>
      <c r="AI690" s="23">
        <f t="shared" si="356"/>
        <v>0</v>
      </c>
      <c r="AJ690" s="75"/>
      <c r="AK690" s="75">
        <v>7</v>
      </c>
      <c r="AL690" s="25">
        <f t="shared" si="357"/>
        <v>0</v>
      </c>
      <c r="AM690" s="75"/>
      <c r="AN690" s="75">
        <v>6</v>
      </c>
      <c r="AO690" s="25">
        <f t="shared" si="358"/>
        <v>0</v>
      </c>
      <c r="AP690" s="75"/>
      <c r="AQ690" s="75">
        <v>7</v>
      </c>
      <c r="AR690" s="77">
        <f t="shared" si="361"/>
        <v>0</v>
      </c>
      <c r="AS690" s="75"/>
      <c r="AT690" s="75">
        <v>5.63</v>
      </c>
      <c r="AU690" s="75">
        <f t="shared" si="362"/>
        <v>0</v>
      </c>
      <c r="AV690" s="75"/>
      <c r="AW690" s="75">
        <v>6.65</v>
      </c>
      <c r="AX690" s="75">
        <f t="shared" si="363"/>
        <v>0</v>
      </c>
      <c r="AY690" s="75"/>
      <c r="AZ690" s="75">
        <v>5.58</v>
      </c>
      <c r="BA690" s="75">
        <f t="shared" si="364"/>
        <v>0</v>
      </c>
      <c r="BB690" s="75"/>
      <c r="BC690" s="75">
        <v>6</v>
      </c>
      <c r="BD690" s="23">
        <f t="shared" si="359"/>
        <v>0</v>
      </c>
      <c r="BE690" s="26">
        <f t="shared" si="343"/>
        <v>0</v>
      </c>
      <c r="BF690" s="27">
        <f t="shared" si="360"/>
        <v>0</v>
      </c>
      <c r="BG690" s="78"/>
      <c r="BH690" s="79"/>
      <c r="BI690" s="78"/>
      <c r="BJ690" s="30">
        <f t="shared" si="344"/>
        <v>0</v>
      </c>
      <c r="BK690" s="28">
        <f t="shared" si="345"/>
        <v>0</v>
      </c>
      <c r="BL690" s="80"/>
      <c r="BM690" s="80"/>
      <c r="BN690" s="80"/>
      <c r="BO690" s="80"/>
      <c r="BP690" s="80"/>
      <c r="BQ690" s="80"/>
      <c r="BR690" s="80"/>
      <c r="BS690" s="80"/>
      <c r="BT690" s="80"/>
      <c r="BU690" s="80"/>
      <c r="BV690" s="83"/>
      <c r="BW690" s="83"/>
      <c r="BX690" s="83"/>
    </row>
    <row r="691" spans="1:76" s="64" customFormat="1" ht="32.25" customHeight="1">
      <c r="A691" s="67" t="s">
        <v>217</v>
      </c>
      <c r="B691" s="68" t="s">
        <v>218</v>
      </c>
      <c r="C691" s="71">
        <v>230</v>
      </c>
      <c r="D691" s="60">
        <v>45</v>
      </c>
      <c r="E691" s="23">
        <f t="shared" si="346"/>
        <v>10350</v>
      </c>
      <c r="F691" s="60">
        <v>400</v>
      </c>
      <c r="G691" s="60">
        <v>30</v>
      </c>
      <c r="H691" s="23">
        <f t="shared" si="347"/>
        <v>12000</v>
      </c>
      <c r="I691" s="60">
        <v>100</v>
      </c>
      <c r="J691" s="60">
        <v>45</v>
      </c>
      <c r="K691" s="23">
        <f t="shared" si="348"/>
        <v>4500</v>
      </c>
      <c r="L691" s="60"/>
      <c r="M691" s="60">
        <v>75</v>
      </c>
      <c r="N691" s="23">
        <f t="shared" si="349"/>
        <v>0</v>
      </c>
      <c r="O691" s="70"/>
      <c r="P691" s="60">
        <v>38</v>
      </c>
      <c r="Q691" s="23">
        <f t="shared" si="350"/>
        <v>0</v>
      </c>
      <c r="R691" s="60"/>
      <c r="S691" s="60">
        <v>68</v>
      </c>
      <c r="T691" s="23">
        <f t="shared" si="351"/>
        <v>0</v>
      </c>
      <c r="U691" s="60"/>
      <c r="V691" s="60">
        <v>38</v>
      </c>
      <c r="W691" s="23">
        <f t="shared" si="352"/>
        <v>0</v>
      </c>
      <c r="X691" s="60"/>
      <c r="Y691" s="60">
        <v>55</v>
      </c>
      <c r="Z691" s="23">
        <f t="shared" si="353"/>
        <v>0</v>
      </c>
      <c r="AA691" s="60"/>
      <c r="AB691" s="60">
        <v>58</v>
      </c>
      <c r="AC691" s="23">
        <f t="shared" si="354"/>
        <v>0</v>
      </c>
      <c r="AD691" s="60">
        <v>100</v>
      </c>
      <c r="AE691" s="60">
        <v>68</v>
      </c>
      <c r="AF691" s="25">
        <f t="shared" si="355"/>
        <v>6800</v>
      </c>
      <c r="AG691" s="60"/>
      <c r="AH691" s="60">
        <v>98</v>
      </c>
      <c r="AI691" s="23">
        <f t="shared" si="356"/>
        <v>0</v>
      </c>
      <c r="AJ691" s="60"/>
      <c r="AK691" s="60">
        <v>7</v>
      </c>
      <c r="AL691" s="25">
        <f t="shared" si="357"/>
        <v>0</v>
      </c>
      <c r="AM691" s="60">
        <v>5030</v>
      </c>
      <c r="AN691" s="60">
        <v>6</v>
      </c>
      <c r="AO691" s="25">
        <f t="shared" si="358"/>
        <v>30180</v>
      </c>
      <c r="AP691" s="60"/>
      <c r="AQ691" s="60">
        <v>7</v>
      </c>
      <c r="AR691" s="60">
        <f t="shared" si="361"/>
        <v>0</v>
      </c>
      <c r="AS691" s="60"/>
      <c r="AT691" s="60">
        <v>5.63</v>
      </c>
      <c r="AU691" s="60">
        <f t="shared" si="362"/>
        <v>0</v>
      </c>
      <c r="AV691" s="60"/>
      <c r="AW691" s="60">
        <v>6.65</v>
      </c>
      <c r="AX691" s="60">
        <f t="shared" si="363"/>
        <v>0</v>
      </c>
      <c r="AY691" s="60"/>
      <c r="AZ691" s="60">
        <v>5.58</v>
      </c>
      <c r="BA691" s="60">
        <f t="shared" si="364"/>
        <v>0</v>
      </c>
      <c r="BB691" s="60"/>
      <c r="BC691" s="60">
        <v>6</v>
      </c>
      <c r="BD691" s="23">
        <f t="shared" si="359"/>
        <v>0</v>
      </c>
      <c r="BE691" s="26">
        <f t="shared" si="343"/>
        <v>63830</v>
      </c>
      <c r="BF691" s="27">
        <f t="shared" si="360"/>
        <v>168628</v>
      </c>
      <c r="BG691" s="61"/>
      <c r="BH691" s="62"/>
      <c r="BI691" s="61"/>
      <c r="BJ691" s="30">
        <f t="shared" si="344"/>
        <v>0</v>
      </c>
      <c r="BK691" s="28">
        <f t="shared" si="345"/>
        <v>232458</v>
      </c>
      <c r="BL691" s="12"/>
      <c r="BM691" s="12"/>
      <c r="BN691" s="12"/>
      <c r="BO691" s="12"/>
      <c r="BP691" s="12"/>
      <c r="BQ691" s="12"/>
      <c r="BR691" s="12"/>
      <c r="BS691" s="12"/>
      <c r="BT691" s="12"/>
      <c r="BU691" s="12"/>
      <c r="BV691" s="63"/>
      <c r="BW691" s="63"/>
      <c r="BX691" s="63"/>
    </row>
    <row r="692" spans="1:76" s="64" customFormat="1" ht="32.25" customHeight="1">
      <c r="A692" s="67" t="s">
        <v>219</v>
      </c>
      <c r="B692" s="68" t="s">
        <v>220</v>
      </c>
      <c r="C692" s="69"/>
      <c r="D692" s="60">
        <v>45</v>
      </c>
      <c r="E692" s="23">
        <f t="shared" si="346"/>
        <v>0</v>
      </c>
      <c r="F692" s="60"/>
      <c r="G692" s="60">
        <v>30</v>
      </c>
      <c r="H692" s="23">
        <f t="shared" si="347"/>
        <v>0</v>
      </c>
      <c r="I692" s="60"/>
      <c r="J692" s="60">
        <v>45</v>
      </c>
      <c r="K692" s="23">
        <f t="shared" si="348"/>
        <v>0</v>
      </c>
      <c r="L692" s="60">
        <v>100</v>
      </c>
      <c r="M692" s="60">
        <v>75</v>
      </c>
      <c r="N692" s="23">
        <f t="shared" si="349"/>
        <v>7500</v>
      </c>
      <c r="O692" s="60">
        <v>200</v>
      </c>
      <c r="P692" s="60">
        <v>38</v>
      </c>
      <c r="Q692" s="23">
        <f t="shared" si="350"/>
        <v>7600</v>
      </c>
      <c r="R692" s="60">
        <v>120</v>
      </c>
      <c r="S692" s="60">
        <v>68</v>
      </c>
      <c r="T692" s="23">
        <f t="shared" si="351"/>
        <v>8160</v>
      </c>
      <c r="U692" s="60"/>
      <c r="V692" s="60">
        <v>38</v>
      </c>
      <c r="W692" s="23">
        <f t="shared" si="352"/>
        <v>0</v>
      </c>
      <c r="X692" s="60"/>
      <c r="Y692" s="60">
        <v>55</v>
      </c>
      <c r="Z692" s="23">
        <f t="shared" si="353"/>
        <v>0</v>
      </c>
      <c r="AA692" s="60"/>
      <c r="AB692" s="60">
        <v>58</v>
      </c>
      <c r="AC692" s="23">
        <f t="shared" si="354"/>
        <v>0</v>
      </c>
      <c r="AD692" s="60"/>
      <c r="AE692" s="60">
        <v>68</v>
      </c>
      <c r="AF692" s="25">
        <f t="shared" si="355"/>
        <v>0</v>
      </c>
      <c r="AG692" s="60">
        <v>180</v>
      </c>
      <c r="AH692" s="60">
        <v>98</v>
      </c>
      <c r="AI692" s="23">
        <f t="shared" si="356"/>
        <v>17640</v>
      </c>
      <c r="AJ692" s="60">
        <v>1351</v>
      </c>
      <c r="AK692" s="60">
        <v>7</v>
      </c>
      <c r="AL692" s="25">
        <f t="shared" si="357"/>
        <v>9457</v>
      </c>
      <c r="AM692" s="60"/>
      <c r="AN692" s="60">
        <v>6</v>
      </c>
      <c r="AO692" s="25">
        <f t="shared" si="358"/>
        <v>0</v>
      </c>
      <c r="AP692" s="60"/>
      <c r="AQ692" s="60">
        <v>7</v>
      </c>
      <c r="AR692" s="60">
        <f t="shared" si="361"/>
        <v>0</v>
      </c>
      <c r="AS692" s="60"/>
      <c r="AT692" s="60">
        <v>5.63</v>
      </c>
      <c r="AU692" s="60">
        <f t="shared" si="362"/>
        <v>0</v>
      </c>
      <c r="AV692" s="60"/>
      <c r="AW692" s="60">
        <v>6.65</v>
      </c>
      <c r="AX692" s="60">
        <f t="shared" si="363"/>
        <v>0</v>
      </c>
      <c r="AY692" s="60"/>
      <c r="AZ692" s="60">
        <v>5.58</v>
      </c>
      <c r="BA692" s="60">
        <f t="shared" si="364"/>
        <v>0</v>
      </c>
      <c r="BB692" s="60">
        <v>1360</v>
      </c>
      <c r="BC692" s="60">
        <v>6</v>
      </c>
      <c r="BD692" s="23">
        <f t="shared" si="359"/>
        <v>8160</v>
      </c>
      <c r="BE692" s="26">
        <f t="shared" si="343"/>
        <v>58517</v>
      </c>
      <c r="BF692" s="27">
        <f t="shared" si="360"/>
        <v>0</v>
      </c>
      <c r="BG692" s="61"/>
      <c r="BH692" s="62"/>
      <c r="BI692" s="61"/>
      <c r="BJ692" s="30">
        <f t="shared" si="344"/>
        <v>0</v>
      </c>
      <c r="BK692" s="28">
        <f t="shared" si="345"/>
        <v>58517</v>
      </c>
      <c r="BL692" s="12"/>
      <c r="BM692" s="12"/>
      <c r="BN692" s="12"/>
      <c r="BO692" s="12"/>
      <c r="BP692" s="12"/>
      <c r="BQ692" s="12"/>
      <c r="BR692" s="12"/>
      <c r="BS692" s="12"/>
      <c r="BT692" s="12"/>
      <c r="BU692" s="12"/>
      <c r="BV692" s="63"/>
      <c r="BW692" s="63"/>
      <c r="BX692" s="63"/>
    </row>
    <row r="693" spans="1:76" s="64" customFormat="1" ht="32.25" customHeight="1">
      <c r="A693" s="67" t="s">
        <v>221</v>
      </c>
      <c r="B693" s="68" t="s">
        <v>222</v>
      </c>
      <c r="C693" s="69"/>
      <c r="D693" s="60">
        <v>45</v>
      </c>
      <c r="E693" s="23">
        <f t="shared" si="346"/>
        <v>0</v>
      </c>
      <c r="F693" s="60"/>
      <c r="G693" s="60">
        <v>30</v>
      </c>
      <c r="H693" s="23">
        <f t="shared" si="347"/>
        <v>0</v>
      </c>
      <c r="I693" s="60"/>
      <c r="J693" s="60">
        <v>45</v>
      </c>
      <c r="K693" s="23">
        <f t="shared" si="348"/>
        <v>0</v>
      </c>
      <c r="L693" s="60">
        <v>120</v>
      </c>
      <c r="M693" s="60">
        <v>75</v>
      </c>
      <c r="N693" s="23">
        <f t="shared" si="349"/>
        <v>9000</v>
      </c>
      <c r="O693" s="60">
        <v>250</v>
      </c>
      <c r="P693" s="60">
        <v>38</v>
      </c>
      <c r="Q693" s="23">
        <f t="shared" si="350"/>
        <v>9500</v>
      </c>
      <c r="R693" s="60">
        <v>100</v>
      </c>
      <c r="S693" s="60">
        <v>68</v>
      </c>
      <c r="T693" s="23">
        <f t="shared" si="351"/>
        <v>6800</v>
      </c>
      <c r="U693" s="60"/>
      <c r="V693" s="60">
        <v>38</v>
      </c>
      <c r="W693" s="23">
        <f t="shared" si="352"/>
        <v>0</v>
      </c>
      <c r="X693" s="70"/>
      <c r="Y693" s="60">
        <v>55</v>
      </c>
      <c r="Z693" s="23">
        <f t="shared" si="353"/>
        <v>0</v>
      </c>
      <c r="AA693" s="60"/>
      <c r="AB693" s="60">
        <v>58</v>
      </c>
      <c r="AC693" s="23">
        <f t="shared" si="354"/>
        <v>0</v>
      </c>
      <c r="AD693" s="60"/>
      <c r="AE693" s="60">
        <v>68</v>
      </c>
      <c r="AF693" s="25">
        <f t="shared" si="355"/>
        <v>0</v>
      </c>
      <c r="AG693" s="60">
        <v>130</v>
      </c>
      <c r="AH693" s="60">
        <v>98</v>
      </c>
      <c r="AI693" s="23">
        <f t="shared" si="356"/>
        <v>12740</v>
      </c>
      <c r="AJ693" s="60">
        <v>3151</v>
      </c>
      <c r="AK693" s="60">
        <v>7</v>
      </c>
      <c r="AL693" s="25">
        <f t="shared" si="357"/>
        <v>22057</v>
      </c>
      <c r="AM693" s="60"/>
      <c r="AN693" s="60">
        <v>6</v>
      </c>
      <c r="AO693" s="25">
        <f t="shared" si="358"/>
        <v>0</v>
      </c>
      <c r="AP693" s="60"/>
      <c r="AQ693" s="60">
        <v>7</v>
      </c>
      <c r="AR693" s="60">
        <f t="shared" si="361"/>
        <v>0</v>
      </c>
      <c r="AS693" s="60"/>
      <c r="AT693" s="60">
        <v>5.63</v>
      </c>
      <c r="AU693" s="60">
        <f t="shared" si="362"/>
        <v>0</v>
      </c>
      <c r="AV693" s="60"/>
      <c r="AW693" s="60">
        <v>6.65</v>
      </c>
      <c r="AX693" s="60">
        <f t="shared" si="363"/>
        <v>0</v>
      </c>
      <c r="AY693" s="60"/>
      <c r="AZ693" s="60">
        <v>5.58</v>
      </c>
      <c r="BA693" s="60">
        <f t="shared" si="364"/>
        <v>0</v>
      </c>
      <c r="BB693" s="60">
        <v>1350</v>
      </c>
      <c r="BC693" s="60">
        <v>6</v>
      </c>
      <c r="BD693" s="23">
        <f t="shared" si="359"/>
        <v>8100</v>
      </c>
      <c r="BE693" s="26">
        <f t="shared" si="343"/>
        <v>68197</v>
      </c>
      <c r="BF693" s="27">
        <f t="shared" si="360"/>
        <v>0</v>
      </c>
      <c r="BG693" s="61"/>
      <c r="BH693" s="62"/>
      <c r="BI693" s="61"/>
      <c r="BJ693" s="30">
        <f t="shared" si="344"/>
        <v>0</v>
      </c>
      <c r="BK693" s="28">
        <f t="shared" si="345"/>
        <v>68197</v>
      </c>
      <c r="BL693" s="12"/>
      <c r="BM693" s="12"/>
      <c r="BN693" s="12"/>
      <c r="BO693" s="12"/>
      <c r="BP693" s="12"/>
      <c r="BQ693" s="12"/>
      <c r="BR693" s="12"/>
      <c r="BS693" s="12"/>
      <c r="BT693" s="12"/>
      <c r="BU693" s="12"/>
      <c r="BV693" s="63"/>
      <c r="BW693" s="63"/>
      <c r="BX693" s="63"/>
    </row>
    <row r="694" spans="1:76" s="33" customFormat="1" ht="32.25" customHeight="1">
      <c r="A694" s="35" t="s">
        <v>223</v>
      </c>
      <c r="B694" s="36" t="s">
        <v>224</v>
      </c>
      <c r="C694" s="40"/>
      <c r="D694" s="25">
        <v>45</v>
      </c>
      <c r="E694" s="23">
        <f t="shared" si="346"/>
        <v>0</v>
      </c>
      <c r="F694" s="25"/>
      <c r="G694" s="25">
        <v>30</v>
      </c>
      <c r="H694" s="23">
        <f t="shared" si="347"/>
        <v>0</v>
      </c>
      <c r="I694" s="25"/>
      <c r="J694" s="25">
        <v>45</v>
      </c>
      <c r="K694" s="23">
        <f t="shared" si="348"/>
        <v>0</v>
      </c>
      <c r="L694" s="25"/>
      <c r="M694" s="25">
        <v>75</v>
      </c>
      <c r="N694" s="23">
        <f t="shared" si="349"/>
        <v>0</v>
      </c>
      <c r="O694" s="41"/>
      <c r="P694" s="25">
        <v>38</v>
      </c>
      <c r="Q694" s="23">
        <f t="shared" si="350"/>
        <v>0</v>
      </c>
      <c r="R694" s="25"/>
      <c r="S694" s="25">
        <v>68</v>
      </c>
      <c r="T694" s="23">
        <f t="shared" si="351"/>
        <v>0</v>
      </c>
      <c r="U694" s="41"/>
      <c r="V694" s="25">
        <v>38</v>
      </c>
      <c r="W694" s="23">
        <f t="shared" si="352"/>
        <v>0</v>
      </c>
      <c r="X694" s="25"/>
      <c r="Y694" s="25">
        <v>55</v>
      </c>
      <c r="Z694" s="23">
        <f t="shared" si="353"/>
        <v>0</v>
      </c>
      <c r="AA694" s="25"/>
      <c r="AB694" s="25">
        <v>58</v>
      </c>
      <c r="AC694" s="23">
        <f t="shared" si="354"/>
        <v>0</v>
      </c>
      <c r="AD694" s="25"/>
      <c r="AE694" s="25">
        <v>68</v>
      </c>
      <c r="AF694" s="25">
        <f t="shared" si="355"/>
        <v>0</v>
      </c>
      <c r="AG694" s="25"/>
      <c r="AH694" s="25">
        <v>98</v>
      </c>
      <c r="AI694" s="23">
        <f t="shared" si="356"/>
        <v>0</v>
      </c>
      <c r="AJ694" s="25"/>
      <c r="AK694" s="25">
        <v>7</v>
      </c>
      <c r="AL694" s="25">
        <f t="shared" si="357"/>
        <v>0</v>
      </c>
      <c r="AM694" s="25"/>
      <c r="AN694" s="25">
        <v>6</v>
      </c>
      <c r="AO694" s="25">
        <f t="shared" si="358"/>
        <v>0</v>
      </c>
      <c r="AP694" s="25"/>
      <c r="AQ694" s="25">
        <v>7</v>
      </c>
      <c r="AR694" s="25">
        <f t="shared" si="361"/>
        <v>0</v>
      </c>
      <c r="AS694" s="25"/>
      <c r="AT694" s="25">
        <v>5.63</v>
      </c>
      <c r="AU694" s="25">
        <f t="shared" si="362"/>
        <v>0</v>
      </c>
      <c r="AV694" s="25"/>
      <c r="AW694" s="25">
        <v>6.65</v>
      </c>
      <c r="AX694" s="25">
        <f t="shared" si="363"/>
        <v>0</v>
      </c>
      <c r="AY694" s="25"/>
      <c r="AZ694" s="25">
        <v>5.58</v>
      </c>
      <c r="BA694" s="25">
        <f t="shared" si="364"/>
        <v>0</v>
      </c>
      <c r="BB694" s="25"/>
      <c r="BC694" s="25">
        <v>6</v>
      </c>
      <c r="BD694" s="23">
        <f t="shared" si="359"/>
        <v>0</v>
      </c>
      <c r="BE694" s="26">
        <f t="shared" si="343"/>
        <v>0</v>
      </c>
      <c r="BF694" s="27">
        <f t="shared" si="360"/>
        <v>0</v>
      </c>
      <c r="BG694" s="28"/>
      <c r="BH694" s="29"/>
      <c r="BI694" s="28"/>
      <c r="BJ694" s="30">
        <f t="shared" si="344"/>
        <v>0</v>
      </c>
      <c r="BK694" s="28">
        <f t="shared" si="345"/>
        <v>0</v>
      </c>
      <c r="BL694" s="31"/>
      <c r="BM694" s="39"/>
      <c r="BN694" s="31"/>
      <c r="BO694" s="39"/>
      <c r="BP694" s="31"/>
      <c r="BQ694" s="31"/>
      <c r="BR694" s="31"/>
      <c r="BS694" s="31"/>
      <c r="BT694" s="31"/>
      <c r="BU694" s="31"/>
      <c r="BV694" s="9"/>
      <c r="BW694" s="9"/>
      <c r="BX694" s="9"/>
    </row>
    <row r="695" spans="1:76" s="64" customFormat="1" ht="32.25" customHeight="1">
      <c r="A695" s="67" t="s">
        <v>225</v>
      </c>
      <c r="B695" s="68" t="s">
        <v>226</v>
      </c>
      <c r="C695" s="69"/>
      <c r="D695" s="60">
        <v>45</v>
      </c>
      <c r="E695" s="23">
        <f t="shared" si="346"/>
        <v>0</v>
      </c>
      <c r="F695" s="60"/>
      <c r="G695" s="60">
        <v>30</v>
      </c>
      <c r="H695" s="23">
        <f t="shared" si="347"/>
        <v>0</v>
      </c>
      <c r="I695" s="60"/>
      <c r="J695" s="60">
        <v>45</v>
      </c>
      <c r="K695" s="23">
        <f t="shared" si="348"/>
        <v>0</v>
      </c>
      <c r="L695" s="60"/>
      <c r="M695" s="60">
        <v>75</v>
      </c>
      <c r="N695" s="23">
        <f t="shared" si="349"/>
        <v>0</v>
      </c>
      <c r="O695" s="60"/>
      <c r="P695" s="60">
        <v>38</v>
      </c>
      <c r="Q695" s="23">
        <f t="shared" si="350"/>
        <v>0</v>
      </c>
      <c r="R695" s="60"/>
      <c r="S695" s="60">
        <v>68</v>
      </c>
      <c r="T695" s="23">
        <f t="shared" si="351"/>
        <v>0</v>
      </c>
      <c r="U695" s="60"/>
      <c r="V695" s="60">
        <v>38</v>
      </c>
      <c r="W695" s="23">
        <f t="shared" si="352"/>
        <v>0</v>
      </c>
      <c r="X695" s="60"/>
      <c r="Y695" s="60">
        <v>55</v>
      </c>
      <c r="Z695" s="23">
        <f t="shared" si="353"/>
        <v>0</v>
      </c>
      <c r="AA695" s="60"/>
      <c r="AB695" s="60">
        <v>58</v>
      </c>
      <c r="AC695" s="23">
        <f t="shared" si="354"/>
        <v>0</v>
      </c>
      <c r="AD695" s="60"/>
      <c r="AE695" s="60">
        <v>68</v>
      </c>
      <c r="AF695" s="25">
        <f t="shared" si="355"/>
        <v>0</v>
      </c>
      <c r="AG695" s="60"/>
      <c r="AH695" s="60">
        <v>98</v>
      </c>
      <c r="AI695" s="23">
        <f t="shared" si="356"/>
        <v>0</v>
      </c>
      <c r="AJ695" s="60"/>
      <c r="AK695" s="60">
        <v>7</v>
      </c>
      <c r="AL695" s="25">
        <f t="shared" si="357"/>
        <v>0</v>
      </c>
      <c r="AM695" s="60"/>
      <c r="AN695" s="60">
        <v>6</v>
      </c>
      <c r="AO695" s="25">
        <f t="shared" si="358"/>
        <v>0</v>
      </c>
      <c r="AP695" s="60"/>
      <c r="AQ695" s="60">
        <v>7</v>
      </c>
      <c r="AR695" s="60">
        <f t="shared" si="361"/>
        <v>0</v>
      </c>
      <c r="AS695" s="60"/>
      <c r="AT695" s="60">
        <v>5.63</v>
      </c>
      <c r="AU695" s="60">
        <f t="shared" si="362"/>
        <v>0</v>
      </c>
      <c r="AV695" s="60"/>
      <c r="AW695" s="60">
        <v>6.65</v>
      </c>
      <c r="AX695" s="60">
        <f t="shared" si="363"/>
        <v>0</v>
      </c>
      <c r="AY695" s="60"/>
      <c r="AZ695" s="60">
        <v>5.58</v>
      </c>
      <c r="BA695" s="60">
        <f t="shared" si="364"/>
        <v>0</v>
      </c>
      <c r="BB695" s="60"/>
      <c r="BC695" s="60">
        <v>6</v>
      </c>
      <c r="BD695" s="23">
        <f t="shared" si="359"/>
        <v>0</v>
      </c>
      <c r="BE695" s="26">
        <f t="shared" si="343"/>
        <v>0</v>
      </c>
      <c r="BF695" s="27">
        <f t="shared" si="360"/>
        <v>0</v>
      </c>
      <c r="BG695" s="61"/>
      <c r="BH695" s="62"/>
      <c r="BI695" s="61"/>
      <c r="BJ695" s="30">
        <f t="shared" si="344"/>
        <v>0</v>
      </c>
      <c r="BK695" s="28">
        <f t="shared" si="345"/>
        <v>0</v>
      </c>
      <c r="BL695" s="12"/>
      <c r="BM695" s="15"/>
      <c r="BN695" s="12"/>
      <c r="BO695" s="12"/>
      <c r="BP695" s="12"/>
      <c r="BQ695" s="12"/>
      <c r="BR695" s="12"/>
      <c r="BS695" s="12"/>
      <c r="BT695" s="12"/>
      <c r="BU695" s="12"/>
      <c r="BV695" s="63"/>
      <c r="BW695" s="63"/>
      <c r="BX695" s="63"/>
    </row>
    <row r="696" spans="1:76" s="64" customFormat="1" ht="32.25" customHeight="1">
      <c r="A696" s="67" t="s">
        <v>227</v>
      </c>
      <c r="B696" s="68" t="s">
        <v>228</v>
      </c>
      <c r="C696" s="71"/>
      <c r="D696" s="60">
        <v>45</v>
      </c>
      <c r="E696" s="23">
        <f t="shared" si="346"/>
        <v>0</v>
      </c>
      <c r="F696" s="60"/>
      <c r="G696" s="60">
        <v>30</v>
      </c>
      <c r="H696" s="23">
        <f t="shared" si="347"/>
        <v>0</v>
      </c>
      <c r="I696" s="70"/>
      <c r="J696" s="60">
        <v>45</v>
      </c>
      <c r="K696" s="23">
        <f t="shared" si="348"/>
        <v>0</v>
      </c>
      <c r="L696" s="60"/>
      <c r="M696" s="60">
        <v>75</v>
      </c>
      <c r="N696" s="23">
        <f t="shared" si="349"/>
        <v>0</v>
      </c>
      <c r="O696" s="60"/>
      <c r="P696" s="60">
        <v>38</v>
      </c>
      <c r="Q696" s="23">
        <f t="shared" si="350"/>
        <v>0</v>
      </c>
      <c r="R696" s="60"/>
      <c r="S696" s="60">
        <v>68</v>
      </c>
      <c r="T696" s="23">
        <f t="shared" si="351"/>
        <v>0</v>
      </c>
      <c r="U696" s="60"/>
      <c r="V696" s="60">
        <v>38</v>
      </c>
      <c r="W696" s="23">
        <f t="shared" si="352"/>
        <v>0</v>
      </c>
      <c r="X696" s="70"/>
      <c r="Y696" s="60">
        <v>55</v>
      </c>
      <c r="Z696" s="23">
        <f t="shared" si="353"/>
        <v>0</v>
      </c>
      <c r="AA696" s="60"/>
      <c r="AB696" s="60">
        <v>58</v>
      </c>
      <c r="AC696" s="23">
        <f t="shared" si="354"/>
        <v>0</v>
      </c>
      <c r="AD696" s="60"/>
      <c r="AE696" s="60">
        <v>68</v>
      </c>
      <c r="AF696" s="25">
        <f t="shared" si="355"/>
        <v>0</v>
      </c>
      <c r="AG696" s="60"/>
      <c r="AH696" s="60">
        <v>98</v>
      </c>
      <c r="AI696" s="23">
        <f t="shared" si="356"/>
        <v>0</v>
      </c>
      <c r="AJ696" s="60"/>
      <c r="AK696" s="60">
        <v>7</v>
      </c>
      <c r="AL696" s="25">
        <f t="shared" si="357"/>
        <v>0</v>
      </c>
      <c r="AM696" s="60"/>
      <c r="AN696" s="60">
        <v>6</v>
      </c>
      <c r="AO696" s="25">
        <f t="shared" si="358"/>
        <v>0</v>
      </c>
      <c r="AP696" s="60"/>
      <c r="AQ696" s="60">
        <v>7</v>
      </c>
      <c r="AR696" s="60">
        <f t="shared" si="361"/>
        <v>0</v>
      </c>
      <c r="AS696" s="60"/>
      <c r="AT696" s="60">
        <v>5.63</v>
      </c>
      <c r="AU696" s="60">
        <f t="shared" si="362"/>
        <v>0</v>
      </c>
      <c r="AV696" s="60"/>
      <c r="AW696" s="60">
        <v>6.65</v>
      </c>
      <c r="AX696" s="60">
        <f t="shared" si="363"/>
        <v>0</v>
      </c>
      <c r="AY696" s="60"/>
      <c r="AZ696" s="60">
        <v>5.58</v>
      </c>
      <c r="BA696" s="60">
        <f t="shared" si="364"/>
        <v>0</v>
      </c>
      <c r="BB696" s="60"/>
      <c r="BC696" s="60">
        <v>6</v>
      </c>
      <c r="BD696" s="23">
        <f t="shared" si="359"/>
        <v>0</v>
      </c>
      <c r="BE696" s="26">
        <f t="shared" si="343"/>
        <v>0</v>
      </c>
      <c r="BF696" s="27">
        <f t="shared" si="360"/>
        <v>0</v>
      </c>
      <c r="BG696" s="61"/>
      <c r="BH696" s="62"/>
      <c r="BI696" s="61"/>
      <c r="BJ696" s="30">
        <f t="shared" si="344"/>
        <v>0</v>
      </c>
      <c r="BK696" s="28">
        <f t="shared" si="345"/>
        <v>0</v>
      </c>
      <c r="BL696" s="12"/>
      <c r="BM696" s="12"/>
      <c r="BN696" s="12"/>
      <c r="BO696" s="12"/>
      <c r="BP696" s="12"/>
      <c r="BQ696" s="12"/>
      <c r="BR696" s="12"/>
      <c r="BS696" s="12"/>
      <c r="BT696" s="12"/>
      <c r="BU696" s="12"/>
      <c r="BV696" s="63"/>
      <c r="BW696" s="63"/>
      <c r="BX696" s="63"/>
    </row>
    <row r="697" spans="1:76" s="64" customFormat="1" ht="32.25" customHeight="1">
      <c r="A697" s="67" t="s">
        <v>229</v>
      </c>
      <c r="B697" s="68" t="s">
        <v>230</v>
      </c>
      <c r="C697" s="69">
        <v>100</v>
      </c>
      <c r="D697" s="60">
        <v>45</v>
      </c>
      <c r="E697" s="23">
        <f t="shared" si="346"/>
        <v>4500</v>
      </c>
      <c r="F697" s="60">
        <v>300</v>
      </c>
      <c r="G697" s="60">
        <v>30</v>
      </c>
      <c r="H697" s="23">
        <f t="shared" si="347"/>
        <v>9000</v>
      </c>
      <c r="I697" s="60">
        <v>300</v>
      </c>
      <c r="J697" s="60">
        <v>45</v>
      </c>
      <c r="K697" s="23">
        <f t="shared" si="348"/>
        <v>13500</v>
      </c>
      <c r="L697" s="60"/>
      <c r="M697" s="60">
        <v>75</v>
      </c>
      <c r="N697" s="23">
        <f t="shared" si="349"/>
        <v>0</v>
      </c>
      <c r="O697" s="60"/>
      <c r="P697" s="60">
        <v>38</v>
      </c>
      <c r="Q697" s="23">
        <f t="shared" si="350"/>
        <v>0</v>
      </c>
      <c r="R697" s="60"/>
      <c r="S697" s="60">
        <v>68</v>
      </c>
      <c r="T697" s="23">
        <f t="shared" si="351"/>
        <v>0</v>
      </c>
      <c r="U697" s="60"/>
      <c r="V697" s="60">
        <v>38</v>
      </c>
      <c r="W697" s="23">
        <f t="shared" si="352"/>
        <v>0</v>
      </c>
      <c r="X697" s="60"/>
      <c r="Y697" s="60">
        <v>55</v>
      </c>
      <c r="Z697" s="23">
        <f t="shared" si="353"/>
        <v>0</v>
      </c>
      <c r="AA697" s="60"/>
      <c r="AB697" s="60">
        <v>58</v>
      </c>
      <c r="AC697" s="23">
        <f t="shared" si="354"/>
        <v>0</v>
      </c>
      <c r="AD697" s="60">
        <v>50</v>
      </c>
      <c r="AE697" s="60">
        <v>68</v>
      </c>
      <c r="AF697" s="25">
        <f t="shared" si="355"/>
        <v>3400</v>
      </c>
      <c r="AG697" s="60"/>
      <c r="AH697" s="60">
        <v>98</v>
      </c>
      <c r="AI697" s="23">
        <f t="shared" si="356"/>
        <v>0</v>
      </c>
      <c r="AJ697" s="60"/>
      <c r="AK697" s="60">
        <v>7</v>
      </c>
      <c r="AL697" s="25">
        <f t="shared" si="357"/>
        <v>0</v>
      </c>
      <c r="AM697" s="60">
        <v>5153</v>
      </c>
      <c r="AN697" s="60">
        <v>6</v>
      </c>
      <c r="AO697" s="25">
        <f t="shared" si="358"/>
        <v>30918</v>
      </c>
      <c r="AP697" s="60"/>
      <c r="AQ697" s="60">
        <v>7</v>
      </c>
      <c r="AR697" s="60">
        <f t="shared" si="361"/>
        <v>0</v>
      </c>
      <c r="AS697" s="60"/>
      <c r="AT697" s="60">
        <v>5.63</v>
      </c>
      <c r="AU697" s="60">
        <f t="shared" si="362"/>
        <v>0</v>
      </c>
      <c r="AV697" s="60"/>
      <c r="AW697" s="60">
        <v>6.65</v>
      </c>
      <c r="AX697" s="60">
        <f t="shared" si="363"/>
        <v>0</v>
      </c>
      <c r="AY697" s="60"/>
      <c r="AZ697" s="60">
        <v>5.58</v>
      </c>
      <c r="BA697" s="60">
        <f t="shared" si="364"/>
        <v>0</v>
      </c>
      <c r="BB697" s="60"/>
      <c r="BC697" s="60">
        <v>6</v>
      </c>
      <c r="BD697" s="23">
        <f t="shared" si="359"/>
        <v>0</v>
      </c>
      <c r="BE697" s="26">
        <f t="shared" si="343"/>
        <v>61318</v>
      </c>
      <c r="BF697" s="27">
        <f t="shared" si="360"/>
        <v>198126</v>
      </c>
      <c r="BG697" s="61"/>
      <c r="BH697" s="62"/>
      <c r="BI697" s="61"/>
      <c r="BJ697" s="30">
        <f t="shared" si="344"/>
        <v>0</v>
      </c>
      <c r="BK697" s="28">
        <f t="shared" si="345"/>
        <v>259444</v>
      </c>
      <c r="BL697" s="12"/>
      <c r="BM697" s="12"/>
      <c r="BN697" s="12"/>
      <c r="BO697" s="12"/>
      <c r="BP697" s="12"/>
      <c r="BQ697" s="12"/>
      <c r="BR697" s="12"/>
      <c r="BS697" s="12"/>
      <c r="BT697" s="63"/>
      <c r="BU697" s="63"/>
      <c r="BV697" s="63"/>
      <c r="BW697" s="63"/>
      <c r="BX697" s="63"/>
    </row>
    <row r="698" spans="1:76" s="64" customFormat="1" ht="32.25" customHeight="1">
      <c r="A698" s="67" t="s">
        <v>231</v>
      </c>
      <c r="B698" s="84" t="s">
        <v>232</v>
      </c>
      <c r="C698" s="69"/>
      <c r="D698" s="60">
        <v>45</v>
      </c>
      <c r="E698" s="23">
        <f t="shared" si="346"/>
        <v>0</v>
      </c>
      <c r="F698" s="70"/>
      <c r="G698" s="60">
        <v>30</v>
      </c>
      <c r="H698" s="23">
        <f t="shared" si="347"/>
        <v>0</v>
      </c>
      <c r="I698" s="60"/>
      <c r="J698" s="60">
        <v>45</v>
      </c>
      <c r="K698" s="23">
        <f t="shared" si="348"/>
        <v>0</v>
      </c>
      <c r="L698" s="60"/>
      <c r="M698" s="60">
        <v>75</v>
      </c>
      <c r="N698" s="23">
        <f t="shared" si="349"/>
        <v>0</v>
      </c>
      <c r="O698" s="60"/>
      <c r="P698" s="60">
        <v>38</v>
      </c>
      <c r="Q698" s="23">
        <f t="shared" si="350"/>
        <v>0</v>
      </c>
      <c r="R698" s="60"/>
      <c r="S698" s="60">
        <v>68</v>
      </c>
      <c r="T698" s="23">
        <f t="shared" si="351"/>
        <v>0</v>
      </c>
      <c r="U698" s="60"/>
      <c r="V698" s="60">
        <v>38</v>
      </c>
      <c r="W698" s="23">
        <f t="shared" si="352"/>
        <v>0</v>
      </c>
      <c r="X698" s="60"/>
      <c r="Y698" s="60">
        <v>55</v>
      </c>
      <c r="Z698" s="23">
        <f t="shared" si="353"/>
        <v>0</v>
      </c>
      <c r="AA698" s="60"/>
      <c r="AB698" s="60">
        <v>58</v>
      </c>
      <c r="AC698" s="23">
        <f t="shared" si="354"/>
        <v>0</v>
      </c>
      <c r="AD698" s="60"/>
      <c r="AE698" s="60">
        <v>68</v>
      </c>
      <c r="AF698" s="25">
        <f t="shared" si="355"/>
        <v>0</v>
      </c>
      <c r="AG698" s="60"/>
      <c r="AH698" s="60">
        <v>98</v>
      </c>
      <c r="AI698" s="23">
        <f t="shared" si="356"/>
        <v>0</v>
      </c>
      <c r="AJ698" s="60"/>
      <c r="AK698" s="60">
        <v>7</v>
      </c>
      <c r="AL698" s="25">
        <f t="shared" si="357"/>
        <v>0</v>
      </c>
      <c r="AM698" s="60"/>
      <c r="AN698" s="60">
        <v>6</v>
      </c>
      <c r="AO698" s="25">
        <f t="shared" si="358"/>
        <v>0</v>
      </c>
      <c r="AP698" s="60"/>
      <c r="AQ698" s="60">
        <v>7</v>
      </c>
      <c r="AR698" s="60">
        <f t="shared" si="361"/>
        <v>0</v>
      </c>
      <c r="AS698" s="60"/>
      <c r="AT698" s="60">
        <v>5.63</v>
      </c>
      <c r="AU698" s="60">
        <f t="shared" si="362"/>
        <v>0</v>
      </c>
      <c r="AV698" s="60"/>
      <c r="AW698" s="60">
        <v>6.65</v>
      </c>
      <c r="AX698" s="60">
        <f t="shared" si="363"/>
        <v>0</v>
      </c>
      <c r="AY698" s="60"/>
      <c r="AZ698" s="60">
        <v>5.58</v>
      </c>
      <c r="BA698" s="60">
        <f t="shared" si="364"/>
        <v>0</v>
      </c>
      <c r="BB698" s="60"/>
      <c r="BC698" s="60">
        <v>6</v>
      </c>
      <c r="BD698" s="23">
        <f t="shared" si="359"/>
        <v>0</v>
      </c>
      <c r="BE698" s="26">
        <f t="shared" si="343"/>
        <v>0</v>
      </c>
      <c r="BF698" s="27">
        <f t="shared" si="360"/>
        <v>0</v>
      </c>
      <c r="BG698" s="61"/>
      <c r="BH698" s="62"/>
      <c r="BI698" s="61"/>
      <c r="BJ698" s="30">
        <f t="shared" si="344"/>
        <v>0</v>
      </c>
      <c r="BK698" s="28">
        <f t="shared" si="345"/>
        <v>0</v>
      </c>
      <c r="BL698" s="12"/>
      <c r="BM698" s="12"/>
      <c r="BN698" s="12"/>
      <c r="BO698" s="12"/>
      <c r="BP698" s="12"/>
      <c r="BQ698" s="12"/>
      <c r="BR698" s="12"/>
      <c r="BS698" s="12"/>
      <c r="BT698" s="63"/>
      <c r="BU698" s="63"/>
      <c r="BV698" s="63"/>
      <c r="BW698" s="63"/>
      <c r="BX698" s="63"/>
    </row>
    <row r="699" spans="1:76" s="64" customFormat="1" ht="32.25" customHeight="1">
      <c r="A699" s="67" t="s">
        <v>233</v>
      </c>
      <c r="B699" s="68" t="s">
        <v>234</v>
      </c>
      <c r="C699" s="71"/>
      <c r="D699" s="60">
        <v>45</v>
      </c>
      <c r="E699" s="23">
        <f t="shared" si="346"/>
        <v>0</v>
      </c>
      <c r="F699" s="60"/>
      <c r="G699" s="60">
        <v>30</v>
      </c>
      <c r="H699" s="23">
        <f t="shared" si="347"/>
        <v>0</v>
      </c>
      <c r="I699" s="70"/>
      <c r="J699" s="60">
        <v>45</v>
      </c>
      <c r="K699" s="23">
        <f t="shared" si="348"/>
        <v>0</v>
      </c>
      <c r="L699" s="60">
        <v>100</v>
      </c>
      <c r="M699" s="60">
        <v>75</v>
      </c>
      <c r="N699" s="23">
        <f t="shared" si="349"/>
        <v>7500</v>
      </c>
      <c r="O699" s="60">
        <v>200</v>
      </c>
      <c r="P699" s="60">
        <v>38</v>
      </c>
      <c r="Q699" s="23">
        <f t="shared" si="350"/>
        <v>7600</v>
      </c>
      <c r="R699" s="60">
        <v>120</v>
      </c>
      <c r="S699" s="60">
        <v>68</v>
      </c>
      <c r="T699" s="23">
        <f t="shared" si="351"/>
        <v>8160</v>
      </c>
      <c r="U699" s="60"/>
      <c r="V699" s="60">
        <v>38</v>
      </c>
      <c r="W699" s="23">
        <f t="shared" si="352"/>
        <v>0</v>
      </c>
      <c r="X699" s="70"/>
      <c r="Y699" s="60">
        <v>55</v>
      </c>
      <c r="Z699" s="23">
        <f t="shared" si="353"/>
        <v>0</v>
      </c>
      <c r="AA699" s="60"/>
      <c r="AB699" s="60">
        <v>58</v>
      </c>
      <c r="AC699" s="23">
        <f t="shared" si="354"/>
        <v>0</v>
      </c>
      <c r="AD699" s="60"/>
      <c r="AE699" s="60">
        <v>68</v>
      </c>
      <c r="AF699" s="25">
        <f t="shared" si="355"/>
        <v>0</v>
      </c>
      <c r="AG699" s="60">
        <v>90</v>
      </c>
      <c r="AH699" s="60">
        <v>98</v>
      </c>
      <c r="AI699" s="23">
        <f t="shared" si="356"/>
        <v>8820</v>
      </c>
      <c r="AJ699" s="60">
        <v>3135</v>
      </c>
      <c r="AK699" s="60">
        <v>7</v>
      </c>
      <c r="AL699" s="25">
        <f t="shared" si="357"/>
        <v>21945</v>
      </c>
      <c r="AM699" s="60"/>
      <c r="AN699" s="60">
        <v>6</v>
      </c>
      <c r="AO699" s="25">
        <f t="shared" si="358"/>
        <v>0</v>
      </c>
      <c r="AP699" s="60"/>
      <c r="AQ699" s="60">
        <v>7</v>
      </c>
      <c r="AR699" s="60">
        <f t="shared" si="361"/>
        <v>0</v>
      </c>
      <c r="AS699" s="60"/>
      <c r="AT699" s="60">
        <v>5.63</v>
      </c>
      <c r="AU699" s="60">
        <f t="shared" si="362"/>
        <v>0</v>
      </c>
      <c r="AV699" s="60"/>
      <c r="AW699" s="60">
        <v>6.65</v>
      </c>
      <c r="AX699" s="60">
        <f t="shared" si="363"/>
        <v>0</v>
      </c>
      <c r="AY699" s="60"/>
      <c r="AZ699" s="60">
        <v>5.58</v>
      </c>
      <c r="BA699" s="60">
        <f t="shared" si="364"/>
        <v>0</v>
      </c>
      <c r="BB699" s="60">
        <v>1780</v>
      </c>
      <c r="BC699" s="60">
        <v>6</v>
      </c>
      <c r="BD699" s="23">
        <f t="shared" si="359"/>
        <v>10680</v>
      </c>
      <c r="BE699" s="26">
        <f t="shared" si="343"/>
        <v>64705</v>
      </c>
      <c r="BF699" s="27">
        <f t="shared" si="360"/>
        <v>172041</v>
      </c>
      <c r="BG699" s="61"/>
      <c r="BH699" s="62"/>
      <c r="BI699" s="61"/>
      <c r="BJ699" s="30">
        <f t="shared" si="344"/>
        <v>0</v>
      </c>
      <c r="BK699" s="28">
        <f t="shared" si="345"/>
        <v>236746</v>
      </c>
      <c r="BL699" s="12"/>
      <c r="BM699" s="15"/>
      <c r="BN699" s="12"/>
      <c r="BO699" s="12"/>
      <c r="BP699" s="12"/>
      <c r="BQ699" s="12"/>
      <c r="BR699" s="12"/>
      <c r="BS699" s="12"/>
      <c r="BT699" s="63"/>
      <c r="BU699" s="63"/>
      <c r="BV699" s="63"/>
      <c r="BW699" s="63"/>
      <c r="BX699" s="63"/>
    </row>
    <row r="700" spans="1:76" s="64" customFormat="1" ht="32.25" customHeight="1">
      <c r="A700" s="67" t="s">
        <v>235</v>
      </c>
      <c r="B700" s="68" t="s">
        <v>236</v>
      </c>
      <c r="C700" s="69"/>
      <c r="D700" s="60">
        <v>45</v>
      </c>
      <c r="E700" s="23">
        <f t="shared" si="346"/>
        <v>0</v>
      </c>
      <c r="F700" s="60"/>
      <c r="G700" s="60">
        <v>30</v>
      </c>
      <c r="H700" s="23">
        <f t="shared" si="347"/>
        <v>0</v>
      </c>
      <c r="I700" s="60"/>
      <c r="J700" s="60">
        <v>45</v>
      </c>
      <c r="K700" s="23">
        <f t="shared" si="348"/>
        <v>0</v>
      </c>
      <c r="L700" s="60"/>
      <c r="M700" s="60">
        <v>75</v>
      </c>
      <c r="N700" s="23">
        <f t="shared" si="349"/>
        <v>0</v>
      </c>
      <c r="O700" s="70"/>
      <c r="P700" s="60">
        <v>38</v>
      </c>
      <c r="Q700" s="23">
        <f t="shared" si="350"/>
        <v>0</v>
      </c>
      <c r="R700" s="60"/>
      <c r="S700" s="60">
        <v>68</v>
      </c>
      <c r="T700" s="23">
        <f t="shared" si="351"/>
        <v>0</v>
      </c>
      <c r="U700" s="60"/>
      <c r="V700" s="60">
        <v>38</v>
      </c>
      <c r="W700" s="23">
        <f t="shared" si="352"/>
        <v>0</v>
      </c>
      <c r="X700" s="60"/>
      <c r="Y700" s="60">
        <v>55</v>
      </c>
      <c r="Z700" s="23">
        <f t="shared" si="353"/>
        <v>0</v>
      </c>
      <c r="AA700" s="60"/>
      <c r="AB700" s="60">
        <v>58</v>
      </c>
      <c r="AC700" s="23">
        <f t="shared" si="354"/>
        <v>0</v>
      </c>
      <c r="AD700" s="60"/>
      <c r="AE700" s="60">
        <v>68</v>
      </c>
      <c r="AF700" s="25">
        <f t="shared" si="355"/>
        <v>0</v>
      </c>
      <c r="AG700" s="60"/>
      <c r="AH700" s="60">
        <v>98</v>
      </c>
      <c r="AI700" s="23">
        <f t="shared" si="356"/>
        <v>0</v>
      </c>
      <c r="AK700" s="60">
        <v>7</v>
      </c>
      <c r="AL700" s="25">
        <f t="shared" si="357"/>
        <v>0</v>
      </c>
      <c r="AM700" s="60"/>
      <c r="AN700" s="60">
        <v>6</v>
      </c>
      <c r="AO700" s="25">
        <f t="shared" si="358"/>
        <v>0</v>
      </c>
      <c r="AP700" s="60"/>
      <c r="AQ700" s="60">
        <v>7</v>
      </c>
      <c r="AR700" s="60">
        <f t="shared" si="361"/>
        <v>0</v>
      </c>
      <c r="AS700" s="60"/>
      <c r="AT700" s="60">
        <v>5.63</v>
      </c>
      <c r="AU700" s="60">
        <f t="shared" si="362"/>
        <v>0</v>
      </c>
      <c r="AV700" s="60"/>
      <c r="AW700" s="60">
        <v>6.65</v>
      </c>
      <c r="AX700" s="60">
        <f t="shared" si="363"/>
        <v>0</v>
      </c>
      <c r="AY700" s="60"/>
      <c r="AZ700" s="60">
        <v>5.58</v>
      </c>
      <c r="BA700" s="60">
        <f t="shared" si="364"/>
        <v>0</v>
      </c>
      <c r="BB700" s="60"/>
      <c r="BC700" s="60">
        <v>6</v>
      </c>
      <c r="BD700" s="23">
        <f t="shared" si="359"/>
        <v>0</v>
      </c>
      <c r="BE700" s="26">
        <f t="shared" si="343"/>
        <v>0</v>
      </c>
      <c r="BF700" s="27">
        <f t="shared" si="360"/>
        <v>0</v>
      </c>
      <c r="BG700" s="61"/>
      <c r="BH700" s="62"/>
      <c r="BI700" s="61"/>
      <c r="BJ700" s="30">
        <f t="shared" si="344"/>
        <v>0</v>
      </c>
      <c r="BK700" s="28">
        <f t="shared" si="345"/>
        <v>0</v>
      </c>
      <c r="BL700" s="12"/>
      <c r="BM700" s="12"/>
      <c r="BN700" s="12"/>
      <c r="BO700" s="15"/>
      <c r="BP700" s="12"/>
      <c r="BQ700" s="12"/>
      <c r="BR700" s="12"/>
      <c r="BS700" s="12"/>
      <c r="BT700" s="63"/>
      <c r="BU700" s="63"/>
      <c r="BV700" s="63"/>
      <c r="BW700" s="63"/>
      <c r="BX700" s="63"/>
    </row>
    <row r="701" spans="1:76" s="64" customFormat="1" ht="32.25" customHeight="1">
      <c r="A701" s="67" t="s">
        <v>237</v>
      </c>
      <c r="B701" s="68" t="s">
        <v>238</v>
      </c>
      <c r="C701" s="69"/>
      <c r="D701" s="60">
        <v>45</v>
      </c>
      <c r="E701" s="23">
        <f t="shared" si="346"/>
        <v>0</v>
      </c>
      <c r="F701" s="70"/>
      <c r="G701" s="60">
        <v>30</v>
      </c>
      <c r="H701" s="23">
        <f t="shared" si="347"/>
        <v>0</v>
      </c>
      <c r="I701" s="60"/>
      <c r="J701" s="60">
        <v>45</v>
      </c>
      <c r="K701" s="23">
        <f t="shared" si="348"/>
        <v>0</v>
      </c>
      <c r="L701" s="60"/>
      <c r="M701" s="60">
        <v>75</v>
      </c>
      <c r="N701" s="23">
        <f t="shared" si="349"/>
        <v>0</v>
      </c>
      <c r="O701" s="60"/>
      <c r="P701" s="60">
        <v>38</v>
      </c>
      <c r="Q701" s="23">
        <f t="shared" si="350"/>
        <v>0</v>
      </c>
      <c r="R701" s="60"/>
      <c r="S701" s="60">
        <v>68</v>
      </c>
      <c r="T701" s="23">
        <f t="shared" si="351"/>
        <v>0</v>
      </c>
      <c r="U701" s="70"/>
      <c r="V701" s="60">
        <v>38</v>
      </c>
      <c r="W701" s="23">
        <f t="shared" si="352"/>
        <v>0</v>
      </c>
      <c r="X701" s="60"/>
      <c r="Y701" s="60">
        <v>55</v>
      </c>
      <c r="Z701" s="23">
        <f t="shared" si="353"/>
        <v>0</v>
      </c>
      <c r="AA701" s="60"/>
      <c r="AB701" s="60">
        <v>58</v>
      </c>
      <c r="AC701" s="23">
        <f t="shared" si="354"/>
        <v>0</v>
      </c>
      <c r="AD701" s="60"/>
      <c r="AE701" s="60">
        <v>68</v>
      </c>
      <c r="AF701" s="25">
        <f t="shared" si="355"/>
        <v>0</v>
      </c>
      <c r="AG701" s="60"/>
      <c r="AH701" s="60">
        <v>98</v>
      </c>
      <c r="AI701" s="23">
        <f t="shared" si="356"/>
        <v>0</v>
      </c>
      <c r="AJ701" s="60"/>
      <c r="AK701" s="60">
        <v>7</v>
      </c>
      <c r="AL701" s="25">
        <f t="shared" si="357"/>
        <v>0</v>
      </c>
      <c r="AM701" s="60"/>
      <c r="AN701" s="60">
        <v>6</v>
      </c>
      <c r="AO701" s="25">
        <f t="shared" si="358"/>
        <v>0</v>
      </c>
      <c r="AP701" s="60"/>
      <c r="AQ701" s="60">
        <v>7</v>
      </c>
      <c r="AR701" s="60">
        <f t="shared" si="361"/>
        <v>0</v>
      </c>
      <c r="AS701" s="60"/>
      <c r="AT701" s="60">
        <v>5.63</v>
      </c>
      <c r="AU701" s="60">
        <f t="shared" si="362"/>
        <v>0</v>
      </c>
      <c r="AV701" s="60"/>
      <c r="AW701" s="60">
        <v>6.65</v>
      </c>
      <c r="AX701" s="60">
        <f t="shared" si="363"/>
        <v>0</v>
      </c>
      <c r="AY701" s="60"/>
      <c r="AZ701" s="60">
        <v>5.58</v>
      </c>
      <c r="BA701" s="60">
        <f t="shared" si="364"/>
        <v>0</v>
      </c>
      <c r="BB701" s="60"/>
      <c r="BC701" s="60">
        <v>6</v>
      </c>
      <c r="BD701" s="23">
        <f t="shared" si="359"/>
        <v>0</v>
      </c>
      <c r="BE701" s="26">
        <f t="shared" si="343"/>
        <v>0</v>
      </c>
      <c r="BF701" s="27">
        <f t="shared" si="360"/>
        <v>0</v>
      </c>
      <c r="BG701" s="61"/>
      <c r="BH701" s="62"/>
      <c r="BI701" s="61"/>
      <c r="BJ701" s="30">
        <f t="shared" si="344"/>
        <v>0</v>
      </c>
      <c r="BK701" s="28">
        <f t="shared" si="345"/>
        <v>0</v>
      </c>
      <c r="BL701" s="12"/>
      <c r="BM701" s="12"/>
      <c r="BN701" s="12"/>
      <c r="BO701" s="12"/>
      <c r="BP701" s="12"/>
      <c r="BQ701" s="12"/>
      <c r="BR701" s="12"/>
      <c r="BS701" s="12"/>
      <c r="BT701" s="63"/>
      <c r="BU701" s="63"/>
      <c r="BV701" s="63"/>
      <c r="BW701" s="63"/>
      <c r="BX701" s="63"/>
    </row>
    <row r="702" spans="1:76" s="64" customFormat="1" ht="32.25" customHeight="1">
      <c r="A702" s="67" t="s">
        <v>239</v>
      </c>
      <c r="B702" s="68" t="s">
        <v>240</v>
      </c>
      <c r="C702" s="71">
        <v>330</v>
      </c>
      <c r="D702" s="60">
        <v>45</v>
      </c>
      <c r="E702" s="23">
        <f t="shared" si="346"/>
        <v>14850</v>
      </c>
      <c r="F702" s="60">
        <v>600</v>
      </c>
      <c r="G702" s="60">
        <v>30</v>
      </c>
      <c r="H702" s="23">
        <f t="shared" si="347"/>
        <v>18000</v>
      </c>
      <c r="I702" s="70">
        <v>500</v>
      </c>
      <c r="J702" s="60">
        <v>45</v>
      </c>
      <c r="K702" s="23">
        <f t="shared" si="348"/>
        <v>22500</v>
      </c>
      <c r="L702" s="60"/>
      <c r="M702" s="60">
        <v>75</v>
      </c>
      <c r="N702" s="23">
        <f t="shared" si="349"/>
        <v>0</v>
      </c>
      <c r="O702" s="60"/>
      <c r="P702" s="60">
        <v>38</v>
      </c>
      <c r="Q702" s="23">
        <f t="shared" si="350"/>
        <v>0</v>
      </c>
      <c r="R702" s="60"/>
      <c r="S702" s="60">
        <v>68</v>
      </c>
      <c r="T702" s="23">
        <f t="shared" si="351"/>
        <v>0</v>
      </c>
      <c r="U702" s="60"/>
      <c r="V702" s="60">
        <v>38</v>
      </c>
      <c r="W702" s="23">
        <f t="shared" si="352"/>
        <v>0</v>
      </c>
      <c r="X702" s="70"/>
      <c r="Y702" s="60">
        <v>55</v>
      </c>
      <c r="Z702" s="23">
        <f t="shared" si="353"/>
        <v>0</v>
      </c>
      <c r="AA702" s="60"/>
      <c r="AB702" s="60">
        <v>58</v>
      </c>
      <c r="AC702" s="23">
        <f t="shared" si="354"/>
        <v>0</v>
      </c>
      <c r="AD702" s="60">
        <v>200</v>
      </c>
      <c r="AE702" s="60">
        <v>68</v>
      </c>
      <c r="AF702" s="25">
        <f t="shared" si="355"/>
        <v>13600</v>
      </c>
      <c r="AG702" s="60"/>
      <c r="AH702" s="60">
        <v>98</v>
      </c>
      <c r="AI702" s="23">
        <f t="shared" si="356"/>
        <v>0</v>
      </c>
      <c r="AJ702" s="60"/>
      <c r="AK702" s="60">
        <v>7</v>
      </c>
      <c r="AL702" s="25">
        <f t="shared" si="357"/>
        <v>0</v>
      </c>
      <c r="AM702" s="60">
        <v>4210</v>
      </c>
      <c r="AN702" s="60">
        <v>6</v>
      </c>
      <c r="AO702" s="25">
        <f t="shared" si="358"/>
        <v>25260</v>
      </c>
      <c r="AP702" s="60"/>
      <c r="AQ702" s="60">
        <v>7</v>
      </c>
      <c r="AR702" s="60">
        <f t="shared" si="361"/>
        <v>0</v>
      </c>
      <c r="AS702" s="60"/>
      <c r="AT702" s="60">
        <v>5.63</v>
      </c>
      <c r="AU702" s="60">
        <f t="shared" si="362"/>
        <v>0</v>
      </c>
      <c r="AV702" s="60"/>
      <c r="AW702" s="60">
        <v>6.65</v>
      </c>
      <c r="AX702" s="60">
        <f t="shared" si="363"/>
        <v>0</v>
      </c>
      <c r="AY702" s="60"/>
      <c r="AZ702" s="60">
        <v>5.58</v>
      </c>
      <c r="BA702" s="60">
        <f t="shared" si="364"/>
        <v>0</v>
      </c>
      <c r="BB702" s="60"/>
      <c r="BC702" s="60">
        <v>6</v>
      </c>
      <c r="BD702" s="23">
        <f t="shared" si="359"/>
        <v>0</v>
      </c>
      <c r="BE702" s="26">
        <f t="shared" si="343"/>
        <v>94210</v>
      </c>
      <c r="BF702" s="27">
        <f t="shared" si="360"/>
        <v>143253.29999999999</v>
      </c>
      <c r="BG702" s="61"/>
      <c r="BH702" s="62"/>
      <c r="BI702" s="61"/>
      <c r="BJ702" s="30">
        <f t="shared" si="344"/>
        <v>0</v>
      </c>
      <c r="BK702" s="28">
        <f t="shared" si="345"/>
        <v>237463.3</v>
      </c>
      <c r="BL702" s="12"/>
      <c r="BM702" s="12"/>
      <c r="BN702" s="12"/>
      <c r="BO702" s="12"/>
      <c r="BP702" s="12"/>
      <c r="BQ702" s="12"/>
      <c r="BR702" s="12"/>
      <c r="BS702" s="12"/>
      <c r="BT702" s="63"/>
      <c r="BU702" s="63"/>
      <c r="BV702" s="63"/>
      <c r="BW702" s="63"/>
      <c r="BX702" s="63"/>
    </row>
    <row r="703" spans="1:76" s="64" customFormat="1" ht="32.25" customHeight="1">
      <c r="A703" s="67" t="s">
        <v>241</v>
      </c>
      <c r="B703" s="68" t="s">
        <v>242</v>
      </c>
      <c r="C703" s="69"/>
      <c r="D703" s="60">
        <v>45</v>
      </c>
      <c r="E703" s="23">
        <f t="shared" si="346"/>
        <v>0</v>
      </c>
      <c r="F703" s="60"/>
      <c r="G703" s="60">
        <v>30</v>
      </c>
      <c r="H703" s="23">
        <f t="shared" si="347"/>
        <v>0</v>
      </c>
      <c r="I703" s="60"/>
      <c r="J703" s="60">
        <v>45</v>
      </c>
      <c r="K703" s="23">
        <f t="shared" si="348"/>
        <v>0</v>
      </c>
      <c r="L703" s="60"/>
      <c r="M703" s="60">
        <v>75</v>
      </c>
      <c r="N703" s="23">
        <f t="shared" si="349"/>
        <v>0</v>
      </c>
      <c r="O703" s="60"/>
      <c r="P703" s="60">
        <v>38</v>
      </c>
      <c r="Q703" s="23">
        <f t="shared" si="350"/>
        <v>0</v>
      </c>
      <c r="R703" s="60"/>
      <c r="S703" s="60">
        <v>68</v>
      </c>
      <c r="T703" s="23">
        <f t="shared" si="351"/>
        <v>0</v>
      </c>
      <c r="U703" s="60"/>
      <c r="V703" s="60">
        <v>38</v>
      </c>
      <c r="W703" s="23">
        <f t="shared" si="352"/>
        <v>0</v>
      </c>
      <c r="X703" s="60"/>
      <c r="Y703" s="60">
        <v>55</v>
      </c>
      <c r="Z703" s="23">
        <f t="shared" si="353"/>
        <v>0</v>
      </c>
      <c r="AA703" s="60"/>
      <c r="AB703" s="60">
        <v>58</v>
      </c>
      <c r="AC703" s="23">
        <f t="shared" si="354"/>
        <v>0</v>
      </c>
      <c r="AD703" s="60"/>
      <c r="AE703" s="60">
        <v>68</v>
      </c>
      <c r="AF703" s="25">
        <f t="shared" si="355"/>
        <v>0</v>
      </c>
      <c r="AG703" s="60"/>
      <c r="AH703" s="60">
        <v>98</v>
      </c>
      <c r="AI703" s="23">
        <f t="shared" si="356"/>
        <v>0</v>
      </c>
      <c r="AJ703" s="60"/>
      <c r="AK703" s="60">
        <v>7</v>
      </c>
      <c r="AL703" s="25">
        <f t="shared" si="357"/>
        <v>0</v>
      </c>
      <c r="AM703" s="60"/>
      <c r="AN703" s="60">
        <v>6</v>
      </c>
      <c r="AO703" s="25">
        <f t="shared" si="358"/>
        <v>0</v>
      </c>
      <c r="AP703" s="60"/>
      <c r="AQ703" s="60">
        <v>7</v>
      </c>
      <c r="AR703" s="60">
        <f t="shared" si="361"/>
        <v>0</v>
      </c>
      <c r="AS703" s="60"/>
      <c r="AT703" s="60">
        <v>5.63</v>
      </c>
      <c r="AU703" s="60">
        <f t="shared" si="362"/>
        <v>0</v>
      </c>
      <c r="AV703" s="60"/>
      <c r="AW703" s="60">
        <v>6.65</v>
      </c>
      <c r="AX703" s="60">
        <f t="shared" si="363"/>
        <v>0</v>
      </c>
      <c r="AY703" s="60"/>
      <c r="AZ703" s="60">
        <v>5.58</v>
      </c>
      <c r="BA703" s="60">
        <f t="shared" si="364"/>
        <v>0</v>
      </c>
      <c r="BB703" s="60"/>
      <c r="BC703" s="60">
        <v>6</v>
      </c>
      <c r="BD703" s="23">
        <f t="shared" si="359"/>
        <v>0</v>
      </c>
      <c r="BE703" s="26">
        <f t="shared" si="343"/>
        <v>0</v>
      </c>
      <c r="BF703" s="27">
        <f t="shared" si="360"/>
        <v>0</v>
      </c>
      <c r="BG703" s="61"/>
      <c r="BH703" s="62"/>
      <c r="BI703" s="61"/>
      <c r="BJ703" s="30">
        <f t="shared" si="344"/>
        <v>0</v>
      </c>
      <c r="BK703" s="28">
        <f t="shared" si="345"/>
        <v>0</v>
      </c>
      <c r="BL703" s="12"/>
      <c r="BM703" s="12"/>
      <c r="BN703" s="12"/>
      <c r="BO703" s="12"/>
      <c r="BP703" s="12"/>
      <c r="BQ703" s="12"/>
      <c r="BR703" s="12"/>
      <c r="BS703" s="12"/>
      <c r="BT703" s="63"/>
      <c r="BU703" s="63"/>
      <c r="BV703" s="63"/>
      <c r="BW703" s="63"/>
      <c r="BX703" s="63"/>
    </row>
    <row r="704" spans="1:76" s="64" customFormat="1" ht="32.25" customHeight="1">
      <c r="A704" s="67" t="s">
        <v>243</v>
      </c>
      <c r="B704" s="68" t="s">
        <v>244</v>
      </c>
      <c r="C704" s="69"/>
      <c r="D704" s="60">
        <v>45</v>
      </c>
      <c r="E704" s="23">
        <f t="shared" si="346"/>
        <v>0</v>
      </c>
      <c r="F704" s="60"/>
      <c r="G704" s="60">
        <v>30</v>
      </c>
      <c r="H704" s="23">
        <f t="shared" si="347"/>
        <v>0</v>
      </c>
      <c r="I704" s="70"/>
      <c r="J704" s="60">
        <v>45</v>
      </c>
      <c r="K704" s="23">
        <f t="shared" si="348"/>
        <v>0</v>
      </c>
      <c r="L704" s="60">
        <v>200</v>
      </c>
      <c r="M704" s="60">
        <v>75</v>
      </c>
      <c r="N704" s="23">
        <f t="shared" si="349"/>
        <v>15000</v>
      </c>
      <c r="O704" s="60">
        <v>400</v>
      </c>
      <c r="P704" s="60">
        <v>38</v>
      </c>
      <c r="Q704" s="23">
        <f t="shared" si="350"/>
        <v>15200</v>
      </c>
      <c r="R704" s="60">
        <v>100</v>
      </c>
      <c r="S704" s="60">
        <v>68</v>
      </c>
      <c r="T704" s="23">
        <f t="shared" si="351"/>
        <v>6800</v>
      </c>
      <c r="U704" s="70"/>
      <c r="V704" s="60">
        <v>38</v>
      </c>
      <c r="W704" s="23">
        <f t="shared" si="352"/>
        <v>0</v>
      </c>
      <c r="X704" s="60"/>
      <c r="Y704" s="60">
        <v>55</v>
      </c>
      <c r="Z704" s="23">
        <f t="shared" si="353"/>
        <v>0</v>
      </c>
      <c r="AA704" s="60"/>
      <c r="AB704" s="60">
        <v>58</v>
      </c>
      <c r="AC704" s="23">
        <f t="shared" si="354"/>
        <v>0</v>
      </c>
      <c r="AD704" s="60"/>
      <c r="AE704" s="60">
        <v>68</v>
      </c>
      <c r="AF704" s="25">
        <f t="shared" si="355"/>
        <v>0</v>
      </c>
      <c r="AG704" s="60">
        <v>130</v>
      </c>
      <c r="AH704" s="60">
        <v>98</v>
      </c>
      <c r="AI704" s="23">
        <f t="shared" si="356"/>
        <v>12740</v>
      </c>
      <c r="AJ704" s="60">
        <v>2151</v>
      </c>
      <c r="AK704" s="60">
        <v>7</v>
      </c>
      <c r="AL704" s="25">
        <f t="shared" si="357"/>
        <v>15057</v>
      </c>
      <c r="AM704" s="60"/>
      <c r="AN704" s="60">
        <v>6</v>
      </c>
      <c r="AO704" s="25">
        <f t="shared" si="358"/>
        <v>0</v>
      </c>
      <c r="AP704" s="60"/>
      <c r="AQ704" s="60">
        <v>7</v>
      </c>
      <c r="AR704" s="60">
        <f t="shared" si="361"/>
        <v>0</v>
      </c>
      <c r="AS704" s="60"/>
      <c r="AT704" s="60">
        <v>5.63</v>
      </c>
      <c r="AU704" s="60">
        <f t="shared" si="362"/>
        <v>0</v>
      </c>
      <c r="AV704" s="60"/>
      <c r="AW704" s="60">
        <v>6.65</v>
      </c>
      <c r="AX704" s="60">
        <f t="shared" si="363"/>
        <v>0</v>
      </c>
      <c r="AY704" s="60"/>
      <c r="AZ704" s="60">
        <v>5.58</v>
      </c>
      <c r="BA704" s="60">
        <f t="shared" si="364"/>
        <v>0</v>
      </c>
      <c r="BB704" s="60">
        <v>1980</v>
      </c>
      <c r="BC704" s="60">
        <v>6</v>
      </c>
      <c r="BD704" s="23">
        <f t="shared" si="359"/>
        <v>11880</v>
      </c>
      <c r="BE704" s="26">
        <f t="shared" si="343"/>
        <v>76677</v>
      </c>
      <c r="BF704" s="27">
        <f t="shared" si="360"/>
        <v>86780</v>
      </c>
      <c r="BG704" s="61"/>
      <c r="BH704" s="62"/>
      <c r="BI704" s="61">
        <v>4440</v>
      </c>
      <c r="BJ704" s="30">
        <f t="shared" si="344"/>
        <v>4440</v>
      </c>
      <c r="BK704" s="28">
        <f t="shared" si="345"/>
        <v>159017</v>
      </c>
      <c r="BL704" s="12"/>
      <c r="BM704" s="12"/>
      <c r="BN704" s="12"/>
      <c r="BO704" s="12"/>
      <c r="BP704" s="12"/>
      <c r="BQ704" s="12"/>
      <c r="BR704" s="12"/>
      <c r="BS704" s="12"/>
      <c r="BT704" s="63"/>
      <c r="BU704" s="63"/>
      <c r="BV704" s="63"/>
      <c r="BW704" s="63"/>
      <c r="BX704" s="63"/>
    </row>
    <row r="705" spans="1:76" s="64" customFormat="1" ht="32.25" customHeight="1">
      <c r="A705" s="67" t="s">
        <v>245</v>
      </c>
      <c r="B705" s="68" t="s">
        <v>246</v>
      </c>
      <c r="C705" s="69"/>
      <c r="D705" s="60">
        <v>45</v>
      </c>
      <c r="E705" s="23">
        <f t="shared" si="346"/>
        <v>0</v>
      </c>
      <c r="F705" s="60"/>
      <c r="G705" s="60">
        <v>30</v>
      </c>
      <c r="H705" s="23">
        <f t="shared" si="347"/>
        <v>0</v>
      </c>
      <c r="I705" s="60"/>
      <c r="J705" s="60">
        <v>45</v>
      </c>
      <c r="K705" s="23">
        <f t="shared" si="348"/>
        <v>0</v>
      </c>
      <c r="L705" s="60">
        <v>100</v>
      </c>
      <c r="M705" s="60">
        <v>75</v>
      </c>
      <c r="N705" s="23">
        <f t="shared" si="349"/>
        <v>7500</v>
      </c>
      <c r="O705" s="60">
        <v>200</v>
      </c>
      <c r="P705" s="60">
        <v>38</v>
      </c>
      <c r="Q705" s="23">
        <f t="shared" si="350"/>
        <v>7600</v>
      </c>
      <c r="R705" s="60">
        <v>50</v>
      </c>
      <c r="S705" s="60">
        <v>68</v>
      </c>
      <c r="T705" s="23">
        <f t="shared" si="351"/>
        <v>3400</v>
      </c>
      <c r="U705" s="60"/>
      <c r="V705" s="60">
        <v>38</v>
      </c>
      <c r="W705" s="23">
        <f t="shared" si="352"/>
        <v>0</v>
      </c>
      <c r="X705" s="60"/>
      <c r="Y705" s="60">
        <v>55</v>
      </c>
      <c r="Z705" s="23">
        <f t="shared" si="353"/>
        <v>0</v>
      </c>
      <c r="AA705" s="60"/>
      <c r="AB705" s="60">
        <v>58</v>
      </c>
      <c r="AC705" s="23">
        <f t="shared" si="354"/>
        <v>0</v>
      </c>
      <c r="AD705" s="60"/>
      <c r="AE705" s="60">
        <v>68</v>
      </c>
      <c r="AF705" s="25">
        <f t="shared" si="355"/>
        <v>0</v>
      </c>
      <c r="AG705" s="60">
        <v>120</v>
      </c>
      <c r="AH705" s="60">
        <v>98</v>
      </c>
      <c r="AI705" s="23">
        <f t="shared" si="356"/>
        <v>11760</v>
      </c>
      <c r="AJ705" s="60">
        <v>4218</v>
      </c>
      <c r="AK705" s="60">
        <v>7</v>
      </c>
      <c r="AL705" s="25">
        <f t="shared" si="357"/>
        <v>29526</v>
      </c>
      <c r="AM705" s="60"/>
      <c r="AN705" s="60">
        <v>6</v>
      </c>
      <c r="AO705" s="25">
        <f t="shared" si="358"/>
        <v>0</v>
      </c>
      <c r="AP705" s="60"/>
      <c r="AQ705" s="60">
        <v>7</v>
      </c>
      <c r="AR705" s="60">
        <f t="shared" si="361"/>
        <v>0</v>
      </c>
      <c r="AS705" s="60"/>
      <c r="AT705" s="60">
        <v>5.63</v>
      </c>
      <c r="AU705" s="60">
        <f t="shared" si="362"/>
        <v>0</v>
      </c>
      <c r="AV705" s="60"/>
      <c r="AW705" s="60">
        <v>6.65</v>
      </c>
      <c r="AX705" s="60">
        <f t="shared" si="363"/>
        <v>0</v>
      </c>
      <c r="AY705" s="60"/>
      <c r="AZ705" s="60">
        <v>5.58</v>
      </c>
      <c r="BA705" s="60">
        <f t="shared" si="364"/>
        <v>0</v>
      </c>
      <c r="BB705" s="60">
        <v>1670</v>
      </c>
      <c r="BC705" s="60">
        <v>6</v>
      </c>
      <c r="BD705" s="23">
        <f t="shared" si="359"/>
        <v>10020</v>
      </c>
      <c r="BE705" s="26">
        <f t="shared" si="343"/>
        <v>69806</v>
      </c>
      <c r="BF705" s="27">
        <f t="shared" si="360"/>
        <v>83385</v>
      </c>
      <c r="BG705" s="61"/>
      <c r="BH705" s="62"/>
      <c r="BI705" s="61"/>
      <c r="BJ705" s="30">
        <f t="shared" si="344"/>
        <v>0</v>
      </c>
      <c r="BK705" s="28">
        <f t="shared" si="345"/>
        <v>153191</v>
      </c>
      <c r="BL705" s="12"/>
      <c r="BM705" s="12"/>
      <c r="BN705" s="12"/>
      <c r="BO705" s="12"/>
      <c r="BP705" s="12"/>
      <c r="BQ705" s="12"/>
      <c r="BR705" s="12"/>
      <c r="BS705" s="12"/>
      <c r="BT705" s="63"/>
      <c r="BU705" s="63"/>
      <c r="BV705" s="63"/>
      <c r="BW705" s="63"/>
      <c r="BX705" s="63"/>
    </row>
    <row r="706" spans="1:76" s="64" customFormat="1" ht="32.25" customHeight="1">
      <c r="A706" s="67" t="s">
        <v>247</v>
      </c>
      <c r="B706" s="68" t="s">
        <v>248</v>
      </c>
      <c r="C706" s="69">
        <v>440</v>
      </c>
      <c r="D706" s="60">
        <v>45</v>
      </c>
      <c r="E706" s="23">
        <f t="shared" si="346"/>
        <v>19800</v>
      </c>
      <c r="F706" s="60">
        <v>700</v>
      </c>
      <c r="G706" s="60">
        <v>30</v>
      </c>
      <c r="H706" s="23">
        <f t="shared" si="347"/>
        <v>21000</v>
      </c>
      <c r="I706" s="60">
        <v>400</v>
      </c>
      <c r="J706" s="60">
        <v>45</v>
      </c>
      <c r="K706" s="23">
        <f t="shared" si="348"/>
        <v>18000</v>
      </c>
      <c r="L706" s="60"/>
      <c r="M706" s="60">
        <v>75</v>
      </c>
      <c r="N706" s="23">
        <f t="shared" si="349"/>
        <v>0</v>
      </c>
      <c r="O706" s="60"/>
      <c r="P706" s="60">
        <v>38</v>
      </c>
      <c r="Q706" s="23">
        <f t="shared" si="350"/>
        <v>0</v>
      </c>
      <c r="R706" s="60"/>
      <c r="S706" s="60">
        <v>68</v>
      </c>
      <c r="T706" s="23">
        <f t="shared" si="351"/>
        <v>0</v>
      </c>
      <c r="U706" s="60"/>
      <c r="V706" s="60">
        <v>38</v>
      </c>
      <c r="W706" s="23">
        <f t="shared" si="352"/>
        <v>0</v>
      </c>
      <c r="X706" s="60"/>
      <c r="Y706" s="60">
        <v>55</v>
      </c>
      <c r="Z706" s="23">
        <f t="shared" si="353"/>
        <v>0</v>
      </c>
      <c r="AA706" s="60"/>
      <c r="AB706" s="60">
        <v>58</v>
      </c>
      <c r="AC706" s="23">
        <f t="shared" si="354"/>
        <v>0</v>
      </c>
      <c r="AD706" s="60">
        <v>220</v>
      </c>
      <c r="AE706" s="60">
        <v>68</v>
      </c>
      <c r="AF706" s="25">
        <f t="shared" si="355"/>
        <v>14960</v>
      </c>
      <c r="AG706" s="60"/>
      <c r="AH706" s="60">
        <v>98</v>
      </c>
      <c r="AI706" s="23">
        <f t="shared" si="356"/>
        <v>0</v>
      </c>
      <c r="AJ706" s="60"/>
      <c r="AK706" s="60">
        <v>7</v>
      </c>
      <c r="AL706" s="25">
        <f t="shared" si="357"/>
        <v>0</v>
      </c>
      <c r="AM706" s="60">
        <v>4300</v>
      </c>
      <c r="AN706" s="60">
        <v>6</v>
      </c>
      <c r="AO706" s="25">
        <f t="shared" si="358"/>
        <v>25800</v>
      </c>
      <c r="AP706" s="60"/>
      <c r="AQ706" s="60">
        <v>7</v>
      </c>
      <c r="AR706" s="60">
        <f t="shared" si="361"/>
        <v>0</v>
      </c>
      <c r="AS706" s="60"/>
      <c r="AT706" s="60">
        <v>5.63</v>
      </c>
      <c r="AU706" s="60">
        <f t="shared" si="362"/>
        <v>0</v>
      </c>
      <c r="AV706" s="60"/>
      <c r="AW706" s="60">
        <v>6.65</v>
      </c>
      <c r="AX706" s="60">
        <f t="shared" si="363"/>
        <v>0</v>
      </c>
      <c r="AY706" s="60"/>
      <c r="AZ706" s="60">
        <v>5.58</v>
      </c>
      <c r="BA706" s="60">
        <f t="shared" si="364"/>
        <v>0</v>
      </c>
      <c r="BB706" s="60"/>
      <c r="BC706" s="60">
        <v>6</v>
      </c>
      <c r="BD706" s="23">
        <f t="shared" si="359"/>
        <v>0</v>
      </c>
      <c r="BE706" s="26">
        <f t="shared" si="343"/>
        <v>99560</v>
      </c>
      <c r="BF706" s="27">
        <f t="shared" si="360"/>
        <v>278165</v>
      </c>
      <c r="BG706" s="61"/>
      <c r="BH706" s="62"/>
      <c r="BI706" s="61"/>
      <c r="BJ706" s="30">
        <f t="shared" si="344"/>
        <v>0</v>
      </c>
      <c r="BK706" s="28">
        <f t="shared" si="345"/>
        <v>377725</v>
      </c>
      <c r="BL706" s="12"/>
      <c r="BM706" s="15"/>
      <c r="BN706" s="12"/>
      <c r="BO706" s="12"/>
      <c r="BP706" s="12"/>
      <c r="BQ706" s="12"/>
      <c r="BR706" s="12"/>
      <c r="BS706" s="12"/>
      <c r="BT706" s="63"/>
      <c r="BU706" s="63"/>
      <c r="BV706" s="63"/>
      <c r="BW706" s="63"/>
      <c r="BX706" s="63"/>
    </row>
    <row r="707" spans="1:76" s="64" customFormat="1" ht="32.25" customHeight="1">
      <c r="A707" s="67" t="s">
        <v>249</v>
      </c>
      <c r="B707" s="68" t="s">
        <v>250</v>
      </c>
      <c r="C707" s="69"/>
      <c r="D707" s="60">
        <v>45</v>
      </c>
      <c r="E707" s="23">
        <f t="shared" si="346"/>
        <v>0</v>
      </c>
      <c r="F707" s="60"/>
      <c r="G707" s="60">
        <v>30</v>
      </c>
      <c r="H707" s="23">
        <f t="shared" si="347"/>
        <v>0</v>
      </c>
      <c r="I707" s="70"/>
      <c r="J707" s="60">
        <v>45</v>
      </c>
      <c r="K707" s="23">
        <f t="shared" si="348"/>
        <v>0</v>
      </c>
      <c r="L707" s="60"/>
      <c r="M707" s="60">
        <v>75</v>
      </c>
      <c r="N707" s="23">
        <f t="shared" si="349"/>
        <v>0</v>
      </c>
      <c r="O707" s="70"/>
      <c r="P707" s="60">
        <v>38</v>
      </c>
      <c r="Q707" s="23">
        <f t="shared" si="350"/>
        <v>0</v>
      </c>
      <c r="R707" s="60"/>
      <c r="S707" s="60">
        <v>68</v>
      </c>
      <c r="T707" s="23">
        <f t="shared" si="351"/>
        <v>0</v>
      </c>
      <c r="U707" s="70"/>
      <c r="V707" s="60">
        <v>38</v>
      </c>
      <c r="W707" s="23">
        <f t="shared" si="352"/>
        <v>0</v>
      </c>
      <c r="X707" s="60"/>
      <c r="Y707" s="60">
        <v>55</v>
      </c>
      <c r="Z707" s="23">
        <f t="shared" si="353"/>
        <v>0</v>
      </c>
      <c r="AA707" s="60"/>
      <c r="AB707" s="60">
        <v>58</v>
      </c>
      <c r="AC707" s="23">
        <f t="shared" si="354"/>
        <v>0</v>
      </c>
      <c r="AD707" s="60"/>
      <c r="AE707" s="60">
        <v>68</v>
      </c>
      <c r="AF707" s="25">
        <f t="shared" si="355"/>
        <v>0</v>
      </c>
      <c r="AG707" s="60"/>
      <c r="AH707" s="60">
        <v>98</v>
      </c>
      <c r="AI707" s="23">
        <f t="shared" si="356"/>
        <v>0</v>
      </c>
      <c r="AJ707" s="60"/>
      <c r="AK707" s="60">
        <v>7</v>
      </c>
      <c r="AL707" s="25">
        <f t="shared" si="357"/>
        <v>0</v>
      </c>
      <c r="AM707" s="60"/>
      <c r="AN707" s="60">
        <v>6</v>
      </c>
      <c r="AO707" s="25">
        <f t="shared" si="358"/>
        <v>0</v>
      </c>
      <c r="AP707" s="60"/>
      <c r="AQ707" s="60">
        <v>7</v>
      </c>
      <c r="AR707" s="60">
        <f t="shared" si="361"/>
        <v>0</v>
      </c>
      <c r="AS707" s="60"/>
      <c r="AT707" s="60">
        <v>5.63</v>
      </c>
      <c r="AU707" s="60">
        <f t="shared" si="362"/>
        <v>0</v>
      </c>
      <c r="AV707" s="60"/>
      <c r="AW707" s="60">
        <v>6.65</v>
      </c>
      <c r="AX707" s="60">
        <f t="shared" si="363"/>
        <v>0</v>
      </c>
      <c r="AY707" s="60"/>
      <c r="AZ707" s="60">
        <v>5.58</v>
      </c>
      <c r="BA707" s="60">
        <f t="shared" si="364"/>
        <v>0</v>
      </c>
      <c r="BB707" s="60"/>
      <c r="BC707" s="60">
        <v>6</v>
      </c>
      <c r="BD707" s="23">
        <f t="shared" si="359"/>
        <v>0</v>
      </c>
      <c r="BE707" s="26">
        <f t="shared" si="343"/>
        <v>0</v>
      </c>
      <c r="BF707" s="27">
        <f t="shared" si="360"/>
        <v>0</v>
      </c>
      <c r="BG707" s="61"/>
      <c r="BH707" s="62"/>
      <c r="BI707" s="61"/>
      <c r="BJ707" s="30">
        <f t="shared" si="344"/>
        <v>0</v>
      </c>
      <c r="BK707" s="28">
        <f t="shared" si="345"/>
        <v>0</v>
      </c>
      <c r="BL707" s="12"/>
      <c r="BM707" s="12"/>
      <c r="BN707" s="12"/>
      <c r="BO707" s="12"/>
      <c r="BP707" s="12"/>
      <c r="BQ707" s="12"/>
      <c r="BR707" s="12"/>
      <c r="BS707" s="12"/>
      <c r="BT707" s="63"/>
      <c r="BU707" s="63"/>
      <c r="BV707" s="63"/>
      <c r="BW707" s="63"/>
      <c r="BX707" s="63"/>
    </row>
    <row r="708" spans="1:76" s="64" customFormat="1" ht="32.25" customHeight="1">
      <c r="A708" s="67" t="s">
        <v>251</v>
      </c>
      <c r="B708" s="68" t="s">
        <v>252</v>
      </c>
      <c r="C708" s="69"/>
      <c r="D708" s="60">
        <v>45</v>
      </c>
      <c r="E708" s="23">
        <f t="shared" si="346"/>
        <v>0</v>
      </c>
      <c r="F708" s="60"/>
      <c r="G708" s="60">
        <v>30</v>
      </c>
      <c r="H708" s="23">
        <f t="shared" si="347"/>
        <v>0</v>
      </c>
      <c r="I708" s="60"/>
      <c r="J708" s="60">
        <v>45</v>
      </c>
      <c r="K708" s="23">
        <f t="shared" si="348"/>
        <v>0</v>
      </c>
      <c r="L708" s="60"/>
      <c r="M708" s="60">
        <v>75</v>
      </c>
      <c r="N708" s="23">
        <f t="shared" si="349"/>
        <v>0</v>
      </c>
      <c r="O708" s="60"/>
      <c r="P708" s="60">
        <v>38</v>
      </c>
      <c r="Q708" s="23">
        <f t="shared" si="350"/>
        <v>0</v>
      </c>
      <c r="R708" s="60"/>
      <c r="S708" s="60">
        <v>68</v>
      </c>
      <c r="T708" s="23">
        <f t="shared" si="351"/>
        <v>0</v>
      </c>
      <c r="U708" s="60"/>
      <c r="V708" s="60">
        <v>38</v>
      </c>
      <c r="W708" s="23">
        <f t="shared" si="352"/>
        <v>0</v>
      </c>
      <c r="X708" s="60"/>
      <c r="Y708" s="60">
        <v>55</v>
      </c>
      <c r="Z708" s="23">
        <f t="shared" si="353"/>
        <v>0</v>
      </c>
      <c r="AA708" s="60"/>
      <c r="AB708" s="60">
        <v>58</v>
      </c>
      <c r="AC708" s="23">
        <f t="shared" si="354"/>
        <v>0</v>
      </c>
      <c r="AD708" s="60"/>
      <c r="AE708" s="60">
        <v>68</v>
      </c>
      <c r="AF708" s="25">
        <f t="shared" si="355"/>
        <v>0</v>
      </c>
      <c r="AG708" s="60"/>
      <c r="AH708" s="60">
        <v>98</v>
      </c>
      <c r="AI708" s="23">
        <f t="shared" si="356"/>
        <v>0</v>
      </c>
      <c r="AJ708" s="60"/>
      <c r="AK708" s="60">
        <v>7</v>
      </c>
      <c r="AL708" s="25">
        <f t="shared" si="357"/>
        <v>0</v>
      </c>
      <c r="AM708" s="60"/>
      <c r="AN708" s="60">
        <v>6</v>
      </c>
      <c r="AO708" s="25">
        <f t="shared" si="358"/>
        <v>0</v>
      </c>
      <c r="AP708" s="60"/>
      <c r="AQ708" s="60">
        <v>7</v>
      </c>
      <c r="AR708" s="60">
        <f t="shared" si="361"/>
        <v>0</v>
      </c>
      <c r="AS708" s="60"/>
      <c r="AT708" s="60">
        <v>5.63</v>
      </c>
      <c r="AU708" s="60">
        <f t="shared" si="362"/>
        <v>0</v>
      </c>
      <c r="AV708" s="60"/>
      <c r="AW708" s="60">
        <v>6.65</v>
      </c>
      <c r="AX708" s="60">
        <f t="shared" si="363"/>
        <v>0</v>
      </c>
      <c r="AY708" s="60"/>
      <c r="AZ708" s="60">
        <v>5.58</v>
      </c>
      <c r="BA708" s="60">
        <f t="shared" si="364"/>
        <v>0</v>
      </c>
      <c r="BB708" s="60"/>
      <c r="BC708" s="60">
        <v>6</v>
      </c>
      <c r="BD708" s="23">
        <f t="shared" si="359"/>
        <v>0</v>
      </c>
      <c r="BE708" s="26">
        <f t="shared" si="343"/>
        <v>0</v>
      </c>
      <c r="BF708" s="27">
        <f t="shared" si="360"/>
        <v>0</v>
      </c>
      <c r="BG708" s="61"/>
      <c r="BH708" s="62"/>
      <c r="BI708" s="61"/>
      <c r="BJ708" s="30">
        <f t="shared" si="344"/>
        <v>0</v>
      </c>
      <c r="BK708" s="28">
        <f t="shared" si="345"/>
        <v>0</v>
      </c>
      <c r="BL708" s="12"/>
      <c r="BM708" s="12"/>
      <c r="BN708" s="12"/>
      <c r="BO708" s="12"/>
      <c r="BP708" s="12"/>
      <c r="BQ708" s="12"/>
      <c r="BR708" s="12"/>
      <c r="BS708" s="12"/>
      <c r="BT708" s="63"/>
      <c r="BU708" s="63"/>
      <c r="BV708" s="63"/>
      <c r="BW708" s="63"/>
      <c r="BX708" s="63"/>
    </row>
    <row r="709" spans="1:76" s="64" customFormat="1" ht="32.25" customHeight="1">
      <c r="A709" s="67" t="s">
        <v>253</v>
      </c>
      <c r="B709" s="68" t="s">
        <v>254</v>
      </c>
      <c r="C709" s="69"/>
      <c r="D709" s="60">
        <v>45</v>
      </c>
      <c r="E709" s="23">
        <f t="shared" si="346"/>
        <v>0</v>
      </c>
      <c r="F709" s="60"/>
      <c r="G709" s="60">
        <v>30</v>
      </c>
      <c r="H709" s="23">
        <f t="shared" si="347"/>
        <v>0</v>
      </c>
      <c r="I709" s="60"/>
      <c r="J709" s="60">
        <v>45</v>
      </c>
      <c r="K709" s="23">
        <f t="shared" si="348"/>
        <v>0</v>
      </c>
      <c r="L709" s="60"/>
      <c r="M709" s="60">
        <v>75</v>
      </c>
      <c r="N709" s="23">
        <f t="shared" si="349"/>
        <v>0</v>
      </c>
      <c r="O709" s="60"/>
      <c r="P709" s="60">
        <v>38</v>
      </c>
      <c r="Q709" s="23">
        <f t="shared" si="350"/>
        <v>0</v>
      </c>
      <c r="R709" s="60"/>
      <c r="S709" s="60">
        <v>68</v>
      </c>
      <c r="T709" s="23">
        <f t="shared" si="351"/>
        <v>0</v>
      </c>
      <c r="U709" s="70"/>
      <c r="V709" s="60">
        <v>38</v>
      </c>
      <c r="W709" s="23">
        <f t="shared" si="352"/>
        <v>0</v>
      </c>
      <c r="X709" s="60"/>
      <c r="Y709" s="60">
        <v>55</v>
      </c>
      <c r="Z709" s="23">
        <f t="shared" si="353"/>
        <v>0</v>
      </c>
      <c r="AA709" s="60"/>
      <c r="AB709" s="60">
        <v>58</v>
      </c>
      <c r="AC709" s="23">
        <f t="shared" si="354"/>
        <v>0</v>
      </c>
      <c r="AD709" s="60"/>
      <c r="AE709" s="60">
        <v>68</v>
      </c>
      <c r="AF709" s="25">
        <f t="shared" si="355"/>
        <v>0</v>
      </c>
      <c r="AG709" s="60"/>
      <c r="AH709" s="60">
        <v>98</v>
      </c>
      <c r="AI709" s="23">
        <f t="shared" si="356"/>
        <v>0</v>
      </c>
      <c r="AJ709" s="60"/>
      <c r="AK709" s="60">
        <v>7</v>
      </c>
      <c r="AL709" s="25">
        <f t="shared" si="357"/>
        <v>0</v>
      </c>
      <c r="AM709" s="60"/>
      <c r="AN709" s="60">
        <v>6</v>
      </c>
      <c r="AO709" s="25">
        <f t="shared" si="358"/>
        <v>0</v>
      </c>
      <c r="AP709" s="60"/>
      <c r="AQ709" s="60">
        <v>7</v>
      </c>
      <c r="AR709" s="60">
        <f t="shared" si="361"/>
        <v>0</v>
      </c>
      <c r="AS709" s="60"/>
      <c r="AT709" s="60">
        <v>5.63</v>
      </c>
      <c r="AU709" s="60">
        <f t="shared" si="362"/>
        <v>0</v>
      </c>
      <c r="AV709" s="60"/>
      <c r="AW709" s="60">
        <v>6.65</v>
      </c>
      <c r="AX709" s="60">
        <f t="shared" si="363"/>
        <v>0</v>
      </c>
      <c r="AY709" s="60"/>
      <c r="AZ709" s="60">
        <v>5.58</v>
      </c>
      <c r="BA709" s="60">
        <f t="shared" si="364"/>
        <v>0</v>
      </c>
      <c r="BB709" s="60"/>
      <c r="BC709" s="60">
        <v>6</v>
      </c>
      <c r="BD709" s="23">
        <f t="shared" si="359"/>
        <v>0</v>
      </c>
      <c r="BE709" s="26">
        <f t="shared" si="343"/>
        <v>0</v>
      </c>
      <c r="BF709" s="27">
        <f t="shared" si="360"/>
        <v>0</v>
      </c>
      <c r="BG709" s="61"/>
      <c r="BH709" s="62"/>
      <c r="BI709" s="61"/>
      <c r="BJ709" s="30">
        <f t="shared" si="344"/>
        <v>0</v>
      </c>
      <c r="BK709" s="28">
        <f t="shared" si="345"/>
        <v>0</v>
      </c>
      <c r="BL709" s="12"/>
      <c r="BM709" s="12"/>
      <c r="BN709" s="12"/>
      <c r="BO709" s="12"/>
      <c r="BP709" s="12"/>
      <c r="BQ709" s="12"/>
      <c r="BR709" s="12"/>
      <c r="BS709" s="12"/>
      <c r="BT709" s="63"/>
      <c r="BU709" s="63"/>
      <c r="BV709" s="63"/>
      <c r="BW709" s="63"/>
      <c r="BX709" s="63"/>
    </row>
    <row r="710" spans="1:76" s="64" customFormat="1" ht="32.25" customHeight="1">
      <c r="A710" s="67" t="s">
        <v>255</v>
      </c>
      <c r="B710" s="68" t="s">
        <v>256</v>
      </c>
      <c r="C710" s="69"/>
      <c r="D710" s="60">
        <v>45</v>
      </c>
      <c r="E710" s="23">
        <f t="shared" si="346"/>
        <v>0</v>
      </c>
      <c r="F710" s="60"/>
      <c r="G710" s="60">
        <v>30</v>
      </c>
      <c r="H710" s="23">
        <f t="shared" si="347"/>
        <v>0</v>
      </c>
      <c r="I710" s="60"/>
      <c r="J710" s="60">
        <v>45</v>
      </c>
      <c r="K710" s="23">
        <f t="shared" si="348"/>
        <v>0</v>
      </c>
      <c r="L710" s="60"/>
      <c r="M710" s="60">
        <v>75</v>
      </c>
      <c r="N710" s="23">
        <f t="shared" si="349"/>
        <v>0</v>
      </c>
      <c r="O710" s="70"/>
      <c r="P710" s="60">
        <v>38</v>
      </c>
      <c r="Q710" s="23">
        <f t="shared" si="350"/>
        <v>0</v>
      </c>
      <c r="R710" s="60"/>
      <c r="S710" s="60">
        <v>68</v>
      </c>
      <c r="T710" s="23">
        <f t="shared" si="351"/>
        <v>0</v>
      </c>
      <c r="U710" s="60"/>
      <c r="V710" s="60">
        <v>38</v>
      </c>
      <c r="W710" s="23">
        <f t="shared" si="352"/>
        <v>0</v>
      </c>
      <c r="X710" s="60"/>
      <c r="Y710" s="60">
        <v>55</v>
      </c>
      <c r="Z710" s="23">
        <f t="shared" si="353"/>
        <v>0</v>
      </c>
      <c r="AA710" s="60"/>
      <c r="AB710" s="60">
        <v>58</v>
      </c>
      <c r="AC710" s="23">
        <f t="shared" si="354"/>
        <v>0</v>
      </c>
      <c r="AD710" s="60"/>
      <c r="AE710" s="60">
        <v>68</v>
      </c>
      <c r="AF710" s="25">
        <f t="shared" si="355"/>
        <v>0</v>
      </c>
      <c r="AG710" s="60"/>
      <c r="AH710" s="60">
        <v>98</v>
      </c>
      <c r="AI710" s="23">
        <f t="shared" si="356"/>
        <v>0</v>
      </c>
      <c r="AJ710" s="60"/>
      <c r="AK710" s="60">
        <v>7</v>
      </c>
      <c r="AL710" s="25">
        <f t="shared" si="357"/>
        <v>0</v>
      </c>
      <c r="AM710" s="60"/>
      <c r="AN710" s="60">
        <v>6</v>
      </c>
      <c r="AO710" s="25">
        <f t="shared" si="358"/>
        <v>0</v>
      </c>
      <c r="AP710" s="60"/>
      <c r="AQ710" s="60">
        <v>7</v>
      </c>
      <c r="AR710" s="60">
        <f t="shared" si="361"/>
        <v>0</v>
      </c>
      <c r="AS710" s="60"/>
      <c r="AT710" s="60">
        <v>5.63</v>
      </c>
      <c r="AU710" s="60">
        <f t="shared" si="362"/>
        <v>0</v>
      </c>
      <c r="AV710" s="60"/>
      <c r="AW710" s="60">
        <v>6.65</v>
      </c>
      <c r="AX710" s="60">
        <f t="shared" si="363"/>
        <v>0</v>
      </c>
      <c r="AY710" s="60"/>
      <c r="AZ710" s="60">
        <v>5.58</v>
      </c>
      <c r="BA710" s="60">
        <f t="shared" si="364"/>
        <v>0</v>
      </c>
      <c r="BB710" s="60"/>
      <c r="BC710" s="60">
        <v>6</v>
      </c>
      <c r="BD710" s="23">
        <f t="shared" si="359"/>
        <v>0</v>
      </c>
      <c r="BE710" s="26">
        <f t="shared" si="343"/>
        <v>0</v>
      </c>
      <c r="BF710" s="27">
        <f t="shared" si="360"/>
        <v>0</v>
      </c>
      <c r="BG710" s="61"/>
      <c r="BH710" s="62"/>
      <c r="BI710" s="61"/>
      <c r="BJ710" s="30">
        <f t="shared" si="344"/>
        <v>0</v>
      </c>
      <c r="BK710" s="28">
        <f t="shared" si="345"/>
        <v>0</v>
      </c>
      <c r="BL710" s="12"/>
      <c r="BM710" s="12"/>
      <c r="BN710" s="12"/>
      <c r="BO710" s="12"/>
      <c r="BP710" s="12"/>
      <c r="BQ710" s="12"/>
      <c r="BR710" s="85"/>
      <c r="BS710" s="12"/>
      <c r="BT710" s="63"/>
      <c r="BU710" s="63"/>
      <c r="BV710" s="63"/>
      <c r="BW710" s="63"/>
      <c r="BX710" s="63"/>
    </row>
    <row r="711" spans="1:76" s="99" customFormat="1" ht="32.25" customHeight="1">
      <c r="A711" s="86" t="s">
        <v>257</v>
      </c>
      <c r="B711" s="87" t="s">
        <v>258</v>
      </c>
      <c r="C711" s="88"/>
      <c r="D711" s="89">
        <v>45</v>
      </c>
      <c r="E711" s="23">
        <f t="shared" si="346"/>
        <v>0</v>
      </c>
      <c r="F711" s="89"/>
      <c r="G711" s="89">
        <v>30</v>
      </c>
      <c r="H711" s="23">
        <f t="shared" si="347"/>
        <v>0</v>
      </c>
      <c r="I711" s="89"/>
      <c r="J711" s="89">
        <v>45</v>
      </c>
      <c r="K711" s="23">
        <f t="shared" si="348"/>
        <v>0</v>
      </c>
      <c r="L711" s="89"/>
      <c r="M711" s="89">
        <v>75</v>
      </c>
      <c r="N711" s="23">
        <f t="shared" si="349"/>
        <v>0</v>
      </c>
      <c r="O711" s="90"/>
      <c r="P711" s="89">
        <v>38</v>
      </c>
      <c r="Q711" s="23">
        <f t="shared" si="350"/>
        <v>0</v>
      </c>
      <c r="R711" s="89"/>
      <c r="S711" s="89">
        <v>68</v>
      </c>
      <c r="T711" s="23">
        <f t="shared" si="351"/>
        <v>0</v>
      </c>
      <c r="U711" s="89"/>
      <c r="V711" s="89">
        <v>38</v>
      </c>
      <c r="W711" s="23">
        <f t="shared" si="352"/>
        <v>0</v>
      </c>
      <c r="X711" s="89"/>
      <c r="Y711" s="89">
        <v>55</v>
      </c>
      <c r="Z711" s="23">
        <f t="shared" si="353"/>
        <v>0</v>
      </c>
      <c r="AA711" s="89"/>
      <c r="AB711" s="89">
        <v>58</v>
      </c>
      <c r="AC711" s="23">
        <f t="shared" si="354"/>
        <v>0</v>
      </c>
      <c r="AD711" s="89"/>
      <c r="AE711" s="89">
        <v>68</v>
      </c>
      <c r="AF711" s="25">
        <f t="shared" si="355"/>
        <v>0</v>
      </c>
      <c r="AG711" s="89"/>
      <c r="AH711" s="89">
        <v>98</v>
      </c>
      <c r="AI711" s="23">
        <f t="shared" si="356"/>
        <v>0</v>
      </c>
      <c r="AJ711" s="89"/>
      <c r="AK711" s="89">
        <v>7</v>
      </c>
      <c r="AL711" s="25">
        <f t="shared" si="357"/>
        <v>0</v>
      </c>
      <c r="AM711" s="89"/>
      <c r="AN711" s="89">
        <v>6</v>
      </c>
      <c r="AO711" s="25">
        <f t="shared" si="358"/>
        <v>0</v>
      </c>
      <c r="AP711" s="89"/>
      <c r="AQ711" s="89">
        <v>7</v>
      </c>
      <c r="AR711" s="91">
        <v>0</v>
      </c>
      <c r="AS711" s="89"/>
      <c r="AT711" s="89">
        <v>5.63</v>
      </c>
      <c r="AU711" s="89">
        <v>0</v>
      </c>
      <c r="AV711" s="89"/>
      <c r="AW711" s="89">
        <v>6.65</v>
      </c>
      <c r="AX711" s="89">
        <v>0</v>
      </c>
      <c r="AY711" s="89"/>
      <c r="AZ711" s="89">
        <v>5.58</v>
      </c>
      <c r="BA711" s="89">
        <v>0</v>
      </c>
      <c r="BB711" s="89"/>
      <c r="BC711" s="89">
        <v>6</v>
      </c>
      <c r="BD711" s="23">
        <f t="shared" si="359"/>
        <v>0</v>
      </c>
      <c r="BE711" s="26">
        <f t="shared" si="343"/>
        <v>0</v>
      </c>
      <c r="BF711" s="27">
        <f t="shared" si="360"/>
        <v>226855</v>
      </c>
      <c r="BG711" s="94"/>
      <c r="BH711" s="95"/>
      <c r="BI711" s="94"/>
      <c r="BJ711" s="30">
        <f t="shared" si="344"/>
        <v>0</v>
      </c>
      <c r="BK711" s="28">
        <f t="shared" si="345"/>
        <v>226855</v>
      </c>
      <c r="BL711" s="96"/>
      <c r="BM711" s="96"/>
      <c r="BN711" s="96"/>
      <c r="BO711" s="96"/>
      <c r="BP711" s="96"/>
      <c r="BQ711" s="96"/>
      <c r="BR711" s="97"/>
      <c r="BS711" s="96"/>
      <c r="BT711" s="98"/>
      <c r="BU711" s="98"/>
      <c r="BV711" s="98"/>
      <c r="BW711" s="98"/>
      <c r="BX711" s="98"/>
    </row>
    <row r="712" spans="1:76" s="33" customFormat="1" ht="32.25" customHeight="1">
      <c r="A712" s="35" t="s">
        <v>259</v>
      </c>
      <c r="B712" s="36" t="s">
        <v>260</v>
      </c>
      <c r="C712" s="40"/>
      <c r="D712" s="25">
        <v>45</v>
      </c>
      <c r="E712" s="23">
        <f t="shared" si="346"/>
        <v>0</v>
      </c>
      <c r="F712" s="25"/>
      <c r="G712" s="25">
        <v>30</v>
      </c>
      <c r="H712" s="23">
        <f t="shared" si="347"/>
        <v>0</v>
      </c>
      <c r="I712" s="25"/>
      <c r="J712" s="25">
        <v>45</v>
      </c>
      <c r="K712" s="23">
        <f t="shared" si="348"/>
        <v>0</v>
      </c>
      <c r="L712" s="25">
        <v>200</v>
      </c>
      <c r="M712" s="25">
        <v>75</v>
      </c>
      <c r="N712" s="23">
        <f t="shared" si="349"/>
        <v>15000</v>
      </c>
      <c r="O712" s="41">
        <v>400</v>
      </c>
      <c r="P712" s="25">
        <v>38</v>
      </c>
      <c r="Q712" s="23">
        <f t="shared" si="350"/>
        <v>15200</v>
      </c>
      <c r="R712" s="25">
        <v>100</v>
      </c>
      <c r="S712" s="25">
        <v>68</v>
      </c>
      <c r="T712" s="23">
        <f t="shared" si="351"/>
        <v>6800</v>
      </c>
      <c r="U712" s="25"/>
      <c r="V712" s="25">
        <v>38</v>
      </c>
      <c r="W712" s="23">
        <f t="shared" si="352"/>
        <v>0</v>
      </c>
      <c r="X712" s="25"/>
      <c r="Y712" s="25">
        <v>55</v>
      </c>
      <c r="Z712" s="23">
        <f t="shared" si="353"/>
        <v>0</v>
      </c>
      <c r="AA712" s="25"/>
      <c r="AB712" s="25">
        <v>58</v>
      </c>
      <c r="AC712" s="23">
        <f t="shared" si="354"/>
        <v>0</v>
      </c>
      <c r="AD712" s="25"/>
      <c r="AE712" s="25">
        <v>68</v>
      </c>
      <c r="AF712" s="25">
        <f t="shared" si="355"/>
        <v>0</v>
      </c>
      <c r="AG712" s="25">
        <v>130</v>
      </c>
      <c r="AH712" s="25">
        <v>98</v>
      </c>
      <c r="AI712" s="23">
        <f t="shared" si="356"/>
        <v>12740</v>
      </c>
      <c r="AJ712" s="25">
        <v>6210</v>
      </c>
      <c r="AK712" s="25">
        <v>7</v>
      </c>
      <c r="AL712" s="25">
        <f t="shared" si="357"/>
        <v>43470</v>
      </c>
      <c r="AM712" s="25"/>
      <c r="AN712" s="25">
        <v>6</v>
      </c>
      <c r="AO712" s="25">
        <f t="shared" si="358"/>
        <v>0</v>
      </c>
      <c r="AP712" s="25"/>
      <c r="AQ712" s="25">
        <v>7</v>
      </c>
      <c r="AR712" s="25">
        <v>0</v>
      </c>
      <c r="AS712" s="25"/>
      <c r="AT712" s="25">
        <v>5.63</v>
      </c>
      <c r="AU712" s="25">
        <v>0</v>
      </c>
      <c r="AV712" s="25"/>
      <c r="AW712" s="25">
        <v>6.65</v>
      </c>
      <c r="AX712" s="25">
        <v>0</v>
      </c>
      <c r="AY712" s="25"/>
      <c r="AZ712" s="25">
        <v>5.58</v>
      </c>
      <c r="BA712" s="25">
        <v>0</v>
      </c>
      <c r="BB712" s="25">
        <v>1680</v>
      </c>
      <c r="BC712" s="25">
        <v>6</v>
      </c>
      <c r="BD712" s="23">
        <f t="shared" si="359"/>
        <v>10080</v>
      </c>
      <c r="BE712" s="26">
        <f t="shared" si="343"/>
        <v>103290</v>
      </c>
      <c r="BF712" s="27">
        <f t="shared" si="360"/>
        <v>59565</v>
      </c>
      <c r="BG712" s="28"/>
      <c r="BH712" s="29"/>
      <c r="BI712" s="28">
        <v>17000</v>
      </c>
      <c r="BJ712" s="30">
        <f t="shared" si="344"/>
        <v>17000</v>
      </c>
      <c r="BK712" s="28">
        <f t="shared" si="345"/>
        <v>145855</v>
      </c>
      <c r="BL712" s="31"/>
      <c r="BM712" s="31"/>
      <c r="BN712" s="31"/>
      <c r="BO712" s="31"/>
      <c r="BP712" s="31"/>
      <c r="BQ712" s="31"/>
      <c r="BR712" s="100"/>
      <c r="BS712" s="31"/>
      <c r="BT712" s="9"/>
      <c r="BU712" s="9"/>
      <c r="BV712" s="9"/>
      <c r="BW712" s="9"/>
      <c r="BX712" s="9"/>
    </row>
    <row r="713" spans="1:76" s="64" customFormat="1" ht="32.25" customHeight="1">
      <c r="A713" s="67" t="s">
        <v>261</v>
      </c>
      <c r="B713" s="68" t="s">
        <v>262</v>
      </c>
      <c r="C713" s="71"/>
      <c r="D713" s="60">
        <v>45</v>
      </c>
      <c r="E713" s="23">
        <f t="shared" si="346"/>
        <v>0</v>
      </c>
      <c r="F713" s="60"/>
      <c r="G713" s="60">
        <v>30</v>
      </c>
      <c r="H713" s="23">
        <f t="shared" si="347"/>
        <v>0</v>
      </c>
      <c r="I713" s="60"/>
      <c r="J713" s="60">
        <v>45</v>
      </c>
      <c r="K713" s="23">
        <f t="shared" si="348"/>
        <v>0</v>
      </c>
      <c r="L713" s="60">
        <v>150</v>
      </c>
      <c r="M713" s="60">
        <v>75</v>
      </c>
      <c r="N713" s="23">
        <f t="shared" si="349"/>
        <v>11250</v>
      </c>
      <c r="O713" s="60">
        <v>300</v>
      </c>
      <c r="P713" s="60">
        <v>38</v>
      </c>
      <c r="Q713" s="23">
        <f t="shared" si="350"/>
        <v>11400</v>
      </c>
      <c r="R713" s="60">
        <v>180</v>
      </c>
      <c r="S713" s="60">
        <v>68</v>
      </c>
      <c r="T713" s="23">
        <f t="shared" si="351"/>
        <v>12240</v>
      </c>
      <c r="U713" s="60"/>
      <c r="V713" s="60">
        <v>38</v>
      </c>
      <c r="W713" s="23">
        <f t="shared" si="352"/>
        <v>0</v>
      </c>
      <c r="X713" s="70"/>
      <c r="Y713" s="60">
        <v>55</v>
      </c>
      <c r="Z713" s="23">
        <f t="shared" si="353"/>
        <v>0</v>
      </c>
      <c r="AA713" s="60"/>
      <c r="AB713" s="60">
        <v>58</v>
      </c>
      <c r="AC713" s="23">
        <f t="shared" si="354"/>
        <v>0</v>
      </c>
      <c r="AD713" s="60"/>
      <c r="AE713" s="60">
        <v>68</v>
      </c>
      <c r="AF713" s="25">
        <f t="shared" si="355"/>
        <v>0</v>
      </c>
      <c r="AG713" s="60">
        <v>120</v>
      </c>
      <c r="AH713" s="60">
        <v>98</v>
      </c>
      <c r="AI713" s="23">
        <f t="shared" si="356"/>
        <v>11760</v>
      </c>
      <c r="AJ713" s="60">
        <v>1351</v>
      </c>
      <c r="AK713" s="60">
        <v>7</v>
      </c>
      <c r="AL713" s="25">
        <f t="shared" si="357"/>
        <v>9457</v>
      </c>
      <c r="AM713" s="60"/>
      <c r="AN713" s="60">
        <v>6</v>
      </c>
      <c r="AO713" s="25">
        <f t="shared" si="358"/>
        <v>0</v>
      </c>
      <c r="AP713" s="60"/>
      <c r="AQ713" s="60">
        <v>7</v>
      </c>
      <c r="AR713" s="60">
        <f t="shared" ref="AR713:AR776" si="365">AQ713*AP713</f>
        <v>0</v>
      </c>
      <c r="AS713" s="60"/>
      <c r="AT713" s="60">
        <v>5.63</v>
      </c>
      <c r="AU713" s="60">
        <f t="shared" ref="AU713:AU776" si="366">AT713*AS713</f>
        <v>0</v>
      </c>
      <c r="AV713" s="60"/>
      <c r="AW713" s="60">
        <v>6.65</v>
      </c>
      <c r="AX713" s="60">
        <f t="shared" ref="AX713:AX776" si="367">AW713*AV713</f>
        <v>0</v>
      </c>
      <c r="AY713" s="60"/>
      <c r="AZ713" s="60">
        <v>5.58</v>
      </c>
      <c r="BA713" s="60">
        <f t="shared" ref="BA713:BA776" si="368">AZ713*AY713</f>
        <v>0</v>
      </c>
      <c r="BB713" s="60">
        <v>1460</v>
      </c>
      <c r="BC713" s="60">
        <v>6</v>
      </c>
      <c r="BD713" s="23">
        <f t="shared" si="359"/>
        <v>8760</v>
      </c>
      <c r="BE713" s="26">
        <f t="shared" si="343"/>
        <v>64867</v>
      </c>
      <c r="BF713" s="27">
        <f t="shared" si="360"/>
        <v>58472</v>
      </c>
      <c r="BG713" s="61">
        <v>6750</v>
      </c>
      <c r="BH713" s="62"/>
      <c r="BI713" s="61"/>
      <c r="BJ713" s="30">
        <f t="shared" si="344"/>
        <v>6750</v>
      </c>
      <c r="BK713" s="28">
        <f t="shared" si="345"/>
        <v>116589</v>
      </c>
      <c r="BL713" s="12"/>
      <c r="BM713" s="12"/>
      <c r="BN713" s="12"/>
      <c r="BO713" s="12"/>
      <c r="BP713" s="15"/>
      <c r="BQ713" s="12"/>
      <c r="BR713" s="12"/>
      <c r="BS713" s="12"/>
      <c r="BT713" s="63"/>
      <c r="BU713" s="63"/>
      <c r="BV713" s="63"/>
      <c r="BW713" s="63"/>
      <c r="BX713" s="63"/>
    </row>
    <row r="714" spans="1:76" s="64" customFormat="1" ht="32.25" customHeight="1">
      <c r="A714" s="67" t="s">
        <v>263</v>
      </c>
      <c r="B714" s="68" t="s">
        <v>264</v>
      </c>
      <c r="C714" s="69"/>
      <c r="D714" s="60">
        <v>45</v>
      </c>
      <c r="E714" s="23">
        <f t="shared" si="346"/>
        <v>0</v>
      </c>
      <c r="F714" s="60"/>
      <c r="G714" s="60">
        <v>30</v>
      </c>
      <c r="H714" s="23">
        <f t="shared" si="347"/>
        <v>0</v>
      </c>
      <c r="I714" s="60"/>
      <c r="J714" s="60">
        <v>45</v>
      </c>
      <c r="K714" s="23">
        <f t="shared" si="348"/>
        <v>0</v>
      </c>
      <c r="L714" s="60">
        <v>130</v>
      </c>
      <c r="M714" s="60">
        <v>75</v>
      </c>
      <c r="N714" s="23">
        <f t="shared" si="349"/>
        <v>9750</v>
      </c>
      <c r="O714" s="60">
        <v>260</v>
      </c>
      <c r="P714" s="60">
        <v>38</v>
      </c>
      <c r="Q714" s="23">
        <f t="shared" si="350"/>
        <v>9880</v>
      </c>
      <c r="R714" s="60">
        <v>100</v>
      </c>
      <c r="S714" s="60">
        <v>68</v>
      </c>
      <c r="T714" s="23">
        <f t="shared" si="351"/>
        <v>6800</v>
      </c>
      <c r="U714" s="70"/>
      <c r="V714" s="60">
        <v>38</v>
      </c>
      <c r="W714" s="23">
        <f t="shared" si="352"/>
        <v>0</v>
      </c>
      <c r="X714" s="60"/>
      <c r="Y714" s="60">
        <v>55</v>
      </c>
      <c r="Z714" s="23">
        <f t="shared" si="353"/>
        <v>0</v>
      </c>
      <c r="AA714" s="60"/>
      <c r="AB714" s="60">
        <v>58</v>
      </c>
      <c r="AC714" s="23">
        <f t="shared" si="354"/>
        <v>0</v>
      </c>
      <c r="AD714" s="60"/>
      <c r="AE714" s="60">
        <v>68</v>
      </c>
      <c r="AF714" s="25">
        <f t="shared" si="355"/>
        <v>0</v>
      </c>
      <c r="AG714" s="60">
        <v>100</v>
      </c>
      <c r="AH714" s="60">
        <v>98</v>
      </c>
      <c r="AI714" s="23">
        <f t="shared" si="356"/>
        <v>9800</v>
      </c>
      <c r="AJ714" s="60">
        <v>5484</v>
      </c>
      <c r="AK714" s="60">
        <v>7</v>
      </c>
      <c r="AL714" s="25">
        <f t="shared" si="357"/>
        <v>38388</v>
      </c>
      <c r="AM714" s="60"/>
      <c r="AN714" s="60">
        <v>6</v>
      </c>
      <c r="AO714" s="25">
        <f t="shared" si="358"/>
        <v>0</v>
      </c>
      <c r="AP714" s="60"/>
      <c r="AQ714" s="60">
        <v>7</v>
      </c>
      <c r="AR714" s="60">
        <f t="shared" si="365"/>
        <v>0</v>
      </c>
      <c r="AS714" s="60"/>
      <c r="AT714" s="60">
        <v>5.63</v>
      </c>
      <c r="AU714" s="60">
        <f t="shared" si="366"/>
        <v>0</v>
      </c>
      <c r="AV714" s="60"/>
      <c r="AW714" s="60">
        <v>6.65</v>
      </c>
      <c r="AX714" s="60">
        <f t="shared" si="367"/>
        <v>0</v>
      </c>
      <c r="AY714" s="60"/>
      <c r="AZ714" s="60">
        <v>5.58</v>
      </c>
      <c r="BA714" s="60">
        <f t="shared" si="368"/>
        <v>0</v>
      </c>
      <c r="BB714" s="60">
        <v>900</v>
      </c>
      <c r="BC714" s="60">
        <v>6</v>
      </c>
      <c r="BD714" s="23">
        <f t="shared" si="359"/>
        <v>5400</v>
      </c>
      <c r="BE714" s="26">
        <f t="shared" si="343"/>
        <v>80018</v>
      </c>
      <c r="BF714" s="27">
        <f t="shared" si="360"/>
        <v>130157</v>
      </c>
      <c r="BG714" s="61"/>
      <c r="BH714" s="62"/>
      <c r="BI714" s="61"/>
      <c r="BJ714" s="30">
        <f t="shared" si="344"/>
        <v>0</v>
      </c>
      <c r="BK714" s="28">
        <f t="shared" si="345"/>
        <v>210175</v>
      </c>
      <c r="BL714" s="12"/>
      <c r="BM714" s="15"/>
      <c r="BN714" s="12"/>
      <c r="BO714" s="12"/>
      <c r="BP714" s="12"/>
      <c r="BQ714" s="12"/>
      <c r="BR714" s="12"/>
      <c r="BS714" s="12"/>
      <c r="BT714" s="63"/>
      <c r="BU714" s="63"/>
      <c r="BV714" s="63"/>
      <c r="BW714" s="63"/>
      <c r="BX714" s="63"/>
    </row>
    <row r="715" spans="1:76" s="64" customFormat="1" ht="32.25" customHeight="1">
      <c r="A715" s="67" t="s">
        <v>265</v>
      </c>
      <c r="B715" s="68" t="s">
        <v>266</v>
      </c>
      <c r="C715" s="69"/>
      <c r="D715" s="60">
        <v>45</v>
      </c>
      <c r="E715" s="23">
        <f t="shared" si="346"/>
        <v>0</v>
      </c>
      <c r="F715" s="60"/>
      <c r="G715" s="60">
        <v>30</v>
      </c>
      <c r="H715" s="23">
        <f t="shared" si="347"/>
        <v>0</v>
      </c>
      <c r="I715" s="70"/>
      <c r="J715" s="60">
        <v>45</v>
      </c>
      <c r="K715" s="23">
        <f t="shared" si="348"/>
        <v>0</v>
      </c>
      <c r="L715" s="60">
        <v>150</v>
      </c>
      <c r="M715" s="60">
        <v>75</v>
      </c>
      <c r="N715" s="23">
        <f t="shared" si="349"/>
        <v>11250</v>
      </c>
      <c r="O715" s="70">
        <v>300</v>
      </c>
      <c r="P715" s="60">
        <v>38</v>
      </c>
      <c r="Q715" s="23">
        <f t="shared" si="350"/>
        <v>11400</v>
      </c>
      <c r="R715" s="60">
        <v>120</v>
      </c>
      <c r="S715" s="60">
        <v>68</v>
      </c>
      <c r="T715" s="23">
        <f t="shared" si="351"/>
        <v>8160</v>
      </c>
      <c r="U715" s="60"/>
      <c r="V715" s="60">
        <v>38</v>
      </c>
      <c r="W715" s="23">
        <f t="shared" si="352"/>
        <v>0</v>
      </c>
      <c r="X715" s="60"/>
      <c r="Y715" s="60">
        <v>55</v>
      </c>
      <c r="Z715" s="23">
        <f t="shared" si="353"/>
        <v>0</v>
      </c>
      <c r="AA715" s="60"/>
      <c r="AB715" s="60">
        <v>58</v>
      </c>
      <c r="AC715" s="23">
        <f t="shared" si="354"/>
        <v>0</v>
      </c>
      <c r="AD715" s="60"/>
      <c r="AE715" s="60">
        <v>68</v>
      </c>
      <c r="AF715" s="25">
        <f t="shared" si="355"/>
        <v>0</v>
      </c>
      <c r="AG715" s="60">
        <v>170</v>
      </c>
      <c r="AH715" s="60">
        <v>98</v>
      </c>
      <c r="AI715" s="23">
        <f t="shared" si="356"/>
        <v>16660</v>
      </c>
      <c r="AJ715" s="60">
        <v>3513</v>
      </c>
      <c r="AK715" s="60">
        <v>7</v>
      </c>
      <c r="AL715" s="25">
        <f t="shared" si="357"/>
        <v>24591</v>
      </c>
      <c r="AM715" s="60"/>
      <c r="AN715" s="60">
        <v>6</v>
      </c>
      <c r="AO715" s="25">
        <f t="shared" si="358"/>
        <v>0</v>
      </c>
      <c r="AP715" s="60"/>
      <c r="AQ715" s="60">
        <v>7</v>
      </c>
      <c r="AR715" s="60">
        <f t="shared" si="365"/>
        <v>0</v>
      </c>
      <c r="AS715" s="60"/>
      <c r="AT715" s="60">
        <v>5.63</v>
      </c>
      <c r="AU715" s="60">
        <f t="shared" si="366"/>
        <v>0</v>
      </c>
      <c r="AV715" s="60"/>
      <c r="AW715" s="60">
        <v>6.65</v>
      </c>
      <c r="AX715" s="60">
        <f t="shared" si="367"/>
        <v>0</v>
      </c>
      <c r="AY715" s="60"/>
      <c r="AZ715" s="60">
        <v>5.58</v>
      </c>
      <c r="BA715" s="60">
        <f t="shared" si="368"/>
        <v>0</v>
      </c>
      <c r="BB715" s="60">
        <v>1100</v>
      </c>
      <c r="BC715" s="60">
        <v>6</v>
      </c>
      <c r="BD715" s="23">
        <f t="shared" si="359"/>
        <v>6600</v>
      </c>
      <c r="BE715" s="26">
        <f t="shared" si="343"/>
        <v>78661</v>
      </c>
      <c r="BF715" s="27">
        <f t="shared" si="360"/>
        <v>50222</v>
      </c>
      <c r="BG715" s="61"/>
      <c r="BH715" s="62"/>
      <c r="BI715" s="61"/>
      <c r="BJ715" s="30">
        <f t="shared" si="344"/>
        <v>0</v>
      </c>
      <c r="BK715" s="28">
        <f t="shared" si="345"/>
        <v>128883</v>
      </c>
      <c r="BL715" s="12"/>
      <c r="BM715" s="12"/>
      <c r="BN715" s="12"/>
      <c r="BO715" s="12"/>
      <c r="BP715" s="12"/>
      <c r="BQ715" s="12"/>
      <c r="BR715" s="63"/>
      <c r="BS715" s="63"/>
      <c r="BT715" s="63"/>
      <c r="BU715" s="63"/>
      <c r="BV715" s="63"/>
      <c r="BW715" s="63"/>
      <c r="BX715" s="63"/>
    </row>
    <row r="716" spans="1:76" s="64" customFormat="1" ht="32.25" customHeight="1">
      <c r="A716" s="67" t="s">
        <v>267</v>
      </c>
      <c r="B716" s="68" t="s">
        <v>268</v>
      </c>
      <c r="C716" s="69"/>
      <c r="D716" s="60">
        <v>45</v>
      </c>
      <c r="E716" s="23">
        <f t="shared" si="346"/>
        <v>0</v>
      </c>
      <c r="F716" s="60"/>
      <c r="G716" s="60">
        <v>30</v>
      </c>
      <c r="H716" s="23">
        <f t="shared" si="347"/>
        <v>0</v>
      </c>
      <c r="I716" s="60"/>
      <c r="J716" s="60">
        <v>45</v>
      </c>
      <c r="K716" s="23">
        <f t="shared" si="348"/>
        <v>0</v>
      </c>
      <c r="L716" s="60"/>
      <c r="M716" s="60">
        <v>75</v>
      </c>
      <c r="N716" s="23">
        <f t="shared" si="349"/>
        <v>0</v>
      </c>
      <c r="O716" s="60"/>
      <c r="P716" s="60">
        <v>38</v>
      </c>
      <c r="Q716" s="23">
        <f t="shared" si="350"/>
        <v>0</v>
      </c>
      <c r="R716" s="60"/>
      <c r="S716" s="60">
        <v>68</v>
      </c>
      <c r="T716" s="23">
        <f t="shared" si="351"/>
        <v>0</v>
      </c>
      <c r="U716" s="60"/>
      <c r="V716" s="60">
        <v>38</v>
      </c>
      <c r="W716" s="23">
        <f t="shared" si="352"/>
        <v>0</v>
      </c>
      <c r="X716" s="60"/>
      <c r="Y716" s="60">
        <v>55</v>
      </c>
      <c r="Z716" s="23">
        <f t="shared" si="353"/>
        <v>0</v>
      </c>
      <c r="AA716" s="60"/>
      <c r="AB716" s="60">
        <v>58</v>
      </c>
      <c r="AC716" s="23">
        <f t="shared" si="354"/>
        <v>0</v>
      </c>
      <c r="AD716" s="60"/>
      <c r="AE716" s="60">
        <v>68</v>
      </c>
      <c r="AF716" s="25">
        <f t="shared" si="355"/>
        <v>0</v>
      </c>
      <c r="AG716" s="60"/>
      <c r="AH716" s="60">
        <v>98</v>
      </c>
      <c r="AI716" s="23">
        <f t="shared" si="356"/>
        <v>0</v>
      </c>
      <c r="AJ716" s="60"/>
      <c r="AK716" s="60">
        <v>7</v>
      </c>
      <c r="AL716" s="25">
        <f t="shared" si="357"/>
        <v>0</v>
      </c>
      <c r="AM716" s="60"/>
      <c r="AN716" s="60">
        <v>6</v>
      </c>
      <c r="AO716" s="25">
        <f t="shared" si="358"/>
        <v>0</v>
      </c>
      <c r="AP716" s="60"/>
      <c r="AQ716" s="60">
        <v>7</v>
      </c>
      <c r="AR716" s="60">
        <f t="shared" si="365"/>
        <v>0</v>
      </c>
      <c r="AS716" s="60"/>
      <c r="AT716" s="60">
        <v>5.63</v>
      </c>
      <c r="AU716" s="60">
        <f t="shared" si="366"/>
        <v>0</v>
      </c>
      <c r="AV716" s="60"/>
      <c r="AW716" s="60">
        <v>6.65</v>
      </c>
      <c r="AX716" s="60">
        <f t="shared" si="367"/>
        <v>0</v>
      </c>
      <c r="AY716" s="60"/>
      <c r="AZ716" s="60">
        <v>5.58</v>
      </c>
      <c r="BA716" s="60">
        <f t="shared" si="368"/>
        <v>0</v>
      </c>
      <c r="BB716" s="60"/>
      <c r="BC716" s="60">
        <v>6</v>
      </c>
      <c r="BD716" s="23">
        <f t="shared" si="359"/>
        <v>0</v>
      </c>
      <c r="BE716" s="26">
        <f t="shared" si="343"/>
        <v>0</v>
      </c>
      <c r="BF716" s="27">
        <f t="shared" si="360"/>
        <v>0</v>
      </c>
      <c r="BG716" s="61"/>
      <c r="BH716" s="62"/>
      <c r="BI716" s="61"/>
      <c r="BJ716" s="30">
        <f t="shared" si="344"/>
        <v>0</v>
      </c>
      <c r="BK716" s="28">
        <f t="shared" si="345"/>
        <v>0</v>
      </c>
      <c r="BL716" s="12"/>
      <c r="BM716" s="12"/>
      <c r="BN716" s="12"/>
      <c r="BO716" s="12"/>
      <c r="BP716" s="12"/>
      <c r="BQ716" s="12"/>
      <c r="BR716" s="63"/>
      <c r="BS716" s="63"/>
      <c r="BT716" s="63"/>
      <c r="BU716" s="63"/>
      <c r="BV716" s="63"/>
      <c r="BW716" s="63"/>
      <c r="BX716" s="63"/>
    </row>
    <row r="717" spans="1:76" s="64" customFormat="1" ht="32.25" customHeight="1">
      <c r="A717" s="67" t="s">
        <v>269</v>
      </c>
      <c r="B717" s="68" t="s">
        <v>270</v>
      </c>
      <c r="C717" s="69">
        <v>600</v>
      </c>
      <c r="D717" s="60">
        <v>45</v>
      </c>
      <c r="E717" s="23">
        <f t="shared" si="346"/>
        <v>27000</v>
      </c>
      <c r="F717" s="60">
        <v>300</v>
      </c>
      <c r="G717" s="60">
        <v>30</v>
      </c>
      <c r="H717" s="23">
        <f t="shared" si="347"/>
        <v>9000</v>
      </c>
      <c r="I717" s="60">
        <v>150</v>
      </c>
      <c r="J717" s="60">
        <v>45</v>
      </c>
      <c r="K717" s="23">
        <f t="shared" si="348"/>
        <v>6750</v>
      </c>
      <c r="L717" s="60"/>
      <c r="M717" s="60">
        <v>75</v>
      </c>
      <c r="N717" s="23">
        <f t="shared" si="349"/>
        <v>0</v>
      </c>
      <c r="O717" s="70"/>
      <c r="P717" s="60">
        <v>38</v>
      </c>
      <c r="Q717" s="23">
        <f t="shared" si="350"/>
        <v>0</v>
      </c>
      <c r="R717" s="60"/>
      <c r="S717" s="60">
        <v>68</v>
      </c>
      <c r="T717" s="23">
        <f t="shared" si="351"/>
        <v>0</v>
      </c>
      <c r="U717" s="60"/>
      <c r="V717" s="60">
        <v>38</v>
      </c>
      <c r="W717" s="23">
        <f t="shared" si="352"/>
        <v>0</v>
      </c>
      <c r="X717" s="70"/>
      <c r="Y717" s="60">
        <v>55</v>
      </c>
      <c r="Z717" s="23">
        <f t="shared" si="353"/>
        <v>0</v>
      </c>
      <c r="AA717" s="60"/>
      <c r="AB717" s="60">
        <v>58</v>
      </c>
      <c r="AC717" s="23">
        <f t="shared" si="354"/>
        <v>0</v>
      </c>
      <c r="AD717" s="60">
        <v>300</v>
      </c>
      <c r="AE717" s="60">
        <v>68</v>
      </c>
      <c r="AF717" s="25">
        <f t="shared" si="355"/>
        <v>20400</v>
      </c>
      <c r="AG717" s="60"/>
      <c r="AH717" s="60">
        <v>98</v>
      </c>
      <c r="AI717" s="23">
        <f t="shared" si="356"/>
        <v>0</v>
      </c>
      <c r="AJ717" s="60"/>
      <c r="AK717" s="60">
        <v>7</v>
      </c>
      <c r="AL717" s="25">
        <f t="shared" si="357"/>
        <v>0</v>
      </c>
      <c r="AM717" s="60">
        <v>4540</v>
      </c>
      <c r="AN717" s="60">
        <v>6</v>
      </c>
      <c r="AO717" s="25">
        <f t="shared" si="358"/>
        <v>27240</v>
      </c>
      <c r="AP717" s="60"/>
      <c r="AQ717" s="60">
        <v>7</v>
      </c>
      <c r="AR717" s="60">
        <f t="shared" si="365"/>
        <v>0</v>
      </c>
      <c r="AS717" s="60"/>
      <c r="AT717" s="60">
        <v>5.63</v>
      </c>
      <c r="AU717" s="60">
        <f t="shared" si="366"/>
        <v>0</v>
      </c>
      <c r="AV717" s="60"/>
      <c r="AW717" s="60">
        <v>6.65</v>
      </c>
      <c r="AX717" s="60">
        <f t="shared" si="367"/>
        <v>0</v>
      </c>
      <c r="AY717" s="60"/>
      <c r="AZ717" s="60">
        <v>5.58</v>
      </c>
      <c r="BA717" s="60">
        <f t="shared" si="368"/>
        <v>0</v>
      </c>
      <c r="BB717" s="60"/>
      <c r="BC717" s="60">
        <v>6</v>
      </c>
      <c r="BD717" s="23">
        <f t="shared" si="359"/>
        <v>0</v>
      </c>
      <c r="BE717" s="26">
        <f t="shared" si="343"/>
        <v>90390</v>
      </c>
      <c r="BF717" s="27">
        <f t="shared" si="360"/>
        <v>249971</v>
      </c>
      <c r="BG717" s="61"/>
      <c r="BH717" s="62"/>
      <c r="BI717" s="61"/>
      <c r="BJ717" s="30">
        <f t="shared" si="344"/>
        <v>0</v>
      </c>
      <c r="BK717" s="28">
        <f t="shared" si="345"/>
        <v>340361</v>
      </c>
      <c r="BL717" s="12"/>
      <c r="BM717" s="12"/>
      <c r="BN717" s="12"/>
      <c r="BO717" s="12"/>
      <c r="BP717" s="12"/>
      <c r="BQ717" s="12"/>
      <c r="BR717" s="63"/>
      <c r="BS717" s="63"/>
      <c r="BT717" s="63"/>
      <c r="BU717" s="63"/>
      <c r="BV717" s="63"/>
      <c r="BW717" s="63"/>
      <c r="BX717" s="63"/>
    </row>
    <row r="718" spans="1:76" s="64" customFormat="1" ht="32.25" customHeight="1">
      <c r="A718" s="67" t="s">
        <v>271</v>
      </c>
      <c r="B718" s="68" t="s">
        <v>272</v>
      </c>
      <c r="C718" s="69"/>
      <c r="D718" s="60">
        <v>45</v>
      </c>
      <c r="E718" s="23">
        <f t="shared" si="346"/>
        <v>0</v>
      </c>
      <c r="F718" s="60"/>
      <c r="G718" s="60">
        <v>30</v>
      </c>
      <c r="H718" s="23">
        <f t="shared" si="347"/>
        <v>0</v>
      </c>
      <c r="I718" s="60"/>
      <c r="J718" s="60">
        <v>45</v>
      </c>
      <c r="K718" s="23">
        <f t="shared" si="348"/>
        <v>0</v>
      </c>
      <c r="L718" s="60"/>
      <c r="M718" s="60">
        <v>75</v>
      </c>
      <c r="N718" s="23">
        <f t="shared" si="349"/>
        <v>0</v>
      </c>
      <c r="O718" s="60"/>
      <c r="P718" s="60">
        <v>38</v>
      </c>
      <c r="Q718" s="23">
        <f t="shared" si="350"/>
        <v>0</v>
      </c>
      <c r="R718" s="60"/>
      <c r="S718" s="60">
        <v>68</v>
      </c>
      <c r="T718" s="23">
        <f t="shared" si="351"/>
        <v>0</v>
      </c>
      <c r="U718" s="60"/>
      <c r="V718" s="60">
        <v>38</v>
      </c>
      <c r="W718" s="23">
        <f t="shared" si="352"/>
        <v>0</v>
      </c>
      <c r="X718" s="60"/>
      <c r="Y718" s="60">
        <v>55</v>
      </c>
      <c r="Z718" s="23">
        <f t="shared" si="353"/>
        <v>0</v>
      </c>
      <c r="AA718" s="60"/>
      <c r="AB718" s="60">
        <v>58</v>
      </c>
      <c r="AC718" s="23">
        <f t="shared" si="354"/>
        <v>0</v>
      </c>
      <c r="AD718" s="60"/>
      <c r="AE718" s="60">
        <v>68</v>
      </c>
      <c r="AF718" s="25">
        <f t="shared" si="355"/>
        <v>0</v>
      </c>
      <c r="AG718" s="60"/>
      <c r="AH718" s="60">
        <v>98</v>
      </c>
      <c r="AI718" s="23">
        <f t="shared" si="356"/>
        <v>0</v>
      </c>
      <c r="AJ718" s="60"/>
      <c r="AK718" s="60">
        <v>7</v>
      </c>
      <c r="AL718" s="25">
        <f t="shared" si="357"/>
        <v>0</v>
      </c>
      <c r="AM718" s="60"/>
      <c r="AN718" s="60">
        <v>6</v>
      </c>
      <c r="AO718" s="25">
        <f t="shared" si="358"/>
        <v>0</v>
      </c>
      <c r="AP718" s="60"/>
      <c r="AQ718" s="60">
        <v>7</v>
      </c>
      <c r="AR718" s="60">
        <f t="shared" si="365"/>
        <v>0</v>
      </c>
      <c r="AS718" s="60"/>
      <c r="AT718" s="60">
        <v>5.63</v>
      </c>
      <c r="AU718" s="60">
        <f t="shared" si="366"/>
        <v>0</v>
      </c>
      <c r="AV718" s="60"/>
      <c r="AW718" s="60">
        <v>6.65</v>
      </c>
      <c r="AX718" s="60">
        <f t="shared" si="367"/>
        <v>0</v>
      </c>
      <c r="AY718" s="60"/>
      <c r="AZ718" s="60">
        <v>5.58</v>
      </c>
      <c r="BA718" s="60">
        <f t="shared" si="368"/>
        <v>0</v>
      </c>
      <c r="BB718" s="60"/>
      <c r="BC718" s="60">
        <v>6</v>
      </c>
      <c r="BD718" s="23">
        <f t="shared" si="359"/>
        <v>0</v>
      </c>
      <c r="BE718" s="26">
        <f t="shared" si="343"/>
        <v>0</v>
      </c>
      <c r="BF718" s="27">
        <f t="shared" si="360"/>
        <v>0</v>
      </c>
      <c r="BG718" s="61"/>
      <c r="BH718" s="62"/>
      <c r="BI718" s="61"/>
      <c r="BJ718" s="30">
        <f t="shared" si="344"/>
        <v>0</v>
      </c>
      <c r="BK718" s="28">
        <f t="shared" si="345"/>
        <v>0</v>
      </c>
      <c r="BL718" s="12"/>
      <c r="BM718" s="12"/>
      <c r="BN718" s="12"/>
      <c r="BO718" s="12"/>
      <c r="BP718" s="15"/>
      <c r="BQ718" s="15"/>
      <c r="BR718" s="63"/>
      <c r="BS718" s="63"/>
      <c r="BT718" s="63"/>
      <c r="BU718" s="63"/>
      <c r="BV718" s="63"/>
      <c r="BW718" s="63"/>
      <c r="BX718" s="63"/>
    </row>
    <row r="719" spans="1:76" s="64" customFormat="1" ht="32.25" customHeight="1">
      <c r="A719" s="67" t="s">
        <v>273</v>
      </c>
      <c r="B719" s="68" t="s">
        <v>274</v>
      </c>
      <c r="C719" s="69">
        <v>130</v>
      </c>
      <c r="D719" s="60">
        <v>45</v>
      </c>
      <c r="E719" s="23">
        <f t="shared" si="346"/>
        <v>5850</v>
      </c>
      <c r="F719" s="60">
        <v>500</v>
      </c>
      <c r="G719" s="60">
        <v>30</v>
      </c>
      <c r="H719" s="23">
        <f t="shared" si="347"/>
        <v>15000</v>
      </c>
      <c r="I719" s="60">
        <v>300</v>
      </c>
      <c r="J719" s="60">
        <v>45</v>
      </c>
      <c r="K719" s="23">
        <f t="shared" si="348"/>
        <v>13500</v>
      </c>
      <c r="L719" s="60"/>
      <c r="M719" s="60">
        <v>75</v>
      </c>
      <c r="N719" s="23">
        <f t="shared" si="349"/>
        <v>0</v>
      </c>
      <c r="O719" s="60"/>
      <c r="P719" s="60">
        <v>38</v>
      </c>
      <c r="Q719" s="23">
        <f t="shared" si="350"/>
        <v>0</v>
      </c>
      <c r="R719" s="60"/>
      <c r="S719" s="60">
        <v>68</v>
      </c>
      <c r="T719" s="23">
        <f t="shared" si="351"/>
        <v>0</v>
      </c>
      <c r="U719" s="60"/>
      <c r="V719" s="60">
        <v>38</v>
      </c>
      <c r="W719" s="23">
        <f t="shared" si="352"/>
        <v>0</v>
      </c>
      <c r="X719" s="60"/>
      <c r="Y719" s="60">
        <v>55</v>
      </c>
      <c r="Z719" s="23">
        <f t="shared" si="353"/>
        <v>0</v>
      </c>
      <c r="AA719" s="60"/>
      <c r="AB719" s="60">
        <v>58</v>
      </c>
      <c r="AC719" s="23">
        <f t="shared" si="354"/>
        <v>0</v>
      </c>
      <c r="AD719" s="60">
        <v>100</v>
      </c>
      <c r="AE719" s="60">
        <v>68</v>
      </c>
      <c r="AF719" s="25">
        <f t="shared" si="355"/>
        <v>6800</v>
      </c>
      <c r="AG719" s="60"/>
      <c r="AH719" s="60">
        <v>98</v>
      </c>
      <c r="AI719" s="23">
        <f t="shared" si="356"/>
        <v>0</v>
      </c>
      <c r="AJ719" s="60"/>
      <c r="AK719" s="60">
        <v>7</v>
      </c>
      <c r="AL719" s="25">
        <f t="shared" si="357"/>
        <v>0</v>
      </c>
      <c r="AM719" s="60">
        <v>4631</v>
      </c>
      <c r="AN719" s="60">
        <v>6</v>
      </c>
      <c r="AO719" s="25">
        <f t="shared" si="358"/>
        <v>27786</v>
      </c>
      <c r="AP719" s="60"/>
      <c r="AQ719" s="60">
        <v>7</v>
      </c>
      <c r="AR719" s="60">
        <f t="shared" si="365"/>
        <v>0</v>
      </c>
      <c r="AS719" s="60"/>
      <c r="AT719" s="60">
        <v>5.63</v>
      </c>
      <c r="AU719" s="60">
        <f t="shared" si="366"/>
        <v>0</v>
      </c>
      <c r="AV719" s="60"/>
      <c r="AW719" s="60">
        <v>6.65</v>
      </c>
      <c r="AX719" s="60">
        <f t="shared" si="367"/>
        <v>0</v>
      </c>
      <c r="AY719" s="60"/>
      <c r="AZ719" s="60">
        <v>5.58</v>
      </c>
      <c r="BA719" s="60">
        <f t="shared" si="368"/>
        <v>0</v>
      </c>
      <c r="BB719" s="60"/>
      <c r="BC719" s="60">
        <v>6</v>
      </c>
      <c r="BD719" s="23">
        <f t="shared" si="359"/>
        <v>0</v>
      </c>
      <c r="BE719" s="26">
        <f t="shared" si="343"/>
        <v>68936</v>
      </c>
      <c r="BF719" s="27">
        <f t="shared" si="360"/>
        <v>171615</v>
      </c>
      <c r="BG719" s="61"/>
      <c r="BH719" s="62"/>
      <c r="BI719" s="61"/>
      <c r="BJ719" s="30">
        <f t="shared" si="344"/>
        <v>0</v>
      </c>
      <c r="BK719" s="28">
        <f t="shared" si="345"/>
        <v>240551</v>
      </c>
      <c r="BL719" s="12"/>
      <c r="BM719" s="12"/>
      <c r="BN719" s="12"/>
      <c r="BO719" s="12"/>
      <c r="BP719" s="12"/>
      <c r="BQ719" s="12"/>
      <c r="BR719" s="63"/>
      <c r="BS719" s="63"/>
      <c r="BT719" s="63"/>
      <c r="BU719" s="63"/>
      <c r="BV719" s="63"/>
      <c r="BW719" s="63"/>
      <c r="BX719" s="63"/>
    </row>
    <row r="720" spans="1:76" s="64" customFormat="1" ht="32.25" customHeight="1">
      <c r="A720" s="67" t="s">
        <v>275</v>
      </c>
      <c r="B720" s="68" t="s">
        <v>276</v>
      </c>
      <c r="C720" s="69"/>
      <c r="D720" s="60">
        <v>45</v>
      </c>
      <c r="E720" s="23">
        <f t="shared" si="346"/>
        <v>0</v>
      </c>
      <c r="F720" s="60"/>
      <c r="G720" s="60">
        <v>30</v>
      </c>
      <c r="H720" s="23">
        <f t="shared" si="347"/>
        <v>0</v>
      </c>
      <c r="I720" s="60"/>
      <c r="J720" s="60">
        <v>45</v>
      </c>
      <c r="K720" s="23">
        <f t="shared" si="348"/>
        <v>0</v>
      </c>
      <c r="L720" s="60"/>
      <c r="M720" s="60">
        <v>75</v>
      </c>
      <c r="N720" s="23">
        <f t="shared" si="349"/>
        <v>0</v>
      </c>
      <c r="O720" s="70"/>
      <c r="P720" s="60">
        <v>38</v>
      </c>
      <c r="Q720" s="23">
        <f t="shared" si="350"/>
        <v>0</v>
      </c>
      <c r="R720" s="60"/>
      <c r="S720" s="60">
        <v>68</v>
      </c>
      <c r="T720" s="23">
        <f t="shared" si="351"/>
        <v>0</v>
      </c>
      <c r="U720" s="70"/>
      <c r="V720" s="60">
        <v>38</v>
      </c>
      <c r="W720" s="23">
        <f t="shared" si="352"/>
        <v>0</v>
      </c>
      <c r="X720" s="60"/>
      <c r="Y720" s="60">
        <v>55</v>
      </c>
      <c r="Z720" s="23">
        <f t="shared" si="353"/>
        <v>0</v>
      </c>
      <c r="AA720" s="60"/>
      <c r="AB720" s="60">
        <v>58</v>
      </c>
      <c r="AC720" s="23">
        <f t="shared" si="354"/>
        <v>0</v>
      </c>
      <c r="AD720" s="60"/>
      <c r="AE720" s="60">
        <v>68</v>
      </c>
      <c r="AF720" s="25">
        <f t="shared" si="355"/>
        <v>0</v>
      </c>
      <c r="AG720" s="60"/>
      <c r="AH720" s="60">
        <v>98</v>
      </c>
      <c r="AI720" s="23">
        <f t="shared" si="356"/>
        <v>0</v>
      </c>
      <c r="AJ720" s="60"/>
      <c r="AK720" s="60">
        <v>7</v>
      </c>
      <c r="AL720" s="25">
        <f t="shared" si="357"/>
        <v>0</v>
      </c>
      <c r="AM720" s="60"/>
      <c r="AN720" s="60">
        <v>6</v>
      </c>
      <c r="AO720" s="25">
        <f t="shared" si="358"/>
        <v>0</v>
      </c>
      <c r="AP720" s="60"/>
      <c r="AQ720" s="60">
        <v>7</v>
      </c>
      <c r="AR720" s="60">
        <f t="shared" si="365"/>
        <v>0</v>
      </c>
      <c r="AS720" s="60"/>
      <c r="AT720" s="60">
        <v>5.63</v>
      </c>
      <c r="AU720" s="60">
        <f t="shared" si="366"/>
        <v>0</v>
      </c>
      <c r="AV720" s="60"/>
      <c r="AW720" s="60">
        <v>6.65</v>
      </c>
      <c r="AX720" s="60">
        <f t="shared" si="367"/>
        <v>0</v>
      </c>
      <c r="AY720" s="60"/>
      <c r="AZ720" s="60">
        <v>5.58</v>
      </c>
      <c r="BA720" s="60">
        <f t="shared" si="368"/>
        <v>0</v>
      </c>
      <c r="BB720" s="60"/>
      <c r="BC720" s="60">
        <v>6</v>
      </c>
      <c r="BD720" s="23">
        <f t="shared" si="359"/>
        <v>0</v>
      </c>
      <c r="BE720" s="26">
        <f t="shared" si="343"/>
        <v>0</v>
      </c>
      <c r="BF720" s="27">
        <f t="shared" si="360"/>
        <v>0</v>
      </c>
      <c r="BG720" s="61"/>
      <c r="BH720" s="62"/>
      <c r="BI720" s="61"/>
      <c r="BJ720" s="30">
        <f t="shared" si="344"/>
        <v>0</v>
      </c>
      <c r="BK720" s="28">
        <f t="shared" si="345"/>
        <v>0</v>
      </c>
      <c r="BL720" s="12"/>
      <c r="BM720" s="12"/>
      <c r="BN720" s="12"/>
      <c r="BO720" s="12"/>
      <c r="BP720" s="12"/>
      <c r="BQ720" s="12"/>
      <c r="BR720" s="63"/>
      <c r="BS720" s="63"/>
      <c r="BT720" s="63"/>
      <c r="BU720" s="63"/>
      <c r="BV720" s="63"/>
      <c r="BW720" s="63"/>
      <c r="BX720" s="63"/>
    </row>
    <row r="721" spans="1:77" s="64" customFormat="1" ht="32.25" customHeight="1">
      <c r="A721" s="67" t="s">
        <v>277</v>
      </c>
      <c r="B721" s="68" t="s">
        <v>278</v>
      </c>
      <c r="C721" s="69"/>
      <c r="D721" s="60">
        <v>45</v>
      </c>
      <c r="E721" s="23">
        <f t="shared" si="346"/>
        <v>0</v>
      </c>
      <c r="F721" s="60"/>
      <c r="G721" s="60">
        <v>30</v>
      </c>
      <c r="H721" s="23">
        <f t="shared" si="347"/>
        <v>0</v>
      </c>
      <c r="I721" s="60"/>
      <c r="J721" s="60">
        <v>45</v>
      </c>
      <c r="K721" s="23">
        <f t="shared" si="348"/>
        <v>0</v>
      </c>
      <c r="L721" s="60">
        <v>100</v>
      </c>
      <c r="M721" s="60">
        <v>75</v>
      </c>
      <c r="N721" s="23">
        <f t="shared" si="349"/>
        <v>7500</v>
      </c>
      <c r="O721" s="60">
        <v>200</v>
      </c>
      <c r="P721" s="60">
        <v>38</v>
      </c>
      <c r="Q721" s="23">
        <f t="shared" si="350"/>
        <v>7600</v>
      </c>
      <c r="R721" s="60">
        <v>80</v>
      </c>
      <c r="S721" s="60">
        <v>68</v>
      </c>
      <c r="T721" s="23">
        <f t="shared" si="351"/>
        <v>5440</v>
      </c>
      <c r="U721" s="60"/>
      <c r="V721" s="60">
        <v>38</v>
      </c>
      <c r="W721" s="23">
        <f t="shared" si="352"/>
        <v>0</v>
      </c>
      <c r="X721" s="60"/>
      <c r="Y721" s="60">
        <v>55</v>
      </c>
      <c r="Z721" s="23">
        <f t="shared" si="353"/>
        <v>0</v>
      </c>
      <c r="AA721" s="60"/>
      <c r="AB721" s="60">
        <v>58</v>
      </c>
      <c r="AC721" s="23">
        <f t="shared" si="354"/>
        <v>0</v>
      </c>
      <c r="AD721" s="60"/>
      <c r="AE721" s="60">
        <v>68</v>
      </c>
      <c r="AF721" s="25">
        <f t="shared" si="355"/>
        <v>0</v>
      </c>
      <c r="AG721" s="60">
        <v>60</v>
      </c>
      <c r="AH721" s="60">
        <v>98</v>
      </c>
      <c r="AI721" s="23">
        <f t="shared" si="356"/>
        <v>5880</v>
      </c>
      <c r="AJ721" s="60">
        <v>5431</v>
      </c>
      <c r="AK721" s="60">
        <v>7</v>
      </c>
      <c r="AL721" s="25">
        <f t="shared" si="357"/>
        <v>38017</v>
      </c>
      <c r="AM721" s="60"/>
      <c r="AN721" s="60">
        <v>6</v>
      </c>
      <c r="AO721" s="25">
        <f t="shared" si="358"/>
        <v>0</v>
      </c>
      <c r="AP721" s="60"/>
      <c r="AQ721" s="60">
        <v>7</v>
      </c>
      <c r="AR721" s="60">
        <f t="shared" si="365"/>
        <v>0</v>
      </c>
      <c r="AS721" s="60"/>
      <c r="AT721" s="60">
        <v>5.63</v>
      </c>
      <c r="AU721" s="60">
        <f t="shared" si="366"/>
        <v>0</v>
      </c>
      <c r="AV721" s="60"/>
      <c r="AW721" s="60">
        <v>6.65</v>
      </c>
      <c r="AX721" s="60">
        <f t="shared" si="367"/>
        <v>0</v>
      </c>
      <c r="AY721" s="60"/>
      <c r="AZ721" s="60">
        <v>5.58</v>
      </c>
      <c r="BA721" s="60">
        <f t="shared" si="368"/>
        <v>0</v>
      </c>
      <c r="BB721" s="60">
        <v>1805</v>
      </c>
      <c r="BC721" s="60">
        <v>6</v>
      </c>
      <c r="BD721" s="23">
        <f t="shared" si="359"/>
        <v>10830</v>
      </c>
      <c r="BE721" s="26">
        <f t="shared" si="343"/>
        <v>75267</v>
      </c>
      <c r="BF721" s="27">
        <f t="shared" si="360"/>
        <v>94240</v>
      </c>
      <c r="BG721" s="61"/>
      <c r="BH721" s="62"/>
      <c r="BI721" s="61"/>
      <c r="BJ721" s="30">
        <f t="shared" si="344"/>
        <v>0</v>
      </c>
      <c r="BK721" s="28">
        <f t="shared" si="345"/>
        <v>169507</v>
      </c>
      <c r="BL721" s="12"/>
      <c r="BM721" s="12"/>
      <c r="BN721" s="12"/>
      <c r="BO721" s="12"/>
      <c r="BP721" s="12"/>
      <c r="BQ721" s="12"/>
      <c r="BR721" s="63"/>
      <c r="BS721" s="63"/>
      <c r="BT721" s="63"/>
      <c r="BU721" s="63"/>
      <c r="BV721" s="63"/>
      <c r="BW721" s="63"/>
      <c r="BX721" s="63"/>
    </row>
    <row r="722" spans="1:77" s="64" customFormat="1" ht="32.25" customHeight="1">
      <c r="A722" s="67" t="s">
        <v>279</v>
      </c>
      <c r="B722" s="68" t="s">
        <v>280</v>
      </c>
      <c r="C722" s="69"/>
      <c r="D722" s="60">
        <v>45</v>
      </c>
      <c r="E722" s="23">
        <f t="shared" si="346"/>
        <v>0</v>
      </c>
      <c r="F722" s="60"/>
      <c r="G722" s="60">
        <v>30</v>
      </c>
      <c r="H722" s="23">
        <f t="shared" si="347"/>
        <v>0</v>
      </c>
      <c r="I722" s="60"/>
      <c r="J722" s="60">
        <v>45</v>
      </c>
      <c r="K722" s="23">
        <f t="shared" si="348"/>
        <v>0</v>
      </c>
      <c r="L722" s="60"/>
      <c r="M722" s="60">
        <v>75</v>
      </c>
      <c r="N722" s="23">
        <f t="shared" si="349"/>
        <v>0</v>
      </c>
      <c r="O722" s="60"/>
      <c r="P722" s="60">
        <v>38</v>
      </c>
      <c r="Q722" s="23">
        <f t="shared" si="350"/>
        <v>0</v>
      </c>
      <c r="R722" s="60"/>
      <c r="S722" s="60">
        <v>68</v>
      </c>
      <c r="T722" s="23">
        <f t="shared" si="351"/>
        <v>0</v>
      </c>
      <c r="U722" s="60"/>
      <c r="V722" s="60">
        <v>38</v>
      </c>
      <c r="W722" s="23">
        <f t="shared" si="352"/>
        <v>0</v>
      </c>
      <c r="X722" s="60"/>
      <c r="Y722" s="60">
        <v>55</v>
      </c>
      <c r="Z722" s="23">
        <f t="shared" si="353"/>
        <v>0</v>
      </c>
      <c r="AA722" s="60"/>
      <c r="AB722" s="60">
        <v>58</v>
      </c>
      <c r="AC722" s="23">
        <f t="shared" si="354"/>
        <v>0</v>
      </c>
      <c r="AD722" s="60"/>
      <c r="AE722" s="60">
        <v>68</v>
      </c>
      <c r="AF722" s="25">
        <f t="shared" si="355"/>
        <v>0</v>
      </c>
      <c r="AG722" s="60"/>
      <c r="AH722" s="60">
        <v>98</v>
      </c>
      <c r="AI722" s="23">
        <f t="shared" si="356"/>
        <v>0</v>
      </c>
      <c r="AJ722" s="60"/>
      <c r="AK722" s="60">
        <v>7</v>
      </c>
      <c r="AL722" s="25">
        <f t="shared" si="357"/>
        <v>0</v>
      </c>
      <c r="AM722" s="60"/>
      <c r="AN722" s="60">
        <v>6</v>
      </c>
      <c r="AO722" s="25">
        <f t="shared" si="358"/>
        <v>0</v>
      </c>
      <c r="AP722" s="60"/>
      <c r="AQ722" s="60">
        <v>7</v>
      </c>
      <c r="AR722" s="60">
        <f t="shared" si="365"/>
        <v>0</v>
      </c>
      <c r="AS722" s="60"/>
      <c r="AT722" s="60">
        <v>5.63</v>
      </c>
      <c r="AU722" s="60">
        <f t="shared" si="366"/>
        <v>0</v>
      </c>
      <c r="AV722" s="60"/>
      <c r="AW722" s="60">
        <v>6.65</v>
      </c>
      <c r="AX722" s="60">
        <f t="shared" si="367"/>
        <v>0</v>
      </c>
      <c r="AY722" s="60"/>
      <c r="AZ722" s="60">
        <v>5.58</v>
      </c>
      <c r="BA722" s="60">
        <f t="shared" si="368"/>
        <v>0</v>
      </c>
      <c r="BB722" s="60"/>
      <c r="BC722" s="60">
        <v>6</v>
      </c>
      <c r="BD722" s="23">
        <f t="shared" si="359"/>
        <v>0</v>
      </c>
      <c r="BE722" s="26">
        <f t="shared" si="343"/>
        <v>0</v>
      </c>
      <c r="BF722" s="27">
        <f t="shared" si="360"/>
        <v>0</v>
      </c>
      <c r="BG722" s="61"/>
      <c r="BH722" s="62"/>
      <c r="BI722" s="61"/>
      <c r="BJ722" s="30">
        <f t="shared" si="344"/>
        <v>0</v>
      </c>
      <c r="BK722" s="28">
        <f t="shared" si="345"/>
        <v>0</v>
      </c>
      <c r="BL722" s="12"/>
      <c r="BM722" s="12"/>
      <c r="BN722" s="12"/>
      <c r="BO722" s="15"/>
      <c r="BP722" s="12"/>
      <c r="BQ722" s="12"/>
      <c r="BR722" s="63"/>
      <c r="BS722" s="63"/>
      <c r="BT722" s="63"/>
      <c r="BU722" s="63"/>
      <c r="BV722" s="63"/>
      <c r="BW722" s="63"/>
      <c r="BX722" s="63"/>
    </row>
    <row r="723" spans="1:77" s="64" customFormat="1" ht="32.25" customHeight="1">
      <c r="A723" s="67" t="s">
        <v>281</v>
      </c>
      <c r="B723" s="68" t="s">
        <v>282</v>
      </c>
      <c r="C723" s="69"/>
      <c r="D723" s="60">
        <v>45</v>
      </c>
      <c r="E723" s="23">
        <f t="shared" si="346"/>
        <v>0</v>
      </c>
      <c r="F723" s="60"/>
      <c r="G723" s="60">
        <v>30</v>
      </c>
      <c r="H723" s="23">
        <f t="shared" si="347"/>
        <v>0</v>
      </c>
      <c r="I723" s="60"/>
      <c r="J723" s="60">
        <v>45</v>
      </c>
      <c r="K723" s="23">
        <f t="shared" si="348"/>
        <v>0</v>
      </c>
      <c r="L723" s="60">
        <v>100</v>
      </c>
      <c r="M723" s="60">
        <v>75</v>
      </c>
      <c r="N723" s="23">
        <f t="shared" si="349"/>
        <v>7500</v>
      </c>
      <c r="O723" s="60">
        <v>200</v>
      </c>
      <c r="P723" s="60">
        <v>38</v>
      </c>
      <c r="Q723" s="23">
        <f t="shared" si="350"/>
        <v>7600</v>
      </c>
      <c r="R723" s="60">
        <v>80</v>
      </c>
      <c r="S723" s="60">
        <v>68</v>
      </c>
      <c r="T723" s="23">
        <f t="shared" si="351"/>
        <v>5440</v>
      </c>
      <c r="U723" s="60"/>
      <c r="V723" s="60">
        <v>38</v>
      </c>
      <c r="W723" s="23">
        <f t="shared" si="352"/>
        <v>0</v>
      </c>
      <c r="X723" s="60"/>
      <c r="Y723" s="60">
        <v>55</v>
      </c>
      <c r="Z723" s="23">
        <f t="shared" si="353"/>
        <v>0</v>
      </c>
      <c r="AA723" s="60"/>
      <c r="AB723" s="60">
        <v>58</v>
      </c>
      <c r="AC723" s="23">
        <f t="shared" si="354"/>
        <v>0</v>
      </c>
      <c r="AD723" s="60"/>
      <c r="AE723" s="60">
        <v>68</v>
      </c>
      <c r="AF723" s="25">
        <f t="shared" si="355"/>
        <v>0</v>
      </c>
      <c r="AG723" s="60">
        <v>60</v>
      </c>
      <c r="AH723" s="60">
        <v>98</v>
      </c>
      <c r="AI723" s="23">
        <f t="shared" si="356"/>
        <v>5880</v>
      </c>
      <c r="AJ723" s="60">
        <v>1315</v>
      </c>
      <c r="AK723" s="60">
        <v>7</v>
      </c>
      <c r="AL723" s="25">
        <f t="shared" si="357"/>
        <v>9205</v>
      </c>
      <c r="AM723" s="60"/>
      <c r="AN723" s="60">
        <v>6</v>
      </c>
      <c r="AO723" s="25">
        <f t="shared" si="358"/>
        <v>0</v>
      </c>
      <c r="AP723" s="60"/>
      <c r="AQ723" s="60">
        <v>7</v>
      </c>
      <c r="AR723" s="60">
        <f t="shared" si="365"/>
        <v>0</v>
      </c>
      <c r="AS723" s="60"/>
      <c r="AT723" s="60">
        <v>5.63</v>
      </c>
      <c r="AU723" s="60">
        <f t="shared" si="366"/>
        <v>0</v>
      </c>
      <c r="AV723" s="60"/>
      <c r="AW723" s="60">
        <v>6.65</v>
      </c>
      <c r="AX723" s="60">
        <f t="shared" si="367"/>
        <v>0</v>
      </c>
      <c r="AY723" s="60"/>
      <c r="AZ723" s="60">
        <v>5.58</v>
      </c>
      <c r="BA723" s="60">
        <f t="shared" si="368"/>
        <v>0</v>
      </c>
      <c r="BB723" s="60">
        <v>1540</v>
      </c>
      <c r="BC723" s="60">
        <v>6</v>
      </c>
      <c r="BD723" s="23">
        <f t="shared" si="359"/>
        <v>9240</v>
      </c>
      <c r="BE723" s="26">
        <f t="shared" si="343"/>
        <v>44865</v>
      </c>
      <c r="BF723" s="27">
        <f t="shared" si="360"/>
        <v>56714</v>
      </c>
      <c r="BG723" s="61"/>
      <c r="BH723" s="62"/>
      <c r="BI723" s="61"/>
      <c r="BJ723" s="30">
        <f t="shared" si="344"/>
        <v>0</v>
      </c>
      <c r="BK723" s="28">
        <f t="shared" si="345"/>
        <v>101579</v>
      </c>
      <c r="BL723" s="12"/>
      <c r="BM723" s="15"/>
      <c r="BN723" s="12"/>
      <c r="BO723" s="15"/>
      <c r="BP723" s="12"/>
      <c r="BQ723" s="12"/>
      <c r="BR723" s="63"/>
      <c r="BS723" s="63"/>
      <c r="BT723" s="63"/>
      <c r="BU723" s="63"/>
      <c r="BV723" s="63"/>
      <c r="BW723" s="63"/>
      <c r="BX723" s="63"/>
    </row>
    <row r="724" spans="1:77" s="64" customFormat="1" ht="32.25" customHeight="1">
      <c r="A724" s="67" t="s">
        <v>283</v>
      </c>
      <c r="B724" s="68" t="s">
        <v>284</v>
      </c>
      <c r="C724" s="69"/>
      <c r="D724" s="60">
        <v>45</v>
      </c>
      <c r="E724" s="23">
        <f t="shared" si="346"/>
        <v>0</v>
      </c>
      <c r="F724" s="60"/>
      <c r="G724" s="60">
        <v>30</v>
      </c>
      <c r="H724" s="23">
        <f t="shared" si="347"/>
        <v>0</v>
      </c>
      <c r="I724" s="60"/>
      <c r="J724" s="60">
        <v>45</v>
      </c>
      <c r="K724" s="23">
        <f t="shared" si="348"/>
        <v>0</v>
      </c>
      <c r="L724" s="60"/>
      <c r="M724" s="60">
        <v>75</v>
      </c>
      <c r="N724" s="23">
        <f t="shared" si="349"/>
        <v>0</v>
      </c>
      <c r="O724" s="60"/>
      <c r="P724" s="60">
        <v>38</v>
      </c>
      <c r="Q724" s="23">
        <f t="shared" si="350"/>
        <v>0</v>
      </c>
      <c r="R724" s="60"/>
      <c r="S724" s="60">
        <v>68</v>
      </c>
      <c r="T724" s="23">
        <f t="shared" si="351"/>
        <v>0</v>
      </c>
      <c r="U724" s="60"/>
      <c r="V724" s="60">
        <v>38</v>
      </c>
      <c r="W724" s="23">
        <f t="shared" si="352"/>
        <v>0</v>
      </c>
      <c r="X724" s="60"/>
      <c r="Y724" s="60">
        <v>55</v>
      </c>
      <c r="Z724" s="23">
        <f t="shared" si="353"/>
        <v>0</v>
      </c>
      <c r="AA724" s="60"/>
      <c r="AB724" s="60">
        <v>58</v>
      </c>
      <c r="AC724" s="23">
        <f t="shared" si="354"/>
        <v>0</v>
      </c>
      <c r="AD724" s="60"/>
      <c r="AE724" s="60">
        <v>68</v>
      </c>
      <c r="AF724" s="25">
        <f t="shared" si="355"/>
        <v>0</v>
      </c>
      <c r="AG724" s="60"/>
      <c r="AH724" s="60">
        <v>98</v>
      </c>
      <c r="AI724" s="23">
        <f t="shared" si="356"/>
        <v>0</v>
      </c>
      <c r="AJ724" s="60"/>
      <c r="AK724" s="60">
        <v>7</v>
      </c>
      <c r="AL724" s="25">
        <f t="shared" si="357"/>
        <v>0</v>
      </c>
      <c r="AM724" s="60"/>
      <c r="AN724" s="60">
        <v>6</v>
      </c>
      <c r="AO724" s="25">
        <f t="shared" si="358"/>
        <v>0</v>
      </c>
      <c r="AP724" s="60"/>
      <c r="AQ724" s="60">
        <v>7</v>
      </c>
      <c r="AR724" s="60">
        <f t="shared" si="365"/>
        <v>0</v>
      </c>
      <c r="AS724" s="60"/>
      <c r="AT724" s="60">
        <v>5.63</v>
      </c>
      <c r="AU724" s="60">
        <f t="shared" si="366"/>
        <v>0</v>
      </c>
      <c r="AV724" s="60"/>
      <c r="AW724" s="60">
        <v>6.65</v>
      </c>
      <c r="AX724" s="60">
        <f t="shared" si="367"/>
        <v>0</v>
      </c>
      <c r="AY724" s="60"/>
      <c r="AZ724" s="60">
        <v>5.58</v>
      </c>
      <c r="BA724" s="60">
        <f t="shared" si="368"/>
        <v>0</v>
      </c>
      <c r="BB724" s="60"/>
      <c r="BC724" s="60">
        <v>6</v>
      </c>
      <c r="BD724" s="23">
        <f t="shared" si="359"/>
        <v>0</v>
      </c>
      <c r="BE724" s="26">
        <f t="shared" si="343"/>
        <v>0</v>
      </c>
      <c r="BF724" s="27">
        <f t="shared" si="360"/>
        <v>0</v>
      </c>
      <c r="BG724" s="61"/>
      <c r="BH724" s="62"/>
      <c r="BI724" s="61"/>
      <c r="BJ724" s="30">
        <f t="shared" si="344"/>
        <v>0</v>
      </c>
      <c r="BK724" s="28">
        <f t="shared" si="345"/>
        <v>0</v>
      </c>
      <c r="BL724" s="12"/>
      <c r="BM724" s="12"/>
      <c r="BN724" s="12"/>
      <c r="BO724" s="12"/>
      <c r="BP724" s="12"/>
      <c r="BQ724" s="12"/>
      <c r="BR724" s="63"/>
      <c r="BS724" s="63"/>
      <c r="BT724" s="63"/>
      <c r="BU724" s="63"/>
      <c r="BV724" s="63"/>
      <c r="BW724" s="63"/>
      <c r="BX724" s="63"/>
    </row>
    <row r="725" spans="1:77" s="64" customFormat="1" ht="32.25" customHeight="1">
      <c r="A725" s="67" t="s">
        <v>285</v>
      </c>
      <c r="B725" s="68" t="s">
        <v>286</v>
      </c>
      <c r="C725" s="71"/>
      <c r="D725" s="60">
        <v>45</v>
      </c>
      <c r="E725" s="23">
        <f t="shared" si="346"/>
        <v>0</v>
      </c>
      <c r="F725" s="60"/>
      <c r="G725" s="60">
        <v>30</v>
      </c>
      <c r="H725" s="23">
        <f t="shared" si="347"/>
        <v>0</v>
      </c>
      <c r="I725" s="60"/>
      <c r="J725" s="60">
        <v>45</v>
      </c>
      <c r="K725" s="23">
        <f t="shared" si="348"/>
        <v>0</v>
      </c>
      <c r="L725" s="60">
        <v>60</v>
      </c>
      <c r="M725" s="60">
        <v>75</v>
      </c>
      <c r="N725" s="23">
        <f t="shared" si="349"/>
        <v>4500</v>
      </c>
      <c r="O725" s="60">
        <v>120</v>
      </c>
      <c r="P725" s="60">
        <v>38</v>
      </c>
      <c r="Q725" s="23">
        <f t="shared" si="350"/>
        <v>4560</v>
      </c>
      <c r="R725" s="60">
        <v>120</v>
      </c>
      <c r="S725" s="60">
        <v>68</v>
      </c>
      <c r="T725" s="23">
        <f t="shared" si="351"/>
        <v>8160</v>
      </c>
      <c r="U725" s="60"/>
      <c r="V725" s="60">
        <v>38</v>
      </c>
      <c r="W725" s="23">
        <f t="shared" si="352"/>
        <v>0</v>
      </c>
      <c r="X725" s="60"/>
      <c r="Y725" s="60">
        <v>55</v>
      </c>
      <c r="Z725" s="23">
        <f t="shared" si="353"/>
        <v>0</v>
      </c>
      <c r="AA725" s="60"/>
      <c r="AB725" s="60">
        <v>58</v>
      </c>
      <c r="AC725" s="23">
        <f t="shared" si="354"/>
        <v>0</v>
      </c>
      <c r="AD725" s="60"/>
      <c r="AE725" s="60">
        <v>68</v>
      </c>
      <c r="AF725" s="25">
        <f t="shared" si="355"/>
        <v>0</v>
      </c>
      <c r="AG725" s="60">
        <v>100</v>
      </c>
      <c r="AH725" s="60">
        <v>98</v>
      </c>
      <c r="AI725" s="23">
        <f t="shared" si="356"/>
        <v>9800</v>
      </c>
      <c r="AJ725" s="60">
        <v>3135</v>
      </c>
      <c r="AK725" s="60">
        <v>7</v>
      </c>
      <c r="AL725" s="25">
        <f t="shared" si="357"/>
        <v>21945</v>
      </c>
      <c r="AM725" s="60"/>
      <c r="AN725" s="60">
        <v>6</v>
      </c>
      <c r="AO725" s="25">
        <f t="shared" si="358"/>
        <v>0</v>
      </c>
      <c r="AP725" s="60"/>
      <c r="AQ725" s="60">
        <v>7</v>
      </c>
      <c r="AR725" s="60">
        <f t="shared" si="365"/>
        <v>0</v>
      </c>
      <c r="AS725" s="60"/>
      <c r="AT725" s="60">
        <v>5.63</v>
      </c>
      <c r="AU725" s="60">
        <f t="shared" si="366"/>
        <v>0</v>
      </c>
      <c r="AV725" s="60"/>
      <c r="AW725" s="60">
        <v>6.65</v>
      </c>
      <c r="AX725" s="60">
        <f t="shared" si="367"/>
        <v>0</v>
      </c>
      <c r="AY725" s="60"/>
      <c r="AZ725" s="60">
        <v>5.58</v>
      </c>
      <c r="BA725" s="60">
        <f t="shared" si="368"/>
        <v>0</v>
      </c>
      <c r="BB725" s="60">
        <v>1630</v>
      </c>
      <c r="BC725" s="60">
        <v>6</v>
      </c>
      <c r="BD725" s="23">
        <f t="shared" si="359"/>
        <v>9780</v>
      </c>
      <c r="BE725" s="26">
        <f t="shared" si="343"/>
        <v>58745</v>
      </c>
      <c r="BF725" s="27">
        <f t="shared" si="360"/>
        <v>67755</v>
      </c>
      <c r="BG725" s="61"/>
      <c r="BH725" s="62"/>
      <c r="BI725" s="61"/>
      <c r="BJ725" s="30">
        <f t="shared" si="344"/>
        <v>0</v>
      </c>
      <c r="BK725" s="28">
        <f t="shared" si="345"/>
        <v>126500</v>
      </c>
      <c r="BL725" s="12"/>
      <c r="BM725" s="12"/>
      <c r="BN725" s="12"/>
      <c r="BO725" s="12"/>
      <c r="BP725" s="12"/>
      <c r="BQ725" s="12"/>
      <c r="BR725" s="63"/>
      <c r="BS725" s="63"/>
      <c r="BT725" s="63"/>
      <c r="BU725" s="63"/>
      <c r="BV725" s="63"/>
      <c r="BW725" s="63"/>
      <c r="BX725" s="63"/>
    </row>
    <row r="726" spans="1:77" s="64" customFormat="1" ht="32.25" customHeight="1">
      <c r="A726" s="67" t="s">
        <v>287</v>
      </c>
      <c r="B726" s="68" t="s">
        <v>288</v>
      </c>
      <c r="C726" s="69"/>
      <c r="D726" s="60">
        <v>45</v>
      </c>
      <c r="E726" s="23">
        <f t="shared" si="346"/>
        <v>0</v>
      </c>
      <c r="F726" s="60"/>
      <c r="G726" s="60">
        <v>30</v>
      </c>
      <c r="H726" s="23">
        <f t="shared" si="347"/>
        <v>0</v>
      </c>
      <c r="I726" s="60"/>
      <c r="J726" s="60">
        <v>45</v>
      </c>
      <c r="K726" s="23">
        <f t="shared" si="348"/>
        <v>0</v>
      </c>
      <c r="L726" s="60"/>
      <c r="M726" s="60">
        <v>75</v>
      </c>
      <c r="N726" s="23">
        <f t="shared" si="349"/>
        <v>0</v>
      </c>
      <c r="O726" s="70"/>
      <c r="P726" s="60">
        <v>38</v>
      </c>
      <c r="Q726" s="23">
        <f t="shared" si="350"/>
        <v>0</v>
      </c>
      <c r="R726" s="60"/>
      <c r="S726" s="60">
        <v>68</v>
      </c>
      <c r="T726" s="23">
        <f t="shared" si="351"/>
        <v>0</v>
      </c>
      <c r="U726" s="60"/>
      <c r="V726" s="60">
        <v>38</v>
      </c>
      <c r="W726" s="23">
        <f t="shared" si="352"/>
        <v>0</v>
      </c>
      <c r="X726" s="70"/>
      <c r="Y726" s="60">
        <v>55</v>
      </c>
      <c r="Z726" s="23">
        <f t="shared" si="353"/>
        <v>0</v>
      </c>
      <c r="AA726" s="60"/>
      <c r="AB726" s="60">
        <v>58</v>
      </c>
      <c r="AC726" s="23">
        <f t="shared" si="354"/>
        <v>0</v>
      </c>
      <c r="AD726" s="60"/>
      <c r="AE726" s="60">
        <v>68</v>
      </c>
      <c r="AF726" s="25">
        <f t="shared" si="355"/>
        <v>0</v>
      </c>
      <c r="AG726" s="60"/>
      <c r="AH726" s="60">
        <v>98</v>
      </c>
      <c r="AI726" s="23">
        <f t="shared" si="356"/>
        <v>0</v>
      </c>
      <c r="AJ726" s="60"/>
      <c r="AK726" s="60">
        <v>7</v>
      </c>
      <c r="AL726" s="25">
        <f t="shared" si="357"/>
        <v>0</v>
      </c>
      <c r="AM726" s="60"/>
      <c r="AN726" s="60">
        <v>6</v>
      </c>
      <c r="AO726" s="25">
        <f t="shared" si="358"/>
        <v>0</v>
      </c>
      <c r="AP726" s="60"/>
      <c r="AQ726" s="60">
        <v>7</v>
      </c>
      <c r="AR726" s="60">
        <f t="shared" si="365"/>
        <v>0</v>
      </c>
      <c r="AS726" s="60"/>
      <c r="AT726" s="60">
        <v>5.63</v>
      </c>
      <c r="AU726" s="60">
        <f t="shared" si="366"/>
        <v>0</v>
      </c>
      <c r="AV726" s="60"/>
      <c r="AW726" s="60">
        <v>6.65</v>
      </c>
      <c r="AX726" s="60">
        <f t="shared" si="367"/>
        <v>0</v>
      </c>
      <c r="AY726" s="60"/>
      <c r="AZ726" s="60">
        <v>5.58</v>
      </c>
      <c r="BA726" s="60">
        <f t="shared" si="368"/>
        <v>0</v>
      </c>
      <c r="BB726" s="60"/>
      <c r="BC726" s="60">
        <v>6</v>
      </c>
      <c r="BD726" s="23">
        <f t="shared" si="359"/>
        <v>0</v>
      </c>
      <c r="BE726" s="26">
        <f t="shared" ref="BE726:BE789" si="369">E726+H726+K726+N726+Q726+T726+W726+Z726+AC726+AF726+AI726+AL726+AO726+AR726+AU726+AX726+BD726+BA726</f>
        <v>0</v>
      </c>
      <c r="BF726" s="27">
        <f t="shared" si="360"/>
        <v>0</v>
      </c>
      <c r="BG726" s="61"/>
      <c r="BH726" s="62"/>
      <c r="BI726" s="61"/>
      <c r="BJ726" s="30">
        <f t="shared" ref="BJ726:BJ789" si="370">BG726+BH726+BI726</f>
        <v>0</v>
      </c>
      <c r="BK726" s="28">
        <f t="shared" ref="BK726:BK789" si="371">BF726+BE726-BJ726</f>
        <v>0</v>
      </c>
      <c r="BL726" s="12"/>
      <c r="BM726" s="15"/>
      <c r="BN726" s="12"/>
      <c r="BO726" s="12"/>
      <c r="BP726" s="12"/>
      <c r="BQ726" s="12"/>
      <c r="BR726" s="63"/>
      <c r="BS726" s="63"/>
      <c r="BT726" s="63"/>
      <c r="BU726" s="63"/>
      <c r="BV726" s="63"/>
      <c r="BW726" s="63"/>
      <c r="BX726" s="63"/>
    </row>
    <row r="727" spans="1:77" s="64" customFormat="1" ht="32.25" customHeight="1">
      <c r="A727" s="67" t="s">
        <v>289</v>
      </c>
      <c r="B727" s="68" t="s">
        <v>290</v>
      </c>
      <c r="C727" s="69"/>
      <c r="D727" s="60">
        <v>45</v>
      </c>
      <c r="E727" s="23">
        <f t="shared" ref="E727:E790" si="372">D727*C727</f>
        <v>0</v>
      </c>
      <c r="F727" s="60"/>
      <c r="G727" s="60">
        <v>30</v>
      </c>
      <c r="H727" s="23">
        <f t="shared" ref="H727:H790" si="373">G727*F727</f>
        <v>0</v>
      </c>
      <c r="I727" s="60"/>
      <c r="J727" s="60">
        <v>45</v>
      </c>
      <c r="K727" s="23">
        <f t="shared" ref="K727:K790" si="374">J727*I727</f>
        <v>0</v>
      </c>
      <c r="L727" s="60"/>
      <c r="M727" s="60">
        <v>75</v>
      </c>
      <c r="N727" s="23">
        <f t="shared" ref="N727:N790" si="375">M727*L727</f>
        <v>0</v>
      </c>
      <c r="O727" s="60"/>
      <c r="P727" s="60">
        <v>38</v>
      </c>
      <c r="Q727" s="23">
        <f t="shared" ref="Q727:Q790" si="376">P727*O727</f>
        <v>0</v>
      </c>
      <c r="R727" s="60"/>
      <c r="S727" s="60">
        <v>68</v>
      </c>
      <c r="T727" s="23">
        <f t="shared" ref="T727:T790" si="377">S727*R727</f>
        <v>0</v>
      </c>
      <c r="U727" s="60"/>
      <c r="V727" s="60">
        <v>38</v>
      </c>
      <c r="W727" s="23">
        <f t="shared" ref="W727:W790" si="378">V727*U727</f>
        <v>0</v>
      </c>
      <c r="X727" s="60"/>
      <c r="Y727" s="60">
        <v>55</v>
      </c>
      <c r="Z727" s="23">
        <f t="shared" ref="Z727:Z790" si="379">Y727*X727</f>
        <v>0</v>
      </c>
      <c r="AA727" s="60"/>
      <c r="AB727" s="60">
        <v>58</v>
      </c>
      <c r="AC727" s="23">
        <f t="shared" ref="AC727:AC790" si="380">AB727*AA727</f>
        <v>0</v>
      </c>
      <c r="AD727" s="60"/>
      <c r="AE727" s="60">
        <v>68</v>
      </c>
      <c r="AF727" s="25">
        <f t="shared" ref="AF727:AF790" si="381">AE727*AD727</f>
        <v>0</v>
      </c>
      <c r="AG727" s="60"/>
      <c r="AH727" s="60">
        <v>98</v>
      </c>
      <c r="AI727" s="23">
        <f t="shared" ref="AI727:AI790" si="382">AH727*AG727</f>
        <v>0</v>
      </c>
      <c r="AJ727" s="60"/>
      <c r="AK727" s="60">
        <v>7</v>
      </c>
      <c r="AL727" s="25">
        <f t="shared" ref="AL727:AL790" si="383">AK727*AJ727</f>
        <v>0</v>
      </c>
      <c r="AM727" s="60"/>
      <c r="AN727" s="60">
        <v>6</v>
      </c>
      <c r="AO727" s="25">
        <f t="shared" ref="AO727:AO790" si="384">AN727*AM727</f>
        <v>0</v>
      </c>
      <c r="AP727" s="60"/>
      <c r="AQ727" s="60">
        <v>7</v>
      </c>
      <c r="AR727" s="60">
        <f t="shared" si="365"/>
        <v>0</v>
      </c>
      <c r="AS727" s="60"/>
      <c r="AT727" s="60">
        <v>5.63</v>
      </c>
      <c r="AU727" s="60">
        <f t="shared" si="366"/>
        <v>0</v>
      </c>
      <c r="AV727" s="60"/>
      <c r="AW727" s="60">
        <v>6.65</v>
      </c>
      <c r="AX727" s="60">
        <f t="shared" si="367"/>
        <v>0</v>
      </c>
      <c r="AY727" s="60"/>
      <c r="AZ727" s="60">
        <v>5.58</v>
      </c>
      <c r="BA727" s="60">
        <f t="shared" si="368"/>
        <v>0</v>
      </c>
      <c r="BB727" s="60"/>
      <c r="BC727" s="60">
        <v>6</v>
      </c>
      <c r="BD727" s="23">
        <f t="shared" ref="BD727:BD790" si="385">BC727*BB727</f>
        <v>0</v>
      </c>
      <c r="BE727" s="26">
        <f t="shared" si="369"/>
        <v>0</v>
      </c>
      <c r="BF727" s="27">
        <f t="shared" ref="BF727:BF790" si="386">BK134</f>
        <v>0</v>
      </c>
      <c r="BG727" s="61"/>
      <c r="BH727" s="62"/>
      <c r="BI727" s="61"/>
      <c r="BJ727" s="30">
        <f t="shared" si="370"/>
        <v>0</v>
      </c>
      <c r="BK727" s="28">
        <f t="shared" si="371"/>
        <v>0</v>
      </c>
      <c r="BL727" s="12"/>
      <c r="BM727" s="12"/>
      <c r="BN727" s="12"/>
      <c r="BO727" s="15"/>
      <c r="BP727" s="12"/>
      <c r="BQ727" s="12"/>
      <c r="BR727" s="63"/>
      <c r="BS727" s="63"/>
      <c r="BT727" s="63"/>
      <c r="BU727" s="63"/>
      <c r="BV727" s="63"/>
      <c r="BW727" s="63"/>
      <c r="BX727" s="63"/>
    </row>
    <row r="728" spans="1:77" s="64" customFormat="1" ht="32.25" customHeight="1">
      <c r="A728" s="67" t="s">
        <v>291</v>
      </c>
      <c r="B728" s="68" t="s">
        <v>292</v>
      </c>
      <c r="C728" s="71"/>
      <c r="D728" s="60">
        <v>45</v>
      </c>
      <c r="E728" s="23">
        <f t="shared" si="372"/>
        <v>0</v>
      </c>
      <c r="F728" s="60"/>
      <c r="G728" s="60">
        <v>30</v>
      </c>
      <c r="H728" s="23">
        <f t="shared" si="373"/>
        <v>0</v>
      </c>
      <c r="I728" s="60"/>
      <c r="J728" s="60">
        <v>45</v>
      </c>
      <c r="K728" s="23">
        <f t="shared" si="374"/>
        <v>0</v>
      </c>
      <c r="L728" s="60"/>
      <c r="M728" s="60">
        <v>75</v>
      </c>
      <c r="N728" s="23">
        <f t="shared" si="375"/>
        <v>0</v>
      </c>
      <c r="O728" s="60"/>
      <c r="P728" s="60">
        <v>38</v>
      </c>
      <c r="Q728" s="23">
        <f t="shared" si="376"/>
        <v>0</v>
      </c>
      <c r="R728" s="60"/>
      <c r="S728" s="60">
        <v>68</v>
      </c>
      <c r="T728" s="23">
        <f t="shared" si="377"/>
        <v>0</v>
      </c>
      <c r="U728" s="60">
        <v>700</v>
      </c>
      <c r="V728" s="60">
        <v>38</v>
      </c>
      <c r="W728" s="23">
        <f t="shared" si="378"/>
        <v>26600</v>
      </c>
      <c r="X728" s="60">
        <v>500</v>
      </c>
      <c r="Y728" s="60">
        <v>55</v>
      </c>
      <c r="Z728" s="23">
        <f t="shared" si="379"/>
        <v>27500</v>
      </c>
      <c r="AA728" s="60">
        <v>100</v>
      </c>
      <c r="AB728" s="60">
        <v>58</v>
      </c>
      <c r="AC728" s="23">
        <f t="shared" si="380"/>
        <v>5800</v>
      </c>
      <c r="AD728" s="60"/>
      <c r="AE728" s="60">
        <v>68</v>
      </c>
      <c r="AF728" s="25">
        <f t="shared" si="381"/>
        <v>0</v>
      </c>
      <c r="AG728" s="60"/>
      <c r="AH728" s="60">
        <v>98</v>
      </c>
      <c r="AI728" s="23">
        <f t="shared" si="382"/>
        <v>0</v>
      </c>
      <c r="AJ728" s="60"/>
      <c r="AK728" s="60">
        <v>7</v>
      </c>
      <c r="AL728" s="25">
        <f t="shared" si="383"/>
        <v>0</v>
      </c>
      <c r="AM728" s="60"/>
      <c r="AN728" s="60">
        <v>6</v>
      </c>
      <c r="AO728" s="25">
        <f t="shared" si="384"/>
        <v>0</v>
      </c>
      <c r="AP728" s="60"/>
      <c r="AQ728" s="60">
        <v>7</v>
      </c>
      <c r="AR728" s="60">
        <f t="shared" si="365"/>
        <v>0</v>
      </c>
      <c r="AS728" s="60"/>
      <c r="AT728" s="60">
        <v>5.63</v>
      </c>
      <c r="AU728" s="60">
        <f t="shared" si="366"/>
        <v>0</v>
      </c>
      <c r="AV728" s="60"/>
      <c r="AW728" s="60">
        <v>6.65</v>
      </c>
      <c r="AX728" s="60">
        <f t="shared" si="367"/>
        <v>0</v>
      </c>
      <c r="AY728" s="60"/>
      <c r="AZ728" s="60">
        <v>5.58</v>
      </c>
      <c r="BA728" s="60">
        <f t="shared" si="368"/>
        <v>0</v>
      </c>
      <c r="BB728" s="60"/>
      <c r="BC728" s="60">
        <v>6</v>
      </c>
      <c r="BD728" s="23">
        <f t="shared" si="385"/>
        <v>0</v>
      </c>
      <c r="BE728" s="26">
        <f t="shared" si="369"/>
        <v>59900</v>
      </c>
      <c r="BF728" s="27">
        <f t="shared" si="386"/>
        <v>72240</v>
      </c>
      <c r="BG728" s="61"/>
      <c r="BH728" s="62"/>
      <c r="BI728" s="61"/>
      <c r="BJ728" s="30">
        <f t="shared" si="370"/>
        <v>0</v>
      </c>
      <c r="BK728" s="28">
        <f t="shared" si="371"/>
        <v>132140</v>
      </c>
      <c r="BL728" s="101"/>
      <c r="BM728" s="314"/>
      <c r="BN728" s="315"/>
      <c r="BO728" s="315"/>
      <c r="BP728" s="13"/>
      <c r="BQ728" s="314"/>
      <c r="BR728" s="315"/>
      <c r="BS728" s="315"/>
      <c r="BT728" s="102"/>
      <c r="BU728" s="314"/>
      <c r="BV728" s="315"/>
      <c r="BW728" s="315"/>
      <c r="BX728" s="102"/>
      <c r="BY728" s="103"/>
    </row>
    <row r="729" spans="1:77" s="64" customFormat="1" ht="32.25" customHeight="1">
      <c r="A729" s="67" t="s">
        <v>293</v>
      </c>
      <c r="B729" s="68" t="s">
        <v>294</v>
      </c>
      <c r="C729" s="69">
        <v>330</v>
      </c>
      <c r="D729" s="60">
        <v>45</v>
      </c>
      <c r="E729" s="23">
        <f t="shared" si="372"/>
        <v>14850</v>
      </c>
      <c r="F729" s="60">
        <v>900</v>
      </c>
      <c r="G729" s="60">
        <v>30</v>
      </c>
      <c r="H729" s="23">
        <f t="shared" si="373"/>
        <v>27000</v>
      </c>
      <c r="I729" s="60">
        <v>400</v>
      </c>
      <c r="J729" s="60">
        <v>45</v>
      </c>
      <c r="K729" s="23">
        <f t="shared" si="374"/>
        <v>18000</v>
      </c>
      <c r="L729" s="60">
        <v>100</v>
      </c>
      <c r="M729" s="60">
        <v>75</v>
      </c>
      <c r="N729" s="23">
        <f t="shared" si="375"/>
        <v>7500</v>
      </c>
      <c r="O729" s="60">
        <v>200</v>
      </c>
      <c r="P729" s="60">
        <v>38</v>
      </c>
      <c r="Q729" s="23">
        <f t="shared" si="376"/>
        <v>7600</v>
      </c>
      <c r="R729" s="60">
        <v>80</v>
      </c>
      <c r="S729" s="60">
        <v>68</v>
      </c>
      <c r="T729" s="23">
        <f t="shared" si="377"/>
        <v>5440</v>
      </c>
      <c r="U729" s="60"/>
      <c r="V729" s="60">
        <v>38</v>
      </c>
      <c r="W729" s="23">
        <f t="shared" si="378"/>
        <v>0</v>
      </c>
      <c r="X729" s="60"/>
      <c r="Y729" s="60">
        <v>55</v>
      </c>
      <c r="Z729" s="23">
        <f t="shared" si="379"/>
        <v>0</v>
      </c>
      <c r="AA729" s="60"/>
      <c r="AB729" s="60">
        <v>58</v>
      </c>
      <c r="AC729" s="23">
        <f t="shared" si="380"/>
        <v>0</v>
      </c>
      <c r="AD729" s="60">
        <v>200</v>
      </c>
      <c r="AE729" s="60">
        <v>68</v>
      </c>
      <c r="AF729" s="25">
        <f t="shared" si="381"/>
        <v>13600</v>
      </c>
      <c r="AG729" s="60">
        <v>80</v>
      </c>
      <c r="AH729" s="60">
        <v>98</v>
      </c>
      <c r="AI729" s="23">
        <f t="shared" si="382"/>
        <v>7840</v>
      </c>
      <c r="AJ729" s="60">
        <v>2100</v>
      </c>
      <c r="AK729" s="60">
        <v>7</v>
      </c>
      <c r="AL729" s="25">
        <f t="shared" si="383"/>
        <v>14700</v>
      </c>
      <c r="AM729" s="60">
        <v>5416</v>
      </c>
      <c r="AN729" s="60">
        <v>6</v>
      </c>
      <c r="AO729" s="25">
        <f t="shared" si="384"/>
        <v>32496</v>
      </c>
      <c r="AP729" s="60"/>
      <c r="AQ729" s="60">
        <v>7</v>
      </c>
      <c r="AR729" s="60">
        <f t="shared" si="365"/>
        <v>0</v>
      </c>
      <c r="AS729" s="60"/>
      <c r="AT729" s="60">
        <v>5.63</v>
      </c>
      <c r="AU729" s="60">
        <f t="shared" si="366"/>
        <v>0</v>
      </c>
      <c r="AV729" s="60"/>
      <c r="AW729" s="60">
        <v>6.65</v>
      </c>
      <c r="AX729" s="60">
        <f t="shared" si="367"/>
        <v>0</v>
      </c>
      <c r="AY729" s="60"/>
      <c r="AZ729" s="60">
        <v>5.58</v>
      </c>
      <c r="BA729" s="60">
        <f t="shared" si="368"/>
        <v>0</v>
      </c>
      <c r="BB729" s="60">
        <v>1456</v>
      </c>
      <c r="BC729" s="60">
        <v>6</v>
      </c>
      <c r="BD729" s="23">
        <f t="shared" si="385"/>
        <v>8736</v>
      </c>
      <c r="BE729" s="26">
        <f t="shared" si="369"/>
        <v>157762</v>
      </c>
      <c r="BF729" s="27">
        <f t="shared" si="386"/>
        <v>228334</v>
      </c>
      <c r="BG729" s="61"/>
      <c r="BH729" s="62"/>
      <c r="BI729" s="61"/>
      <c r="BJ729" s="30">
        <f t="shared" si="370"/>
        <v>0</v>
      </c>
      <c r="BK729" s="28">
        <f t="shared" si="371"/>
        <v>386096</v>
      </c>
      <c r="BL729" s="13"/>
      <c r="BM729" s="104"/>
      <c r="BN729" s="104"/>
      <c r="BO729" s="104"/>
      <c r="BP729" s="13"/>
      <c r="BQ729" s="104"/>
      <c r="BR729" s="104"/>
      <c r="BS729" s="104"/>
      <c r="BT729" s="102"/>
      <c r="BU729" s="104"/>
      <c r="BV729" s="104"/>
      <c r="BW729" s="104"/>
      <c r="BX729" s="102"/>
      <c r="BY729" s="103"/>
    </row>
    <row r="730" spans="1:77" s="64" customFormat="1" ht="32.25" customHeight="1">
      <c r="A730" s="67" t="s">
        <v>295</v>
      </c>
      <c r="B730" s="68" t="s">
        <v>296</v>
      </c>
      <c r="C730" s="69"/>
      <c r="D730" s="60">
        <v>45</v>
      </c>
      <c r="E730" s="23">
        <f t="shared" si="372"/>
        <v>0</v>
      </c>
      <c r="F730" s="60"/>
      <c r="G730" s="60">
        <v>30</v>
      </c>
      <c r="H730" s="23">
        <f t="shared" si="373"/>
        <v>0</v>
      </c>
      <c r="I730" s="60"/>
      <c r="J730" s="60">
        <v>45</v>
      </c>
      <c r="K730" s="23">
        <f t="shared" si="374"/>
        <v>0</v>
      </c>
      <c r="L730" s="60"/>
      <c r="M730" s="60">
        <v>75</v>
      </c>
      <c r="N730" s="23">
        <f t="shared" si="375"/>
        <v>0</v>
      </c>
      <c r="O730" s="60"/>
      <c r="P730" s="60">
        <v>38</v>
      </c>
      <c r="Q730" s="23">
        <f t="shared" si="376"/>
        <v>0</v>
      </c>
      <c r="R730" s="60"/>
      <c r="S730" s="60">
        <v>68</v>
      </c>
      <c r="T730" s="23">
        <f t="shared" si="377"/>
        <v>0</v>
      </c>
      <c r="U730" s="60"/>
      <c r="V730" s="60">
        <v>38</v>
      </c>
      <c r="W730" s="23">
        <f t="shared" si="378"/>
        <v>0</v>
      </c>
      <c r="X730" s="60"/>
      <c r="Y730" s="60">
        <v>55</v>
      </c>
      <c r="Z730" s="23">
        <f t="shared" si="379"/>
        <v>0</v>
      </c>
      <c r="AA730" s="60"/>
      <c r="AB730" s="60">
        <v>58</v>
      </c>
      <c r="AC730" s="23">
        <f t="shared" si="380"/>
        <v>0</v>
      </c>
      <c r="AD730" s="60"/>
      <c r="AE730" s="60">
        <v>68</v>
      </c>
      <c r="AF730" s="25">
        <f t="shared" si="381"/>
        <v>0</v>
      </c>
      <c r="AG730" s="60"/>
      <c r="AH730" s="60">
        <v>98</v>
      </c>
      <c r="AI730" s="23">
        <f t="shared" si="382"/>
        <v>0</v>
      </c>
      <c r="AJ730" s="60"/>
      <c r="AK730" s="60">
        <v>7</v>
      </c>
      <c r="AL730" s="25">
        <f t="shared" si="383"/>
        <v>0</v>
      </c>
      <c r="AM730" s="60"/>
      <c r="AN730" s="60">
        <v>6</v>
      </c>
      <c r="AO730" s="25">
        <f t="shared" si="384"/>
        <v>0</v>
      </c>
      <c r="AP730" s="60"/>
      <c r="AQ730" s="60">
        <v>7</v>
      </c>
      <c r="AR730" s="60">
        <f t="shared" si="365"/>
        <v>0</v>
      </c>
      <c r="AS730" s="60"/>
      <c r="AT730" s="60">
        <v>5.63</v>
      </c>
      <c r="AU730" s="60">
        <f t="shared" si="366"/>
        <v>0</v>
      </c>
      <c r="AV730" s="60"/>
      <c r="AW730" s="60">
        <v>6.65</v>
      </c>
      <c r="AX730" s="60">
        <f t="shared" si="367"/>
        <v>0</v>
      </c>
      <c r="AY730" s="60"/>
      <c r="AZ730" s="60">
        <v>5.58</v>
      </c>
      <c r="BA730" s="60">
        <f t="shared" si="368"/>
        <v>0</v>
      </c>
      <c r="BB730" s="60"/>
      <c r="BC730" s="60">
        <v>6</v>
      </c>
      <c r="BD730" s="23">
        <f t="shared" si="385"/>
        <v>0</v>
      </c>
      <c r="BE730" s="26">
        <f t="shared" si="369"/>
        <v>0</v>
      </c>
      <c r="BF730" s="27">
        <f t="shared" si="386"/>
        <v>254819.72</v>
      </c>
      <c r="BG730" s="61"/>
      <c r="BH730" s="62"/>
      <c r="BI730" s="61"/>
      <c r="BJ730" s="30">
        <f t="shared" si="370"/>
        <v>0</v>
      </c>
      <c r="BK730" s="28">
        <f t="shared" si="371"/>
        <v>254819.72</v>
      </c>
      <c r="BL730" s="13"/>
      <c r="BM730" s="101"/>
      <c r="BN730" s="13"/>
      <c r="BO730" s="13"/>
      <c r="BP730" s="13"/>
      <c r="BQ730" s="13"/>
      <c r="BR730" s="102"/>
      <c r="BS730" s="102"/>
      <c r="BT730" s="102"/>
      <c r="BU730" s="102"/>
      <c r="BV730" s="102"/>
      <c r="BW730" s="102"/>
      <c r="BX730" s="102"/>
      <c r="BY730" s="103"/>
    </row>
    <row r="731" spans="1:77" s="64" customFormat="1" ht="32.25" customHeight="1">
      <c r="A731" s="67" t="s">
        <v>297</v>
      </c>
      <c r="B731" s="68" t="s">
        <v>298</v>
      </c>
      <c r="C731" s="71">
        <v>400</v>
      </c>
      <c r="D731" s="60">
        <v>45</v>
      </c>
      <c r="E731" s="23">
        <f t="shared" si="372"/>
        <v>18000</v>
      </c>
      <c r="F731" s="60">
        <v>700</v>
      </c>
      <c r="G731" s="60">
        <v>30</v>
      </c>
      <c r="H731" s="23">
        <f t="shared" si="373"/>
        <v>21000</v>
      </c>
      <c r="I731" s="60">
        <v>300</v>
      </c>
      <c r="J731" s="60">
        <v>45</v>
      </c>
      <c r="K731" s="23">
        <f t="shared" si="374"/>
        <v>13500</v>
      </c>
      <c r="L731" s="60"/>
      <c r="M731" s="60">
        <v>75</v>
      </c>
      <c r="N731" s="23">
        <f t="shared" si="375"/>
        <v>0</v>
      </c>
      <c r="O731" s="60"/>
      <c r="P731" s="60">
        <v>38</v>
      </c>
      <c r="Q731" s="23">
        <f t="shared" si="376"/>
        <v>0</v>
      </c>
      <c r="R731" s="60"/>
      <c r="S731" s="60">
        <v>68</v>
      </c>
      <c r="T731" s="23">
        <f t="shared" si="377"/>
        <v>0</v>
      </c>
      <c r="U731" s="60"/>
      <c r="V731" s="60">
        <v>38</v>
      </c>
      <c r="W731" s="23">
        <f t="shared" si="378"/>
        <v>0</v>
      </c>
      <c r="X731" s="60"/>
      <c r="Y731" s="60">
        <v>55</v>
      </c>
      <c r="Z731" s="23">
        <f t="shared" si="379"/>
        <v>0</v>
      </c>
      <c r="AA731" s="60"/>
      <c r="AB731" s="60">
        <v>58</v>
      </c>
      <c r="AC731" s="23">
        <f t="shared" si="380"/>
        <v>0</v>
      </c>
      <c r="AD731" s="60">
        <v>200</v>
      </c>
      <c r="AE731" s="60">
        <v>68</v>
      </c>
      <c r="AF731" s="25">
        <f t="shared" si="381"/>
        <v>13600</v>
      </c>
      <c r="AG731" s="60"/>
      <c r="AH731" s="60">
        <v>98</v>
      </c>
      <c r="AI731" s="23">
        <f t="shared" si="382"/>
        <v>0</v>
      </c>
      <c r="AJ731" s="60"/>
      <c r="AK731" s="60">
        <v>7</v>
      </c>
      <c r="AL731" s="25">
        <f t="shared" si="383"/>
        <v>0</v>
      </c>
      <c r="AM731" s="60">
        <v>4613</v>
      </c>
      <c r="AN731" s="60">
        <v>6</v>
      </c>
      <c r="AO731" s="25">
        <f t="shared" si="384"/>
        <v>27678</v>
      </c>
      <c r="AP731" s="60"/>
      <c r="AQ731" s="60">
        <v>7</v>
      </c>
      <c r="AR731" s="60">
        <f t="shared" si="365"/>
        <v>0</v>
      </c>
      <c r="AS731" s="60"/>
      <c r="AT731" s="60">
        <v>5.63</v>
      </c>
      <c r="AU731" s="60">
        <f t="shared" si="366"/>
        <v>0</v>
      </c>
      <c r="AV731" s="60"/>
      <c r="AW731" s="60">
        <v>6.65</v>
      </c>
      <c r="AX731" s="60">
        <f t="shared" si="367"/>
        <v>0</v>
      </c>
      <c r="AY731" s="60"/>
      <c r="AZ731" s="60">
        <v>5.58</v>
      </c>
      <c r="BA731" s="60">
        <f t="shared" si="368"/>
        <v>0</v>
      </c>
      <c r="BB731" s="60"/>
      <c r="BC731" s="60">
        <v>6</v>
      </c>
      <c r="BD731" s="23">
        <f t="shared" si="385"/>
        <v>0</v>
      </c>
      <c r="BE731" s="26">
        <f t="shared" si="369"/>
        <v>93778</v>
      </c>
      <c r="BF731" s="27">
        <f t="shared" si="386"/>
        <v>203837</v>
      </c>
      <c r="BG731" s="61">
        <v>66368</v>
      </c>
      <c r="BH731" s="62"/>
      <c r="BI731" s="61"/>
      <c r="BJ731" s="30">
        <f t="shared" si="370"/>
        <v>66368</v>
      </c>
      <c r="BK731" s="28">
        <f t="shared" si="371"/>
        <v>231247</v>
      </c>
      <c r="BL731" s="13"/>
      <c r="BM731" s="13"/>
      <c r="BN731" s="13"/>
      <c r="BO731" s="13"/>
      <c r="BP731" s="63"/>
      <c r="BQ731" s="63"/>
      <c r="BR731" s="63"/>
      <c r="BS731" s="63"/>
      <c r="BT731" s="63"/>
      <c r="BU731" s="63"/>
      <c r="BV731" s="63"/>
      <c r="BW731" s="63"/>
      <c r="BX731" s="63"/>
    </row>
    <row r="732" spans="1:77" s="64" customFormat="1" ht="32.25" customHeight="1">
      <c r="A732" s="67" t="s">
        <v>299</v>
      </c>
      <c r="B732" s="68" t="s">
        <v>300</v>
      </c>
      <c r="C732" s="69"/>
      <c r="D732" s="60">
        <v>45</v>
      </c>
      <c r="E732" s="23">
        <f t="shared" si="372"/>
        <v>0</v>
      </c>
      <c r="F732" s="60"/>
      <c r="G732" s="60">
        <v>30</v>
      </c>
      <c r="H732" s="23">
        <f t="shared" si="373"/>
        <v>0</v>
      </c>
      <c r="I732" s="70"/>
      <c r="J732" s="60">
        <v>45</v>
      </c>
      <c r="K732" s="23">
        <f t="shared" si="374"/>
        <v>0</v>
      </c>
      <c r="L732" s="60">
        <v>150</v>
      </c>
      <c r="M732" s="60">
        <v>75</v>
      </c>
      <c r="N732" s="23">
        <f t="shared" si="375"/>
        <v>11250</v>
      </c>
      <c r="O732" s="60">
        <v>300</v>
      </c>
      <c r="P732" s="60">
        <v>38</v>
      </c>
      <c r="Q732" s="23">
        <f t="shared" si="376"/>
        <v>11400</v>
      </c>
      <c r="R732" s="60">
        <v>130</v>
      </c>
      <c r="S732" s="60">
        <v>68</v>
      </c>
      <c r="T732" s="23">
        <f t="shared" si="377"/>
        <v>8840</v>
      </c>
      <c r="U732" s="60"/>
      <c r="V732" s="60">
        <v>38</v>
      </c>
      <c r="W732" s="23">
        <f t="shared" si="378"/>
        <v>0</v>
      </c>
      <c r="X732" s="60"/>
      <c r="Y732" s="60">
        <v>55</v>
      </c>
      <c r="Z732" s="23">
        <f t="shared" si="379"/>
        <v>0</v>
      </c>
      <c r="AA732" s="60"/>
      <c r="AB732" s="60">
        <v>58</v>
      </c>
      <c r="AC732" s="23">
        <f t="shared" si="380"/>
        <v>0</v>
      </c>
      <c r="AD732" s="60"/>
      <c r="AE732" s="60">
        <v>68</v>
      </c>
      <c r="AF732" s="25">
        <f t="shared" si="381"/>
        <v>0</v>
      </c>
      <c r="AG732" s="60">
        <v>100</v>
      </c>
      <c r="AH732" s="60">
        <v>98</v>
      </c>
      <c r="AI732" s="23">
        <f t="shared" si="382"/>
        <v>9800</v>
      </c>
      <c r="AJ732" s="60">
        <v>3100</v>
      </c>
      <c r="AK732" s="60">
        <v>7</v>
      </c>
      <c r="AL732" s="25">
        <f t="shared" si="383"/>
        <v>21700</v>
      </c>
      <c r="AM732" s="60"/>
      <c r="AN732" s="60">
        <v>6</v>
      </c>
      <c r="AO732" s="25">
        <f t="shared" si="384"/>
        <v>0</v>
      </c>
      <c r="AP732" s="60"/>
      <c r="AQ732" s="60">
        <v>7</v>
      </c>
      <c r="AR732" s="60">
        <f t="shared" si="365"/>
        <v>0</v>
      </c>
      <c r="AS732" s="60"/>
      <c r="AT732" s="60">
        <v>5.63</v>
      </c>
      <c r="AU732" s="60">
        <f t="shared" si="366"/>
        <v>0</v>
      </c>
      <c r="AV732" s="60"/>
      <c r="AW732" s="60">
        <v>6.65</v>
      </c>
      <c r="AX732" s="60">
        <f t="shared" si="367"/>
        <v>0</v>
      </c>
      <c r="AY732" s="60"/>
      <c r="AZ732" s="60">
        <v>5.58</v>
      </c>
      <c r="BA732" s="60">
        <f t="shared" si="368"/>
        <v>0</v>
      </c>
      <c r="BB732" s="60">
        <v>1050</v>
      </c>
      <c r="BC732" s="60">
        <v>6</v>
      </c>
      <c r="BD732" s="23">
        <f t="shared" si="385"/>
        <v>6300</v>
      </c>
      <c r="BE732" s="26">
        <f t="shared" si="369"/>
        <v>69290</v>
      </c>
      <c r="BF732" s="27">
        <f t="shared" si="386"/>
        <v>84800</v>
      </c>
      <c r="BG732" s="61"/>
      <c r="BH732" s="62"/>
      <c r="BI732" s="61"/>
      <c r="BJ732" s="30">
        <f t="shared" si="370"/>
        <v>0</v>
      </c>
      <c r="BK732" s="28">
        <f t="shared" si="371"/>
        <v>154090</v>
      </c>
      <c r="BL732" s="13"/>
      <c r="BM732" s="13"/>
      <c r="BN732" s="13"/>
      <c r="BO732" s="13"/>
      <c r="BP732" s="63"/>
      <c r="BQ732" s="63"/>
      <c r="BR732" s="63"/>
      <c r="BS732" s="63"/>
      <c r="BT732" s="63"/>
      <c r="BU732" s="63"/>
      <c r="BV732" s="63"/>
      <c r="BW732" s="63"/>
      <c r="BX732" s="63"/>
    </row>
    <row r="733" spans="1:77" s="64" customFormat="1" ht="31.5" customHeight="1">
      <c r="A733" s="67" t="s">
        <v>301</v>
      </c>
      <c r="B733" s="68" t="s">
        <v>302</v>
      </c>
      <c r="C733" s="69"/>
      <c r="D733" s="60">
        <v>45</v>
      </c>
      <c r="E733" s="23">
        <f t="shared" si="372"/>
        <v>0</v>
      </c>
      <c r="F733" s="70"/>
      <c r="G733" s="60">
        <v>30</v>
      </c>
      <c r="H733" s="23">
        <f t="shared" si="373"/>
        <v>0</v>
      </c>
      <c r="I733" s="60"/>
      <c r="J733" s="60">
        <v>45</v>
      </c>
      <c r="K733" s="23">
        <f t="shared" si="374"/>
        <v>0</v>
      </c>
      <c r="L733" s="60"/>
      <c r="M733" s="60">
        <v>75</v>
      </c>
      <c r="N733" s="23">
        <f t="shared" si="375"/>
        <v>0</v>
      </c>
      <c r="O733" s="60"/>
      <c r="P733" s="60">
        <v>38</v>
      </c>
      <c r="Q733" s="23">
        <f t="shared" si="376"/>
        <v>0</v>
      </c>
      <c r="R733" s="60"/>
      <c r="S733" s="60">
        <v>68</v>
      </c>
      <c r="T733" s="23">
        <f t="shared" si="377"/>
        <v>0</v>
      </c>
      <c r="U733" s="60"/>
      <c r="V733" s="60">
        <v>38</v>
      </c>
      <c r="W733" s="23">
        <f t="shared" si="378"/>
        <v>0</v>
      </c>
      <c r="X733" s="60"/>
      <c r="Y733" s="60">
        <v>55</v>
      </c>
      <c r="Z733" s="23">
        <f t="shared" si="379"/>
        <v>0</v>
      </c>
      <c r="AA733" s="60"/>
      <c r="AB733" s="60">
        <v>58</v>
      </c>
      <c r="AC733" s="23">
        <f t="shared" si="380"/>
        <v>0</v>
      </c>
      <c r="AD733" s="60"/>
      <c r="AE733" s="60">
        <v>68</v>
      </c>
      <c r="AF733" s="25">
        <f t="shared" si="381"/>
        <v>0</v>
      </c>
      <c r="AG733" s="60"/>
      <c r="AH733" s="60">
        <v>98</v>
      </c>
      <c r="AI733" s="23">
        <f t="shared" si="382"/>
        <v>0</v>
      </c>
      <c r="AJ733" s="60"/>
      <c r="AK733" s="60">
        <v>7</v>
      </c>
      <c r="AL733" s="25">
        <f t="shared" si="383"/>
        <v>0</v>
      </c>
      <c r="AM733" s="60"/>
      <c r="AN733" s="60">
        <v>6</v>
      </c>
      <c r="AO733" s="25">
        <f t="shared" si="384"/>
        <v>0</v>
      </c>
      <c r="AP733" s="60"/>
      <c r="AQ733" s="60">
        <v>7</v>
      </c>
      <c r="AR733" s="60">
        <f t="shared" si="365"/>
        <v>0</v>
      </c>
      <c r="AS733" s="60"/>
      <c r="AT733" s="60">
        <v>5.63</v>
      </c>
      <c r="AU733" s="60">
        <f t="shared" si="366"/>
        <v>0</v>
      </c>
      <c r="AV733" s="60"/>
      <c r="AW733" s="60">
        <v>6.65</v>
      </c>
      <c r="AX733" s="60">
        <f t="shared" si="367"/>
        <v>0</v>
      </c>
      <c r="AY733" s="60"/>
      <c r="AZ733" s="60">
        <v>5.58</v>
      </c>
      <c r="BA733" s="60">
        <f t="shared" si="368"/>
        <v>0</v>
      </c>
      <c r="BB733" s="60"/>
      <c r="BC733" s="60">
        <v>6</v>
      </c>
      <c r="BD733" s="23">
        <f t="shared" si="385"/>
        <v>0</v>
      </c>
      <c r="BE733" s="26">
        <f t="shared" si="369"/>
        <v>0</v>
      </c>
      <c r="BF733" s="27">
        <f t="shared" si="386"/>
        <v>0</v>
      </c>
      <c r="BG733" s="61"/>
      <c r="BH733" s="62"/>
      <c r="BI733" s="61"/>
      <c r="BJ733" s="30">
        <f t="shared" si="370"/>
        <v>0</v>
      </c>
      <c r="BK733" s="28">
        <f t="shared" si="371"/>
        <v>0</v>
      </c>
      <c r="BL733" s="105"/>
      <c r="BM733" s="101"/>
      <c r="BN733" s="13"/>
      <c r="BO733" s="13"/>
      <c r="BP733" s="63"/>
      <c r="BQ733" s="63"/>
      <c r="BR733" s="63"/>
      <c r="BS733" s="63"/>
      <c r="BT733" s="63"/>
      <c r="BU733" s="63"/>
      <c r="BV733" s="63"/>
      <c r="BW733" s="63"/>
      <c r="BX733" s="63"/>
    </row>
    <row r="734" spans="1:77" s="64" customFormat="1" ht="32.25" customHeight="1">
      <c r="A734" s="67" t="s">
        <v>303</v>
      </c>
      <c r="B734" s="68" t="s">
        <v>304</v>
      </c>
      <c r="C734" s="69">
        <v>210</v>
      </c>
      <c r="D734" s="60">
        <v>45</v>
      </c>
      <c r="E734" s="23">
        <f t="shared" si="372"/>
        <v>9450</v>
      </c>
      <c r="F734" s="60">
        <v>610</v>
      </c>
      <c r="G734" s="60">
        <v>30</v>
      </c>
      <c r="H734" s="23">
        <f t="shared" si="373"/>
        <v>18300</v>
      </c>
      <c r="I734" s="60">
        <v>400</v>
      </c>
      <c r="J734" s="60">
        <v>45</v>
      </c>
      <c r="K734" s="23">
        <f t="shared" si="374"/>
        <v>18000</v>
      </c>
      <c r="L734" s="60"/>
      <c r="M734" s="60">
        <v>75</v>
      </c>
      <c r="N734" s="23">
        <f t="shared" si="375"/>
        <v>0</v>
      </c>
      <c r="O734" s="60"/>
      <c r="P734" s="60">
        <v>38</v>
      </c>
      <c r="Q734" s="23">
        <f t="shared" si="376"/>
        <v>0</v>
      </c>
      <c r="R734" s="60"/>
      <c r="S734" s="60">
        <v>68</v>
      </c>
      <c r="T734" s="23">
        <f t="shared" si="377"/>
        <v>0</v>
      </c>
      <c r="U734" s="60"/>
      <c r="V734" s="60">
        <v>38</v>
      </c>
      <c r="W734" s="23">
        <f t="shared" si="378"/>
        <v>0</v>
      </c>
      <c r="X734" s="60"/>
      <c r="Y734" s="60">
        <v>55</v>
      </c>
      <c r="Z734" s="23">
        <f t="shared" si="379"/>
        <v>0</v>
      </c>
      <c r="AA734" s="60"/>
      <c r="AB734" s="60">
        <v>58</v>
      </c>
      <c r="AC734" s="23">
        <f t="shared" si="380"/>
        <v>0</v>
      </c>
      <c r="AD734" s="60"/>
      <c r="AE734" s="60">
        <v>68</v>
      </c>
      <c r="AF734" s="25">
        <f t="shared" si="381"/>
        <v>0</v>
      </c>
      <c r="AG734" s="60"/>
      <c r="AH734" s="60">
        <v>98</v>
      </c>
      <c r="AI734" s="23">
        <f t="shared" si="382"/>
        <v>0</v>
      </c>
      <c r="AJ734" s="60"/>
      <c r="AK734" s="60">
        <v>7</v>
      </c>
      <c r="AL734" s="25">
        <f t="shared" si="383"/>
        <v>0</v>
      </c>
      <c r="AM734" s="60">
        <v>4310</v>
      </c>
      <c r="AN734" s="60">
        <v>6</v>
      </c>
      <c r="AO734" s="25">
        <f t="shared" si="384"/>
        <v>25860</v>
      </c>
      <c r="AP734" s="60"/>
      <c r="AQ734" s="60">
        <v>7</v>
      </c>
      <c r="AR734" s="60">
        <f t="shared" si="365"/>
        <v>0</v>
      </c>
      <c r="AS734" s="60"/>
      <c r="AT734" s="60">
        <v>5.63</v>
      </c>
      <c r="AU734" s="60">
        <f t="shared" si="366"/>
        <v>0</v>
      </c>
      <c r="AV734" s="60"/>
      <c r="AW734" s="60">
        <v>6.65</v>
      </c>
      <c r="AX734" s="60">
        <f t="shared" si="367"/>
        <v>0</v>
      </c>
      <c r="AY734" s="60"/>
      <c r="AZ734" s="60">
        <v>5.58</v>
      </c>
      <c r="BA734" s="60">
        <f t="shared" si="368"/>
        <v>0</v>
      </c>
      <c r="BB734" s="60"/>
      <c r="BC734" s="60">
        <v>6</v>
      </c>
      <c r="BD734" s="23">
        <f t="shared" si="385"/>
        <v>0</v>
      </c>
      <c r="BE734" s="26">
        <f t="shared" si="369"/>
        <v>71610</v>
      </c>
      <c r="BF734" s="27">
        <f t="shared" si="386"/>
        <v>247484</v>
      </c>
      <c r="BG734" s="61"/>
      <c r="BH734" s="62"/>
      <c r="BI734" s="61"/>
      <c r="BJ734" s="30">
        <f t="shared" si="370"/>
        <v>0</v>
      </c>
      <c r="BK734" s="28">
        <f t="shared" si="371"/>
        <v>319094</v>
      </c>
      <c r="BL734" s="13"/>
      <c r="BM734" s="101"/>
      <c r="BN734" s="13"/>
      <c r="BO734" s="13"/>
      <c r="BP734" s="63"/>
      <c r="BQ734" s="63"/>
      <c r="BR734" s="63"/>
      <c r="BS734" s="63"/>
      <c r="BT734" s="63"/>
      <c r="BU734" s="63"/>
      <c r="BV734" s="63"/>
      <c r="BW734" s="63"/>
      <c r="BX734" s="63"/>
    </row>
    <row r="735" spans="1:77" s="64" customFormat="1" ht="32.25" customHeight="1">
      <c r="A735" s="67" t="s">
        <v>305</v>
      </c>
      <c r="B735" s="68" t="s">
        <v>306</v>
      </c>
      <c r="C735" s="69"/>
      <c r="D735" s="60">
        <v>45</v>
      </c>
      <c r="E735" s="23">
        <f t="shared" si="372"/>
        <v>0</v>
      </c>
      <c r="F735" s="60"/>
      <c r="G735" s="60">
        <v>30</v>
      </c>
      <c r="H735" s="23">
        <f t="shared" si="373"/>
        <v>0</v>
      </c>
      <c r="I735" s="70"/>
      <c r="J735" s="60">
        <v>45</v>
      </c>
      <c r="K735" s="23">
        <f t="shared" si="374"/>
        <v>0</v>
      </c>
      <c r="L735" s="60">
        <v>130</v>
      </c>
      <c r="M735" s="60">
        <v>75</v>
      </c>
      <c r="N735" s="23">
        <f t="shared" si="375"/>
        <v>9750</v>
      </c>
      <c r="O735" s="60">
        <v>260</v>
      </c>
      <c r="P735" s="60">
        <v>38</v>
      </c>
      <c r="Q735" s="23">
        <f t="shared" si="376"/>
        <v>9880</v>
      </c>
      <c r="R735" s="60">
        <v>100</v>
      </c>
      <c r="S735" s="60">
        <v>68</v>
      </c>
      <c r="T735" s="23">
        <f t="shared" si="377"/>
        <v>6800</v>
      </c>
      <c r="U735" s="60"/>
      <c r="V735" s="60">
        <v>38</v>
      </c>
      <c r="W735" s="23">
        <f t="shared" si="378"/>
        <v>0</v>
      </c>
      <c r="X735" s="60"/>
      <c r="Y735" s="60">
        <v>55</v>
      </c>
      <c r="Z735" s="23">
        <f t="shared" si="379"/>
        <v>0</v>
      </c>
      <c r="AA735" s="60"/>
      <c r="AB735" s="60">
        <v>58</v>
      </c>
      <c r="AC735" s="23">
        <f t="shared" si="380"/>
        <v>0</v>
      </c>
      <c r="AD735" s="60"/>
      <c r="AE735" s="60">
        <v>68</v>
      </c>
      <c r="AF735" s="25">
        <f t="shared" si="381"/>
        <v>0</v>
      </c>
      <c r="AG735" s="60">
        <v>150</v>
      </c>
      <c r="AH735" s="60">
        <v>98</v>
      </c>
      <c r="AI735" s="23">
        <f t="shared" si="382"/>
        <v>14700</v>
      </c>
      <c r="AJ735" s="60">
        <v>1200</v>
      </c>
      <c r="AK735" s="60">
        <v>7</v>
      </c>
      <c r="AL735" s="25">
        <f t="shared" si="383"/>
        <v>8400</v>
      </c>
      <c r="AM735" s="60"/>
      <c r="AN735" s="60">
        <v>6</v>
      </c>
      <c r="AO735" s="25">
        <f t="shared" si="384"/>
        <v>0</v>
      </c>
      <c r="AP735" s="60"/>
      <c r="AQ735" s="60">
        <v>7</v>
      </c>
      <c r="AR735" s="60">
        <f t="shared" si="365"/>
        <v>0</v>
      </c>
      <c r="AS735" s="60"/>
      <c r="AT735" s="60">
        <v>5.63</v>
      </c>
      <c r="AU735" s="60">
        <f t="shared" si="366"/>
        <v>0</v>
      </c>
      <c r="AV735" s="60"/>
      <c r="AW735" s="60">
        <v>6.65</v>
      </c>
      <c r="AX735" s="60">
        <f t="shared" si="367"/>
        <v>0</v>
      </c>
      <c r="AY735" s="60"/>
      <c r="AZ735" s="60">
        <v>5.58</v>
      </c>
      <c r="BA735" s="60">
        <f t="shared" si="368"/>
        <v>0</v>
      </c>
      <c r="BB735" s="60">
        <v>1080</v>
      </c>
      <c r="BC735" s="60">
        <v>6</v>
      </c>
      <c r="BD735" s="23">
        <f t="shared" si="385"/>
        <v>6480</v>
      </c>
      <c r="BE735" s="26">
        <f t="shared" si="369"/>
        <v>56010</v>
      </c>
      <c r="BF735" s="27">
        <f t="shared" si="386"/>
        <v>0</v>
      </c>
      <c r="BG735" s="61"/>
      <c r="BH735" s="62"/>
      <c r="BI735" s="61"/>
      <c r="BJ735" s="30">
        <f t="shared" si="370"/>
        <v>0</v>
      </c>
      <c r="BK735" s="28">
        <f t="shared" si="371"/>
        <v>56010</v>
      </c>
      <c r="BL735" s="12"/>
      <c r="BM735" s="12"/>
      <c r="BN735" s="12"/>
      <c r="BO735" s="12"/>
      <c r="BP735" s="63"/>
      <c r="BQ735" s="63"/>
      <c r="BR735" s="63"/>
      <c r="BS735" s="63"/>
      <c r="BT735" s="63"/>
      <c r="BU735" s="63"/>
      <c r="BV735" s="63"/>
      <c r="BW735" s="63"/>
      <c r="BX735" s="63"/>
    </row>
    <row r="736" spans="1:77" s="64" customFormat="1" ht="32.25" customHeight="1">
      <c r="A736" s="67" t="s">
        <v>307</v>
      </c>
      <c r="B736" s="68" t="s">
        <v>308</v>
      </c>
      <c r="C736" s="69"/>
      <c r="D736" s="60">
        <v>45</v>
      </c>
      <c r="E736" s="23">
        <f t="shared" si="372"/>
        <v>0</v>
      </c>
      <c r="F736" s="60"/>
      <c r="G736" s="60">
        <v>30</v>
      </c>
      <c r="H736" s="23">
        <f t="shared" si="373"/>
        <v>0</v>
      </c>
      <c r="I736" s="60"/>
      <c r="J736" s="60">
        <v>45</v>
      </c>
      <c r="K736" s="23">
        <f t="shared" si="374"/>
        <v>0</v>
      </c>
      <c r="L736" s="60"/>
      <c r="M736" s="60">
        <v>75</v>
      </c>
      <c r="N736" s="23">
        <f t="shared" si="375"/>
        <v>0</v>
      </c>
      <c r="O736" s="60"/>
      <c r="P736" s="60">
        <v>38</v>
      </c>
      <c r="Q736" s="23">
        <f t="shared" si="376"/>
        <v>0</v>
      </c>
      <c r="R736" s="60"/>
      <c r="S736" s="60">
        <v>68</v>
      </c>
      <c r="T736" s="23">
        <f t="shared" si="377"/>
        <v>0</v>
      </c>
      <c r="U736" s="60"/>
      <c r="V736" s="60">
        <v>38</v>
      </c>
      <c r="W736" s="23">
        <f t="shared" si="378"/>
        <v>0</v>
      </c>
      <c r="X736" s="60"/>
      <c r="Y736" s="60">
        <v>55</v>
      </c>
      <c r="Z736" s="23">
        <f t="shared" si="379"/>
        <v>0</v>
      </c>
      <c r="AA736" s="60"/>
      <c r="AB736" s="60">
        <v>58</v>
      </c>
      <c r="AC736" s="23">
        <f t="shared" si="380"/>
        <v>0</v>
      </c>
      <c r="AD736" s="60"/>
      <c r="AE736" s="60">
        <v>68</v>
      </c>
      <c r="AF736" s="25">
        <f t="shared" si="381"/>
        <v>0</v>
      </c>
      <c r="AG736" s="60"/>
      <c r="AH736" s="60">
        <v>98</v>
      </c>
      <c r="AI736" s="23">
        <f t="shared" si="382"/>
        <v>0</v>
      </c>
      <c r="AJ736" s="60"/>
      <c r="AK736" s="60">
        <v>7</v>
      </c>
      <c r="AL736" s="25">
        <f t="shared" si="383"/>
        <v>0</v>
      </c>
      <c r="AM736" s="60"/>
      <c r="AN736" s="60">
        <v>6</v>
      </c>
      <c r="AO736" s="25">
        <f t="shared" si="384"/>
        <v>0</v>
      </c>
      <c r="AP736" s="60"/>
      <c r="AQ736" s="60">
        <v>7</v>
      </c>
      <c r="AR736" s="60">
        <f t="shared" si="365"/>
        <v>0</v>
      </c>
      <c r="AS736" s="60"/>
      <c r="AT736" s="60">
        <v>5.63</v>
      </c>
      <c r="AU736" s="60">
        <f t="shared" si="366"/>
        <v>0</v>
      </c>
      <c r="AV736" s="60"/>
      <c r="AW736" s="60">
        <v>6.65</v>
      </c>
      <c r="AX736" s="60">
        <f t="shared" si="367"/>
        <v>0</v>
      </c>
      <c r="AY736" s="60"/>
      <c r="AZ736" s="60">
        <v>5.58</v>
      </c>
      <c r="BA736" s="60">
        <f t="shared" si="368"/>
        <v>0</v>
      </c>
      <c r="BB736" s="60"/>
      <c r="BC736" s="60">
        <v>6</v>
      </c>
      <c r="BD736" s="23">
        <f t="shared" si="385"/>
        <v>0</v>
      </c>
      <c r="BE736" s="26">
        <f t="shared" si="369"/>
        <v>0</v>
      </c>
      <c r="BF736" s="27">
        <f t="shared" si="386"/>
        <v>0</v>
      </c>
      <c r="BG736" s="61"/>
      <c r="BH736" s="62"/>
      <c r="BI736" s="61"/>
      <c r="BJ736" s="30">
        <f t="shared" si="370"/>
        <v>0</v>
      </c>
      <c r="BK736" s="28">
        <f t="shared" si="371"/>
        <v>0</v>
      </c>
      <c r="BL736" s="12"/>
      <c r="BM736" s="12"/>
      <c r="BN736" s="12"/>
      <c r="BO736" s="15"/>
      <c r="BP736" s="63"/>
      <c r="BQ736" s="63"/>
      <c r="BR736" s="63"/>
      <c r="BS736" s="63"/>
      <c r="BT736" s="63"/>
      <c r="BU736" s="63"/>
      <c r="BV736" s="63"/>
      <c r="BW736" s="63"/>
      <c r="BX736" s="63"/>
    </row>
    <row r="737" spans="1:76" s="64" customFormat="1" ht="30" customHeight="1">
      <c r="A737" s="67" t="s">
        <v>309</v>
      </c>
      <c r="B737" s="68" t="s">
        <v>310</v>
      </c>
      <c r="C737" s="71"/>
      <c r="D737" s="60">
        <v>45</v>
      </c>
      <c r="E737" s="23">
        <f t="shared" si="372"/>
        <v>0</v>
      </c>
      <c r="F737" s="60"/>
      <c r="G737" s="60">
        <v>30</v>
      </c>
      <c r="H737" s="23">
        <f t="shared" si="373"/>
        <v>0</v>
      </c>
      <c r="I737" s="60"/>
      <c r="J737" s="60">
        <v>45</v>
      </c>
      <c r="K737" s="23">
        <f t="shared" si="374"/>
        <v>0</v>
      </c>
      <c r="L737" s="60">
        <v>150</v>
      </c>
      <c r="M737" s="60">
        <v>75</v>
      </c>
      <c r="N737" s="23">
        <f t="shared" si="375"/>
        <v>11250</v>
      </c>
      <c r="O737" s="60">
        <v>300</v>
      </c>
      <c r="P737" s="60">
        <v>38</v>
      </c>
      <c r="Q737" s="23">
        <f t="shared" si="376"/>
        <v>11400</v>
      </c>
      <c r="R737" s="60">
        <v>100</v>
      </c>
      <c r="S737" s="60">
        <v>68</v>
      </c>
      <c r="T737" s="23">
        <f t="shared" si="377"/>
        <v>6800</v>
      </c>
      <c r="U737" s="70"/>
      <c r="V737" s="60">
        <v>38</v>
      </c>
      <c r="W737" s="23">
        <f t="shared" si="378"/>
        <v>0</v>
      </c>
      <c r="X737" s="60"/>
      <c r="Y737" s="60">
        <v>55</v>
      </c>
      <c r="Z737" s="23">
        <f t="shared" si="379"/>
        <v>0</v>
      </c>
      <c r="AA737" s="60"/>
      <c r="AB737" s="60">
        <v>58</v>
      </c>
      <c r="AC737" s="23">
        <f t="shared" si="380"/>
        <v>0</v>
      </c>
      <c r="AD737" s="60"/>
      <c r="AE737" s="60">
        <v>68</v>
      </c>
      <c r="AF737" s="25">
        <f t="shared" si="381"/>
        <v>0</v>
      </c>
      <c r="AG737" s="60">
        <v>130</v>
      </c>
      <c r="AH737" s="60">
        <v>98</v>
      </c>
      <c r="AI737" s="23">
        <f t="shared" si="382"/>
        <v>12740</v>
      </c>
      <c r="AJ737" s="60">
        <v>1100</v>
      </c>
      <c r="AK737" s="60">
        <v>7</v>
      </c>
      <c r="AL737" s="25">
        <f t="shared" si="383"/>
        <v>7700</v>
      </c>
      <c r="AM737" s="60"/>
      <c r="AN737" s="60">
        <v>6</v>
      </c>
      <c r="AO737" s="25">
        <f t="shared" si="384"/>
        <v>0</v>
      </c>
      <c r="AP737" s="60"/>
      <c r="AQ737" s="60">
        <v>7</v>
      </c>
      <c r="AR737" s="60">
        <f t="shared" si="365"/>
        <v>0</v>
      </c>
      <c r="AS737" s="60"/>
      <c r="AT737" s="60">
        <v>5.63</v>
      </c>
      <c r="AU737" s="60">
        <f t="shared" si="366"/>
        <v>0</v>
      </c>
      <c r="AV737" s="60"/>
      <c r="AW737" s="60">
        <v>6.65</v>
      </c>
      <c r="AX737" s="60">
        <f t="shared" si="367"/>
        <v>0</v>
      </c>
      <c r="AY737" s="60"/>
      <c r="AZ737" s="60">
        <v>5.58</v>
      </c>
      <c r="BA737" s="60">
        <f t="shared" si="368"/>
        <v>0</v>
      </c>
      <c r="BB737" s="60">
        <v>1240</v>
      </c>
      <c r="BC737" s="60">
        <v>6</v>
      </c>
      <c r="BD737" s="23">
        <f t="shared" si="385"/>
        <v>7440</v>
      </c>
      <c r="BE737" s="26">
        <f t="shared" si="369"/>
        <v>57330</v>
      </c>
      <c r="BF737" s="27">
        <f t="shared" si="386"/>
        <v>0</v>
      </c>
      <c r="BG737" s="61"/>
      <c r="BH737" s="62"/>
      <c r="BI737" s="61"/>
      <c r="BJ737" s="30">
        <f t="shared" si="370"/>
        <v>0</v>
      </c>
      <c r="BK737" s="28">
        <f t="shared" si="371"/>
        <v>57330</v>
      </c>
      <c r="BL737" s="12"/>
      <c r="BM737" s="12"/>
      <c r="BN737" s="12"/>
      <c r="BO737" s="12"/>
      <c r="BP737" s="63"/>
      <c r="BQ737" s="63"/>
      <c r="BR737" s="63"/>
      <c r="BS737" s="63"/>
      <c r="BT737" s="63"/>
      <c r="BU737" s="63"/>
      <c r="BV737" s="63"/>
      <c r="BW737" s="63"/>
      <c r="BX737" s="63"/>
    </row>
    <row r="738" spans="1:76" s="64" customFormat="1" ht="32.25" customHeight="1">
      <c r="A738" s="67" t="s">
        <v>311</v>
      </c>
      <c r="B738" s="68" t="s">
        <v>312</v>
      </c>
      <c r="C738" s="69"/>
      <c r="D738" s="60">
        <v>45</v>
      </c>
      <c r="E738" s="23">
        <f t="shared" si="372"/>
        <v>0</v>
      </c>
      <c r="F738" s="60"/>
      <c r="G738" s="60">
        <v>30</v>
      </c>
      <c r="H738" s="23">
        <f t="shared" si="373"/>
        <v>0</v>
      </c>
      <c r="I738" s="70"/>
      <c r="J738" s="60">
        <v>45</v>
      </c>
      <c r="K738" s="23">
        <f t="shared" si="374"/>
        <v>0</v>
      </c>
      <c r="L738" s="60"/>
      <c r="M738" s="60">
        <v>75</v>
      </c>
      <c r="N738" s="23">
        <f t="shared" si="375"/>
        <v>0</v>
      </c>
      <c r="O738" s="60"/>
      <c r="P738" s="60">
        <v>38</v>
      </c>
      <c r="Q738" s="23">
        <f t="shared" si="376"/>
        <v>0</v>
      </c>
      <c r="R738" s="60"/>
      <c r="S738" s="60">
        <v>68</v>
      </c>
      <c r="T738" s="23">
        <f t="shared" si="377"/>
        <v>0</v>
      </c>
      <c r="U738" s="60"/>
      <c r="V738" s="60">
        <v>38</v>
      </c>
      <c r="W738" s="23">
        <f t="shared" si="378"/>
        <v>0</v>
      </c>
      <c r="X738" s="60"/>
      <c r="Y738" s="60">
        <v>55</v>
      </c>
      <c r="Z738" s="23">
        <f t="shared" si="379"/>
        <v>0</v>
      </c>
      <c r="AA738" s="60"/>
      <c r="AB738" s="60">
        <v>58</v>
      </c>
      <c r="AC738" s="23">
        <f t="shared" si="380"/>
        <v>0</v>
      </c>
      <c r="AD738" s="60"/>
      <c r="AE738" s="60">
        <v>68</v>
      </c>
      <c r="AF738" s="25">
        <f t="shared" si="381"/>
        <v>0</v>
      </c>
      <c r="AG738" s="60"/>
      <c r="AH738" s="60">
        <v>98</v>
      </c>
      <c r="AI738" s="23">
        <f t="shared" si="382"/>
        <v>0</v>
      </c>
      <c r="AJ738" s="60"/>
      <c r="AK738" s="60">
        <v>7</v>
      </c>
      <c r="AL738" s="25">
        <f t="shared" si="383"/>
        <v>0</v>
      </c>
      <c r="AM738" s="60"/>
      <c r="AN738" s="60">
        <v>6</v>
      </c>
      <c r="AO738" s="25">
        <f t="shared" si="384"/>
        <v>0</v>
      </c>
      <c r="AP738" s="60"/>
      <c r="AQ738" s="60">
        <v>7</v>
      </c>
      <c r="AR738" s="60">
        <f t="shared" si="365"/>
        <v>0</v>
      </c>
      <c r="AS738" s="60"/>
      <c r="AT738" s="60">
        <v>5.63</v>
      </c>
      <c r="AU738" s="60">
        <f t="shared" si="366"/>
        <v>0</v>
      </c>
      <c r="AV738" s="60"/>
      <c r="AW738" s="60">
        <v>6.65</v>
      </c>
      <c r="AX738" s="60">
        <f t="shared" si="367"/>
        <v>0</v>
      </c>
      <c r="AY738" s="60"/>
      <c r="AZ738" s="60">
        <v>5.58</v>
      </c>
      <c r="BA738" s="60">
        <f t="shared" si="368"/>
        <v>0</v>
      </c>
      <c r="BB738" s="60"/>
      <c r="BC738" s="60">
        <v>6</v>
      </c>
      <c r="BD738" s="23">
        <f t="shared" si="385"/>
        <v>0</v>
      </c>
      <c r="BE738" s="26">
        <f t="shared" si="369"/>
        <v>0</v>
      </c>
      <c r="BF738" s="27">
        <f t="shared" si="386"/>
        <v>0</v>
      </c>
      <c r="BG738" s="61"/>
      <c r="BH738" s="62"/>
      <c r="BI738" s="61"/>
      <c r="BJ738" s="30">
        <f t="shared" si="370"/>
        <v>0</v>
      </c>
      <c r="BK738" s="28">
        <f t="shared" si="371"/>
        <v>0</v>
      </c>
      <c r="BL738" s="12"/>
      <c r="BM738" s="15"/>
      <c r="BN738" s="12"/>
      <c r="BO738" s="12"/>
      <c r="BP738" s="63"/>
      <c r="BQ738" s="63"/>
      <c r="BR738" s="63"/>
      <c r="BS738" s="63"/>
      <c r="BT738" s="63"/>
      <c r="BU738" s="63"/>
      <c r="BV738" s="63"/>
      <c r="BW738" s="63"/>
      <c r="BX738" s="63"/>
    </row>
    <row r="739" spans="1:76" s="64" customFormat="1" ht="32.25" customHeight="1">
      <c r="A739" s="67" t="s">
        <v>313</v>
      </c>
      <c r="B739" s="68" t="s">
        <v>314</v>
      </c>
      <c r="C739" s="69"/>
      <c r="D739" s="60">
        <v>45</v>
      </c>
      <c r="E739" s="23">
        <f t="shared" si="372"/>
        <v>0</v>
      </c>
      <c r="F739" s="70"/>
      <c r="G739" s="60">
        <v>30</v>
      </c>
      <c r="H739" s="23">
        <f t="shared" si="373"/>
        <v>0</v>
      </c>
      <c r="I739" s="60"/>
      <c r="J739" s="60">
        <v>45</v>
      </c>
      <c r="K739" s="23">
        <f t="shared" si="374"/>
        <v>0</v>
      </c>
      <c r="L739" s="60"/>
      <c r="M739" s="60">
        <v>75</v>
      </c>
      <c r="N739" s="23">
        <f t="shared" si="375"/>
        <v>0</v>
      </c>
      <c r="O739" s="60"/>
      <c r="P739" s="60">
        <v>38</v>
      </c>
      <c r="Q739" s="23">
        <f t="shared" si="376"/>
        <v>0</v>
      </c>
      <c r="R739" s="60"/>
      <c r="S739" s="60">
        <v>68</v>
      </c>
      <c r="T739" s="23">
        <f t="shared" si="377"/>
        <v>0</v>
      </c>
      <c r="U739" s="60"/>
      <c r="V739" s="60">
        <v>38</v>
      </c>
      <c r="W739" s="23">
        <f t="shared" si="378"/>
        <v>0</v>
      </c>
      <c r="X739" s="60"/>
      <c r="Y739" s="60">
        <v>55</v>
      </c>
      <c r="Z739" s="23">
        <f t="shared" si="379"/>
        <v>0</v>
      </c>
      <c r="AA739" s="60"/>
      <c r="AB739" s="60">
        <v>58</v>
      </c>
      <c r="AC739" s="23">
        <f t="shared" si="380"/>
        <v>0</v>
      </c>
      <c r="AD739" s="60"/>
      <c r="AE739" s="60">
        <v>68</v>
      </c>
      <c r="AF739" s="25">
        <f t="shared" si="381"/>
        <v>0</v>
      </c>
      <c r="AG739" s="60"/>
      <c r="AH739" s="60">
        <v>98</v>
      </c>
      <c r="AI739" s="23">
        <f t="shared" si="382"/>
        <v>0</v>
      </c>
      <c r="AJ739" s="60"/>
      <c r="AK739" s="60">
        <v>7</v>
      </c>
      <c r="AL739" s="25">
        <f t="shared" si="383"/>
        <v>0</v>
      </c>
      <c r="AM739" s="60"/>
      <c r="AN739" s="60">
        <v>6</v>
      </c>
      <c r="AO739" s="25">
        <f t="shared" si="384"/>
        <v>0</v>
      </c>
      <c r="AP739" s="60"/>
      <c r="AQ739" s="60">
        <v>7</v>
      </c>
      <c r="AR739" s="60">
        <f t="shared" si="365"/>
        <v>0</v>
      </c>
      <c r="AS739" s="60"/>
      <c r="AT739" s="60">
        <v>5.63</v>
      </c>
      <c r="AU739" s="60">
        <f t="shared" si="366"/>
        <v>0</v>
      </c>
      <c r="AV739" s="60"/>
      <c r="AW739" s="60">
        <v>6.65</v>
      </c>
      <c r="AX739" s="60">
        <f t="shared" si="367"/>
        <v>0</v>
      </c>
      <c r="AY739" s="60"/>
      <c r="AZ739" s="60">
        <v>5.58</v>
      </c>
      <c r="BA739" s="60">
        <f t="shared" si="368"/>
        <v>0</v>
      </c>
      <c r="BB739" s="60"/>
      <c r="BC739" s="60">
        <v>6</v>
      </c>
      <c r="BD739" s="23">
        <f t="shared" si="385"/>
        <v>0</v>
      </c>
      <c r="BE739" s="26">
        <f t="shared" si="369"/>
        <v>0</v>
      </c>
      <c r="BF739" s="27">
        <f t="shared" si="386"/>
        <v>0</v>
      </c>
      <c r="BG739" s="61"/>
      <c r="BH739" s="62"/>
      <c r="BI739" s="61"/>
      <c r="BJ739" s="30">
        <f t="shared" si="370"/>
        <v>0</v>
      </c>
      <c r="BK739" s="28">
        <f t="shared" si="371"/>
        <v>0</v>
      </c>
      <c r="BL739" s="12"/>
      <c r="BM739" s="13"/>
      <c r="BN739" s="101"/>
      <c r="BO739" s="13"/>
      <c r="BP739" s="102"/>
      <c r="BQ739" s="63"/>
      <c r="BR739" s="63"/>
      <c r="BS739" s="63"/>
      <c r="BT739" s="63"/>
      <c r="BU739" s="63"/>
      <c r="BV739" s="63"/>
      <c r="BW739" s="63"/>
      <c r="BX739" s="63"/>
    </row>
    <row r="740" spans="1:76" s="64" customFormat="1" ht="32.25" customHeight="1">
      <c r="A740" s="67" t="s">
        <v>315</v>
      </c>
      <c r="B740" s="68" t="s">
        <v>316</v>
      </c>
      <c r="C740" s="69"/>
      <c r="D740" s="60">
        <v>45</v>
      </c>
      <c r="E740" s="23">
        <f t="shared" si="372"/>
        <v>0</v>
      </c>
      <c r="F740" s="60"/>
      <c r="G740" s="60">
        <v>30</v>
      </c>
      <c r="H740" s="23">
        <f t="shared" si="373"/>
        <v>0</v>
      </c>
      <c r="I740" s="60"/>
      <c r="J740" s="60">
        <v>45</v>
      </c>
      <c r="K740" s="23">
        <f t="shared" si="374"/>
        <v>0</v>
      </c>
      <c r="L740" s="60">
        <v>130</v>
      </c>
      <c r="M740" s="60">
        <v>75</v>
      </c>
      <c r="N740" s="23">
        <f t="shared" si="375"/>
        <v>9750</v>
      </c>
      <c r="O740" s="60">
        <v>260</v>
      </c>
      <c r="P740" s="60">
        <v>38</v>
      </c>
      <c r="Q740" s="23">
        <f t="shared" si="376"/>
        <v>9880</v>
      </c>
      <c r="R740" s="60">
        <v>260</v>
      </c>
      <c r="S740" s="60">
        <v>68</v>
      </c>
      <c r="T740" s="23">
        <f t="shared" si="377"/>
        <v>17680</v>
      </c>
      <c r="U740" s="70"/>
      <c r="V740" s="60">
        <v>38</v>
      </c>
      <c r="W740" s="23">
        <f t="shared" si="378"/>
        <v>0</v>
      </c>
      <c r="X740" s="60"/>
      <c r="Y740" s="60">
        <v>55</v>
      </c>
      <c r="Z740" s="23">
        <f t="shared" si="379"/>
        <v>0</v>
      </c>
      <c r="AA740" s="60"/>
      <c r="AB740" s="60">
        <v>58</v>
      </c>
      <c r="AC740" s="23">
        <f t="shared" si="380"/>
        <v>0</v>
      </c>
      <c r="AD740" s="60"/>
      <c r="AE740" s="60">
        <v>68</v>
      </c>
      <c r="AF740" s="25">
        <f t="shared" si="381"/>
        <v>0</v>
      </c>
      <c r="AG740" s="60">
        <v>100</v>
      </c>
      <c r="AH740" s="60">
        <v>98</v>
      </c>
      <c r="AI740" s="23">
        <f t="shared" si="382"/>
        <v>9800</v>
      </c>
      <c r="AJ740" s="60">
        <v>1300</v>
      </c>
      <c r="AK740" s="60">
        <v>7</v>
      </c>
      <c r="AL740" s="25">
        <f t="shared" si="383"/>
        <v>9100</v>
      </c>
      <c r="AM740" s="60"/>
      <c r="AN740" s="60">
        <v>6</v>
      </c>
      <c r="AO740" s="25">
        <f t="shared" si="384"/>
        <v>0</v>
      </c>
      <c r="AP740" s="60"/>
      <c r="AQ740" s="60">
        <v>7</v>
      </c>
      <c r="AR740" s="60">
        <f t="shared" si="365"/>
        <v>0</v>
      </c>
      <c r="AS740" s="60"/>
      <c r="AT740" s="60">
        <v>5.63</v>
      </c>
      <c r="AU740" s="60">
        <f t="shared" si="366"/>
        <v>0</v>
      </c>
      <c r="AV740" s="60"/>
      <c r="AW740" s="60">
        <v>6.65</v>
      </c>
      <c r="AX740" s="60">
        <f t="shared" si="367"/>
        <v>0</v>
      </c>
      <c r="AY740" s="60"/>
      <c r="AZ740" s="60">
        <v>5.58</v>
      </c>
      <c r="BA740" s="60">
        <f t="shared" si="368"/>
        <v>0</v>
      </c>
      <c r="BB740" s="60">
        <v>1600</v>
      </c>
      <c r="BC740" s="60">
        <v>6</v>
      </c>
      <c r="BD740" s="23">
        <f t="shared" si="385"/>
        <v>9600</v>
      </c>
      <c r="BE740" s="26">
        <f t="shared" si="369"/>
        <v>65810</v>
      </c>
      <c r="BF740" s="27">
        <f t="shared" si="386"/>
        <v>38554.449999999997</v>
      </c>
      <c r="BG740" s="61"/>
      <c r="BH740" s="62"/>
      <c r="BI740" s="61">
        <v>124045</v>
      </c>
      <c r="BJ740" s="30">
        <f t="shared" si="370"/>
        <v>124045</v>
      </c>
      <c r="BK740" s="28">
        <f t="shared" si="371"/>
        <v>-19680.550000000003</v>
      </c>
      <c r="BL740" s="12"/>
      <c r="BM740" s="13"/>
      <c r="BN740" s="13"/>
      <c r="BO740" s="13"/>
      <c r="BP740" s="102"/>
      <c r="BQ740" s="63"/>
      <c r="BR740" s="63"/>
      <c r="BS740" s="63"/>
      <c r="BT740" s="63"/>
      <c r="BU740" s="63"/>
      <c r="BV740" s="63"/>
      <c r="BW740" s="63"/>
      <c r="BX740" s="63"/>
    </row>
    <row r="741" spans="1:76" s="64" customFormat="1" ht="31.5" customHeight="1">
      <c r="A741" s="67" t="s">
        <v>317</v>
      </c>
      <c r="B741" s="68" t="s">
        <v>318</v>
      </c>
      <c r="C741" s="69"/>
      <c r="D741" s="60">
        <v>45</v>
      </c>
      <c r="E741" s="23">
        <f t="shared" si="372"/>
        <v>0</v>
      </c>
      <c r="F741" s="60"/>
      <c r="G741" s="60">
        <v>30</v>
      </c>
      <c r="H741" s="23">
        <f t="shared" si="373"/>
        <v>0</v>
      </c>
      <c r="I741" s="70"/>
      <c r="J741" s="60">
        <v>45</v>
      </c>
      <c r="K741" s="23">
        <f t="shared" si="374"/>
        <v>0</v>
      </c>
      <c r="L741" s="60"/>
      <c r="M741" s="60">
        <v>75</v>
      </c>
      <c r="N741" s="23">
        <f t="shared" si="375"/>
        <v>0</v>
      </c>
      <c r="O741" s="60"/>
      <c r="P741" s="60">
        <v>38</v>
      </c>
      <c r="Q741" s="23">
        <f t="shared" si="376"/>
        <v>0</v>
      </c>
      <c r="R741" s="60"/>
      <c r="S741" s="60">
        <v>68</v>
      </c>
      <c r="T741" s="23">
        <f t="shared" si="377"/>
        <v>0</v>
      </c>
      <c r="U741" s="60"/>
      <c r="V741" s="60">
        <v>38</v>
      </c>
      <c r="W741" s="23">
        <f t="shared" si="378"/>
        <v>0</v>
      </c>
      <c r="X741" s="60"/>
      <c r="Y741" s="60">
        <v>55</v>
      </c>
      <c r="Z741" s="23">
        <f t="shared" si="379"/>
        <v>0</v>
      </c>
      <c r="AA741" s="60"/>
      <c r="AB741" s="60">
        <v>58</v>
      </c>
      <c r="AC741" s="23">
        <f t="shared" si="380"/>
        <v>0</v>
      </c>
      <c r="AD741" s="60"/>
      <c r="AE741" s="60">
        <v>68</v>
      </c>
      <c r="AF741" s="25">
        <f t="shared" si="381"/>
        <v>0</v>
      </c>
      <c r="AG741" s="60"/>
      <c r="AH741" s="60">
        <v>98</v>
      </c>
      <c r="AI741" s="23">
        <f t="shared" si="382"/>
        <v>0</v>
      </c>
      <c r="AJ741" s="60"/>
      <c r="AK741" s="60">
        <v>7</v>
      </c>
      <c r="AL741" s="25">
        <f t="shared" si="383"/>
        <v>0</v>
      </c>
      <c r="AM741" s="60"/>
      <c r="AN741" s="60">
        <v>6</v>
      </c>
      <c r="AO741" s="25">
        <f t="shared" si="384"/>
        <v>0</v>
      </c>
      <c r="AP741" s="60"/>
      <c r="AQ741" s="60">
        <v>7</v>
      </c>
      <c r="AR741" s="60">
        <f t="shared" si="365"/>
        <v>0</v>
      </c>
      <c r="AS741" s="60"/>
      <c r="AT741" s="60">
        <v>5.63</v>
      </c>
      <c r="AU741" s="60">
        <f t="shared" si="366"/>
        <v>0</v>
      </c>
      <c r="AV741" s="60"/>
      <c r="AW741" s="60">
        <v>6.65</v>
      </c>
      <c r="AX741" s="60">
        <f t="shared" si="367"/>
        <v>0</v>
      </c>
      <c r="AY741" s="60"/>
      <c r="AZ741" s="60">
        <v>5.58</v>
      </c>
      <c r="BA741" s="60">
        <f t="shared" si="368"/>
        <v>0</v>
      </c>
      <c r="BB741" s="60"/>
      <c r="BC741" s="60">
        <v>6</v>
      </c>
      <c r="BD741" s="23">
        <f t="shared" si="385"/>
        <v>0</v>
      </c>
      <c r="BE741" s="26">
        <f t="shared" si="369"/>
        <v>0</v>
      </c>
      <c r="BF741" s="27">
        <f t="shared" si="386"/>
        <v>0</v>
      </c>
      <c r="BG741" s="61"/>
      <c r="BH741" s="62"/>
      <c r="BI741" s="61"/>
      <c r="BJ741" s="30">
        <f t="shared" si="370"/>
        <v>0</v>
      </c>
      <c r="BK741" s="28">
        <f t="shared" si="371"/>
        <v>0</v>
      </c>
      <c r="BL741" s="12"/>
      <c r="BM741" s="13"/>
      <c r="BN741" s="13"/>
      <c r="BO741" s="13"/>
      <c r="BP741" s="102"/>
      <c r="BQ741" s="63"/>
      <c r="BR741" s="63"/>
      <c r="BS741" s="63"/>
      <c r="BT741" s="63"/>
      <c r="BU741" s="63"/>
      <c r="BV741" s="63"/>
      <c r="BW741" s="63"/>
      <c r="BX741" s="63"/>
    </row>
    <row r="742" spans="1:76" s="64" customFormat="1" ht="32.25" customHeight="1">
      <c r="A742" s="67" t="s">
        <v>319</v>
      </c>
      <c r="B742" s="68" t="s">
        <v>320</v>
      </c>
      <c r="C742" s="69"/>
      <c r="D742" s="60">
        <v>45</v>
      </c>
      <c r="E742" s="23">
        <f t="shared" si="372"/>
        <v>0</v>
      </c>
      <c r="F742" s="70"/>
      <c r="G742" s="60">
        <v>30</v>
      </c>
      <c r="H742" s="23">
        <f t="shared" si="373"/>
        <v>0</v>
      </c>
      <c r="I742" s="60"/>
      <c r="J742" s="60">
        <v>45</v>
      </c>
      <c r="K742" s="23">
        <f t="shared" si="374"/>
        <v>0</v>
      </c>
      <c r="L742" s="60"/>
      <c r="M742" s="60">
        <v>75</v>
      </c>
      <c r="N742" s="23">
        <f t="shared" si="375"/>
        <v>0</v>
      </c>
      <c r="O742" s="60"/>
      <c r="P742" s="60">
        <v>38</v>
      </c>
      <c r="Q742" s="23">
        <f t="shared" si="376"/>
        <v>0</v>
      </c>
      <c r="R742" s="60"/>
      <c r="S742" s="60">
        <v>68</v>
      </c>
      <c r="T742" s="23">
        <f t="shared" si="377"/>
        <v>0</v>
      </c>
      <c r="U742" s="60"/>
      <c r="V742" s="60">
        <v>38</v>
      </c>
      <c r="W742" s="23">
        <f t="shared" si="378"/>
        <v>0</v>
      </c>
      <c r="X742" s="60"/>
      <c r="Y742" s="60">
        <v>55</v>
      </c>
      <c r="Z742" s="23">
        <f t="shared" si="379"/>
        <v>0</v>
      </c>
      <c r="AA742" s="60"/>
      <c r="AB742" s="60">
        <v>58</v>
      </c>
      <c r="AC742" s="23">
        <f t="shared" si="380"/>
        <v>0</v>
      </c>
      <c r="AD742" s="60"/>
      <c r="AE742" s="60">
        <v>68</v>
      </c>
      <c r="AF742" s="25">
        <f t="shared" si="381"/>
        <v>0</v>
      </c>
      <c r="AG742" s="60"/>
      <c r="AH742" s="60">
        <v>98</v>
      </c>
      <c r="AI742" s="23">
        <f t="shared" si="382"/>
        <v>0</v>
      </c>
      <c r="AJ742" s="60"/>
      <c r="AK742" s="60">
        <v>7</v>
      </c>
      <c r="AL742" s="25">
        <f t="shared" si="383"/>
        <v>0</v>
      </c>
      <c r="AM742" s="60"/>
      <c r="AN742" s="60">
        <v>6</v>
      </c>
      <c r="AO742" s="25">
        <f t="shared" si="384"/>
        <v>0</v>
      </c>
      <c r="AP742" s="60"/>
      <c r="AQ742" s="60">
        <v>7</v>
      </c>
      <c r="AR742" s="60">
        <f t="shared" si="365"/>
        <v>0</v>
      </c>
      <c r="AS742" s="60"/>
      <c r="AT742" s="60">
        <v>5.63</v>
      </c>
      <c r="AU742" s="60">
        <f t="shared" si="366"/>
        <v>0</v>
      </c>
      <c r="AV742" s="60"/>
      <c r="AW742" s="60">
        <v>6.65</v>
      </c>
      <c r="AX742" s="60">
        <f t="shared" si="367"/>
        <v>0</v>
      </c>
      <c r="AY742" s="60"/>
      <c r="AZ742" s="60">
        <v>5.58</v>
      </c>
      <c r="BA742" s="60">
        <f t="shared" si="368"/>
        <v>0</v>
      </c>
      <c r="BB742" s="60"/>
      <c r="BC742" s="60">
        <v>6</v>
      </c>
      <c r="BD742" s="23">
        <f t="shared" si="385"/>
        <v>0</v>
      </c>
      <c r="BE742" s="26">
        <f t="shared" si="369"/>
        <v>0</v>
      </c>
      <c r="BF742" s="27">
        <f t="shared" si="386"/>
        <v>0</v>
      </c>
      <c r="BG742" s="61"/>
      <c r="BH742" s="62"/>
      <c r="BI742" s="61"/>
      <c r="BJ742" s="30">
        <f t="shared" si="370"/>
        <v>0</v>
      </c>
      <c r="BK742" s="28">
        <f t="shared" si="371"/>
        <v>0</v>
      </c>
      <c r="BL742" s="12"/>
      <c r="BM742" s="314"/>
      <c r="BN742" s="315"/>
      <c r="BO742" s="315"/>
      <c r="BP742" s="102"/>
      <c r="BQ742" s="63"/>
      <c r="BR742" s="63"/>
      <c r="BS742" s="63"/>
      <c r="BT742" s="63"/>
      <c r="BU742" s="63"/>
      <c r="BV742" s="63"/>
      <c r="BW742" s="63"/>
      <c r="BX742" s="63"/>
    </row>
    <row r="743" spans="1:76" s="64" customFormat="1" ht="32.25" customHeight="1">
      <c r="A743" s="67" t="s">
        <v>321</v>
      </c>
      <c r="B743" s="68" t="s">
        <v>322</v>
      </c>
      <c r="C743" s="69"/>
      <c r="D743" s="60">
        <v>45</v>
      </c>
      <c r="E743" s="23">
        <f t="shared" si="372"/>
        <v>0</v>
      </c>
      <c r="F743" s="60"/>
      <c r="G743" s="60">
        <v>30</v>
      </c>
      <c r="H743" s="23">
        <f t="shared" si="373"/>
        <v>0</v>
      </c>
      <c r="I743" s="60"/>
      <c r="J743" s="60">
        <v>45</v>
      </c>
      <c r="K743" s="23">
        <f t="shared" si="374"/>
        <v>0</v>
      </c>
      <c r="L743" s="60">
        <v>200</v>
      </c>
      <c r="M743" s="60">
        <v>75</v>
      </c>
      <c r="N743" s="23">
        <f t="shared" si="375"/>
        <v>15000</v>
      </c>
      <c r="O743" s="60">
        <v>400</v>
      </c>
      <c r="P743" s="60">
        <v>38</v>
      </c>
      <c r="Q743" s="23">
        <f t="shared" si="376"/>
        <v>15200</v>
      </c>
      <c r="R743" s="60">
        <v>100</v>
      </c>
      <c r="S743" s="60">
        <v>68</v>
      </c>
      <c r="T743" s="23">
        <f t="shared" si="377"/>
        <v>6800</v>
      </c>
      <c r="U743" s="70"/>
      <c r="V743" s="60">
        <v>38</v>
      </c>
      <c r="W743" s="23">
        <f t="shared" si="378"/>
        <v>0</v>
      </c>
      <c r="X743" s="60"/>
      <c r="Y743" s="60">
        <v>55</v>
      </c>
      <c r="Z743" s="23">
        <f t="shared" si="379"/>
        <v>0</v>
      </c>
      <c r="AA743" s="60"/>
      <c r="AB743" s="60">
        <v>58</v>
      </c>
      <c r="AC743" s="23">
        <f t="shared" si="380"/>
        <v>0</v>
      </c>
      <c r="AD743" s="60"/>
      <c r="AE743" s="60">
        <v>68</v>
      </c>
      <c r="AF743" s="25">
        <f t="shared" si="381"/>
        <v>0</v>
      </c>
      <c r="AG743" s="60">
        <v>100</v>
      </c>
      <c r="AH743" s="60">
        <v>98</v>
      </c>
      <c r="AI743" s="23">
        <f t="shared" si="382"/>
        <v>9800</v>
      </c>
      <c r="AJ743" s="60">
        <v>4454</v>
      </c>
      <c r="AK743" s="60">
        <v>7</v>
      </c>
      <c r="AL743" s="25">
        <f t="shared" si="383"/>
        <v>31178</v>
      </c>
      <c r="AM743" s="60"/>
      <c r="AN743" s="60">
        <v>6</v>
      </c>
      <c r="AO743" s="25">
        <f t="shared" si="384"/>
        <v>0</v>
      </c>
      <c r="AP743" s="60"/>
      <c r="AQ743" s="60">
        <v>7</v>
      </c>
      <c r="AR743" s="60">
        <f t="shared" si="365"/>
        <v>0</v>
      </c>
      <c r="AS743" s="60"/>
      <c r="AT743" s="60">
        <v>5.63</v>
      </c>
      <c r="AU743" s="60">
        <f t="shared" si="366"/>
        <v>0</v>
      </c>
      <c r="AV743" s="60"/>
      <c r="AW743" s="60">
        <v>6.65</v>
      </c>
      <c r="AX743" s="60">
        <f t="shared" si="367"/>
        <v>0</v>
      </c>
      <c r="AY743" s="60"/>
      <c r="AZ743" s="60">
        <v>5.58</v>
      </c>
      <c r="BA743" s="60">
        <f t="shared" si="368"/>
        <v>0</v>
      </c>
      <c r="BB743" s="60">
        <v>1780</v>
      </c>
      <c r="BC743" s="60">
        <v>6</v>
      </c>
      <c r="BD743" s="23">
        <f t="shared" si="385"/>
        <v>10680</v>
      </c>
      <c r="BE743" s="26">
        <f t="shared" si="369"/>
        <v>88658</v>
      </c>
      <c r="BF743" s="27">
        <f t="shared" si="386"/>
        <v>157987.70000000001</v>
      </c>
      <c r="BG743" s="61"/>
      <c r="BH743" s="62"/>
      <c r="BI743" s="61"/>
      <c r="BJ743" s="30">
        <f t="shared" si="370"/>
        <v>0</v>
      </c>
      <c r="BK743" s="28">
        <f t="shared" si="371"/>
        <v>246645.7</v>
      </c>
      <c r="BL743" s="12"/>
      <c r="BM743" s="104"/>
      <c r="BN743" s="104"/>
      <c r="BO743" s="104"/>
      <c r="BP743" s="102"/>
      <c r="BQ743" s="63"/>
      <c r="BR743" s="63"/>
      <c r="BS743" s="63"/>
      <c r="BT743" s="63"/>
      <c r="BU743" s="63"/>
      <c r="BV743" s="63"/>
      <c r="BW743" s="63"/>
      <c r="BX743" s="63"/>
    </row>
    <row r="744" spans="1:76" s="64" customFormat="1" ht="32.25" customHeight="1">
      <c r="A744" s="67" t="s">
        <v>323</v>
      </c>
      <c r="B744" s="68" t="s">
        <v>324</v>
      </c>
      <c r="C744" s="69">
        <v>310</v>
      </c>
      <c r="D744" s="60">
        <v>45</v>
      </c>
      <c r="E744" s="23">
        <f t="shared" si="372"/>
        <v>13950</v>
      </c>
      <c r="F744" s="60">
        <v>800</v>
      </c>
      <c r="G744" s="60">
        <v>30</v>
      </c>
      <c r="H744" s="23">
        <f t="shared" si="373"/>
        <v>24000</v>
      </c>
      <c r="I744" s="60">
        <v>300</v>
      </c>
      <c r="J744" s="60">
        <v>45</v>
      </c>
      <c r="K744" s="23">
        <f t="shared" si="374"/>
        <v>13500</v>
      </c>
      <c r="L744" s="60"/>
      <c r="M744" s="60">
        <v>75</v>
      </c>
      <c r="N744" s="23">
        <f t="shared" si="375"/>
        <v>0</v>
      </c>
      <c r="O744" s="60"/>
      <c r="P744" s="60">
        <v>38</v>
      </c>
      <c r="Q744" s="23">
        <f t="shared" si="376"/>
        <v>0</v>
      </c>
      <c r="R744" s="60"/>
      <c r="S744" s="60">
        <v>68</v>
      </c>
      <c r="T744" s="23">
        <f t="shared" si="377"/>
        <v>0</v>
      </c>
      <c r="U744" s="60"/>
      <c r="V744" s="60">
        <v>38</v>
      </c>
      <c r="W744" s="23">
        <f t="shared" si="378"/>
        <v>0</v>
      </c>
      <c r="X744" s="60"/>
      <c r="Y744" s="60">
        <v>55</v>
      </c>
      <c r="Z744" s="23">
        <f t="shared" si="379"/>
        <v>0</v>
      </c>
      <c r="AA744" s="60"/>
      <c r="AB744" s="60">
        <v>58</v>
      </c>
      <c r="AC744" s="23">
        <f t="shared" si="380"/>
        <v>0</v>
      </c>
      <c r="AD744" s="60">
        <v>100</v>
      </c>
      <c r="AE744" s="60">
        <v>68</v>
      </c>
      <c r="AF744" s="25">
        <f t="shared" si="381"/>
        <v>6800</v>
      </c>
      <c r="AG744" s="60"/>
      <c r="AH744" s="60">
        <v>98</v>
      </c>
      <c r="AI744" s="23">
        <f t="shared" si="382"/>
        <v>0</v>
      </c>
      <c r="AJ744" s="60"/>
      <c r="AK744" s="60">
        <v>7</v>
      </c>
      <c r="AL744" s="25">
        <f t="shared" si="383"/>
        <v>0</v>
      </c>
      <c r="AM744" s="60">
        <v>4310</v>
      </c>
      <c r="AN744" s="60">
        <v>6</v>
      </c>
      <c r="AO744" s="25">
        <f t="shared" si="384"/>
        <v>25860</v>
      </c>
      <c r="AP744" s="60"/>
      <c r="AQ744" s="60">
        <v>7</v>
      </c>
      <c r="AR744" s="60">
        <f t="shared" si="365"/>
        <v>0</v>
      </c>
      <c r="AS744" s="60"/>
      <c r="AT744" s="60">
        <v>5.63</v>
      </c>
      <c r="AU744" s="60">
        <f t="shared" si="366"/>
        <v>0</v>
      </c>
      <c r="AV744" s="60"/>
      <c r="AW744" s="60">
        <v>6.65</v>
      </c>
      <c r="AX744" s="60">
        <f t="shared" si="367"/>
        <v>0</v>
      </c>
      <c r="AY744" s="60"/>
      <c r="AZ744" s="60">
        <v>5.58</v>
      </c>
      <c r="BA744" s="60">
        <f t="shared" si="368"/>
        <v>0</v>
      </c>
      <c r="BB744" s="60"/>
      <c r="BC744" s="60">
        <v>6</v>
      </c>
      <c r="BD744" s="23">
        <f t="shared" si="385"/>
        <v>0</v>
      </c>
      <c r="BE744" s="26">
        <f t="shared" si="369"/>
        <v>84110</v>
      </c>
      <c r="BF744" s="27">
        <f t="shared" si="386"/>
        <v>277196</v>
      </c>
      <c r="BG744" s="61"/>
      <c r="BH744" s="62"/>
      <c r="BI744" s="61"/>
      <c r="BJ744" s="30">
        <f t="shared" si="370"/>
        <v>0</v>
      </c>
      <c r="BK744" s="28">
        <f t="shared" si="371"/>
        <v>361306</v>
      </c>
      <c r="BL744" s="12"/>
      <c r="BM744" s="13"/>
      <c r="BN744" s="13"/>
      <c r="BO744" s="13"/>
      <c r="BP744" s="102"/>
      <c r="BQ744" s="63"/>
      <c r="BR744" s="63"/>
      <c r="BS744" s="63"/>
      <c r="BT744" s="63"/>
      <c r="BU744" s="63"/>
      <c r="BV744" s="63"/>
      <c r="BW744" s="63"/>
      <c r="BX744" s="63"/>
    </row>
    <row r="745" spans="1:76" s="64" customFormat="1" ht="32.25" customHeight="1">
      <c r="A745" s="67" t="s">
        <v>325</v>
      </c>
      <c r="B745" s="68" t="s">
        <v>326</v>
      </c>
      <c r="C745" s="69"/>
      <c r="D745" s="60">
        <v>45</v>
      </c>
      <c r="E745" s="23">
        <f t="shared" si="372"/>
        <v>0</v>
      </c>
      <c r="F745" s="70"/>
      <c r="G745" s="60">
        <v>30</v>
      </c>
      <c r="H745" s="23">
        <f t="shared" si="373"/>
        <v>0</v>
      </c>
      <c r="I745" s="60"/>
      <c r="J745" s="60">
        <v>45</v>
      </c>
      <c r="K745" s="23">
        <f t="shared" si="374"/>
        <v>0</v>
      </c>
      <c r="L745" s="60"/>
      <c r="M745" s="60">
        <v>75</v>
      </c>
      <c r="N745" s="23">
        <f t="shared" si="375"/>
        <v>0</v>
      </c>
      <c r="O745" s="60"/>
      <c r="P745" s="60">
        <v>38</v>
      </c>
      <c r="Q745" s="23">
        <f t="shared" si="376"/>
        <v>0</v>
      </c>
      <c r="R745" s="60"/>
      <c r="S745" s="60">
        <v>68</v>
      </c>
      <c r="T745" s="23">
        <f t="shared" si="377"/>
        <v>0</v>
      </c>
      <c r="U745" s="60"/>
      <c r="V745" s="60">
        <v>38</v>
      </c>
      <c r="W745" s="23">
        <f t="shared" si="378"/>
        <v>0</v>
      </c>
      <c r="X745" s="60"/>
      <c r="Y745" s="60">
        <v>55</v>
      </c>
      <c r="Z745" s="23">
        <f t="shared" si="379"/>
        <v>0</v>
      </c>
      <c r="AA745" s="60"/>
      <c r="AB745" s="60">
        <v>58</v>
      </c>
      <c r="AC745" s="23">
        <f t="shared" si="380"/>
        <v>0</v>
      </c>
      <c r="AD745" s="60"/>
      <c r="AE745" s="60">
        <v>68</v>
      </c>
      <c r="AF745" s="25">
        <f t="shared" si="381"/>
        <v>0</v>
      </c>
      <c r="AG745" s="60"/>
      <c r="AH745" s="60">
        <v>98</v>
      </c>
      <c r="AI745" s="23">
        <f t="shared" si="382"/>
        <v>0</v>
      </c>
      <c r="AJ745" s="60"/>
      <c r="AK745" s="60">
        <v>7</v>
      </c>
      <c r="AL745" s="25">
        <f t="shared" si="383"/>
        <v>0</v>
      </c>
      <c r="AM745" s="60"/>
      <c r="AN745" s="60">
        <v>6</v>
      </c>
      <c r="AO745" s="25">
        <f t="shared" si="384"/>
        <v>0</v>
      </c>
      <c r="AP745" s="60"/>
      <c r="AQ745" s="60">
        <v>7</v>
      </c>
      <c r="AR745" s="60">
        <f t="shared" si="365"/>
        <v>0</v>
      </c>
      <c r="AS745" s="60"/>
      <c r="AT745" s="60">
        <v>5.63</v>
      </c>
      <c r="AU745" s="60">
        <f t="shared" si="366"/>
        <v>0</v>
      </c>
      <c r="AV745" s="60"/>
      <c r="AW745" s="60">
        <v>6.65</v>
      </c>
      <c r="AX745" s="60">
        <f t="shared" si="367"/>
        <v>0</v>
      </c>
      <c r="AY745" s="60"/>
      <c r="AZ745" s="60">
        <v>5.58</v>
      </c>
      <c r="BA745" s="60">
        <f t="shared" si="368"/>
        <v>0</v>
      </c>
      <c r="BB745" s="60"/>
      <c r="BC745" s="60">
        <v>6</v>
      </c>
      <c r="BD745" s="23">
        <f t="shared" si="385"/>
        <v>0</v>
      </c>
      <c r="BE745" s="26">
        <f t="shared" si="369"/>
        <v>0</v>
      </c>
      <c r="BF745" s="27">
        <f t="shared" si="386"/>
        <v>0</v>
      </c>
      <c r="BG745" s="61"/>
      <c r="BH745" s="62"/>
      <c r="BI745" s="61"/>
      <c r="BJ745" s="30">
        <f t="shared" si="370"/>
        <v>0</v>
      </c>
      <c r="BK745" s="28">
        <f t="shared" si="371"/>
        <v>0</v>
      </c>
      <c r="BL745" s="12"/>
      <c r="BM745" s="13"/>
      <c r="BN745" s="13"/>
      <c r="BO745" s="13"/>
      <c r="BP745" s="102"/>
      <c r="BQ745" s="63"/>
      <c r="BR745" s="63"/>
      <c r="BS745" s="63"/>
      <c r="BT745" s="63"/>
      <c r="BU745" s="63"/>
      <c r="BV745" s="63"/>
      <c r="BW745" s="63"/>
      <c r="BX745" s="63"/>
    </row>
    <row r="746" spans="1:76" s="64" customFormat="1" ht="32.25" customHeight="1">
      <c r="A746" s="67" t="s">
        <v>327</v>
      </c>
      <c r="B746" s="68" t="s">
        <v>328</v>
      </c>
      <c r="C746" s="69"/>
      <c r="D746" s="60">
        <v>45</v>
      </c>
      <c r="E746" s="23">
        <f t="shared" si="372"/>
        <v>0</v>
      </c>
      <c r="F746" s="60"/>
      <c r="G746" s="60">
        <v>30</v>
      </c>
      <c r="H746" s="23">
        <f t="shared" si="373"/>
        <v>0</v>
      </c>
      <c r="I746" s="60"/>
      <c r="J746" s="60">
        <v>45</v>
      </c>
      <c r="K746" s="23">
        <f t="shared" si="374"/>
        <v>0</v>
      </c>
      <c r="L746" s="60">
        <v>200</v>
      </c>
      <c r="M746" s="60">
        <v>75</v>
      </c>
      <c r="N746" s="23">
        <f t="shared" si="375"/>
        <v>15000</v>
      </c>
      <c r="O746" s="70">
        <v>400</v>
      </c>
      <c r="P746" s="60">
        <v>38</v>
      </c>
      <c r="Q746" s="23">
        <f t="shared" si="376"/>
        <v>15200</v>
      </c>
      <c r="R746" s="60">
        <v>100</v>
      </c>
      <c r="S746" s="60">
        <v>68</v>
      </c>
      <c r="T746" s="23">
        <f t="shared" si="377"/>
        <v>6800</v>
      </c>
      <c r="U746" s="70"/>
      <c r="V746" s="60">
        <v>38</v>
      </c>
      <c r="W746" s="23">
        <f t="shared" si="378"/>
        <v>0</v>
      </c>
      <c r="X746" s="60"/>
      <c r="Y746" s="60">
        <v>55</v>
      </c>
      <c r="Z746" s="23">
        <f t="shared" si="379"/>
        <v>0</v>
      </c>
      <c r="AA746" s="60"/>
      <c r="AB746" s="60">
        <v>58</v>
      </c>
      <c r="AC746" s="23">
        <f t="shared" si="380"/>
        <v>0</v>
      </c>
      <c r="AD746" s="60"/>
      <c r="AE746" s="60">
        <v>68</v>
      </c>
      <c r="AF746" s="25">
        <f t="shared" si="381"/>
        <v>0</v>
      </c>
      <c r="AG746" s="60">
        <v>130</v>
      </c>
      <c r="AH746" s="60">
        <v>98</v>
      </c>
      <c r="AI746" s="23">
        <f t="shared" si="382"/>
        <v>12740</v>
      </c>
      <c r="AJ746" s="60">
        <v>6545</v>
      </c>
      <c r="AK746" s="60">
        <v>7</v>
      </c>
      <c r="AL746" s="25">
        <f t="shared" si="383"/>
        <v>45815</v>
      </c>
      <c r="AM746" s="60"/>
      <c r="AN746" s="60">
        <v>6</v>
      </c>
      <c r="AO746" s="25">
        <f t="shared" si="384"/>
        <v>0</v>
      </c>
      <c r="AP746" s="60"/>
      <c r="AQ746" s="60">
        <v>7</v>
      </c>
      <c r="AR746" s="60">
        <f t="shared" si="365"/>
        <v>0</v>
      </c>
      <c r="AS746" s="60"/>
      <c r="AT746" s="60">
        <v>5.63</v>
      </c>
      <c r="AU746" s="60">
        <f t="shared" si="366"/>
        <v>0</v>
      </c>
      <c r="AV746" s="60"/>
      <c r="AW746" s="60">
        <v>6.65</v>
      </c>
      <c r="AX746" s="60">
        <f t="shared" si="367"/>
        <v>0</v>
      </c>
      <c r="AY746" s="60"/>
      <c r="AZ746" s="60">
        <v>5.58</v>
      </c>
      <c r="BA746" s="60">
        <f t="shared" si="368"/>
        <v>0</v>
      </c>
      <c r="BB746" s="60">
        <v>1245</v>
      </c>
      <c r="BC746" s="60">
        <v>6</v>
      </c>
      <c r="BD746" s="23">
        <f t="shared" si="385"/>
        <v>7470</v>
      </c>
      <c r="BE746" s="26">
        <f t="shared" si="369"/>
        <v>103025</v>
      </c>
      <c r="BF746" s="27">
        <f t="shared" si="386"/>
        <v>67456</v>
      </c>
      <c r="BG746" s="61"/>
      <c r="BH746" s="62"/>
      <c r="BI746" s="61"/>
      <c r="BJ746" s="30">
        <f t="shared" si="370"/>
        <v>0</v>
      </c>
      <c r="BK746" s="28">
        <f t="shared" si="371"/>
        <v>170481</v>
      </c>
      <c r="BL746" s="12"/>
      <c r="BM746" s="12"/>
      <c r="BN746" s="12"/>
      <c r="BO746" s="12"/>
      <c r="BP746" s="63"/>
      <c r="BQ746" s="63"/>
      <c r="BR746" s="63"/>
      <c r="BS746" s="63"/>
      <c r="BT746" s="63"/>
      <c r="BU746" s="63"/>
      <c r="BV746" s="63"/>
      <c r="BW746" s="63"/>
      <c r="BX746" s="63"/>
    </row>
    <row r="747" spans="1:76" s="64" customFormat="1" ht="32.25" customHeight="1">
      <c r="A747" s="67" t="s">
        <v>329</v>
      </c>
      <c r="B747" s="68" t="s">
        <v>330</v>
      </c>
      <c r="C747" s="71"/>
      <c r="D747" s="60">
        <v>45</v>
      </c>
      <c r="E747" s="23">
        <f t="shared" si="372"/>
        <v>0</v>
      </c>
      <c r="F747" s="60"/>
      <c r="G747" s="60">
        <v>30</v>
      </c>
      <c r="H747" s="23">
        <f t="shared" si="373"/>
        <v>0</v>
      </c>
      <c r="I747" s="60"/>
      <c r="J747" s="60">
        <v>45</v>
      </c>
      <c r="K747" s="23">
        <f t="shared" si="374"/>
        <v>0</v>
      </c>
      <c r="L747" s="60"/>
      <c r="M747" s="60">
        <v>75</v>
      </c>
      <c r="N747" s="23">
        <f t="shared" si="375"/>
        <v>0</v>
      </c>
      <c r="O747" s="60"/>
      <c r="P747" s="60">
        <v>38</v>
      </c>
      <c r="Q747" s="23">
        <f t="shared" si="376"/>
        <v>0</v>
      </c>
      <c r="R747" s="60"/>
      <c r="S747" s="60">
        <v>68</v>
      </c>
      <c r="T747" s="23">
        <f t="shared" si="377"/>
        <v>0</v>
      </c>
      <c r="U747" s="60"/>
      <c r="V747" s="60">
        <v>38</v>
      </c>
      <c r="W747" s="23">
        <f t="shared" si="378"/>
        <v>0</v>
      </c>
      <c r="X747" s="60"/>
      <c r="Y747" s="60">
        <v>55</v>
      </c>
      <c r="Z747" s="23">
        <f t="shared" si="379"/>
        <v>0</v>
      </c>
      <c r="AA747" s="60"/>
      <c r="AB747" s="60">
        <v>58</v>
      </c>
      <c r="AC747" s="23">
        <f t="shared" si="380"/>
        <v>0</v>
      </c>
      <c r="AD747" s="60"/>
      <c r="AE747" s="60">
        <v>68</v>
      </c>
      <c r="AF747" s="25">
        <f t="shared" si="381"/>
        <v>0</v>
      </c>
      <c r="AG747" s="60"/>
      <c r="AH747" s="60">
        <v>98</v>
      </c>
      <c r="AI747" s="23">
        <f t="shared" si="382"/>
        <v>0</v>
      </c>
      <c r="AJ747" s="60"/>
      <c r="AK747" s="60">
        <v>7</v>
      </c>
      <c r="AL747" s="25">
        <f t="shared" si="383"/>
        <v>0</v>
      </c>
      <c r="AM747" s="60"/>
      <c r="AN747" s="60">
        <v>6</v>
      </c>
      <c r="AO747" s="25">
        <f t="shared" si="384"/>
        <v>0</v>
      </c>
      <c r="AP747" s="60"/>
      <c r="AQ747" s="60">
        <v>7</v>
      </c>
      <c r="AR747" s="60">
        <f t="shared" si="365"/>
        <v>0</v>
      </c>
      <c r="AS747" s="60"/>
      <c r="AT747" s="60">
        <v>5.63</v>
      </c>
      <c r="AU747" s="60">
        <f t="shared" si="366"/>
        <v>0</v>
      </c>
      <c r="AV747" s="60"/>
      <c r="AW747" s="60">
        <v>6.65</v>
      </c>
      <c r="AX747" s="60">
        <f t="shared" si="367"/>
        <v>0</v>
      </c>
      <c r="AY747" s="60"/>
      <c r="AZ747" s="60">
        <v>5.58</v>
      </c>
      <c r="BA747" s="60">
        <f t="shared" si="368"/>
        <v>0</v>
      </c>
      <c r="BB747" s="60"/>
      <c r="BC747" s="60">
        <v>6</v>
      </c>
      <c r="BD747" s="23">
        <f t="shared" si="385"/>
        <v>0</v>
      </c>
      <c r="BE747" s="26">
        <f t="shared" si="369"/>
        <v>0</v>
      </c>
      <c r="BF747" s="27">
        <f t="shared" si="386"/>
        <v>0</v>
      </c>
      <c r="BG747" s="61"/>
      <c r="BH747" s="62"/>
      <c r="BI747" s="61"/>
      <c r="BJ747" s="30">
        <f t="shared" si="370"/>
        <v>0</v>
      </c>
      <c r="BK747" s="28">
        <f t="shared" si="371"/>
        <v>0</v>
      </c>
      <c r="BL747" s="12"/>
      <c r="BM747" s="12"/>
      <c r="BN747" s="63"/>
      <c r="BO747" s="63"/>
      <c r="BP747" s="63"/>
      <c r="BQ747" s="63"/>
      <c r="BR747" s="63"/>
      <c r="BS747" s="63"/>
      <c r="BT747" s="63"/>
      <c r="BU747" s="63"/>
      <c r="BV747" s="63"/>
      <c r="BW747" s="63"/>
      <c r="BX747" s="63"/>
    </row>
    <row r="748" spans="1:76" s="64" customFormat="1" ht="32.25" customHeight="1">
      <c r="A748" s="67" t="s">
        <v>331</v>
      </c>
      <c r="B748" s="68" t="s">
        <v>332</v>
      </c>
      <c r="C748" s="69"/>
      <c r="D748" s="60">
        <v>45</v>
      </c>
      <c r="E748" s="23">
        <f t="shared" si="372"/>
        <v>0</v>
      </c>
      <c r="F748" s="60"/>
      <c r="G748" s="60">
        <v>30</v>
      </c>
      <c r="H748" s="23">
        <f t="shared" si="373"/>
        <v>0</v>
      </c>
      <c r="I748" s="60"/>
      <c r="J748" s="60">
        <v>45</v>
      </c>
      <c r="K748" s="23">
        <f t="shared" si="374"/>
        <v>0</v>
      </c>
      <c r="L748" s="60"/>
      <c r="M748" s="60">
        <v>75</v>
      </c>
      <c r="N748" s="23">
        <f t="shared" si="375"/>
        <v>0</v>
      </c>
      <c r="O748" s="60"/>
      <c r="P748" s="60">
        <v>38</v>
      </c>
      <c r="Q748" s="23">
        <f t="shared" si="376"/>
        <v>0</v>
      </c>
      <c r="R748" s="60"/>
      <c r="S748" s="60">
        <v>68</v>
      </c>
      <c r="T748" s="23">
        <f t="shared" si="377"/>
        <v>0</v>
      </c>
      <c r="U748" s="60"/>
      <c r="V748" s="60">
        <v>38</v>
      </c>
      <c r="W748" s="23">
        <f t="shared" si="378"/>
        <v>0</v>
      </c>
      <c r="X748" s="60"/>
      <c r="Y748" s="60">
        <v>55</v>
      </c>
      <c r="Z748" s="23">
        <f t="shared" si="379"/>
        <v>0</v>
      </c>
      <c r="AA748" s="60"/>
      <c r="AB748" s="60">
        <v>58</v>
      </c>
      <c r="AC748" s="23">
        <f t="shared" si="380"/>
        <v>0</v>
      </c>
      <c r="AD748" s="60"/>
      <c r="AE748" s="60">
        <v>68</v>
      </c>
      <c r="AF748" s="25">
        <f t="shared" si="381"/>
        <v>0</v>
      </c>
      <c r="AG748" s="60"/>
      <c r="AH748" s="60">
        <v>98</v>
      </c>
      <c r="AI748" s="23">
        <f t="shared" si="382"/>
        <v>0</v>
      </c>
      <c r="AJ748" s="60"/>
      <c r="AK748" s="60">
        <v>7</v>
      </c>
      <c r="AL748" s="25">
        <f t="shared" si="383"/>
        <v>0</v>
      </c>
      <c r="AM748" s="60"/>
      <c r="AN748" s="60">
        <v>6</v>
      </c>
      <c r="AO748" s="25">
        <f t="shared" si="384"/>
        <v>0</v>
      </c>
      <c r="AP748" s="60"/>
      <c r="AQ748" s="60">
        <v>7</v>
      </c>
      <c r="AR748" s="60">
        <f t="shared" si="365"/>
        <v>0</v>
      </c>
      <c r="AS748" s="60"/>
      <c r="AT748" s="60">
        <v>5.63</v>
      </c>
      <c r="AU748" s="60">
        <f t="shared" si="366"/>
        <v>0</v>
      </c>
      <c r="AV748" s="60"/>
      <c r="AW748" s="60">
        <v>6.65</v>
      </c>
      <c r="AX748" s="60">
        <f t="shared" si="367"/>
        <v>0</v>
      </c>
      <c r="AY748" s="60"/>
      <c r="AZ748" s="60">
        <v>5.58</v>
      </c>
      <c r="BA748" s="60">
        <f t="shared" si="368"/>
        <v>0</v>
      </c>
      <c r="BB748" s="60"/>
      <c r="BC748" s="60">
        <v>6</v>
      </c>
      <c r="BD748" s="23">
        <f t="shared" si="385"/>
        <v>0</v>
      </c>
      <c r="BE748" s="26">
        <f t="shared" si="369"/>
        <v>0</v>
      </c>
      <c r="BF748" s="27">
        <f t="shared" si="386"/>
        <v>0</v>
      </c>
      <c r="BG748" s="61"/>
      <c r="BH748" s="62"/>
      <c r="BI748" s="61"/>
      <c r="BJ748" s="30">
        <f t="shared" si="370"/>
        <v>0</v>
      </c>
      <c r="BK748" s="28">
        <f t="shared" si="371"/>
        <v>0</v>
      </c>
      <c r="BL748" s="12"/>
      <c r="BM748" s="12"/>
      <c r="BN748" s="63"/>
      <c r="BO748" s="63"/>
      <c r="BP748" s="63"/>
      <c r="BQ748" s="63"/>
      <c r="BR748" s="63"/>
      <c r="BS748" s="63"/>
      <c r="BT748" s="63"/>
      <c r="BU748" s="63"/>
      <c r="BV748" s="63"/>
      <c r="BW748" s="63"/>
      <c r="BX748" s="63"/>
    </row>
    <row r="749" spans="1:76" s="64" customFormat="1" ht="32.25" customHeight="1">
      <c r="A749" s="67" t="s">
        <v>333</v>
      </c>
      <c r="B749" s="68" t="s">
        <v>334</v>
      </c>
      <c r="C749" s="69"/>
      <c r="D749" s="60">
        <v>45</v>
      </c>
      <c r="E749" s="23">
        <f t="shared" si="372"/>
        <v>0</v>
      </c>
      <c r="F749" s="60"/>
      <c r="G749" s="60">
        <v>30</v>
      </c>
      <c r="H749" s="23">
        <f t="shared" si="373"/>
        <v>0</v>
      </c>
      <c r="I749" s="60"/>
      <c r="J749" s="60">
        <v>45</v>
      </c>
      <c r="K749" s="23">
        <f t="shared" si="374"/>
        <v>0</v>
      </c>
      <c r="L749" s="60"/>
      <c r="M749" s="60">
        <v>75</v>
      </c>
      <c r="N749" s="23">
        <f t="shared" si="375"/>
        <v>0</v>
      </c>
      <c r="O749" s="70"/>
      <c r="P749" s="60">
        <v>38</v>
      </c>
      <c r="Q749" s="23">
        <f t="shared" si="376"/>
        <v>0</v>
      </c>
      <c r="R749" s="60"/>
      <c r="S749" s="60">
        <v>68</v>
      </c>
      <c r="T749" s="23">
        <f t="shared" si="377"/>
        <v>0</v>
      </c>
      <c r="U749" s="60"/>
      <c r="V749" s="60">
        <v>38</v>
      </c>
      <c r="W749" s="23">
        <f t="shared" si="378"/>
        <v>0</v>
      </c>
      <c r="X749" s="60"/>
      <c r="Y749" s="60">
        <v>55</v>
      </c>
      <c r="Z749" s="23">
        <f t="shared" si="379"/>
        <v>0</v>
      </c>
      <c r="AA749" s="60"/>
      <c r="AB749" s="60">
        <v>58</v>
      </c>
      <c r="AC749" s="23">
        <f t="shared" si="380"/>
        <v>0</v>
      </c>
      <c r="AD749" s="60"/>
      <c r="AE749" s="60">
        <v>68</v>
      </c>
      <c r="AF749" s="25">
        <f t="shared" si="381"/>
        <v>0</v>
      </c>
      <c r="AG749" s="60"/>
      <c r="AH749" s="60">
        <v>98</v>
      </c>
      <c r="AI749" s="23">
        <f t="shared" si="382"/>
        <v>0</v>
      </c>
      <c r="AJ749" s="60"/>
      <c r="AK749" s="60">
        <v>7</v>
      </c>
      <c r="AL749" s="25">
        <f t="shared" si="383"/>
        <v>0</v>
      </c>
      <c r="AM749" s="60"/>
      <c r="AN749" s="60">
        <v>6</v>
      </c>
      <c r="AO749" s="25">
        <f t="shared" si="384"/>
        <v>0</v>
      </c>
      <c r="AP749" s="60"/>
      <c r="AQ749" s="60">
        <v>7</v>
      </c>
      <c r="AR749" s="60">
        <f t="shared" si="365"/>
        <v>0</v>
      </c>
      <c r="AS749" s="60"/>
      <c r="AT749" s="60">
        <v>5.63</v>
      </c>
      <c r="AU749" s="60">
        <f t="shared" si="366"/>
        <v>0</v>
      </c>
      <c r="AV749" s="60"/>
      <c r="AW749" s="60">
        <v>6.65</v>
      </c>
      <c r="AX749" s="60">
        <f t="shared" si="367"/>
        <v>0</v>
      </c>
      <c r="AY749" s="60"/>
      <c r="AZ749" s="60">
        <v>5.58</v>
      </c>
      <c r="BA749" s="60">
        <f t="shared" si="368"/>
        <v>0</v>
      </c>
      <c r="BB749" s="60"/>
      <c r="BC749" s="60">
        <v>6</v>
      </c>
      <c r="BD749" s="23">
        <f t="shared" si="385"/>
        <v>0</v>
      </c>
      <c r="BE749" s="26">
        <f t="shared" si="369"/>
        <v>0</v>
      </c>
      <c r="BF749" s="27">
        <f t="shared" si="386"/>
        <v>0</v>
      </c>
      <c r="BG749" s="61"/>
      <c r="BH749" s="62"/>
      <c r="BI749" s="61"/>
      <c r="BJ749" s="30">
        <f t="shared" si="370"/>
        <v>0</v>
      </c>
      <c r="BK749" s="28">
        <f t="shared" si="371"/>
        <v>0</v>
      </c>
      <c r="BL749" s="12"/>
      <c r="BM749" s="12"/>
      <c r="BN749" s="63"/>
      <c r="BO749" s="63"/>
      <c r="BP749" s="63"/>
      <c r="BQ749" s="63"/>
      <c r="BR749" s="63"/>
      <c r="BS749" s="63"/>
      <c r="BT749" s="63"/>
      <c r="BU749" s="63"/>
      <c r="BV749" s="63"/>
      <c r="BW749" s="63"/>
      <c r="BX749" s="63"/>
    </row>
    <row r="750" spans="1:76" s="64" customFormat="1" ht="32.25" customHeight="1">
      <c r="A750" s="67" t="s">
        <v>335</v>
      </c>
      <c r="B750" s="68" t="s">
        <v>336</v>
      </c>
      <c r="C750" s="71"/>
      <c r="D750" s="60">
        <v>45</v>
      </c>
      <c r="E750" s="23">
        <f t="shared" si="372"/>
        <v>0</v>
      </c>
      <c r="F750" s="60"/>
      <c r="G750" s="60">
        <v>30</v>
      </c>
      <c r="H750" s="23">
        <f t="shared" si="373"/>
        <v>0</v>
      </c>
      <c r="I750" s="70"/>
      <c r="J750" s="60">
        <v>45</v>
      </c>
      <c r="K750" s="23">
        <f t="shared" si="374"/>
        <v>0</v>
      </c>
      <c r="L750" s="60"/>
      <c r="M750" s="60">
        <v>75</v>
      </c>
      <c r="N750" s="23">
        <f t="shared" si="375"/>
        <v>0</v>
      </c>
      <c r="O750" s="60"/>
      <c r="P750" s="60">
        <v>38</v>
      </c>
      <c r="Q750" s="23">
        <f t="shared" si="376"/>
        <v>0</v>
      </c>
      <c r="R750" s="60"/>
      <c r="S750" s="60">
        <v>68</v>
      </c>
      <c r="T750" s="23">
        <f t="shared" si="377"/>
        <v>0</v>
      </c>
      <c r="U750" s="60"/>
      <c r="V750" s="60">
        <v>38</v>
      </c>
      <c r="W750" s="23">
        <f t="shared" si="378"/>
        <v>0</v>
      </c>
      <c r="X750" s="60"/>
      <c r="Y750" s="60">
        <v>55</v>
      </c>
      <c r="Z750" s="23">
        <f t="shared" si="379"/>
        <v>0</v>
      </c>
      <c r="AA750" s="60"/>
      <c r="AB750" s="60">
        <v>58</v>
      </c>
      <c r="AC750" s="23">
        <f t="shared" si="380"/>
        <v>0</v>
      </c>
      <c r="AD750" s="60"/>
      <c r="AE750" s="60">
        <v>68</v>
      </c>
      <c r="AF750" s="25">
        <f t="shared" si="381"/>
        <v>0</v>
      </c>
      <c r="AG750" s="60"/>
      <c r="AH750" s="60">
        <v>98</v>
      </c>
      <c r="AI750" s="23">
        <f t="shared" si="382"/>
        <v>0</v>
      </c>
      <c r="AJ750" s="60"/>
      <c r="AK750" s="60">
        <v>7</v>
      </c>
      <c r="AL750" s="25">
        <f t="shared" si="383"/>
        <v>0</v>
      </c>
      <c r="AM750" s="60"/>
      <c r="AN750" s="60">
        <v>6</v>
      </c>
      <c r="AO750" s="25">
        <f t="shared" si="384"/>
        <v>0</v>
      </c>
      <c r="AP750" s="60"/>
      <c r="AQ750" s="60">
        <v>7</v>
      </c>
      <c r="AR750" s="60">
        <f t="shared" si="365"/>
        <v>0</v>
      </c>
      <c r="AS750" s="60"/>
      <c r="AT750" s="60">
        <v>5.63</v>
      </c>
      <c r="AU750" s="60">
        <f t="shared" si="366"/>
        <v>0</v>
      </c>
      <c r="AV750" s="60"/>
      <c r="AW750" s="60">
        <v>6.65</v>
      </c>
      <c r="AX750" s="60">
        <f t="shared" si="367"/>
        <v>0</v>
      </c>
      <c r="AY750" s="60"/>
      <c r="AZ750" s="60">
        <v>5.58</v>
      </c>
      <c r="BA750" s="60">
        <f t="shared" si="368"/>
        <v>0</v>
      </c>
      <c r="BB750" s="60"/>
      <c r="BC750" s="60">
        <v>6</v>
      </c>
      <c r="BD750" s="23">
        <f t="shared" si="385"/>
        <v>0</v>
      </c>
      <c r="BE750" s="26">
        <f t="shared" si="369"/>
        <v>0</v>
      </c>
      <c r="BF750" s="27">
        <f t="shared" si="386"/>
        <v>0</v>
      </c>
      <c r="BG750" s="61"/>
      <c r="BH750" s="62"/>
      <c r="BI750" s="61"/>
      <c r="BJ750" s="30">
        <f t="shared" si="370"/>
        <v>0</v>
      </c>
      <c r="BK750" s="28">
        <f t="shared" si="371"/>
        <v>0</v>
      </c>
      <c r="BL750" s="12"/>
      <c r="BM750" s="12"/>
      <c r="BN750" s="63"/>
      <c r="BO750" s="63"/>
      <c r="BP750" s="63"/>
      <c r="BQ750" s="63"/>
      <c r="BR750" s="63"/>
      <c r="BS750" s="63"/>
      <c r="BT750" s="63"/>
      <c r="BU750" s="63"/>
      <c r="BV750" s="63"/>
      <c r="BW750" s="63"/>
      <c r="BX750" s="63"/>
    </row>
    <row r="751" spans="1:76" s="64" customFormat="1" ht="32.25" customHeight="1">
      <c r="A751" s="67" t="s">
        <v>337</v>
      </c>
      <c r="B751" s="222" t="s">
        <v>338</v>
      </c>
      <c r="C751" s="69">
        <v>210</v>
      </c>
      <c r="D751" s="60">
        <v>45</v>
      </c>
      <c r="E751" s="23">
        <f t="shared" si="372"/>
        <v>9450</v>
      </c>
      <c r="F751" s="70">
        <v>800</v>
      </c>
      <c r="G751" s="60">
        <v>30</v>
      </c>
      <c r="H751" s="23">
        <f t="shared" si="373"/>
        <v>24000</v>
      </c>
      <c r="I751" s="60">
        <v>400</v>
      </c>
      <c r="J751" s="60">
        <v>45</v>
      </c>
      <c r="K751" s="23">
        <f t="shared" si="374"/>
        <v>18000</v>
      </c>
      <c r="L751" s="60"/>
      <c r="M751" s="60">
        <v>75</v>
      </c>
      <c r="N751" s="23">
        <f t="shared" si="375"/>
        <v>0</v>
      </c>
      <c r="O751" s="60"/>
      <c r="P751" s="60">
        <v>38</v>
      </c>
      <c r="Q751" s="23">
        <f t="shared" si="376"/>
        <v>0</v>
      </c>
      <c r="R751" s="60"/>
      <c r="S751" s="60">
        <v>68</v>
      </c>
      <c r="T751" s="23">
        <f t="shared" si="377"/>
        <v>0</v>
      </c>
      <c r="U751" s="60"/>
      <c r="V751" s="60">
        <v>38</v>
      </c>
      <c r="W751" s="23">
        <f t="shared" si="378"/>
        <v>0</v>
      </c>
      <c r="X751" s="60"/>
      <c r="Y751" s="60">
        <v>55</v>
      </c>
      <c r="Z751" s="23">
        <f t="shared" si="379"/>
        <v>0</v>
      </c>
      <c r="AA751" s="60"/>
      <c r="AB751" s="60">
        <v>58</v>
      </c>
      <c r="AC751" s="23">
        <f t="shared" si="380"/>
        <v>0</v>
      </c>
      <c r="AD751" s="60"/>
      <c r="AE751" s="60">
        <v>68</v>
      </c>
      <c r="AF751" s="25">
        <f t="shared" si="381"/>
        <v>0</v>
      </c>
      <c r="AG751" s="60"/>
      <c r="AH751" s="60">
        <v>98</v>
      </c>
      <c r="AI751" s="23">
        <f t="shared" si="382"/>
        <v>0</v>
      </c>
      <c r="AJ751" s="60"/>
      <c r="AK751" s="60">
        <v>7</v>
      </c>
      <c r="AL751" s="25">
        <f t="shared" si="383"/>
        <v>0</v>
      </c>
      <c r="AM751" s="60">
        <v>4300</v>
      </c>
      <c r="AN751" s="60">
        <v>6</v>
      </c>
      <c r="AO751" s="25">
        <f t="shared" si="384"/>
        <v>25800</v>
      </c>
      <c r="AP751" s="60"/>
      <c r="AQ751" s="60">
        <v>7</v>
      </c>
      <c r="AR751" s="60">
        <f t="shared" si="365"/>
        <v>0</v>
      </c>
      <c r="AS751" s="60"/>
      <c r="AT751" s="60">
        <v>5.63</v>
      </c>
      <c r="AU751" s="60">
        <f t="shared" si="366"/>
        <v>0</v>
      </c>
      <c r="AV751" s="60"/>
      <c r="AW751" s="60">
        <v>6.65</v>
      </c>
      <c r="AX751" s="60">
        <f t="shared" si="367"/>
        <v>0</v>
      </c>
      <c r="AY751" s="60"/>
      <c r="AZ751" s="60">
        <v>5.58</v>
      </c>
      <c r="BA751" s="60">
        <f t="shared" si="368"/>
        <v>0</v>
      </c>
      <c r="BB751" s="60"/>
      <c r="BC751" s="60">
        <v>6</v>
      </c>
      <c r="BD751" s="23">
        <f t="shared" si="385"/>
        <v>0</v>
      </c>
      <c r="BE751" s="26">
        <f t="shared" si="369"/>
        <v>77250</v>
      </c>
      <c r="BF751" s="27">
        <f t="shared" si="386"/>
        <v>169845</v>
      </c>
      <c r="BG751" s="61"/>
      <c r="BH751" s="62"/>
      <c r="BI751" s="61"/>
      <c r="BJ751" s="30">
        <f t="shared" si="370"/>
        <v>0</v>
      </c>
      <c r="BK751" s="28">
        <f t="shared" si="371"/>
        <v>247095</v>
      </c>
      <c r="BL751" s="12"/>
      <c r="BM751" s="15"/>
      <c r="BN751" s="63"/>
      <c r="BO751" s="63"/>
      <c r="BP751" s="63"/>
      <c r="BQ751" s="63"/>
      <c r="BR751" s="63"/>
      <c r="BS751" s="63"/>
      <c r="BT751" s="63"/>
      <c r="BU751" s="63"/>
      <c r="BV751" s="63"/>
      <c r="BW751" s="63"/>
      <c r="BX751" s="63"/>
    </row>
    <row r="752" spans="1:76" s="64" customFormat="1" ht="32.25" customHeight="1">
      <c r="A752" s="67" t="s">
        <v>339</v>
      </c>
      <c r="B752" s="68" t="s">
        <v>340</v>
      </c>
      <c r="C752" s="69"/>
      <c r="D752" s="60">
        <v>45</v>
      </c>
      <c r="E752" s="23">
        <f t="shared" si="372"/>
        <v>0</v>
      </c>
      <c r="F752" s="60"/>
      <c r="G752" s="60">
        <v>30</v>
      </c>
      <c r="H752" s="23">
        <f t="shared" si="373"/>
        <v>0</v>
      </c>
      <c r="I752" s="60"/>
      <c r="J752" s="60">
        <v>45</v>
      </c>
      <c r="K752" s="23">
        <f t="shared" si="374"/>
        <v>0</v>
      </c>
      <c r="L752" s="60"/>
      <c r="M752" s="60">
        <v>75</v>
      </c>
      <c r="N752" s="23">
        <f t="shared" si="375"/>
        <v>0</v>
      </c>
      <c r="O752" s="70"/>
      <c r="P752" s="60">
        <v>38</v>
      </c>
      <c r="Q752" s="23">
        <f t="shared" si="376"/>
        <v>0</v>
      </c>
      <c r="R752" s="60"/>
      <c r="S752" s="60">
        <v>68</v>
      </c>
      <c r="T752" s="23">
        <f t="shared" si="377"/>
        <v>0</v>
      </c>
      <c r="U752" s="60"/>
      <c r="V752" s="60">
        <v>38</v>
      </c>
      <c r="W752" s="23">
        <f t="shared" si="378"/>
        <v>0</v>
      </c>
      <c r="X752" s="60"/>
      <c r="Y752" s="60">
        <v>55</v>
      </c>
      <c r="Z752" s="23">
        <f t="shared" si="379"/>
        <v>0</v>
      </c>
      <c r="AA752" s="60"/>
      <c r="AB752" s="60">
        <v>58</v>
      </c>
      <c r="AC752" s="23">
        <f t="shared" si="380"/>
        <v>0</v>
      </c>
      <c r="AD752" s="60"/>
      <c r="AE752" s="60">
        <v>68</v>
      </c>
      <c r="AF752" s="25">
        <f t="shared" si="381"/>
        <v>0</v>
      </c>
      <c r="AG752" s="60"/>
      <c r="AH752" s="60">
        <v>98</v>
      </c>
      <c r="AI752" s="23">
        <f t="shared" si="382"/>
        <v>0</v>
      </c>
      <c r="AJ752" s="60"/>
      <c r="AK752" s="60">
        <v>7</v>
      </c>
      <c r="AL752" s="25">
        <f t="shared" si="383"/>
        <v>0</v>
      </c>
      <c r="AM752" s="60"/>
      <c r="AN752" s="60">
        <v>6</v>
      </c>
      <c r="AO752" s="25">
        <f t="shared" si="384"/>
        <v>0</v>
      </c>
      <c r="AP752" s="60"/>
      <c r="AQ752" s="60">
        <v>7</v>
      </c>
      <c r="AR752" s="60">
        <f t="shared" si="365"/>
        <v>0</v>
      </c>
      <c r="AS752" s="60"/>
      <c r="AT752" s="60">
        <v>5.63</v>
      </c>
      <c r="AU752" s="60">
        <f t="shared" si="366"/>
        <v>0</v>
      </c>
      <c r="AV752" s="60"/>
      <c r="AW752" s="60">
        <v>6.65</v>
      </c>
      <c r="AX752" s="60">
        <f t="shared" si="367"/>
        <v>0</v>
      </c>
      <c r="AY752" s="60"/>
      <c r="AZ752" s="60">
        <v>5.58</v>
      </c>
      <c r="BA752" s="60">
        <f t="shared" si="368"/>
        <v>0</v>
      </c>
      <c r="BB752" s="60"/>
      <c r="BC752" s="60">
        <v>6</v>
      </c>
      <c r="BD752" s="23">
        <f t="shared" si="385"/>
        <v>0</v>
      </c>
      <c r="BE752" s="26">
        <f t="shared" si="369"/>
        <v>0</v>
      </c>
      <c r="BF752" s="27">
        <f t="shared" si="386"/>
        <v>0</v>
      </c>
      <c r="BG752" s="61"/>
      <c r="BH752" s="62"/>
      <c r="BI752" s="61"/>
      <c r="BJ752" s="30">
        <f t="shared" si="370"/>
        <v>0</v>
      </c>
      <c r="BK752" s="28">
        <f t="shared" si="371"/>
        <v>0</v>
      </c>
      <c r="BL752" s="12"/>
      <c r="BM752" s="12"/>
      <c r="BN752" s="63"/>
      <c r="BO752" s="63"/>
      <c r="BP752" s="63"/>
      <c r="BQ752" s="63"/>
      <c r="BR752" s="63"/>
      <c r="BS752" s="63"/>
      <c r="BT752" s="63"/>
      <c r="BU752" s="63"/>
      <c r="BV752" s="63"/>
      <c r="BW752" s="63"/>
      <c r="BX752" s="63"/>
    </row>
    <row r="753" spans="1:76" s="64" customFormat="1" ht="32.25" customHeight="1">
      <c r="A753" s="67" t="s">
        <v>341</v>
      </c>
      <c r="B753" s="68" t="s">
        <v>342</v>
      </c>
      <c r="C753" s="69"/>
      <c r="D753" s="60">
        <v>45</v>
      </c>
      <c r="E753" s="23">
        <f t="shared" si="372"/>
        <v>0</v>
      </c>
      <c r="F753" s="60"/>
      <c r="G753" s="60">
        <v>30</v>
      </c>
      <c r="H753" s="23">
        <f t="shared" si="373"/>
        <v>0</v>
      </c>
      <c r="I753" s="60"/>
      <c r="J753" s="60">
        <v>45</v>
      </c>
      <c r="K753" s="23">
        <f t="shared" si="374"/>
        <v>0</v>
      </c>
      <c r="L753" s="60">
        <v>130</v>
      </c>
      <c r="M753" s="60">
        <v>75</v>
      </c>
      <c r="N753" s="23">
        <f t="shared" si="375"/>
        <v>9750</v>
      </c>
      <c r="O753" s="60">
        <v>260</v>
      </c>
      <c r="P753" s="60">
        <v>38</v>
      </c>
      <c r="Q753" s="23">
        <f t="shared" si="376"/>
        <v>9880</v>
      </c>
      <c r="R753" s="60">
        <v>200</v>
      </c>
      <c r="S753" s="60">
        <v>68</v>
      </c>
      <c r="T753" s="23">
        <f t="shared" si="377"/>
        <v>13600</v>
      </c>
      <c r="U753" s="60">
        <v>800</v>
      </c>
      <c r="V753" s="60">
        <v>38</v>
      </c>
      <c r="W753" s="23">
        <f t="shared" si="378"/>
        <v>30400</v>
      </c>
      <c r="X753" s="60">
        <v>300</v>
      </c>
      <c r="Y753" s="60">
        <v>55</v>
      </c>
      <c r="Z753" s="23">
        <f t="shared" si="379"/>
        <v>16500</v>
      </c>
      <c r="AA753" s="60">
        <v>100</v>
      </c>
      <c r="AB753" s="60">
        <v>58</v>
      </c>
      <c r="AC753" s="23">
        <f t="shared" si="380"/>
        <v>5800</v>
      </c>
      <c r="AD753" s="60"/>
      <c r="AE753" s="60">
        <v>68</v>
      </c>
      <c r="AF753" s="25">
        <f t="shared" si="381"/>
        <v>0</v>
      </c>
      <c r="AG753" s="60">
        <v>100</v>
      </c>
      <c r="AH753" s="60">
        <v>98</v>
      </c>
      <c r="AI753" s="23">
        <f t="shared" si="382"/>
        <v>9800</v>
      </c>
      <c r="AJ753" s="60">
        <v>4654</v>
      </c>
      <c r="AK753" s="60">
        <v>7</v>
      </c>
      <c r="AL753" s="25">
        <f t="shared" si="383"/>
        <v>32578</v>
      </c>
      <c r="AM753" s="60"/>
      <c r="AN753" s="60">
        <v>6</v>
      </c>
      <c r="AO753" s="25">
        <f t="shared" si="384"/>
        <v>0</v>
      </c>
      <c r="AP753" s="60"/>
      <c r="AQ753" s="60">
        <v>7</v>
      </c>
      <c r="AR753" s="60">
        <f t="shared" si="365"/>
        <v>0</v>
      </c>
      <c r="AS753" s="60"/>
      <c r="AT753" s="60">
        <v>5.63</v>
      </c>
      <c r="AU753" s="60">
        <f t="shared" si="366"/>
        <v>0</v>
      </c>
      <c r="AV753" s="60"/>
      <c r="AW753" s="60">
        <v>6.65</v>
      </c>
      <c r="AX753" s="60">
        <f t="shared" si="367"/>
        <v>0</v>
      </c>
      <c r="AY753" s="60"/>
      <c r="AZ753" s="60">
        <v>5.58</v>
      </c>
      <c r="BA753" s="60">
        <f t="shared" si="368"/>
        <v>0</v>
      </c>
      <c r="BB753" s="60">
        <v>1680</v>
      </c>
      <c r="BC753" s="60">
        <v>6</v>
      </c>
      <c r="BD753" s="23">
        <f t="shared" si="385"/>
        <v>10080</v>
      </c>
      <c r="BE753" s="26">
        <f t="shared" si="369"/>
        <v>138388</v>
      </c>
      <c r="BF753" s="27">
        <f t="shared" si="386"/>
        <v>261742</v>
      </c>
      <c r="BG753" s="61"/>
      <c r="BH753" s="62"/>
      <c r="BI753" s="61"/>
      <c r="BJ753" s="30">
        <f t="shared" si="370"/>
        <v>0</v>
      </c>
      <c r="BK753" s="28">
        <f t="shared" si="371"/>
        <v>400130</v>
      </c>
      <c r="BL753" s="12"/>
      <c r="BM753" s="12"/>
      <c r="BN753" s="63"/>
      <c r="BO753" s="63"/>
      <c r="BP753" s="63"/>
      <c r="BQ753" s="63"/>
      <c r="BR753" s="63"/>
      <c r="BS753" s="63"/>
      <c r="BT753" s="63"/>
      <c r="BU753" s="63"/>
      <c r="BV753" s="63"/>
      <c r="BW753" s="63"/>
      <c r="BX753" s="63"/>
    </row>
    <row r="754" spans="1:76" s="64" customFormat="1" ht="32.25" customHeight="1">
      <c r="A754" s="67" t="s">
        <v>343</v>
      </c>
      <c r="B754" s="68" t="s">
        <v>344</v>
      </c>
      <c r="C754" s="69">
        <v>320</v>
      </c>
      <c r="D754" s="60">
        <v>45</v>
      </c>
      <c r="E754" s="23">
        <f t="shared" si="372"/>
        <v>14400</v>
      </c>
      <c r="F754" s="60">
        <v>1000</v>
      </c>
      <c r="G754" s="60">
        <v>30</v>
      </c>
      <c r="H754" s="23">
        <f t="shared" si="373"/>
        <v>30000</v>
      </c>
      <c r="I754" s="70">
        <v>400</v>
      </c>
      <c r="J754" s="60">
        <v>45</v>
      </c>
      <c r="K754" s="23">
        <f t="shared" si="374"/>
        <v>18000</v>
      </c>
      <c r="L754" s="60"/>
      <c r="M754" s="60">
        <v>75</v>
      </c>
      <c r="N754" s="23">
        <f t="shared" si="375"/>
        <v>0</v>
      </c>
      <c r="O754" s="60"/>
      <c r="P754" s="60">
        <v>38</v>
      </c>
      <c r="Q754" s="23">
        <f t="shared" si="376"/>
        <v>0</v>
      </c>
      <c r="R754" s="60"/>
      <c r="S754" s="60">
        <v>68</v>
      </c>
      <c r="T754" s="23">
        <f t="shared" si="377"/>
        <v>0</v>
      </c>
      <c r="U754" s="60"/>
      <c r="V754" s="60">
        <v>38</v>
      </c>
      <c r="W754" s="23">
        <f t="shared" si="378"/>
        <v>0</v>
      </c>
      <c r="X754" s="60"/>
      <c r="Y754" s="60">
        <v>55</v>
      </c>
      <c r="Z754" s="23">
        <f t="shared" si="379"/>
        <v>0</v>
      </c>
      <c r="AA754" s="60"/>
      <c r="AB754" s="60">
        <v>58</v>
      </c>
      <c r="AC754" s="23">
        <f t="shared" si="380"/>
        <v>0</v>
      </c>
      <c r="AD754" s="60">
        <v>200</v>
      </c>
      <c r="AE754" s="60">
        <v>68</v>
      </c>
      <c r="AF754" s="25">
        <f t="shared" si="381"/>
        <v>13600</v>
      </c>
      <c r="AG754" s="60"/>
      <c r="AH754" s="60">
        <v>98</v>
      </c>
      <c r="AI754" s="23">
        <f t="shared" si="382"/>
        <v>0</v>
      </c>
      <c r="AJ754" s="60"/>
      <c r="AK754" s="60">
        <v>7</v>
      </c>
      <c r="AL754" s="25">
        <f t="shared" si="383"/>
        <v>0</v>
      </c>
      <c r="AM754" s="60">
        <v>4325</v>
      </c>
      <c r="AN754" s="60">
        <v>6</v>
      </c>
      <c r="AO754" s="25">
        <f t="shared" si="384"/>
        <v>25950</v>
      </c>
      <c r="AP754" s="60"/>
      <c r="AQ754" s="60">
        <v>7</v>
      </c>
      <c r="AR754" s="60">
        <f t="shared" si="365"/>
        <v>0</v>
      </c>
      <c r="AS754" s="60"/>
      <c r="AT754" s="60">
        <v>5.63</v>
      </c>
      <c r="AU754" s="60">
        <f t="shared" si="366"/>
        <v>0</v>
      </c>
      <c r="AV754" s="60"/>
      <c r="AW754" s="60">
        <v>6.65</v>
      </c>
      <c r="AX754" s="60">
        <f t="shared" si="367"/>
        <v>0</v>
      </c>
      <c r="AY754" s="60"/>
      <c r="AZ754" s="60">
        <v>5.58</v>
      </c>
      <c r="BA754" s="60">
        <f t="shared" si="368"/>
        <v>0</v>
      </c>
      <c r="BB754" s="60"/>
      <c r="BC754" s="60">
        <v>6</v>
      </c>
      <c r="BD754" s="23">
        <f t="shared" si="385"/>
        <v>0</v>
      </c>
      <c r="BE754" s="26">
        <f t="shared" si="369"/>
        <v>101950</v>
      </c>
      <c r="BF754" s="27">
        <f t="shared" si="386"/>
        <v>263226</v>
      </c>
      <c r="BG754" s="61"/>
      <c r="BH754" s="62"/>
      <c r="BI754" s="61"/>
      <c r="BJ754" s="30">
        <f t="shared" si="370"/>
        <v>0</v>
      </c>
      <c r="BK754" s="28">
        <f t="shared" si="371"/>
        <v>365176</v>
      </c>
      <c r="BL754" s="12"/>
      <c r="BM754" s="12"/>
      <c r="BN754" s="63"/>
      <c r="BO754" s="63"/>
      <c r="BP754" s="63"/>
      <c r="BQ754" s="63"/>
      <c r="BR754" s="63"/>
      <c r="BS754" s="63"/>
      <c r="BT754" s="63"/>
      <c r="BU754" s="63"/>
      <c r="BV754" s="63"/>
      <c r="BW754" s="63"/>
      <c r="BX754" s="63"/>
    </row>
    <row r="755" spans="1:76" s="64" customFormat="1" ht="32.25" customHeight="1">
      <c r="A755" s="67" t="s">
        <v>345</v>
      </c>
      <c r="B755" s="68" t="s">
        <v>346</v>
      </c>
      <c r="C755" s="69"/>
      <c r="D755" s="60">
        <v>45</v>
      </c>
      <c r="E755" s="23">
        <f t="shared" si="372"/>
        <v>0</v>
      </c>
      <c r="F755" s="60"/>
      <c r="G755" s="60">
        <v>30</v>
      </c>
      <c r="H755" s="23">
        <f t="shared" si="373"/>
        <v>0</v>
      </c>
      <c r="I755" s="60"/>
      <c r="J755" s="60">
        <v>45</v>
      </c>
      <c r="K755" s="23">
        <f t="shared" si="374"/>
        <v>0</v>
      </c>
      <c r="L755" s="60"/>
      <c r="M755" s="60">
        <v>75</v>
      </c>
      <c r="N755" s="23">
        <f t="shared" si="375"/>
        <v>0</v>
      </c>
      <c r="O755" s="60"/>
      <c r="P755" s="60">
        <v>38</v>
      </c>
      <c r="Q755" s="23">
        <f t="shared" si="376"/>
        <v>0</v>
      </c>
      <c r="R755" s="60"/>
      <c r="S755" s="60">
        <v>68</v>
      </c>
      <c r="T755" s="23">
        <f t="shared" si="377"/>
        <v>0</v>
      </c>
      <c r="U755" s="70"/>
      <c r="V755" s="60">
        <v>38</v>
      </c>
      <c r="W755" s="23">
        <f t="shared" si="378"/>
        <v>0</v>
      </c>
      <c r="X755" s="60"/>
      <c r="Y755" s="60">
        <v>55</v>
      </c>
      <c r="Z755" s="23">
        <f t="shared" si="379"/>
        <v>0</v>
      </c>
      <c r="AA755" s="60"/>
      <c r="AB755" s="60">
        <v>58</v>
      </c>
      <c r="AC755" s="23">
        <f t="shared" si="380"/>
        <v>0</v>
      </c>
      <c r="AD755" s="60"/>
      <c r="AE755" s="60">
        <v>68</v>
      </c>
      <c r="AF755" s="25">
        <f t="shared" si="381"/>
        <v>0</v>
      </c>
      <c r="AG755" s="60"/>
      <c r="AH755" s="60">
        <v>98</v>
      </c>
      <c r="AI755" s="23">
        <f t="shared" si="382"/>
        <v>0</v>
      </c>
      <c r="AJ755" s="60"/>
      <c r="AK755" s="60">
        <v>7</v>
      </c>
      <c r="AL755" s="25">
        <f t="shared" si="383"/>
        <v>0</v>
      </c>
      <c r="AM755" s="60"/>
      <c r="AN755" s="60">
        <v>6</v>
      </c>
      <c r="AO755" s="25">
        <f t="shared" si="384"/>
        <v>0</v>
      </c>
      <c r="AP755" s="60"/>
      <c r="AQ755" s="60">
        <v>7</v>
      </c>
      <c r="AR755" s="60">
        <f t="shared" si="365"/>
        <v>0</v>
      </c>
      <c r="AS755" s="60"/>
      <c r="AT755" s="60">
        <v>5.63</v>
      </c>
      <c r="AU755" s="60">
        <f t="shared" si="366"/>
        <v>0</v>
      </c>
      <c r="AV755" s="60"/>
      <c r="AW755" s="60">
        <v>6.65</v>
      </c>
      <c r="AX755" s="60">
        <f t="shared" si="367"/>
        <v>0</v>
      </c>
      <c r="AY755" s="60"/>
      <c r="AZ755" s="60">
        <v>5.58</v>
      </c>
      <c r="BA755" s="60">
        <f t="shared" si="368"/>
        <v>0</v>
      </c>
      <c r="BB755" s="60"/>
      <c r="BC755" s="60">
        <v>6</v>
      </c>
      <c r="BD755" s="23">
        <f t="shared" si="385"/>
        <v>0</v>
      </c>
      <c r="BE755" s="26">
        <f t="shared" si="369"/>
        <v>0</v>
      </c>
      <c r="BF755" s="27">
        <f t="shared" si="386"/>
        <v>0</v>
      </c>
      <c r="BG755" s="61"/>
      <c r="BH755" s="62"/>
      <c r="BI755" s="61"/>
      <c r="BJ755" s="30">
        <f t="shared" si="370"/>
        <v>0</v>
      </c>
      <c r="BK755" s="28">
        <f t="shared" si="371"/>
        <v>0</v>
      </c>
      <c r="BL755" s="12"/>
      <c r="BM755" s="12"/>
      <c r="BN755" s="63"/>
      <c r="BO755" s="63"/>
      <c r="BP755" s="63"/>
      <c r="BQ755" s="63"/>
      <c r="BR755" s="63"/>
      <c r="BS755" s="63"/>
      <c r="BT755" s="63"/>
      <c r="BU755" s="63"/>
      <c r="BV755" s="63"/>
      <c r="BW755" s="63"/>
      <c r="BX755" s="63"/>
    </row>
    <row r="756" spans="1:76" s="64" customFormat="1" ht="32.25" customHeight="1">
      <c r="A756" s="67" t="s">
        <v>347</v>
      </c>
      <c r="B756" s="68" t="s">
        <v>348</v>
      </c>
      <c r="C756" s="71"/>
      <c r="D756" s="60">
        <v>45</v>
      </c>
      <c r="E756" s="23">
        <f t="shared" si="372"/>
        <v>0</v>
      </c>
      <c r="F756" s="60"/>
      <c r="G756" s="60">
        <v>30</v>
      </c>
      <c r="H756" s="23">
        <f t="shared" si="373"/>
        <v>0</v>
      </c>
      <c r="I756" s="60"/>
      <c r="J756" s="60">
        <v>45</v>
      </c>
      <c r="K756" s="23">
        <f t="shared" si="374"/>
        <v>0</v>
      </c>
      <c r="L756" s="60"/>
      <c r="M756" s="60">
        <v>75</v>
      </c>
      <c r="N756" s="23">
        <f t="shared" si="375"/>
        <v>0</v>
      </c>
      <c r="O756" s="60"/>
      <c r="P756" s="60">
        <v>38</v>
      </c>
      <c r="Q756" s="23">
        <f t="shared" si="376"/>
        <v>0</v>
      </c>
      <c r="R756" s="60"/>
      <c r="S756" s="60">
        <v>68</v>
      </c>
      <c r="T756" s="23">
        <f t="shared" si="377"/>
        <v>0</v>
      </c>
      <c r="U756" s="60"/>
      <c r="V756" s="60">
        <v>38</v>
      </c>
      <c r="W756" s="23">
        <f t="shared" si="378"/>
        <v>0</v>
      </c>
      <c r="X756" s="60"/>
      <c r="Y756" s="60">
        <v>55</v>
      </c>
      <c r="Z756" s="23">
        <f t="shared" si="379"/>
        <v>0</v>
      </c>
      <c r="AA756" s="60"/>
      <c r="AB756" s="60">
        <v>58</v>
      </c>
      <c r="AC756" s="23">
        <f t="shared" si="380"/>
        <v>0</v>
      </c>
      <c r="AD756" s="60"/>
      <c r="AE756" s="60">
        <v>68</v>
      </c>
      <c r="AF756" s="25">
        <f t="shared" si="381"/>
        <v>0</v>
      </c>
      <c r="AG756" s="60"/>
      <c r="AH756" s="60">
        <v>98</v>
      </c>
      <c r="AI756" s="23">
        <f t="shared" si="382"/>
        <v>0</v>
      </c>
      <c r="AJ756" s="60"/>
      <c r="AK756" s="60">
        <v>7</v>
      </c>
      <c r="AL756" s="25">
        <f t="shared" si="383"/>
        <v>0</v>
      </c>
      <c r="AM756" s="60"/>
      <c r="AN756" s="60">
        <v>6</v>
      </c>
      <c r="AO756" s="25">
        <f t="shared" si="384"/>
        <v>0</v>
      </c>
      <c r="AP756" s="60"/>
      <c r="AQ756" s="60">
        <v>7</v>
      </c>
      <c r="AR756" s="60">
        <f t="shared" si="365"/>
        <v>0</v>
      </c>
      <c r="AS756" s="60"/>
      <c r="AT756" s="60">
        <v>5.63</v>
      </c>
      <c r="AU756" s="60">
        <f t="shared" si="366"/>
        <v>0</v>
      </c>
      <c r="AV756" s="60"/>
      <c r="AW756" s="60">
        <v>6.65</v>
      </c>
      <c r="AX756" s="60">
        <f t="shared" si="367"/>
        <v>0</v>
      </c>
      <c r="AY756" s="60"/>
      <c r="AZ756" s="60">
        <v>5.58</v>
      </c>
      <c r="BA756" s="60">
        <f t="shared" si="368"/>
        <v>0</v>
      </c>
      <c r="BB756" s="60"/>
      <c r="BC756" s="60">
        <v>6</v>
      </c>
      <c r="BD756" s="23">
        <f t="shared" si="385"/>
        <v>0</v>
      </c>
      <c r="BE756" s="26">
        <f t="shared" si="369"/>
        <v>0</v>
      </c>
      <c r="BF756" s="27">
        <f t="shared" si="386"/>
        <v>0</v>
      </c>
      <c r="BG756" s="61"/>
      <c r="BH756" s="62"/>
      <c r="BI756" s="61"/>
      <c r="BJ756" s="30">
        <f t="shared" si="370"/>
        <v>0</v>
      </c>
      <c r="BK756" s="28">
        <f t="shared" si="371"/>
        <v>0</v>
      </c>
      <c r="BL756" s="12"/>
      <c r="BM756" s="12"/>
      <c r="BN756" s="63"/>
      <c r="BO756" s="63"/>
      <c r="BP756" s="63"/>
      <c r="BQ756" s="63"/>
      <c r="BR756" s="63"/>
      <c r="BS756" s="63"/>
      <c r="BT756" s="63"/>
      <c r="BU756" s="63"/>
      <c r="BV756" s="63"/>
      <c r="BW756" s="63"/>
      <c r="BX756" s="63"/>
    </row>
    <row r="757" spans="1:76" s="64" customFormat="1" ht="32.25" customHeight="1">
      <c r="A757" s="67" t="s">
        <v>349</v>
      </c>
      <c r="B757" s="68" t="s">
        <v>350</v>
      </c>
      <c r="C757" s="69"/>
      <c r="D757" s="60">
        <v>45</v>
      </c>
      <c r="E757" s="23">
        <f t="shared" si="372"/>
        <v>0</v>
      </c>
      <c r="F757" s="60"/>
      <c r="G757" s="60">
        <v>30</v>
      </c>
      <c r="H757" s="23">
        <f t="shared" si="373"/>
        <v>0</v>
      </c>
      <c r="I757" s="60"/>
      <c r="J757" s="60">
        <v>45</v>
      </c>
      <c r="K757" s="23">
        <f t="shared" si="374"/>
        <v>0</v>
      </c>
      <c r="L757" s="60"/>
      <c r="M757" s="60">
        <v>75</v>
      </c>
      <c r="N757" s="23">
        <f t="shared" si="375"/>
        <v>0</v>
      </c>
      <c r="O757" s="60"/>
      <c r="P757" s="60">
        <v>38</v>
      </c>
      <c r="Q757" s="23">
        <f t="shared" si="376"/>
        <v>0</v>
      </c>
      <c r="R757" s="60"/>
      <c r="S757" s="60">
        <v>68</v>
      </c>
      <c r="T757" s="23">
        <f t="shared" si="377"/>
        <v>0</v>
      </c>
      <c r="U757" s="60"/>
      <c r="V757" s="60">
        <v>38</v>
      </c>
      <c r="W757" s="23">
        <f t="shared" si="378"/>
        <v>0</v>
      </c>
      <c r="X757" s="60"/>
      <c r="Y757" s="60">
        <v>55</v>
      </c>
      <c r="Z757" s="23">
        <f t="shared" si="379"/>
        <v>0</v>
      </c>
      <c r="AA757" s="60"/>
      <c r="AB757" s="60">
        <v>58</v>
      </c>
      <c r="AC757" s="23">
        <f t="shared" si="380"/>
        <v>0</v>
      </c>
      <c r="AD757" s="60"/>
      <c r="AE757" s="60">
        <v>68</v>
      </c>
      <c r="AF757" s="25">
        <f t="shared" si="381"/>
        <v>0</v>
      </c>
      <c r="AG757" s="60"/>
      <c r="AH757" s="60">
        <v>98</v>
      </c>
      <c r="AI757" s="23">
        <f t="shared" si="382"/>
        <v>0</v>
      </c>
      <c r="AJ757" s="60"/>
      <c r="AK757" s="60">
        <v>7</v>
      </c>
      <c r="AL757" s="25">
        <f t="shared" si="383"/>
        <v>0</v>
      </c>
      <c r="AM757" s="60"/>
      <c r="AN757" s="60">
        <v>6</v>
      </c>
      <c r="AO757" s="25">
        <f t="shared" si="384"/>
        <v>0</v>
      </c>
      <c r="AP757" s="60"/>
      <c r="AQ757" s="60">
        <v>7</v>
      </c>
      <c r="AR757" s="60">
        <f t="shared" si="365"/>
        <v>0</v>
      </c>
      <c r="AS757" s="60"/>
      <c r="AT757" s="60">
        <v>5.63</v>
      </c>
      <c r="AU757" s="60">
        <f t="shared" si="366"/>
        <v>0</v>
      </c>
      <c r="AV757" s="60"/>
      <c r="AW757" s="60">
        <v>6.65</v>
      </c>
      <c r="AX757" s="60">
        <f t="shared" si="367"/>
        <v>0</v>
      </c>
      <c r="AY757" s="60"/>
      <c r="AZ757" s="60">
        <v>5.58</v>
      </c>
      <c r="BA757" s="60">
        <f t="shared" si="368"/>
        <v>0</v>
      </c>
      <c r="BB757" s="60"/>
      <c r="BC757" s="60">
        <v>6</v>
      </c>
      <c r="BD757" s="23">
        <f t="shared" si="385"/>
        <v>0</v>
      </c>
      <c r="BE757" s="26">
        <f t="shared" si="369"/>
        <v>0</v>
      </c>
      <c r="BF757" s="27">
        <f t="shared" si="386"/>
        <v>0</v>
      </c>
      <c r="BG757" s="61"/>
      <c r="BH757" s="62"/>
      <c r="BI757" s="61"/>
      <c r="BJ757" s="30">
        <f t="shared" si="370"/>
        <v>0</v>
      </c>
      <c r="BK757" s="28">
        <f t="shared" si="371"/>
        <v>0</v>
      </c>
      <c r="BL757" s="12"/>
      <c r="BM757" s="12"/>
      <c r="BN757" s="63"/>
      <c r="BO757" s="63"/>
      <c r="BP757" s="63"/>
      <c r="BQ757" s="63"/>
      <c r="BR757" s="63"/>
      <c r="BS757" s="63"/>
      <c r="BT757" s="63"/>
      <c r="BU757" s="63"/>
      <c r="BV757" s="63"/>
      <c r="BW757" s="63"/>
      <c r="BX757" s="63"/>
    </row>
    <row r="758" spans="1:76" s="64" customFormat="1" ht="32.25" customHeight="1">
      <c r="A758" s="67" t="s">
        <v>351</v>
      </c>
      <c r="B758" s="68" t="s">
        <v>352</v>
      </c>
      <c r="C758" s="69"/>
      <c r="D758" s="60">
        <v>45</v>
      </c>
      <c r="E758" s="23">
        <f t="shared" si="372"/>
        <v>0</v>
      </c>
      <c r="F758" s="60"/>
      <c r="G758" s="60">
        <v>30</v>
      </c>
      <c r="H758" s="23">
        <f t="shared" si="373"/>
        <v>0</v>
      </c>
      <c r="I758" s="60"/>
      <c r="J758" s="60">
        <v>45</v>
      </c>
      <c r="K758" s="23">
        <f t="shared" si="374"/>
        <v>0</v>
      </c>
      <c r="L758" s="60"/>
      <c r="M758" s="60">
        <v>75</v>
      </c>
      <c r="N758" s="23">
        <f t="shared" si="375"/>
        <v>0</v>
      </c>
      <c r="O758" s="60"/>
      <c r="P758" s="60">
        <v>38</v>
      </c>
      <c r="Q758" s="23">
        <f t="shared" si="376"/>
        <v>0</v>
      </c>
      <c r="R758" s="60"/>
      <c r="S758" s="60">
        <v>68</v>
      </c>
      <c r="T758" s="23">
        <f t="shared" si="377"/>
        <v>0</v>
      </c>
      <c r="U758" s="60"/>
      <c r="V758" s="60">
        <v>38</v>
      </c>
      <c r="W758" s="23">
        <f t="shared" si="378"/>
        <v>0</v>
      </c>
      <c r="X758" s="60"/>
      <c r="Y758" s="60">
        <v>55</v>
      </c>
      <c r="Z758" s="23">
        <f t="shared" si="379"/>
        <v>0</v>
      </c>
      <c r="AA758" s="60"/>
      <c r="AB758" s="60">
        <v>58</v>
      </c>
      <c r="AC758" s="23">
        <f t="shared" si="380"/>
        <v>0</v>
      </c>
      <c r="AD758" s="60"/>
      <c r="AE758" s="60">
        <v>68</v>
      </c>
      <c r="AF758" s="25">
        <f t="shared" si="381"/>
        <v>0</v>
      </c>
      <c r="AG758" s="60"/>
      <c r="AH758" s="60">
        <v>98</v>
      </c>
      <c r="AI758" s="23">
        <f t="shared" si="382"/>
        <v>0</v>
      </c>
      <c r="AJ758" s="60"/>
      <c r="AK758" s="60">
        <v>7</v>
      </c>
      <c r="AL758" s="25">
        <f t="shared" si="383"/>
        <v>0</v>
      </c>
      <c r="AM758" s="60"/>
      <c r="AN758" s="60">
        <v>6</v>
      </c>
      <c r="AO758" s="25">
        <f t="shared" si="384"/>
        <v>0</v>
      </c>
      <c r="AP758" s="60"/>
      <c r="AQ758" s="60">
        <v>7</v>
      </c>
      <c r="AR758" s="60">
        <f t="shared" si="365"/>
        <v>0</v>
      </c>
      <c r="AS758" s="60"/>
      <c r="AT758" s="60">
        <v>5.63</v>
      </c>
      <c r="AU758" s="60">
        <f t="shared" si="366"/>
        <v>0</v>
      </c>
      <c r="AV758" s="60"/>
      <c r="AW758" s="60">
        <v>6.65</v>
      </c>
      <c r="AX758" s="60">
        <f t="shared" si="367"/>
        <v>0</v>
      </c>
      <c r="AY758" s="60"/>
      <c r="AZ758" s="60">
        <v>5.58</v>
      </c>
      <c r="BA758" s="60">
        <f t="shared" si="368"/>
        <v>0</v>
      </c>
      <c r="BB758" s="60"/>
      <c r="BC758" s="60">
        <v>6</v>
      </c>
      <c r="BD758" s="23">
        <f t="shared" si="385"/>
        <v>0</v>
      </c>
      <c r="BE758" s="26">
        <f t="shared" si="369"/>
        <v>0</v>
      </c>
      <c r="BF758" s="27">
        <f t="shared" si="386"/>
        <v>0</v>
      </c>
      <c r="BG758" s="61"/>
      <c r="BH758" s="62"/>
      <c r="BI758" s="61"/>
      <c r="BJ758" s="30">
        <f t="shared" si="370"/>
        <v>0</v>
      </c>
      <c r="BK758" s="28">
        <f t="shared" si="371"/>
        <v>0</v>
      </c>
      <c r="BL758" s="12"/>
      <c r="BM758" s="12"/>
      <c r="BN758" s="63"/>
      <c r="BO758" s="63"/>
      <c r="BP758" s="63"/>
      <c r="BQ758" s="63"/>
      <c r="BR758" s="63"/>
      <c r="BS758" s="63"/>
      <c r="BT758" s="63"/>
      <c r="BU758" s="63"/>
      <c r="BV758" s="63"/>
      <c r="BW758" s="63"/>
      <c r="BX758" s="63"/>
    </row>
    <row r="759" spans="1:76" s="64" customFormat="1" ht="32.25" customHeight="1">
      <c r="A759" s="67" t="s">
        <v>353</v>
      </c>
      <c r="B759" s="68" t="s">
        <v>354</v>
      </c>
      <c r="C759" s="69"/>
      <c r="D759" s="60">
        <v>45</v>
      </c>
      <c r="E759" s="23">
        <f t="shared" si="372"/>
        <v>0</v>
      </c>
      <c r="F759" s="60"/>
      <c r="G759" s="60">
        <v>30</v>
      </c>
      <c r="H759" s="23">
        <f t="shared" si="373"/>
        <v>0</v>
      </c>
      <c r="I759" s="60"/>
      <c r="J759" s="60">
        <v>45</v>
      </c>
      <c r="K759" s="23">
        <f t="shared" si="374"/>
        <v>0</v>
      </c>
      <c r="L759" s="60"/>
      <c r="M759" s="60">
        <v>75</v>
      </c>
      <c r="N759" s="23">
        <f t="shared" si="375"/>
        <v>0</v>
      </c>
      <c r="O759" s="60"/>
      <c r="P759" s="60">
        <v>38</v>
      </c>
      <c r="Q759" s="23">
        <f t="shared" si="376"/>
        <v>0</v>
      </c>
      <c r="R759" s="60"/>
      <c r="S759" s="60">
        <v>68</v>
      </c>
      <c r="T759" s="23">
        <f t="shared" si="377"/>
        <v>0</v>
      </c>
      <c r="U759" s="70"/>
      <c r="V759" s="60">
        <v>38</v>
      </c>
      <c r="W759" s="23">
        <f t="shared" si="378"/>
        <v>0</v>
      </c>
      <c r="X759" s="60"/>
      <c r="Y759" s="60">
        <v>55</v>
      </c>
      <c r="Z759" s="23">
        <f t="shared" si="379"/>
        <v>0</v>
      </c>
      <c r="AA759" s="60"/>
      <c r="AB759" s="60">
        <v>58</v>
      </c>
      <c r="AC759" s="23">
        <f t="shared" si="380"/>
        <v>0</v>
      </c>
      <c r="AD759" s="60"/>
      <c r="AE759" s="60">
        <v>68</v>
      </c>
      <c r="AF759" s="25">
        <f t="shared" si="381"/>
        <v>0</v>
      </c>
      <c r="AG759" s="60"/>
      <c r="AH759" s="60">
        <v>98</v>
      </c>
      <c r="AI759" s="23">
        <f t="shared" si="382"/>
        <v>0</v>
      </c>
      <c r="AJ759" s="60"/>
      <c r="AK759" s="60">
        <v>7</v>
      </c>
      <c r="AL759" s="25">
        <f t="shared" si="383"/>
        <v>0</v>
      </c>
      <c r="AM759" s="60"/>
      <c r="AN759" s="60">
        <v>6</v>
      </c>
      <c r="AO759" s="25">
        <f t="shared" si="384"/>
        <v>0</v>
      </c>
      <c r="AP759" s="60"/>
      <c r="AQ759" s="60">
        <v>7</v>
      </c>
      <c r="AR759" s="60">
        <f t="shared" si="365"/>
        <v>0</v>
      </c>
      <c r="AS759" s="60"/>
      <c r="AT759" s="60">
        <v>5.63</v>
      </c>
      <c r="AU759" s="60">
        <f t="shared" si="366"/>
        <v>0</v>
      </c>
      <c r="AV759" s="60"/>
      <c r="AW759" s="60">
        <v>6.65</v>
      </c>
      <c r="AX759" s="60">
        <f t="shared" si="367"/>
        <v>0</v>
      </c>
      <c r="AY759" s="60"/>
      <c r="AZ759" s="60">
        <v>5.58</v>
      </c>
      <c r="BA759" s="60">
        <f t="shared" si="368"/>
        <v>0</v>
      </c>
      <c r="BB759" s="60"/>
      <c r="BC759" s="60">
        <v>6</v>
      </c>
      <c r="BD759" s="23">
        <f t="shared" si="385"/>
        <v>0</v>
      </c>
      <c r="BE759" s="26">
        <f t="shared" si="369"/>
        <v>0</v>
      </c>
      <c r="BF759" s="27">
        <f t="shared" si="386"/>
        <v>0</v>
      </c>
      <c r="BG759" s="61"/>
      <c r="BH759" s="62"/>
      <c r="BI759" s="61"/>
      <c r="BJ759" s="30">
        <f t="shared" si="370"/>
        <v>0</v>
      </c>
      <c r="BK759" s="28">
        <f t="shared" si="371"/>
        <v>0</v>
      </c>
      <c r="BL759" s="12"/>
      <c r="BM759" s="12"/>
      <c r="BN759" s="63"/>
      <c r="BO759" s="63"/>
      <c r="BP759" s="63"/>
      <c r="BQ759" s="63"/>
      <c r="BR759" s="63"/>
      <c r="BS759" s="63"/>
      <c r="BT759" s="63"/>
      <c r="BU759" s="63"/>
      <c r="BV759" s="63"/>
      <c r="BW759" s="63"/>
      <c r="BX759" s="63"/>
    </row>
    <row r="760" spans="1:76" s="64" customFormat="1" ht="32.25" customHeight="1">
      <c r="A760" s="67" t="s">
        <v>355</v>
      </c>
      <c r="B760" s="68" t="s">
        <v>356</v>
      </c>
      <c r="C760" s="69"/>
      <c r="D760" s="60">
        <v>45</v>
      </c>
      <c r="E760" s="23">
        <f t="shared" si="372"/>
        <v>0</v>
      </c>
      <c r="F760" s="60"/>
      <c r="G760" s="60">
        <v>30</v>
      </c>
      <c r="H760" s="23">
        <f t="shared" si="373"/>
        <v>0</v>
      </c>
      <c r="I760" s="60"/>
      <c r="J760" s="60">
        <v>45</v>
      </c>
      <c r="K760" s="23">
        <f t="shared" si="374"/>
        <v>0</v>
      </c>
      <c r="L760" s="60"/>
      <c r="M760" s="60">
        <v>75</v>
      </c>
      <c r="N760" s="23">
        <f t="shared" si="375"/>
        <v>0</v>
      </c>
      <c r="O760" s="60"/>
      <c r="P760" s="60">
        <v>38</v>
      </c>
      <c r="Q760" s="23">
        <f t="shared" si="376"/>
        <v>0</v>
      </c>
      <c r="R760" s="60"/>
      <c r="S760" s="60">
        <v>68</v>
      </c>
      <c r="T760" s="23">
        <f t="shared" si="377"/>
        <v>0</v>
      </c>
      <c r="U760" s="60"/>
      <c r="V760" s="60">
        <v>38</v>
      </c>
      <c r="W760" s="23">
        <f t="shared" si="378"/>
        <v>0</v>
      </c>
      <c r="X760" s="60"/>
      <c r="Y760" s="60">
        <v>55</v>
      </c>
      <c r="Z760" s="23">
        <f t="shared" si="379"/>
        <v>0</v>
      </c>
      <c r="AA760" s="60"/>
      <c r="AB760" s="60">
        <v>58</v>
      </c>
      <c r="AC760" s="23">
        <f t="shared" si="380"/>
        <v>0</v>
      </c>
      <c r="AD760" s="60"/>
      <c r="AE760" s="60">
        <v>68</v>
      </c>
      <c r="AF760" s="25">
        <f t="shared" si="381"/>
        <v>0</v>
      </c>
      <c r="AG760" s="60"/>
      <c r="AH760" s="60">
        <v>98</v>
      </c>
      <c r="AI760" s="23">
        <f t="shared" si="382"/>
        <v>0</v>
      </c>
      <c r="AJ760" s="60"/>
      <c r="AK760" s="60">
        <v>7</v>
      </c>
      <c r="AL760" s="25">
        <f t="shared" si="383"/>
        <v>0</v>
      </c>
      <c r="AM760" s="60"/>
      <c r="AN760" s="60">
        <v>6</v>
      </c>
      <c r="AO760" s="25">
        <f t="shared" si="384"/>
        <v>0</v>
      </c>
      <c r="AP760" s="60"/>
      <c r="AQ760" s="60">
        <v>7</v>
      </c>
      <c r="AR760" s="60">
        <f t="shared" si="365"/>
        <v>0</v>
      </c>
      <c r="AS760" s="60"/>
      <c r="AT760" s="60">
        <v>5.63</v>
      </c>
      <c r="AU760" s="60">
        <f t="shared" si="366"/>
        <v>0</v>
      </c>
      <c r="AV760" s="60"/>
      <c r="AW760" s="60">
        <v>6.65</v>
      </c>
      <c r="AX760" s="60">
        <f t="shared" si="367"/>
        <v>0</v>
      </c>
      <c r="AY760" s="60"/>
      <c r="AZ760" s="60">
        <v>5.58</v>
      </c>
      <c r="BA760" s="60">
        <f t="shared" si="368"/>
        <v>0</v>
      </c>
      <c r="BB760" s="60"/>
      <c r="BC760" s="60">
        <v>6</v>
      </c>
      <c r="BD760" s="23">
        <f t="shared" si="385"/>
        <v>0</v>
      </c>
      <c r="BE760" s="26">
        <f t="shared" si="369"/>
        <v>0</v>
      </c>
      <c r="BF760" s="27">
        <f t="shared" si="386"/>
        <v>0</v>
      </c>
      <c r="BG760" s="61"/>
      <c r="BH760" s="62"/>
      <c r="BI760" s="61"/>
      <c r="BJ760" s="30">
        <f t="shared" si="370"/>
        <v>0</v>
      </c>
      <c r="BK760" s="28">
        <f t="shared" si="371"/>
        <v>0</v>
      </c>
      <c r="BL760" s="12"/>
      <c r="BM760" s="12"/>
      <c r="BN760" s="63"/>
      <c r="BO760" s="63"/>
      <c r="BP760" s="63"/>
      <c r="BQ760" s="63"/>
      <c r="BR760" s="63"/>
      <c r="BS760" s="63"/>
      <c r="BT760" s="63"/>
      <c r="BU760" s="63"/>
      <c r="BV760" s="63"/>
      <c r="BW760" s="63"/>
      <c r="BX760" s="63"/>
    </row>
    <row r="761" spans="1:76" s="64" customFormat="1" ht="32.25" customHeight="1">
      <c r="A761" s="67" t="s">
        <v>357</v>
      </c>
      <c r="B761" s="68" t="s">
        <v>358</v>
      </c>
      <c r="C761" s="69"/>
      <c r="D761" s="60">
        <v>45</v>
      </c>
      <c r="E761" s="23">
        <f t="shared" si="372"/>
        <v>0</v>
      </c>
      <c r="F761" s="60"/>
      <c r="G761" s="60">
        <v>30</v>
      </c>
      <c r="H761" s="23">
        <f t="shared" si="373"/>
        <v>0</v>
      </c>
      <c r="I761" s="60"/>
      <c r="J761" s="60">
        <v>45</v>
      </c>
      <c r="K761" s="23">
        <f t="shared" si="374"/>
        <v>0</v>
      </c>
      <c r="L761" s="60"/>
      <c r="M761" s="60">
        <v>75</v>
      </c>
      <c r="N761" s="23">
        <f t="shared" si="375"/>
        <v>0</v>
      </c>
      <c r="O761" s="70"/>
      <c r="P761" s="60">
        <v>38</v>
      </c>
      <c r="Q761" s="23">
        <f t="shared" si="376"/>
        <v>0</v>
      </c>
      <c r="R761" s="60"/>
      <c r="S761" s="60">
        <v>68</v>
      </c>
      <c r="T761" s="23">
        <f t="shared" si="377"/>
        <v>0</v>
      </c>
      <c r="U761" s="60"/>
      <c r="V761" s="60">
        <v>38</v>
      </c>
      <c r="W761" s="23">
        <f t="shared" si="378"/>
        <v>0</v>
      </c>
      <c r="X761" s="60"/>
      <c r="Y761" s="60">
        <v>55</v>
      </c>
      <c r="Z761" s="23">
        <f t="shared" si="379"/>
        <v>0</v>
      </c>
      <c r="AA761" s="60"/>
      <c r="AB761" s="60">
        <v>58</v>
      </c>
      <c r="AC761" s="23">
        <f t="shared" si="380"/>
        <v>0</v>
      </c>
      <c r="AD761" s="60"/>
      <c r="AE761" s="60">
        <v>68</v>
      </c>
      <c r="AF761" s="25">
        <f t="shared" si="381"/>
        <v>0</v>
      </c>
      <c r="AG761" s="60"/>
      <c r="AH761" s="60">
        <v>98</v>
      </c>
      <c r="AI761" s="23">
        <f t="shared" si="382"/>
        <v>0</v>
      </c>
      <c r="AJ761" s="60"/>
      <c r="AK761" s="60">
        <v>7</v>
      </c>
      <c r="AL761" s="25">
        <f t="shared" si="383"/>
        <v>0</v>
      </c>
      <c r="AM761" s="60"/>
      <c r="AN761" s="60">
        <v>6</v>
      </c>
      <c r="AO761" s="25">
        <f t="shared" si="384"/>
        <v>0</v>
      </c>
      <c r="AP761" s="60"/>
      <c r="AQ761" s="60">
        <v>7</v>
      </c>
      <c r="AR761" s="60">
        <f t="shared" si="365"/>
        <v>0</v>
      </c>
      <c r="AS761" s="60"/>
      <c r="AT761" s="60">
        <v>5.63</v>
      </c>
      <c r="AU761" s="60">
        <f t="shared" si="366"/>
        <v>0</v>
      </c>
      <c r="AV761" s="60"/>
      <c r="AW761" s="60">
        <v>6.65</v>
      </c>
      <c r="AX761" s="60">
        <f t="shared" si="367"/>
        <v>0</v>
      </c>
      <c r="AY761" s="60"/>
      <c r="AZ761" s="60">
        <v>5.58</v>
      </c>
      <c r="BA761" s="60">
        <f t="shared" si="368"/>
        <v>0</v>
      </c>
      <c r="BB761" s="60"/>
      <c r="BC761" s="60">
        <v>6</v>
      </c>
      <c r="BD761" s="23">
        <f t="shared" si="385"/>
        <v>0</v>
      </c>
      <c r="BE761" s="26">
        <f t="shared" si="369"/>
        <v>0</v>
      </c>
      <c r="BF761" s="27">
        <f t="shared" si="386"/>
        <v>0</v>
      </c>
      <c r="BG761" s="61"/>
      <c r="BH761" s="62"/>
      <c r="BI761" s="61"/>
      <c r="BJ761" s="30">
        <f t="shared" si="370"/>
        <v>0</v>
      </c>
      <c r="BK761" s="28">
        <f t="shared" si="371"/>
        <v>0</v>
      </c>
      <c r="BL761" s="12"/>
      <c r="BM761" s="12"/>
      <c r="BN761" s="63"/>
      <c r="BO761" s="63"/>
      <c r="BP761" s="63"/>
      <c r="BQ761" s="63"/>
      <c r="BR761" s="63"/>
      <c r="BS761" s="63"/>
      <c r="BT761" s="63"/>
      <c r="BU761" s="63"/>
      <c r="BV761" s="63"/>
      <c r="BW761" s="63"/>
      <c r="BX761" s="63"/>
    </row>
    <row r="762" spans="1:76" s="64" customFormat="1" ht="32.25" customHeight="1">
      <c r="A762" s="67" t="s">
        <v>359</v>
      </c>
      <c r="B762" s="68" t="s">
        <v>360</v>
      </c>
      <c r="C762" s="69"/>
      <c r="D762" s="60">
        <v>45</v>
      </c>
      <c r="E762" s="23">
        <f t="shared" si="372"/>
        <v>0</v>
      </c>
      <c r="F762" s="60"/>
      <c r="G762" s="60">
        <v>30</v>
      </c>
      <c r="H762" s="23">
        <f t="shared" si="373"/>
        <v>0</v>
      </c>
      <c r="I762" s="60"/>
      <c r="J762" s="60">
        <v>45</v>
      </c>
      <c r="K762" s="23">
        <f t="shared" si="374"/>
        <v>0</v>
      </c>
      <c r="L762" s="60"/>
      <c r="M762" s="60">
        <v>75</v>
      </c>
      <c r="N762" s="23">
        <f t="shared" si="375"/>
        <v>0</v>
      </c>
      <c r="O762" s="60"/>
      <c r="P762" s="60">
        <v>38</v>
      </c>
      <c r="Q762" s="23">
        <f t="shared" si="376"/>
        <v>0</v>
      </c>
      <c r="R762" s="60"/>
      <c r="S762" s="60">
        <v>68</v>
      </c>
      <c r="T762" s="23">
        <f t="shared" si="377"/>
        <v>0</v>
      </c>
      <c r="U762" s="60"/>
      <c r="V762" s="60">
        <v>38</v>
      </c>
      <c r="W762" s="23">
        <f t="shared" si="378"/>
        <v>0</v>
      </c>
      <c r="X762" s="60"/>
      <c r="Y762" s="60">
        <v>55</v>
      </c>
      <c r="Z762" s="23">
        <f t="shared" si="379"/>
        <v>0</v>
      </c>
      <c r="AA762" s="60"/>
      <c r="AB762" s="60">
        <v>58</v>
      </c>
      <c r="AC762" s="23">
        <f t="shared" si="380"/>
        <v>0</v>
      </c>
      <c r="AD762" s="60"/>
      <c r="AE762" s="60">
        <v>68</v>
      </c>
      <c r="AF762" s="25">
        <f t="shared" si="381"/>
        <v>0</v>
      </c>
      <c r="AG762" s="60"/>
      <c r="AH762" s="60">
        <v>98</v>
      </c>
      <c r="AI762" s="23">
        <f t="shared" si="382"/>
        <v>0</v>
      </c>
      <c r="AJ762" s="60"/>
      <c r="AK762" s="60">
        <v>7</v>
      </c>
      <c r="AL762" s="25">
        <f t="shared" si="383"/>
        <v>0</v>
      </c>
      <c r="AM762" s="60"/>
      <c r="AN762" s="60">
        <v>6</v>
      </c>
      <c r="AO762" s="25">
        <f t="shared" si="384"/>
        <v>0</v>
      </c>
      <c r="AP762" s="60"/>
      <c r="AQ762" s="60">
        <v>7</v>
      </c>
      <c r="AR762" s="60">
        <f t="shared" si="365"/>
        <v>0</v>
      </c>
      <c r="AS762" s="60"/>
      <c r="AT762" s="60">
        <v>5.63</v>
      </c>
      <c r="AU762" s="60">
        <f t="shared" si="366"/>
        <v>0</v>
      </c>
      <c r="AV762" s="60"/>
      <c r="AW762" s="60">
        <v>6.65</v>
      </c>
      <c r="AX762" s="60">
        <f t="shared" si="367"/>
        <v>0</v>
      </c>
      <c r="AY762" s="60"/>
      <c r="AZ762" s="60">
        <v>5.58</v>
      </c>
      <c r="BA762" s="60">
        <f t="shared" si="368"/>
        <v>0</v>
      </c>
      <c r="BB762" s="60"/>
      <c r="BC762" s="60">
        <v>6</v>
      </c>
      <c r="BD762" s="23">
        <f t="shared" si="385"/>
        <v>0</v>
      </c>
      <c r="BE762" s="26">
        <f t="shared" si="369"/>
        <v>0</v>
      </c>
      <c r="BF762" s="27">
        <f t="shared" si="386"/>
        <v>0</v>
      </c>
      <c r="BG762" s="61"/>
      <c r="BH762" s="62"/>
      <c r="BI762" s="61"/>
      <c r="BJ762" s="30">
        <f t="shared" si="370"/>
        <v>0</v>
      </c>
      <c r="BK762" s="28">
        <f t="shared" si="371"/>
        <v>0</v>
      </c>
      <c r="BL762" s="12"/>
      <c r="BM762" s="15"/>
      <c r="BN762" s="63"/>
      <c r="BO762" s="63"/>
      <c r="BP762" s="63"/>
      <c r="BQ762" s="63"/>
      <c r="BR762" s="63"/>
      <c r="BS762" s="63"/>
      <c r="BT762" s="63"/>
      <c r="BU762" s="63"/>
      <c r="BV762" s="63"/>
      <c r="BW762" s="63"/>
      <c r="BX762" s="63"/>
    </row>
    <row r="763" spans="1:76" s="64" customFormat="1" ht="32.25" customHeight="1">
      <c r="A763" s="67" t="s">
        <v>361</v>
      </c>
      <c r="B763" s="68" t="s">
        <v>362</v>
      </c>
      <c r="C763" s="69"/>
      <c r="D763" s="60">
        <v>45</v>
      </c>
      <c r="E763" s="23">
        <f t="shared" si="372"/>
        <v>0</v>
      </c>
      <c r="F763" s="60"/>
      <c r="G763" s="60">
        <v>30</v>
      </c>
      <c r="H763" s="23">
        <f t="shared" si="373"/>
        <v>0</v>
      </c>
      <c r="I763" s="70"/>
      <c r="J763" s="60">
        <v>45</v>
      </c>
      <c r="K763" s="23">
        <f t="shared" si="374"/>
        <v>0</v>
      </c>
      <c r="L763" s="60"/>
      <c r="M763" s="60">
        <v>75</v>
      </c>
      <c r="N763" s="23">
        <f t="shared" si="375"/>
        <v>0</v>
      </c>
      <c r="O763" s="60"/>
      <c r="P763" s="60">
        <v>38</v>
      </c>
      <c r="Q763" s="23">
        <f t="shared" si="376"/>
        <v>0</v>
      </c>
      <c r="R763" s="60"/>
      <c r="S763" s="60">
        <v>68</v>
      </c>
      <c r="T763" s="23">
        <f t="shared" si="377"/>
        <v>0</v>
      </c>
      <c r="U763" s="60"/>
      <c r="V763" s="60">
        <v>38</v>
      </c>
      <c r="W763" s="23">
        <f t="shared" si="378"/>
        <v>0</v>
      </c>
      <c r="X763" s="60"/>
      <c r="Y763" s="60">
        <v>55</v>
      </c>
      <c r="Z763" s="23">
        <f t="shared" si="379"/>
        <v>0</v>
      </c>
      <c r="AA763" s="60"/>
      <c r="AB763" s="60">
        <v>58</v>
      </c>
      <c r="AC763" s="23">
        <f t="shared" si="380"/>
        <v>0</v>
      </c>
      <c r="AD763" s="60"/>
      <c r="AE763" s="60">
        <v>68</v>
      </c>
      <c r="AF763" s="25">
        <f t="shared" si="381"/>
        <v>0</v>
      </c>
      <c r="AG763" s="60"/>
      <c r="AH763" s="60">
        <v>98</v>
      </c>
      <c r="AI763" s="23">
        <f t="shared" si="382"/>
        <v>0</v>
      </c>
      <c r="AJ763" s="60"/>
      <c r="AK763" s="60">
        <v>7</v>
      </c>
      <c r="AL763" s="25">
        <f t="shared" si="383"/>
        <v>0</v>
      </c>
      <c r="AM763" s="60"/>
      <c r="AN763" s="60">
        <v>6</v>
      </c>
      <c r="AO763" s="25">
        <f t="shared" si="384"/>
        <v>0</v>
      </c>
      <c r="AP763" s="60"/>
      <c r="AQ763" s="60">
        <v>7</v>
      </c>
      <c r="AR763" s="60">
        <f t="shared" si="365"/>
        <v>0</v>
      </c>
      <c r="AS763" s="60"/>
      <c r="AT763" s="60">
        <v>5.63</v>
      </c>
      <c r="AU763" s="60">
        <f t="shared" si="366"/>
        <v>0</v>
      </c>
      <c r="AV763" s="60"/>
      <c r="AW763" s="60">
        <v>6.65</v>
      </c>
      <c r="AX763" s="60">
        <f t="shared" si="367"/>
        <v>0</v>
      </c>
      <c r="AY763" s="60"/>
      <c r="AZ763" s="60">
        <v>5.58</v>
      </c>
      <c r="BA763" s="60">
        <f t="shared" si="368"/>
        <v>0</v>
      </c>
      <c r="BB763" s="60"/>
      <c r="BC763" s="60">
        <v>6</v>
      </c>
      <c r="BD763" s="23">
        <f t="shared" si="385"/>
        <v>0</v>
      </c>
      <c r="BE763" s="26">
        <f t="shared" si="369"/>
        <v>0</v>
      </c>
      <c r="BF763" s="27">
        <f t="shared" si="386"/>
        <v>0</v>
      </c>
      <c r="BG763" s="61"/>
      <c r="BH763" s="62"/>
      <c r="BI763" s="61"/>
      <c r="BJ763" s="30">
        <f t="shared" si="370"/>
        <v>0</v>
      </c>
      <c r="BK763" s="28">
        <f t="shared" si="371"/>
        <v>0</v>
      </c>
      <c r="BL763" s="12"/>
      <c r="BM763" s="12"/>
      <c r="BN763" s="63"/>
      <c r="BO763" s="63"/>
      <c r="BP763" s="63"/>
      <c r="BQ763" s="63"/>
      <c r="BR763" s="63"/>
      <c r="BS763" s="63"/>
      <c r="BT763" s="63"/>
      <c r="BU763" s="63"/>
      <c r="BV763" s="63"/>
      <c r="BW763" s="63"/>
      <c r="BX763" s="63"/>
    </row>
    <row r="764" spans="1:76" s="64" customFormat="1" ht="32.25" customHeight="1">
      <c r="A764" s="67" t="s">
        <v>363</v>
      </c>
      <c r="B764" s="68" t="s">
        <v>364</v>
      </c>
      <c r="C764" s="69"/>
      <c r="D764" s="60">
        <v>45</v>
      </c>
      <c r="E764" s="23">
        <f t="shared" si="372"/>
        <v>0</v>
      </c>
      <c r="F764" s="60"/>
      <c r="G764" s="60">
        <v>30</v>
      </c>
      <c r="H764" s="23">
        <f t="shared" si="373"/>
        <v>0</v>
      </c>
      <c r="I764" s="60"/>
      <c r="J764" s="60">
        <v>45</v>
      </c>
      <c r="K764" s="23">
        <f t="shared" si="374"/>
        <v>0</v>
      </c>
      <c r="L764" s="60"/>
      <c r="M764" s="60">
        <v>75</v>
      </c>
      <c r="N764" s="23">
        <f t="shared" si="375"/>
        <v>0</v>
      </c>
      <c r="O764" s="60"/>
      <c r="P764" s="60">
        <v>38</v>
      </c>
      <c r="Q764" s="23">
        <f t="shared" si="376"/>
        <v>0</v>
      </c>
      <c r="R764" s="60"/>
      <c r="S764" s="60">
        <v>68</v>
      </c>
      <c r="T764" s="23">
        <f t="shared" si="377"/>
        <v>0</v>
      </c>
      <c r="U764" s="60"/>
      <c r="V764" s="60">
        <v>38</v>
      </c>
      <c r="W764" s="23">
        <f t="shared" si="378"/>
        <v>0</v>
      </c>
      <c r="X764" s="60"/>
      <c r="Y764" s="60">
        <v>55</v>
      </c>
      <c r="Z764" s="23">
        <f t="shared" si="379"/>
        <v>0</v>
      </c>
      <c r="AA764" s="60"/>
      <c r="AB764" s="60">
        <v>58</v>
      </c>
      <c r="AC764" s="23">
        <f t="shared" si="380"/>
        <v>0</v>
      </c>
      <c r="AD764" s="60"/>
      <c r="AE764" s="60">
        <v>68</v>
      </c>
      <c r="AF764" s="25">
        <f t="shared" si="381"/>
        <v>0</v>
      </c>
      <c r="AG764" s="60"/>
      <c r="AH764" s="60">
        <v>98</v>
      </c>
      <c r="AI764" s="23">
        <f t="shared" si="382"/>
        <v>0</v>
      </c>
      <c r="AJ764" s="60"/>
      <c r="AK764" s="60">
        <v>7</v>
      </c>
      <c r="AL764" s="25">
        <f t="shared" si="383"/>
        <v>0</v>
      </c>
      <c r="AM764" s="60"/>
      <c r="AN764" s="60">
        <v>6</v>
      </c>
      <c r="AO764" s="25">
        <f t="shared" si="384"/>
        <v>0</v>
      </c>
      <c r="AP764" s="60"/>
      <c r="AQ764" s="60">
        <v>7</v>
      </c>
      <c r="AR764" s="60">
        <f t="shared" si="365"/>
        <v>0</v>
      </c>
      <c r="AS764" s="60"/>
      <c r="AT764" s="60">
        <v>5.63</v>
      </c>
      <c r="AU764" s="60">
        <f t="shared" si="366"/>
        <v>0</v>
      </c>
      <c r="AV764" s="60"/>
      <c r="AW764" s="60">
        <v>6.65</v>
      </c>
      <c r="AX764" s="60">
        <f t="shared" si="367"/>
        <v>0</v>
      </c>
      <c r="AY764" s="60"/>
      <c r="AZ764" s="60">
        <v>5.58</v>
      </c>
      <c r="BA764" s="60">
        <f t="shared" si="368"/>
        <v>0</v>
      </c>
      <c r="BB764" s="60"/>
      <c r="BC764" s="60">
        <v>6</v>
      </c>
      <c r="BD764" s="23">
        <f t="shared" si="385"/>
        <v>0</v>
      </c>
      <c r="BE764" s="26">
        <f t="shared" si="369"/>
        <v>0</v>
      </c>
      <c r="BF764" s="27">
        <f t="shared" si="386"/>
        <v>0</v>
      </c>
      <c r="BG764" s="61"/>
      <c r="BH764" s="62"/>
      <c r="BI764" s="61"/>
      <c r="BJ764" s="30">
        <f t="shared" si="370"/>
        <v>0</v>
      </c>
      <c r="BK764" s="28">
        <f t="shared" si="371"/>
        <v>0</v>
      </c>
      <c r="BL764" s="12"/>
      <c r="BM764" s="12"/>
      <c r="BN764" s="63"/>
      <c r="BO764" s="63"/>
      <c r="BP764" s="63"/>
      <c r="BQ764" s="63"/>
      <c r="BR764" s="63"/>
      <c r="BS764" s="63"/>
      <c r="BT764" s="63"/>
      <c r="BU764" s="63"/>
      <c r="BV764" s="63"/>
      <c r="BW764" s="63"/>
      <c r="BX764" s="63"/>
    </row>
    <row r="765" spans="1:76" s="64" customFormat="1" ht="32.25" customHeight="1">
      <c r="A765" s="67" t="s">
        <v>365</v>
      </c>
      <c r="B765" s="68" t="s">
        <v>366</v>
      </c>
      <c r="C765" s="69"/>
      <c r="D765" s="60">
        <v>45</v>
      </c>
      <c r="E765" s="23">
        <f t="shared" si="372"/>
        <v>0</v>
      </c>
      <c r="F765" s="60"/>
      <c r="G765" s="60">
        <v>30</v>
      </c>
      <c r="H765" s="23">
        <f t="shared" si="373"/>
        <v>0</v>
      </c>
      <c r="I765" s="60"/>
      <c r="J765" s="60">
        <v>45</v>
      </c>
      <c r="K765" s="23">
        <f t="shared" si="374"/>
        <v>0</v>
      </c>
      <c r="L765" s="60"/>
      <c r="M765" s="60">
        <v>75</v>
      </c>
      <c r="N765" s="23">
        <f t="shared" si="375"/>
        <v>0</v>
      </c>
      <c r="O765" s="70"/>
      <c r="P765" s="60">
        <v>38</v>
      </c>
      <c r="Q765" s="23">
        <f t="shared" si="376"/>
        <v>0</v>
      </c>
      <c r="R765" s="60"/>
      <c r="S765" s="60">
        <v>68</v>
      </c>
      <c r="T765" s="23">
        <f t="shared" si="377"/>
        <v>0</v>
      </c>
      <c r="U765" s="60"/>
      <c r="V765" s="60">
        <v>38</v>
      </c>
      <c r="W765" s="23">
        <f t="shared" si="378"/>
        <v>0</v>
      </c>
      <c r="X765" s="60"/>
      <c r="Y765" s="60">
        <v>55</v>
      </c>
      <c r="Z765" s="23">
        <f t="shared" si="379"/>
        <v>0</v>
      </c>
      <c r="AA765" s="60"/>
      <c r="AB765" s="60">
        <v>58</v>
      </c>
      <c r="AC765" s="23">
        <f t="shared" si="380"/>
        <v>0</v>
      </c>
      <c r="AD765" s="60"/>
      <c r="AE765" s="60">
        <v>68</v>
      </c>
      <c r="AF765" s="25">
        <f t="shared" si="381"/>
        <v>0</v>
      </c>
      <c r="AG765" s="60"/>
      <c r="AH765" s="60">
        <v>98</v>
      </c>
      <c r="AI765" s="23">
        <f t="shared" si="382"/>
        <v>0</v>
      </c>
      <c r="AJ765" s="60"/>
      <c r="AK765" s="60">
        <v>7</v>
      </c>
      <c r="AL765" s="25">
        <f t="shared" si="383"/>
        <v>0</v>
      </c>
      <c r="AM765" s="60"/>
      <c r="AN765" s="60">
        <v>6</v>
      </c>
      <c r="AO765" s="25">
        <f t="shared" si="384"/>
        <v>0</v>
      </c>
      <c r="AP765" s="60"/>
      <c r="AQ765" s="60">
        <v>7</v>
      </c>
      <c r="AR765" s="60">
        <f t="shared" si="365"/>
        <v>0</v>
      </c>
      <c r="AS765" s="60"/>
      <c r="AT765" s="60">
        <v>5.63</v>
      </c>
      <c r="AU765" s="60">
        <f t="shared" si="366"/>
        <v>0</v>
      </c>
      <c r="AV765" s="60"/>
      <c r="AW765" s="60">
        <v>6.65</v>
      </c>
      <c r="AX765" s="60">
        <f t="shared" si="367"/>
        <v>0</v>
      </c>
      <c r="AY765" s="60"/>
      <c r="AZ765" s="60">
        <v>5.58</v>
      </c>
      <c r="BA765" s="60">
        <f t="shared" si="368"/>
        <v>0</v>
      </c>
      <c r="BB765" s="60"/>
      <c r="BC765" s="60">
        <v>6</v>
      </c>
      <c r="BD765" s="23">
        <f t="shared" si="385"/>
        <v>0</v>
      </c>
      <c r="BE765" s="26">
        <f t="shared" si="369"/>
        <v>0</v>
      </c>
      <c r="BF765" s="27">
        <f t="shared" si="386"/>
        <v>0</v>
      </c>
      <c r="BG765" s="61"/>
      <c r="BH765" s="62"/>
      <c r="BI765" s="61"/>
      <c r="BJ765" s="30">
        <f t="shared" si="370"/>
        <v>0</v>
      </c>
      <c r="BK765" s="28">
        <f t="shared" si="371"/>
        <v>0</v>
      </c>
      <c r="BL765" s="12"/>
      <c r="BM765" s="12"/>
      <c r="BN765" s="63"/>
      <c r="BO765" s="63"/>
      <c r="BP765" s="63"/>
      <c r="BQ765" s="63"/>
      <c r="BR765" s="63"/>
      <c r="BS765" s="63"/>
      <c r="BT765" s="63"/>
      <c r="BU765" s="63"/>
      <c r="BV765" s="63"/>
      <c r="BW765" s="63"/>
      <c r="BX765" s="63"/>
    </row>
    <row r="766" spans="1:76" s="64" customFormat="1" ht="32.25" customHeight="1">
      <c r="A766" s="67" t="s">
        <v>367</v>
      </c>
      <c r="B766" s="68" t="s">
        <v>368</v>
      </c>
      <c r="C766" s="69"/>
      <c r="D766" s="60">
        <v>45</v>
      </c>
      <c r="E766" s="23">
        <f t="shared" si="372"/>
        <v>0</v>
      </c>
      <c r="F766" s="60"/>
      <c r="G766" s="60">
        <v>30</v>
      </c>
      <c r="H766" s="23">
        <f t="shared" si="373"/>
        <v>0</v>
      </c>
      <c r="I766" s="60"/>
      <c r="J766" s="60">
        <v>45</v>
      </c>
      <c r="K766" s="23">
        <f t="shared" si="374"/>
        <v>0</v>
      </c>
      <c r="L766" s="60"/>
      <c r="M766" s="60">
        <v>75</v>
      </c>
      <c r="N766" s="23">
        <f t="shared" si="375"/>
        <v>0</v>
      </c>
      <c r="O766" s="60"/>
      <c r="P766" s="60">
        <v>38</v>
      </c>
      <c r="Q766" s="23">
        <f t="shared" si="376"/>
        <v>0</v>
      </c>
      <c r="R766" s="60"/>
      <c r="S766" s="60">
        <v>68</v>
      </c>
      <c r="T766" s="23">
        <f t="shared" si="377"/>
        <v>0</v>
      </c>
      <c r="U766" s="60"/>
      <c r="V766" s="60">
        <v>38</v>
      </c>
      <c r="W766" s="23">
        <f t="shared" si="378"/>
        <v>0</v>
      </c>
      <c r="X766" s="60"/>
      <c r="Y766" s="60">
        <v>55</v>
      </c>
      <c r="Z766" s="23">
        <f t="shared" si="379"/>
        <v>0</v>
      </c>
      <c r="AA766" s="60"/>
      <c r="AB766" s="60">
        <v>58</v>
      </c>
      <c r="AC766" s="23">
        <f t="shared" si="380"/>
        <v>0</v>
      </c>
      <c r="AD766" s="60"/>
      <c r="AE766" s="60">
        <v>68</v>
      </c>
      <c r="AF766" s="25">
        <f t="shared" si="381"/>
        <v>0</v>
      </c>
      <c r="AG766" s="60"/>
      <c r="AH766" s="60">
        <v>98</v>
      </c>
      <c r="AI766" s="23">
        <f t="shared" si="382"/>
        <v>0</v>
      </c>
      <c r="AJ766" s="60"/>
      <c r="AK766" s="60">
        <v>7</v>
      </c>
      <c r="AL766" s="25">
        <f t="shared" si="383"/>
        <v>0</v>
      </c>
      <c r="AM766" s="60"/>
      <c r="AN766" s="60">
        <v>6</v>
      </c>
      <c r="AO766" s="25">
        <f t="shared" si="384"/>
        <v>0</v>
      </c>
      <c r="AP766" s="60"/>
      <c r="AQ766" s="60">
        <v>7</v>
      </c>
      <c r="AR766" s="60">
        <f t="shared" si="365"/>
        <v>0</v>
      </c>
      <c r="AS766" s="60"/>
      <c r="AT766" s="60">
        <v>5.63</v>
      </c>
      <c r="AU766" s="60">
        <f t="shared" si="366"/>
        <v>0</v>
      </c>
      <c r="AV766" s="60"/>
      <c r="AW766" s="60">
        <v>6.65</v>
      </c>
      <c r="AX766" s="60">
        <f t="shared" si="367"/>
        <v>0</v>
      </c>
      <c r="AY766" s="60"/>
      <c r="AZ766" s="60">
        <v>5.58</v>
      </c>
      <c r="BA766" s="60">
        <f t="shared" si="368"/>
        <v>0</v>
      </c>
      <c r="BB766" s="60"/>
      <c r="BC766" s="60">
        <v>6</v>
      </c>
      <c r="BD766" s="23">
        <f t="shared" si="385"/>
        <v>0</v>
      </c>
      <c r="BE766" s="26">
        <f t="shared" si="369"/>
        <v>0</v>
      </c>
      <c r="BF766" s="27">
        <f t="shared" si="386"/>
        <v>0</v>
      </c>
      <c r="BG766" s="61"/>
      <c r="BH766" s="62"/>
      <c r="BI766" s="61"/>
      <c r="BJ766" s="30">
        <f t="shared" si="370"/>
        <v>0</v>
      </c>
      <c r="BK766" s="28">
        <f t="shared" si="371"/>
        <v>0</v>
      </c>
      <c r="BL766" s="12"/>
      <c r="BM766" s="12"/>
      <c r="BN766" s="63"/>
      <c r="BO766" s="63"/>
      <c r="BP766" s="63"/>
      <c r="BQ766" s="63"/>
      <c r="BR766" s="63"/>
      <c r="BS766" s="63"/>
      <c r="BT766" s="63"/>
      <c r="BU766" s="63"/>
      <c r="BV766" s="63"/>
      <c r="BW766" s="63"/>
      <c r="BX766" s="63"/>
    </row>
    <row r="767" spans="1:76" s="64" customFormat="1" ht="32.25" customHeight="1">
      <c r="A767" s="67" t="s">
        <v>369</v>
      </c>
      <c r="B767" s="68" t="s">
        <v>370</v>
      </c>
      <c r="C767" s="69">
        <v>300</v>
      </c>
      <c r="D767" s="60">
        <v>45</v>
      </c>
      <c r="E767" s="23">
        <f t="shared" si="372"/>
        <v>13500</v>
      </c>
      <c r="F767" s="60">
        <v>500</v>
      </c>
      <c r="G767" s="60">
        <v>30</v>
      </c>
      <c r="H767" s="23">
        <f t="shared" si="373"/>
        <v>15000</v>
      </c>
      <c r="I767" s="60">
        <v>100</v>
      </c>
      <c r="J767" s="60">
        <v>45</v>
      </c>
      <c r="K767" s="23">
        <f t="shared" si="374"/>
        <v>4500</v>
      </c>
      <c r="L767" s="60"/>
      <c r="M767" s="60">
        <v>75</v>
      </c>
      <c r="N767" s="23">
        <f t="shared" si="375"/>
        <v>0</v>
      </c>
      <c r="O767" s="60"/>
      <c r="P767" s="60">
        <v>38</v>
      </c>
      <c r="Q767" s="23">
        <f t="shared" si="376"/>
        <v>0</v>
      </c>
      <c r="R767" s="60"/>
      <c r="S767" s="60">
        <v>68</v>
      </c>
      <c r="T767" s="23">
        <f t="shared" si="377"/>
        <v>0</v>
      </c>
      <c r="U767" s="60"/>
      <c r="V767" s="60">
        <v>38</v>
      </c>
      <c r="W767" s="23">
        <f t="shared" si="378"/>
        <v>0</v>
      </c>
      <c r="X767" s="60"/>
      <c r="Y767" s="60">
        <v>55</v>
      </c>
      <c r="Z767" s="23">
        <f t="shared" si="379"/>
        <v>0</v>
      </c>
      <c r="AA767" s="60"/>
      <c r="AB767" s="60">
        <v>58</v>
      </c>
      <c r="AC767" s="23">
        <f t="shared" si="380"/>
        <v>0</v>
      </c>
      <c r="AD767" s="60">
        <v>300</v>
      </c>
      <c r="AE767" s="60">
        <v>68</v>
      </c>
      <c r="AF767" s="25">
        <f t="shared" si="381"/>
        <v>20400</v>
      </c>
      <c r="AG767" s="60"/>
      <c r="AH767" s="60">
        <v>98</v>
      </c>
      <c r="AI767" s="23">
        <f t="shared" si="382"/>
        <v>0</v>
      </c>
      <c r="AJ767" s="60"/>
      <c r="AK767" s="60">
        <v>7</v>
      </c>
      <c r="AL767" s="25">
        <f t="shared" si="383"/>
        <v>0</v>
      </c>
      <c r="AM767" s="60">
        <v>5430</v>
      </c>
      <c r="AN767" s="60">
        <v>6</v>
      </c>
      <c r="AO767" s="25">
        <f t="shared" si="384"/>
        <v>32580</v>
      </c>
      <c r="AP767" s="60"/>
      <c r="AQ767" s="60">
        <v>7</v>
      </c>
      <c r="AR767" s="60">
        <f t="shared" si="365"/>
        <v>0</v>
      </c>
      <c r="AS767" s="60"/>
      <c r="AT767" s="60">
        <v>5.63</v>
      </c>
      <c r="AU767" s="60">
        <f t="shared" si="366"/>
        <v>0</v>
      </c>
      <c r="AV767" s="60"/>
      <c r="AW767" s="60">
        <v>6.65</v>
      </c>
      <c r="AX767" s="60">
        <f t="shared" si="367"/>
        <v>0</v>
      </c>
      <c r="AY767" s="60"/>
      <c r="AZ767" s="60">
        <v>5.58</v>
      </c>
      <c r="BA767" s="60">
        <f t="shared" si="368"/>
        <v>0</v>
      </c>
      <c r="BB767" s="60"/>
      <c r="BC767" s="60">
        <v>6</v>
      </c>
      <c r="BD767" s="23">
        <f t="shared" si="385"/>
        <v>0</v>
      </c>
      <c r="BE767" s="26">
        <f t="shared" si="369"/>
        <v>85980</v>
      </c>
      <c r="BF767" s="27">
        <f t="shared" si="386"/>
        <v>127040</v>
      </c>
      <c r="BG767" s="61"/>
      <c r="BH767" s="62"/>
      <c r="BI767" s="61"/>
      <c r="BJ767" s="30">
        <f t="shared" si="370"/>
        <v>0</v>
      </c>
      <c r="BK767" s="28">
        <f t="shared" si="371"/>
        <v>213020</v>
      </c>
      <c r="BL767" s="12"/>
      <c r="BM767" s="12"/>
      <c r="BN767" s="63"/>
      <c r="BO767" s="63"/>
      <c r="BP767" s="63"/>
      <c r="BQ767" s="63"/>
      <c r="BR767" s="63"/>
      <c r="BS767" s="63"/>
      <c r="BT767" s="63"/>
      <c r="BU767" s="63"/>
      <c r="BV767" s="63"/>
      <c r="BW767" s="63"/>
      <c r="BX767" s="63"/>
    </row>
    <row r="768" spans="1:76" s="64" customFormat="1" ht="32.25" customHeight="1">
      <c r="A768" s="67" t="s">
        <v>371</v>
      </c>
      <c r="B768" s="68" t="s">
        <v>372</v>
      </c>
      <c r="C768" s="71"/>
      <c r="D768" s="60">
        <v>45</v>
      </c>
      <c r="E768" s="23">
        <f t="shared" si="372"/>
        <v>0</v>
      </c>
      <c r="F768" s="60"/>
      <c r="G768" s="60">
        <v>30</v>
      </c>
      <c r="H768" s="23">
        <f t="shared" si="373"/>
        <v>0</v>
      </c>
      <c r="I768" s="70"/>
      <c r="J768" s="60">
        <v>45</v>
      </c>
      <c r="K768" s="23">
        <f t="shared" si="374"/>
        <v>0</v>
      </c>
      <c r="L768" s="60">
        <v>130</v>
      </c>
      <c r="M768" s="60">
        <v>75</v>
      </c>
      <c r="N768" s="23">
        <f t="shared" si="375"/>
        <v>9750</v>
      </c>
      <c r="O768" s="60">
        <v>260</v>
      </c>
      <c r="P768" s="60">
        <v>38</v>
      </c>
      <c r="Q768" s="23">
        <f t="shared" si="376"/>
        <v>9880</v>
      </c>
      <c r="R768" s="60">
        <v>160</v>
      </c>
      <c r="S768" s="60">
        <v>68</v>
      </c>
      <c r="T768" s="23">
        <f t="shared" si="377"/>
        <v>10880</v>
      </c>
      <c r="U768" s="70"/>
      <c r="V768" s="60">
        <v>38</v>
      </c>
      <c r="W768" s="23">
        <f t="shared" si="378"/>
        <v>0</v>
      </c>
      <c r="X768" s="60"/>
      <c r="Y768" s="60">
        <v>55</v>
      </c>
      <c r="Z768" s="23">
        <f t="shared" si="379"/>
        <v>0</v>
      </c>
      <c r="AA768" s="60"/>
      <c r="AB768" s="60">
        <v>58</v>
      </c>
      <c r="AC768" s="23">
        <f t="shared" si="380"/>
        <v>0</v>
      </c>
      <c r="AD768" s="60"/>
      <c r="AE768" s="60">
        <v>68</v>
      </c>
      <c r="AF768" s="25">
        <f t="shared" si="381"/>
        <v>0</v>
      </c>
      <c r="AG768" s="60">
        <v>100</v>
      </c>
      <c r="AH768" s="60">
        <v>98</v>
      </c>
      <c r="AI768" s="23">
        <f t="shared" si="382"/>
        <v>9800</v>
      </c>
      <c r="AJ768" s="60">
        <v>6465</v>
      </c>
      <c r="AK768" s="60">
        <v>7</v>
      </c>
      <c r="AL768" s="25">
        <f t="shared" si="383"/>
        <v>45255</v>
      </c>
      <c r="AM768" s="60"/>
      <c r="AN768" s="60">
        <v>6</v>
      </c>
      <c r="AO768" s="25">
        <f t="shared" si="384"/>
        <v>0</v>
      </c>
      <c r="AP768" s="60"/>
      <c r="AQ768" s="60">
        <v>7</v>
      </c>
      <c r="AR768" s="60">
        <f t="shared" si="365"/>
        <v>0</v>
      </c>
      <c r="AS768" s="60"/>
      <c r="AT768" s="60">
        <v>5.63</v>
      </c>
      <c r="AU768" s="60">
        <f t="shared" si="366"/>
        <v>0</v>
      </c>
      <c r="AV768" s="60"/>
      <c r="AW768" s="60">
        <v>6.65</v>
      </c>
      <c r="AX768" s="60">
        <f t="shared" si="367"/>
        <v>0</v>
      </c>
      <c r="AY768" s="60"/>
      <c r="AZ768" s="60">
        <v>5.58</v>
      </c>
      <c r="BA768" s="60">
        <f t="shared" si="368"/>
        <v>0</v>
      </c>
      <c r="BB768" s="60">
        <v>1115</v>
      </c>
      <c r="BC768" s="60">
        <v>6</v>
      </c>
      <c r="BD768" s="23">
        <f t="shared" si="385"/>
        <v>6690</v>
      </c>
      <c r="BE768" s="26">
        <f t="shared" si="369"/>
        <v>92255</v>
      </c>
      <c r="BF768" s="27">
        <f t="shared" si="386"/>
        <v>165352</v>
      </c>
      <c r="BG768" s="61"/>
      <c r="BH768" s="62"/>
      <c r="BI768" s="61"/>
      <c r="BJ768" s="28">
        <f t="shared" si="370"/>
        <v>0</v>
      </c>
      <c r="BK768" s="28">
        <f t="shared" si="371"/>
        <v>257607</v>
      </c>
      <c r="BL768" s="12"/>
      <c r="BM768" s="12"/>
      <c r="BN768" s="63"/>
      <c r="BO768" s="63"/>
      <c r="BP768" s="63"/>
      <c r="BQ768" s="63"/>
      <c r="BR768" s="63"/>
      <c r="BS768" s="63"/>
      <c r="BT768" s="63"/>
      <c r="BU768" s="63"/>
      <c r="BV768" s="63"/>
      <c r="BW768" s="63"/>
      <c r="BX768" s="63"/>
    </row>
    <row r="769" spans="1:76" s="64" customFormat="1" ht="32.25" customHeight="1">
      <c r="A769" s="67" t="s">
        <v>373</v>
      </c>
      <c r="B769" s="68" t="s">
        <v>374</v>
      </c>
      <c r="C769" s="69"/>
      <c r="D769" s="60">
        <v>45</v>
      </c>
      <c r="E769" s="23">
        <f t="shared" si="372"/>
        <v>0</v>
      </c>
      <c r="F769" s="60"/>
      <c r="G769" s="60">
        <v>30</v>
      </c>
      <c r="H769" s="23">
        <f t="shared" si="373"/>
        <v>0</v>
      </c>
      <c r="I769" s="60"/>
      <c r="J769" s="60">
        <v>45</v>
      </c>
      <c r="K769" s="23">
        <f t="shared" si="374"/>
        <v>0</v>
      </c>
      <c r="L769" s="60"/>
      <c r="M769" s="60">
        <v>75</v>
      </c>
      <c r="N769" s="23">
        <f t="shared" si="375"/>
        <v>0</v>
      </c>
      <c r="O769" s="60"/>
      <c r="P769" s="60">
        <v>38</v>
      </c>
      <c r="Q769" s="23">
        <f t="shared" si="376"/>
        <v>0</v>
      </c>
      <c r="R769" s="60"/>
      <c r="S769" s="60">
        <v>68</v>
      </c>
      <c r="T769" s="23">
        <f t="shared" si="377"/>
        <v>0</v>
      </c>
      <c r="U769" s="60"/>
      <c r="V769" s="60">
        <v>38</v>
      </c>
      <c r="W769" s="23">
        <f t="shared" si="378"/>
        <v>0</v>
      </c>
      <c r="X769" s="70"/>
      <c r="Y769" s="60">
        <v>55</v>
      </c>
      <c r="Z769" s="23">
        <f t="shared" si="379"/>
        <v>0</v>
      </c>
      <c r="AA769" s="60"/>
      <c r="AB769" s="60">
        <v>58</v>
      </c>
      <c r="AC769" s="23">
        <f t="shared" si="380"/>
        <v>0</v>
      </c>
      <c r="AD769" s="60"/>
      <c r="AE769" s="60">
        <v>68</v>
      </c>
      <c r="AF769" s="25">
        <f t="shared" si="381"/>
        <v>0</v>
      </c>
      <c r="AG769" s="60"/>
      <c r="AH769" s="60">
        <v>98</v>
      </c>
      <c r="AI769" s="23">
        <f t="shared" si="382"/>
        <v>0</v>
      </c>
      <c r="AJ769" s="60"/>
      <c r="AK769" s="60">
        <v>7</v>
      </c>
      <c r="AL769" s="25">
        <f t="shared" si="383"/>
        <v>0</v>
      </c>
      <c r="AM769" s="60"/>
      <c r="AN769" s="60">
        <v>6</v>
      </c>
      <c r="AO769" s="25">
        <f t="shared" si="384"/>
        <v>0</v>
      </c>
      <c r="AP769" s="60"/>
      <c r="AQ769" s="60">
        <v>7</v>
      </c>
      <c r="AR769" s="60">
        <f t="shared" si="365"/>
        <v>0</v>
      </c>
      <c r="AS769" s="60"/>
      <c r="AT769" s="60">
        <v>5.63</v>
      </c>
      <c r="AU769" s="60">
        <f t="shared" si="366"/>
        <v>0</v>
      </c>
      <c r="AV769" s="60"/>
      <c r="AW769" s="60">
        <v>6.65</v>
      </c>
      <c r="AX769" s="60">
        <f t="shared" si="367"/>
        <v>0</v>
      </c>
      <c r="AY769" s="60"/>
      <c r="AZ769" s="60">
        <v>5.58</v>
      </c>
      <c r="BA769" s="60">
        <f t="shared" si="368"/>
        <v>0</v>
      </c>
      <c r="BB769" s="60"/>
      <c r="BC769" s="60">
        <v>6</v>
      </c>
      <c r="BD769" s="23">
        <f t="shared" si="385"/>
        <v>0</v>
      </c>
      <c r="BE769" s="26">
        <f t="shared" si="369"/>
        <v>0</v>
      </c>
      <c r="BF769" s="27">
        <f t="shared" si="386"/>
        <v>0</v>
      </c>
      <c r="BG769" s="61"/>
      <c r="BH769" s="62"/>
      <c r="BI769" s="61"/>
      <c r="BJ769" s="30">
        <f t="shared" si="370"/>
        <v>0</v>
      </c>
      <c r="BK769" s="28">
        <f t="shared" si="371"/>
        <v>0</v>
      </c>
      <c r="BL769" s="12"/>
      <c r="BM769" s="12"/>
      <c r="BN769" s="63"/>
      <c r="BO769" s="63"/>
      <c r="BP769" s="63"/>
      <c r="BQ769" s="63"/>
      <c r="BR769" s="63"/>
      <c r="BS769" s="63"/>
      <c r="BT769" s="63"/>
      <c r="BU769" s="63"/>
      <c r="BV769" s="63"/>
      <c r="BW769" s="63"/>
      <c r="BX769" s="63"/>
    </row>
    <row r="770" spans="1:76" s="64" customFormat="1" ht="32.25" customHeight="1">
      <c r="A770" s="67" t="s">
        <v>375</v>
      </c>
      <c r="B770" s="68" t="s">
        <v>376</v>
      </c>
      <c r="C770" s="69"/>
      <c r="D770" s="60">
        <v>45</v>
      </c>
      <c r="E770" s="23">
        <f t="shared" si="372"/>
        <v>0</v>
      </c>
      <c r="F770" s="60"/>
      <c r="G770" s="60">
        <v>30</v>
      </c>
      <c r="H770" s="23">
        <f t="shared" si="373"/>
        <v>0</v>
      </c>
      <c r="I770" s="60"/>
      <c r="J770" s="60">
        <v>45</v>
      </c>
      <c r="K770" s="23">
        <f t="shared" si="374"/>
        <v>0</v>
      </c>
      <c r="L770" s="60"/>
      <c r="M770" s="60">
        <v>75</v>
      </c>
      <c r="N770" s="23">
        <f t="shared" si="375"/>
        <v>0</v>
      </c>
      <c r="O770" s="60"/>
      <c r="P770" s="60">
        <v>38</v>
      </c>
      <c r="Q770" s="23">
        <f t="shared" si="376"/>
        <v>0</v>
      </c>
      <c r="R770" s="60"/>
      <c r="S770" s="60">
        <v>68</v>
      </c>
      <c r="T770" s="23">
        <f t="shared" si="377"/>
        <v>0</v>
      </c>
      <c r="U770" s="60"/>
      <c r="V770" s="60">
        <v>38</v>
      </c>
      <c r="W770" s="23">
        <f t="shared" si="378"/>
        <v>0</v>
      </c>
      <c r="X770" s="60"/>
      <c r="Y770" s="60">
        <v>55</v>
      </c>
      <c r="Z770" s="23">
        <f t="shared" si="379"/>
        <v>0</v>
      </c>
      <c r="AA770" s="60"/>
      <c r="AB770" s="60">
        <v>58</v>
      </c>
      <c r="AC770" s="23">
        <f t="shared" si="380"/>
        <v>0</v>
      </c>
      <c r="AD770" s="60"/>
      <c r="AE770" s="60">
        <v>68</v>
      </c>
      <c r="AF770" s="25">
        <f t="shared" si="381"/>
        <v>0</v>
      </c>
      <c r="AG770" s="60"/>
      <c r="AH770" s="60">
        <v>98</v>
      </c>
      <c r="AI770" s="23">
        <f t="shared" si="382"/>
        <v>0</v>
      </c>
      <c r="AJ770" s="60"/>
      <c r="AK770" s="60">
        <v>7</v>
      </c>
      <c r="AL770" s="25">
        <f t="shared" si="383"/>
        <v>0</v>
      </c>
      <c r="AM770" s="60"/>
      <c r="AN770" s="60">
        <v>6</v>
      </c>
      <c r="AO770" s="25">
        <f t="shared" si="384"/>
        <v>0</v>
      </c>
      <c r="AP770" s="60"/>
      <c r="AQ770" s="60">
        <v>7</v>
      </c>
      <c r="AR770" s="60">
        <f t="shared" si="365"/>
        <v>0</v>
      </c>
      <c r="AS770" s="60"/>
      <c r="AT770" s="60">
        <v>5.63</v>
      </c>
      <c r="AU770" s="60">
        <f t="shared" si="366"/>
        <v>0</v>
      </c>
      <c r="AV770" s="60"/>
      <c r="AW770" s="60">
        <v>6.65</v>
      </c>
      <c r="AX770" s="60">
        <f t="shared" si="367"/>
        <v>0</v>
      </c>
      <c r="AY770" s="60"/>
      <c r="AZ770" s="60">
        <v>5.58</v>
      </c>
      <c r="BA770" s="60">
        <f t="shared" si="368"/>
        <v>0</v>
      </c>
      <c r="BB770" s="60"/>
      <c r="BC770" s="60">
        <v>6</v>
      </c>
      <c r="BD770" s="23">
        <f t="shared" si="385"/>
        <v>0</v>
      </c>
      <c r="BE770" s="26">
        <f t="shared" si="369"/>
        <v>0</v>
      </c>
      <c r="BF770" s="27">
        <f t="shared" si="386"/>
        <v>0</v>
      </c>
      <c r="BG770" s="61"/>
      <c r="BH770" s="62"/>
      <c r="BI770" s="61"/>
      <c r="BJ770" s="30">
        <f t="shared" si="370"/>
        <v>0</v>
      </c>
      <c r="BK770" s="28">
        <f t="shared" si="371"/>
        <v>0</v>
      </c>
      <c r="BL770" s="12"/>
      <c r="BM770" s="12"/>
      <c r="BN770" s="63"/>
      <c r="BO770" s="63"/>
      <c r="BP770" s="63"/>
      <c r="BQ770" s="63"/>
      <c r="BR770" s="63"/>
      <c r="BS770" s="63"/>
      <c r="BT770" s="63"/>
      <c r="BU770" s="63"/>
      <c r="BV770" s="63"/>
      <c r="BW770" s="63"/>
      <c r="BX770" s="63"/>
    </row>
    <row r="771" spans="1:76" s="64" customFormat="1" ht="32.25" customHeight="1">
      <c r="A771" s="67" t="s">
        <v>377</v>
      </c>
      <c r="B771" s="68" t="s">
        <v>378</v>
      </c>
      <c r="C771" s="71"/>
      <c r="D771" s="60">
        <v>45</v>
      </c>
      <c r="E771" s="23">
        <f t="shared" si="372"/>
        <v>0</v>
      </c>
      <c r="F771" s="70"/>
      <c r="G771" s="60">
        <v>30</v>
      </c>
      <c r="H771" s="23">
        <f t="shared" si="373"/>
        <v>0</v>
      </c>
      <c r="I771" s="60"/>
      <c r="J771" s="60">
        <v>45</v>
      </c>
      <c r="K771" s="23">
        <f t="shared" si="374"/>
        <v>0</v>
      </c>
      <c r="L771" s="60"/>
      <c r="M771" s="60">
        <v>75</v>
      </c>
      <c r="N771" s="23">
        <f t="shared" si="375"/>
        <v>0</v>
      </c>
      <c r="O771" s="60"/>
      <c r="P771" s="60">
        <v>38</v>
      </c>
      <c r="Q771" s="23">
        <f t="shared" si="376"/>
        <v>0</v>
      </c>
      <c r="R771" s="60"/>
      <c r="S771" s="60">
        <v>68</v>
      </c>
      <c r="T771" s="23">
        <f t="shared" si="377"/>
        <v>0</v>
      </c>
      <c r="U771" s="60"/>
      <c r="V771" s="60">
        <v>38</v>
      </c>
      <c r="W771" s="23">
        <f t="shared" si="378"/>
        <v>0</v>
      </c>
      <c r="X771" s="70"/>
      <c r="Y771" s="60">
        <v>55</v>
      </c>
      <c r="Z771" s="23">
        <f t="shared" si="379"/>
        <v>0</v>
      </c>
      <c r="AA771" s="60"/>
      <c r="AB771" s="60">
        <v>58</v>
      </c>
      <c r="AC771" s="23">
        <f t="shared" si="380"/>
        <v>0</v>
      </c>
      <c r="AD771" s="60"/>
      <c r="AE771" s="60">
        <v>68</v>
      </c>
      <c r="AF771" s="25">
        <f t="shared" si="381"/>
        <v>0</v>
      </c>
      <c r="AG771" s="60"/>
      <c r="AH771" s="60">
        <v>98</v>
      </c>
      <c r="AI771" s="23">
        <f t="shared" si="382"/>
        <v>0</v>
      </c>
      <c r="AJ771" s="60"/>
      <c r="AK771" s="60">
        <v>7</v>
      </c>
      <c r="AL771" s="25">
        <f t="shared" si="383"/>
        <v>0</v>
      </c>
      <c r="AM771" s="60"/>
      <c r="AN771" s="60">
        <v>6</v>
      </c>
      <c r="AO771" s="25">
        <f t="shared" si="384"/>
        <v>0</v>
      </c>
      <c r="AP771" s="60"/>
      <c r="AQ771" s="60">
        <v>7</v>
      </c>
      <c r="AR771" s="60">
        <f t="shared" si="365"/>
        <v>0</v>
      </c>
      <c r="AS771" s="60"/>
      <c r="AT771" s="60">
        <v>5.63</v>
      </c>
      <c r="AU771" s="60">
        <f t="shared" si="366"/>
        <v>0</v>
      </c>
      <c r="AV771" s="60"/>
      <c r="AW771" s="60">
        <v>6.65</v>
      </c>
      <c r="AX771" s="60">
        <f t="shared" si="367"/>
        <v>0</v>
      </c>
      <c r="AY771" s="60"/>
      <c r="AZ771" s="60">
        <v>5.58</v>
      </c>
      <c r="BA771" s="60">
        <f t="shared" si="368"/>
        <v>0</v>
      </c>
      <c r="BB771" s="60"/>
      <c r="BC771" s="60">
        <v>6</v>
      </c>
      <c r="BD771" s="23">
        <f t="shared" si="385"/>
        <v>0</v>
      </c>
      <c r="BE771" s="26">
        <f t="shared" si="369"/>
        <v>0</v>
      </c>
      <c r="BF771" s="27">
        <f t="shared" si="386"/>
        <v>0</v>
      </c>
      <c r="BG771" s="61"/>
      <c r="BH771" s="62"/>
      <c r="BI771" s="61"/>
      <c r="BJ771" s="30">
        <f t="shared" si="370"/>
        <v>0</v>
      </c>
      <c r="BK771" s="28">
        <f t="shared" si="371"/>
        <v>0</v>
      </c>
      <c r="BL771" s="12"/>
      <c r="BM771" s="12"/>
      <c r="BN771" s="63"/>
      <c r="BO771" s="63"/>
      <c r="BP771" s="63"/>
      <c r="BQ771" s="63"/>
      <c r="BR771" s="63"/>
      <c r="BS771" s="63"/>
      <c r="BT771" s="63"/>
      <c r="BU771" s="63"/>
      <c r="BV771" s="63"/>
      <c r="BW771" s="63"/>
      <c r="BX771" s="63"/>
    </row>
    <row r="772" spans="1:76" s="64" customFormat="1" ht="32.25" customHeight="1">
      <c r="A772" s="67" t="s">
        <v>379</v>
      </c>
      <c r="B772" s="68" t="s">
        <v>380</v>
      </c>
      <c r="C772" s="69"/>
      <c r="D772" s="60">
        <v>45</v>
      </c>
      <c r="E772" s="23">
        <f t="shared" si="372"/>
        <v>0</v>
      </c>
      <c r="F772" s="60"/>
      <c r="G772" s="60">
        <v>30</v>
      </c>
      <c r="H772" s="23">
        <f t="shared" si="373"/>
        <v>0</v>
      </c>
      <c r="I772" s="60"/>
      <c r="J772" s="60">
        <v>45</v>
      </c>
      <c r="K772" s="23">
        <f t="shared" si="374"/>
        <v>0</v>
      </c>
      <c r="L772" s="60"/>
      <c r="M772" s="60">
        <v>75</v>
      </c>
      <c r="N772" s="23">
        <f t="shared" si="375"/>
        <v>0</v>
      </c>
      <c r="O772" s="60"/>
      <c r="P772" s="60">
        <v>38</v>
      </c>
      <c r="Q772" s="23">
        <f t="shared" si="376"/>
        <v>0</v>
      </c>
      <c r="R772" s="60"/>
      <c r="S772" s="60">
        <v>68</v>
      </c>
      <c r="T772" s="23">
        <f t="shared" si="377"/>
        <v>0</v>
      </c>
      <c r="U772" s="60"/>
      <c r="V772" s="60">
        <v>38</v>
      </c>
      <c r="W772" s="23">
        <f t="shared" si="378"/>
        <v>0</v>
      </c>
      <c r="X772" s="60"/>
      <c r="Y772" s="60">
        <v>55</v>
      </c>
      <c r="Z772" s="23">
        <f t="shared" si="379"/>
        <v>0</v>
      </c>
      <c r="AA772" s="60"/>
      <c r="AB772" s="60">
        <v>58</v>
      </c>
      <c r="AC772" s="23">
        <f t="shared" si="380"/>
        <v>0</v>
      </c>
      <c r="AD772" s="60"/>
      <c r="AE772" s="60">
        <v>68</v>
      </c>
      <c r="AF772" s="25">
        <f t="shared" si="381"/>
        <v>0</v>
      </c>
      <c r="AG772" s="60"/>
      <c r="AH772" s="60">
        <v>98</v>
      </c>
      <c r="AI772" s="23">
        <f t="shared" si="382"/>
        <v>0</v>
      </c>
      <c r="AJ772" s="60"/>
      <c r="AK772" s="60">
        <v>7</v>
      </c>
      <c r="AL772" s="25">
        <f t="shared" si="383"/>
        <v>0</v>
      </c>
      <c r="AM772" s="60"/>
      <c r="AN772" s="60">
        <v>6</v>
      </c>
      <c r="AO772" s="25">
        <f t="shared" si="384"/>
        <v>0</v>
      </c>
      <c r="AP772" s="60"/>
      <c r="AQ772" s="60">
        <v>7</v>
      </c>
      <c r="AR772" s="60">
        <f t="shared" si="365"/>
        <v>0</v>
      </c>
      <c r="AS772" s="60"/>
      <c r="AT772" s="60">
        <v>5.63</v>
      </c>
      <c r="AU772" s="60">
        <f t="shared" si="366"/>
        <v>0</v>
      </c>
      <c r="AV772" s="60"/>
      <c r="AW772" s="60">
        <v>6.65</v>
      </c>
      <c r="AX772" s="60">
        <f t="shared" si="367"/>
        <v>0</v>
      </c>
      <c r="AY772" s="60"/>
      <c r="AZ772" s="60">
        <v>5.58</v>
      </c>
      <c r="BA772" s="60">
        <f t="shared" si="368"/>
        <v>0</v>
      </c>
      <c r="BB772" s="60"/>
      <c r="BC772" s="60">
        <v>6</v>
      </c>
      <c r="BD772" s="23">
        <f t="shared" si="385"/>
        <v>0</v>
      </c>
      <c r="BE772" s="26">
        <f t="shared" si="369"/>
        <v>0</v>
      </c>
      <c r="BF772" s="27">
        <f t="shared" si="386"/>
        <v>0</v>
      </c>
      <c r="BG772" s="61"/>
      <c r="BH772" s="62"/>
      <c r="BI772" s="61"/>
      <c r="BJ772" s="30">
        <f t="shared" si="370"/>
        <v>0</v>
      </c>
      <c r="BK772" s="28">
        <f t="shared" si="371"/>
        <v>0</v>
      </c>
      <c r="BL772" s="12"/>
      <c r="BM772" s="12"/>
      <c r="BN772" s="63"/>
      <c r="BO772" s="63"/>
      <c r="BP772" s="63"/>
      <c r="BQ772" s="63"/>
      <c r="BR772" s="63"/>
      <c r="BS772" s="63"/>
      <c r="BT772" s="63"/>
      <c r="BU772" s="63"/>
      <c r="BV772" s="63"/>
      <c r="BW772" s="63"/>
      <c r="BX772" s="63"/>
    </row>
    <row r="773" spans="1:76" s="64" customFormat="1" ht="32.25" customHeight="1">
      <c r="A773" s="67" t="s">
        <v>381</v>
      </c>
      <c r="B773" s="68" t="s">
        <v>382</v>
      </c>
      <c r="C773" s="69"/>
      <c r="D773" s="60">
        <v>45</v>
      </c>
      <c r="E773" s="23">
        <f t="shared" si="372"/>
        <v>0</v>
      </c>
      <c r="F773" s="60"/>
      <c r="G773" s="60">
        <v>30</v>
      </c>
      <c r="H773" s="23">
        <f t="shared" si="373"/>
        <v>0</v>
      </c>
      <c r="I773" s="70"/>
      <c r="J773" s="60">
        <v>45</v>
      </c>
      <c r="K773" s="23">
        <f t="shared" si="374"/>
        <v>0</v>
      </c>
      <c r="L773" s="60"/>
      <c r="M773" s="60">
        <v>75</v>
      </c>
      <c r="N773" s="23">
        <f t="shared" si="375"/>
        <v>0</v>
      </c>
      <c r="O773" s="60"/>
      <c r="P773" s="60">
        <v>38</v>
      </c>
      <c r="Q773" s="23">
        <f t="shared" si="376"/>
        <v>0</v>
      </c>
      <c r="R773" s="60"/>
      <c r="S773" s="60">
        <v>68</v>
      </c>
      <c r="T773" s="23">
        <f t="shared" si="377"/>
        <v>0</v>
      </c>
      <c r="U773" s="70"/>
      <c r="V773" s="60">
        <v>38</v>
      </c>
      <c r="W773" s="23">
        <f t="shared" si="378"/>
        <v>0</v>
      </c>
      <c r="X773" s="60"/>
      <c r="Y773" s="60">
        <v>55</v>
      </c>
      <c r="Z773" s="23">
        <f t="shared" si="379"/>
        <v>0</v>
      </c>
      <c r="AA773" s="60"/>
      <c r="AB773" s="60">
        <v>58</v>
      </c>
      <c r="AC773" s="23">
        <f t="shared" si="380"/>
        <v>0</v>
      </c>
      <c r="AD773" s="60"/>
      <c r="AE773" s="60">
        <v>68</v>
      </c>
      <c r="AF773" s="25">
        <f t="shared" si="381"/>
        <v>0</v>
      </c>
      <c r="AG773" s="60"/>
      <c r="AH773" s="60">
        <v>98</v>
      </c>
      <c r="AI773" s="23">
        <f t="shared" si="382"/>
        <v>0</v>
      </c>
      <c r="AJ773" s="60"/>
      <c r="AK773" s="60">
        <v>7</v>
      </c>
      <c r="AL773" s="25">
        <f t="shared" si="383"/>
        <v>0</v>
      </c>
      <c r="AM773" s="60"/>
      <c r="AN773" s="60">
        <v>6</v>
      </c>
      <c r="AO773" s="25">
        <f t="shared" si="384"/>
        <v>0</v>
      </c>
      <c r="AP773" s="60"/>
      <c r="AQ773" s="60">
        <v>7</v>
      </c>
      <c r="AR773" s="60">
        <f t="shared" si="365"/>
        <v>0</v>
      </c>
      <c r="AS773" s="60"/>
      <c r="AT773" s="60">
        <v>5.63</v>
      </c>
      <c r="AU773" s="60">
        <f t="shared" si="366"/>
        <v>0</v>
      </c>
      <c r="AV773" s="60"/>
      <c r="AW773" s="60">
        <v>6.65</v>
      </c>
      <c r="AX773" s="60">
        <f t="shared" si="367"/>
        <v>0</v>
      </c>
      <c r="AY773" s="60"/>
      <c r="AZ773" s="60">
        <v>5.58</v>
      </c>
      <c r="BA773" s="60">
        <f t="shared" si="368"/>
        <v>0</v>
      </c>
      <c r="BB773" s="60"/>
      <c r="BC773" s="60">
        <v>6</v>
      </c>
      <c r="BD773" s="23">
        <f t="shared" si="385"/>
        <v>0</v>
      </c>
      <c r="BE773" s="26">
        <f t="shared" si="369"/>
        <v>0</v>
      </c>
      <c r="BF773" s="27">
        <f t="shared" si="386"/>
        <v>0</v>
      </c>
      <c r="BG773" s="61"/>
      <c r="BH773" s="62"/>
      <c r="BI773" s="61"/>
      <c r="BJ773" s="30">
        <f t="shared" si="370"/>
        <v>0</v>
      </c>
      <c r="BK773" s="28">
        <f t="shared" si="371"/>
        <v>0</v>
      </c>
      <c r="BL773" s="12"/>
      <c r="BM773" s="12"/>
      <c r="BN773" s="63"/>
      <c r="BO773" s="63"/>
      <c r="BP773" s="63"/>
      <c r="BQ773" s="63"/>
      <c r="BR773" s="63"/>
      <c r="BS773" s="63"/>
      <c r="BT773" s="63"/>
      <c r="BU773" s="63"/>
      <c r="BV773" s="63"/>
      <c r="BW773" s="63"/>
      <c r="BX773" s="63"/>
    </row>
    <row r="774" spans="1:76" s="64" customFormat="1" ht="32.25" customHeight="1">
      <c r="A774" s="67" t="s">
        <v>383</v>
      </c>
      <c r="B774" s="68" t="s">
        <v>384</v>
      </c>
      <c r="C774" s="71"/>
      <c r="D774" s="60">
        <v>45</v>
      </c>
      <c r="E774" s="23">
        <f t="shared" si="372"/>
        <v>0</v>
      </c>
      <c r="F774" s="60"/>
      <c r="G774" s="60">
        <v>30</v>
      </c>
      <c r="H774" s="23">
        <f t="shared" si="373"/>
        <v>0</v>
      </c>
      <c r="I774" s="60"/>
      <c r="J774" s="60">
        <v>45</v>
      </c>
      <c r="K774" s="23">
        <f t="shared" si="374"/>
        <v>0</v>
      </c>
      <c r="L774" s="60"/>
      <c r="M774" s="60">
        <v>75</v>
      </c>
      <c r="N774" s="23">
        <f t="shared" si="375"/>
        <v>0</v>
      </c>
      <c r="O774" s="70"/>
      <c r="P774" s="60">
        <v>38</v>
      </c>
      <c r="Q774" s="23">
        <f t="shared" si="376"/>
        <v>0</v>
      </c>
      <c r="R774" s="60"/>
      <c r="S774" s="60">
        <v>68</v>
      </c>
      <c r="T774" s="23">
        <f t="shared" si="377"/>
        <v>0</v>
      </c>
      <c r="U774" s="60"/>
      <c r="V774" s="60">
        <v>38</v>
      </c>
      <c r="W774" s="23">
        <f t="shared" si="378"/>
        <v>0</v>
      </c>
      <c r="X774" s="70"/>
      <c r="Y774" s="60">
        <v>55</v>
      </c>
      <c r="Z774" s="23">
        <f t="shared" si="379"/>
        <v>0</v>
      </c>
      <c r="AA774" s="60"/>
      <c r="AB774" s="60">
        <v>58</v>
      </c>
      <c r="AC774" s="23">
        <f t="shared" si="380"/>
        <v>0</v>
      </c>
      <c r="AD774" s="60"/>
      <c r="AE774" s="60">
        <v>68</v>
      </c>
      <c r="AF774" s="25">
        <f t="shared" si="381"/>
        <v>0</v>
      </c>
      <c r="AG774" s="60"/>
      <c r="AH774" s="60">
        <v>98</v>
      </c>
      <c r="AI774" s="23">
        <f t="shared" si="382"/>
        <v>0</v>
      </c>
      <c r="AJ774" s="60"/>
      <c r="AK774" s="60">
        <v>7</v>
      </c>
      <c r="AL774" s="25">
        <f t="shared" si="383"/>
        <v>0</v>
      </c>
      <c r="AM774" s="60"/>
      <c r="AN774" s="60">
        <v>6</v>
      </c>
      <c r="AO774" s="25">
        <f t="shared" si="384"/>
        <v>0</v>
      </c>
      <c r="AP774" s="60"/>
      <c r="AQ774" s="60">
        <v>7</v>
      </c>
      <c r="AR774" s="60">
        <f t="shared" si="365"/>
        <v>0</v>
      </c>
      <c r="AS774" s="60"/>
      <c r="AT774" s="60">
        <v>5.63</v>
      </c>
      <c r="AU774" s="60">
        <f t="shared" si="366"/>
        <v>0</v>
      </c>
      <c r="AV774" s="60"/>
      <c r="AW774" s="60">
        <v>6.65</v>
      </c>
      <c r="AX774" s="60">
        <f t="shared" si="367"/>
        <v>0</v>
      </c>
      <c r="AY774" s="60"/>
      <c r="AZ774" s="60">
        <v>5.58</v>
      </c>
      <c r="BA774" s="60">
        <f t="shared" si="368"/>
        <v>0</v>
      </c>
      <c r="BB774" s="60"/>
      <c r="BC774" s="60">
        <v>6</v>
      </c>
      <c r="BD774" s="23">
        <f t="shared" si="385"/>
        <v>0</v>
      </c>
      <c r="BE774" s="26">
        <f t="shared" si="369"/>
        <v>0</v>
      </c>
      <c r="BF774" s="27">
        <f t="shared" si="386"/>
        <v>0</v>
      </c>
      <c r="BG774" s="61"/>
      <c r="BH774" s="62"/>
      <c r="BI774" s="61"/>
      <c r="BJ774" s="30">
        <f t="shared" si="370"/>
        <v>0</v>
      </c>
      <c r="BK774" s="28">
        <f t="shared" si="371"/>
        <v>0</v>
      </c>
      <c r="BL774" s="12"/>
      <c r="BM774" s="12"/>
      <c r="BN774" s="63"/>
      <c r="BO774" s="63"/>
      <c r="BP774" s="63"/>
      <c r="BQ774" s="63"/>
      <c r="BR774" s="63"/>
      <c r="BS774" s="63"/>
      <c r="BT774" s="63"/>
      <c r="BU774" s="63"/>
      <c r="BV774" s="63"/>
      <c r="BW774" s="63"/>
      <c r="BX774" s="63"/>
    </row>
    <row r="775" spans="1:76" s="64" customFormat="1" ht="32.25" customHeight="1">
      <c r="A775" s="67" t="s">
        <v>385</v>
      </c>
      <c r="B775" s="68" t="s">
        <v>386</v>
      </c>
      <c r="C775" s="69"/>
      <c r="D775" s="60">
        <v>45</v>
      </c>
      <c r="E775" s="23">
        <f t="shared" si="372"/>
        <v>0</v>
      </c>
      <c r="F775" s="60"/>
      <c r="G775" s="60">
        <v>30</v>
      </c>
      <c r="H775" s="23">
        <f t="shared" si="373"/>
        <v>0</v>
      </c>
      <c r="I775" s="60"/>
      <c r="J775" s="60">
        <v>45</v>
      </c>
      <c r="K775" s="23">
        <f t="shared" si="374"/>
        <v>0</v>
      </c>
      <c r="L775" s="60"/>
      <c r="M775" s="60">
        <v>75</v>
      </c>
      <c r="N775" s="23">
        <f t="shared" si="375"/>
        <v>0</v>
      </c>
      <c r="O775" s="60"/>
      <c r="P775" s="60">
        <v>38</v>
      </c>
      <c r="Q775" s="23">
        <f t="shared" si="376"/>
        <v>0</v>
      </c>
      <c r="R775" s="60"/>
      <c r="S775" s="60">
        <v>68</v>
      </c>
      <c r="T775" s="23">
        <f t="shared" si="377"/>
        <v>0</v>
      </c>
      <c r="U775" s="60"/>
      <c r="V775" s="60">
        <v>38</v>
      </c>
      <c r="W775" s="23">
        <f t="shared" si="378"/>
        <v>0</v>
      </c>
      <c r="X775" s="60"/>
      <c r="Y775" s="60">
        <v>55</v>
      </c>
      <c r="Z775" s="23">
        <f t="shared" si="379"/>
        <v>0</v>
      </c>
      <c r="AA775" s="60"/>
      <c r="AB775" s="60">
        <v>58</v>
      </c>
      <c r="AC775" s="23">
        <f t="shared" si="380"/>
        <v>0</v>
      </c>
      <c r="AD775" s="60"/>
      <c r="AE775" s="60">
        <v>68</v>
      </c>
      <c r="AF775" s="25">
        <f t="shared" si="381"/>
        <v>0</v>
      </c>
      <c r="AG775" s="60"/>
      <c r="AH775" s="60">
        <v>98</v>
      </c>
      <c r="AI775" s="23">
        <f t="shared" si="382"/>
        <v>0</v>
      </c>
      <c r="AJ775" s="60"/>
      <c r="AK775" s="60">
        <v>7</v>
      </c>
      <c r="AL775" s="25">
        <f t="shared" si="383"/>
        <v>0</v>
      </c>
      <c r="AM775" s="60"/>
      <c r="AN775" s="60">
        <v>6</v>
      </c>
      <c r="AO775" s="25">
        <f t="shared" si="384"/>
        <v>0</v>
      </c>
      <c r="AP775" s="60"/>
      <c r="AQ775" s="60">
        <v>7</v>
      </c>
      <c r="AR775" s="60">
        <f t="shared" si="365"/>
        <v>0</v>
      </c>
      <c r="AS775" s="60"/>
      <c r="AT775" s="60">
        <v>5.63</v>
      </c>
      <c r="AU775" s="60">
        <f t="shared" si="366"/>
        <v>0</v>
      </c>
      <c r="AV775" s="60"/>
      <c r="AW775" s="60">
        <v>6.65</v>
      </c>
      <c r="AX775" s="60">
        <f t="shared" si="367"/>
        <v>0</v>
      </c>
      <c r="AY775" s="60"/>
      <c r="AZ775" s="60">
        <v>5.58</v>
      </c>
      <c r="BA775" s="60">
        <f t="shared" si="368"/>
        <v>0</v>
      </c>
      <c r="BB775" s="60"/>
      <c r="BC775" s="60">
        <v>6</v>
      </c>
      <c r="BD775" s="23">
        <f t="shared" si="385"/>
        <v>0</v>
      </c>
      <c r="BE775" s="26">
        <f t="shared" si="369"/>
        <v>0</v>
      </c>
      <c r="BF775" s="27">
        <f t="shared" si="386"/>
        <v>0</v>
      </c>
      <c r="BG775" s="61"/>
      <c r="BH775" s="62"/>
      <c r="BI775" s="61"/>
      <c r="BJ775" s="30">
        <f t="shared" si="370"/>
        <v>0</v>
      </c>
      <c r="BK775" s="28">
        <f t="shared" si="371"/>
        <v>0</v>
      </c>
      <c r="BL775" s="12"/>
      <c r="BM775" s="15"/>
      <c r="BN775" s="63"/>
      <c r="BO775" s="63"/>
      <c r="BP775" s="63"/>
      <c r="BQ775" s="63"/>
      <c r="BR775" s="63"/>
      <c r="BS775" s="63"/>
      <c r="BT775" s="63"/>
      <c r="BU775" s="63"/>
      <c r="BV775" s="63"/>
      <c r="BW775" s="63"/>
      <c r="BX775" s="63"/>
    </row>
    <row r="776" spans="1:76" s="64" customFormat="1" ht="32.25" customHeight="1">
      <c r="A776" s="67" t="s">
        <v>387</v>
      </c>
      <c r="B776" s="68" t="s">
        <v>388</v>
      </c>
      <c r="C776" s="69"/>
      <c r="D776" s="60">
        <v>45</v>
      </c>
      <c r="E776" s="23">
        <f t="shared" si="372"/>
        <v>0</v>
      </c>
      <c r="F776" s="60"/>
      <c r="G776" s="60">
        <v>30</v>
      </c>
      <c r="H776" s="23">
        <f t="shared" si="373"/>
        <v>0</v>
      </c>
      <c r="I776" s="60"/>
      <c r="J776" s="60">
        <v>45</v>
      </c>
      <c r="K776" s="23">
        <f t="shared" si="374"/>
        <v>0</v>
      </c>
      <c r="L776" s="60"/>
      <c r="M776" s="60">
        <v>75</v>
      </c>
      <c r="N776" s="23">
        <f t="shared" si="375"/>
        <v>0</v>
      </c>
      <c r="O776" s="60"/>
      <c r="P776" s="60">
        <v>38</v>
      </c>
      <c r="Q776" s="23">
        <f t="shared" si="376"/>
        <v>0</v>
      </c>
      <c r="R776" s="60"/>
      <c r="S776" s="60">
        <v>68</v>
      </c>
      <c r="T776" s="23">
        <f t="shared" si="377"/>
        <v>0</v>
      </c>
      <c r="U776" s="60"/>
      <c r="V776" s="60">
        <v>38</v>
      </c>
      <c r="W776" s="23">
        <f t="shared" si="378"/>
        <v>0</v>
      </c>
      <c r="X776" s="60"/>
      <c r="Y776" s="60">
        <v>55</v>
      </c>
      <c r="Z776" s="23">
        <f t="shared" si="379"/>
        <v>0</v>
      </c>
      <c r="AA776" s="60"/>
      <c r="AB776" s="60">
        <v>58</v>
      </c>
      <c r="AC776" s="23">
        <f t="shared" si="380"/>
        <v>0</v>
      </c>
      <c r="AD776" s="60"/>
      <c r="AE776" s="60">
        <v>68</v>
      </c>
      <c r="AF776" s="25">
        <f t="shared" si="381"/>
        <v>0</v>
      </c>
      <c r="AG776" s="60"/>
      <c r="AH776" s="60">
        <v>98</v>
      </c>
      <c r="AI776" s="23">
        <f t="shared" si="382"/>
        <v>0</v>
      </c>
      <c r="AJ776" s="60"/>
      <c r="AK776" s="60">
        <v>7</v>
      </c>
      <c r="AL776" s="25">
        <f t="shared" si="383"/>
        <v>0</v>
      </c>
      <c r="AM776" s="60"/>
      <c r="AN776" s="60">
        <v>6</v>
      </c>
      <c r="AO776" s="25">
        <f t="shared" si="384"/>
        <v>0</v>
      </c>
      <c r="AP776" s="60"/>
      <c r="AQ776" s="60">
        <v>7</v>
      </c>
      <c r="AR776" s="60">
        <f t="shared" si="365"/>
        <v>0</v>
      </c>
      <c r="AS776" s="60"/>
      <c r="AT776" s="60">
        <v>5.63</v>
      </c>
      <c r="AU776" s="60">
        <f t="shared" si="366"/>
        <v>0</v>
      </c>
      <c r="AV776" s="60"/>
      <c r="AW776" s="60">
        <v>6.65</v>
      </c>
      <c r="AX776" s="60">
        <f t="shared" si="367"/>
        <v>0</v>
      </c>
      <c r="AY776" s="60"/>
      <c r="AZ776" s="60">
        <v>5.58</v>
      </c>
      <c r="BA776" s="60">
        <f t="shared" si="368"/>
        <v>0</v>
      </c>
      <c r="BB776" s="60"/>
      <c r="BC776" s="60">
        <v>6</v>
      </c>
      <c r="BD776" s="23">
        <f t="shared" si="385"/>
        <v>0</v>
      </c>
      <c r="BE776" s="26">
        <f t="shared" si="369"/>
        <v>0</v>
      </c>
      <c r="BF776" s="27">
        <f t="shared" si="386"/>
        <v>0</v>
      </c>
      <c r="BG776" s="61"/>
      <c r="BH776" s="62"/>
      <c r="BI776" s="61"/>
      <c r="BJ776" s="30">
        <f t="shared" si="370"/>
        <v>0</v>
      </c>
      <c r="BK776" s="28">
        <f t="shared" si="371"/>
        <v>0</v>
      </c>
      <c r="BL776" s="12"/>
      <c r="BM776" s="12"/>
      <c r="BN776" s="63"/>
      <c r="BO776" s="63"/>
      <c r="BP776" s="63"/>
      <c r="BQ776" s="63"/>
      <c r="BR776" s="63"/>
      <c r="BS776" s="63"/>
      <c r="BT776" s="63"/>
      <c r="BU776" s="63"/>
      <c r="BV776" s="63"/>
      <c r="BW776" s="63"/>
      <c r="BX776" s="63"/>
    </row>
    <row r="777" spans="1:76" s="64" customFormat="1" ht="32.25" customHeight="1">
      <c r="A777" s="67" t="s">
        <v>389</v>
      </c>
      <c r="B777" s="68" t="s">
        <v>390</v>
      </c>
      <c r="C777" s="69"/>
      <c r="D777" s="60">
        <v>45</v>
      </c>
      <c r="E777" s="23">
        <f t="shared" si="372"/>
        <v>0</v>
      </c>
      <c r="F777" s="70"/>
      <c r="G777" s="60">
        <v>30</v>
      </c>
      <c r="H777" s="23">
        <f t="shared" si="373"/>
        <v>0</v>
      </c>
      <c r="I777" s="60"/>
      <c r="J777" s="60">
        <v>45</v>
      </c>
      <c r="K777" s="23">
        <f t="shared" si="374"/>
        <v>0</v>
      </c>
      <c r="L777" s="60"/>
      <c r="M777" s="60">
        <v>75</v>
      </c>
      <c r="N777" s="23">
        <f t="shared" si="375"/>
        <v>0</v>
      </c>
      <c r="O777" s="60"/>
      <c r="P777" s="60">
        <v>38</v>
      </c>
      <c r="Q777" s="23">
        <f t="shared" si="376"/>
        <v>0</v>
      </c>
      <c r="R777" s="60"/>
      <c r="S777" s="60">
        <v>68</v>
      </c>
      <c r="T777" s="23">
        <f t="shared" si="377"/>
        <v>0</v>
      </c>
      <c r="U777" s="60"/>
      <c r="V777" s="60">
        <v>38</v>
      </c>
      <c r="W777" s="23">
        <f t="shared" si="378"/>
        <v>0</v>
      </c>
      <c r="X777" s="60"/>
      <c r="Y777" s="60">
        <v>55</v>
      </c>
      <c r="Z777" s="23">
        <f t="shared" si="379"/>
        <v>0</v>
      </c>
      <c r="AA777" s="60"/>
      <c r="AB777" s="60">
        <v>58</v>
      </c>
      <c r="AC777" s="23">
        <f t="shared" si="380"/>
        <v>0</v>
      </c>
      <c r="AD777" s="60"/>
      <c r="AE777" s="60">
        <v>68</v>
      </c>
      <c r="AF777" s="25">
        <f t="shared" si="381"/>
        <v>0</v>
      </c>
      <c r="AG777" s="60"/>
      <c r="AH777" s="60">
        <v>98</v>
      </c>
      <c r="AI777" s="23">
        <f t="shared" si="382"/>
        <v>0</v>
      </c>
      <c r="AJ777" s="60"/>
      <c r="AK777" s="60">
        <v>7</v>
      </c>
      <c r="AL777" s="25">
        <f t="shared" si="383"/>
        <v>0</v>
      </c>
      <c r="AM777" s="60"/>
      <c r="AN777" s="60">
        <v>6</v>
      </c>
      <c r="AO777" s="25">
        <f t="shared" si="384"/>
        <v>0</v>
      </c>
      <c r="AP777" s="60"/>
      <c r="AQ777" s="60">
        <v>7</v>
      </c>
      <c r="AR777" s="60">
        <f t="shared" ref="AR777:AR812" si="387">AQ777*AP777</f>
        <v>0</v>
      </c>
      <c r="AS777" s="60"/>
      <c r="AT777" s="60">
        <v>5.63</v>
      </c>
      <c r="AU777" s="60">
        <f t="shared" ref="AU777:AU819" si="388">AT777*AS777</f>
        <v>0</v>
      </c>
      <c r="AV777" s="60"/>
      <c r="AW777" s="60">
        <v>6.65</v>
      </c>
      <c r="AX777" s="60">
        <f t="shared" ref="AX777:AX819" si="389">AW777*AV777</f>
        <v>0</v>
      </c>
      <c r="AY777" s="60"/>
      <c r="AZ777" s="60">
        <v>5.58</v>
      </c>
      <c r="BA777" s="60">
        <f t="shared" ref="BA777:BA812" si="390">AZ777*AY777</f>
        <v>0</v>
      </c>
      <c r="BB777" s="60"/>
      <c r="BC777" s="60">
        <v>6</v>
      </c>
      <c r="BD777" s="23">
        <f t="shared" si="385"/>
        <v>0</v>
      </c>
      <c r="BE777" s="26">
        <f t="shared" si="369"/>
        <v>0</v>
      </c>
      <c r="BF777" s="27">
        <f t="shared" si="386"/>
        <v>0</v>
      </c>
      <c r="BG777" s="61"/>
      <c r="BH777" s="62"/>
      <c r="BI777" s="61"/>
      <c r="BJ777" s="30">
        <f t="shared" si="370"/>
        <v>0</v>
      </c>
      <c r="BK777" s="28">
        <f t="shared" si="371"/>
        <v>0</v>
      </c>
      <c r="BL777" s="12"/>
      <c r="BM777" s="12"/>
      <c r="BN777" s="63"/>
      <c r="BO777" s="63"/>
      <c r="BP777" s="63"/>
      <c r="BQ777" s="63"/>
      <c r="BR777" s="63"/>
      <c r="BS777" s="63"/>
      <c r="BT777" s="63"/>
      <c r="BU777" s="63"/>
      <c r="BV777" s="63"/>
      <c r="BW777" s="63"/>
      <c r="BX777" s="63"/>
    </row>
    <row r="778" spans="1:76" s="64" customFormat="1" ht="32.25" customHeight="1">
      <c r="A778" s="67" t="s">
        <v>391</v>
      </c>
      <c r="B778" s="68" t="s">
        <v>392</v>
      </c>
      <c r="C778" s="69"/>
      <c r="D778" s="60">
        <v>45</v>
      </c>
      <c r="E778" s="23">
        <f t="shared" si="372"/>
        <v>0</v>
      </c>
      <c r="F778" s="60"/>
      <c r="G778" s="60">
        <v>30</v>
      </c>
      <c r="H778" s="23">
        <f t="shared" si="373"/>
        <v>0</v>
      </c>
      <c r="I778" s="60"/>
      <c r="J778" s="60">
        <v>45</v>
      </c>
      <c r="K778" s="23">
        <f t="shared" si="374"/>
        <v>0</v>
      </c>
      <c r="L778" s="60"/>
      <c r="M778" s="60">
        <v>75</v>
      </c>
      <c r="N778" s="23">
        <f t="shared" si="375"/>
        <v>0</v>
      </c>
      <c r="O778" s="60"/>
      <c r="P778" s="60">
        <v>38</v>
      </c>
      <c r="Q778" s="23">
        <f t="shared" si="376"/>
        <v>0</v>
      </c>
      <c r="R778" s="60"/>
      <c r="S778" s="60">
        <v>68</v>
      </c>
      <c r="T778" s="23">
        <f t="shared" si="377"/>
        <v>0</v>
      </c>
      <c r="U778" s="70"/>
      <c r="V778" s="60">
        <v>38</v>
      </c>
      <c r="W778" s="23">
        <f t="shared" si="378"/>
        <v>0</v>
      </c>
      <c r="X778" s="60"/>
      <c r="Y778" s="60">
        <v>55</v>
      </c>
      <c r="Z778" s="23">
        <f t="shared" si="379"/>
        <v>0</v>
      </c>
      <c r="AA778" s="60"/>
      <c r="AB778" s="60">
        <v>58</v>
      </c>
      <c r="AC778" s="23">
        <f t="shared" si="380"/>
        <v>0</v>
      </c>
      <c r="AD778" s="60"/>
      <c r="AE778" s="60">
        <v>68</v>
      </c>
      <c r="AF778" s="25">
        <f t="shared" si="381"/>
        <v>0</v>
      </c>
      <c r="AG778" s="60"/>
      <c r="AH778" s="60">
        <v>98</v>
      </c>
      <c r="AI778" s="23">
        <f t="shared" si="382"/>
        <v>0</v>
      </c>
      <c r="AJ778" s="60"/>
      <c r="AK778" s="60">
        <v>7</v>
      </c>
      <c r="AL778" s="25">
        <f t="shared" si="383"/>
        <v>0</v>
      </c>
      <c r="AM778" s="60"/>
      <c r="AN778" s="60">
        <v>6</v>
      </c>
      <c r="AO778" s="25">
        <f t="shared" si="384"/>
        <v>0</v>
      </c>
      <c r="AP778" s="60"/>
      <c r="AQ778" s="60">
        <v>7</v>
      </c>
      <c r="AR778" s="60">
        <f t="shared" si="387"/>
        <v>0</v>
      </c>
      <c r="AS778" s="60"/>
      <c r="AT778" s="60">
        <v>5.63</v>
      </c>
      <c r="AU778" s="60">
        <f t="shared" si="388"/>
        <v>0</v>
      </c>
      <c r="AV778" s="60"/>
      <c r="AW778" s="60">
        <v>6.65</v>
      </c>
      <c r="AX778" s="60">
        <f t="shared" si="389"/>
        <v>0</v>
      </c>
      <c r="AY778" s="60"/>
      <c r="AZ778" s="60">
        <v>5.58</v>
      </c>
      <c r="BA778" s="60">
        <f t="shared" si="390"/>
        <v>0</v>
      </c>
      <c r="BB778" s="60"/>
      <c r="BC778" s="60">
        <v>6</v>
      </c>
      <c r="BD778" s="23">
        <f t="shared" si="385"/>
        <v>0</v>
      </c>
      <c r="BE778" s="26">
        <f t="shared" si="369"/>
        <v>0</v>
      </c>
      <c r="BF778" s="27">
        <f t="shared" si="386"/>
        <v>0</v>
      </c>
      <c r="BG778" s="61"/>
      <c r="BH778" s="62"/>
      <c r="BI778" s="61"/>
      <c r="BJ778" s="30">
        <f t="shared" si="370"/>
        <v>0</v>
      </c>
      <c r="BK778" s="28">
        <f t="shared" si="371"/>
        <v>0</v>
      </c>
      <c r="BL778" s="12"/>
      <c r="BM778" s="12"/>
      <c r="BN778" s="63"/>
      <c r="BO778" s="63"/>
      <c r="BP778" s="63"/>
      <c r="BQ778" s="63"/>
      <c r="BR778" s="63"/>
      <c r="BS778" s="63"/>
      <c r="BT778" s="63"/>
      <c r="BU778" s="63"/>
      <c r="BV778" s="63"/>
      <c r="BW778" s="63"/>
      <c r="BX778" s="63"/>
    </row>
    <row r="779" spans="1:76" s="64" customFormat="1" ht="32.25" customHeight="1">
      <c r="A779" s="67" t="s">
        <v>393</v>
      </c>
      <c r="B779" s="68" t="s">
        <v>394</v>
      </c>
      <c r="C779" s="69"/>
      <c r="D779" s="60">
        <v>45</v>
      </c>
      <c r="E779" s="23">
        <f t="shared" si="372"/>
        <v>0</v>
      </c>
      <c r="F779" s="60"/>
      <c r="G779" s="60">
        <v>30</v>
      </c>
      <c r="H779" s="23">
        <f t="shared" si="373"/>
        <v>0</v>
      </c>
      <c r="I779" s="70"/>
      <c r="J779" s="60">
        <v>45</v>
      </c>
      <c r="K779" s="23">
        <f t="shared" si="374"/>
        <v>0</v>
      </c>
      <c r="L779" s="60"/>
      <c r="M779" s="60">
        <v>75</v>
      </c>
      <c r="N779" s="23">
        <f t="shared" si="375"/>
        <v>0</v>
      </c>
      <c r="O779" s="70"/>
      <c r="P779" s="60">
        <v>38</v>
      </c>
      <c r="Q779" s="23">
        <f t="shared" si="376"/>
        <v>0</v>
      </c>
      <c r="R779" s="60"/>
      <c r="S779" s="60">
        <v>68</v>
      </c>
      <c r="T779" s="23">
        <f t="shared" si="377"/>
        <v>0</v>
      </c>
      <c r="U779" s="60"/>
      <c r="V779" s="60">
        <v>38</v>
      </c>
      <c r="W779" s="23">
        <f t="shared" si="378"/>
        <v>0</v>
      </c>
      <c r="X779" s="60"/>
      <c r="Y779" s="60">
        <v>55</v>
      </c>
      <c r="Z779" s="23">
        <f t="shared" si="379"/>
        <v>0</v>
      </c>
      <c r="AA779" s="60"/>
      <c r="AB779" s="60">
        <v>58</v>
      </c>
      <c r="AC779" s="23">
        <f t="shared" si="380"/>
        <v>0</v>
      </c>
      <c r="AD779" s="60"/>
      <c r="AE779" s="60">
        <v>68</v>
      </c>
      <c r="AF779" s="25">
        <f t="shared" si="381"/>
        <v>0</v>
      </c>
      <c r="AG779" s="60"/>
      <c r="AH779" s="60">
        <v>98</v>
      </c>
      <c r="AI779" s="23">
        <f t="shared" si="382"/>
        <v>0</v>
      </c>
      <c r="AJ779" s="60"/>
      <c r="AK779" s="60">
        <v>7</v>
      </c>
      <c r="AL779" s="25">
        <f t="shared" si="383"/>
        <v>0</v>
      </c>
      <c r="AM779" s="60"/>
      <c r="AN779" s="60">
        <v>6</v>
      </c>
      <c r="AO779" s="25">
        <f t="shared" si="384"/>
        <v>0</v>
      </c>
      <c r="AP779" s="60"/>
      <c r="AQ779" s="60">
        <v>7</v>
      </c>
      <c r="AR779" s="60">
        <f t="shared" si="387"/>
        <v>0</v>
      </c>
      <c r="AS779" s="60"/>
      <c r="AT779" s="60">
        <v>5.63</v>
      </c>
      <c r="AU779" s="60">
        <f t="shared" si="388"/>
        <v>0</v>
      </c>
      <c r="AV779" s="60"/>
      <c r="AW779" s="60">
        <v>6.65</v>
      </c>
      <c r="AX779" s="60">
        <f t="shared" si="389"/>
        <v>0</v>
      </c>
      <c r="AY779" s="60"/>
      <c r="AZ779" s="60">
        <v>5.58</v>
      </c>
      <c r="BA779" s="60">
        <f t="shared" si="390"/>
        <v>0</v>
      </c>
      <c r="BB779" s="60"/>
      <c r="BC779" s="60">
        <v>6</v>
      </c>
      <c r="BD779" s="23">
        <f t="shared" si="385"/>
        <v>0</v>
      </c>
      <c r="BE779" s="26">
        <f t="shared" si="369"/>
        <v>0</v>
      </c>
      <c r="BF779" s="27">
        <f t="shared" si="386"/>
        <v>0</v>
      </c>
      <c r="BG779" s="61"/>
      <c r="BH779" s="62"/>
      <c r="BI779" s="61"/>
      <c r="BJ779" s="30">
        <f t="shared" si="370"/>
        <v>0</v>
      </c>
      <c r="BK779" s="28">
        <f t="shared" si="371"/>
        <v>0</v>
      </c>
      <c r="BL779" s="12"/>
      <c r="BM779" s="12"/>
      <c r="BN779" s="63"/>
      <c r="BO779" s="63"/>
      <c r="BP779" s="63"/>
      <c r="BQ779" s="63"/>
      <c r="BR779" s="63"/>
      <c r="BS779" s="63"/>
      <c r="BT779" s="63"/>
      <c r="BU779" s="63"/>
      <c r="BV779" s="63"/>
      <c r="BW779" s="63"/>
      <c r="BX779" s="63"/>
    </row>
    <row r="780" spans="1:76" s="64" customFormat="1" ht="32.25" customHeight="1">
      <c r="A780" s="67" t="s">
        <v>395</v>
      </c>
      <c r="B780" s="68" t="s">
        <v>396</v>
      </c>
      <c r="C780" s="71"/>
      <c r="D780" s="60">
        <v>45</v>
      </c>
      <c r="E780" s="23">
        <f t="shared" si="372"/>
        <v>0</v>
      </c>
      <c r="F780" s="60"/>
      <c r="G780" s="60">
        <v>30</v>
      </c>
      <c r="H780" s="23">
        <f t="shared" si="373"/>
        <v>0</v>
      </c>
      <c r="I780" s="60"/>
      <c r="J780" s="60">
        <v>45</v>
      </c>
      <c r="K780" s="23">
        <f t="shared" si="374"/>
        <v>0</v>
      </c>
      <c r="L780" s="60"/>
      <c r="M780" s="60">
        <v>75</v>
      </c>
      <c r="N780" s="23">
        <f t="shared" si="375"/>
        <v>0</v>
      </c>
      <c r="O780" s="60"/>
      <c r="P780" s="60">
        <v>38</v>
      </c>
      <c r="Q780" s="23">
        <f t="shared" si="376"/>
        <v>0</v>
      </c>
      <c r="R780" s="60"/>
      <c r="S780" s="60">
        <v>68</v>
      </c>
      <c r="T780" s="23">
        <f t="shared" si="377"/>
        <v>0</v>
      </c>
      <c r="U780" s="60"/>
      <c r="V780" s="60">
        <v>38</v>
      </c>
      <c r="W780" s="23">
        <f t="shared" si="378"/>
        <v>0</v>
      </c>
      <c r="X780" s="70"/>
      <c r="Y780" s="60">
        <v>55</v>
      </c>
      <c r="Z780" s="23">
        <f t="shared" si="379"/>
        <v>0</v>
      </c>
      <c r="AA780" s="60"/>
      <c r="AB780" s="60">
        <v>58</v>
      </c>
      <c r="AC780" s="23">
        <f t="shared" si="380"/>
        <v>0</v>
      </c>
      <c r="AD780" s="60"/>
      <c r="AE780" s="60">
        <v>68</v>
      </c>
      <c r="AF780" s="25">
        <f t="shared" si="381"/>
        <v>0</v>
      </c>
      <c r="AG780" s="60"/>
      <c r="AH780" s="60">
        <v>98</v>
      </c>
      <c r="AI780" s="23">
        <f t="shared" si="382"/>
        <v>0</v>
      </c>
      <c r="AJ780" s="60"/>
      <c r="AK780" s="60">
        <v>7</v>
      </c>
      <c r="AL780" s="25">
        <f t="shared" si="383"/>
        <v>0</v>
      </c>
      <c r="AM780" s="60"/>
      <c r="AN780" s="60">
        <v>6</v>
      </c>
      <c r="AO780" s="25">
        <f t="shared" si="384"/>
        <v>0</v>
      </c>
      <c r="AP780" s="60"/>
      <c r="AQ780" s="60">
        <v>7</v>
      </c>
      <c r="AR780" s="60">
        <f t="shared" si="387"/>
        <v>0</v>
      </c>
      <c r="AS780" s="60"/>
      <c r="AT780" s="60">
        <v>5.63</v>
      </c>
      <c r="AU780" s="60">
        <f t="shared" si="388"/>
        <v>0</v>
      </c>
      <c r="AV780" s="60"/>
      <c r="AW780" s="60">
        <v>6.65</v>
      </c>
      <c r="AX780" s="60">
        <f t="shared" si="389"/>
        <v>0</v>
      </c>
      <c r="AY780" s="60"/>
      <c r="AZ780" s="60">
        <v>5.58</v>
      </c>
      <c r="BA780" s="60">
        <f t="shared" si="390"/>
        <v>0</v>
      </c>
      <c r="BB780" s="60"/>
      <c r="BC780" s="60">
        <v>6</v>
      </c>
      <c r="BD780" s="23">
        <f t="shared" si="385"/>
        <v>0</v>
      </c>
      <c r="BE780" s="26">
        <f t="shared" si="369"/>
        <v>0</v>
      </c>
      <c r="BF780" s="27">
        <f t="shared" si="386"/>
        <v>0</v>
      </c>
      <c r="BG780" s="61"/>
      <c r="BH780" s="62"/>
      <c r="BI780" s="61"/>
      <c r="BJ780" s="30">
        <f t="shared" si="370"/>
        <v>0</v>
      </c>
      <c r="BK780" s="28">
        <f t="shared" si="371"/>
        <v>0</v>
      </c>
      <c r="BL780" s="12"/>
      <c r="BM780" s="12"/>
      <c r="BN780" s="63"/>
      <c r="BO780" s="63"/>
      <c r="BP780" s="63"/>
      <c r="BQ780" s="63"/>
      <c r="BR780" s="63"/>
      <c r="BS780" s="63"/>
      <c r="BT780" s="63"/>
      <c r="BU780" s="63"/>
      <c r="BV780" s="63"/>
      <c r="BW780" s="63"/>
      <c r="BX780" s="63"/>
    </row>
    <row r="781" spans="1:76" s="64" customFormat="1" ht="32.25" customHeight="1">
      <c r="A781" s="67" t="s">
        <v>397</v>
      </c>
      <c r="B781" s="68" t="s">
        <v>398</v>
      </c>
      <c r="C781" s="69"/>
      <c r="D781" s="60">
        <v>45</v>
      </c>
      <c r="E781" s="23">
        <f t="shared" si="372"/>
        <v>0</v>
      </c>
      <c r="F781" s="60"/>
      <c r="G781" s="60">
        <v>30</v>
      </c>
      <c r="H781" s="23">
        <f t="shared" si="373"/>
        <v>0</v>
      </c>
      <c r="I781" s="60"/>
      <c r="J781" s="60">
        <v>45</v>
      </c>
      <c r="K781" s="23">
        <f t="shared" si="374"/>
        <v>0</v>
      </c>
      <c r="L781" s="60"/>
      <c r="M781" s="60">
        <v>75</v>
      </c>
      <c r="N781" s="23">
        <f t="shared" si="375"/>
        <v>0</v>
      </c>
      <c r="O781" s="60"/>
      <c r="P781" s="60">
        <v>38</v>
      </c>
      <c r="Q781" s="23">
        <f t="shared" si="376"/>
        <v>0</v>
      </c>
      <c r="R781" s="60"/>
      <c r="S781" s="60">
        <v>68</v>
      </c>
      <c r="T781" s="23">
        <f t="shared" si="377"/>
        <v>0</v>
      </c>
      <c r="U781" s="60"/>
      <c r="V781" s="60">
        <v>38</v>
      </c>
      <c r="W781" s="23">
        <f t="shared" si="378"/>
        <v>0</v>
      </c>
      <c r="X781" s="60"/>
      <c r="Y781" s="60">
        <v>55</v>
      </c>
      <c r="Z781" s="23">
        <f t="shared" si="379"/>
        <v>0</v>
      </c>
      <c r="AA781" s="60"/>
      <c r="AB781" s="60">
        <v>58</v>
      </c>
      <c r="AC781" s="23">
        <f t="shared" si="380"/>
        <v>0</v>
      </c>
      <c r="AD781" s="60"/>
      <c r="AE781" s="60">
        <v>68</v>
      </c>
      <c r="AF781" s="25">
        <f t="shared" si="381"/>
        <v>0</v>
      </c>
      <c r="AG781" s="60"/>
      <c r="AH781" s="60">
        <v>98</v>
      </c>
      <c r="AI781" s="23">
        <f t="shared" si="382"/>
        <v>0</v>
      </c>
      <c r="AJ781" s="60"/>
      <c r="AK781" s="60">
        <v>7</v>
      </c>
      <c r="AL781" s="25">
        <f t="shared" si="383"/>
        <v>0</v>
      </c>
      <c r="AM781" s="60"/>
      <c r="AN781" s="60">
        <v>6</v>
      </c>
      <c r="AO781" s="25">
        <f t="shared" si="384"/>
        <v>0</v>
      </c>
      <c r="AP781" s="60"/>
      <c r="AQ781" s="60">
        <v>7</v>
      </c>
      <c r="AR781" s="60">
        <f t="shared" si="387"/>
        <v>0</v>
      </c>
      <c r="AS781" s="60"/>
      <c r="AT781" s="60">
        <v>5.63</v>
      </c>
      <c r="AU781" s="60">
        <f t="shared" si="388"/>
        <v>0</v>
      </c>
      <c r="AV781" s="60"/>
      <c r="AW781" s="60">
        <v>6.65</v>
      </c>
      <c r="AX781" s="60">
        <f t="shared" si="389"/>
        <v>0</v>
      </c>
      <c r="AY781" s="60"/>
      <c r="AZ781" s="60">
        <v>5.58</v>
      </c>
      <c r="BA781" s="60">
        <f t="shared" si="390"/>
        <v>0</v>
      </c>
      <c r="BB781" s="60"/>
      <c r="BC781" s="60">
        <v>6</v>
      </c>
      <c r="BD781" s="23">
        <f t="shared" si="385"/>
        <v>0</v>
      </c>
      <c r="BE781" s="26">
        <f t="shared" si="369"/>
        <v>0</v>
      </c>
      <c r="BF781" s="27">
        <f t="shared" si="386"/>
        <v>0</v>
      </c>
      <c r="BG781" s="61"/>
      <c r="BH781" s="62"/>
      <c r="BI781" s="61"/>
      <c r="BJ781" s="30">
        <f t="shared" si="370"/>
        <v>0</v>
      </c>
      <c r="BK781" s="28">
        <f t="shared" si="371"/>
        <v>0</v>
      </c>
      <c r="BL781" s="12"/>
      <c r="BM781" s="12"/>
      <c r="BN781" s="63"/>
      <c r="BO781" s="63"/>
      <c r="BP781" s="63"/>
      <c r="BQ781" s="63"/>
      <c r="BR781" s="63"/>
      <c r="BS781" s="63"/>
      <c r="BT781" s="63"/>
      <c r="BU781" s="63"/>
      <c r="BV781" s="63"/>
      <c r="BW781" s="63"/>
      <c r="BX781" s="63"/>
    </row>
    <row r="782" spans="1:76" s="64" customFormat="1" ht="32.25" customHeight="1">
      <c r="A782" s="67" t="s">
        <v>399</v>
      </c>
      <c r="B782" s="68" t="s">
        <v>400</v>
      </c>
      <c r="C782" s="69"/>
      <c r="D782" s="60">
        <v>45</v>
      </c>
      <c r="E782" s="23">
        <f t="shared" si="372"/>
        <v>0</v>
      </c>
      <c r="F782" s="70"/>
      <c r="G782" s="60">
        <v>30</v>
      </c>
      <c r="H782" s="23">
        <f t="shared" si="373"/>
        <v>0</v>
      </c>
      <c r="I782" s="70"/>
      <c r="J782" s="60">
        <v>45</v>
      </c>
      <c r="K782" s="23">
        <f t="shared" si="374"/>
        <v>0</v>
      </c>
      <c r="L782" s="60"/>
      <c r="M782" s="60">
        <v>75</v>
      </c>
      <c r="N782" s="23">
        <f t="shared" si="375"/>
        <v>0</v>
      </c>
      <c r="O782" s="60"/>
      <c r="P782" s="60">
        <v>38</v>
      </c>
      <c r="Q782" s="23">
        <f t="shared" si="376"/>
        <v>0</v>
      </c>
      <c r="R782" s="60"/>
      <c r="S782" s="60">
        <v>68</v>
      </c>
      <c r="T782" s="23">
        <f t="shared" si="377"/>
        <v>0</v>
      </c>
      <c r="U782" s="60"/>
      <c r="V782" s="60">
        <v>38</v>
      </c>
      <c r="W782" s="23">
        <f t="shared" si="378"/>
        <v>0</v>
      </c>
      <c r="X782" s="60"/>
      <c r="Y782" s="60">
        <v>55</v>
      </c>
      <c r="Z782" s="23">
        <f t="shared" si="379"/>
        <v>0</v>
      </c>
      <c r="AA782" s="60"/>
      <c r="AB782" s="60">
        <v>58</v>
      </c>
      <c r="AC782" s="23">
        <f t="shared" si="380"/>
        <v>0</v>
      </c>
      <c r="AD782" s="60"/>
      <c r="AE782" s="60">
        <v>68</v>
      </c>
      <c r="AF782" s="25">
        <f t="shared" si="381"/>
        <v>0</v>
      </c>
      <c r="AG782" s="60"/>
      <c r="AH782" s="60">
        <v>98</v>
      </c>
      <c r="AI782" s="23">
        <f t="shared" si="382"/>
        <v>0</v>
      </c>
      <c r="AJ782" s="60"/>
      <c r="AK782" s="60">
        <v>7</v>
      </c>
      <c r="AL782" s="25">
        <f t="shared" si="383"/>
        <v>0</v>
      </c>
      <c r="AM782" s="60"/>
      <c r="AN782" s="60">
        <v>6</v>
      </c>
      <c r="AO782" s="25">
        <f t="shared" si="384"/>
        <v>0</v>
      </c>
      <c r="AP782" s="60"/>
      <c r="AQ782" s="60">
        <v>7</v>
      </c>
      <c r="AR782" s="60">
        <f t="shared" si="387"/>
        <v>0</v>
      </c>
      <c r="AS782" s="60"/>
      <c r="AT782" s="60">
        <v>5.63</v>
      </c>
      <c r="AU782" s="60">
        <f t="shared" si="388"/>
        <v>0</v>
      </c>
      <c r="AV782" s="60"/>
      <c r="AW782" s="60">
        <v>6.65</v>
      </c>
      <c r="AX782" s="60">
        <f t="shared" si="389"/>
        <v>0</v>
      </c>
      <c r="AY782" s="60"/>
      <c r="AZ782" s="60">
        <v>5.58</v>
      </c>
      <c r="BA782" s="60">
        <f t="shared" si="390"/>
        <v>0</v>
      </c>
      <c r="BB782" s="60"/>
      <c r="BC782" s="60">
        <v>6</v>
      </c>
      <c r="BD782" s="23">
        <f t="shared" si="385"/>
        <v>0</v>
      </c>
      <c r="BE782" s="26">
        <f t="shared" si="369"/>
        <v>0</v>
      </c>
      <c r="BF782" s="27">
        <f t="shared" si="386"/>
        <v>0</v>
      </c>
      <c r="BG782" s="61"/>
      <c r="BH782" s="62"/>
      <c r="BI782" s="61"/>
      <c r="BJ782" s="30">
        <f t="shared" si="370"/>
        <v>0</v>
      </c>
      <c r="BK782" s="28">
        <f t="shared" si="371"/>
        <v>0</v>
      </c>
      <c r="BL782" s="12"/>
      <c r="BM782" s="12"/>
      <c r="BN782" s="63"/>
      <c r="BO782" s="63"/>
      <c r="BP782" s="63"/>
      <c r="BQ782" s="63"/>
      <c r="BR782" s="63"/>
      <c r="BS782" s="63"/>
      <c r="BT782" s="63"/>
      <c r="BU782" s="63"/>
      <c r="BV782" s="63"/>
      <c r="BW782" s="63"/>
      <c r="BX782" s="63"/>
    </row>
    <row r="783" spans="1:76" s="64" customFormat="1" ht="32.25" customHeight="1">
      <c r="A783" s="67" t="s">
        <v>401</v>
      </c>
      <c r="B783" s="68" t="s">
        <v>402</v>
      </c>
      <c r="C783" s="69"/>
      <c r="D783" s="60">
        <v>45</v>
      </c>
      <c r="E783" s="23">
        <f t="shared" si="372"/>
        <v>0</v>
      </c>
      <c r="F783" s="60"/>
      <c r="G783" s="60">
        <v>30</v>
      </c>
      <c r="H783" s="23">
        <f t="shared" si="373"/>
        <v>0</v>
      </c>
      <c r="I783" s="60"/>
      <c r="J783" s="60">
        <v>45</v>
      </c>
      <c r="K783" s="23">
        <f t="shared" si="374"/>
        <v>0</v>
      </c>
      <c r="L783" s="60"/>
      <c r="M783" s="60">
        <v>75</v>
      </c>
      <c r="N783" s="23">
        <f t="shared" si="375"/>
        <v>0</v>
      </c>
      <c r="O783" s="60"/>
      <c r="P783" s="60">
        <v>38</v>
      </c>
      <c r="Q783" s="23">
        <f t="shared" si="376"/>
        <v>0</v>
      </c>
      <c r="R783" s="60"/>
      <c r="S783" s="60">
        <v>68</v>
      </c>
      <c r="T783" s="23">
        <f t="shared" si="377"/>
        <v>0</v>
      </c>
      <c r="U783" s="60"/>
      <c r="V783" s="60">
        <v>38</v>
      </c>
      <c r="W783" s="23">
        <f t="shared" si="378"/>
        <v>0</v>
      </c>
      <c r="X783" s="60"/>
      <c r="Y783" s="60">
        <v>55</v>
      </c>
      <c r="Z783" s="23">
        <f t="shared" si="379"/>
        <v>0</v>
      </c>
      <c r="AA783" s="60"/>
      <c r="AB783" s="60">
        <v>58</v>
      </c>
      <c r="AC783" s="23">
        <f t="shared" si="380"/>
        <v>0</v>
      </c>
      <c r="AD783" s="60"/>
      <c r="AE783" s="60">
        <v>68</v>
      </c>
      <c r="AF783" s="25">
        <f t="shared" si="381"/>
        <v>0</v>
      </c>
      <c r="AG783" s="60"/>
      <c r="AH783" s="60">
        <v>98</v>
      </c>
      <c r="AI783" s="23">
        <f t="shared" si="382"/>
        <v>0</v>
      </c>
      <c r="AJ783" s="60"/>
      <c r="AK783" s="60">
        <v>7</v>
      </c>
      <c r="AL783" s="25">
        <f t="shared" si="383"/>
        <v>0</v>
      </c>
      <c r="AM783" s="60"/>
      <c r="AN783" s="60">
        <v>6</v>
      </c>
      <c r="AO783" s="25">
        <f t="shared" si="384"/>
        <v>0</v>
      </c>
      <c r="AP783" s="60"/>
      <c r="AQ783" s="60">
        <v>7</v>
      </c>
      <c r="AR783" s="60">
        <f t="shared" si="387"/>
        <v>0</v>
      </c>
      <c r="AS783" s="60"/>
      <c r="AT783" s="60">
        <v>5.63</v>
      </c>
      <c r="AU783" s="60">
        <f t="shared" si="388"/>
        <v>0</v>
      </c>
      <c r="AV783" s="60"/>
      <c r="AW783" s="60">
        <v>6.65</v>
      </c>
      <c r="AX783" s="60">
        <f t="shared" si="389"/>
        <v>0</v>
      </c>
      <c r="AY783" s="60"/>
      <c r="AZ783" s="60">
        <v>5.58</v>
      </c>
      <c r="BA783" s="60">
        <f t="shared" si="390"/>
        <v>0</v>
      </c>
      <c r="BB783" s="60"/>
      <c r="BC783" s="60">
        <v>6</v>
      </c>
      <c r="BD783" s="23">
        <f t="shared" si="385"/>
        <v>0</v>
      </c>
      <c r="BE783" s="26">
        <f t="shared" si="369"/>
        <v>0</v>
      </c>
      <c r="BF783" s="27">
        <f t="shared" si="386"/>
        <v>0</v>
      </c>
      <c r="BG783" s="61"/>
      <c r="BH783" s="62"/>
      <c r="BI783" s="61"/>
      <c r="BJ783" s="30">
        <f t="shared" si="370"/>
        <v>0</v>
      </c>
      <c r="BK783" s="28">
        <f t="shared" si="371"/>
        <v>0</v>
      </c>
      <c r="BL783" s="12"/>
      <c r="BM783" s="12"/>
      <c r="BN783" s="63"/>
      <c r="BO783" s="63"/>
      <c r="BP783" s="63"/>
      <c r="BQ783" s="63"/>
      <c r="BR783" s="63"/>
      <c r="BS783" s="63"/>
      <c r="BT783" s="63"/>
      <c r="BU783" s="63"/>
      <c r="BV783" s="63"/>
      <c r="BW783" s="63"/>
      <c r="BX783" s="63"/>
    </row>
    <row r="784" spans="1:76" s="64" customFormat="1" ht="31.5" customHeight="1">
      <c r="A784" s="67" t="s">
        <v>403</v>
      </c>
      <c r="B784" s="68" t="s">
        <v>404</v>
      </c>
      <c r="C784" s="69"/>
      <c r="D784" s="60">
        <v>45</v>
      </c>
      <c r="E784" s="23">
        <f t="shared" si="372"/>
        <v>0</v>
      </c>
      <c r="F784" s="60"/>
      <c r="G784" s="60">
        <v>30</v>
      </c>
      <c r="H784" s="23">
        <f t="shared" si="373"/>
        <v>0</v>
      </c>
      <c r="I784" s="60"/>
      <c r="J784" s="60">
        <v>45</v>
      </c>
      <c r="K784" s="23">
        <f t="shared" si="374"/>
        <v>0</v>
      </c>
      <c r="L784" s="60"/>
      <c r="M784" s="60">
        <v>75</v>
      </c>
      <c r="N784" s="23">
        <f t="shared" si="375"/>
        <v>0</v>
      </c>
      <c r="O784" s="70"/>
      <c r="P784" s="60">
        <v>38</v>
      </c>
      <c r="Q784" s="23">
        <f t="shared" si="376"/>
        <v>0</v>
      </c>
      <c r="R784" s="60"/>
      <c r="S784" s="60">
        <v>68</v>
      </c>
      <c r="T784" s="23">
        <f t="shared" si="377"/>
        <v>0</v>
      </c>
      <c r="U784" s="70"/>
      <c r="V784" s="60">
        <v>38</v>
      </c>
      <c r="W784" s="23">
        <f t="shared" si="378"/>
        <v>0</v>
      </c>
      <c r="X784" s="60"/>
      <c r="Y784" s="60">
        <v>55</v>
      </c>
      <c r="Z784" s="23">
        <f t="shared" si="379"/>
        <v>0</v>
      </c>
      <c r="AA784" s="60"/>
      <c r="AB784" s="60">
        <v>58</v>
      </c>
      <c r="AC784" s="23">
        <f t="shared" si="380"/>
        <v>0</v>
      </c>
      <c r="AD784" s="60"/>
      <c r="AE784" s="60">
        <v>68</v>
      </c>
      <c r="AF784" s="25">
        <f t="shared" si="381"/>
        <v>0</v>
      </c>
      <c r="AG784" s="60"/>
      <c r="AH784" s="60">
        <v>98</v>
      </c>
      <c r="AI784" s="23">
        <f t="shared" si="382"/>
        <v>0</v>
      </c>
      <c r="AJ784" s="60"/>
      <c r="AK784" s="60">
        <v>7</v>
      </c>
      <c r="AL784" s="25">
        <f t="shared" si="383"/>
        <v>0</v>
      </c>
      <c r="AM784" s="60"/>
      <c r="AN784" s="60">
        <v>6</v>
      </c>
      <c r="AO784" s="25">
        <f t="shared" si="384"/>
        <v>0</v>
      </c>
      <c r="AP784" s="60"/>
      <c r="AQ784" s="60">
        <v>7</v>
      </c>
      <c r="AR784" s="60">
        <f t="shared" si="387"/>
        <v>0</v>
      </c>
      <c r="AS784" s="60"/>
      <c r="AT784" s="60">
        <v>5.63</v>
      </c>
      <c r="AU784" s="60">
        <f t="shared" si="388"/>
        <v>0</v>
      </c>
      <c r="AV784" s="60"/>
      <c r="AW784" s="60">
        <v>6.65</v>
      </c>
      <c r="AX784" s="60">
        <f t="shared" si="389"/>
        <v>0</v>
      </c>
      <c r="AY784" s="60"/>
      <c r="AZ784" s="60">
        <v>5.58</v>
      </c>
      <c r="BA784" s="60">
        <f t="shared" si="390"/>
        <v>0</v>
      </c>
      <c r="BB784" s="60"/>
      <c r="BC784" s="60">
        <v>6</v>
      </c>
      <c r="BD784" s="23">
        <f t="shared" si="385"/>
        <v>0</v>
      </c>
      <c r="BE784" s="26">
        <f t="shared" si="369"/>
        <v>0</v>
      </c>
      <c r="BF784" s="27">
        <f t="shared" si="386"/>
        <v>0</v>
      </c>
      <c r="BG784" s="61"/>
      <c r="BH784" s="62"/>
      <c r="BI784" s="61"/>
      <c r="BJ784" s="30">
        <f t="shared" si="370"/>
        <v>0</v>
      </c>
      <c r="BK784" s="28">
        <f t="shared" si="371"/>
        <v>0</v>
      </c>
      <c r="BL784" s="12"/>
      <c r="BM784" s="12"/>
      <c r="BN784" s="63"/>
      <c r="BO784" s="63"/>
      <c r="BP784" s="63"/>
      <c r="BQ784" s="63"/>
      <c r="BR784" s="63"/>
      <c r="BS784" s="63"/>
      <c r="BT784" s="63"/>
      <c r="BU784" s="63"/>
      <c r="BV784" s="63"/>
      <c r="BW784" s="63"/>
      <c r="BX784" s="63"/>
    </row>
    <row r="785" spans="1:76" s="64" customFormat="1" ht="32.25" customHeight="1">
      <c r="A785" s="67" t="s">
        <v>405</v>
      </c>
      <c r="B785" s="68" t="s">
        <v>406</v>
      </c>
      <c r="C785" s="71"/>
      <c r="D785" s="60">
        <v>45</v>
      </c>
      <c r="E785" s="23">
        <f t="shared" si="372"/>
        <v>0</v>
      </c>
      <c r="F785" s="60"/>
      <c r="G785" s="60">
        <v>30</v>
      </c>
      <c r="H785" s="23">
        <f t="shared" si="373"/>
        <v>0</v>
      </c>
      <c r="I785" s="60"/>
      <c r="J785" s="60">
        <v>45</v>
      </c>
      <c r="K785" s="23">
        <f t="shared" si="374"/>
        <v>0</v>
      </c>
      <c r="L785" s="60"/>
      <c r="M785" s="60">
        <v>75</v>
      </c>
      <c r="N785" s="23">
        <f t="shared" si="375"/>
        <v>0</v>
      </c>
      <c r="O785" s="60"/>
      <c r="P785" s="60">
        <v>38</v>
      </c>
      <c r="Q785" s="23">
        <f t="shared" si="376"/>
        <v>0</v>
      </c>
      <c r="R785" s="60"/>
      <c r="S785" s="60">
        <v>68</v>
      </c>
      <c r="T785" s="23">
        <f t="shared" si="377"/>
        <v>0</v>
      </c>
      <c r="U785" s="60"/>
      <c r="V785" s="60">
        <v>38</v>
      </c>
      <c r="W785" s="23">
        <f t="shared" si="378"/>
        <v>0</v>
      </c>
      <c r="X785" s="60"/>
      <c r="Y785" s="60">
        <v>55</v>
      </c>
      <c r="Z785" s="23">
        <f t="shared" si="379"/>
        <v>0</v>
      </c>
      <c r="AA785" s="60"/>
      <c r="AB785" s="60">
        <v>58</v>
      </c>
      <c r="AC785" s="23">
        <f t="shared" si="380"/>
        <v>0</v>
      </c>
      <c r="AD785" s="60"/>
      <c r="AE785" s="60">
        <v>68</v>
      </c>
      <c r="AF785" s="25">
        <f t="shared" si="381"/>
        <v>0</v>
      </c>
      <c r="AG785" s="60"/>
      <c r="AH785" s="60">
        <v>98</v>
      </c>
      <c r="AI785" s="23">
        <f t="shared" si="382"/>
        <v>0</v>
      </c>
      <c r="AJ785" s="60"/>
      <c r="AK785" s="60">
        <v>7</v>
      </c>
      <c r="AL785" s="25">
        <f t="shared" si="383"/>
        <v>0</v>
      </c>
      <c r="AM785" s="60"/>
      <c r="AN785" s="60">
        <v>6</v>
      </c>
      <c r="AO785" s="25">
        <f t="shared" si="384"/>
        <v>0</v>
      </c>
      <c r="AP785" s="60"/>
      <c r="AQ785" s="60">
        <v>7</v>
      </c>
      <c r="AR785" s="60">
        <f t="shared" si="387"/>
        <v>0</v>
      </c>
      <c r="AS785" s="60"/>
      <c r="AT785" s="60">
        <v>5.63</v>
      </c>
      <c r="AU785" s="60">
        <f t="shared" si="388"/>
        <v>0</v>
      </c>
      <c r="AV785" s="60"/>
      <c r="AW785" s="60">
        <v>6.65</v>
      </c>
      <c r="AX785" s="60">
        <f t="shared" si="389"/>
        <v>0</v>
      </c>
      <c r="AY785" s="60"/>
      <c r="AZ785" s="60">
        <v>5.58</v>
      </c>
      <c r="BA785" s="60">
        <f t="shared" si="390"/>
        <v>0</v>
      </c>
      <c r="BB785" s="60"/>
      <c r="BC785" s="60">
        <v>6</v>
      </c>
      <c r="BD785" s="23">
        <f t="shared" si="385"/>
        <v>0</v>
      </c>
      <c r="BE785" s="26">
        <f t="shared" si="369"/>
        <v>0</v>
      </c>
      <c r="BF785" s="27">
        <f t="shared" si="386"/>
        <v>0</v>
      </c>
      <c r="BG785" s="61"/>
      <c r="BH785" s="62"/>
      <c r="BI785" s="61"/>
      <c r="BJ785" s="30">
        <f t="shared" si="370"/>
        <v>0</v>
      </c>
      <c r="BK785" s="28">
        <f t="shared" si="371"/>
        <v>0</v>
      </c>
      <c r="BL785" s="12"/>
      <c r="BM785" s="12"/>
      <c r="BN785" s="63"/>
      <c r="BO785" s="63"/>
      <c r="BP785" s="63"/>
      <c r="BQ785" s="63"/>
      <c r="BR785" s="63"/>
      <c r="BS785" s="63"/>
      <c r="BT785" s="63"/>
      <c r="BU785" s="63"/>
      <c r="BV785" s="63"/>
      <c r="BW785" s="63"/>
      <c r="BX785" s="63"/>
    </row>
    <row r="786" spans="1:76" s="64" customFormat="1" ht="32.25" customHeight="1">
      <c r="A786" s="67" t="s">
        <v>407</v>
      </c>
      <c r="B786" s="68" t="s">
        <v>408</v>
      </c>
      <c r="C786" s="69"/>
      <c r="D786" s="60">
        <v>45</v>
      </c>
      <c r="E786" s="23">
        <f t="shared" si="372"/>
        <v>0</v>
      </c>
      <c r="F786" s="60"/>
      <c r="G786" s="60">
        <v>30</v>
      </c>
      <c r="H786" s="23">
        <f t="shared" si="373"/>
        <v>0</v>
      </c>
      <c r="I786" s="60"/>
      <c r="J786" s="60">
        <v>45</v>
      </c>
      <c r="K786" s="23">
        <f t="shared" si="374"/>
        <v>0</v>
      </c>
      <c r="L786" s="60"/>
      <c r="M786" s="60">
        <v>75</v>
      </c>
      <c r="N786" s="23">
        <f t="shared" si="375"/>
        <v>0</v>
      </c>
      <c r="O786" s="60"/>
      <c r="P786" s="60">
        <v>38</v>
      </c>
      <c r="Q786" s="23">
        <f t="shared" si="376"/>
        <v>0</v>
      </c>
      <c r="R786" s="60"/>
      <c r="S786" s="60">
        <v>68</v>
      </c>
      <c r="T786" s="23">
        <f t="shared" si="377"/>
        <v>0</v>
      </c>
      <c r="U786" s="60"/>
      <c r="V786" s="60">
        <v>38</v>
      </c>
      <c r="W786" s="23">
        <f t="shared" si="378"/>
        <v>0</v>
      </c>
      <c r="X786" s="60"/>
      <c r="Y786" s="60">
        <v>55</v>
      </c>
      <c r="Z786" s="23">
        <f t="shared" si="379"/>
        <v>0</v>
      </c>
      <c r="AA786" s="60"/>
      <c r="AB786" s="60">
        <v>58</v>
      </c>
      <c r="AC786" s="23">
        <f t="shared" si="380"/>
        <v>0</v>
      </c>
      <c r="AD786" s="60"/>
      <c r="AE786" s="60">
        <v>68</v>
      </c>
      <c r="AF786" s="25">
        <f t="shared" si="381"/>
        <v>0</v>
      </c>
      <c r="AG786" s="60"/>
      <c r="AH786" s="60">
        <v>98</v>
      </c>
      <c r="AI786" s="23">
        <f t="shared" si="382"/>
        <v>0</v>
      </c>
      <c r="AJ786" s="60"/>
      <c r="AK786" s="60">
        <v>7</v>
      </c>
      <c r="AL786" s="25">
        <f t="shared" si="383"/>
        <v>0</v>
      </c>
      <c r="AM786" s="60"/>
      <c r="AN786" s="60">
        <v>6</v>
      </c>
      <c r="AO786" s="25">
        <f t="shared" si="384"/>
        <v>0</v>
      </c>
      <c r="AP786" s="60"/>
      <c r="AQ786" s="60">
        <v>7</v>
      </c>
      <c r="AR786" s="60">
        <f t="shared" si="387"/>
        <v>0</v>
      </c>
      <c r="AS786" s="60"/>
      <c r="AT786" s="60">
        <v>5.63</v>
      </c>
      <c r="AU786" s="60">
        <f t="shared" si="388"/>
        <v>0</v>
      </c>
      <c r="AV786" s="60"/>
      <c r="AW786" s="60">
        <v>6.65</v>
      </c>
      <c r="AX786" s="60">
        <f t="shared" si="389"/>
        <v>0</v>
      </c>
      <c r="AY786" s="60"/>
      <c r="AZ786" s="60">
        <v>5.58</v>
      </c>
      <c r="BA786" s="60">
        <f t="shared" si="390"/>
        <v>0</v>
      </c>
      <c r="BB786" s="60"/>
      <c r="BC786" s="60">
        <v>6</v>
      </c>
      <c r="BD786" s="23">
        <f t="shared" si="385"/>
        <v>0</v>
      </c>
      <c r="BE786" s="26">
        <f t="shared" si="369"/>
        <v>0</v>
      </c>
      <c r="BF786" s="27">
        <f t="shared" si="386"/>
        <v>0</v>
      </c>
      <c r="BG786" s="61"/>
      <c r="BH786" s="62"/>
      <c r="BI786" s="61"/>
      <c r="BJ786" s="30">
        <f t="shared" si="370"/>
        <v>0</v>
      </c>
      <c r="BK786" s="28">
        <f t="shared" si="371"/>
        <v>0</v>
      </c>
      <c r="BL786" s="12"/>
      <c r="BM786" s="15"/>
      <c r="BN786" s="63"/>
      <c r="BO786" s="63"/>
      <c r="BP786" s="63"/>
      <c r="BQ786" s="63"/>
      <c r="BR786" s="63"/>
      <c r="BS786" s="63"/>
      <c r="BT786" s="63"/>
      <c r="BU786" s="63"/>
      <c r="BV786" s="63"/>
      <c r="BW786" s="63"/>
      <c r="BX786" s="63"/>
    </row>
    <row r="787" spans="1:76" s="64" customFormat="1" ht="32.25" customHeight="1">
      <c r="A787" s="67" t="s">
        <v>409</v>
      </c>
      <c r="B787" s="68" t="s">
        <v>410</v>
      </c>
      <c r="C787" s="69">
        <v>120</v>
      </c>
      <c r="D787" s="60">
        <v>45</v>
      </c>
      <c r="E787" s="23">
        <f t="shared" si="372"/>
        <v>5400</v>
      </c>
      <c r="F787" s="60">
        <v>300</v>
      </c>
      <c r="G787" s="60">
        <v>30</v>
      </c>
      <c r="H787" s="23">
        <f t="shared" si="373"/>
        <v>9000</v>
      </c>
      <c r="I787" s="60">
        <v>200</v>
      </c>
      <c r="J787" s="60">
        <v>45</v>
      </c>
      <c r="K787" s="23">
        <f t="shared" si="374"/>
        <v>9000</v>
      </c>
      <c r="L787" s="60"/>
      <c r="M787" s="60">
        <v>75</v>
      </c>
      <c r="N787" s="23">
        <f t="shared" si="375"/>
        <v>0</v>
      </c>
      <c r="O787" s="60"/>
      <c r="P787" s="60">
        <v>38</v>
      </c>
      <c r="Q787" s="23">
        <f t="shared" si="376"/>
        <v>0</v>
      </c>
      <c r="R787" s="60"/>
      <c r="S787" s="60">
        <v>68</v>
      </c>
      <c r="T787" s="23">
        <f t="shared" si="377"/>
        <v>0</v>
      </c>
      <c r="U787" s="70"/>
      <c r="V787" s="60">
        <v>38</v>
      </c>
      <c r="W787" s="23">
        <f t="shared" si="378"/>
        <v>0</v>
      </c>
      <c r="X787" s="60"/>
      <c r="Y787" s="60">
        <v>55</v>
      </c>
      <c r="Z787" s="23">
        <f t="shared" si="379"/>
        <v>0</v>
      </c>
      <c r="AA787" s="60"/>
      <c r="AB787" s="60">
        <v>58</v>
      </c>
      <c r="AC787" s="23">
        <f t="shared" si="380"/>
        <v>0</v>
      </c>
      <c r="AD787" s="60">
        <v>100</v>
      </c>
      <c r="AE787" s="60">
        <v>68</v>
      </c>
      <c r="AF787" s="25">
        <f t="shared" si="381"/>
        <v>6800</v>
      </c>
      <c r="AG787" s="60"/>
      <c r="AH787" s="60">
        <v>98</v>
      </c>
      <c r="AI787" s="23">
        <f t="shared" si="382"/>
        <v>0</v>
      </c>
      <c r="AJ787" s="60"/>
      <c r="AK787" s="60">
        <v>7</v>
      </c>
      <c r="AL787" s="25">
        <f t="shared" si="383"/>
        <v>0</v>
      </c>
      <c r="AM787" s="60">
        <v>5460</v>
      </c>
      <c r="AN787" s="60">
        <v>6</v>
      </c>
      <c r="AO787" s="25">
        <f t="shared" si="384"/>
        <v>32760</v>
      </c>
      <c r="AP787" s="60"/>
      <c r="AQ787" s="60">
        <v>7</v>
      </c>
      <c r="AR787" s="60">
        <f t="shared" si="387"/>
        <v>0</v>
      </c>
      <c r="AS787" s="60"/>
      <c r="AT787" s="60">
        <v>5.63</v>
      </c>
      <c r="AU787" s="60">
        <f t="shared" si="388"/>
        <v>0</v>
      </c>
      <c r="AV787" s="60"/>
      <c r="AW787" s="60">
        <v>6.65</v>
      </c>
      <c r="AX787" s="60">
        <f t="shared" si="389"/>
        <v>0</v>
      </c>
      <c r="AY787" s="60"/>
      <c r="AZ787" s="60">
        <v>5.58</v>
      </c>
      <c r="BA787" s="60">
        <f t="shared" si="390"/>
        <v>0</v>
      </c>
      <c r="BB787" s="60"/>
      <c r="BC787" s="60">
        <v>6</v>
      </c>
      <c r="BD787" s="23">
        <f t="shared" si="385"/>
        <v>0</v>
      </c>
      <c r="BE787" s="26">
        <f t="shared" si="369"/>
        <v>62960</v>
      </c>
      <c r="BF787" s="27">
        <f t="shared" si="386"/>
        <v>144920</v>
      </c>
      <c r="BG787" s="61"/>
      <c r="BH787" s="62"/>
      <c r="BI787" s="61"/>
      <c r="BJ787" s="28">
        <f t="shared" si="370"/>
        <v>0</v>
      </c>
      <c r="BK787" s="28">
        <f t="shared" si="371"/>
        <v>207880</v>
      </c>
      <c r="BL787" s="12"/>
      <c r="BM787" s="12"/>
      <c r="BN787" s="63"/>
      <c r="BO787" s="63"/>
      <c r="BP787" s="63"/>
      <c r="BQ787" s="63"/>
      <c r="BR787" s="63"/>
      <c r="BS787" s="63"/>
      <c r="BT787" s="63"/>
      <c r="BU787" s="63"/>
      <c r="BV787" s="63"/>
      <c r="BW787" s="63"/>
      <c r="BX787" s="63"/>
    </row>
    <row r="788" spans="1:76" s="64" customFormat="1" ht="32.25" customHeight="1">
      <c r="A788" s="67" t="s">
        <v>411</v>
      </c>
      <c r="B788" s="68" t="s">
        <v>412</v>
      </c>
      <c r="C788" s="69"/>
      <c r="D788" s="60">
        <v>45</v>
      </c>
      <c r="E788" s="23">
        <f t="shared" si="372"/>
        <v>0</v>
      </c>
      <c r="F788" s="70"/>
      <c r="G788" s="60">
        <v>30</v>
      </c>
      <c r="H788" s="23">
        <f t="shared" si="373"/>
        <v>0</v>
      </c>
      <c r="I788" s="70"/>
      <c r="J788" s="60">
        <v>45</v>
      </c>
      <c r="K788" s="23">
        <f t="shared" si="374"/>
        <v>0</v>
      </c>
      <c r="L788" s="60"/>
      <c r="M788" s="60">
        <v>75</v>
      </c>
      <c r="N788" s="23">
        <f t="shared" si="375"/>
        <v>0</v>
      </c>
      <c r="O788" s="60"/>
      <c r="P788" s="60">
        <v>38</v>
      </c>
      <c r="Q788" s="23">
        <f t="shared" si="376"/>
        <v>0</v>
      </c>
      <c r="R788" s="60"/>
      <c r="S788" s="60">
        <v>68</v>
      </c>
      <c r="T788" s="23">
        <f t="shared" si="377"/>
        <v>0</v>
      </c>
      <c r="U788" s="60"/>
      <c r="V788" s="60">
        <v>38</v>
      </c>
      <c r="W788" s="23">
        <f t="shared" si="378"/>
        <v>0</v>
      </c>
      <c r="X788" s="60"/>
      <c r="Y788" s="60">
        <v>55</v>
      </c>
      <c r="Z788" s="23">
        <f t="shared" si="379"/>
        <v>0</v>
      </c>
      <c r="AA788" s="60"/>
      <c r="AB788" s="60">
        <v>58</v>
      </c>
      <c r="AC788" s="23">
        <f t="shared" si="380"/>
        <v>0</v>
      </c>
      <c r="AD788" s="60"/>
      <c r="AE788" s="60">
        <v>68</v>
      </c>
      <c r="AF788" s="25">
        <f t="shared" si="381"/>
        <v>0</v>
      </c>
      <c r="AG788" s="60"/>
      <c r="AH788" s="60">
        <v>98</v>
      </c>
      <c r="AI788" s="23">
        <f t="shared" si="382"/>
        <v>0</v>
      </c>
      <c r="AJ788" s="60"/>
      <c r="AK788" s="60">
        <v>7</v>
      </c>
      <c r="AL788" s="25">
        <f t="shared" si="383"/>
        <v>0</v>
      </c>
      <c r="AM788" s="60"/>
      <c r="AN788" s="60">
        <v>6</v>
      </c>
      <c r="AO788" s="25">
        <f t="shared" si="384"/>
        <v>0</v>
      </c>
      <c r="AP788" s="60"/>
      <c r="AQ788" s="60">
        <v>7</v>
      </c>
      <c r="AR788" s="60">
        <f t="shared" si="387"/>
        <v>0</v>
      </c>
      <c r="AS788" s="60"/>
      <c r="AT788" s="60">
        <v>5.63</v>
      </c>
      <c r="AU788" s="60">
        <f t="shared" si="388"/>
        <v>0</v>
      </c>
      <c r="AV788" s="60"/>
      <c r="AW788" s="60">
        <v>6.65</v>
      </c>
      <c r="AX788" s="60">
        <f t="shared" si="389"/>
        <v>0</v>
      </c>
      <c r="AY788" s="60"/>
      <c r="AZ788" s="60">
        <v>5.58</v>
      </c>
      <c r="BA788" s="60">
        <f t="shared" si="390"/>
        <v>0</v>
      </c>
      <c r="BB788" s="60"/>
      <c r="BC788" s="60">
        <v>6</v>
      </c>
      <c r="BD788" s="23">
        <f t="shared" si="385"/>
        <v>0</v>
      </c>
      <c r="BE788" s="26">
        <f t="shared" si="369"/>
        <v>0</v>
      </c>
      <c r="BF788" s="27">
        <f t="shared" si="386"/>
        <v>0</v>
      </c>
      <c r="BG788" s="61"/>
      <c r="BH788" s="62"/>
      <c r="BI788" s="61"/>
      <c r="BJ788" s="30">
        <f t="shared" si="370"/>
        <v>0</v>
      </c>
      <c r="BK788" s="28">
        <f t="shared" si="371"/>
        <v>0</v>
      </c>
      <c r="BL788" s="12"/>
      <c r="BM788" s="12"/>
      <c r="BN788" s="63"/>
      <c r="BO788" s="63"/>
      <c r="BP788" s="63"/>
      <c r="BQ788" s="63"/>
      <c r="BR788" s="63"/>
      <c r="BS788" s="63"/>
      <c r="BT788" s="63"/>
      <c r="BU788" s="63"/>
      <c r="BV788" s="63"/>
      <c r="BW788" s="63"/>
      <c r="BX788" s="63"/>
    </row>
    <row r="789" spans="1:76" s="64" customFormat="1" ht="32.25" customHeight="1">
      <c r="A789" s="67" t="s">
        <v>413</v>
      </c>
      <c r="B789" s="68" t="s">
        <v>414</v>
      </c>
      <c r="C789" s="69"/>
      <c r="D789" s="60">
        <v>45</v>
      </c>
      <c r="E789" s="23">
        <f t="shared" si="372"/>
        <v>0</v>
      </c>
      <c r="F789" s="60"/>
      <c r="G789" s="60">
        <v>30</v>
      </c>
      <c r="H789" s="23">
        <f t="shared" si="373"/>
        <v>0</v>
      </c>
      <c r="I789" s="60"/>
      <c r="J789" s="60">
        <v>45</v>
      </c>
      <c r="K789" s="23">
        <f t="shared" si="374"/>
        <v>0</v>
      </c>
      <c r="L789" s="60"/>
      <c r="M789" s="60">
        <v>75</v>
      </c>
      <c r="N789" s="23">
        <f t="shared" si="375"/>
        <v>0</v>
      </c>
      <c r="O789" s="60"/>
      <c r="P789" s="60">
        <v>38</v>
      </c>
      <c r="Q789" s="23">
        <f t="shared" si="376"/>
        <v>0</v>
      </c>
      <c r="R789" s="60"/>
      <c r="S789" s="60">
        <v>68</v>
      </c>
      <c r="T789" s="23">
        <f t="shared" si="377"/>
        <v>0</v>
      </c>
      <c r="U789" s="60"/>
      <c r="V789" s="60">
        <v>38</v>
      </c>
      <c r="W789" s="23">
        <f t="shared" si="378"/>
        <v>0</v>
      </c>
      <c r="X789" s="60"/>
      <c r="Y789" s="60">
        <v>55</v>
      </c>
      <c r="Z789" s="23">
        <f t="shared" si="379"/>
        <v>0</v>
      </c>
      <c r="AA789" s="60"/>
      <c r="AB789" s="60">
        <v>58</v>
      </c>
      <c r="AC789" s="23">
        <f t="shared" si="380"/>
        <v>0</v>
      </c>
      <c r="AD789" s="60"/>
      <c r="AE789" s="60">
        <v>68</v>
      </c>
      <c r="AF789" s="25">
        <f t="shared" si="381"/>
        <v>0</v>
      </c>
      <c r="AG789" s="60"/>
      <c r="AH789" s="60">
        <v>98</v>
      </c>
      <c r="AI789" s="23">
        <f t="shared" si="382"/>
        <v>0</v>
      </c>
      <c r="AJ789" s="60"/>
      <c r="AK789" s="60">
        <v>7</v>
      </c>
      <c r="AL789" s="25">
        <f t="shared" si="383"/>
        <v>0</v>
      </c>
      <c r="AM789" s="60"/>
      <c r="AN789" s="60">
        <v>6</v>
      </c>
      <c r="AO789" s="25">
        <f t="shared" si="384"/>
        <v>0</v>
      </c>
      <c r="AP789" s="60"/>
      <c r="AQ789" s="60">
        <v>7</v>
      </c>
      <c r="AR789" s="60">
        <f t="shared" si="387"/>
        <v>0</v>
      </c>
      <c r="AS789" s="60"/>
      <c r="AT789" s="60">
        <v>5.63</v>
      </c>
      <c r="AU789" s="60">
        <f t="shared" si="388"/>
        <v>0</v>
      </c>
      <c r="AV789" s="60"/>
      <c r="AW789" s="60">
        <v>6.65</v>
      </c>
      <c r="AX789" s="60">
        <f t="shared" si="389"/>
        <v>0</v>
      </c>
      <c r="AY789" s="60"/>
      <c r="AZ789" s="60">
        <v>5.58</v>
      </c>
      <c r="BA789" s="60">
        <f t="shared" si="390"/>
        <v>0</v>
      </c>
      <c r="BB789" s="60"/>
      <c r="BC789" s="60">
        <v>6</v>
      </c>
      <c r="BD789" s="23">
        <f t="shared" si="385"/>
        <v>0</v>
      </c>
      <c r="BE789" s="26">
        <f t="shared" si="369"/>
        <v>0</v>
      </c>
      <c r="BF789" s="27">
        <f t="shared" si="386"/>
        <v>0</v>
      </c>
      <c r="BG789" s="61"/>
      <c r="BH789" s="62"/>
      <c r="BI789" s="61"/>
      <c r="BJ789" s="30">
        <f t="shared" si="370"/>
        <v>0</v>
      </c>
      <c r="BK789" s="28">
        <f t="shared" si="371"/>
        <v>0</v>
      </c>
      <c r="BL789" s="12"/>
      <c r="BM789" s="12"/>
      <c r="BN789" s="63"/>
      <c r="BO789" s="63"/>
      <c r="BP789" s="63"/>
      <c r="BQ789" s="63"/>
      <c r="BR789" s="63"/>
      <c r="BS789" s="63"/>
      <c r="BT789" s="63"/>
      <c r="BU789" s="63"/>
      <c r="BV789" s="63"/>
      <c r="BW789" s="63"/>
      <c r="BX789" s="63"/>
    </row>
    <row r="790" spans="1:76" s="64" customFormat="1" ht="32.25" customHeight="1">
      <c r="A790" s="67" t="s">
        <v>415</v>
      </c>
      <c r="B790" s="68" t="s">
        <v>416</v>
      </c>
      <c r="C790" s="69"/>
      <c r="D790" s="60">
        <v>45</v>
      </c>
      <c r="E790" s="23">
        <f t="shared" si="372"/>
        <v>0</v>
      </c>
      <c r="F790" s="60"/>
      <c r="G790" s="60">
        <v>30</v>
      </c>
      <c r="H790" s="23">
        <f t="shared" si="373"/>
        <v>0</v>
      </c>
      <c r="I790" s="60"/>
      <c r="J790" s="60">
        <v>45</v>
      </c>
      <c r="K790" s="23">
        <f t="shared" si="374"/>
        <v>0</v>
      </c>
      <c r="L790" s="60"/>
      <c r="M790" s="60">
        <v>75</v>
      </c>
      <c r="N790" s="23">
        <f t="shared" si="375"/>
        <v>0</v>
      </c>
      <c r="O790" s="70"/>
      <c r="P790" s="60">
        <v>38</v>
      </c>
      <c r="Q790" s="23">
        <f t="shared" si="376"/>
        <v>0</v>
      </c>
      <c r="R790" s="60"/>
      <c r="S790" s="60">
        <v>68</v>
      </c>
      <c r="T790" s="23">
        <f t="shared" si="377"/>
        <v>0</v>
      </c>
      <c r="U790" s="60"/>
      <c r="V790" s="60">
        <v>38</v>
      </c>
      <c r="W790" s="23">
        <f t="shared" si="378"/>
        <v>0</v>
      </c>
      <c r="X790" s="60"/>
      <c r="Y790" s="60">
        <v>55</v>
      </c>
      <c r="Z790" s="23">
        <f t="shared" si="379"/>
        <v>0</v>
      </c>
      <c r="AA790" s="60"/>
      <c r="AB790" s="60">
        <v>58</v>
      </c>
      <c r="AC790" s="23">
        <f t="shared" si="380"/>
        <v>0</v>
      </c>
      <c r="AD790" s="60"/>
      <c r="AE790" s="60">
        <v>68</v>
      </c>
      <c r="AF790" s="25">
        <f t="shared" si="381"/>
        <v>0</v>
      </c>
      <c r="AG790" s="60"/>
      <c r="AH790" s="60">
        <v>98</v>
      </c>
      <c r="AI790" s="23">
        <f t="shared" si="382"/>
        <v>0</v>
      </c>
      <c r="AJ790" s="60"/>
      <c r="AK790" s="60">
        <v>7</v>
      </c>
      <c r="AL790" s="25">
        <f t="shared" si="383"/>
        <v>0</v>
      </c>
      <c r="AM790" s="60"/>
      <c r="AN790" s="60">
        <v>6</v>
      </c>
      <c r="AO790" s="25">
        <f t="shared" si="384"/>
        <v>0</v>
      </c>
      <c r="AP790" s="60"/>
      <c r="AQ790" s="60">
        <v>7</v>
      </c>
      <c r="AR790" s="60">
        <f t="shared" si="387"/>
        <v>0</v>
      </c>
      <c r="AS790" s="60"/>
      <c r="AT790" s="60">
        <v>5.63</v>
      </c>
      <c r="AU790" s="60">
        <f t="shared" si="388"/>
        <v>0</v>
      </c>
      <c r="AV790" s="60"/>
      <c r="AW790" s="60">
        <v>6.65</v>
      </c>
      <c r="AX790" s="60">
        <f t="shared" si="389"/>
        <v>0</v>
      </c>
      <c r="AY790" s="60"/>
      <c r="AZ790" s="60">
        <v>5.58</v>
      </c>
      <c r="BA790" s="60">
        <f t="shared" si="390"/>
        <v>0</v>
      </c>
      <c r="BB790" s="60"/>
      <c r="BC790" s="60">
        <v>6</v>
      </c>
      <c r="BD790" s="23">
        <f t="shared" si="385"/>
        <v>0</v>
      </c>
      <c r="BE790" s="26">
        <f t="shared" ref="BE790:BE853" si="391">E790+H790+K790+N790+Q790+T790+W790+Z790+AC790+AF790+AI790+AL790+AO790+AR790+AU790+AX790+BD790+BA790</f>
        <v>0</v>
      </c>
      <c r="BF790" s="27">
        <f t="shared" si="386"/>
        <v>0</v>
      </c>
      <c r="BG790" s="61"/>
      <c r="BH790" s="62"/>
      <c r="BI790" s="61"/>
      <c r="BJ790" s="30">
        <f t="shared" ref="BJ790:BJ853" si="392">BG790+BH790+BI790</f>
        <v>0</v>
      </c>
      <c r="BK790" s="28">
        <f t="shared" ref="BK790:BK853" si="393">BF790+BE790-BJ790</f>
        <v>0</v>
      </c>
      <c r="BL790" s="12"/>
      <c r="BM790" s="15"/>
      <c r="BN790" s="63"/>
      <c r="BO790" s="63"/>
      <c r="BP790" s="63"/>
      <c r="BQ790" s="63"/>
      <c r="BR790" s="63"/>
      <c r="BS790" s="63"/>
      <c r="BT790" s="63"/>
      <c r="BU790" s="63"/>
      <c r="BV790" s="63"/>
      <c r="BW790" s="63"/>
      <c r="BX790" s="63"/>
    </row>
    <row r="791" spans="1:76" s="64" customFormat="1" ht="32.25" customHeight="1">
      <c r="A791" s="67" t="s">
        <v>417</v>
      </c>
      <c r="B791" s="68" t="s">
        <v>418</v>
      </c>
      <c r="C791" s="71"/>
      <c r="D791" s="60">
        <v>45</v>
      </c>
      <c r="E791" s="23">
        <f t="shared" ref="E791:E854" si="394">D791*C791</f>
        <v>0</v>
      </c>
      <c r="F791" s="70"/>
      <c r="G791" s="60">
        <v>30</v>
      </c>
      <c r="H791" s="23">
        <f t="shared" ref="H791:H854" si="395">G791*F791</f>
        <v>0</v>
      </c>
      <c r="I791" s="60"/>
      <c r="J791" s="60">
        <v>45</v>
      </c>
      <c r="K791" s="23">
        <f t="shared" ref="K791:K854" si="396">J791*I791</f>
        <v>0</v>
      </c>
      <c r="L791" s="60"/>
      <c r="M791" s="60">
        <v>75</v>
      </c>
      <c r="N791" s="23">
        <f t="shared" ref="N791:N854" si="397">M791*L791</f>
        <v>0</v>
      </c>
      <c r="O791" s="60"/>
      <c r="P791" s="60">
        <v>38</v>
      </c>
      <c r="Q791" s="23">
        <f t="shared" ref="Q791:Q854" si="398">P791*O791</f>
        <v>0</v>
      </c>
      <c r="R791" s="60"/>
      <c r="S791" s="60">
        <v>68</v>
      </c>
      <c r="T791" s="23">
        <f t="shared" ref="T791:T854" si="399">S791*R791</f>
        <v>0</v>
      </c>
      <c r="U791" s="60"/>
      <c r="V791" s="60">
        <v>38</v>
      </c>
      <c r="W791" s="23">
        <f t="shared" ref="W791:W854" si="400">V791*U791</f>
        <v>0</v>
      </c>
      <c r="X791" s="60"/>
      <c r="Y791" s="60">
        <v>55</v>
      </c>
      <c r="Z791" s="23">
        <f t="shared" ref="Z791:Z854" si="401">Y791*X791</f>
        <v>0</v>
      </c>
      <c r="AA791" s="60"/>
      <c r="AB791" s="60">
        <v>58</v>
      </c>
      <c r="AC791" s="23">
        <f t="shared" ref="AC791:AC854" si="402">AB791*AA791</f>
        <v>0</v>
      </c>
      <c r="AD791" s="60"/>
      <c r="AE791" s="60">
        <v>68</v>
      </c>
      <c r="AF791" s="25">
        <f t="shared" ref="AF791:AF854" si="403">AE791*AD791</f>
        <v>0</v>
      </c>
      <c r="AG791" s="60"/>
      <c r="AH791" s="60">
        <v>98</v>
      </c>
      <c r="AI791" s="23">
        <f t="shared" ref="AI791:AI854" si="404">AH791*AG791</f>
        <v>0</v>
      </c>
      <c r="AJ791" s="60"/>
      <c r="AK791" s="60">
        <v>7</v>
      </c>
      <c r="AL791" s="25">
        <f t="shared" ref="AL791:AL854" si="405">AK791*AJ791</f>
        <v>0</v>
      </c>
      <c r="AM791" s="60"/>
      <c r="AN791" s="60">
        <v>6</v>
      </c>
      <c r="AO791" s="25">
        <f t="shared" ref="AO791:AO854" si="406">AN791*AM791</f>
        <v>0</v>
      </c>
      <c r="AP791" s="60"/>
      <c r="AQ791" s="60">
        <v>7</v>
      </c>
      <c r="AR791" s="60">
        <f t="shared" si="387"/>
        <v>0</v>
      </c>
      <c r="AS791" s="60"/>
      <c r="AT791" s="60">
        <v>5.63</v>
      </c>
      <c r="AU791" s="60">
        <f t="shared" si="388"/>
        <v>0</v>
      </c>
      <c r="AV791" s="60"/>
      <c r="AW791" s="60">
        <v>6.65</v>
      </c>
      <c r="AX791" s="60">
        <f t="shared" si="389"/>
        <v>0</v>
      </c>
      <c r="AY791" s="60"/>
      <c r="AZ791" s="60">
        <v>5.58</v>
      </c>
      <c r="BA791" s="60">
        <f t="shared" si="390"/>
        <v>0</v>
      </c>
      <c r="BB791" s="60"/>
      <c r="BC791" s="60">
        <v>6</v>
      </c>
      <c r="BD791" s="23">
        <f t="shared" ref="BD791:BD854" si="407">BC791*BB791</f>
        <v>0</v>
      </c>
      <c r="BE791" s="26">
        <f t="shared" si="391"/>
        <v>0</v>
      </c>
      <c r="BF791" s="27">
        <f t="shared" ref="BF791:BF854" si="408">BK198</f>
        <v>0</v>
      </c>
      <c r="BG791" s="61"/>
      <c r="BH791" s="62"/>
      <c r="BI791" s="61"/>
      <c r="BJ791" s="30">
        <f t="shared" si="392"/>
        <v>0</v>
      </c>
      <c r="BK791" s="28">
        <f t="shared" si="393"/>
        <v>0</v>
      </c>
      <c r="BL791" s="12"/>
      <c r="BM791" s="15"/>
      <c r="BN791" s="63"/>
      <c r="BO791" s="63"/>
      <c r="BP791" s="63"/>
      <c r="BQ791" s="63"/>
      <c r="BR791" s="63"/>
      <c r="BS791" s="63"/>
      <c r="BT791" s="63"/>
      <c r="BU791" s="63"/>
      <c r="BV791" s="63"/>
      <c r="BW791" s="63"/>
      <c r="BX791" s="63"/>
    </row>
    <row r="792" spans="1:76" s="64" customFormat="1" ht="32.25" customHeight="1">
      <c r="A792" s="67" t="s">
        <v>419</v>
      </c>
      <c r="B792" s="68" t="s">
        <v>420</v>
      </c>
      <c r="C792" s="69">
        <v>320</v>
      </c>
      <c r="D792" s="60">
        <v>45</v>
      </c>
      <c r="E792" s="23">
        <f t="shared" si="394"/>
        <v>14400</v>
      </c>
      <c r="F792" s="60">
        <v>600</v>
      </c>
      <c r="G792" s="60">
        <v>30</v>
      </c>
      <c r="H792" s="23">
        <f t="shared" si="395"/>
        <v>18000</v>
      </c>
      <c r="I792" s="60">
        <v>300</v>
      </c>
      <c r="J792" s="60">
        <v>45</v>
      </c>
      <c r="K792" s="23">
        <f t="shared" si="396"/>
        <v>13500</v>
      </c>
      <c r="L792" s="60"/>
      <c r="M792" s="60">
        <v>75</v>
      </c>
      <c r="N792" s="23">
        <f t="shared" si="397"/>
        <v>0</v>
      </c>
      <c r="O792" s="60"/>
      <c r="P792" s="60">
        <v>38</v>
      </c>
      <c r="Q792" s="23">
        <f t="shared" si="398"/>
        <v>0</v>
      </c>
      <c r="R792" s="60"/>
      <c r="S792" s="60">
        <v>68</v>
      </c>
      <c r="T792" s="23">
        <f t="shared" si="399"/>
        <v>0</v>
      </c>
      <c r="U792" s="60"/>
      <c r="V792" s="60">
        <v>38</v>
      </c>
      <c r="W792" s="23">
        <f t="shared" si="400"/>
        <v>0</v>
      </c>
      <c r="X792" s="60"/>
      <c r="Y792" s="60">
        <v>55</v>
      </c>
      <c r="Z792" s="23">
        <f t="shared" si="401"/>
        <v>0</v>
      </c>
      <c r="AA792" s="60"/>
      <c r="AB792" s="60">
        <v>58</v>
      </c>
      <c r="AC792" s="23">
        <f t="shared" si="402"/>
        <v>0</v>
      </c>
      <c r="AD792" s="60">
        <v>150</v>
      </c>
      <c r="AE792" s="60">
        <v>68</v>
      </c>
      <c r="AF792" s="25">
        <f t="shared" si="403"/>
        <v>10200</v>
      </c>
      <c r="AG792" s="60"/>
      <c r="AH792" s="60">
        <v>98</v>
      </c>
      <c r="AI792" s="23">
        <f t="shared" si="404"/>
        <v>0</v>
      </c>
      <c r="AJ792" s="60"/>
      <c r="AK792" s="60">
        <v>7</v>
      </c>
      <c r="AL792" s="25">
        <f t="shared" si="405"/>
        <v>0</v>
      </c>
      <c r="AM792" s="60">
        <v>6540</v>
      </c>
      <c r="AN792" s="60">
        <v>6</v>
      </c>
      <c r="AO792" s="25">
        <f t="shared" si="406"/>
        <v>39240</v>
      </c>
      <c r="AP792" s="60"/>
      <c r="AQ792" s="60">
        <v>7</v>
      </c>
      <c r="AR792" s="60">
        <f t="shared" si="387"/>
        <v>0</v>
      </c>
      <c r="AS792" s="60"/>
      <c r="AT792" s="60">
        <v>5.63</v>
      </c>
      <c r="AU792" s="60">
        <f t="shared" si="388"/>
        <v>0</v>
      </c>
      <c r="AV792" s="60"/>
      <c r="AW792" s="60">
        <v>6.65</v>
      </c>
      <c r="AX792" s="60">
        <f t="shared" si="389"/>
        <v>0</v>
      </c>
      <c r="AY792" s="60"/>
      <c r="AZ792" s="60">
        <v>5.58</v>
      </c>
      <c r="BA792" s="60">
        <f t="shared" si="390"/>
        <v>0</v>
      </c>
      <c r="BB792" s="60"/>
      <c r="BC792" s="60">
        <v>6</v>
      </c>
      <c r="BD792" s="23">
        <f t="shared" si="407"/>
        <v>0</v>
      </c>
      <c r="BE792" s="26">
        <f t="shared" si="391"/>
        <v>95340</v>
      </c>
      <c r="BF792" s="27">
        <f t="shared" si="408"/>
        <v>135303</v>
      </c>
      <c r="BG792" s="61"/>
      <c r="BH792" s="62"/>
      <c r="BI792" s="61"/>
      <c r="BJ792" s="28">
        <f t="shared" si="392"/>
        <v>0</v>
      </c>
      <c r="BK792" s="28">
        <f t="shared" si="393"/>
        <v>230643</v>
      </c>
      <c r="BL792" s="12"/>
      <c r="BM792" s="15"/>
      <c r="BN792" s="63"/>
      <c r="BO792" s="63"/>
      <c r="BP792" s="63"/>
      <c r="BQ792" s="63"/>
      <c r="BR792" s="63"/>
      <c r="BS792" s="63"/>
      <c r="BT792" s="63"/>
      <c r="BU792" s="63"/>
      <c r="BV792" s="63"/>
      <c r="BW792" s="63"/>
      <c r="BX792" s="63"/>
    </row>
    <row r="793" spans="1:76" s="64" customFormat="1" ht="32.25" customHeight="1">
      <c r="A793" s="67" t="s">
        <v>421</v>
      </c>
      <c r="B793" s="68" t="s">
        <v>422</v>
      </c>
      <c r="C793" s="69"/>
      <c r="D793" s="60">
        <v>45</v>
      </c>
      <c r="E793" s="23">
        <f t="shared" si="394"/>
        <v>0</v>
      </c>
      <c r="F793" s="60"/>
      <c r="G793" s="60">
        <v>30</v>
      </c>
      <c r="H793" s="23">
        <f t="shared" si="395"/>
        <v>0</v>
      </c>
      <c r="I793" s="60"/>
      <c r="J793" s="60">
        <v>45</v>
      </c>
      <c r="K793" s="23">
        <f t="shared" si="396"/>
        <v>0</v>
      </c>
      <c r="L793" s="60"/>
      <c r="M793" s="60">
        <v>75</v>
      </c>
      <c r="N793" s="23">
        <f t="shared" si="397"/>
        <v>0</v>
      </c>
      <c r="O793" s="70"/>
      <c r="P793" s="60">
        <v>38</v>
      </c>
      <c r="Q793" s="23">
        <f t="shared" si="398"/>
        <v>0</v>
      </c>
      <c r="R793" s="60"/>
      <c r="S793" s="60">
        <v>68</v>
      </c>
      <c r="T793" s="23">
        <f t="shared" si="399"/>
        <v>0</v>
      </c>
      <c r="U793" s="70"/>
      <c r="V793" s="60">
        <v>38</v>
      </c>
      <c r="W793" s="23">
        <f t="shared" si="400"/>
        <v>0</v>
      </c>
      <c r="X793" s="60"/>
      <c r="Y793" s="60">
        <v>55</v>
      </c>
      <c r="Z793" s="23">
        <f t="shared" si="401"/>
        <v>0</v>
      </c>
      <c r="AA793" s="60"/>
      <c r="AB793" s="60">
        <v>58</v>
      </c>
      <c r="AC793" s="23">
        <f t="shared" si="402"/>
        <v>0</v>
      </c>
      <c r="AD793" s="60"/>
      <c r="AE793" s="60">
        <v>68</v>
      </c>
      <c r="AF793" s="25">
        <f t="shared" si="403"/>
        <v>0</v>
      </c>
      <c r="AG793" s="60"/>
      <c r="AH793" s="60">
        <v>98</v>
      </c>
      <c r="AI793" s="23">
        <f t="shared" si="404"/>
        <v>0</v>
      </c>
      <c r="AJ793" s="60"/>
      <c r="AK793" s="60">
        <v>7</v>
      </c>
      <c r="AL793" s="25">
        <f t="shared" si="405"/>
        <v>0</v>
      </c>
      <c r="AM793" s="60"/>
      <c r="AN793" s="60">
        <v>6</v>
      </c>
      <c r="AO793" s="25">
        <f t="shared" si="406"/>
        <v>0</v>
      </c>
      <c r="AP793" s="60"/>
      <c r="AQ793" s="60">
        <v>7</v>
      </c>
      <c r="AR793" s="60">
        <f t="shared" si="387"/>
        <v>0</v>
      </c>
      <c r="AS793" s="60"/>
      <c r="AT793" s="60">
        <v>5.63</v>
      </c>
      <c r="AU793" s="60">
        <f t="shared" si="388"/>
        <v>0</v>
      </c>
      <c r="AV793" s="60"/>
      <c r="AW793" s="60">
        <v>6.65</v>
      </c>
      <c r="AX793" s="60">
        <f t="shared" si="389"/>
        <v>0</v>
      </c>
      <c r="AY793" s="60"/>
      <c r="AZ793" s="60">
        <v>5.58</v>
      </c>
      <c r="BA793" s="60">
        <f t="shared" si="390"/>
        <v>0</v>
      </c>
      <c r="BB793" s="60"/>
      <c r="BC793" s="60">
        <v>6</v>
      </c>
      <c r="BD793" s="23">
        <f t="shared" si="407"/>
        <v>0</v>
      </c>
      <c r="BE793" s="26">
        <f t="shared" si="391"/>
        <v>0</v>
      </c>
      <c r="BF793" s="27">
        <f t="shared" si="408"/>
        <v>0</v>
      </c>
      <c r="BG793" s="61"/>
      <c r="BH793" s="62"/>
      <c r="BI793" s="61"/>
      <c r="BJ793" s="30">
        <f t="shared" si="392"/>
        <v>0</v>
      </c>
      <c r="BK793" s="28">
        <f t="shared" si="393"/>
        <v>0</v>
      </c>
      <c r="BL793" s="12"/>
      <c r="BM793" s="15"/>
      <c r="BN793" s="63"/>
      <c r="BO793" s="63"/>
      <c r="BP793" s="63"/>
      <c r="BQ793" s="63"/>
      <c r="BR793" s="63"/>
      <c r="BS793" s="63"/>
      <c r="BT793" s="63"/>
      <c r="BU793" s="63"/>
      <c r="BV793" s="63"/>
      <c r="BW793" s="63"/>
      <c r="BX793" s="63"/>
    </row>
    <row r="794" spans="1:76" s="64" customFormat="1" ht="32.25" customHeight="1">
      <c r="A794" s="67" t="s">
        <v>423</v>
      </c>
      <c r="B794" s="68" t="s">
        <v>424</v>
      </c>
      <c r="C794" s="71"/>
      <c r="D794" s="60">
        <v>45</v>
      </c>
      <c r="E794" s="23">
        <f t="shared" si="394"/>
        <v>0</v>
      </c>
      <c r="F794" s="60"/>
      <c r="G794" s="60">
        <v>30</v>
      </c>
      <c r="H794" s="23">
        <f t="shared" si="395"/>
        <v>0</v>
      </c>
      <c r="I794" s="60"/>
      <c r="J794" s="60">
        <v>45</v>
      </c>
      <c r="K794" s="23">
        <f t="shared" si="396"/>
        <v>0</v>
      </c>
      <c r="L794" s="60">
        <v>300</v>
      </c>
      <c r="M794" s="60">
        <v>75</v>
      </c>
      <c r="N794" s="23">
        <f t="shared" si="397"/>
        <v>22500</v>
      </c>
      <c r="O794" s="60">
        <v>400</v>
      </c>
      <c r="P794" s="60">
        <v>38</v>
      </c>
      <c r="Q794" s="23">
        <f t="shared" si="398"/>
        <v>15200</v>
      </c>
      <c r="R794" s="60">
        <v>200</v>
      </c>
      <c r="S794" s="60">
        <v>68</v>
      </c>
      <c r="T794" s="23">
        <f t="shared" si="399"/>
        <v>13600</v>
      </c>
      <c r="U794" s="60"/>
      <c r="V794" s="60">
        <v>38</v>
      </c>
      <c r="W794" s="23">
        <f t="shared" si="400"/>
        <v>0</v>
      </c>
      <c r="X794" s="60"/>
      <c r="Y794" s="60">
        <v>55</v>
      </c>
      <c r="Z794" s="23">
        <f t="shared" si="401"/>
        <v>0</v>
      </c>
      <c r="AA794" s="60"/>
      <c r="AB794" s="60">
        <v>58</v>
      </c>
      <c r="AC794" s="23">
        <f t="shared" si="402"/>
        <v>0</v>
      </c>
      <c r="AD794" s="60"/>
      <c r="AE794" s="60">
        <v>68</v>
      </c>
      <c r="AF794" s="25">
        <f t="shared" si="403"/>
        <v>0</v>
      </c>
      <c r="AG794" s="60">
        <v>200</v>
      </c>
      <c r="AH794" s="60">
        <v>98</v>
      </c>
      <c r="AI794" s="23">
        <f t="shared" si="404"/>
        <v>19600</v>
      </c>
      <c r="AJ794" s="60">
        <v>6150</v>
      </c>
      <c r="AK794" s="60">
        <v>7</v>
      </c>
      <c r="AL794" s="25">
        <f t="shared" si="405"/>
        <v>43050</v>
      </c>
      <c r="AM794" s="60"/>
      <c r="AN794" s="60">
        <v>6</v>
      </c>
      <c r="AO794" s="25">
        <f t="shared" si="406"/>
        <v>0</v>
      </c>
      <c r="AP794" s="60"/>
      <c r="AQ794" s="60">
        <v>7</v>
      </c>
      <c r="AR794" s="60">
        <f t="shared" si="387"/>
        <v>0</v>
      </c>
      <c r="AS794" s="60"/>
      <c r="AT794" s="60">
        <v>5.63</v>
      </c>
      <c r="AU794" s="60">
        <f t="shared" si="388"/>
        <v>0</v>
      </c>
      <c r="AV794" s="60"/>
      <c r="AW794" s="60">
        <v>6.65</v>
      </c>
      <c r="AX794" s="60">
        <f t="shared" si="389"/>
        <v>0</v>
      </c>
      <c r="AY794" s="60"/>
      <c r="AZ794" s="60">
        <v>5.58</v>
      </c>
      <c r="BA794" s="60">
        <f t="shared" si="390"/>
        <v>0</v>
      </c>
      <c r="BB794" s="60">
        <v>970</v>
      </c>
      <c r="BC794" s="60">
        <v>6</v>
      </c>
      <c r="BD794" s="23">
        <f t="shared" si="407"/>
        <v>5820</v>
      </c>
      <c r="BE794" s="26">
        <f t="shared" si="391"/>
        <v>119770</v>
      </c>
      <c r="BF794" s="27">
        <f t="shared" si="408"/>
        <v>267680</v>
      </c>
      <c r="BG794" s="61"/>
      <c r="BH794" s="62"/>
      <c r="BI794" s="61"/>
      <c r="BJ794" s="28">
        <f t="shared" si="392"/>
        <v>0</v>
      </c>
      <c r="BK794" s="28">
        <f t="shared" si="393"/>
        <v>387450</v>
      </c>
      <c r="BL794" s="12"/>
      <c r="BM794" s="15"/>
      <c r="BN794" s="63"/>
      <c r="BO794" s="63"/>
      <c r="BP794" s="63"/>
      <c r="BQ794" s="63"/>
      <c r="BR794" s="63"/>
      <c r="BS794" s="63"/>
      <c r="BT794" s="63"/>
      <c r="BU794" s="63"/>
      <c r="BV794" s="63"/>
      <c r="BW794" s="63"/>
      <c r="BX794" s="63"/>
    </row>
    <row r="795" spans="1:76" s="64" customFormat="1" ht="32.25" customHeight="1">
      <c r="A795" s="67" t="s">
        <v>425</v>
      </c>
      <c r="B795" s="68" t="s">
        <v>426</v>
      </c>
      <c r="C795" s="69"/>
      <c r="D795" s="60">
        <v>45</v>
      </c>
      <c r="E795" s="23">
        <f t="shared" si="394"/>
        <v>0</v>
      </c>
      <c r="F795" s="60"/>
      <c r="G795" s="60">
        <v>30</v>
      </c>
      <c r="H795" s="23">
        <f t="shared" si="395"/>
        <v>0</v>
      </c>
      <c r="I795" s="60"/>
      <c r="J795" s="60">
        <v>45</v>
      </c>
      <c r="K795" s="23">
        <f t="shared" si="396"/>
        <v>0</v>
      </c>
      <c r="L795" s="60"/>
      <c r="M795" s="60">
        <v>75</v>
      </c>
      <c r="N795" s="23">
        <f t="shared" si="397"/>
        <v>0</v>
      </c>
      <c r="O795" s="60"/>
      <c r="P795" s="60">
        <v>38</v>
      </c>
      <c r="Q795" s="23">
        <f t="shared" si="398"/>
        <v>0</v>
      </c>
      <c r="R795" s="60"/>
      <c r="S795" s="60">
        <v>68</v>
      </c>
      <c r="T795" s="23">
        <f t="shared" si="399"/>
        <v>0</v>
      </c>
      <c r="U795" s="60"/>
      <c r="V795" s="60">
        <v>38</v>
      </c>
      <c r="W795" s="23">
        <f t="shared" si="400"/>
        <v>0</v>
      </c>
      <c r="X795" s="60"/>
      <c r="Y795" s="60">
        <v>55</v>
      </c>
      <c r="Z795" s="23">
        <f t="shared" si="401"/>
        <v>0</v>
      </c>
      <c r="AA795" s="60"/>
      <c r="AB795" s="60">
        <v>58</v>
      </c>
      <c r="AC795" s="23">
        <f t="shared" si="402"/>
        <v>0</v>
      </c>
      <c r="AD795" s="60"/>
      <c r="AE795" s="60">
        <v>68</v>
      </c>
      <c r="AF795" s="25">
        <f t="shared" si="403"/>
        <v>0</v>
      </c>
      <c r="AG795" s="60"/>
      <c r="AH795" s="60">
        <v>98</v>
      </c>
      <c r="AI795" s="23">
        <f t="shared" si="404"/>
        <v>0</v>
      </c>
      <c r="AJ795" s="60"/>
      <c r="AK795" s="60">
        <v>7</v>
      </c>
      <c r="AL795" s="25">
        <f t="shared" si="405"/>
        <v>0</v>
      </c>
      <c r="AM795" s="60"/>
      <c r="AN795" s="60">
        <v>6</v>
      </c>
      <c r="AO795" s="25">
        <f t="shared" si="406"/>
        <v>0</v>
      </c>
      <c r="AP795" s="60"/>
      <c r="AQ795" s="60">
        <v>7</v>
      </c>
      <c r="AR795" s="60">
        <f t="shared" si="387"/>
        <v>0</v>
      </c>
      <c r="AS795" s="60"/>
      <c r="AT795" s="60">
        <v>5.63</v>
      </c>
      <c r="AU795" s="60">
        <f t="shared" si="388"/>
        <v>0</v>
      </c>
      <c r="AV795" s="60"/>
      <c r="AW795" s="60">
        <v>6.65</v>
      </c>
      <c r="AX795" s="60">
        <f t="shared" si="389"/>
        <v>0</v>
      </c>
      <c r="AY795" s="60"/>
      <c r="AZ795" s="60">
        <v>5.58</v>
      </c>
      <c r="BA795" s="60">
        <f t="shared" si="390"/>
        <v>0</v>
      </c>
      <c r="BB795" s="60"/>
      <c r="BC795" s="60">
        <v>6</v>
      </c>
      <c r="BD795" s="23">
        <f t="shared" si="407"/>
        <v>0</v>
      </c>
      <c r="BE795" s="26">
        <f t="shared" si="391"/>
        <v>0</v>
      </c>
      <c r="BF795" s="27">
        <f t="shared" si="408"/>
        <v>0</v>
      </c>
      <c r="BG795" s="61"/>
      <c r="BH795" s="62"/>
      <c r="BI795" s="61"/>
      <c r="BJ795" s="30">
        <f t="shared" si="392"/>
        <v>0</v>
      </c>
      <c r="BK795" s="28">
        <f t="shared" si="393"/>
        <v>0</v>
      </c>
      <c r="BL795" s="12"/>
      <c r="BM795" s="12"/>
      <c r="BN795" s="63"/>
      <c r="BO795" s="63"/>
      <c r="BP795" s="63"/>
      <c r="BQ795" s="63"/>
      <c r="BR795" s="63"/>
      <c r="BS795" s="63"/>
      <c r="BT795" s="63"/>
      <c r="BU795" s="63"/>
      <c r="BV795" s="63"/>
      <c r="BW795" s="63"/>
      <c r="BX795" s="63"/>
    </row>
    <row r="796" spans="1:76" s="64" customFormat="1" ht="31.5" customHeight="1">
      <c r="A796" s="67" t="s">
        <v>427</v>
      </c>
      <c r="B796" s="68" t="s">
        <v>428</v>
      </c>
      <c r="C796" s="69"/>
      <c r="D796" s="60">
        <v>45</v>
      </c>
      <c r="E796" s="23">
        <f t="shared" si="394"/>
        <v>0</v>
      </c>
      <c r="F796" s="60"/>
      <c r="G796" s="60">
        <v>30</v>
      </c>
      <c r="H796" s="23">
        <f t="shared" si="395"/>
        <v>0</v>
      </c>
      <c r="I796" s="60"/>
      <c r="J796" s="60">
        <v>45</v>
      </c>
      <c r="K796" s="23">
        <f t="shared" si="396"/>
        <v>0</v>
      </c>
      <c r="L796" s="60"/>
      <c r="M796" s="60">
        <v>75</v>
      </c>
      <c r="N796" s="23">
        <f t="shared" si="397"/>
        <v>0</v>
      </c>
      <c r="O796" s="60"/>
      <c r="P796" s="60">
        <v>38</v>
      </c>
      <c r="Q796" s="23">
        <f t="shared" si="398"/>
        <v>0</v>
      </c>
      <c r="R796" s="60"/>
      <c r="S796" s="60">
        <v>68</v>
      </c>
      <c r="T796" s="23">
        <f t="shared" si="399"/>
        <v>0</v>
      </c>
      <c r="U796" s="60"/>
      <c r="V796" s="60">
        <v>38</v>
      </c>
      <c r="W796" s="23">
        <f t="shared" si="400"/>
        <v>0</v>
      </c>
      <c r="X796" s="60"/>
      <c r="Y796" s="60">
        <v>55</v>
      </c>
      <c r="Z796" s="23">
        <f t="shared" si="401"/>
        <v>0</v>
      </c>
      <c r="AA796" s="60"/>
      <c r="AB796" s="60">
        <v>58</v>
      </c>
      <c r="AC796" s="23">
        <f t="shared" si="402"/>
        <v>0</v>
      </c>
      <c r="AD796" s="60"/>
      <c r="AE796" s="60">
        <v>68</v>
      </c>
      <c r="AF796" s="25">
        <f t="shared" si="403"/>
        <v>0</v>
      </c>
      <c r="AG796" s="60"/>
      <c r="AH796" s="60">
        <v>98</v>
      </c>
      <c r="AI796" s="23">
        <f t="shared" si="404"/>
        <v>0</v>
      </c>
      <c r="AJ796" s="60"/>
      <c r="AK796" s="60">
        <v>7</v>
      </c>
      <c r="AL796" s="25">
        <f t="shared" si="405"/>
        <v>0</v>
      </c>
      <c r="AM796" s="60"/>
      <c r="AN796" s="60">
        <v>6</v>
      </c>
      <c r="AO796" s="25">
        <f t="shared" si="406"/>
        <v>0</v>
      </c>
      <c r="AP796" s="60"/>
      <c r="AQ796" s="60">
        <v>7</v>
      </c>
      <c r="AR796" s="60">
        <f t="shared" si="387"/>
        <v>0</v>
      </c>
      <c r="AS796" s="60"/>
      <c r="AT796" s="60">
        <v>5.63</v>
      </c>
      <c r="AU796" s="60">
        <f t="shared" si="388"/>
        <v>0</v>
      </c>
      <c r="AV796" s="60"/>
      <c r="AW796" s="60">
        <v>6.65</v>
      </c>
      <c r="AX796" s="60">
        <f t="shared" si="389"/>
        <v>0</v>
      </c>
      <c r="AY796" s="60"/>
      <c r="AZ796" s="60">
        <v>5.58</v>
      </c>
      <c r="BA796" s="60">
        <f t="shared" si="390"/>
        <v>0</v>
      </c>
      <c r="BB796" s="60"/>
      <c r="BC796" s="60">
        <v>6</v>
      </c>
      <c r="BD796" s="23">
        <f t="shared" si="407"/>
        <v>0</v>
      </c>
      <c r="BE796" s="26">
        <f t="shared" si="391"/>
        <v>0</v>
      </c>
      <c r="BF796" s="27">
        <f t="shared" si="408"/>
        <v>0</v>
      </c>
      <c r="BG796" s="61"/>
      <c r="BH796" s="62"/>
      <c r="BI796" s="61"/>
      <c r="BJ796" s="30">
        <f t="shared" si="392"/>
        <v>0</v>
      </c>
      <c r="BK796" s="28">
        <f t="shared" si="393"/>
        <v>0</v>
      </c>
      <c r="BL796" s="12"/>
      <c r="BM796" s="12"/>
      <c r="BN796" s="63"/>
      <c r="BO796" s="63"/>
      <c r="BP796" s="63"/>
      <c r="BQ796" s="63"/>
      <c r="BR796" s="63"/>
      <c r="BS796" s="63"/>
      <c r="BT796" s="63"/>
      <c r="BU796" s="63"/>
      <c r="BV796" s="63"/>
      <c r="BW796" s="63"/>
      <c r="BX796" s="63"/>
    </row>
    <row r="797" spans="1:76" s="64" customFormat="1" ht="32.25" customHeight="1">
      <c r="A797" s="67" t="s">
        <v>429</v>
      </c>
      <c r="B797" s="68" t="s">
        <v>430</v>
      </c>
      <c r="C797" s="69">
        <v>600</v>
      </c>
      <c r="D797" s="60">
        <v>45</v>
      </c>
      <c r="E797" s="23">
        <f t="shared" si="394"/>
        <v>27000</v>
      </c>
      <c r="F797" s="70">
        <v>800</v>
      </c>
      <c r="G797" s="60">
        <v>30</v>
      </c>
      <c r="H797" s="23">
        <f t="shared" si="395"/>
        <v>24000</v>
      </c>
      <c r="I797" s="60">
        <v>300</v>
      </c>
      <c r="J797" s="60">
        <v>45</v>
      </c>
      <c r="K797" s="23">
        <f t="shared" si="396"/>
        <v>13500</v>
      </c>
      <c r="L797" s="60"/>
      <c r="M797" s="60">
        <v>75</v>
      </c>
      <c r="N797" s="23">
        <f t="shared" si="397"/>
        <v>0</v>
      </c>
      <c r="O797" s="60"/>
      <c r="P797" s="60">
        <v>38</v>
      </c>
      <c r="Q797" s="23">
        <f t="shared" si="398"/>
        <v>0</v>
      </c>
      <c r="R797" s="60"/>
      <c r="S797" s="60">
        <v>68</v>
      </c>
      <c r="T797" s="23">
        <f t="shared" si="399"/>
        <v>0</v>
      </c>
      <c r="U797" s="60"/>
      <c r="V797" s="60">
        <v>38</v>
      </c>
      <c r="W797" s="23">
        <f t="shared" si="400"/>
        <v>0</v>
      </c>
      <c r="X797" s="60"/>
      <c r="Y797" s="60">
        <v>55</v>
      </c>
      <c r="Z797" s="23">
        <f t="shared" si="401"/>
        <v>0</v>
      </c>
      <c r="AA797" s="60"/>
      <c r="AB797" s="60">
        <v>58</v>
      </c>
      <c r="AC797" s="23">
        <f t="shared" si="402"/>
        <v>0</v>
      </c>
      <c r="AD797" s="60">
        <v>300</v>
      </c>
      <c r="AE797" s="60">
        <v>68</v>
      </c>
      <c r="AF797" s="25">
        <f t="shared" si="403"/>
        <v>20400</v>
      </c>
      <c r="AG797" s="60"/>
      <c r="AH797" s="60">
        <v>98</v>
      </c>
      <c r="AI797" s="23">
        <f t="shared" si="404"/>
        <v>0</v>
      </c>
      <c r="AJ797" s="60"/>
      <c r="AK797" s="60">
        <v>7</v>
      </c>
      <c r="AL797" s="25">
        <f t="shared" si="405"/>
        <v>0</v>
      </c>
      <c r="AM797" s="60">
        <v>4603</v>
      </c>
      <c r="AN797" s="60">
        <v>6</v>
      </c>
      <c r="AO797" s="25">
        <f t="shared" si="406"/>
        <v>27618</v>
      </c>
      <c r="AP797" s="60"/>
      <c r="AQ797" s="60">
        <v>7</v>
      </c>
      <c r="AR797" s="60">
        <f t="shared" si="387"/>
        <v>0</v>
      </c>
      <c r="AS797" s="60"/>
      <c r="AT797" s="60">
        <v>5.63</v>
      </c>
      <c r="AU797" s="60">
        <f t="shared" si="388"/>
        <v>0</v>
      </c>
      <c r="AV797" s="60"/>
      <c r="AW797" s="60">
        <v>6.65</v>
      </c>
      <c r="AX797" s="60">
        <f t="shared" si="389"/>
        <v>0</v>
      </c>
      <c r="AY797" s="60"/>
      <c r="AZ797" s="60">
        <v>5.58</v>
      </c>
      <c r="BA797" s="60">
        <f t="shared" si="390"/>
        <v>0</v>
      </c>
      <c r="BB797" s="60"/>
      <c r="BC797" s="60">
        <v>6</v>
      </c>
      <c r="BD797" s="23">
        <f t="shared" si="407"/>
        <v>0</v>
      </c>
      <c r="BE797" s="26">
        <f t="shared" si="391"/>
        <v>112518</v>
      </c>
      <c r="BF797" s="27">
        <f t="shared" si="408"/>
        <v>255945</v>
      </c>
      <c r="BG797" s="61"/>
      <c r="BH797" s="62"/>
      <c r="BI797" s="61"/>
      <c r="BJ797" s="30">
        <f t="shared" si="392"/>
        <v>0</v>
      </c>
      <c r="BK797" s="28">
        <f t="shared" si="393"/>
        <v>368463</v>
      </c>
      <c r="BL797" s="12"/>
      <c r="BM797" s="12"/>
      <c r="BN797" s="63"/>
      <c r="BO797" s="63"/>
      <c r="BP797" s="63"/>
      <c r="BQ797" s="63"/>
      <c r="BR797" s="63"/>
      <c r="BS797" s="63"/>
      <c r="BT797" s="63"/>
      <c r="BU797" s="63"/>
      <c r="BV797" s="63"/>
      <c r="BW797" s="63"/>
      <c r="BX797" s="63"/>
    </row>
    <row r="798" spans="1:76" s="64" customFormat="1" ht="32.25" customHeight="1">
      <c r="A798" s="67" t="s">
        <v>431</v>
      </c>
      <c r="B798" s="68" t="s">
        <v>432</v>
      </c>
      <c r="C798" s="69"/>
      <c r="D798" s="60">
        <v>45</v>
      </c>
      <c r="E798" s="23">
        <f t="shared" si="394"/>
        <v>0</v>
      </c>
      <c r="F798" s="60"/>
      <c r="G798" s="60">
        <v>30</v>
      </c>
      <c r="H798" s="23">
        <f t="shared" si="395"/>
        <v>0</v>
      </c>
      <c r="I798" s="60"/>
      <c r="J798" s="60">
        <v>45</v>
      </c>
      <c r="K798" s="23">
        <f t="shared" si="396"/>
        <v>0</v>
      </c>
      <c r="L798" s="60">
        <v>400</v>
      </c>
      <c r="M798" s="60">
        <v>75</v>
      </c>
      <c r="N798" s="23">
        <f t="shared" si="397"/>
        <v>30000</v>
      </c>
      <c r="O798" s="60">
        <v>800</v>
      </c>
      <c r="P798" s="60">
        <v>38</v>
      </c>
      <c r="Q798" s="23">
        <f t="shared" si="398"/>
        <v>30400</v>
      </c>
      <c r="R798" s="60">
        <v>300</v>
      </c>
      <c r="S798" s="60">
        <v>68</v>
      </c>
      <c r="T798" s="23">
        <f t="shared" si="399"/>
        <v>20400</v>
      </c>
      <c r="U798" s="60"/>
      <c r="V798" s="60">
        <v>38</v>
      </c>
      <c r="W798" s="23">
        <f t="shared" si="400"/>
        <v>0</v>
      </c>
      <c r="X798" s="60"/>
      <c r="Y798" s="60">
        <v>55</v>
      </c>
      <c r="Z798" s="23">
        <f t="shared" si="401"/>
        <v>0</v>
      </c>
      <c r="AA798" s="60"/>
      <c r="AB798" s="60">
        <v>58</v>
      </c>
      <c r="AC798" s="23">
        <f t="shared" si="402"/>
        <v>0</v>
      </c>
      <c r="AD798" s="60"/>
      <c r="AE798" s="60">
        <v>68</v>
      </c>
      <c r="AF798" s="25">
        <f t="shared" si="403"/>
        <v>0</v>
      </c>
      <c r="AG798" s="60">
        <v>100</v>
      </c>
      <c r="AH798" s="60">
        <v>98</v>
      </c>
      <c r="AI798" s="23">
        <f t="shared" si="404"/>
        <v>9800</v>
      </c>
      <c r="AJ798" s="60">
        <v>5464</v>
      </c>
      <c r="AK798" s="60">
        <v>7</v>
      </c>
      <c r="AL798" s="25">
        <f t="shared" si="405"/>
        <v>38248</v>
      </c>
      <c r="AM798" s="60"/>
      <c r="AN798" s="60">
        <v>6</v>
      </c>
      <c r="AO798" s="25">
        <f t="shared" si="406"/>
        <v>0</v>
      </c>
      <c r="AP798" s="60"/>
      <c r="AQ798" s="60">
        <v>7</v>
      </c>
      <c r="AR798" s="60">
        <f t="shared" si="387"/>
        <v>0</v>
      </c>
      <c r="AS798" s="60"/>
      <c r="AT798" s="60">
        <v>5.63</v>
      </c>
      <c r="AU798" s="60">
        <f t="shared" si="388"/>
        <v>0</v>
      </c>
      <c r="AV798" s="60"/>
      <c r="AW798" s="60">
        <v>6.65</v>
      </c>
      <c r="AX798" s="60">
        <f t="shared" si="389"/>
        <v>0</v>
      </c>
      <c r="AY798" s="60"/>
      <c r="AZ798" s="60">
        <v>5.58</v>
      </c>
      <c r="BA798" s="60">
        <f t="shared" si="390"/>
        <v>0</v>
      </c>
      <c r="BB798" s="60">
        <v>990</v>
      </c>
      <c r="BC798" s="60">
        <v>6</v>
      </c>
      <c r="BD798" s="23">
        <f t="shared" si="407"/>
        <v>5940</v>
      </c>
      <c r="BE798" s="26">
        <f t="shared" si="391"/>
        <v>134788</v>
      </c>
      <c r="BF798" s="27">
        <f t="shared" si="408"/>
        <v>230875</v>
      </c>
      <c r="BG798" s="61"/>
      <c r="BH798" s="62"/>
      <c r="BI798" s="61">
        <v>12042</v>
      </c>
      <c r="BJ798" s="30">
        <f t="shared" si="392"/>
        <v>12042</v>
      </c>
      <c r="BK798" s="28">
        <f t="shared" si="393"/>
        <v>353621</v>
      </c>
      <c r="BL798" s="12"/>
      <c r="BM798" s="12"/>
      <c r="BN798" s="63"/>
      <c r="BO798" s="63"/>
      <c r="BP798" s="63"/>
      <c r="BQ798" s="63"/>
      <c r="BR798" s="63"/>
      <c r="BS798" s="63"/>
      <c r="BT798" s="63"/>
      <c r="BU798" s="63"/>
      <c r="BV798" s="63"/>
      <c r="BW798" s="63"/>
      <c r="BX798" s="63"/>
    </row>
    <row r="799" spans="1:76" s="64" customFormat="1" ht="32.25" customHeight="1">
      <c r="A799" s="67" t="s">
        <v>433</v>
      </c>
      <c r="B799" s="68" t="s">
        <v>434</v>
      </c>
      <c r="C799" s="69"/>
      <c r="D799" s="60">
        <v>45</v>
      </c>
      <c r="E799" s="23">
        <f t="shared" si="394"/>
        <v>0</v>
      </c>
      <c r="F799" s="60"/>
      <c r="G799" s="60">
        <v>30</v>
      </c>
      <c r="H799" s="23">
        <f t="shared" si="395"/>
        <v>0</v>
      </c>
      <c r="I799" s="60"/>
      <c r="J799" s="60">
        <v>45</v>
      </c>
      <c r="K799" s="23">
        <f t="shared" si="396"/>
        <v>0</v>
      </c>
      <c r="L799" s="60"/>
      <c r="M799" s="60">
        <v>75</v>
      </c>
      <c r="N799" s="23">
        <f t="shared" si="397"/>
        <v>0</v>
      </c>
      <c r="O799" s="70"/>
      <c r="P799" s="60">
        <v>38</v>
      </c>
      <c r="Q799" s="23">
        <f t="shared" si="398"/>
        <v>0</v>
      </c>
      <c r="R799" s="60"/>
      <c r="S799" s="60">
        <v>68</v>
      </c>
      <c r="T799" s="23">
        <f t="shared" si="399"/>
        <v>0</v>
      </c>
      <c r="U799" s="60"/>
      <c r="V799" s="60">
        <v>38</v>
      </c>
      <c r="W799" s="23">
        <f t="shared" si="400"/>
        <v>0</v>
      </c>
      <c r="X799" s="60"/>
      <c r="Y799" s="60">
        <v>55</v>
      </c>
      <c r="Z799" s="23">
        <f t="shared" si="401"/>
        <v>0</v>
      </c>
      <c r="AA799" s="60"/>
      <c r="AB799" s="60">
        <v>58</v>
      </c>
      <c r="AC799" s="23">
        <f t="shared" si="402"/>
        <v>0</v>
      </c>
      <c r="AD799" s="60"/>
      <c r="AE799" s="60">
        <v>68</v>
      </c>
      <c r="AF799" s="25">
        <f t="shared" si="403"/>
        <v>0</v>
      </c>
      <c r="AG799" s="60"/>
      <c r="AH799" s="60">
        <v>98</v>
      </c>
      <c r="AI799" s="23">
        <f t="shared" si="404"/>
        <v>0</v>
      </c>
      <c r="AJ799" s="60"/>
      <c r="AK799" s="60">
        <v>7</v>
      </c>
      <c r="AL799" s="25">
        <f t="shared" si="405"/>
        <v>0</v>
      </c>
      <c r="AM799" s="60"/>
      <c r="AN799" s="60">
        <v>6</v>
      </c>
      <c r="AO799" s="25">
        <f t="shared" si="406"/>
        <v>0</v>
      </c>
      <c r="AP799" s="60"/>
      <c r="AQ799" s="60">
        <v>7</v>
      </c>
      <c r="AR799" s="60">
        <f t="shared" si="387"/>
        <v>0</v>
      </c>
      <c r="AS799" s="60"/>
      <c r="AT799" s="60">
        <v>5.63</v>
      </c>
      <c r="AU799" s="60">
        <f t="shared" si="388"/>
        <v>0</v>
      </c>
      <c r="AV799" s="60"/>
      <c r="AW799" s="60">
        <v>6.65</v>
      </c>
      <c r="AX799" s="60">
        <f t="shared" si="389"/>
        <v>0</v>
      </c>
      <c r="AY799" s="60"/>
      <c r="AZ799" s="60">
        <v>5.58</v>
      </c>
      <c r="BA799" s="60">
        <f t="shared" si="390"/>
        <v>0</v>
      </c>
      <c r="BB799" s="60"/>
      <c r="BC799" s="60">
        <v>6</v>
      </c>
      <c r="BD799" s="23">
        <f t="shared" si="407"/>
        <v>0</v>
      </c>
      <c r="BE799" s="26">
        <f t="shared" si="391"/>
        <v>0</v>
      </c>
      <c r="BF799" s="27">
        <f t="shared" si="408"/>
        <v>608</v>
      </c>
      <c r="BG799" s="61"/>
      <c r="BH799" s="62"/>
      <c r="BI799" s="61"/>
      <c r="BJ799" s="28">
        <f t="shared" si="392"/>
        <v>0</v>
      </c>
      <c r="BK799" s="28">
        <f t="shared" si="393"/>
        <v>608</v>
      </c>
      <c r="BL799" s="12"/>
      <c r="BM799" s="12"/>
      <c r="BN799" s="63"/>
      <c r="BO799" s="63"/>
      <c r="BP799" s="63"/>
      <c r="BQ799" s="63"/>
      <c r="BR799" s="63"/>
      <c r="BS799" s="63"/>
      <c r="BT799" s="63"/>
      <c r="BU799" s="63"/>
      <c r="BV799" s="63"/>
      <c r="BW799" s="63"/>
      <c r="BX799" s="63"/>
    </row>
    <row r="800" spans="1:76" s="64" customFormat="1" ht="32.25" customHeight="1">
      <c r="A800" s="67" t="s">
        <v>435</v>
      </c>
      <c r="B800" s="68" t="s">
        <v>436</v>
      </c>
      <c r="C800" s="71">
        <v>310</v>
      </c>
      <c r="D800" s="60">
        <v>45</v>
      </c>
      <c r="E800" s="23">
        <f t="shared" si="394"/>
        <v>13950</v>
      </c>
      <c r="F800" s="60">
        <v>600</v>
      </c>
      <c r="G800" s="60">
        <v>30</v>
      </c>
      <c r="H800" s="23">
        <f t="shared" si="395"/>
        <v>18000</v>
      </c>
      <c r="I800" s="60">
        <v>400</v>
      </c>
      <c r="J800" s="60">
        <v>45</v>
      </c>
      <c r="K800" s="23">
        <f t="shared" si="396"/>
        <v>18000</v>
      </c>
      <c r="L800" s="60"/>
      <c r="M800" s="60">
        <v>75</v>
      </c>
      <c r="N800" s="23">
        <f t="shared" si="397"/>
        <v>0</v>
      </c>
      <c r="O800" s="60"/>
      <c r="P800" s="60">
        <v>38</v>
      </c>
      <c r="Q800" s="23">
        <f t="shared" si="398"/>
        <v>0</v>
      </c>
      <c r="R800" s="60"/>
      <c r="S800" s="60">
        <v>68</v>
      </c>
      <c r="T800" s="23">
        <f t="shared" si="399"/>
        <v>0</v>
      </c>
      <c r="U800" s="60"/>
      <c r="V800" s="60">
        <v>38</v>
      </c>
      <c r="W800" s="23">
        <f t="shared" si="400"/>
        <v>0</v>
      </c>
      <c r="X800" s="60"/>
      <c r="Y800" s="60">
        <v>55</v>
      </c>
      <c r="Z800" s="23">
        <f t="shared" si="401"/>
        <v>0</v>
      </c>
      <c r="AA800" s="60"/>
      <c r="AB800" s="60">
        <v>58</v>
      </c>
      <c r="AC800" s="23">
        <f t="shared" si="402"/>
        <v>0</v>
      </c>
      <c r="AD800" s="60">
        <v>150</v>
      </c>
      <c r="AE800" s="60">
        <v>68</v>
      </c>
      <c r="AF800" s="25">
        <f t="shared" si="403"/>
        <v>10200</v>
      </c>
      <c r="AG800" s="60"/>
      <c r="AH800" s="60">
        <v>98</v>
      </c>
      <c r="AI800" s="23">
        <f t="shared" si="404"/>
        <v>0</v>
      </c>
      <c r="AJ800" s="60"/>
      <c r="AK800" s="60">
        <v>7</v>
      </c>
      <c r="AL800" s="25">
        <f t="shared" si="405"/>
        <v>0</v>
      </c>
      <c r="AM800" s="60">
        <v>4130</v>
      </c>
      <c r="AN800" s="60">
        <v>6</v>
      </c>
      <c r="AO800" s="25">
        <f t="shared" si="406"/>
        <v>24780</v>
      </c>
      <c r="AP800" s="60"/>
      <c r="AQ800" s="60">
        <v>7</v>
      </c>
      <c r="AR800" s="60">
        <f t="shared" si="387"/>
        <v>0</v>
      </c>
      <c r="AS800" s="60"/>
      <c r="AT800" s="60">
        <v>5.63</v>
      </c>
      <c r="AU800" s="60">
        <f t="shared" si="388"/>
        <v>0</v>
      </c>
      <c r="AV800" s="60"/>
      <c r="AW800" s="60">
        <v>6.65</v>
      </c>
      <c r="AX800" s="60">
        <f t="shared" si="389"/>
        <v>0</v>
      </c>
      <c r="AY800" s="60"/>
      <c r="AZ800" s="60">
        <v>5.58</v>
      </c>
      <c r="BA800" s="60">
        <f t="shared" si="390"/>
        <v>0</v>
      </c>
      <c r="BB800" s="60"/>
      <c r="BC800" s="60">
        <v>6</v>
      </c>
      <c r="BD800" s="23">
        <f t="shared" si="407"/>
        <v>0</v>
      </c>
      <c r="BE800" s="26">
        <f t="shared" si="391"/>
        <v>84930</v>
      </c>
      <c r="BF800" s="27">
        <f t="shared" si="408"/>
        <v>262828</v>
      </c>
      <c r="BG800" s="61"/>
      <c r="BH800" s="62"/>
      <c r="BI800" s="61"/>
      <c r="BJ800" s="28">
        <f t="shared" si="392"/>
        <v>0</v>
      </c>
      <c r="BK800" s="28">
        <f t="shared" si="393"/>
        <v>347758</v>
      </c>
      <c r="BL800" s="12"/>
      <c r="BM800" s="12"/>
      <c r="BN800" s="63"/>
      <c r="BO800" s="63"/>
      <c r="BP800" s="63"/>
      <c r="BQ800" s="63"/>
      <c r="BR800" s="63"/>
      <c r="BS800" s="63"/>
      <c r="BT800" s="63"/>
      <c r="BU800" s="63"/>
      <c r="BV800" s="63"/>
      <c r="BW800" s="63"/>
      <c r="BX800" s="63"/>
    </row>
    <row r="801" spans="1:76" s="64" customFormat="1" ht="32.25" customHeight="1">
      <c r="A801" s="67" t="s">
        <v>437</v>
      </c>
      <c r="B801" s="68" t="s">
        <v>438</v>
      </c>
      <c r="C801" s="69"/>
      <c r="D801" s="60">
        <v>45</v>
      </c>
      <c r="E801" s="23">
        <f t="shared" si="394"/>
        <v>0</v>
      </c>
      <c r="F801" s="60"/>
      <c r="G801" s="60">
        <v>30</v>
      </c>
      <c r="H801" s="23">
        <f t="shared" si="395"/>
        <v>0</v>
      </c>
      <c r="I801" s="60"/>
      <c r="J801" s="60">
        <v>45</v>
      </c>
      <c r="K801" s="23">
        <f t="shared" si="396"/>
        <v>0</v>
      </c>
      <c r="L801" s="60">
        <v>100</v>
      </c>
      <c r="M801" s="60">
        <v>75</v>
      </c>
      <c r="N801" s="23">
        <f t="shared" si="397"/>
        <v>7500</v>
      </c>
      <c r="O801" s="60">
        <v>200</v>
      </c>
      <c r="P801" s="60">
        <v>38</v>
      </c>
      <c r="Q801" s="23">
        <f t="shared" si="398"/>
        <v>7600</v>
      </c>
      <c r="R801" s="60">
        <v>100</v>
      </c>
      <c r="S801" s="60">
        <v>68</v>
      </c>
      <c r="T801" s="23">
        <f t="shared" si="399"/>
        <v>6800</v>
      </c>
      <c r="U801" s="60"/>
      <c r="V801" s="60">
        <v>38</v>
      </c>
      <c r="W801" s="23">
        <f t="shared" si="400"/>
        <v>0</v>
      </c>
      <c r="X801" s="60"/>
      <c r="Y801" s="60">
        <v>55</v>
      </c>
      <c r="Z801" s="23">
        <f t="shared" si="401"/>
        <v>0</v>
      </c>
      <c r="AA801" s="60"/>
      <c r="AB801" s="60">
        <v>58</v>
      </c>
      <c r="AC801" s="23">
        <f t="shared" si="402"/>
        <v>0</v>
      </c>
      <c r="AD801" s="60"/>
      <c r="AE801" s="60">
        <v>68</v>
      </c>
      <c r="AF801" s="25">
        <f t="shared" si="403"/>
        <v>0</v>
      </c>
      <c r="AG801" s="60">
        <v>30</v>
      </c>
      <c r="AH801" s="60">
        <v>98</v>
      </c>
      <c r="AI801" s="23">
        <f t="shared" si="404"/>
        <v>2940</v>
      </c>
      <c r="AJ801" s="60">
        <v>5135</v>
      </c>
      <c r="AK801" s="60">
        <v>7</v>
      </c>
      <c r="AL801" s="25">
        <f t="shared" si="405"/>
        <v>35945</v>
      </c>
      <c r="AM801" s="60"/>
      <c r="AN801" s="60">
        <v>6</v>
      </c>
      <c r="AO801" s="25">
        <f t="shared" si="406"/>
        <v>0</v>
      </c>
      <c r="AP801" s="60"/>
      <c r="AQ801" s="60">
        <v>7</v>
      </c>
      <c r="AR801" s="60">
        <f t="shared" si="387"/>
        <v>0</v>
      </c>
      <c r="AS801" s="60"/>
      <c r="AT801" s="60">
        <v>5.63</v>
      </c>
      <c r="AU801" s="60">
        <f t="shared" si="388"/>
        <v>0</v>
      </c>
      <c r="AV801" s="60"/>
      <c r="AW801" s="60">
        <v>6.65</v>
      </c>
      <c r="AX801" s="60">
        <f t="shared" si="389"/>
        <v>0</v>
      </c>
      <c r="AY801" s="60"/>
      <c r="AZ801" s="60">
        <v>5.58</v>
      </c>
      <c r="BA801" s="60">
        <f t="shared" si="390"/>
        <v>0</v>
      </c>
      <c r="BB801" s="60">
        <v>1750</v>
      </c>
      <c r="BC801" s="60">
        <v>6</v>
      </c>
      <c r="BD801" s="23">
        <f t="shared" si="407"/>
        <v>10500</v>
      </c>
      <c r="BE801" s="26">
        <f t="shared" si="391"/>
        <v>71285</v>
      </c>
      <c r="BF801" s="27">
        <f t="shared" si="408"/>
        <v>16076</v>
      </c>
      <c r="BG801" s="61"/>
      <c r="BH801" s="62"/>
      <c r="BI801" s="61">
        <v>46050</v>
      </c>
      <c r="BJ801" s="30">
        <f t="shared" si="392"/>
        <v>46050</v>
      </c>
      <c r="BK801" s="28">
        <f t="shared" si="393"/>
        <v>41311</v>
      </c>
      <c r="BL801" s="12"/>
      <c r="BM801" s="12"/>
      <c r="BN801" s="63"/>
      <c r="BO801" s="63"/>
      <c r="BP801" s="63"/>
      <c r="BQ801" s="63"/>
      <c r="BR801" s="63"/>
      <c r="BS801" s="63"/>
      <c r="BT801" s="63"/>
      <c r="BU801" s="63"/>
      <c r="BV801" s="63"/>
      <c r="BW801" s="63"/>
      <c r="BX801" s="63"/>
    </row>
    <row r="802" spans="1:76" s="64" customFormat="1" ht="32.25" customHeight="1">
      <c r="A802" s="67" t="s">
        <v>439</v>
      </c>
      <c r="B802" s="68" t="s">
        <v>440</v>
      </c>
      <c r="C802" s="69">
        <v>500</v>
      </c>
      <c r="D802" s="60">
        <v>45</v>
      </c>
      <c r="E802" s="23">
        <f t="shared" si="394"/>
        <v>22500</v>
      </c>
      <c r="F802" s="60">
        <v>1000</v>
      </c>
      <c r="G802" s="60">
        <v>30</v>
      </c>
      <c r="H802" s="23">
        <f t="shared" si="395"/>
        <v>30000</v>
      </c>
      <c r="I802" s="60">
        <v>600</v>
      </c>
      <c r="J802" s="60">
        <v>45</v>
      </c>
      <c r="K802" s="23">
        <f t="shared" si="396"/>
        <v>27000</v>
      </c>
      <c r="L802" s="60"/>
      <c r="M802" s="60">
        <v>75</v>
      </c>
      <c r="N802" s="23">
        <f t="shared" si="397"/>
        <v>0</v>
      </c>
      <c r="O802" s="60"/>
      <c r="P802" s="60">
        <v>38</v>
      </c>
      <c r="Q802" s="23">
        <f t="shared" si="398"/>
        <v>0</v>
      </c>
      <c r="R802" s="60"/>
      <c r="S802" s="60">
        <v>68</v>
      </c>
      <c r="T802" s="23">
        <f t="shared" si="399"/>
        <v>0</v>
      </c>
      <c r="U802" s="60"/>
      <c r="V802" s="60">
        <v>38</v>
      </c>
      <c r="W802" s="23">
        <f t="shared" si="400"/>
        <v>0</v>
      </c>
      <c r="X802" s="60"/>
      <c r="Y802" s="60">
        <v>55</v>
      </c>
      <c r="Z802" s="23">
        <f t="shared" si="401"/>
        <v>0</v>
      </c>
      <c r="AA802" s="60"/>
      <c r="AB802" s="60">
        <v>58</v>
      </c>
      <c r="AC802" s="23">
        <f t="shared" si="402"/>
        <v>0</v>
      </c>
      <c r="AD802" s="60">
        <v>200</v>
      </c>
      <c r="AE802" s="60">
        <v>68</v>
      </c>
      <c r="AF802" s="25">
        <f t="shared" si="403"/>
        <v>13600</v>
      </c>
      <c r="AG802" s="60"/>
      <c r="AH802" s="60">
        <v>98</v>
      </c>
      <c r="AI802" s="23">
        <f t="shared" si="404"/>
        <v>0</v>
      </c>
      <c r="AJ802" s="60"/>
      <c r="AK802" s="60">
        <v>7</v>
      </c>
      <c r="AL802" s="25">
        <f t="shared" si="405"/>
        <v>0</v>
      </c>
      <c r="AM802" s="60">
        <v>6132</v>
      </c>
      <c r="AN802" s="60">
        <v>6</v>
      </c>
      <c r="AO802" s="25">
        <f t="shared" si="406"/>
        <v>36792</v>
      </c>
      <c r="AP802" s="60"/>
      <c r="AQ802" s="60">
        <v>7</v>
      </c>
      <c r="AR802" s="60">
        <f t="shared" si="387"/>
        <v>0</v>
      </c>
      <c r="AS802" s="60"/>
      <c r="AT802" s="60">
        <v>5.63</v>
      </c>
      <c r="AU802" s="60">
        <f t="shared" si="388"/>
        <v>0</v>
      </c>
      <c r="AV802" s="60"/>
      <c r="AW802" s="60">
        <v>6.65</v>
      </c>
      <c r="AX802" s="60">
        <f t="shared" si="389"/>
        <v>0</v>
      </c>
      <c r="AY802" s="60"/>
      <c r="AZ802" s="60">
        <v>5.58</v>
      </c>
      <c r="BA802" s="60">
        <f t="shared" si="390"/>
        <v>0</v>
      </c>
      <c r="BB802" s="60"/>
      <c r="BC802" s="60">
        <v>6</v>
      </c>
      <c r="BD802" s="23">
        <f t="shared" si="407"/>
        <v>0</v>
      </c>
      <c r="BE802" s="26">
        <f t="shared" si="391"/>
        <v>129892</v>
      </c>
      <c r="BF802" s="27">
        <f t="shared" si="408"/>
        <v>319248</v>
      </c>
      <c r="BG802" s="61"/>
      <c r="BH802" s="62"/>
      <c r="BI802" s="61"/>
      <c r="BJ802" s="28">
        <f t="shared" si="392"/>
        <v>0</v>
      </c>
      <c r="BK802" s="28">
        <f t="shared" si="393"/>
        <v>449140</v>
      </c>
      <c r="BL802" s="12"/>
      <c r="BM802" s="12"/>
      <c r="BN802" s="63"/>
      <c r="BO802" s="63"/>
      <c r="BP802" s="63"/>
      <c r="BQ802" s="63"/>
      <c r="BR802" s="63"/>
      <c r="BS802" s="63"/>
      <c r="BT802" s="63"/>
      <c r="BU802" s="63"/>
      <c r="BV802" s="63"/>
      <c r="BW802" s="63"/>
      <c r="BX802" s="63"/>
    </row>
    <row r="803" spans="1:76" s="64" customFormat="1" ht="32.25" customHeight="1">
      <c r="A803" s="67" t="s">
        <v>441</v>
      </c>
      <c r="B803" s="68" t="s">
        <v>442</v>
      </c>
      <c r="C803" s="69"/>
      <c r="D803" s="60">
        <v>45</v>
      </c>
      <c r="E803" s="23">
        <f t="shared" si="394"/>
        <v>0</v>
      </c>
      <c r="F803" s="60"/>
      <c r="G803" s="60">
        <v>30</v>
      </c>
      <c r="H803" s="23">
        <f t="shared" si="395"/>
        <v>0</v>
      </c>
      <c r="I803" s="60"/>
      <c r="J803" s="60">
        <v>45</v>
      </c>
      <c r="K803" s="23">
        <f t="shared" si="396"/>
        <v>0</v>
      </c>
      <c r="L803" s="60"/>
      <c r="M803" s="60">
        <v>75</v>
      </c>
      <c r="N803" s="23">
        <f t="shared" si="397"/>
        <v>0</v>
      </c>
      <c r="O803" s="60"/>
      <c r="P803" s="60">
        <v>38</v>
      </c>
      <c r="Q803" s="23">
        <f t="shared" si="398"/>
        <v>0</v>
      </c>
      <c r="R803" s="60"/>
      <c r="S803" s="60">
        <v>68</v>
      </c>
      <c r="T803" s="23">
        <f t="shared" si="399"/>
        <v>0</v>
      </c>
      <c r="U803" s="60">
        <v>500</v>
      </c>
      <c r="V803" s="60">
        <v>38</v>
      </c>
      <c r="W803" s="23">
        <f t="shared" si="400"/>
        <v>19000</v>
      </c>
      <c r="X803" s="60">
        <v>915</v>
      </c>
      <c r="Y803" s="60">
        <v>55</v>
      </c>
      <c r="Z803" s="23">
        <f t="shared" si="401"/>
        <v>50325</v>
      </c>
      <c r="AA803" s="60">
        <v>120</v>
      </c>
      <c r="AB803" s="60">
        <v>58</v>
      </c>
      <c r="AC803" s="23">
        <f t="shared" si="402"/>
        <v>6960</v>
      </c>
      <c r="AD803" s="60"/>
      <c r="AE803" s="60">
        <v>68</v>
      </c>
      <c r="AF803" s="25">
        <f t="shared" si="403"/>
        <v>0</v>
      </c>
      <c r="AG803" s="60"/>
      <c r="AH803" s="60">
        <v>98</v>
      </c>
      <c r="AI803" s="23">
        <f t="shared" si="404"/>
        <v>0</v>
      </c>
      <c r="AJ803" s="60"/>
      <c r="AK803" s="60">
        <v>7</v>
      </c>
      <c r="AL803" s="25">
        <f t="shared" si="405"/>
        <v>0</v>
      </c>
      <c r="AM803" s="60"/>
      <c r="AN803" s="60">
        <v>6</v>
      </c>
      <c r="AO803" s="25">
        <f t="shared" si="406"/>
        <v>0</v>
      </c>
      <c r="AP803" s="60"/>
      <c r="AQ803" s="60">
        <v>7</v>
      </c>
      <c r="AR803" s="60">
        <f t="shared" si="387"/>
        <v>0</v>
      </c>
      <c r="AS803" s="60"/>
      <c r="AT803" s="60">
        <v>5.63</v>
      </c>
      <c r="AU803" s="60">
        <f t="shared" si="388"/>
        <v>0</v>
      </c>
      <c r="AV803" s="60"/>
      <c r="AW803" s="60">
        <v>6.65</v>
      </c>
      <c r="AX803" s="60">
        <f t="shared" si="389"/>
        <v>0</v>
      </c>
      <c r="AY803" s="60"/>
      <c r="AZ803" s="60">
        <v>5.58</v>
      </c>
      <c r="BA803" s="60">
        <f t="shared" si="390"/>
        <v>0</v>
      </c>
      <c r="BB803" s="60"/>
      <c r="BC803" s="60">
        <v>6</v>
      </c>
      <c r="BD803" s="23">
        <f t="shared" si="407"/>
        <v>0</v>
      </c>
      <c r="BE803" s="26">
        <f t="shared" si="391"/>
        <v>76285</v>
      </c>
      <c r="BF803" s="27">
        <f t="shared" si="408"/>
        <v>133311.08000000002</v>
      </c>
      <c r="BG803" s="61">
        <f>15336+10915</f>
        <v>26251</v>
      </c>
      <c r="BH803" s="62"/>
      <c r="BI803" s="61">
        <v>4414</v>
      </c>
      <c r="BJ803" s="28">
        <f t="shared" si="392"/>
        <v>30665</v>
      </c>
      <c r="BK803" s="28">
        <f t="shared" si="393"/>
        <v>178931.08000000002</v>
      </c>
      <c r="BL803" s="12"/>
      <c r="BM803" s="12"/>
      <c r="BN803" s="63"/>
      <c r="BO803" s="63"/>
      <c r="BP803" s="63"/>
      <c r="BQ803" s="63"/>
      <c r="BR803" s="63"/>
      <c r="BS803" s="63"/>
      <c r="BT803" s="63"/>
      <c r="BU803" s="63"/>
      <c r="BV803" s="63"/>
      <c r="BW803" s="63"/>
      <c r="BX803" s="63"/>
    </row>
    <row r="804" spans="1:76" s="33" customFormat="1" ht="32.25" customHeight="1">
      <c r="A804" s="35" t="s">
        <v>443</v>
      </c>
      <c r="B804" s="36" t="s">
        <v>444</v>
      </c>
      <c r="C804" s="40"/>
      <c r="D804" s="25">
        <v>45</v>
      </c>
      <c r="E804" s="23">
        <f t="shared" si="394"/>
        <v>0</v>
      </c>
      <c r="F804" s="25"/>
      <c r="G804" s="25">
        <v>30</v>
      </c>
      <c r="H804" s="23">
        <f t="shared" si="395"/>
        <v>0</v>
      </c>
      <c r="I804" s="25"/>
      <c r="J804" s="25">
        <v>45</v>
      </c>
      <c r="K804" s="23">
        <f t="shared" si="396"/>
        <v>0</v>
      </c>
      <c r="L804" s="25"/>
      <c r="M804" s="25">
        <v>75</v>
      </c>
      <c r="N804" s="23">
        <f t="shared" si="397"/>
        <v>0</v>
      </c>
      <c r="O804" s="25"/>
      <c r="P804" s="25">
        <v>38</v>
      </c>
      <c r="Q804" s="23">
        <f t="shared" si="398"/>
        <v>0</v>
      </c>
      <c r="R804" s="25"/>
      <c r="S804" s="25">
        <v>68</v>
      </c>
      <c r="T804" s="23">
        <f t="shared" si="399"/>
        <v>0</v>
      </c>
      <c r="U804" s="25"/>
      <c r="V804" s="25">
        <v>38</v>
      </c>
      <c r="W804" s="23">
        <f t="shared" si="400"/>
        <v>0</v>
      </c>
      <c r="X804" s="25"/>
      <c r="Y804" s="25">
        <v>55</v>
      </c>
      <c r="Z804" s="23">
        <f t="shared" si="401"/>
        <v>0</v>
      </c>
      <c r="AA804" s="25"/>
      <c r="AB804" s="25">
        <v>58</v>
      </c>
      <c r="AC804" s="23">
        <f t="shared" si="402"/>
        <v>0</v>
      </c>
      <c r="AD804" s="25"/>
      <c r="AE804" s="25">
        <v>68</v>
      </c>
      <c r="AF804" s="25">
        <f t="shared" si="403"/>
        <v>0</v>
      </c>
      <c r="AG804" s="25"/>
      <c r="AH804" s="25">
        <v>98</v>
      </c>
      <c r="AI804" s="23">
        <f t="shared" si="404"/>
        <v>0</v>
      </c>
      <c r="AJ804" s="25"/>
      <c r="AK804" s="25">
        <v>7</v>
      </c>
      <c r="AL804" s="25">
        <f t="shared" si="405"/>
        <v>0</v>
      </c>
      <c r="AM804" s="25"/>
      <c r="AN804" s="25">
        <v>6</v>
      </c>
      <c r="AO804" s="25">
        <f t="shared" si="406"/>
        <v>0</v>
      </c>
      <c r="AP804" s="25"/>
      <c r="AQ804" s="25">
        <v>7</v>
      </c>
      <c r="AR804" s="25">
        <f t="shared" si="387"/>
        <v>0</v>
      </c>
      <c r="AS804" s="25"/>
      <c r="AT804" s="25">
        <v>5.63</v>
      </c>
      <c r="AU804" s="25">
        <f t="shared" si="388"/>
        <v>0</v>
      </c>
      <c r="AV804" s="25"/>
      <c r="AW804" s="25">
        <v>6.65</v>
      </c>
      <c r="AX804" s="25">
        <f t="shared" si="389"/>
        <v>0</v>
      </c>
      <c r="AY804" s="25"/>
      <c r="AZ804" s="25">
        <v>5.58</v>
      </c>
      <c r="BA804" s="25">
        <f t="shared" si="390"/>
        <v>0</v>
      </c>
      <c r="BB804" s="25"/>
      <c r="BC804" s="25">
        <v>6</v>
      </c>
      <c r="BD804" s="23">
        <f t="shared" si="407"/>
        <v>0</v>
      </c>
      <c r="BE804" s="26">
        <f t="shared" si="391"/>
        <v>0</v>
      </c>
      <c r="BF804" s="27">
        <f t="shared" si="408"/>
        <v>0</v>
      </c>
      <c r="BG804" s="28"/>
      <c r="BH804" s="29"/>
      <c r="BI804" s="28"/>
      <c r="BJ804" s="30">
        <f t="shared" si="392"/>
        <v>0</v>
      </c>
      <c r="BK804" s="28">
        <f t="shared" si="393"/>
        <v>0</v>
      </c>
      <c r="BL804" s="31"/>
      <c r="BM804" s="39"/>
      <c r="BN804" s="9"/>
      <c r="BO804" s="9"/>
      <c r="BP804" s="9"/>
      <c r="BQ804" s="9"/>
      <c r="BR804" s="9"/>
      <c r="BS804" s="9"/>
      <c r="BT804" s="9"/>
      <c r="BU804" s="9"/>
      <c r="BV804" s="9"/>
      <c r="BW804" s="9"/>
      <c r="BX804" s="9"/>
    </row>
    <row r="805" spans="1:76" s="64" customFormat="1" ht="32.25" customHeight="1">
      <c r="A805" s="67" t="s">
        <v>445</v>
      </c>
      <c r="B805" s="68" t="s">
        <v>446</v>
      </c>
      <c r="C805" s="69">
        <v>310</v>
      </c>
      <c r="D805" s="60">
        <v>45</v>
      </c>
      <c r="E805" s="23">
        <f t="shared" si="394"/>
        <v>13950</v>
      </c>
      <c r="F805" s="60">
        <v>600</v>
      </c>
      <c r="G805" s="60">
        <v>30</v>
      </c>
      <c r="H805" s="23">
        <f t="shared" si="395"/>
        <v>18000</v>
      </c>
      <c r="I805" s="70">
        <v>300</v>
      </c>
      <c r="J805" s="60">
        <v>45</v>
      </c>
      <c r="K805" s="23">
        <f t="shared" si="396"/>
        <v>13500</v>
      </c>
      <c r="L805" s="60"/>
      <c r="M805" s="60">
        <v>75</v>
      </c>
      <c r="N805" s="23">
        <f t="shared" si="397"/>
        <v>0</v>
      </c>
      <c r="O805" s="60"/>
      <c r="P805" s="60">
        <v>38</v>
      </c>
      <c r="Q805" s="23">
        <f t="shared" si="398"/>
        <v>0</v>
      </c>
      <c r="R805" s="60"/>
      <c r="S805" s="60">
        <v>68</v>
      </c>
      <c r="T805" s="23">
        <f t="shared" si="399"/>
        <v>0</v>
      </c>
      <c r="U805" s="60"/>
      <c r="V805" s="60">
        <v>38</v>
      </c>
      <c r="W805" s="23">
        <f t="shared" si="400"/>
        <v>0</v>
      </c>
      <c r="X805" s="60"/>
      <c r="Y805" s="60">
        <v>55</v>
      </c>
      <c r="Z805" s="23">
        <f t="shared" si="401"/>
        <v>0</v>
      </c>
      <c r="AA805" s="60"/>
      <c r="AB805" s="60">
        <v>58</v>
      </c>
      <c r="AC805" s="23">
        <f t="shared" si="402"/>
        <v>0</v>
      </c>
      <c r="AD805" s="60">
        <v>150</v>
      </c>
      <c r="AE805" s="60">
        <v>68</v>
      </c>
      <c r="AF805" s="25">
        <f t="shared" si="403"/>
        <v>10200</v>
      </c>
      <c r="AG805" s="60"/>
      <c r="AH805" s="60">
        <v>98</v>
      </c>
      <c r="AI805" s="23">
        <f t="shared" si="404"/>
        <v>0</v>
      </c>
      <c r="AJ805" s="60"/>
      <c r="AK805" s="60">
        <v>7</v>
      </c>
      <c r="AL805" s="25">
        <f t="shared" si="405"/>
        <v>0</v>
      </c>
      <c r="AM805" s="60">
        <v>2031</v>
      </c>
      <c r="AN805" s="60">
        <v>6</v>
      </c>
      <c r="AO805" s="25">
        <f t="shared" si="406"/>
        <v>12186</v>
      </c>
      <c r="AP805" s="60"/>
      <c r="AQ805" s="60">
        <v>7</v>
      </c>
      <c r="AR805" s="60">
        <f t="shared" si="387"/>
        <v>0</v>
      </c>
      <c r="AS805" s="60"/>
      <c r="AT805" s="60">
        <v>5.63</v>
      </c>
      <c r="AU805" s="60">
        <f t="shared" si="388"/>
        <v>0</v>
      </c>
      <c r="AV805" s="60"/>
      <c r="AW805" s="60">
        <v>6.65</v>
      </c>
      <c r="AX805" s="60">
        <f t="shared" si="389"/>
        <v>0</v>
      </c>
      <c r="AY805" s="60"/>
      <c r="AZ805" s="60">
        <v>5.58</v>
      </c>
      <c r="BA805" s="60">
        <f t="shared" si="390"/>
        <v>0</v>
      </c>
      <c r="BB805" s="60"/>
      <c r="BC805" s="60">
        <v>6</v>
      </c>
      <c r="BD805" s="23">
        <f t="shared" si="407"/>
        <v>0</v>
      </c>
      <c r="BE805" s="26">
        <f t="shared" si="391"/>
        <v>67836</v>
      </c>
      <c r="BF805" s="27">
        <f t="shared" si="408"/>
        <v>121727</v>
      </c>
      <c r="BG805" s="61">
        <v>30240</v>
      </c>
      <c r="BH805" s="62"/>
      <c r="BI805" s="61"/>
      <c r="BJ805" s="28">
        <f t="shared" si="392"/>
        <v>30240</v>
      </c>
      <c r="BK805" s="28">
        <f t="shared" si="393"/>
        <v>159323</v>
      </c>
      <c r="BL805" s="12"/>
      <c r="BM805" s="12"/>
      <c r="BN805" s="63"/>
      <c r="BO805" s="63"/>
      <c r="BP805" s="63"/>
      <c r="BQ805" s="63"/>
      <c r="BR805" s="63"/>
      <c r="BS805" s="63"/>
      <c r="BT805" s="63"/>
      <c r="BU805" s="63"/>
      <c r="BV805" s="63"/>
      <c r="BW805" s="63"/>
      <c r="BX805" s="63"/>
    </row>
    <row r="806" spans="1:76" s="64" customFormat="1" ht="32.25" customHeight="1">
      <c r="A806" s="67" t="s">
        <v>447</v>
      </c>
      <c r="B806" s="68" t="s">
        <v>448</v>
      </c>
      <c r="C806" s="69"/>
      <c r="D806" s="60">
        <v>45</v>
      </c>
      <c r="E806" s="23">
        <f t="shared" si="394"/>
        <v>0</v>
      </c>
      <c r="F806" s="60"/>
      <c r="G806" s="60">
        <v>30</v>
      </c>
      <c r="H806" s="23">
        <f t="shared" si="395"/>
        <v>0</v>
      </c>
      <c r="I806" s="60"/>
      <c r="J806" s="60">
        <v>45</v>
      </c>
      <c r="K806" s="23">
        <f t="shared" si="396"/>
        <v>0</v>
      </c>
      <c r="L806" s="60"/>
      <c r="M806" s="60">
        <v>75</v>
      </c>
      <c r="N806" s="23">
        <f t="shared" si="397"/>
        <v>0</v>
      </c>
      <c r="O806" s="60"/>
      <c r="P806" s="60">
        <v>38</v>
      </c>
      <c r="Q806" s="23">
        <f t="shared" si="398"/>
        <v>0</v>
      </c>
      <c r="R806" s="60"/>
      <c r="S806" s="60">
        <v>68</v>
      </c>
      <c r="T806" s="23">
        <f t="shared" si="399"/>
        <v>0</v>
      </c>
      <c r="U806" s="60"/>
      <c r="V806" s="60">
        <v>38</v>
      </c>
      <c r="W806" s="23">
        <f t="shared" si="400"/>
        <v>0</v>
      </c>
      <c r="X806" s="60"/>
      <c r="Y806" s="60">
        <v>55</v>
      </c>
      <c r="Z806" s="23">
        <f t="shared" si="401"/>
        <v>0</v>
      </c>
      <c r="AA806" s="60"/>
      <c r="AB806" s="60">
        <v>58</v>
      </c>
      <c r="AC806" s="23">
        <f t="shared" si="402"/>
        <v>0</v>
      </c>
      <c r="AD806" s="60"/>
      <c r="AE806" s="60">
        <v>68</v>
      </c>
      <c r="AF806" s="25">
        <f t="shared" si="403"/>
        <v>0</v>
      </c>
      <c r="AG806" s="60"/>
      <c r="AH806" s="60">
        <v>98</v>
      </c>
      <c r="AI806" s="23">
        <f t="shared" si="404"/>
        <v>0</v>
      </c>
      <c r="AJ806" s="60"/>
      <c r="AK806" s="60">
        <v>7</v>
      </c>
      <c r="AL806" s="25">
        <f t="shared" si="405"/>
        <v>0</v>
      </c>
      <c r="AM806" s="60"/>
      <c r="AN806" s="60">
        <v>6</v>
      </c>
      <c r="AO806" s="25">
        <f t="shared" si="406"/>
        <v>0</v>
      </c>
      <c r="AP806" s="60"/>
      <c r="AQ806" s="60">
        <v>7</v>
      </c>
      <c r="AR806" s="60">
        <f t="shared" si="387"/>
        <v>0</v>
      </c>
      <c r="AS806" s="60"/>
      <c r="AT806" s="60">
        <v>5.63</v>
      </c>
      <c r="AU806" s="60">
        <f t="shared" si="388"/>
        <v>0</v>
      </c>
      <c r="AV806" s="60"/>
      <c r="AW806" s="60">
        <v>6.65</v>
      </c>
      <c r="AX806" s="60">
        <f t="shared" si="389"/>
        <v>0</v>
      </c>
      <c r="AY806" s="60"/>
      <c r="AZ806" s="60">
        <v>5.58</v>
      </c>
      <c r="BA806" s="60">
        <f t="shared" si="390"/>
        <v>0</v>
      </c>
      <c r="BB806" s="60"/>
      <c r="BC806" s="60">
        <v>6</v>
      </c>
      <c r="BD806" s="23">
        <f t="shared" si="407"/>
        <v>0</v>
      </c>
      <c r="BE806" s="26">
        <f t="shared" si="391"/>
        <v>0</v>
      </c>
      <c r="BF806" s="27">
        <f t="shared" si="408"/>
        <v>-99190</v>
      </c>
      <c r="BG806" s="61"/>
      <c r="BH806" s="62"/>
      <c r="BI806" s="61"/>
      <c r="BJ806" s="28">
        <f t="shared" si="392"/>
        <v>0</v>
      </c>
      <c r="BK806" s="28">
        <f t="shared" si="393"/>
        <v>-99190</v>
      </c>
      <c r="BL806" s="12"/>
      <c r="BM806" s="12"/>
      <c r="BN806" s="63"/>
      <c r="BO806" s="63"/>
      <c r="BP806" s="63"/>
      <c r="BQ806" s="63"/>
      <c r="BR806" s="63"/>
      <c r="BS806" s="63"/>
      <c r="BT806" s="63"/>
      <c r="BU806" s="63"/>
      <c r="BV806" s="63"/>
      <c r="BW806" s="63"/>
      <c r="BX806" s="63"/>
    </row>
    <row r="807" spans="1:76" s="64" customFormat="1" ht="32.25" customHeight="1">
      <c r="A807" s="67" t="s">
        <v>449</v>
      </c>
      <c r="B807" s="68" t="s">
        <v>450</v>
      </c>
      <c r="C807" s="69"/>
      <c r="D807" s="60">
        <v>45</v>
      </c>
      <c r="E807" s="23">
        <f t="shared" si="394"/>
        <v>0</v>
      </c>
      <c r="F807" s="70"/>
      <c r="G807" s="60">
        <v>30</v>
      </c>
      <c r="H807" s="23">
        <f t="shared" si="395"/>
        <v>0</v>
      </c>
      <c r="I807" s="60"/>
      <c r="J807" s="60">
        <v>45</v>
      </c>
      <c r="K807" s="23">
        <f t="shared" si="396"/>
        <v>0</v>
      </c>
      <c r="L807" s="60"/>
      <c r="M807" s="60">
        <v>75</v>
      </c>
      <c r="N807" s="23">
        <f t="shared" si="397"/>
        <v>0</v>
      </c>
      <c r="O807" s="60"/>
      <c r="P807" s="60">
        <v>38</v>
      </c>
      <c r="Q807" s="23">
        <f t="shared" si="398"/>
        <v>0</v>
      </c>
      <c r="R807" s="60"/>
      <c r="S807" s="60">
        <v>68</v>
      </c>
      <c r="T807" s="23">
        <f t="shared" si="399"/>
        <v>0</v>
      </c>
      <c r="U807" s="60"/>
      <c r="V807" s="60">
        <v>38</v>
      </c>
      <c r="W807" s="23">
        <f t="shared" si="400"/>
        <v>0</v>
      </c>
      <c r="X807" s="60"/>
      <c r="Y807" s="60">
        <v>55</v>
      </c>
      <c r="Z807" s="23">
        <f t="shared" si="401"/>
        <v>0</v>
      </c>
      <c r="AA807" s="60"/>
      <c r="AB807" s="60">
        <v>58</v>
      </c>
      <c r="AC807" s="23">
        <f t="shared" si="402"/>
        <v>0</v>
      </c>
      <c r="AD807" s="60"/>
      <c r="AE807" s="60">
        <v>68</v>
      </c>
      <c r="AF807" s="25">
        <f t="shared" si="403"/>
        <v>0</v>
      </c>
      <c r="AG807" s="60"/>
      <c r="AH807" s="60">
        <v>98</v>
      </c>
      <c r="AI807" s="23">
        <f t="shared" si="404"/>
        <v>0</v>
      </c>
      <c r="AJ807" s="60"/>
      <c r="AK807" s="60">
        <v>7</v>
      </c>
      <c r="AL807" s="25">
        <f t="shared" si="405"/>
        <v>0</v>
      </c>
      <c r="AM807" s="60"/>
      <c r="AN807" s="60">
        <v>6</v>
      </c>
      <c r="AO807" s="25">
        <f t="shared" si="406"/>
        <v>0</v>
      </c>
      <c r="AP807" s="60"/>
      <c r="AQ807" s="60">
        <v>7</v>
      </c>
      <c r="AR807" s="60">
        <f t="shared" si="387"/>
        <v>0</v>
      </c>
      <c r="AS807" s="60"/>
      <c r="AT807" s="60">
        <v>5.63</v>
      </c>
      <c r="AU807" s="60">
        <f t="shared" si="388"/>
        <v>0</v>
      </c>
      <c r="AV807" s="60"/>
      <c r="AW807" s="60">
        <v>6.65</v>
      </c>
      <c r="AX807" s="60">
        <f t="shared" si="389"/>
        <v>0</v>
      </c>
      <c r="AY807" s="60"/>
      <c r="AZ807" s="60">
        <v>5.58</v>
      </c>
      <c r="BA807" s="60">
        <f t="shared" si="390"/>
        <v>0</v>
      </c>
      <c r="BB807" s="60"/>
      <c r="BC807" s="60">
        <v>6</v>
      </c>
      <c r="BD807" s="23">
        <f t="shared" si="407"/>
        <v>0</v>
      </c>
      <c r="BE807" s="26">
        <f t="shared" si="391"/>
        <v>0</v>
      </c>
      <c r="BF807" s="27">
        <f t="shared" si="408"/>
        <v>0</v>
      </c>
      <c r="BG807" s="61"/>
      <c r="BH807" s="62"/>
      <c r="BI807" s="61"/>
      <c r="BJ807" s="30">
        <f t="shared" si="392"/>
        <v>0</v>
      </c>
      <c r="BK807" s="28">
        <f t="shared" si="393"/>
        <v>0</v>
      </c>
      <c r="BL807" s="12"/>
      <c r="BM807" s="12"/>
      <c r="BN807" s="63"/>
      <c r="BO807" s="63"/>
      <c r="BP807" s="63"/>
      <c r="BQ807" s="63"/>
      <c r="BR807" s="63"/>
      <c r="BS807" s="63"/>
      <c r="BT807" s="63"/>
      <c r="BU807" s="63"/>
      <c r="BV807" s="63"/>
      <c r="BW807" s="63"/>
      <c r="BX807" s="63"/>
    </row>
    <row r="808" spans="1:76" s="64" customFormat="1" ht="32.25" customHeight="1">
      <c r="A808" s="67" t="s">
        <v>451</v>
      </c>
      <c r="B808" s="68" t="s">
        <v>452</v>
      </c>
      <c r="C808" s="69"/>
      <c r="D808" s="60">
        <v>45</v>
      </c>
      <c r="E808" s="23">
        <f t="shared" si="394"/>
        <v>0</v>
      </c>
      <c r="F808" s="60"/>
      <c r="G808" s="60">
        <v>30</v>
      </c>
      <c r="H808" s="23">
        <f t="shared" si="395"/>
        <v>0</v>
      </c>
      <c r="I808" s="60"/>
      <c r="J808" s="60">
        <v>45</v>
      </c>
      <c r="K808" s="23">
        <f t="shared" si="396"/>
        <v>0</v>
      </c>
      <c r="L808" s="60"/>
      <c r="M808" s="60">
        <v>75</v>
      </c>
      <c r="N808" s="23">
        <f t="shared" si="397"/>
        <v>0</v>
      </c>
      <c r="O808" s="60"/>
      <c r="P808" s="60">
        <v>38</v>
      </c>
      <c r="Q808" s="23">
        <f t="shared" si="398"/>
        <v>0</v>
      </c>
      <c r="R808" s="60"/>
      <c r="S808" s="60">
        <v>68</v>
      </c>
      <c r="T808" s="23">
        <f t="shared" si="399"/>
        <v>0</v>
      </c>
      <c r="U808" s="60"/>
      <c r="V808" s="60">
        <v>38</v>
      </c>
      <c r="W808" s="23">
        <f t="shared" si="400"/>
        <v>0</v>
      </c>
      <c r="X808" s="60"/>
      <c r="Y808" s="60">
        <v>55</v>
      </c>
      <c r="Z808" s="23">
        <f t="shared" si="401"/>
        <v>0</v>
      </c>
      <c r="AA808" s="60"/>
      <c r="AB808" s="60">
        <v>58</v>
      </c>
      <c r="AC808" s="23">
        <f t="shared" si="402"/>
        <v>0</v>
      </c>
      <c r="AD808" s="60"/>
      <c r="AE808" s="60">
        <v>68</v>
      </c>
      <c r="AF808" s="25">
        <f t="shared" si="403"/>
        <v>0</v>
      </c>
      <c r="AG808" s="60"/>
      <c r="AH808" s="60">
        <v>98</v>
      </c>
      <c r="AI808" s="23">
        <f t="shared" si="404"/>
        <v>0</v>
      </c>
      <c r="AJ808" s="60"/>
      <c r="AK808" s="60">
        <v>7</v>
      </c>
      <c r="AL808" s="25">
        <f t="shared" si="405"/>
        <v>0</v>
      </c>
      <c r="AM808" s="60"/>
      <c r="AN808" s="60">
        <v>6</v>
      </c>
      <c r="AO808" s="25">
        <f t="shared" si="406"/>
        <v>0</v>
      </c>
      <c r="AP808" s="60"/>
      <c r="AQ808" s="60">
        <v>7</v>
      </c>
      <c r="AR808" s="60">
        <f t="shared" si="387"/>
        <v>0</v>
      </c>
      <c r="AS808" s="60"/>
      <c r="AT808" s="60">
        <v>5.63</v>
      </c>
      <c r="AU808" s="60">
        <f t="shared" si="388"/>
        <v>0</v>
      </c>
      <c r="AV808" s="60"/>
      <c r="AW808" s="60">
        <v>6.65</v>
      </c>
      <c r="AX808" s="60">
        <f t="shared" si="389"/>
        <v>0</v>
      </c>
      <c r="AY808" s="60"/>
      <c r="AZ808" s="60">
        <v>5.58</v>
      </c>
      <c r="BA808" s="60">
        <f t="shared" si="390"/>
        <v>0</v>
      </c>
      <c r="BB808" s="60"/>
      <c r="BC808" s="60">
        <v>6</v>
      </c>
      <c r="BD808" s="23">
        <f t="shared" si="407"/>
        <v>0</v>
      </c>
      <c r="BE808" s="26">
        <f t="shared" si="391"/>
        <v>0</v>
      </c>
      <c r="BF808" s="27">
        <f t="shared" si="408"/>
        <v>0</v>
      </c>
      <c r="BG808" s="61"/>
      <c r="BH808" s="62"/>
      <c r="BI808" s="61"/>
      <c r="BJ808" s="30">
        <f t="shared" si="392"/>
        <v>0</v>
      </c>
      <c r="BK808" s="28">
        <f t="shared" si="393"/>
        <v>0</v>
      </c>
      <c r="BL808" s="12"/>
      <c r="BM808" s="12"/>
      <c r="BN808" s="63"/>
      <c r="BO808" s="63"/>
      <c r="BP808" s="63"/>
      <c r="BQ808" s="63"/>
      <c r="BR808" s="63"/>
      <c r="BS808" s="63"/>
      <c r="BT808" s="63"/>
      <c r="BU808" s="63"/>
      <c r="BV808" s="63"/>
      <c r="BW808" s="63"/>
      <c r="BX808" s="63"/>
    </row>
    <row r="809" spans="1:76" s="64" customFormat="1" ht="32.25" customHeight="1">
      <c r="A809" s="67" t="s">
        <v>453</v>
      </c>
      <c r="B809" s="68" t="s">
        <v>454</v>
      </c>
      <c r="C809" s="69"/>
      <c r="D809" s="60">
        <v>45</v>
      </c>
      <c r="E809" s="23">
        <f t="shared" si="394"/>
        <v>0</v>
      </c>
      <c r="F809" s="60"/>
      <c r="G809" s="60">
        <v>30</v>
      </c>
      <c r="H809" s="23">
        <f t="shared" si="395"/>
        <v>0</v>
      </c>
      <c r="I809" s="60"/>
      <c r="J809" s="60">
        <v>45</v>
      </c>
      <c r="K809" s="23">
        <f t="shared" si="396"/>
        <v>0</v>
      </c>
      <c r="L809" s="60"/>
      <c r="M809" s="60">
        <v>75</v>
      </c>
      <c r="N809" s="23">
        <f t="shared" si="397"/>
        <v>0</v>
      </c>
      <c r="O809" s="60"/>
      <c r="P809" s="60">
        <v>38</v>
      </c>
      <c r="Q809" s="23">
        <f t="shared" si="398"/>
        <v>0</v>
      </c>
      <c r="R809" s="60"/>
      <c r="S809" s="60">
        <v>68</v>
      </c>
      <c r="T809" s="23">
        <f t="shared" si="399"/>
        <v>0</v>
      </c>
      <c r="U809" s="60"/>
      <c r="V809" s="60">
        <v>38</v>
      </c>
      <c r="W809" s="23">
        <f t="shared" si="400"/>
        <v>0</v>
      </c>
      <c r="X809" s="60"/>
      <c r="Y809" s="60">
        <v>55</v>
      </c>
      <c r="Z809" s="23">
        <f t="shared" si="401"/>
        <v>0</v>
      </c>
      <c r="AA809" s="60"/>
      <c r="AB809" s="60">
        <v>58</v>
      </c>
      <c r="AC809" s="23">
        <f t="shared" si="402"/>
        <v>0</v>
      </c>
      <c r="AD809" s="60"/>
      <c r="AE809" s="60">
        <v>68</v>
      </c>
      <c r="AF809" s="25">
        <f t="shared" si="403"/>
        <v>0</v>
      </c>
      <c r="AG809" s="60"/>
      <c r="AH809" s="60">
        <v>98</v>
      </c>
      <c r="AI809" s="23">
        <f t="shared" si="404"/>
        <v>0</v>
      </c>
      <c r="AJ809" s="60"/>
      <c r="AK809" s="60">
        <v>7</v>
      </c>
      <c r="AL809" s="25">
        <f t="shared" si="405"/>
        <v>0</v>
      </c>
      <c r="AM809" s="60"/>
      <c r="AN809" s="60">
        <v>6</v>
      </c>
      <c r="AO809" s="25">
        <f t="shared" si="406"/>
        <v>0</v>
      </c>
      <c r="AP809" s="60"/>
      <c r="AQ809" s="60">
        <v>7</v>
      </c>
      <c r="AR809" s="60">
        <f t="shared" si="387"/>
        <v>0</v>
      </c>
      <c r="AS809" s="60"/>
      <c r="AT809" s="60">
        <v>5.63</v>
      </c>
      <c r="AU809" s="60">
        <f t="shared" si="388"/>
        <v>0</v>
      </c>
      <c r="AV809" s="60"/>
      <c r="AW809" s="60">
        <v>6.65</v>
      </c>
      <c r="AX809" s="60">
        <f t="shared" si="389"/>
        <v>0</v>
      </c>
      <c r="AY809" s="60"/>
      <c r="AZ809" s="60">
        <v>5.58</v>
      </c>
      <c r="BA809" s="60">
        <f t="shared" si="390"/>
        <v>0</v>
      </c>
      <c r="BB809" s="60"/>
      <c r="BC809" s="60">
        <v>6</v>
      </c>
      <c r="BD809" s="23">
        <f t="shared" si="407"/>
        <v>0</v>
      </c>
      <c r="BE809" s="26">
        <f t="shared" si="391"/>
        <v>0</v>
      </c>
      <c r="BF809" s="27">
        <f t="shared" si="408"/>
        <v>0</v>
      </c>
      <c r="BG809" s="61"/>
      <c r="BH809" s="62"/>
      <c r="BI809" s="61"/>
      <c r="BJ809" s="30">
        <f t="shared" si="392"/>
        <v>0</v>
      </c>
      <c r="BK809" s="28">
        <f t="shared" si="393"/>
        <v>0</v>
      </c>
      <c r="BL809" s="12"/>
      <c r="BM809" s="12"/>
      <c r="BN809" s="63"/>
      <c r="BO809" s="63"/>
      <c r="BP809" s="63"/>
      <c r="BQ809" s="63"/>
      <c r="BR809" s="63"/>
      <c r="BS809" s="63"/>
      <c r="BT809" s="63"/>
      <c r="BU809" s="63"/>
      <c r="BV809" s="63"/>
      <c r="BW809" s="63"/>
      <c r="BX809" s="63"/>
    </row>
    <row r="810" spans="1:76" s="64" customFormat="1" ht="32.25" customHeight="1">
      <c r="A810" s="67" t="s">
        <v>455</v>
      </c>
      <c r="B810" s="68" t="s">
        <v>456</v>
      </c>
      <c r="C810" s="69"/>
      <c r="D810" s="60">
        <v>45</v>
      </c>
      <c r="E810" s="23">
        <f t="shared" si="394"/>
        <v>0</v>
      </c>
      <c r="F810" s="60"/>
      <c r="G810" s="60">
        <v>30</v>
      </c>
      <c r="H810" s="23">
        <f t="shared" si="395"/>
        <v>0</v>
      </c>
      <c r="I810" s="60"/>
      <c r="J810" s="60">
        <v>45</v>
      </c>
      <c r="K810" s="23">
        <f t="shared" si="396"/>
        <v>0</v>
      </c>
      <c r="L810" s="60"/>
      <c r="M810" s="60">
        <v>75</v>
      </c>
      <c r="N810" s="23">
        <f t="shared" si="397"/>
        <v>0</v>
      </c>
      <c r="O810" s="60"/>
      <c r="P810" s="60">
        <v>38</v>
      </c>
      <c r="Q810" s="23">
        <f t="shared" si="398"/>
        <v>0</v>
      </c>
      <c r="R810" s="60"/>
      <c r="S810" s="60">
        <v>68</v>
      </c>
      <c r="T810" s="23">
        <f t="shared" si="399"/>
        <v>0</v>
      </c>
      <c r="U810" s="70"/>
      <c r="V810" s="60">
        <v>38</v>
      </c>
      <c r="W810" s="23">
        <f t="shared" si="400"/>
        <v>0</v>
      </c>
      <c r="X810" s="60"/>
      <c r="Y810" s="60">
        <v>55</v>
      </c>
      <c r="Z810" s="23">
        <f t="shared" si="401"/>
        <v>0</v>
      </c>
      <c r="AA810" s="60"/>
      <c r="AB810" s="60">
        <v>58</v>
      </c>
      <c r="AC810" s="23">
        <f t="shared" si="402"/>
        <v>0</v>
      </c>
      <c r="AD810" s="60"/>
      <c r="AE810" s="60">
        <v>68</v>
      </c>
      <c r="AF810" s="25">
        <f t="shared" si="403"/>
        <v>0</v>
      </c>
      <c r="AG810" s="60"/>
      <c r="AH810" s="60">
        <v>98</v>
      </c>
      <c r="AI810" s="23">
        <f t="shared" si="404"/>
        <v>0</v>
      </c>
      <c r="AJ810" s="60"/>
      <c r="AK810" s="60">
        <v>7</v>
      </c>
      <c r="AL810" s="25">
        <f t="shared" si="405"/>
        <v>0</v>
      </c>
      <c r="AM810" s="60"/>
      <c r="AN810" s="60">
        <v>6</v>
      </c>
      <c r="AO810" s="25">
        <f t="shared" si="406"/>
        <v>0</v>
      </c>
      <c r="AP810" s="60"/>
      <c r="AQ810" s="60">
        <v>7</v>
      </c>
      <c r="AR810" s="60">
        <f t="shared" si="387"/>
        <v>0</v>
      </c>
      <c r="AS810" s="60"/>
      <c r="AT810" s="60">
        <v>5.63</v>
      </c>
      <c r="AU810" s="60">
        <f t="shared" si="388"/>
        <v>0</v>
      </c>
      <c r="AV810" s="60"/>
      <c r="AW810" s="60">
        <v>6.65</v>
      </c>
      <c r="AX810" s="60">
        <f t="shared" si="389"/>
        <v>0</v>
      </c>
      <c r="AY810" s="60"/>
      <c r="AZ810" s="60">
        <v>5.58</v>
      </c>
      <c r="BA810" s="60">
        <f t="shared" si="390"/>
        <v>0</v>
      </c>
      <c r="BB810" s="60"/>
      <c r="BC810" s="60">
        <v>6</v>
      </c>
      <c r="BD810" s="23">
        <f t="shared" si="407"/>
        <v>0</v>
      </c>
      <c r="BE810" s="26">
        <f t="shared" si="391"/>
        <v>0</v>
      </c>
      <c r="BF810" s="27">
        <f t="shared" si="408"/>
        <v>0</v>
      </c>
      <c r="BG810" s="61"/>
      <c r="BH810" s="62"/>
      <c r="BI810" s="61"/>
      <c r="BJ810" s="30">
        <f t="shared" si="392"/>
        <v>0</v>
      </c>
      <c r="BK810" s="28">
        <f t="shared" si="393"/>
        <v>0</v>
      </c>
      <c r="BL810" s="12"/>
      <c r="BM810" s="12"/>
      <c r="BN810" s="63"/>
      <c r="BO810" s="63"/>
      <c r="BP810" s="63"/>
      <c r="BQ810" s="63"/>
      <c r="BR810" s="63"/>
      <c r="BS810" s="63"/>
      <c r="BT810" s="63"/>
      <c r="BU810" s="63"/>
      <c r="BV810" s="63"/>
      <c r="BW810" s="63"/>
      <c r="BX810" s="63"/>
    </row>
    <row r="811" spans="1:76" s="64" customFormat="1" ht="32.25" customHeight="1">
      <c r="A811" s="67" t="s">
        <v>457</v>
      </c>
      <c r="B811" s="68" t="s">
        <v>458</v>
      </c>
      <c r="C811" s="69"/>
      <c r="D811" s="60">
        <v>45</v>
      </c>
      <c r="E811" s="23">
        <f t="shared" si="394"/>
        <v>0</v>
      </c>
      <c r="F811" s="60"/>
      <c r="G811" s="60">
        <v>30</v>
      </c>
      <c r="H811" s="23">
        <f t="shared" si="395"/>
        <v>0</v>
      </c>
      <c r="I811" s="60"/>
      <c r="J811" s="60">
        <v>45</v>
      </c>
      <c r="K811" s="23">
        <f t="shared" si="396"/>
        <v>0</v>
      </c>
      <c r="L811" s="60"/>
      <c r="M811" s="60">
        <v>75</v>
      </c>
      <c r="N811" s="23">
        <f t="shared" si="397"/>
        <v>0</v>
      </c>
      <c r="O811" s="60"/>
      <c r="P811" s="60">
        <v>38</v>
      </c>
      <c r="Q811" s="23">
        <f t="shared" si="398"/>
        <v>0</v>
      </c>
      <c r="R811" s="60"/>
      <c r="S811" s="60">
        <v>68</v>
      </c>
      <c r="T811" s="23">
        <f t="shared" si="399"/>
        <v>0</v>
      </c>
      <c r="U811" s="60"/>
      <c r="V811" s="60">
        <v>38</v>
      </c>
      <c r="W811" s="23">
        <f t="shared" si="400"/>
        <v>0</v>
      </c>
      <c r="X811" s="60"/>
      <c r="Y811" s="60">
        <v>55</v>
      </c>
      <c r="Z811" s="23">
        <f t="shared" si="401"/>
        <v>0</v>
      </c>
      <c r="AA811" s="60"/>
      <c r="AB811" s="60">
        <v>58</v>
      </c>
      <c r="AC811" s="23">
        <f t="shared" si="402"/>
        <v>0</v>
      </c>
      <c r="AD811" s="60"/>
      <c r="AE811" s="60">
        <v>68</v>
      </c>
      <c r="AF811" s="25">
        <f t="shared" si="403"/>
        <v>0</v>
      </c>
      <c r="AG811" s="60"/>
      <c r="AH811" s="60">
        <v>98</v>
      </c>
      <c r="AI811" s="23">
        <f t="shared" si="404"/>
        <v>0</v>
      </c>
      <c r="AJ811" s="60"/>
      <c r="AK811" s="60">
        <v>7</v>
      </c>
      <c r="AL811" s="25">
        <f t="shared" si="405"/>
        <v>0</v>
      </c>
      <c r="AM811" s="60"/>
      <c r="AN811" s="60">
        <v>6</v>
      </c>
      <c r="AO811" s="25">
        <f t="shared" si="406"/>
        <v>0</v>
      </c>
      <c r="AP811" s="60"/>
      <c r="AQ811" s="60">
        <v>7</v>
      </c>
      <c r="AR811" s="60">
        <f t="shared" si="387"/>
        <v>0</v>
      </c>
      <c r="AS811" s="60"/>
      <c r="AT811" s="60">
        <v>5.63</v>
      </c>
      <c r="AU811" s="60">
        <f t="shared" si="388"/>
        <v>0</v>
      </c>
      <c r="AV811" s="60"/>
      <c r="AW811" s="60">
        <v>6.65</v>
      </c>
      <c r="AX811" s="60">
        <f t="shared" si="389"/>
        <v>0</v>
      </c>
      <c r="AY811" s="60"/>
      <c r="AZ811" s="60">
        <v>5.58</v>
      </c>
      <c r="BA811" s="60">
        <f t="shared" si="390"/>
        <v>0</v>
      </c>
      <c r="BB811" s="60"/>
      <c r="BC811" s="60">
        <v>6</v>
      </c>
      <c r="BD811" s="23">
        <f t="shared" si="407"/>
        <v>0</v>
      </c>
      <c r="BE811" s="26">
        <f t="shared" si="391"/>
        <v>0</v>
      </c>
      <c r="BF811" s="27">
        <f t="shared" si="408"/>
        <v>0</v>
      </c>
      <c r="BG811" s="61"/>
      <c r="BH811" s="62"/>
      <c r="BI811" s="61"/>
      <c r="BJ811" s="30">
        <f t="shared" si="392"/>
        <v>0</v>
      </c>
      <c r="BK811" s="28">
        <f t="shared" si="393"/>
        <v>0</v>
      </c>
      <c r="BL811" s="12"/>
      <c r="BM811" s="63"/>
      <c r="BN811" s="63"/>
      <c r="BO811" s="63"/>
      <c r="BP811" s="63"/>
      <c r="BQ811" s="63"/>
      <c r="BR811" s="63"/>
      <c r="BS811" s="63"/>
      <c r="BT811" s="63"/>
      <c r="BU811" s="63"/>
      <c r="BV811" s="63"/>
      <c r="BW811" s="63"/>
      <c r="BX811" s="63"/>
    </row>
    <row r="812" spans="1:76" s="64" customFormat="1" ht="32.25" customHeight="1">
      <c r="A812" s="67" t="s">
        <v>459</v>
      </c>
      <c r="B812" s="68" t="s">
        <v>460</v>
      </c>
      <c r="C812" s="71"/>
      <c r="D812" s="60">
        <v>45</v>
      </c>
      <c r="E812" s="23">
        <f t="shared" si="394"/>
        <v>0</v>
      </c>
      <c r="F812" s="60"/>
      <c r="G812" s="60">
        <v>30</v>
      </c>
      <c r="H812" s="23">
        <f t="shared" si="395"/>
        <v>0</v>
      </c>
      <c r="I812" s="60"/>
      <c r="J812" s="60">
        <v>45</v>
      </c>
      <c r="K812" s="23">
        <f t="shared" si="396"/>
        <v>0</v>
      </c>
      <c r="L812" s="60"/>
      <c r="M812" s="60">
        <v>75</v>
      </c>
      <c r="N812" s="23">
        <f t="shared" si="397"/>
        <v>0</v>
      </c>
      <c r="O812" s="60"/>
      <c r="P812" s="60">
        <v>38</v>
      </c>
      <c r="Q812" s="23">
        <f t="shared" si="398"/>
        <v>0</v>
      </c>
      <c r="R812" s="60"/>
      <c r="S812" s="60">
        <v>68</v>
      </c>
      <c r="T812" s="23">
        <f t="shared" si="399"/>
        <v>0</v>
      </c>
      <c r="U812" s="60"/>
      <c r="V812" s="60">
        <v>38</v>
      </c>
      <c r="W812" s="23">
        <f t="shared" si="400"/>
        <v>0</v>
      </c>
      <c r="X812" s="60"/>
      <c r="Y812" s="60">
        <v>55</v>
      </c>
      <c r="Z812" s="23">
        <f t="shared" si="401"/>
        <v>0</v>
      </c>
      <c r="AA812" s="60"/>
      <c r="AB812" s="60">
        <v>58</v>
      </c>
      <c r="AC812" s="23">
        <f t="shared" si="402"/>
        <v>0</v>
      </c>
      <c r="AD812" s="60"/>
      <c r="AE812" s="60">
        <v>68</v>
      </c>
      <c r="AF812" s="25">
        <f t="shared" si="403"/>
        <v>0</v>
      </c>
      <c r="AG812" s="60"/>
      <c r="AH812" s="60">
        <v>98</v>
      </c>
      <c r="AI812" s="23">
        <f t="shared" si="404"/>
        <v>0</v>
      </c>
      <c r="AJ812" s="60"/>
      <c r="AK812" s="60">
        <v>7</v>
      </c>
      <c r="AL812" s="25">
        <f t="shared" si="405"/>
        <v>0</v>
      </c>
      <c r="AM812" s="60"/>
      <c r="AN812" s="60">
        <v>6</v>
      </c>
      <c r="AO812" s="25">
        <f t="shared" si="406"/>
        <v>0</v>
      </c>
      <c r="AP812" s="60"/>
      <c r="AQ812" s="60">
        <v>7</v>
      </c>
      <c r="AR812" s="60">
        <f t="shared" si="387"/>
        <v>0</v>
      </c>
      <c r="AS812" s="60"/>
      <c r="AT812" s="60">
        <v>5.63</v>
      </c>
      <c r="AU812" s="60">
        <f t="shared" si="388"/>
        <v>0</v>
      </c>
      <c r="AV812" s="60"/>
      <c r="AW812" s="60">
        <v>6.65</v>
      </c>
      <c r="AX812" s="60">
        <f t="shared" si="389"/>
        <v>0</v>
      </c>
      <c r="AY812" s="60"/>
      <c r="AZ812" s="60">
        <v>5.58</v>
      </c>
      <c r="BA812" s="60">
        <f t="shared" si="390"/>
        <v>0</v>
      </c>
      <c r="BB812" s="60"/>
      <c r="BC812" s="60">
        <v>6</v>
      </c>
      <c r="BD812" s="23">
        <f t="shared" si="407"/>
        <v>0</v>
      </c>
      <c r="BE812" s="26">
        <f t="shared" si="391"/>
        <v>0</v>
      </c>
      <c r="BF812" s="27">
        <f t="shared" si="408"/>
        <v>0</v>
      </c>
      <c r="BG812" s="61"/>
      <c r="BH812" s="62"/>
      <c r="BI812" s="61"/>
      <c r="BJ812" s="30">
        <f t="shared" si="392"/>
        <v>0</v>
      </c>
      <c r="BK812" s="28">
        <f t="shared" si="393"/>
        <v>0</v>
      </c>
      <c r="BL812" s="12"/>
      <c r="BM812" s="63"/>
      <c r="BN812" s="63"/>
      <c r="BO812" s="63"/>
      <c r="BP812" s="63"/>
      <c r="BQ812" s="63"/>
      <c r="BR812" s="63"/>
      <c r="BS812" s="63"/>
      <c r="BT812" s="63"/>
      <c r="BU812" s="63"/>
      <c r="BV812" s="63"/>
      <c r="BW812" s="63"/>
      <c r="BX812" s="63"/>
    </row>
    <row r="813" spans="1:76" s="81" customFormat="1" ht="32.25" customHeight="1">
      <c r="A813" s="72" t="s">
        <v>461</v>
      </c>
      <c r="B813" s="84" t="s">
        <v>462</v>
      </c>
      <c r="C813" s="106"/>
      <c r="D813" s="77">
        <v>45</v>
      </c>
      <c r="E813" s="23">
        <f t="shared" si="394"/>
        <v>0</v>
      </c>
      <c r="F813" s="77"/>
      <c r="G813" s="77">
        <v>30</v>
      </c>
      <c r="H813" s="23">
        <f t="shared" si="395"/>
        <v>0</v>
      </c>
      <c r="I813" s="77"/>
      <c r="J813" s="77">
        <v>45</v>
      </c>
      <c r="K813" s="23">
        <f t="shared" si="396"/>
        <v>0</v>
      </c>
      <c r="L813" s="77"/>
      <c r="M813" s="77">
        <v>75</v>
      </c>
      <c r="N813" s="23">
        <f t="shared" si="397"/>
        <v>0</v>
      </c>
      <c r="O813" s="77"/>
      <c r="P813" s="77">
        <v>38</v>
      </c>
      <c r="Q813" s="23">
        <f t="shared" si="398"/>
        <v>0</v>
      </c>
      <c r="R813" s="77"/>
      <c r="S813" s="77">
        <v>68</v>
      </c>
      <c r="T813" s="23">
        <f t="shared" si="399"/>
        <v>0</v>
      </c>
      <c r="U813" s="77"/>
      <c r="V813" s="77">
        <v>38</v>
      </c>
      <c r="W813" s="23">
        <f t="shared" si="400"/>
        <v>0</v>
      </c>
      <c r="X813" s="77"/>
      <c r="Y813" s="77"/>
      <c r="Z813" s="23">
        <f t="shared" si="401"/>
        <v>0</v>
      </c>
      <c r="AA813" s="77"/>
      <c r="AB813" s="77">
        <v>58</v>
      </c>
      <c r="AC813" s="23">
        <f t="shared" si="402"/>
        <v>0</v>
      </c>
      <c r="AD813" s="77"/>
      <c r="AE813" s="77">
        <v>68</v>
      </c>
      <c r="AF813" s="25">
        <f t="shared" si="403"/>
        <v>0</v>
      </c>
      <c r="AG813" s="77"/>
      <c r="AH813" s="77">
        <v>98</v>
      </c>
      <c r="AI813" s="23">
        <f t="shared" si="404"/>
        <v>0</v>
      </c>
      <c r="AJ813" s="77"/>
      <c r="AK813" s="77">
        <v>7</v>
      </c>
      <c r="AL813" s="25">
        <f t="shared" si="405"/>
        <v>0</v>
      </c>
      <c r="AM813" s="77"/>
      <c r="AN813" s="77">
        <v>6</v>
      </c>
      <c r="AO813" s="25">
        <f t="shared" si="406"/>
        <v>0</v>
      </c>
      <c r="AP813" s="77"/>
      <c r="AQ813" s="77"/>
      <c r="AR813" s="77"/>
      <c r="AS813" s="77"/>
      <c r="AT813" s="77">
        <v>5.63</v>
      </c>
      <c r="AU813" s="77">
        <f t="shared" si="388"/>
        <v>0</v>
      </c>
      <c r="AV813" s="77"/>
      <c r="AW813" s="77">
        <v>6.65</v>
      </c>
      <c r="AX813" s="77">
        <f t="shared" si="389"/>
        <v>0</v>
      </c>
      <c r="AY813" s="77"/>
      <c r="AZ813" s="77"/>
      <c r="BA813" s="77"/>
      <c r="BB813" s="77"/>
      <c r="BC813" s="77">
        <v>6</v>
      </c>
      <c r="BD813" s="23">
        <f t="shared" si="407"/>
        <v>0</v>
      </c>
      <c r="BE813" s="26">
        <f t="shared" si="391"/>
        <v>0</v>
      </c>
      <c r="BF813" s="27">
        <f t="shared" si="408"/>
        <v>57840</v>
      </c>
      <c r="BG813" s="78">
        <v>2700</v>
      </c>
      <c r="BH813" s="79"/>
      <c r="BI813" s="78"/>
      <c r="BJ813" s="28">
        <f t="shared" si="392"/>
        <v>2700</v>
      </c>
      <c r="BK813" s="28">
        <f t="shared" si="393"/>
        <v>55140</v>
      </c>
      <c r="BL813" s="80"/>
      <c r="BM813" s="83"/>
      <c r="BN813" s="83"/>
      <c r="BO813" s="83"/>
      <c r="BP813" s="83"/>
      <c r="BQ813" s="83"/>
      <c r="BR813" s="83"/>
      <c r="BS813" s="83"/>
      <c r="BT813" s="83"/>
      <c r="BU813" s="83"/>
      <c r="BV813" s="83"/>
      <c r="BW813" s="83"/>
      <c r="BX813" s="83"/>
    </row>
    <row r="814" spans="1:76" s="64" customFormat="1" ht="32.25" customHeight="1">
      <c r="A814" s="67" t="s">
        <v>463</v>
      </c>
      <c r="B814" s="68" t="s">
        <v>464</v>
      </c>
      <c r="C814" s="69"/>
      <c r="D814" s="60">
        <v>45</v>
      </c>
      <c r="E814" s="23">
        <f t="shared" si="394"/>
        <v>0</v>
      </c>
      <c r="F814" s="60"/>
      <c r="G814" s="60">
        <v>30</v>
      </c>
      <c r="H814" s="23">
        <f t="shared" si="395"/>
        <v>0</v>
      </c>
      <c r="I814" s="60"/>
      <c r="J814" s="60">
        <v>45</v>
      </c>
      <c r="K814" s="23">
        <f t="shared" si="396"/>
        <v>0</v>
      </c>
      <c r="L814" s="60"/>
      <c r="M814" s="60">
        <v>75</v>
      </c>
      <c r="N814" s="23">
        <f t="shared" si="397"/>
        <v>0</v>
      </c>
      <c r="O814" s="60"/>
      <c r="P814" s="60">
        <v>38</v>
      </c>
      <c r="Q814" s="23">
        <f t="shared" si="398"/>
        <v>0</v>
      </c>
      <c r="R814" s="60"/>
      <c r="S814" s="60">
        <v>68</v>
      </c>
      <c r="T814" s="23">
        <f t="shared" si="399"/>
        <v>0</v>
      </c>
      <c r="U814" s="60"/>
      <c r="V814" s="60">
        <v>38</v>
      </c>
      <c r="W814" s="23">
        <f t="shared" si="400"/>
        <v>0</v>
      </c>
      <c r="X814" s="60"/>
      <c r="Y814" s="60">
        <v>55</v>
      </c>
      <c r="Z814" s="23">
        <f t="shared" si="401"/>
        <v>0</v>
      </c>
      <c r="AA814" s="60"/>
      <c r="AB814" s="60">
        <v>58</v>
      </c>
      <c r="AC814" s="23">
        <f t="shared" si="402"/>
        <v>0</v>
      </c>
      <c r="AD814" s="60"/>
      <c r="AE814" s="60">
        <v>68</v>
      </c>
      <c r="AF814" s="25">
        <f t="shared" si="403"/>
        <v>0</v>
      </c>
      <c r="AG814" s="60"/>
      <c r="AH814" s="60">
        <v>98</v>
      </c>
      <c r="AI814" s="23">
        <f t="shared" si="404"/>
        <v>0</v>
      </c>
      <c r="AJ814" s="60"/>
      <c r="AK814" s="60">
        <v>7</v>
      </c>
      <c r="AL814" s="25">
        <f t="shared" si="405"/>
        <v>0</v>
      </c>
      <c r="AM814" s="60"/>
      <c r="AN814" s="60">
        <v>6</v>
      </c>
      <c r="AO814" s="25">
        <f t="shared" si="406"/>
        <v>0</v>
      </c>
      <c r="AP814" s="60"/>
      <c r="AQ814" s="60">
        <v>7</v>
      </c>
      <c r="AR814" s="60">
        <f t="shared" ref="AR814:AR819" si="409">AQ814*AP814</f>
        <v>0</v>
      </c>
      <c r="AS814" s="60"/>
      <c r="AT814" s="60">
        <v>5.63</v>
      </c>
      <c r="AU814" s="60">
        <f t="shared" si="388"/>
        <v>0</v>
      </c>
      <c r="AV814" s="60"/>
      <c r="AW814" s="60">
        <v>6.65</v>
      </c>
      <c r="AX814" s="60">
        <f t="shared" si="389"/>
        <v>0</v>
      </c>
      <c r="AY814" s="60"/>
      <c r="AZ814" s="60">
        <v>5.58</v>
      </c>
      <c r="BA814" s="60">
        <f t="shared" ref="BA814:BA819" si="410">AZ814*AY814</f>
        <v>0</v>
      </c>
      <c r="BB814" s="60"/>
      <c r="BC814" s="60">
        <v>6</v>
      </c>
      <c r="BD814" s="23">
        <f t="shared" si="407"/>
        <v>0</v>
      </c>
      <c r="BE814" s="26">
        <f t="shared" si="391"/>
        <v>0</v>
      </c>
      <c r="BF814" s="27">
        <f t="shared" si="408"/>
        <v>0</v>
      </c>
      <c r="BG814" s="61"/>
      <c r="BH814" s="62"/>
      <c r="BI814" s="61"/>
      <c r="BJ814" s="30">
        <f t="shared" si="392"/>
        <v>0</v>
      </c>
      <c r="BK814" s="28">
        <f t="shared" si="393"/>
        <v>0</v>
      </c>
      <c r="BL814" s="12"/>
      <c r="BM814" s="63"/>
      <c r="BN814" s="63"/>
      <c r="BO814" s="63"/>
      <c r="BP814" s="63"/>
      <c r="BQ814" s="63"/>
      <c r="BR814" s="63"/>
      <c r="BS814" s="63"/>
      <c r="BT814" s="63"/>
      <c r="BU814" s="63"/>
      <c r="BV814" s="63"/>
      <c r="BW814" s="63"/>
      <c r="BX814" s="63"/>
    </row>
    <row r="815" spans="1:76" s="64" customFormat="1" ht="32.25" customHeight="1">
      <c r="A815" s="67" t="s">
        <v>465</v>
      </c>
      <c r="B815" s="68" t="s">
        <v>466</v>
      </c>
      <c r="C815" s="69"/>
      <c r="D815" s="60">
        <v>45</v>
      </c>
      <c r="E815" s="23">
        <f t="shared" si="394"/>
        <v>0</v>
      </c>
      <c r="F815" s="60"/>
      <c r="G815" s="60">
        <v>30</v>
      </c>
      <c r="H815" s="23">
        <f t="shared" si="395"/>
        <v>0</v>
      </c>
      <c r="I815" s="60"/>
      <c r="J815" s="60">
        <v>45</v>
      </c>
      <c r="K815" s="23">
        <f t="shared" si="396"/>
        <v>0</v>
      </c>
      <c r="L815" s="60"/>
      <c r="M815" s="60">
        <v>75</v>
      </c>
      <c r="N815" s="23">
        <f t="shared" si="397"/>
        <v>0</v>
      </c>
      <c r="O815" s="60"/>
      <c r="P815" s="60">
        <v>38</v>
      </c>
      <c r="Q815" s="23">
        <f t="shared" si="398"/>
        <v>0</v>
      </c>
      <c r="R815" s="60"/>
      <c r="S815" s="60">
        <v>68</v>
      </c>
      <c r="T815" s="23">
        <f t="shared" si="399"/>
        <v>0</v>
      </c>
      <c r="U815" s="60"/>
      <c r="V815" s="60">
        <v>38</v>
      </c>
      <c r="W815" s="23">
        <f t="shared" si="400"/>
        <v>0</v>
      </c>
      <c r="X815" s="60"/>
      <c r="Y815" s="60">
        <v>55</v>
      </c>
      <c r="Z815" s="23">
        <f t="shared" si="401"/>
        <v>0</v>
      </c>
      <c r="AA815" s="60"/>
      <c r="AB815" s="60">
        <v>58</v>
      </c>
      <c r="AC815" s="23">
        <f t="shared" si="402"/>
        <v>0</v>
      </c>
      <c r="AD815" s="60"/>
      <c r="AE815" s="60">
        <v>68</v>
      </c>
      <c r="AF815" s="25">
        <f t="shared" si="403"/>
        <v>0</v>
      </c>
      <c r="AG815" s="60"/>
      <c r="AH815" s="60">
        <v>98</v>
      </c>
      <c r="AI815" s="23">
        <f t="shared" si="404"/>
        <v>0</v>
      </c>
      <c r="AJ815" s="60"/>
      <c r="AK815" s="60">
        <v>7</v>
      </c>
      <c r="AL815" s="25">
        <f t="shared" si="405"/>
        <v>0</v>
      </c>
      <c r="AM815" s="60"/>
      <c r="AN815" s="60">
        <v>6</v>
      </c>
      <c r="AO815" s="25">
        <f t="shared" si="406"/>
        <v>0</v>
      </c>
      <c r="AP815" s="60"/>
      <c r="AQ815" s="60">
        <v>7</v>
      </c>
      <c r="AR815" s="60">
        <f t="shared" si="409"/>
        <v>0</v>
      </c>
      <c r="AS815" s="60"/>
      <c r="AT815" s="60">
        <v>5.63</v>
      </c>
      <c r="AU815" s="60">
        <f t="shared" si="388"/>
        <v>0</v>
      </c>
      <c r="AV815" s="60"/>
      <c r="AW815" s="60">
        <v>6.65</v>
      </c>
      <c r="AX815" s="60">
        <f t="shared" si="389"/>
        <v>0</v>
      </c>
      <c r="AY815" s="60"/>
      <c r="AZ815" s="60">
        <v>5.58</v>
      </c>
      <c r="BA815" s="60">
        <f t="shared" si="410"/>
        <v>0</v>
      </c>
      <c r="BB815" s="60"/>
      <c r="BC815" s="60">
        <v>6</v>
      </c>
      <c r="BD815" s="23">
        <f t="shared" si="407"/>
        <v>0</v>
      </c>
      <c r="BE815" s="26">
        <f t="shared" si="391"/>
        <v>0</v>
      </c>
      <c r="BF815" s="27">
        <f t="shared" si="408"/>
        <v>0</v>
      </c>
      <c r="BG815" s="61"/>
      <c r="BH815" s="62"/>
      <c r="BI815" s="61"/>
      <c r="BJ815" s="30">
        <f t="shared" si="392"/>
        <v>0</v>
      </c>
      <c r="BK815" s="28">
        <f t="shared" si="393"/>
        <v>0</v>
      </c>
      <c r="BL815" s="12"/>
      <c r="BM815" s="63"/>
      <c r="BN815" s="63"/>
      <c r="BO815" s="63"/>
      <c r="BP815" s="63"/>
      <c r="BQ815" s="63"/>
      <c r="BR815" s="63"/>
      <c r="BS815" s="63"/>
      <c r="BT815" s="63"/>
      <c r="BU815" s="63"/>
      <c r="BV815" s="63"/>
      <c r="BW815" s="63"/>
      <c r="BX815" s="63"/>
    </row>
    <row r="816" spans="1:76" s="64" customFormat="1" ht="32.25" customHeight="1">
      <c r="A816" s="67" t="s">
        <v>467</v>
      </c>
      <c r="B816" s="68" t="s">
        <v>468</v>
      </c>
      <c r="C816" s="71"/>
      <c r="D816" s="60">
        <v>45</v>
      </c>
      <c r="E816" s="23">
        <f t="shared" si="394"/>
        <v>0</v>
      </c>
      <c r="F816" s="60"/>
      <c r="G816" s="60">
        <v>30</v>
      </c>
      <c r="H816" s="23">
        <f t="shared" si="395"/>
        <v>0</v>
      </c>
      <c r="I816" s="70"/>
      <c r="J816" s="60">
        <v>45</v>
      </c>
      <c r="K816" s="23">
        <f t="shared" si="396"/>
        <v>0</v>
      </c>
      <c r="L816" s="60"/>
      <c r="M816" s="60">
        <v>75</v>
      </c>
      <c r="N816" s="23">
        <f t="shared" si="397"/>
        <v>0</v>
      </c>
      <c r="O816" s="60"/>
      <c r="P816" s="60">
        <v>38</v>
      </c>
      <c r="Q816" s="23">
        <f t="shared" si="398"/>
        <v>0</v>
      </c>
      <c r="R816" s="60"/>
      <c r="S816" s="60">
        <v>68</v>
      </c>
      <c r="T816" s="23">
        <f t="shared" si="399"/>
        <v>0</v>
      </c>
      <c r="U816" s="60"/>
      <c r="V816" s="60">
        <v>38</v>
      </c>
      <c r="W816" s="23">
        <f t="shared" si="400"/>
        <v>0</v>
      </c>
      <c r="X816" s="60"/>
      <c r="Y816" s="60">
        <v>55</v>
      </c>
      <c r="Z816" s="23">
        <f t="shared" si="401"/>
        <v>0</v>
      </c>
      <c r="AA816" s="60"/>
      <c r="AB816" s="60">
        <v>58</v>
      </c>
      <c r="AC816" s="23">
        <f t="shared" si="402"/>
        <v>0</v>
      </c>
      <c r="AD816" s="60"/>
      <c r="AE816" s="60">
        <v>68</v>
      </c>
      <c r="AF816" s="25">
        <f t="shared" si="403"/>
        <v>0</v>
      </c>
      <c r="AG816" s="60"/>
      <c r="AH816" s="60">
        <v>98</v>
      </c>
      <c r="AI816" s="23">
        <f t="shared" si="404"/>
        <v>0</v>
      </c>
      <c r="AJ816" s="60"/>
      <c r="AK816" s="60">
        <v>7</v>
      </c>
      <c r="AL816" s="25">
        <f t="shared" si="405"/>
        <v>0</v>
      </c>
      <c r="AM816" s="60"/>
      <c r="AN816" s="60">
        <v>6</v>
      </c>
      <c r="AO816" s="25">
        <f t="shared" si="406"/>
        <v>0</v>
      </c>
      <c r="AP816" s="60"/>
      <c r="AQ816" s="60">
        <v>7</v>
      </c>
      <c r="AR816" s="60">
        <f t="shared" si="409"/>
        <v>0</v>
      </c>
      <c r="AS816" s="60"/>
      <c r="AT816" s="60">
        <v>5.63</v>
      </c>
      <c r="AU816" s="60">
        <f t="shared" si="388"/>
        <v>0</v>
      </c>
      <c r="AV816" s="60"/>
      <c r="AW816" s="60">
        <v>6.65</v>
      </c>
      <c r="AX816" s="60">
        <f t="shared" si="389"/>
        <v>0</v>
      </c>
      <c r="AY816" s="60"/>
      <c r="AZ816" s="60">
        <v>5.58</v>
      </c>
      <c r="BA816" s="60">
        <f t="shared" si="410"/>
        <v>0</v>
      </c>
      <c r="BB816" s="60"/>
      <c r="BC816" s="60">
        <v>6</v>
      </c>
      <c r="BD816" s="23">
        <f t="shared" si="407"/>
        <v>0</v>
      </c>
      <c r="BE816" s="26">
        <f t="shared" si="391"/>
        <v>0</v>
      </c>
      <c r="BF816" s="27">
        <f t="shared" si="408"/>
        <v>0</v>
      </c>
      <c r="BG816" s="61"/>
      <c r="BH816" s="62"/>
      <c r="BI816" s="61"/>
      <c r="BJ816" s="30">
        <f t="shared" si="392"/>
        <v>0</v>
      </c>
      <c r="BK816" s="28">
        <f t="shared" si="393"/>
        <v>0</v>
      </c>
      <c r="BL816" s="12"/>
      <c r="BM816" s="63"/>
      <c r="BN816" s="63"/>
      <c r="BO816" s="63"/>
      <c r="BP816" s="63"/>
      <c r="BQ816" s="63"/>
      <c r="BR816" s="63"/>
      <c r="BS816" s="63"/>
      <c r="BT816" s="63"/>
      <c r="BU816" s="63"/>
      <c r="BV816" s="63"/>
      <c r="BW816" s="63"/>
      <c r="BX816" s="63"/>
    </row>
    <row r="817" spans="1:92" s="64" customFormat="1" ht="32.25" customHeight="1">
      <c r="A817" s="67" t="s">
        <v>469</v>
      </c>
      <c r="B817" s="68" t="s">
        <v>470</v>
      </c>
      <c r="C817" s="69"/>
      <c r="D817" s="60">
        <v>45</v>
      </c>
      <c r="E817" s="23">
        <f t="shared" si="394"/>
        <v>0</v>
      </c>
      <c r="F817" s="60"/>
      <c r="G817" s="60">
        <v>30</v>
      </c>
      <c r="H817" s="23">
        <f t="shared" si="395"/>
        <v>0</v>
      </c>
      <c r="I817" s="60"/>
      <c r="J817" s="60">
        <v>45</v>
      </c>
      <c r="K817" s="23">
        <f t="shared" si="396"/>
        <v>0</v>
      </c>
      <c r="L817" s="60"/>
      <c r="M817" s="60">
        <v>75</v>
      </c>
      <c r="N817" s="23">
        <f t="shared" si="397"/>
        <v>0</v>
      </c>
      <c r="O817" s="70"/>
      <c r="P817" s="60">
        <v>38</v>
      </c>
      <c r="Q817" s="23">
        <f t="shared" si="398"/>
        <v>0</v>
      </c>
      <c r="R817" s="60"/>
      <c r="S817" s="60">
        <v>68</v>
      </c>
      <c r="T817" s="23">
        <f t="shared" si="399"/>
        <v>0</v>
      </c>
      <c r="U817" s="60"/>
      <c r="V817" s="60">
        <v>38</v>
      </c>
      <c r="W817" s="23">
        <f t="shared" si="400"/>
        <v>0</v>
      </c>
      <c r="X817" s="60"/>
      <c r="Y817" s="60">
        <v>55</v>
      </c>
      <c r="Z817" s="23">
        <f t="shared" si="401"/>
        <v>0</v>
      </c>
      <c r="AA817" s="60"/>
      <c r="AB817" s="60">
        <v>58</v>
      </c>
      <c r="AC817" s="23">
        <f t="shared" si="402"/>
        <v>0</v>
      </c>
      <c r="AD817" s="60"/>
      <c r="AE817" s="60">
        <v>68</v>
      </c>
      <c r="AF817" s="25">
        <f t="shared" si="403"/>
        <v>0</v>
      </c>
      <c r="AG817" s="60"/>
      <c r="AH817" s="60">
        <v>98</v>
      </c>
      <c r="AI817" s="23">
        <f t="shared" si="404"/>
        <v>0</v>
      </c>
      <c r="AJ817" s="60"/>
      <c r="AK817" s="60">
        <v>7</v>
      </c>
      <c r="AL817" s="25">
        <f t="shared" si="405"/>
        <v>0</v>
      </c>
      <c r="AM817" s="60"/>
      <c r="AN817" s="60">
        <v>6</v>
      </c>
      <c r="AO817" s="25">
        <f t="shared" si="406"/>
        <v>0</v>
      </c>
      <c r="AP817" s="60"/>
      <c r="AQ817" s="60">
        <v>7</v>
      </c>
      <c r="AR817" s="60">
        <f t="shared" si="409"/>
        <v>0</v>
      </c>
      <c r="AS817" s="60"/>
      <c r="AT817" s="60">
        <v>5.63</v>
      </c>
      <c r="AU817" s="60">
        <f t="shared" si="388"/>
        <v>0</v>
      </c>
      <c r="AV817" s="60"/>
      <c r="AW817" s="60">
        <v>6.65</v>
      </c>
      <c r="AX817" s="60">
        <f t="shared" si="389"/>
        <v>0</v>
      </c>
      <c r="AY817" s="60"/>
      <c r="AZ817" s="60">
        <v>5.58</v>
      </c>
      <c r="BA817" s="60">
        <f t="shared" si="410"/>
        <v>0</v>
      </c>
      <c r="BB817" s="60"/>
      <c r="BC817" s="60">
        <v>6</v>
      </c>
      <c r="BD817" s="23">
        <f t="shared" si="407"/>
        <v>0</v>
      </c>
      <c r="BE817" s="26">
        <f t="shared" si="391"/>
        <v>0</v>
      </c>
      <c r="BF817" s="27">
        <f t="shared" si="408"/>
        <v>0</v>
      </c>
      <c r="BG817" s="61"/>
      <c r="BH817" s="62"/>
      <c r="BI817" s="61"/>
      <c r="BJ817" s="30">
        <f t="shared" si="392"/>
        <v>0</v>
      </c>
      <c r="BK817" s="28">
        <f t="shared" si="393"/>
        <v>0</v>
      </c>
      <c r="BL817" s="12"/>
      <c r="BM817" s="63"/>
      <c r="BN817" s="63"/>
      <c r="BO817" s="63"/>
      <c r="BP817" s="63"/>
      <c r="BQ817" s="63"/>
      <c r="BR817" s="63"/>
      <c r="BS817" s="63"/>
      <c r="BT817" s="63"/>
      <c r="BU817" s="63"/>
      <c r="BV817" s="63"/>
      <c r="BW817" s="63"/>
      <c r="BX817" s="63"/>
    </row>
    <row r="818" spans="1:92" s="64" customFormat="1" ht="32.25" customHeight="1">
      <c r="A818" s="67" t="s">
        <v>471</v>
      </c>
      <c r="B818" s="68" t="s">
        <v>472</v>
      </c>
      <c r="C818" s="69"/>
      <c r="D818" s="60">
        <v>45</v>
      </c>
      <c r="E818" s="23">
        <f t="shared" si="394"/>
        <v>0</v>
      </c>
      <c r="F818" s="70"/>
      <c r="G818" s="60">
        <v>30</v>
      </c>
      <c r="H818" s="23">
        <f t="shared" si="395"/>
        <v>0</v>
      </c>
      <c r="I818" s="60"/>
      <c r="J818" s="60">
        <v>45</v>
      </c>
      <c r="K818" s="23">
        <f t="shared" si="396"/>
        <v>0</v>
      </c>
      <c r="L818" s="60"/>
      <c r="M818" s="60">
        <v>75</v>
      </c>
      <c r="N818" s="23">
        <f t="shared" si="397"/>
        <v>0</v>
      </c>
      <c r="O818" s="60"/>
      <c r="P818" s="60">
        <v>38</v>
      </c>
      <c r="Q818" s="23">
        <f t="shared" si="398"/>
        <v>0</v>
      </c>
      <c r="R818" s="60"/>
      <c r="S818" s="60">
        <v>68</v>
      </c>
      <c r="T818" s="23">
        <f t="shared" si="399"/>
        <v>0</v>
      </c>
      <c r="U818" s="60"/>
      <c r="V818" s="60">
        <v>38</v>
      </c>
      <c r="W818" s="23">
        <f t="shared" si="400"/>
        <v>0</v>
      </c>
      <c r="X818" s="60"/>
      <c r="Y818" s="60">
        <v>55</v>
      </c>
      <c r="Z818" s="23">
        <f t="shared" si="401"/>
        <v>0</v>
      </c>
      <c r="AA818" s="60"/>
      <c r="AB818" s="60">
        <v>58</v>
      </c>
      <c r="AC818" s="23">
        <f t="shared" si="402"/>
        <v>0</v>
      </c>
      <c r="AD818" s="60"/>
      <c r="AE818" s="60">
        <v>68</v>
      </c>
      <c r="AF818" s="25">
        <f t="shared" si="403"/>
        <v>0</v>
      </c>
      <c r="AG818" s="60"/>
      <c r="AH818" s="60">
        <v>98</v>
      </c>
      <c r="AI818" s="23">
        <f t="shared" si="404"/>
        <v>0</v>
      </c>
      <c r="AJ818" s="60"/>
      <c r="AK818" s="60">
        <v>7</v>
      </c>
      <c r="AL818" s="25">
        <f t="shared" si="405"/>
        <v>0</v>
      </c>
      <c r="AM818" s="60"/>
      <c r="AN818" s="60">
        <v>6</v>
      </c>
      <c r="AO818" s="25">
        <f t="shared" si="406"/>
        <v>0</v>
      </c>
      <c r="AP818" s="60"/>
      <c r="AQ818" s="60">
        <v>7</v>
      </c>
      <c r="AR818" s="60">
        <f t="shared" si="409"/>
        <v>0</v>
      </c>
      <c r="AS818" s="60"/>
      <c r="AT818" s="60">
        <v>5.63</v>
      </c>
      <c r="AU818" s="60">
        <f t="shared" si="388"/>
        <v>0</v>
      </c>
      <c r="AV818" s="60"/>
      <c r="AW818" s="60">
        <v>6.65</v>
      </c>
      <c r="AX818" s="60">
        <f t="shared" si="389"/>
        <v>0</v>
      </c>
      <c r="AY818" s="60"/>
      <c r="AZ818" s="60">
        <v>5.58</v>
      </c>
      <c r="BA818" s="60">
        <f t="shared" si="410"/>
        <v>0</v>
      </c>
      <c r="BB818" s="60"/>
      <c r="BC818" s="60">
        <v>6</v>
      </c>
      <c r="BD818" s="23">
        <f t="shared" si="407"/>
        <v>0</v>
      </c>
      <c r="BE818" s="26">
        <f t="shared" si="391"/>
        <v>0</v>
      </c>
      <c r="BF818" s="27">
        <f t="shared" si="408"/>
        <v>0</v>
      </c>
      <c r="BG818" s="61"/>
      <c r="BH818" s="62"/>
      <c r="BI818" s="61"/>
      <c r="BJ818" s="30">
        <f t="shared" si="392"/>
        <v>0</v>
      </c>
      <c r="BK818" s="28">
        <f t="shared" si="393"/>
        <v>0</v>
      </c>
      <c r="BL818" s="12"/>
      <c r="BM818" s="63"/>
      <c r="BN818" s="63"/>
      <c r="BO818" s="63"/>
      <c r="BP818" s="63"/>
      <c r="BQ818" s="63"/>
      <c r="BR818" s="63"/>
      <c r="BS818" s="63"/>
      <c r="BT818" s="63"/>
      <c r="BU818" s="63"/>
      <c r="BV818" s="63"/>
      <c r="BW818" s="63"/>
      <c r="BX818" s="63"/>
    </row>
    <row r="819" spans="1:92" s="64" customFormat="1" ht="32.25" customHeight="1">
      <c r="A819" s="67" t="s">
        <v>473</v>
      </c>
      <c r="B819" s="68" t="s">
        <v>474</v>
      </c>
      <c r="C819" s="71"/>
      <c r="D819" s="60">
        <v>45</v>
      </c>
      <c r="E819" s="23">
        <f t="shared" si="394"/>
        <v>0</v>
      </c>
      <c r="F819" s="60"/>
      <c r="G819" s="60">
        <v>30</v>
      </c>
      <c r="H819" s="23">
        <f t="shared" si="395"/>
        <v>0</v>
      </c>
      <c r="I819" s="70"/>
      <c r="J819" s="60">
        <v>45</v>
      </c>
      <c r="K819" s="23">
        <f t="shared" si="396"/>
        <v>0</v>
      </c>
      <c r="L819" s="60">
        <v>100</v>
      </c>
      <c r="M819" s="60">
        <v>75</v>
      </c>
      <c r="N819" s="23">
        <f t="shared" si="397"/>
        <v>7500</v>
      </c>
      <c r="O819" s="60">
        <v>200</v>
      </c>
      <c r="P819" s="60">
        <v>38</v>
      </c>
      <c r="Q819" s="23">
        <f t="shared" si="398"/>
        <v>7600</v>
      </c>
      <c r="R819" s="60">
        <v>100</v>
      </c>
      <c r="S819" s="60">
        <v>68</v>
      </c>
      <c r="T819" s="23">
        <f t="shared" si="399"/>
        <v>6800</v>
      </c>
      <c r="U819" s="60"/>
      <c r="V819" s="60">
        <v>38</v>
      </c>
      <c r="W819" s="23">
        <f t="shared" si="400"/>
        <v>0</v>
      </c>
      <c r="X819" s="60"/>
      <c r="Y819" s="60">
        <v>55</v>
      </c>
      <c r="Z819" s="23">
        <f t="shared" si="401"/>
        <v>0</v>
      </c>
      <c r="AA819" s="60"/>
      <c r="AB819" s="60">
        <v>58</v>
      </c>
      <c r="AC819" s="23">
        <f t="shared" si="402"/>
        <v>0</v>
      </c>
      <c r="AD819" s="60"/>
      <c r="AE819" s="60">
        <v>68</v>
      </c>
      <c r="AF819" s="25">
        <f t="shared" si="403"/>
        <v>0</v>
      </c>
      <c r="AG819" s="60">
        <v>60</v>
      </c>
      <c r="AH819" s="60">
        <v>98</v>
      </c>
      <c r="AI819" s="23">
        <f t="shared" si="404"/>
        <v>5880</v>
      </c>
      <c r="AJ819" s="60">
        <v>1210</v>
      </c>
      <c r="AK819" s="60">
        <v>7</v>
      </c>
      <c r="AL819" s="25">
        <f t="shared" si="405"/>
        <v>8470</v>
      </c>
      <c r="AM819" s="60"/>
      <c r="AN819" s="60">
        <v>6</v>
      </c>
      <c r="AO819" s="25">
        <f t="shared" si="406"/>
        <v>0</v>
      </c>
      <c r="AP819" s="60"/>
      <c r="AQ819" s="60">
        <v>7</v>
      </c>
      <c r="AR819" s="60">
        <f t="shared" si="409"/>
        <v>0</v>
      </c>
      <c r="AS819" s="60"/>
      <c r="AT819" s="60">
        <v>5.63</v>
      </c>
      <c r="AU819" s="60">
        <f t="shared" si="388"/>
        <v>0</v>
      </c>
      <c r="AV819" s="60"/>
      <c r="AW819" s="60">
        <v>6.65</v>
      </c>
      <c r="AX819" s="60">
        <f t="shared" si="389"/>
        <v>0</v>
      </c>
      <c r="AY819" s="60"/>
      <c r="AZ819" s="60">
        <v>5.58</v>
      </c>
      <c r="BA819" s="60">
        <f t="shared" si="410"/>
        <v>0</v>
      </c>
      <c r="BB819" s="60">
        <v>1350</v>
      </c>
      <c r="BC819" s="60">
        <v>6</v>
      </c>
      <c r="BD819" s="23">
        <f t="shared" si="407"/>
        <v>8100</v>
      </c>
      <c r="BE819" s="26">
        <f t="shared" si="391"/>
        <v>44350</v>
      </c>
      <c r="BF819" s="27">
        <f t="shared" si="408"/>
        <v>15400</v>
      </c>
      <c r="BG819" s="61"/>
      <c r="BH819" s="62"/>
      <c r="BI819" s="61">
        <v>22740</v>
      </c>
      <c r="BJ819" s="30">
        <f t="shared" si="392"/>
        <v>22740</v>
      </c>
      <c r="BK819" s="28">
        <f t="shared" si="393"/>
        <v>37010</v>
      </c>
      <c r="BL819" s="12"/>
      <c r="BM819" s="63"/>
      <c r="BN819" s="63"/>
      <c r="BO819" s="63"/>
      <c r="BP819" s="63"/>
      <c r="BQ819" s="63"/>
      <c r="BR819" s="63"/>
      <c r="BS819" s="63"/>
      <c r="BT819" s="63"/>
      <c r="BU819" s="63"/>
      <c r="BV819" s="63"/>
      <c r="BW819" s="63"/>
      <c r="BX819" s="63"/>
    </row>
    <row r="820" spans="1:92" s="33" customFormat="1" ht="32.25" customHeight="1">
      <c r="A820" s="35" t="s">
        <v>475</v>
      </c>
      <c r="B820" s="36" t="s">
        <v>476</v>
      </c>
      <c r="C820" s="37">
        <v>330</v>
      </c>
      <c r="D820" s="25">
        <v>45</v>
      </c>
      <c r="E820" s="23">
        <f t="shared" si="394"/>
        <v>14850</v>
      </c>
      <c r="F820" s="25">
        <v>700</v>
      </c>
      <c r="G820" s="25">
        <v>30</v>
      </c>
      <c r="H820" s="23">
        <f t="shared" si="395"/>
        <v>21000</v>
      </c>
      <c r="I820" s="41">
        <v>800</v>
      </c>
      <c r="J820" s="25">
        <v>45</v>
      </c>
      <c r="K820" s="23">
        <f t="shared" si="396"/>
        <v>36000</v>
      </c>
      <c r="L820" s="25"/>
      <c r="M820" s="25">
        <v>75</v>
      </c>
      <c r="N820" s="23">
        <f t="shared" si="397"/>
        <v>0</v>
      </c>
      <c r="O820" s="25"/>
      <c r="P820" s="25">
        <v>38</v>
      </c>
      <c r="Q820" s="23">
        <f t="shared" si="398"/>
        <v>0</v>
      </c>
      <c r="R820" s="25"/>
      <c r="S820" s="25">
        <v>68</v>
      </c>
      <c r="T820" s="23">
        <f t="shared" si="399"/>
        <v>0</v>
      </c>
      <c r="U820" s="25"/>
      <c r="V820" s="25">
        <v>38</v>
      </c>
      <c r="W820" s="23">
        <f t="shared" si="400"/>
        <v>0</v>
      </c>
      <c r="X820" s="25"/>
      <c r="Y820" s="25">
        <v>55</v>
      </c>
      <c r="Z820" s="23">
        <f t="shared" si="401"/>
        <v>0</v>
      </c>
      <c r="AA820" s="25"/>
      <c r="AB820" s="25">
        <v>58</v>
      </c>
      <c r="AC820" s="23">
        <f t="shared" si="402"/>
        <v>0</v>
      </c>
      <c r="AD820" s="25">
        <v>150</v>
      </c>
      <c r="AE820" s="25">
        <v>68</v>
      </c>
      <c r="AF820" s="25">
        <f t="shared" si="403"/>
        <v>10200</v>
      </c>
      <c r="AG820" s="25"/>
      <c r="AH820" s="25">
        <v>98</v>
      </c>
      <c r="AI820" s="23">
        <f t="shared" si="404"/>
        <v>0</v>
      </c>
      <c r="AJ820" s="25"/>
      <c r="AK820" s="25">
        <v>7</v>
      </c>
      <c r="AL820" s="25">
        <f t="shared" si="405"/>
        <v>0</v>
      </c>
      <c r="AM820" s="25">
        <v>4602</v>
      </c>
      <c r="AN820" s="25">
        <v>6</v>
      </c>
      <c r="AO820" s="25">
        <f t="shared" si="406"/>
        <v>27612</v>
      </c>
      <c r="AP820" s="25"/>
      <c r="AQ820" s="25">
        <v>7</v>
      </c>
      <c r="AR820" s="25">
        <v>0</v>
      </c>
      <c r="AS820" s="25"/>
      <c r="AT820" s="25">
        <v>5.63</v>
      </c>
      <c r="AU820" s="25">
        <v>0</v>
      </c>
      <c r="AV820" s="25"/>
      <c r="AW820" s="25">
        <v>6.65</v>
      </c>
      <c r="AX820" s="25">
        <v>0</v>
      </c>
      <c r="AY820" s="25"/>
      <c r="AZ820" s="25">
        <v>5.58</v>
      </c>
      <c r="BA820" s="25">
        <v>0</v>
      </c>
      <c r="BB820" s="25"/>
      <c r="BC820" s="25">
        <v>6</v>
      </c>
      <c r="BD820" s="23">
        <f t="shared" si="407"/>
        <v>0</v>
      </c>
      <c r="BE820" s="26">
        <f t="shared" si="391"/>
        <v>109662</v>
      </c>
      <c r="BF820" s="27">
        <f t="shared" si="408"/>
        <v>270822</v>
      </c>
      <c r="BG820" s="28"/>
      <c r="BH820" s="29"/>
      <c r="BI820" s="28"/>
      <c r="BJ820" s="28">
        <f t="shared" si="392"/>
        <v>0</v>
      </c>
      <c r="BK820" s="28">
        <f t="shared" si="393"/>
        <v>380484</v>
      </c>
      <c r="BL820" s="31"/>
      <c r="BM820" s="9"/>
      <c r="BN820" s="9"/>
      <c r="BO820" s="9"/>
      <c r="BP820" s="9"/>
      <c r="BQ820" s="9"/>
      <c r="BR820" s="9"/>
      <c r="BS820" s="9"/>
      <c r="BT820" s="9"/>
      <c r="BU820" s="9"/>
      <c r="BV820" s="9"/>
      <c r="BW820" s="9"/>
      <c r="BX820" s="9"/>
    </row>
    <row r="821" spans="1:92" s="33" customFormat="1" ht="32.25" customHeight="1">
      <c r="A821" s="35" t="s">
        <v>477</v>
      </c>
      <c r="B821" s="36" t="s">
        <v>478</v>
      </c>
      <c r="C821" s="40"/>
      <c r="D821" s="25">
        <v>45</v>
      </c>
      <c r="E821" s="23">
        <f t="shared" si="394"/>
        <v>0</v>
      </c>
      <c r="F821" s="25"/>
      <c r="G821" s="25">
        <v>30</v>
      </c>
      <c r="H821" s="23">
        <f t="shared" si="395"/>
        <v>0</v>
      </c>
      <c r="I821" s="25"/>
      <c r="J821" s="25">
        <v>45</v>
      </c>
      <c r="K821" s="23">
        <f t="shared" si="396"/>
        <v>0</v>
      </c>
      <c r="L821" s="25">
        <v>150</v>
      </c>
      <c r="M821" s="25">
        <v>75</v>
      </c>
      <c r="N821" s="23">
        <f t="shared" si="397"/>
        <v>11250</v>
      </c>
      <c r="O821" s="25">
        <v>300</v>
      </c>
      <c r="P821" s="25">
        <v>38</v>
      </c>
      <c r="Q821" s="23">
        <f t="shared" si="398"/>
        <v>11400</v>
      </c>
      <c r="R821" s="25">
        <v>160</v>
      </c>
      <c r="S821" s="25">
        <v>68</v>
      </c>
      <c r="T821" s="23">
        <f t="shared" si="399"/>
        <v>10880</v>
      </c>
      <c r="U821" s="25"/>
      <c r="V821" s="25">
        <v>38</v>
      </c>
      <c r="W821" s="23">
        <f t="shared" si="400"/>
        <v>0</v>
      </c>
      <c r="X821" s="25"/>
      <c r="Y821" s="25">
        <v>55</v>
      </c>
      <c r="Z821" s="23">
        <f t="shared" si="401"/>
        <v>0</v>
      </c>
      <c r="AA821" s="25"/>
      <c r="AB821" s="25">
        <v>58</v>
      </c>
      <c r="AC821" s="23">
        <f t="shared" si="402"/>
        <v>0</v>
      </c>
      <c r="AD821" s="25"/>
      <c r="AE821" s="25">
        <v>68</v>
      </c>
      <c r="AF821" s="25">
        <f t="shared" si="403"/>
        <v>0</v>
      </c>
      <c r="AG821" s="25">
        <v>100</v>
      </c>
      <c r="AH821" s="25">
        <v>98</v>
      </c>
      <c r="AI821" s="23">
        <f t="shared" si="404"/>
        <v>9800</v>
      </c>
      <c r="AJ821" s="25">
        <v>5465</v>
      </c>
      <c r="AK821" s="25">
        <v>7</v>
      </c>
      <c r="AL821" s="25">
        <f t="shared" si="405"/>
        <v>38255</v>
      </c>
      <c r="AM821" s="25"/>
      <c r="AN821" s="25">
        <v>6</v>
      </c>
      <c r="AO821" s="25">
        <f t="shared" si="406"/>
        <v>0</v>
      </c>
      <c r="AP821" s="25"/>
      <c r="AQ821" s="25">
        <v>7</v>
      </c>
      <c r="AR821" s="25">
        <f t="shared" ref="AR821:AR856" si="411">AQ821*AP821</f>
        <v>0</v>
      </c>
      <c r="AS821" s="25"/>
      <c r="AT821" s="25">
        <v>5.63</v>
      </c>
      <c r="AU821" s="25">
        <f t="shared" ref="AU821:AU856" si="412">AT821*AS821</f>
        <v>0</v>
      </c>
      <c r="AV821" s="25"/>
      <c r="AW821" s="25">
        <v>6.65</v>
      </c>
      <c r="AX821" s="25">
        <f t="shared" ref="AX821:AX856" si="413">AW821*AV821</f>
        <v>0</v>
      </c>
      <c r="AY821" s="25"/>
      <c r="AZ821" s="25">
        <v>5.58</v>
      </c>
      <c r="BA821" s="25">
        <f t="shared" ref="BA821:BA856" si="414">AZ821*AY821</f>
        <v>0</v>
      </c>
      <c r="BB821" s="25">
        <v>1530</v>
      </c>
      <c r="BC821" s="25">
        <v>6</v>
      </c>
      <c r="BD821" s="23">
        <f t="shared" si="407"/>
        <v>9180</v>
      </c>
      <c r="BE821" s="26">
        <f t="shared" si="391"/>
        <v>90765</v>
      </c>
      <c r="BF821" s="27">
        <f t="shared" si="408"/>
        <v>55920</v>
      </c>
      <c r="BG821" s="28"/>
      <c r="BH821" s="29"/>
      <c r="BI821" s="28">
        <v>4600</v>
      </c>
      <c r="BJ821" s="28">
        <f t="shared" si="392"/>
        <v>4600</v>
      </c>
      <c r="BK821" s="28">
        <f t="shared" si="393"/>
        <v>142085</v>
      </c>
      <c r="BL821" s="31"/>
      <c r="BM821" s="9"/>
      <c r="BN821" s="9"/>
      <c r="BO821" s="9"/>
      <c r="BP821" s="9"/>
      <c r="BQ821" s="9"/>
      <c r="BR821" s="9"/>
      <c r="BS821" s="9"/>
      <c r="BT821" s="9"/>
      <c r="BU821" s="9"/>
      <c r="BV821" s="9"/>
      <c r="BW821" s="9"/>
      <c r="BX821" s="9"/>
    </row>
    <row r="822" spans="1:92" s="34" customFormat="1" ht="32.25" customHeight="1">
      <c r="A822" s="20" t="s">
        <v>479</v>
      </c>
      <c r="B822" s="21" t="s">
        <v>480</v>
      </c>
      <c r="C822" s="51"/>
      <c r="D822" s="23">
        <v>45</v>
      </c>
      <c r="E822" s="23">
        <f t="shared" si="394"/>
        <v>0</v>
      </c>
      <c r="F822" s="23"/>
      <c r="G822" s="23">
        <v>30</v>
      </c>
      <c r="H822" s="23">
        <f t="shared" si="395"/>
        <v>0</v>
      </c>
      <c r="I822" s="23"/>
      <c r="J822" s="23">
        <v>45</v>
      </c>
      <c r="K822" s="23">
        <f t="shared" si="396"/>
        <v>0</v>
      </c>
      <c r="L822" s="23"/>
      <c r="M822" s="23">
        <v>75</v>
      </c>
      <c r="N822" s="23">
        <f t="shared" si="397"/>
        <v>0</v>
      </c>
      <c r="O822" s="23"/>
      <c r="P822" s="23">
        <v>38</v>
      </c>
      <c r="Q822" s="23">
        <f t="shared" si="398"/>
        <v>0</v>
      </c>
      <c r="R822" s="23"/>
      <c r="S822" s="23">
        <v>68</v>
      </c>
      <c r="T822" s="23">
        <f t="shared" si="399"/>
        <v>0</v>
      </c>
      <c r="U822" s="24"/>
      <c r="V822" s="23">
        <v>38</v>
      </c>
      <c r="W822" s="23">
        <f t="shared" si="400"/>
        <v>0</v>
      </c>
      <c r="X822" s="23"/>
      <c r="Y822" s="23">
        <v>55</v>
      </c>
      <c r="Z822" s="23">
        <f t="shared" si="401"/>
        <v>0</v>
      </c>
      <c r="AA822" s="23"/>
      <c r="AB822" s="23">
        <v>58</v>
      </c>
      <c r="AC822" s="23">
        <f t="shared" si="402"/>
        <v>0</v>
      </c>
      <c r="AD822" s="23"/>
      <c r="AE822" s="23">
        <v>68</v>
      </c>
      <c r="AF822" s="25">
        <f t="shared" si="403"/>
        <v>0</v>
      </c>
      <c r="AG822" s="23"/>
      <c r="AH822" s="23">
        <v>98</v>
      </c>
      <c r="AI822" s="23">
        <f t="shared" si="404"/>
        <v>0</v>
      </c>
      <c r="AJ822" s="25"/>
      <c r="AK822" s="25">
        <v>7</v>
      </c>
      <c r="AL822" s="25">
        <f t="shared" si="405"/>
        <v>0</v>
      </c>
      <c r="AM822" s="25"/>
      <c r="AN822" s="25">
        <v>6</v>
      </c>
      <c r="AO822" s="25">
        <f t="shared" si="406"/>
        <v>0</v>
      </c>
      <c r="AP822" s="23"/>
      <c r="AQ822" s="23">
        <v>7</v>
      </c>
      <c r="AR822" s="25">
        <f t="shared" si="411"/>
        <v>0</v>
      </c>
      <c r="AS822" s="23"/>
      <c r="AT822" s="23">
        <v>5.63</v>
      </c>
      <c r="AU822" s="23">
        <f t="shared" si="412"/>
        <v>0</v>
      </c>
      <c r="AV822" s="23"/>
      <c r="AW822" s="23">
        <v>6.65</v>
      </c>
      <c r="AX822" s="23">
        <f t="shared" si="413"/>
        <v>0</v>
      </c>
      <c r="AY822" s="23"/>
      <c r="AZ822" s="23">
        <v>5.58</v>
      </c>
      <c r="BA822" s="23">
        <f t="shared" si="414"/>
        <v>0</v>
      </c>
      <c r="BB822" s="23"/>
      <c r="BC822" s="23">
        <v>6</v>
      </c>
      <c r="BD822" s="23">
        <f t="shared" si="407"/>
        <v>0</v>
      </c>
      <c r="BE822" s="26">
        <f t="shared" si="391"/>
        <v>0</v>
      </c>
      <c r="BF822" s="27">
        <f t="shared" si="408"/>
        <v>0</v>
      </c>
      <c r="BG822" s="28"/>
      <c r="BH822" s="29"/>
      <c r="BI822" s="28"/>
      <c r="BJ822" s="30">
        <f t="shared" si="392"/>
        <v>0</v>
      </c>
      <c r="BK822" s="28">
        <f t="shared" si="393"/>
        <v>0</v>
      </c>
      <c r="BL822" s="31"/>
      <c r="BM822" s="9"/>
      <c r="BN822" s="9"/>
      <c r="BO822" s="9"/>
      <c r="BP822" s="9"/>
      <c r="BQ822" s="9"/>
      <c r="BR822" s="9"/>
      <c r="BS822" s="9"/>
      <c r="BT822" s="9"/>
      <c r="BU822" s="9"/>
      <c r="BV822" s="9"/>
      <c r="BW822" s="9"/>
      <c r="BX822" s="9"/>
      <c r="BY822" s="33"/>
      <c r="BZ822" s="33"/>
      <c r="CA822" s="33"/>
      <c r="CB822" s="33"/>
      <c r="CC822" s="33"/>
      <c r="CD822" s="33"/>
      <c r="CE822" s="33"/>
    </row>
    <row r="823" spans="1:92" s="34" customFormat="1" ht="32.25" customHeight="1">
      <c r="A823" s="20" t="s">
        <v>481</v>
      </c>
      <c r="B823" s="21" t="s">
        <v>482</v>
      </c>
      <c r="C823" s="51"/>
      <c r="D823" s="23">
        <v>45</v>
      </c>
      <c r="E823" s="23">
        <f t="shared" si="394"/>
        <v>0</v>
      </c>
      <c r="F823" s="23"/>
      <c r="G823" s="23">
        <v>30</v>
      </c>
      <c r="H823" s="23">
        <f t="shared" si="395"/>
        <v>0</v>
      </c>
      <c r="I823" s="24"/>
      <c r="J823" s="23">
        <v>45</v>
      </c>
      <c r="K823" s="23">
        <f t="shared" si="396"/>
        <v>0</v>
      </c>
      <c r="L823" s="23"/>
      <c r="M823" s="23">
        <v>75</v>
      </c>
      <c r="N823" s="23">
        <f t="shared" si="397"/>
        <v>0</v>
      </c>
      <c r="O823" s="23"/>
      <c r="P823" s="23">
        <v>38</v>
      </c>
      <c r="Q823" s="23">
        <f t="shared" si="398"/>
        <v>0</v>
      </c>
      <c r="R823" s="23"/>
      <c r="S823" s="23">
        <v>68</v>
      </c>
      <c r="T823" s="23">
        <f t="shared" si="399"/>
        <v>0</v>
      </c>
      <c r="U823" s="23"/>
      <c r="V823" s="23">
        <v>38</v>
      </c>
      <c r="W823" s="23">
        <f t="shared" si="400"/>
        <v>0</v>
      </c>
      <c r="X823" s="23"/>
      <c r="Y823" s="23">
        <v>55</v>
      </c>
      <c r="Z823" s="23">
        <f t="shared" si="401"/>
        <v>0</v>
      </c>
      <c r="AA823" s="23"/>
      <c r="AB823" s="23">
        <v>58</v>
      </c>
      <c r="AC823" s="23">
        <f t="shared" si="402"/>
        <v>0</v>
      </c>
      <c r="AD823" s="23"/>
      <c r="AE823" s="23">
        <v>68</v>
      </c>
      <c r="AF823" s="25">
        <f t="shared" si="403"/>
        <v>0</v>
      </c>
      <c r="AG823" s="23"/>
      <c r="AH823" s="23">
        <v>98</v>
      </c>
      <c r="AI823" s="23">
        <f t="shared" si="404"/>
        <v>0</v>
      </c>
      <c r="AJ823" s="25"/>
      <c r="AK823" s="25">
        <v>7</v>
      </c>
      <c r="AL823" s="25">
        <f t="shared" si="405"/>
        <v>0</v>
      </c>
      <c r="AM823" s="25"/>
      <c r="AN823" s="25">
        <v>6</v>
      </c>
      <c r="AO823" s="25">
        <f t="shared" si="406"/>
        <v>0</v>
      </c>
      <c r="AP823" s="23"/>
      <c r="AQ823" s="23">
        <v>7</v>
      </c>
      <c r="AR823" s="25">
        <f t="shared" si="411"/>
        <v>0</v>
      </c>
      <c r="AS823" s="23"/>
      <c r="AT823" s="23">
        <v>5.63</v>
      </c>
      <c r="AU823" s="23">
        <f t="shared" si="412"/>
        <v>0</v>
      </c>
      <c r="AV823" s="23"/>
      <c r="AW823" s="23">
        <v>6.65</v>
      </c>
      <c r="AX823" s="23">
        <f t="shared" si="413"/>
        <v>0</v>
      </c>
      <c r="AY823" s="23"/>
      <c r="AZ823" s="23">
        <v>5.58</v>
      </c>
      <c r="BA823" s="23">
        <f t="shared" si="414"/>
        <v>0</v>
      </c>
      <c r="BB823" s="23"/>
      <c r="BC823" s="23">
        <v>6</v>
      </c>
      <c r="BD823" s="23">
        <f t="shared" si="407"/>
        <v>0</v>
      </c>
      <c r="BE823" s="26">
        <f t="shared" si="391"/>
        <v>0</v>
      </c>
      <c r="BF823" s="27">
        <f t="shared" si="408"/>
        <v>0</v>
      </c>
      <c r="BG823" s="28"/>
      <c r="BH823" s="29"/>
      <c r="BI823" s="28"/>
      <c r="BJ823" s="30">
        <f t="shared" si="392"/>
        <v>0</v>
      </c>
      <c r="BK823" s="28">
        <f t="shared" si="393"/>
        <v>0</v>
      </c>
      <c r="BL823" s="31"/>
      <c r="BM823" s="9"/>
      <c r="BN823" s="9"/>
      <c r="BO823" s="9"/>
      <c r="BP823" s="9"/>
      <c r="BQ823" s="9"/>
      <c r="BR823" s="9"/>
      <c r="BS823" s="9"/>
      <c r="BT823" s="9"/>
      <c r="BU823" s="9"/>
      <c r="BV823" s="9"/>
      <c r="BW823" s="9"/>
      <c r="BX823" s="9"/>
      <c r="BY823" s="33"/>
      <c r="BZ823" s="33"/>
      <c r="CA823" s="33"/>
      <c r="CB823" s="33"/>
      <c r="CC823" s="33"/>
      <c r="CD823" s="33"/>
      <c r="CE823" s="33"/>
    </row>
    <row r="824" spans="1:92" s="34" customFormat="1" ht="32.25" customHeight="1">
      <c r="A824" s="20" t="s">
        <v>483</v>
      </c>
      <c r="B824" s="21" t="s">
        <v>484</v>
      </c>
      <c r="C824" s="51"/>
      <c r="D824" s="23">
        <v>45</v>
      </c>
      <c r="E824" s="23">
        <f t="shared" si="394"/>
        <v>0</v>
      </c>
      <c r="F824" s="23"/>
      <c r="G824" s="23">
        <v>30</v>
      </c>
      <c r="H824" s="23">
        <f t="shared" si="395"/>
        <v>0</v>
      </c>
      <c r="I824" s="23"/>
      <c r="J824" s="23">
        <v>45</v>
      </c>
      <c r="K824" s="23">
        <f t="shared" si="396"/>
        <v>0</v>
      </c>
      <c r="L824" s="23"/>
      <c r="M824" s="23">
        <v>75</v>
      </c>
      <c r="N824" s="23">
        <f t="shared" si="397"/>
        <v>0</v>
      </c>
      <c r="O824" s="23"/>
      <c r="P824" s="23">
        <v>38</v>
      </c>
      <c r="Q824" s="23">
        <f t="shared" si="398"/>
        <v>0</v>
      </c>
      <c r="R824" s="23"/>
      <c r="S824" s="23">
        <v>68</v>
      </c>
      <c r="T824" s="23">
        <f t="shared" si="399"/>
        <v>0</v>
      </c>
      <c r="U824" s="23"/>
      <c r="V824" s="23">
        <v>38</v>
      </c>
      <c r="W824" s="23">
        <f t="shared" si="400"/>
        <v>0</v>
      </c>
      <c r="X824" s="23"/>
      <c r="Y824" s="23">
        <v>55</v>
      </c>
      <c r="Z824" s="23">
        <f t="shared" si="401"/>
        <v>0</v>
      </c>
      <c r="AA824" s="23"/>
      <c r="AB824" s="23">
        <v>58</v>
      </c>
      <c r="AC824" s="23">
        <f t="shared" si="402"/>
        <v>0</v>
      </c>
      <c r="AD824" s="23"/>
      <c r="AE824" s="23">
        <v>68</v>
      </c>
      <c r="AF824" s="25">
        <f t="shared" si="403"/>
        <v>0</v>
      </c>
      <c r="AG824" s="23"/>
      <c r="AH824" s="23">
        <v>98</v>
      </c>
      <c r="AI824" s="23">
        <f t="shared" si="404"/>
        <v>0</v>
      </c>
      <c r="AJ824" s="25"/>
      <c r="AK824" s="25">
        <v>7</v>
      </c>
      <c r="AL824" s="25">
        <f t="shared" si="405"/>
        <v>0</v>
      </c>
      <c r="AM824" s="25"/>
      <c r="AN824" s="25">
        <v>6</v>
      </c>
      <c r="AO824" s="25">
        <f t="shared" si="406"/>
        <v>0</v>
      </c>
      <c r="AP824" s="23"/>
      <c r="AQ824" s="23">
        <v>7</v>
      </c>
      <c r="AR824" s="25">
        <f t="shared" si="411"/>
        <v>0</v>
      </c>
      <c r="AS824" s="23"/>
      <c r="AT824" s="23">
        <v>5.63</v>
      </c>
      <c r="AU824" s="23">
        <f t="shared" si="412"/>
        <v>0</v>
      </c>
      <c r="AV824" s="23"/>
      <c r="AW824" s="23">
        <v>6.65</v>
      </c>
      <c r="AX824" s="23">
        <f t="shared" si="413"/>
        <v>0</v>
      </c>
      <c r="AY824" s="23"/>
      <c r="AZ824" s="23">
        <v>5.58</v>
      </c>
      <c r="BA824" s="23">
        <f t="shared" si="414"/>
        <v>0</v>
      </c>
      <c r="BB824" s="23"/>
      <c r="BC824" s="23">
        <v>6</v>
      </c>
      <c r="BD824" s="23">
        <f t="shared" si="407"/>
        <v>0</v>
      </c>
      <c r="BE824" s="26">
        <f t="shared" si="391"/>
        <v>0</v>
      </c>
      <c r="BF824" s="27">
        <f t="shared" si="408"/>
        <v>0</v>
      </c>
      <c r="BG824" s="28"/>
      <c r="BH824" s="29"/>
      <c r="BI824" s="28"/>
      <c r="BJ824" s="30">
        <f t="shared" si="392"/>
        <v>0</v>
      </c>
      <c r="BK824" s="28">
        <f t="shared" si="393"/>
        <v>0</v>
      </c>
      <c r="BL824" s="31"/>
      <c r="BM824" s="9"/>
      <c r="BN824" s="9"/>
      <c r="BO824" s="9"/>
      <c r="BP824" s="9"/>
      <c r="BQ824" s="9"/>
      <c r="BR824" s="9"/>
      <c r="BS824" s="9"/>
      <c r="BT824" s="9"/>
      <c r="BU824" s="9"/>
      <c r="BV824" s="9"/>
      <c r="BW824" s="9"/>
      <c r="BX824" s="9"/>
      <c r="BY824" s="33"/>
      <c r="BZ824" s="33"/>
      <c r="CA824" s="33"/>
      <c r="CB824" s="33"/>
      <c r="CC824" s="33"/>
      <c r="CD824" s="33"/>
      <c r="CE824" s="33"/>
    </row>
    <row r="825" spans="1:92" s="33" customFormat="1" ht="32.25" customHeight="1">
      <c r="A825" s="35" t="s">
        <v>485</v>
      </c>
      <c r="B825" s="36" t="s">
        <v>486</v>
      </c>
      <c r="C825" s="40">
        <v>130</v>
      </c>
      <c r="D825" s="25">
        <v>45</v>
      </c>
      <c r="E825" s="23">
        <f t="shared" si="394"/>
        <v>5850</v>
      </c>
      <c r="F825" s="25">
        <v>900</v>
      </c>
      <c r="G825" s="25">
        <v>30</v>
      </c>
      <c r="H825" s="23">
        <f t="shared" si="395"/>
        <v>27000</v>
      </c>
      <c r="I825" s="25">
        <v>450</v>
      </c>
      <c r="J825" s="25">
        <v>45</v>
      </c>
      <c r="K825" s="23">
        <f t="shared" si="396"/>
        <v>20250</v>
      </c>
      <c r="L825" s="25"/>
      <c r="M825" s="25">
        <v>75</v>
      </c>
      <c r="N825" s="23">
        <f t="shared" si="397"/>
        <v>0</v>
      </c>
      <c r="O825" s="25"/>
      <c r="P825" s="25">
        <v>38</v>
      </c>
      <c r="Q825" s="23">
        <f t="shared" si="398"/>
        <v>0</v>
      </c>
      <c r="R825" s="25"/>
      <c r="S825" s="25">
        <v>68</v>
      </c>
      <c r="T825" s="23">
        <f t="shared" si="399"/>
        <v>0</v>
      </c>
      <c r="U825" s="41"/>
      <c r="V825" s="25">
        <v>38</v>
      </c>
      <c r="W825" s="23">
        <f t="shared" si="400"/>
        <v>0</v>
      </c>
      <c r="X825" s="25"/>
      <c r="Y825" s="25">
        <v>55</v>
      </c>
      <c r="Z825" s="23">
        <f t="shared" si="401"/>
        <v>0</v>
      </c>
      <c r="AA825" s="25"/>
      <c r="AB825" s="25">
        <v>58</v>
      </c>
      <c r="AC825" s="23">
        <f t="shared" si="402"/>
        <v>0</v>
      </c>
      <c r="AD825" s="25">
        <v>100</v>
      </c>
      <c r="AE825" s="25">
        <v>68</v>
      </c>
      <c r="AF825" s="25">
        <f t="shared" si="403"/>
        <v>6800</v>
      </c>
      <c r="AG825" s="25"/>
      <c r="AH825" s="25">
        <v>98</v>
      </c>
      <c r="AI825" s="23">
        <f t="shared" si="404"/>
        <v>0</v>
      </c>
      <c r="AJ825" s="25"/>
      <c r="AK825" s="25">
        <v>7</v>
      </c>
      <c r="AL825" s="25">
        <f t="shared" si="405"/>
        <v>0</v>
      </c>
      <c r="AM825" s="25">
        <v>4320</v>
      </c>
      <c r="AN825" s="25">
        <v>6</v>
      </c>
      <c r="AO825" s="25">
        <f t="shared" si="406"/>
        <v>25920</v>
      </c>
      <c r="AP825" s="25"/>
      <c r="AQ825" s="25">
        <v>7</v>
      </c>
      <c r="AR825" s="25">
        <f t="shared" si="411"/>
        <v>0</v>
      </c>
      <c r="AS825" s="25"/>
      <c r="AT825" s="25">
        <v>5.63</v>
      </c>
      <c r="AU825" s="25">
        <f t="shared" si="412"/>
        <v>0</v>
      </c>
      <c r="AV825" s="25"/>
      <c r="AW825" s="25">
        <v>6.65</v>
      </c>
      <c r="AX825" s="25">
        <f t="shared" si="413"/>
        <v>0</v>
      </c>
      <c r="AY825" s="25"/>
      <c r="AZ825" s="25">
        <v>5.58</v>
      </c>
      <c r="BA825" s="25">
        <f t="shared" si="414"/>
        <v>0</v>
      </c>
      <c r="BB825" s="25"/>
      <c r="BC825" s="25">
        <v>6</v>
      </c>
      <c r="BD825" s="23">
        <f t="shared" si="407"/>
        <v>0</v>
      </c>
      <c r="BE825" s="26">
        <f t="shared" si="391"/>
        <v>85820</v>
      </c>
      <c r="BF825" s="27">
        <f t="shared" si="408"/>
        <v>150900</v>
      </c>
      <c r="BG825" s="28"/>
      <c r="BH825" s="29"/>
      <c r="BI825" s="28"/>
      <c r="BJ825" s="28">
        <f t="shared" si="392"/>
        <v>0</v>
      </c>
      <c r="BK825" s="28">
        <f t="shared" si="393"/>
        <v>236720</v>
      </c>
      <c r="BL825" s="31"/>
      <c r="BM825" s="9"/>
      <c r="BN825" s="9"/>
      <c r="BO825" s="9"/>
      <c r="BP825" s="9"/>
      <c r="BQ825" s="9"/>
      <c r="BR825" s="9"/>
      <c r="BS825" s="9"/>
      <c r="BT825" s="9"/>
      <c r="BU825" s="9"/>
      <c r="BV825" s="9"/>
      <c r="BW825" s="9"/>
      <c r="BX825" s="9"/>
    </row>
    <row r="826" spans="1:92" s="33" customFormat="1" ht="32.25" customHeight="1">
      <c r="A826" s="35" t="s">
        <v>487</v>
      </c>
      <c r="B826" s="36" t="s">
        <v>488</v>
      </c>
      <c r="C826" s="37"/>
      <c r="D826" s="25">
        <v>45</v>
      </c>
      <c r="E826" s="23">
        <f t="shared" si="394"/>
        <v>0</v>
      </c>
      <c r="F826" s="25"/>
      <c r="G826" s="25">
        <v>30</v>
      </c>
      <c r="H826" s="23">
        <f t="shared" si="395"/>
        <v>0</v>
      </c>
      <c r="I826" s="25"/>
      <c r="J826" s="25">
        <v>45</v>
      </c>
      <c r="K826" s="23">
        <f t="shared" si="396"/>
        <v>0</v>
      </c>
      <c r="L826" s="25">
        <v>130</v>
      </c>
      <c r="M826" s="25">
        <v>75</v>
      </c>
      <c r="N826" s="23">
        <f t="shared" si="397"/>
        <v>9750</v>
      </c>
      <c r="O826" s="25">
        <v>260</v>
      </c>
      <c r="P826" s="25">
        <v>38</v>
      </c>
      <c r="Q826" s="23">
        <f t="shared" si="398"/>
        <v>9880</v>
      </c>
      <c r="R826" s="25">
        <v>100</v>
      </c>
      <c r="S826" s="25">
        <v>68</v>
      </c>
      <c r="T826" s="23">
        <f t="shared" si="399"/>
        <v>6800</v>
      </c>
      <c r="U826" s="25"/>
      <c r="V826" s="25">
        <v>38</v>
      </c>
      <c r="W826" s="23">
        <f t="shared" si="400"/>
        <v>0</v>
      </c>
      <c r="X826" s="25"/>
      <c r="Y826" s="25">
        <v>55</v>
      </c>
      <c r="Z826" s="23">
        <f t="shared" si="401"/>
        <v>0</v>
      </c>
      <c r="AA826" s="25"/>
      <c r="AB826" s="25">
        <v>58</v>
      </c>
      <c r="AC826" s="23">
        <f t="shared" si="402"/>
        <v>0</v>
      </c>
      <c r="AD826" s="25"/>
      <c r="AE826" s="25">
        <v>68</v>
      </c>
      <c r="AF826" s="25">
        <f t="shared" si="403"/>
        <v>0</v>
      </c>
      <c r="AG826" s="25">
        <v>220</v>
      </c>
      <c r="AH826" s="25">
        <v>98</v>
      </c>
      <c r="AI826" s="23">
        <f t="shared" si="404"/>
        <v>21560</v>
      </c>
      <c r="AJ826" s="25">
        <v>4213</v>
      </c>
      <c r="AK826" s="25">
        <v>7</v>
      </c>
      <c r="AL826" s="25">
        <f t="shared" si="405"/>
        <v>29491</v>
      </c>
      <c r="AM826" s="25"/>
      <c r="AN826" s="25">
        <v>6</v>
      </c>
      <c r="AO826" s="25">
        <f t="shared" si="406"/>
        <v>0</v>
      </c>
      <c r="AP826" s="25"/>
      <c r="AQ826" s="25">
        <v>7</v>
      </c>
      <c r="AR826" s="25">
        <f t="shared" si="411"/>
        <v>0</v>
      </c>
      <c r="AS826" s="25"/>
      <c r="AT826" s="25">
        <v>5.63</v>
      </c>
      <c r="AU826" s="25">
        <f t="shared" si="412"/>
        <v>0</v>
      </c>
      <c r="AV826" s="25"/>
      <c r="AW826" s="25">
        <v>6.65</v>
      </c>
      <c r="AX826" s="25">
        <f t="shared" si="413"/>
        <v>0</v>
      </c>
      <c r="AY826" s="25"/>
      <c r="AZ826" s="25">
        <v>5.58</v>
      </c>
      <c r="BA826" s="25">
        <f t="shared" si="414"/>
        <v>0</v>
      </c>
      <c r="BB826" s="25">
        <v>1780</v>
      </c>
      <c r="BC826" s="25">
        <v>6</v>
      </c>
      <c r="BD826" s="23">
        <f t="shared" si="407"/>
        <v>10680</v>
      </c>
      <c r="BE826" s="26">
        <f t="shared" si="391"/>
        <v>88161</v>
      </c>
      <c r="BF826" s="27">
        <f t="shared" si="408"/>
        <v>188820</v>
      </c>
      <c r="BG826" s="28"/>
      <c r="BH826" s="29"/>
      <c r="BI826" s="28"/>
      <c r="BJ826" s="28">
        <f t="shared" si="392"/>
        <v>0</v>
      </c>
      <c r="BK826" s="28">
        <f t="shared" si="393"/>
        <v>276981</v>
      </c>
      <c r="BL826" s="31"/>
      <c r="BM826" s="9"/>
      <c r="BN826" s="9"/>
      <c r="BO826" s="9"/>
      <c r="BP826" s="9"/>
      <c r="BQ826" s="9"/>
      <c r="BR826" s="9"/>
      <c r="BS826" s="9"/>
      <c r="BT826" s="9"/>
      <c r="BU826" s="9"/>
      <c r="BV826" s="9"/>
      <c r="BW826" s="9"/>
      <c r="BX826" s="9"/>
    </row>
    <row r="827" spans="1:92" s="33" customFormat="1" ht="30" customHeight="1">
      <c r="A827" s="35" t="s">
        <v>489</v>
      </c>
      <c r="B827" s="36" t="s">
        <v>490</v>
      </c>
      <c r="C827" s="40"/>
      <c r="D827" s="25">
        <v>45</v>
      </c>
      <c r="E827" s="23">
        <f t="shared" si="394"/>
        <v>0</v>
      </c>
      <c r="F827" s="25"/>
      <c r="G827" s="25">
        <v>30</v>
      </c>
      <c r="H827" s="23">
        <f t="shared" si="395"/>
        <v>0</v>
      </c>
      <c r="I827" s="25"/>
      <c r="J827" s="25">
        <v>45</v>
      </c>
      <c r="K827" s="23">
        <f t="shared" si="396"/>
        <v>0</v>
      </c>
      <c r="L827" s="25">
        <v>400</v>
      </c>
      <c r="M827" s="25">
        <v>75</v>
      </c>
      <c r="N827" s="23">
        <f t="shared" si="397"/>
        <v>30000</v>
      </c>
      <c r="O827" s="25">
        <v>100</v>
      </c>
      <c r="P827" s="25">
        <v>38</v>
      </c>
      <c r="Q827" s="23">
        <f t="shared" si="398"/>
        <v>3800</v>
      </c>
      <c r="R827" s="25">
        <v>200</v>
      </c>
      <c r="S827" s="25">
        <v>68</v>
      </c>
      <c r="T827" s="23">
        <f t="shared" si="399"/>
        <v>13600</v>
      </c>
      <c r="U827" s="25"/>
      <c r="V827" s="25">
        <v>38</v>
      </c>
      <c r="W827" s="23">
        <f t="shared" si="400"/>
        <v>0</v>
      </c>
      <c r="X827" s="25"/>
      <c r="Y827" s="25">
        <v>55</v>
      </c>
      <c r="Z827" s="23">
        <f t="shared" si="401"/>
        <v>0</v>
      </c>
      <c r="AA827" s="25"/>
      <c r="AB827" s="25">
        <v>58</v>
      </c>
      <c r="AC827" s="23">
        <f t="shared" si="402"/>
        <v>0</v>
      </c>
      <c r="AD827" s="25"/>
      <c r="AE827" s="25">
        <v>68</v>
      </c>
      <c r="AF827" s="25">
        <f t="shared" si="403"/>
        <v>0</v>
      </c>
      <c r="AG827" s="25">
        <v>100</v>
      </c>
      <c r="AH827" s="25">
        <v>98</v>
      </c>
      <c r="AI827" s="23">
        <f t="shared" si="404"/>
        <v>9800</v>
      </c>
      <c r="AJ827" s="25">
        <v>5131</v>
      </c>
      <c r="AK827" s="25">
        <v>7</v>
      </c>
      <c r="AL827" s="25">
        <f t="shared" si="405"/>
        <v>35917</v>
      </c>
      <c r="AM827" s="25"/>
      <c r="AN827" s="25">
        <v>6</v>
      </c>
      <c r="AO827" s="25">
        <f t="shared" si="406"/>
        <v>0</v>
      </c>
      <c r="AP827" s="25"/>
      <c r="AQ827" s="25">
        <v>7</v>
      </c>
      <c r="AR827" s="25">
        <f t="shared" si="411"/>
        <v>0</v>
      </c>
      <c r="AS827" s="25"/>
      <c r="AT827" s="25">
        <v>5.63</v>
      </c>
      <c r="AU827" s="25">
        <f t="shared" si="412"/>
        <v>0</v>
      </c>
      <c r="AV827" s="25"/>
      <c r="AW827" s="25">
        <v>6.65</v>
      </c>
      <c r="AX827" s="25">
        <f t="shared" si="413"/>
        <v>0</v>
      </c>
      <c r="AY827" s="25"/>
      <c r="AZ827" s="25">
        <v>5.58</v>
      </c>
      <c r="BA827" s="25">
        <f t="shared" si="414"/>
        <v>0</v>
      </c>
      <c r="BB827" s="25">
        <v>1760</v>
      </c>
      <c r="BC827" s="25">
        <v>6</v>
      </c>
      <c r="BD827" s="23">
        <f t="shared" si="407"/>
        <v>10560</v>
      </c>
      <c r="BE827" s="26">
        <f t="shared" si="391"/>
        <v>103677</v>
      </c>
      <c r="BF827" s="27">
        <f t="shared" si="408"/>
        <v>156165</v>
      </c>
      <c r="BG827" s="28"/>
      <c r="BH827" s="29"/>
      <c r="BI827" s="28"/>
      <c r="BJ827" s="28">
        <f t="shared" si="392"/>
        <v>0</v>
      </c>
      <c r="BK827" s="28">
        <f t="shared" si="393"/>
        <v>259842</v>
      </c>
      <c r="BL827" s="31"/>
      <c r="BM827" s="9"/>
      <c r="BN827" s="9"/>
      <c r="BO827" s="9"/>
      <c r="BP827" s="9"/>
      <c r="BQ827" s="9"/>
      <c r="BR827" s="9"/>
      <c r="BS827" s="9"/>
      <c r="BT827" s="9"/>
      <c r="BU827" s="9"/>
      <c r="BV827" s="9"/>
      <c r="BW827" s="9"/>
      <c r="BX827" s="9"/>
    </row>
    <row r="828" spans="1:92" s="33" customFormat="1" ht="32.25" customHeight="1">
      <c r="A828" s="35" t="s">
        <v>491</v>
      </c>
      <c r="B828" s="36" t="s">
        <v>492</v>
      </c>
      <c r="C828" s="40"/>
      <c r="D828" s="25">
        <v>45</v>
      </c>
      <c r="E828" s="23">
        <f t="shared" si="394"/>
        <v>0</v>
      </c>
      <c r="F828" s="25"/>
      <c r="G828" s="25">
        <v>30</v>
      </c>
      <c r="H828" s="23">
        <f t="shared" si="395"/>
        <v>0</v>
      </c>
      <c r="I828" s="25"/>
      <c r="J828" s="25">
        <v>45</v>
      </c>
      <c r="K828" s="23">
        <f t="shared" si="396"/>
        <v>0</v>
      </c>
      <c r="L828" s="25"/>
      <c r="M828" s="25">
        <v>75</v>
      </c>
      <c r="N828" s="23">
        <f t="shared" si="397"/>
        <v>0</v>
      </c>
      <c r="O828" s="41"/>
      <c r="P828" s="25">
        <v>38</v>
      </c>
      <c r="Q828" s="23">
        <f t="shared" si="398"/>
        <v>0</v>
      </c>
      <c r="R828" s="25"/>
      <c r="S828" s="25">
        <v>68</v>
      </c>
      <c r="T828" s="23">
        <f t="shared" si="399"/>
        <v>0</v>
      </c>
      <c r="U828" s="41"/>
      <c r="V828" s="25">
        <v>38</v>
      </c>
      <c r="W828" s="23">
        <f t="shared" si="400"/>
        <v>0</v>
      </c>
      <c r="X828" s="25"/>
      <c r="Y828" s="25">
        <v>55</v>
      </c>
      <c r="Z828" s="23">
        <f t="shared" si="401"/>
        <v>0</v>
      </c>
      <c r="AA828" s="25"/>
      <c r="AB828" s="25">
        <v>58</v>
      </c>
      <c r="AC828" s="23">
        <f t="shared" si="402"/>
        <v>0</v>
      </c>
      <c r="AD828" s="25"/>
      <c r="AE828" s="25">
        <v>68</v>
      </c>
      <c r="AF828" s="25">
        <f t="shared" si="403"/>
        <v>0</v>
      </c>
      <c r="AG828" s="25"/>
      <c r="AH828" s="25">
        <v>98</v>
      </c>
      <c r="AI828" s="23">
        <f t="shared" si="404"/>
        <v>0</v>
      </c>
      <c r="AJ828" s="25"/>
      <c r="AK828" s="25">
        <v>7</v>
      </c>
      <c r="AL828" s="25">
        <f t="shared" si="405"/>
        <v>0</v>
      </c>
      <c r="AM828" s="25"/>
      <c r="AN828" s="25">
        <v>6</v>
      </c>
      <c r="AO828" s="25">
        <f t="shared" si="406"/>
        <v>0</v>
      </c>
      <c r="AP828" s="25"/>
      <c r="AQ828" s="25">
        <v>7</v>
      </c>
      <c r="AR828" s="25">
        <f t="shared" si="411"/>
        <v>0</v>
      </c>
      <c r="AS828" s="25"/>
      <c r="AT828" s="25">
        <v>5.63</v>
      </c>
      <c r="AU828" s="25">
        <f t="shared" si="412"/>
        <v>0</v>
      </c>
      <c r="AV828" s="25"/>
      <c r="AW828" s="25">
        <v>6.65</v>
      </c>
      <c r="AX828" s="25">
        <f t="shared" si="413"/>
        <v>0</v>
      </c>
      <c r="AY828" s="25"/>
      <c r="AZ828" s="25">
        <v>5.58</v>
      </c>
      <c r="BA828" s="25">
        <f t="shared" si="414"/>
        <v>0</v>
      </c>
      <c r="BB828" s="25"/>
      <c r="BC828" s="25">
        <v>6</v>
      </c>
      <c r="BD828" s="23">
        <f t="shared" si="407"/>
        <v>0</v>
      </c>
      <c r="BE828" s="26">
        <f t="shared" si="391"/>
        <v>0</v>
      </c>
      <c r="BF828" s="27">
        <f t="shared" si="408"/>
        <v>0</v>
      </c>
      <c r="BG828" s="28"/>
      <c r="BH828" s="29"/>
      <c r="BI828" s="28"/>
      <c r="BJ828" s="28">
        <f t="shared" si="392"/>
        <v>0</v>
      </c>
      <c r="BK828" s="28">
        <f t="shared" si="393"/>
        <v>0</v>
      </c>
      <c r="BL828" s="31"/>
      <c r="BM828" s="9"/>
      <c r="BN828" s="9"/>
      <c r="BO828" s="9"/>
      <c r="BP828" s="9"/>
      <c r="BQ828" s="9"/>
      <c r="BR828" s="9"/>
      <c r="BS828" s="9"/>
      <c r="BT828" s="9"/>
      <c r="BU828" s="9"/>
      <c r="BV828" s="9"/>
      <c r="BW828" s="9"/>
      <c r="BX828" s="9"/>
    </row>
    <row r="829" spans="1:92" s="33" customFormat="1" ht="32.25" customHeight="1">
      <c r="A829" s="35" t="s">
        <v>493</v>
      </c>
      <c r="B829" s="36" t="s">
        <v>494</v>
      </c>
      <c r="C829" s="40">
        <v>260</v>
      </c>
      <c r="D829" s="25">
        <v>45</v>
      </c>
      <c r="E829" s="23">
        <f t="shared" si="394"/>
        <v>11700</v>
      </c>
      <c r="F829" s="25">
        <v>1000</v>
      </c>
      <c r="G829" s="25">
        <v>30</v>
      </c>
      <c r="H829" s="23">
        <f t="shared" si="395"/>
        <v>30000</v>
      </c>
      <c r="I829" s="25">
        <v>400</v>
      </c>
      <c r="J829" s="25">
        <v>45</v>
      </c>
      <c r="K829" s="23">
        <f t="shared" si="396"/>
        <v>18000</v>
      </c>
      <c r="L829" s="25"/>
      <c r="M829" s="25">
        <v>75</v>
      </c>
      <c r="N829" s="23">
        <f t="shared" si="397"/>
        <v>0</v>
      </c>
      <c r="O829" s="25"/>
      <c r="P829" s="25">
        <v>38</v>
      </c>
      <c r="Q829" s="23">
        <f t="shared" si="398"/>
        <v>0</v>
      </c>
      <c r="R829" s="25"/>
      <c r="S829" s="25">
        <v>68</v>
      </c>
      <c r="T829" s="23">
        <f t="shared" si="399"/>
        <v>0</v>
      </c>
      <c r="U829" s="25"/>
      <c r="V829" s="25">
        <v>38</v>
      </c>
      <c r="W829" s="23">
        <f t="shared" si="400"/>
        <v>0</v>
      </c>
      <c r="X829" s="25"/>
      <c r="Y829" s="25">
        <v>55</v>
      </c>
      <c r="Z829" s="23">
        <f t="shared" si="401"/>
        <v>0</v>
      </c>
      <c r="AA829" s="25"/>
      <c r="AB829" s="25">
        <v>58</v>
      </c>
      <c r="AC829" s="23">
        <f t="shared" si="402"/>
        <v>0</v>
      </c>
      <c r="AD829" s="25">
        <v>100</v>
      </c>
      <c r="AE829" s="25">
        <v>68</v>
      </c>
      <c r="AF829" s="25">
        <f t="shared" si="403"/>
        <v>6800</v>
      </c>
      <c r="AG829" s="25"/>
      <c r="AH829" s="25">
        <v>98</v>
      </c>
      <c r="AI829" s="23">
        <f t="shared" si="404"/>
        <v>0</v>
      </c>
      <c r="AJ829" s="25"/>
      <c r="AK829" s="25">
        <v>7</v>
      </c>
      <c r="AL829" s="25">
        <f t="shared" si="405"/>
        <v>0</v>
      </c>
      <c r="AM829" s="25">
        <v>6310</v>
      </c>
      <c r="AN829" s="25">
        <v>6</v>
      </c>
      <c r="AO829" s="25">
        <f t="shared" si="406"/>
        <v>37860</v>
      </c>
      <c r="AP829" s="25"/>
      <c r="AQ829" s="25">
        <v>7</v>
      </c>
      <c r="AR829" s="25">
        <f t="shared" si="411"/>
        <v>0</v>
      </c>
      <c r="AS829" s="25"/>
      <c r="AT829" s="25">
        <v>5.63</v>
      </c>
      <c r="AU829" s="25">
        <f t="shared" si="412"/>
        <v>0</v>
      </c>
      <c r="AV829" s="25"/>
      <c r="AW829" s="25">
        <v>6.65</v>
      </c>
      <c r="AX829" s="25">
        <f t="shared" si="413"/>
        <v>0</v>
      </c>
      <c r="AY829" s="25"/>
      <c r="AZ829" s="25">
        <v>5.58</v>
      </c>
      <c r="BA829" s="25">
        <f t="shared" si="414"/>
        <v>0</v>
      </c>
      <c r="BB829" s="25"/>
      <c r="BC829" s="25">
        <v>6</v>
      </c>
      <c r="BD829" s="23">
        <f t="shared" si="407"/>
        <v>0</v>
      </c>
      <c r="BE829" s="26">
        <f t="shared" si="391"/>
        <v>104360</v>
      </c>
      <c r="BF829" s="27">
        <f t="shared" si="408"/>
        <v>381349</v>
      </c>
      <c r="BG829" s="28"/>
      <c r="BH829" s="29"/>
      <c r="BI829" s="28"/>
      <c r="BJ829" s="28">
        <f t="shared" si="392"/>
        <v>0</v>
      </c>
      <c r="BK829" s="28">
        <f t="shared" si="393"/>
        <v>485709</v>
      </c>
      <c r="BL829" s="31"/>
      <c r="BM829" s="31"/>
      <c r="BN829" s="9"/>
      <c r="BO829" s="9"/>
      <c r="BP829" s="9"/>
      <c r="BQ829" s="9"/>
      <c r="BR829" s="9"/>
      <c r="BS829" s="9"/>
      <c r="BT829" s="9"/>
      <c r="BU829" s="9"/>
      <c r="BV829" s="9"/>
      <c r="BW829" s="9"/>
      <c r="BX829" s="9"/>
    </row>
    <row r="830" spans="1:92" s="33" customFormat="1" ht="32.25" customHeight="1">
      <c r="A830" s="35" t="s">
        <v>495</v>
      </c>
      <c r="B830" s="36" t="s">
        <v>496</v>
      </c>
      <c r="C830" s="40">
        <v>430</v>
      </c>
      <c r="D830" s="25">
        <v>45</v>
      </c>
      <c r="E830" s="23">
        <f t="shared" si="394"/>
        <v>19350</v>
      </c>
      <c r="F830" s="25">
        <v>850</v>
      </c>
      <c r="G830" s="25">
        <v>30</v>
      </c>
      <c r="H830" s="23">
        <f t="shared" si="395"/>
        <v>25500</v>
      </c>
      <c r="I830" s="25">
        <v>1200</v>
      </c>
      <c r="J830" s="25">
        <v>45</v>
      </c>
      <c r="K830" s="23">
        <f t="shared" si="396"/>
        <v>54000</v>
      </c>
      <c r="L830" s="25"/>
      <c r="M830" s="25">
        <v>75</v>
      </c>
      <c r="N830" s="23">
        <f t="shared" si="397"/>
        <v>0</v>
      </c>
      <c r="O830" s="25"/>
      <c r="P830" s="25">
        <v>38</v>
      </c>
      <c r="Q830" s="23">
        <f t="shared" si="398"/>
        <v>0</v>
      </c>
      <c r="R830" s="25"/>
      <c r="S830" s="25">
        <v>68</v>
      </c>
      <c r="T830" s="23">
        <f t="shared" si="399"/>
        <v>0</v>
      </c>
      <c r="U830" s="25"/>
      <c r="V830" s="25">
        <v>38</v>
      </c>
      <c r="W830" s="23">
        <f t="shared" si="400"/>
        <v>0</v>
      </c>
      <c r="X830" s="25"/>
      <c r="Y830" s="25">
        <v>55</v>
      </c>
      <c r="Z830" s="23">
        <f t="shared" si="401"/>
        <v>0</v>
      </c>
      <c r="AA830" s="25"/>
      <c r="AB830" s="25">
        <v>58</v>
      </c>
      <c r="AC830" s="23">
        <f t="shared" si="402"/>
        <v>0</v>
      </c>
      <c r="AD830" s="25">
        <v>200</v>
      </c>
      <c r="AE830" s="25">
        <v>68</v>
      </c>
      <c r="AF830" s="25">
        <f t="shared" si="403"/>
        <v>13600</v>
      </c>
      <c r="AG830" s="25"/>
      <c r="AH830" s="25">
        <v>98</v>
      </c>
      <c r="AI830" s="23">
        <f t="shared" si="404"/>
        <v>0</v>
      </c>
      <c r="AJ830" s="25"/>
      <c r="AK830" s="25">
        <v>7</v>
      </c>
      <c r="AL830" s="25">
        <f t="shared" si="405"/>
        <v>0</v>
      </c>
      <c r="AM830" s="25">
        <v>4132</v>
      </c>
      <c r="AN830" s="25">
        <v>6</v>
      </c>
      <c r="AO830" s="25">
        <f t="shared" si="406"/>
        <v>24792</v>
      </c>
      <c r="AP830" s="25"/>
      <c r="AQ830" s="25">
        <v>7</v>
      </c>
      <c r="AR830" s="25">
        <f t="shared" si="411"/>
        <v>0</v>
      </c>
      <c r="AS830" s="25"/>
      <c r="AT830" s="25">
        <v>5.63</v>
      </c>
      <c r="AU830" s="25">
        <f t="shared" si="412"/>
        <v>0</v>
      </c>
      <c r="AV830" s="25"/>
      <c r="AW830" s="25">
        <v>6.65</v>
      </c>
      <c r="AX830" s="25">
        <f t="shared" si="413"/>
        <v>0</v>
      </c>
      <c r="AY830" s="25"/>
      <c r="AZ830" s="25">
        <v>5.58</v>
      </c>
      <c r="BA830" s="25">
        <f t="shared" si="414"/>
        <v>0</v>
      </c>
      <c r="BB830" s="25"/>
      <c r="BC830" s="25">
        <v>6</v>
      </c>
      <c r="BD830" s="23">
        <f t="shared" si="407"/>
        <v>0</v>
      </c>
      <c r="BE830" s="26">
        <f t="shared" si="391"/>
        <v>137242</v>
      </c>
      <c r="BF830" s="27">
        <f t="shared" si="408"/>
        <v>299413</v>
      </c>
      <c r="BG830" s="28"/>
      <c r="BH830" s="29"/>
      <c r="BI830" s="28"/>
      <c r="BJ830" s="28">
        <f t="shared" si="392"/>
        <v>0</v>
      </c>
      <c r="BK830" s="28">
        <f t="shared" si="393"/>
        <v>436655</v>
      </c>
      <c r="BL830" s="31"/>
      <c r="BM830" s="31"/>
      <c r="BN830" s="9"/>
      <c r="BO830" s="9"/>
      <c r="BP830" s="9"/>
      <c r="BQ830" s="9"/>
      <c r="BR830" s="9"/>
      <c r="BS830" s="9"/>
      <c r="BT830" s="9"/>
      <c r="BU830" s="9"/>
      <c r="BV830" s="9"/>
      <c r="BW830" s="9"/>
      <c r="BX830" s="9"/>
    </row>
    <row r="831" spans="1:92" s="34" customFormat="1" ht="32.25" customHeight="1">
      <c r="A831" s="20" t="s">
        <v>497</v>
      </c>
      <c r="B831" s="21" t="s">
        <v>498</v>
      </c>
      <c r="C831" s="22"/>
      <c r="D831" s="23">
        <v>45</v>
      </c>
      <c r="E831" s="23">
        <f t="shared" si="394"/>
        <v>0</v>
      </c>
      <c r="F831" s="23"/>
      <c r="G831" s="23">
        <v>30</v>
      </c>
      <c r="H831" s="23">
        <f t="shared" si="395"/>
        <v>0</v>
      </c>
      <c r="I831" s="23"/>
      <c r="J831" s="23">
        <v>45</v>
      </c>
      <c r="K831" s="23">
        <f t="shared" si="396"/>
        <v>0</v>
      </c>
      <c r="L831" s="23"/>
      <c r="M831" s="23">
        <v>75</v>
      </c>
      <c r="N831" s="23">
        <f t="shared" si="397"/>
        <v>0</v>
      </c>
      <c r="O831" s="24"/>
      <c r="P831" s="23">
        <v>38</v>
      </c>
      <c r="Q831" s="23">
        <f t="shared" si="398"/>
        <v>0</v>
      </c>
      <c r="R831" s="23"/>
      <c r="S831" s="23">
        <v>68</v>
      </c>
      <c r="T831" s="23">
        <f t="shared" si="399"/>
        <v>0</v>
      </c>
      <c r="U831" s="23"/>
      <c r="V831" s="23">
        <v>38</v>
      </c>
      <c r="W831" s="23">
        <f t="shared" si="400"/>
        <v>0</v>
      </c>
      <c r="X831" s="23"/>
      <c r="Y831" s="23">
        <v>55</v>
      </c>
      <c r="Z831" s="23">
        <f t="shared" si="401"/>
        <v>0</v>
      </c>
      <c r="AA831" s="23"/>
      <c r="AB831" s="23">
        <v>58</v>
      </c>
      <c r="AC831" s="23">
        <f t="shared" si="402"/>
        <v>0</v>
      </c>
      <c r="AD831" s="23"/>
      <c r="AE831" s="23">
        <v>68</v>
      </c>
      <c r="AF831" s="25">
        <f t="shared" si="403"/>
        <v>0</v>
      </c>
      <c r="AG831" s="23"/>
      <c r="AH831" s="23">
        <v>98</v>
      </c>
      <c r="AI831" s="23">
        <f t="shared" si="404"/>
        <v>0</v>
      </c>
      <c r="AJ831" s="25"/>
      <c r="AK831" s="25">
        <v>7</v>
      </c>
      <c r="AL831" s="25">
        <f t="shared" si="405"/>
        <v>0</v>
      </c>
      <c r="AM831" s="25"/>
      <c r="AN831" s="25">
        <v>6</v>
      </c>
      <c r="AO831" s="25">
        <f t="shared" si="406"/>
        <v>0</v>
      </c>
      <c r="AP831" s="23"/>
      <c r="AQ831" s="23">
        <v>7</v>
      </c>
      <c r="AR831" s="25">
        <f t="shared" si="411"/>
        <v>0</v>
      </c>
      <c r="AS831" s="23"/>
      <c r="AT831" s="23">
        <v>5.63</v>
      </c>
      <c r="AU831" s="23">
        <f t="shared" si="412"/>
        <v>0</v>
      </c>
      <c r="AV831" s="23"/>
      <c r="AW831" s="23">
        <v>6.65</v>
      </c>
      <c r="AX831" s="23">
        <f t="shared" si="413"/>
        <v>0</v>
      </c>
      <c r="AY831" s="23"/>
      <c r="AZ831" s="23">
        <v>5.58</v>
      </c>
      <c r="BA831" s="23">
        <f t="shared" si="414"/>
        <v>0</v>
      </c>
      <c r="BB831" s="23"/>
      <c r="BC831" s="23">
        <v>6</v>
      </c>
      <c r="BD831" s="23">
        <f t="shared" si="407"/>
        <v>0</v>
      </c>
      <c r="BE831" s="26">
        <f t="shared" si="391"/>
        <v>0</v>
      </c>
      <c r="BF831" s="27">
        <f t="shared" si="408"/>
        <v>0</v>
      </c>
      <c r="BG831" s="28"/>
      <c r="BH831" s="29"/>
      <c r="BI831" s="28"/>
      <c r="BJ831" s="30">
        <f t="shared" si="392"/>
        <v>0</v>
      </c>
      <c r="BK831" s="28">
        <f t="shared" si="393"/>
        <v>0</v>
      </c>
      <c r="BL831" s="31"/>
      <c r="BM831" s="31"/>
      <c r="BN831" s="9"/>
      <c r="BO831" s="9"/>
      <c r="BP831" s="9"/>
      <c r="BQ831" s="9"/>
      <c r="BR831" s="9"/>
      <c r="BS831" s="9"/>
      <c r="BT831" s="9"/>
      <c r="BU831" s="9"/>
      <c r="BV831" s="9"/>
      <c r="BW831" s="9"/>
      <c r="BX831" s="9"/>
      <c r="BY831" s="33"/>
      <c r="BZ831" s="33"/>
      <c r="CA831" s="33"/>
      <c r="CB831" s="33"/>
      <c r="CC831" s="33"/>
      <c r="CD831" s="33"/>
      <c r="CE831" s="33"/>
      <c r="CF831" s="33"/>
      <c r="CG831" s="33"/>
      <c r="CH831" s="33"/>
      <c r="CI831" s="33"/>
      <c r="CJ831" s="33"/>
      <c r="CK831" s="33"/>
      <c r="CL831" s="33"/>
      <c r="CM831" s="33"/>
      <c r="CN831" s="33"/>
    </row>
    <row r="832" spans="1:92" s="33" customFormat="1" ht="32.25" customHeight="1">
      <c r="A832" s="35" t="s">
        <v>499</v>
      </c>
      <c r="B832" s="36" t="s">
        <v>500</v>
      </c>
      <c r="C832" s="40"/>
      <c r="D832" s="25">
        <v>45</v>
      </c>
      <c r="E832" s="23">
        <f t="shared" si="394"/>
        <v>0</v>
      </c>
      <c r="F832" s="25"/>
      <c r="G832" s="25">
        <v>30</v>
      </c>
      <c r="H832" s="23">
        <f t="shared" si="395"/>
        <v>0</v>
      </c>
      <c r="I832" s="25"/>
      <c r="J832" s="25">
        <v>45</v>
      </c>
      <c r="K832" s="23">
        <f t="shared" si="396"/>
        <v>0</v>
      </c>
      <c r="L832" s="25"/>
      <c r="M832" s="25">
        <v>75</v>
      </c>
      <c r="N832" s="23">
        <f t="shared" si="397"/>
        <v>0</v>
      </c>
      <c r="O832" s="25"/>
      <c r="P832" s="25">
        <v>38</v>
      </c>
      <c r="Q832" s="23">
        <f t="shared" si="398"/>
        <v>0</v>
      </c>
      <c r="R832" s="25"/>
      <c r="S832" s="25">
        <v>68</v>
      </c>
      <c r="T832" s="23">
        <f t="shared" si="399"/>
        <v>0</v>
      </c>
      <c r="U832" s="25"/>
      <c r="V832" s="25">
        <v>38</v>
      </c>
      <c r="W832" s="23">
        <f t="shared" si="400"/>
        <v>0</v>
      </c>
      <c r="X832" s="25"/>
      <c r="Y832" s="25">
        <v>55</v>
      </c>
      <c r="Z832" s="23">
        <f t="shared" si="401"/>
        <v>0</v>
      </c>
      <c r="AA832" s="25"/>
      <c r="AB832" s="25">
        <v>58</v>
      </c>
      <c r="AC832" s="23">
        <f t="shared" si="402"/>
        <v>0</v>
      </c>
      <c r="AD832" s="25"/>
      <c r="AE832" s="25">
        <v>68</v>
      </c>
      <c r="AF832" s="25">
        <f t="shared" si="403"/>
        <v>0</v>
      </c>
      <c r="AG832" s="25"/>
      <c r="AH832" s="25">
        <v>98</v>
      </c>
      <c r="AI832" s="23">
        <f t="shared" si="404"/>
        <v>0</v>
      </c>
      <c r="AJ832" s="25"/>
      <c r="AK832" s="25">
        <v>7</v>
      </c>
      <c r="AL832" s="25">
        <f t="shared" si="405"/>
        <v>0</v>
      </c>
      <c r="AM832" s="25"/>
      <c r="AN832" s="25">
        <v>6</v>
      </c>
      <c r="AO832" s="25">
        <f t="shared" si="406"/>
        <v>0</v>
      </c>
      <c r="AP832" s="25"/>
      <c r="AQ832" s="25">
        <v>7</v>
      </c>
      <c r="AR832" s="25">
        <f t="shared" si="411"/>
        <v>0</v>
      </c>
      <c r="AS832" s="25"/>
      <c r="AT832" s="25">
        <v>5.63</v>
      </c>
      <c r="AU832" s="25">
        <f t="shared" si="412"/>
        <v>0</v>
      </c>
      <c r="AV832" s="25"/>
      <c r="AW832" s="25">
        <v>6.65</v>
      </c>
      <c r="AX832" s="25">
        <f t="shared" si="413"/>
        <v>0</v>
      </c>
      <c r="AY832" s="25"/>
      <c r="AZ832" s="25">
        <v>5.58</v>
      </c>
      <c r="BA832" s="25">
        <f t="shared" si="414"/>
        <v>0</v>
      </c>
      <c r="BB832" s="25"/>
      <c r="BC832" s="25">
        <v>6</v>
      </c>
      <c r="BD832" s="23">
        <f t="shared" si="407"/>
        <v>0</v>
      </c>
      <c r="BE832" s="26">
        <f t="shared" si="391"/>
        <v>0</v>
      </c>
      <c r="BF832" s="27">
        <f t="shared" si="408"/>
        <v>0</v>
      </c>
      <c r="BG832" s="28"/>
      <c r="BH832" s="29"/>
      <c r="BI832" s="28"/>
      <c r="BJ832" s="30">
        <f t="shared" si="392"/>
        <v>0</v>
      </c>
      <c r="BK832" s="28">
        <f t="shared" si="393"/>
        <v>0</v>
      </c>
      <c r="BL832" s="31"/>
      <c r="BM832" s="31"/>
      <c r="BN832" s="9"/>
      <c r="BO832" s="9"/>
      <c r="BP832" s="9"/>
      <c r="BQ832" s="9"/>
      <c r="BR832" s="9"/>
      <c r="BS832" s="9"/>
      <c r="BT832" s="9"/>
      <c r="BU832" s="9"/>
      <c r="BV832" s="9"/>
      <c r="BW832" s="9"/>
      <c r="BX832" s="9"/>
    </row>
    <row r="833" spans="1:92" s="233" customFormat="1" ht="32.25" customHeight="1">
      <c r="A833" s="223" t="s">
        <v>501</v>
      </c>
      <c r="B833" s="224" t="s">
        <v>502</v>
      </c>
      <c r="C833" s="225"/>
      <c r="D833" s="226">
        <v>45</v>
      </c>
      <c r="E833" s="226">
        <f t="shared" si="394"/>
        <v>0</v>
      </c>
      <c r="F833" s="226"/>
      <c r="G833" s="226">
        <v>30</v>
      </c>
      <c r="H833" s="226">
        <f t="shared" si="395"/>
        <v>0</v>
      </c>
      <c r="I833" s="226"/>
      <c r="J833" s="226">
        <v>45</v>
      </c>
      <c r="K833" s="226">
        <f t="shared" si="396"/>
        <v>0</v>
      </c>
      <c r="L833" s="226"/>
      <c r="M833" s="226">
        <v>75</v>
      </c>
      <c r="N833" s="226">
        <f t="shared" si="397"/>
        <v>0</v>
      </c>
      <c r="O833" s="226"/>
      <c r="P833" s="226">
        <v>38</v>
      </c>
      <c r="Q833" s="226">
        <f t="shared" si="398"/>
        <v>0</v>
      </c>
      <c r="R833" s="226"/>
      <c r="S833" s="226">
        <v>68</v>
      </c>
      <c r="T833" s="226">
        <f t="shared" si="399"/>
        <v>0</v>
      </c>
      <c r="U833" s="226"/>
      <c r="V833" s="226">
        <v>38</v>
      </c>
      <c r="W833" s="226">
        <f t="shared" si="400"/>
        <v>0</v>
      </c>
      <c r="X833" s="226"/>
      <c r="Y833" s="226">
        <v>55</v>
      </c>
      <c r="Z833" s="226">
        <f t="shared" si="401"/>
        <v>0</v>
      </c>
      <c r="AA833" s="226"/>
      <c r="AB833" s="226">
        <v>58</v>
      </c>
      <c r="AC833" s="226">
        <f t="shared" si="402"/>
        <v>0</v>
      </c>
      <c r="AD833" s="226"/>
      <c r="AE833" s="226">
        <v>68</v>
      </c>
      <c r="AF833" s="226">
        <f t="shared" si="403"/>
        <v>0</v>
      </c>
      <c r="AG833" s="226"/>
      <c r="AH833" s="226">
        <v>98</v>
      </c>
      <c r="AI833" s="226">
        <f t="shared" si="404"/>
        <v>0</v>
      </c>
      <c r="AJ833" s="226"/>
      <c r="AK833" s="226">
        <v>7</v>
      </c>
      <c r="AL833" s="226">
        <f t="shared" si="405"/>
        <v>0</v>
      </c>
      <c r="AM833" s="226"/>
      <c r="AN833" s="226">
        <v>6</v>
      </c>
      <c r="AO833" s="226">
        <f t="shared" si="406"/>
        <v>0</v>
      </c>
      <c r="AP833" s="226">
        <v>9000</v>
      </c>
      <c r="AQ833" s="226">
        <v>7</v>
      </c>
      <c r="AR833" s="226">
        <f t="shared" si="411"/>
        <v>63000</v>
      </c>
      <c r="AS833" s="226">
        <v>230000</v>
      </c>
      <c r="AT833" s="226">
        <v>5.63</v>
      </c>
      <c r="AU833" s="226">
        <f t="shared" si="412"/>
        <v>1294900</v>
      </c>
      <c r="AV833" s="226">
        <v>337000</v>
      </c>
      <c r="AW833" s="226">
        <v>6.65</v>
      </c>
      <c r="AX833" s="226">
        <f t="shared" si="413"/>
        <v>2241050</v>
      </c>
      <c r="AY833" s="226"/>
      <c r="AZ833" s="226">
        <v>5.58</v>
      </c>
      <c r="BA833" s="226">
        <f t="shared" si="414"/>
        <v>0</v>
      </c>
      <c r="BB833" s="226"/>
      <c r="BC833" s="226">
        <v>6</v>
      </c>
      <c r="BD833" s="226">
        <f t="shared" si="407"/>
        <v>0</v>
      </c>
      <c r="BE833" s="227">
        <f t="shared" si="391"/>
        <v>3598950</v>
      </c>
      <c r="BF833" s="228">
        <f t="shared" si="408"/>
        <v>6790142.1300000027</v>
      </c>
      <c r="BG833" s="229"/>
      <c r="BH833" s="29"/>
      <c r="BI833" s="229"/>
      <c r="BJ833" s="229">
        <f t="shared" si="392"/>
        <v>0</v>
      </c>
      <c r="BK833" s="229">
        <f t="shared" si="393"/>
        <v>10389092.130000003</v>
      </c>
      <c r="BL833" s="230"/>
      <c r="BM833" s="231"/>
      <c r="BN833" s="232"/>
      <c r="BO833" s="232"/>
      <c r="BP833" s="232"/>
      <c r="BQ833" s="232"/>
      <c r="BR833" s="232"/>
      <c r="BS833" s="232"/>
      <c r="BT833" s="232"/>
      <c r="BU833" s="232"/>
      <c r="BV833" s="232"/>
      <c r="BW833" s="232"/>
      <c r="BX833" s="232"/>
    </row>
    <row r="834" spans="1:92" s="33" customFormat="1" ht="32.25" customHeight="1">
      <c r="A834" s="35" t="s">
        <v>503</v>
      </c>
      <c r="B834" s="36" t="s">
        <v>504</v>
      </c>
      <c r="C834" s="40">
        <v>70</v>
      </c>
      <c r="D834" s="25">
        <v>45</v>
      </c>
      <c r="E834" s="23">
        <f t="shared" si="394"/>
        <v>3150</v>
      </c>
      <c r="F834" s="41">
        <v>600</v>
      </c>
      <c r="G834" s="25">
        <v>30</v>
      </c>
      <c r="H834" s="23">
        <f t="shared" si="395"/>
        <v>18000</v>
      </c>
      <c r="I834" s="25">
        <v>300</v>
      </c>
      <c r="J834" s="25">
        <v>45</v>
      </c>
      <c r="K834" s="23">
        <f t="shared" si="396"/>
        <v>13500</v>
      </c>
      <c r="L834" s="25"/>
      <c r="M834" s="25">
        <v>75</v>
      </c>
      <c r="N834" s="23">
        <f t="shared" si="397"/>
        <v>0</v>
      </c>
      <c r="O834" s="41"/>
      <c r="P834" s="25">
        <v>38</v>
      </c>
      <c r="Q834" s="23">
        <f t="shared" si="398"/>
        <v>0</v>
      </c>
      <c r="R834" s="25"/>
      <c r="S834" s="25">
        <v>68</v>
      </c>
      <c r="T834" s="23">
        <f t="shared" si="399"/>
        <v>0</v>
      </c>
      <c r="U834" s="25"/>
      <c r="V834" s="25">
        <v>38</v>
      </c>
      <c r="W834" s="23">
        <f t="shared" si="400"/>
        <v>0</v>
      </c>
      <c r="X834" s="25"/>
      <c r="Y834" s="25">
        <v>55</v>
      </c>
      <c r="Z834" s="23">
        <f t="shared" si="401"/>
        <v>0</v>
      </c>
      <c r="AA834" s="25"/>
      <c r="AB834" s="25">
        <v>58</v>
      </c>
      <c r="AC834" s="23">
        <f t="shared" si="402"/>
        <v>0</v>
      </c>
      <c r="AD834" s="25">
        <v>50</v>
      </c>
      <c r="AE834" s="25">
        <v>68</v>
      </c>
      <c r="AF834" s="25">
        <f t="shared" si="403"/>
        <v>3400</v>
      </c>
      <c r="AG834" s="25"/>
      <c r="AH834" s="25">
        <v>98</v>
      </c>
      <c r="AI834" s="23">
        <f t="shared" si="404"/>
        <v>0</v>
      </c>
      <c r="AJ834" s="25"/>
      <c r="AK834" s="25">
        <v>7</v>
      </c>
      <c r="AL834" s="25">
        <f t="shared" si="405"/>
        <v>0</v>
      </c>
      <c r="AM834" s="25">
        <v>5310</v>
      </c>
      <c r="AN834" s="25">
        <v>6</v>
      </c>
      <c r="AO834" s="25">
        <f t="shared" si="406"/>
        <v>31860</v>
      </c>
      <c r="AP834" s="25"/>
      <c r="AQ834" s="25">
        <v>7</v>
      </c>
      <c r="AR834" s="25">
        <f t="shared" si="411"/>
        <v>0</v>
      </c>
      <c r="AS834" s="25"/>
      <c r="AT834" s="25">
        <v>5.63</v>
      </c>
      <c r="AU834" s="25">
        <f t="shared" si="412"/>
        <v>0</v>
      </c>
      <c r="AV834" s="25"/>
      <c r="AW834" s="25">
        <v>6.65</v>
      </c>
      <c r="AX834" s="25">
        <f t="shared" si="413"/>
        <v>0</v>
      </c>
      <c r="AY834" s="25"/>
      <c r="AZ834" s="25">
        <v>5.58</v>
      </c>
      <c r="BA834" s="25">
        <f t="shared" si="414"/>
        <v>0</v>
      </c>
      <c r="BB834" s="25"/>
      <c r="BC834" s="25">
        <v>6</v>
      </c>
      <c r="BD834" s="23">
        <f t="shared" si="407"/>
        <v>0</v>
      </c>
      <c r="BE834" s="26">
        <f t="shared" si="391"/>
        <v>69910</v>
      </c>
      <c r="BF834" s="27">
        <f t="shared" si="408"/>
        <v>118055</v>
      </c>
      <c r="BG834" s="28"/>
      <c r="BH834" s="29"/>
      <c r="BI834" s="28"/>
      <c r="BJ834" s="30">
        <f t="shared" si="392"/>
        <v>0</v>
      </c>
      <c r="BK834" s="28">
        <f t="shared" si="393"/>
        <v>187965</v>
      </c>
      <c r="BL834" s="31"/>
      <c r="BM834" s="31"/>
      <c r="BN834" s="9"/>
      <c r="BO834" s="9"/>
      <c r="BP834" s="9"/>
      <c r="BQ834" s="9"/>
      <c r="BR834" s="9"/>
      <c r="BS834" s="9"/>
      <c r="BT834" s="9"/>
      <c r="BU834" s="9"/>
      <c r="BV834" s="9"/>
      <c r="BW834" s="9"/>
      <c r="BX834" s="9"/>
    </row>
    <row r="835" spans="1:92" s="99" customFormat="1" ht="32.25" customHeight="1">
      <c r="A835" s="86" t="s">
        <v>505</v>
      </c>
      <c r="B835" s="84" t="s">
        <v>506</v>
      </c>
      <c r="C835" s="113"/>
      <c r="D835" s="91">
        <v>45</v>
      </c>
      <c r="E835" s="23">
        <f t="shared" si="394"/>
        <v>0</v>
      </c>
      <c r="F835" s="114"/>
      <c r="G835" s="91">
        <v>30</v>
      </c>
      <c r="H835" s="23">
        <f t="shared" si="395"/>
        <v>0</v>
      </c>
      <c r="I835" s="91"/>
      <c r="J835" s="91">
        <v>45</v>
      </c>
      <c r="K835" s="23">
        <f t="shared" si="396"/>
        <v>0</v>
      </c>
      <c r="L835" s="91"/>
      <c r="M835" s="91">
        <v>75</v>
      </c>
      <c r="N835" s="23">
        <f t="shared" si="397"/>
        <v>0</v>
      </c>
      <c r="O835" s="91"/>
      <c r="P835" s="91">
        <v>38</v>
      </c>
      <c r="Q835" s="23">
        <f t="shared" si="398"/>
        <v>0</v>
      </c>
      <c r="R835" s="91"/>
      <c r="S835" s="91">
        <v>68</v>
      </c>
      <c r="T835" s="23">
        <f t="shared" si="399"/>
        <v>0</v>
      </c>
      <c r="U835" s="91"/>
      <c r="V835" s="91">
        <v>38</v>
      </c>
      <c r="W835" s="23">
        <f t="shared" si="400"/>
        <v>0</v>
      </c>
      <c r="X835" s="91"/>
      <c r="Y835" s="91">
        <v>55</v>
      </c>
      <c r="Z835" s="23">
        <f t="shared" si="401"/>
        <v>0</v>
      </c>
      <c r="AA835" s="91"/>
      <c r="AB835" s="91">
        <v>58</v>
      </c>
      <c r="AC835" s="23">
        <f t="shared" si="402"/>
        <v>0</v>
      </c>
      <c r="AD835" s="91"/>
      <c r="AE835" s="91">
        <v>68</v>
      </c>
      <c r="AF835" s="25">
        <f t="shared" si="403"/>
        <v>0</v>
      </c>
      <c r="AG835" s="91"/>
      <c r="AH835" s="91">
        <v>98</v>
      </c>
      <c r="AI835" s="23">
        <f t="shared" si="404"/>
        <v>0</v>
      </c>
      <c r="AJ835" s="91"/>
      <c r="AK835" s="91">
        <v>7</v>
      </c>
      <c r="AL835" s="25">
        <f t="shared" si="405"/>
        <v>0</v>
      </c>
      <c r="AM835" s="91"/>
      <c r="AN835" s="91">
        <v>6</v>
      </c>
      <c r="AO835" s="25">
        <f t="shared" si="406"/>
        <v>0</v>
      </c>
      <c r="AP835" s="91"/>
      <c r="AQ835" s="91">
        <v>7</v>
      </c>
      <c r="AR835" s="91">
        <f t="shared" si="411"/>
        <v>0</v>
      </c>
      <c r="AS835" s="91"/>
      <c r="AT835" s="91">
        <v>5.63</v>
      </c>
      <c r="AU835" s="91">
        <f t="shared" si="412"/>
        <v>0</v>
      </c>
      <c r="AV835" s="91"/>
      <c r="AW835" s="91">
        <v>6.65</v>
      </c>
      <c r="AX835" s="91">
        <f t="shared" si="413"/>
        <v>0</v>
      </c>
      <c r="AY835" s="91"/>
      <c r="AZ835" s="91">
        <v>5.58</v>
      </c>
      <c r="BA835" s="91">
        <f t="shared" si="414"/>
        <v>0</v>
      </c>
      <c r="BB835" s="91"/>
      <c r="BC835" s="91">
        <v>6</v>
      </c>
      <c r="BD835" s="23">
        <f t="shared" si="407"/>
        <v>0</v>
      </c>
      <c r="BE835" s="26">
        <f t="shared" si="391"/>
        <v>0</v>
      </c>
      <c r="BF835" s="27">
        <f t="shared" si="408"/>
        <v>139600</v>
      </c>
      <c r="BG835" s="94"/>
      <c r="BH835" s="95"/>
      <c r="BI835" s="94"/>
      <c r="BJ835" s="30">
        <f t="shared" si="392"/>
        <v>0</v>
      </c>
      <c r="BK835" s="28">
        <f t="shared" si="393"/>
        <v>139600</v>
      </c>
      <c r="BL835" s="96"/>
      <c r="BM835" s="96"/>
      <c r="BN835" s="98"/>
      <c r="BO835" s="98"/>
      <c r="BP835" s="98"/>
      <c r="BQ835" s="98"/>
      <c r="BR835" s="98"/>
      <c r="BS835" s="98"/>
      <c r="BT835" s="98"/>
      <c r="BU835" s="98"/>
      <c r="BV835" s="98"/>
      <c r="BW835" s="98"/>
      <c r="BX835" s="98"/>
    </row>
    <row r="836" spans="1:92" s="233" customFormat="1" ht="32.25" customHeight="1">
      <c r="A836" s="223" t="s">
        <v>507</v>
      </c>
      <c r="B836" s="224" t="s">
        <v>508</v>
      </c>
      <c r="C836" s="225"/>
      <c r="D836" s="226">
        <v>45</v>
      </c>
      <c r="E836" s="226">
        <f t="shared" si="394"/>
        <v>0</v>
      </c>
      <c r="F836" s="234"/>
      <c r="G836" s="226">
        <v>30</v>
      </c>
      <c r="H836" s="226">
        <f t="shared" si="395"/>
        <v>0</v>
      </c>
      <c r="I836" s="226"/>
      <c r="J836" s="226">
        <v>45</v>
      </c>
      <c r="K836" s="226">
        <f t="shared" si="396"/>
        <v>0</v>
      </c>
      <c r="L836" s="226"/>
      <c r="M836" s="226">
        <v>75</v>
      </c>
      <c r="N836" s="226">
        <f t="shared" si="397"/>
        <v>0</v>
      </c>
      <c r="O836" s="226"/>
      <c r="P836" s="226">
        <v>38</v>
      </c>
      <c r="Q836" s="226">
        <f t="shared" si="398"/>
        <v>0</v>
      </c>
      <c r="R836" s="226"/>
      <c r="S836" s="226">
        <v>68</v>
      </c>
      <c r="T836" s="226">
        <f t="shared" si="399"/>
        <v>0</v>
      </c>
      <c r="U836" s="226"/>
      <c r="V836" s="226">
        <v>38</v>
      </c>
      <c r="W836" s="226">
        <f t="shared" si="400"/>
        <v>0</v>
      </c>
      <c r="X836" s="226"/>
      <c r="Y836" s="226">
        <v>55</v>
      </c>
      <c r="Z836" s="226">
        <f t="shared" si="401"/>
        <v>0</v>
      </c>
      <c r="AA836" s="226"/>
      <c r="AB836" s="226">
        <v>58</v>
      </c>
      <c r="AC836" s="226">
        <f t="shared" si="402"/>
        <v>0</v>
      </c>
      <c r="AD836" s="226"/>
      <c r="AE836" s="226">
        <v>68</v>
      </c>
      <c r="AF836" s="226">
        <f t="shared" si="403"/>
        <v>0</v>
      </c>
      <c r="AG836" s="226"/>
      <c r="AH836" s="226">
        <v>98</v>
      </c>
      <c r="AI836" s="226">
        <f t="shared" si="404"/>
        <v>0</v>
      </c>
      <c r="AJ836" s="226"/>
      <c r="AK836" s="226">
        <v>7</v>
      </c>
      <c r="AL836" s="226">
        <f t="shared" si="405"/>
        <v>0</v>
      </c>
      <c r="AM836" s="226"/>
      <c r="AN836" s="226">
        <v>6</v>
      </c>
      <c r="AO836" s="226">
        <f t="shared" si="406"/>
        <v>0</v>
      </c>
      <c r="AP836" s="226"/>
      <c r="AQ836" s="226">
        <v>7</v>
      </c>
      <c r="AR836" s="226">
        <f t="shared" si="411"/>
        <v>0</v>
      </c>
      <c r="AS836" s="226"/>
      <c r="AT836" s="226">
        <v>5.63</v>
      </c>
      <c r="AU836" s="226">
        <f t="shared" si="412"/>
        <v>0</v>
      </c>
      <c r="AV836" s="226"/>
      <c r="AW836" s="226">
        <v>6.65</v>
      </c>
      <c r="AX836" s="226">
        <f t="shared" si="413"/>
        <v>0</v>
      </c>
      <c r="AY836" s="235">
        <v>1155000</v>
      </c>
      <c r="AZ836" s="226">
        <v>5.58</v>
      </c>
      <c r="BA836" s="226">
        <f t="shared" si="414"/>
        <v>6444900</v>
      </c>
      <c r="BB836" s="226"/>
      <c r="BC836" s="226">
        <v>6</v>
      </c>
      <c r="BD836" s="226">
        <f t="shared" si="407"/>
        <v>0</v>
      </c>
      <c r="BE836" s="227">
        <f t="shared" si="391"/>
        <v>6444900</v>
      </c>
      <c r="BF836" s="228">
        <f t="shared" si="408"/>
        <v>13981941.41</v>
      </c>
      <c r="BH836" s="29"/>
      <c r="BI836" s="229">
        <v>10809046.800000001</v>
      </c>
      <c r="BJ836" s="229">
        <f t="shared" si="392"/>
        <v>10809046.800000001</v>
      </c>
      <c r="BK836" s="229">
        <f t="shared" si="393"/>
        <v>9617794.6099999994</v>
      </c>
      <c r="BL836" s="230"/>
      <c r="BM836" s="230"/>
      <c r="BN836" s="232"/>
      <c r="BO836" s="232"/>
      <c r="BP836" s="232"/>
      <c r="BQ836" s="232"/>
      <c r="BR836" s="232"/>
      <c r="BS836" s="232"/>
      <c r="BT836" s="232"/>
      <c r="BU836" s="232"/>
      <c r="BV836" s="232"/>
      <c r="BW836" s="232"/>
      <c r="BX836" s="232"/>
    </row>
    <row r="837" spans="1:92" s="34" customFormat="1" ht="32.25" customHeight="1">
      <c r="A837" s="20" t="s">
        <v>509</v>
      </c>
      <c r="B837" s="21" t="s">
        <v>510</v>
      </c>
      <c r="C837" s="22"/>
      <c r="D837" s="23">
        <v>45</v>
      </c>
      <c r="E837" s="23">
        <f t="shared" si="394"/>
        <v>0</v>
      </c>
      <c r="F837" s="24"/>
      <c r="G837" s="23">
        <v>30</v>
      </c>
      <c r="H837" s="23">
        <f t="shared" si="395"/>
        <v>0</v>
      </c>
      <c r="I837" s="23"/>
      <c r="J837" s="23">
        <v>45</v>
      </c>
      <c r="K837" s="23">
        <f t="shared" si="396"/>
        <v>0</v>
      </c>
      <c r="L837" s="23"/>
      <c r="M837" s="23">
        <v>75</v>
      </c>
      <c r="N837" s="23">
        <f t="shared" si="397"/>
        <v>0</v>
      </c>
      <c r="O837" s="23"/>
      <c r="P837" s="23">
        <v>38</v>
      </c>
      <c r="Q837" s="23">
        <f t="shared" si="398"/>
        <v>0</v>
      </c>
      <c r="R837" s="23"/>
      <c r="S837" s="23">
        <v>68</v>
      </c>
      <c r="T837" s="23">
        <f t="shared" si="399"/>
        <v>0</v>
      </c>
      <c r="U837" s="23"/>
      <c r="V837" s="23">
        <v>38</v>
      </c>
      <c r="W837" s="23">
        <f t="shared" si="400"/>
        <v>0</v>
      </c>
      <c r="X837" s="23"/>
      <c r="Y837" s="23">
        <v>55</v>
      </c>
      <c r="Z837" s="23">
        <f t="shared" si="401"/>
        <v>0</v>
      </c>
      <c r="AA837" s="23"/>
      <c r="AB837" s="23">
        <v>58</v>
      </c>
      <c r="AC837" s="23">
        <f t="shared" si="402"/>
        <v>0</v>
      </c>
      <c r="AD837" s="23"/>
      <c r="AE837" s="23">
        <v>68</v>
      </c>
      <c r="AF837" s="25">
        <f t="shared" si="403"/>
        <v>0</v>
      </c>
      <c r="AG837" s="23"/>
      <c r="AH837" s="23">
        <v>98</v>
      </c>
      <c r="AI837" s="23">
        <f t="shared" si="404"/>
        <v>0</v>
      </c>
      <c r="AJ837" s="25"/>
      <c r="AK837" s="25">
        <v>7</v>
      </c>
      <c r="AL837" s="25">
        <f t="shared" si="405"/>
        <v>0</v>
      </c>
      <c r="AM837" s="25"/>
      <c r="AN837" s="25">
        <v>6</v>
      </c>
      <c r="AO837" s="25">
        <f t="shared" si="406"/>
        <v>0</v>
      </c>
      <c r="AP837" s="23"/>
      <c r="AQ837" s="23">
        <v>7</v>
      </c>
      <c r="AR837" s="25">
        <f t="shared" si="411"/>
        <v>0</v>
      </c>
      <c r="AS837" s="23"/>
      <c r="AT837" s="23">
        <v>5.63</v>
      </c>
      <c r="AU837" s="23">
        <f t="shared" si="412"/>
        <v>0</v>
      </c>
      <c r="AV837" s="23"/>
      <c r="AW837" s="23">
        <v>6.65</v>
      </c>
      <c r="AX837" s="23">
        <f t="shared" si="413"/>
        <v>0</v>
      </c>
      <c r="AY837" s="23"/>
      <c r="AZ837" s="23">
        <v>5.58</v>
      </c>
      <c r="BA837" s="23">
        <f t="shared" si="414"/>
        <v>0</v>
      </c>
      <c r="BB837" s="23"/>
      <c r="BC837" s="23">
        <v>6</v>
      </c>
      <c r="BD837" s="23">
        <f t="shared" si="407"/>
        <v>0</v>
      </c>
      <c r="BE837" s="26">
        <f t="shared" si="391"/>
        <v>0</v>
      </c>
      <c r="BF837" s="27">
        <f t="shared" si="408"/>
        <v>0</v>
      </c>
      <c r="BG837" s="28"/>
      <c r="BH837" s="29"/>
      <c r="BI837" s="28"/>
      <c r="BJ837" s="30">
        <f t="shared" si="392"/>
        <v>0</v>
      </c>
      <c r="BK837" s="28">
        <f t="shared" si="393"/>
        <v>0</v>
      </c>
      <c r="BL837" s="31"/>
      <c r="BM837" s="31"/>
      <c r="BN837" s="9"/>
      <c r="BO837" s="9"/>
      <c r="BP837" s="9"/>
      <c r="BQ837" s="9"/>
      <c r="BR837" s="9"/>
      <c r="BS837" s="9"/>
      <c r="BT837" s="9"/>
      <c r="BU837" s="9"/>
      <c r="BV837" s="9"/>
      <c r="BW837" s="9"/>
      <c r="BX837" s="9"/>
      <c r="BY837" s="33"/>
      <c r="BZ837" s="33"/>
      <c r="CA837" s="33"/>
      <c r="CB837" s="33"/>
      <c r="CC837" s="33"/>
      <c r="CD837" s="33"/>
      <c r="CE837" s="33"/>
      <c r="CF837" s="33"/>
      <c r="CG837" s="33"/>
      <c r="CH837" s="33"/>
      <c r="CI837" s="33"/>
      <c r="CJ837" s="33"/>
      <c r="CK837" s="33"/>
      <c r="CL837" s="33"/>
      <c r="CM837" s="33"/>
      <c r="CN837" s="33"/>
    </row>
    <row r="838" spans="1:92" s="34" customFormat="1" ht="32.25" customHeight="1">
      <c r="A838" s="20" t="s">
        <v>511</v>
      </c>
      <c r="B838" s="21" t="s">
        <v>512</v>
      </c>
      <c r="C838" s="51">
        <v>310</v>
      </c>
      <c r="D838" s="23">
        <v>45</v>
      </c>
      <c r="E838" s="23">
        <f t="shared" si="394"/>
        <v>13950</v>
      </c>
      <c r="F838" s="24">
        <v>600</v>
      </c>
      <c r="G838" s="23">
        <v>30</v>
      </c>
      <c r="H838" s="23">
        <f t="shared" si="395"/>
        <v>18000</v>
      </c>
      <c r="I838" s="23">
        <v>1000</v>
      </c>
      <c r="J838" s="23">
        <v>45</v>
      </c>
      <c r="K838" s="23">
        <f t="shared" si="396"/>
        <v>45000</v>
      </c>
      <c r="L838" s="23"/>
      <c r="M838" s="23">
        <v>75</v>
      </c>
      <c r="N838" s="23">
        <f t="shared" si="397"/>
        <v>0</v>
      </c>
      <c r="O838" s="23"/>
      <c r="P838" s="23">
        <v>38</v>
      </c>
      <c r="Q838" s="23">
        <f t="shared" si="398"/>
        <v>0</v>
      </c>
      <c r="R838" s="23"/>
      <c r="S838" s="23">
        <v>68</v>
      </c>
      <c r="T838" s="23">
        <f t="shared" si="399"/>
        <v>0</v>
      </c>
      <c r="U838" s="23"/>
      <c r="V838" s="23">
        <v>38</v>
      </c>
      <c r="W838" s="23">
        <f t="shared" si="400"/>
        <v>0</v>
      </c>
      <c r="X838" s="23"/>
      <c r="Y838" s="23">
        <v>55</v>
      </c>
      <c r="Z838" s="23">
        <f t="shared" si="401"/>
        <v>0</v>
      </c>
      <c r="AA838" s="23"/>
      <c r="AB838" s="23">
        <v>58</v>
      </c>
      <c r="AC838" s="23">
        <f t="shared" si="402"/>
        <v>0</v>
      </c>
      <c r="AD838" s="23">
        <v>150</v>
      </c>
      <c r="AE838" s="23">
        <v>68</v>
      </c>
      <c r="AF838" s="25">
        <f t="shared" si="403"/>
        <v>10200</v>
      </c>
      <c r="AG838" s="23"/>
      <c r="AH838" s="23">
        <v>98</v>
      </c>
      <c r="AI838" s="23">
        <f t="shared" si="404"/>
        <v>0</v>
      </c>
      <c r="AJ838" s="25"/>
      <c r="AK838" s="25">
        <v>7</v>
      </c>
      <c r="AL838" s="25">
        <f t="shared" si="405"/>
        <v>0</v>
      </c>
      <c r="AM838" s="25">
        <v>4130</v>
      </c>
      <c r="AN838" s="25">
        <v>6</v>
      </c>
      <c r="AO838" s="25">
        <f t="shared" si="406"/>
        <v>24780</v>
      </c>
      <c r="AP838" s="23"/>
      <c r="AQ838" s="23">
        <v>7</v>
      </c>
      <c r="AR838" s="25">
        <f t="shared" si="411"/>
        <v>0</v>
      </c>
      <c r="AS838" s="23"/>
      <c r="AT838" s="23">
        <v>5.63</v>
      </c>
      <c r="AU838" s="23">
        <f t="shared" si="412"/>
        <v>0</v>
      </c>
      <c r="AV838" s="23"/>
      <c r="AW838" s="23">
        <v>6.65</v>
      </c>
      <c r="AX838" s="23">
        <f t="shared" si="413"/>
        <v>0</v>
      </c>
      <c r="AY838" s="23"/>
      <c r="AZ838" s="23">
        <v>5.58</v>
      </c>
      <c r="BA838" s="23">
        <f t="shared" si="414"/>
        <v>0</v>
      </c>
      <c r="BB838" s="23"/>
      <c r="BC838" s="23">
        <v>6</v>
      </c>
      <c r="BD838" s="23">
        <f t="shared" si="407"/>
        <v>0</v>
      </c>
      <c r="BE838" s="26">
        <f t="shared" si="391"/>
        <v>111930</v>
      </c>
      <c r="BF838" s="27">
        <f t="shared" si="408"/>
        <v>229188</v>
      </c>
      <c r="BG838" s="28"/>
      <c r="BH838" s="29"/>
      <c r="BI838" s="28"/>
      <c r="BJ838" s="30">
        <f t="shared" si="392"/>
        <v>0</v>
      </c>
      <c r="BK838" s="28">
        <f t="shared" si="393"/>
        <v>341118</v>
      </c>
      <c r="BL838" s="31"/>
      <c r="BM838" s="31"/>
      <c r="BN838" s="9"/>
      <c r="BO838" s="9"/>
      <c r="BP838" s="9"/>
      <c r="BQ838" s="9"/>
      <c r="BR838" s="9"/>
      <c r="BS838" s="9"/>
      <c r="BT838" s="9"/>
      <c r="BU838" s="9"/>
      <c r="BV838" s="9"/>
      <c r="BW838" s="9"/>
      <c r="BX838" s="9"/>
      <c r="BY838" s="33"/>
      <c r="BZ838" s="33"/>
      <c r="CA838" s="33"/>
      <c r="CB838" s="33"/>
      <c r="CC838" s="33"/>
      <c r="CD838" s="33"/>
      <c r="CE838" s="33"/>
    </row>
    <row r="839" spans="1:92" s="81" customFormat="1" ht="32.25" customHeight="1">
      <c r="A839" s="82" t="s">
        <v>513</v>
      </c>
      <c r="B839" s="73" t="s">
        <v>514</v>
      </c>
      <c r="C839" s="74"/>
      <c r="D839" s="75">
        <v>45</v>
      </c>
      <c r="E839" s="23">
        <f t="shared" si="394"/>
        <v>0</v>
      </c>
      <c r="F839" s="76"/>
      <c r="G839" s="75">
        <v>30</v>
      </c>
      <c r="H839" s="23">
        <f t="shared" si="395"/>
        <v>0</v>
      </c>
      <c r="I839" s="75"/>
      <c r="J839" s="75">
        <v>45</v>
      </c>
      <c r="K839" s="23">
        <f t="shared" si="396"/>
        <v>0</v>
      </c>
      <c r="L839" s="75"/>
      <c r="M839" s="75">
        <v>75</v>
      </c>
      <c r="N839" s="23">
        <f t="shared" si="397"/>
        <v>0</v>
      </c>
      <c r="O839" s="75"/>
      <c r="P839" s="75">
        <v>38</v>
      </c>
      <c r="Q839" s="23">
        <f t="shared" si="398"/>
        <v>0</v>
      </c>
      <c r="R839" s="75"/>
      <c r="S839" s="75">
        <v>68</v>
      </c>
      <c r="T839" s="23">
        <f t="shared" si="399"/>
        <v>0</v>
      </c>
      <c r="U839" s="75"/>
      <c r="V839" s="75">
        <v>38</v>
      </c>
      <c r="W839" s="23">
        <f t="shared" si="400"/>
        <v>0</v>
      </c>
      <c r="X839" s="75"/>
      <c r="Y839" s="75">
        <v>55</v>
      </c>
      <c r="Z839" s="23">
        <f t="shared" si="401"/>
        <v>0</v>
      </c>
      <c r="AA839" s="75"/>
      <c r="AB839" s="75">
        <v>58</v>
      </c>
      <c r="AC839" s="23">
        <f t="shared" si="402"/>
        <v>0</v>
      </c>
      <c r="AD839" s="75"/>
      <c r="AE839" s="75">
        <v>68</v>
      </c>
      <c r="AF839" s="25">
        <f t="shared" si="403"/>
        <v>0</v>
      </c>
      <c r="AG839" s="75"/>
      <c r="AH839" s="75">
        <v>98</v>
      </c>
      <c r="AI839" s="23">
        <f t="shared" si="404"/>
        <v>0</v>
      </c>
      <c r="AJ839" s="75"/>
      <c r="AK839" s="75">
        <v>7</v>
      </c>
      <c r="AL839" s="25">
        <f t="shared" si="405"/>
        <v>0</v>
      </c>
      <c r="AM839" s="75"/>
      <c r="AN839" s="75">
        <v>6</v>
      </c>
      <c r="AO839" s="25">
        <f t="shared" si="406"/>
        <v>0</v>
      </c>
      <c r="AP839" s="75"/>
      <c r="AQ839" s="75">
        <v>7</v>
      </c>
      <c r="AR839" s="77">
        <f t="shared" si="411"/>
        <v>0</v>
      </c>
      <c r="AS839" s="75"/>
      <c r="AT839" s="75">
        <v>5.63</v>
      </c>
      <c r="AU839" s="75">
        <f t="shared" si="412"/>
        <v>0</v>
      </c>
      <c r="AV839" s="75"/>
      <c r="AW839" s="75">
        <v>6.65</v>
      </c>
      <c r="AX839" s="75">
        <f t="shared" si="413"/>
        <v>0</v>
      </c>
      <c r="AY839" s="75"/>
      <c r="AZ839" s="75">
        <v>5.58</v>
      </c>
      <c r="BA839" s="75">
        <f t="shared" si="414"/>
        <v>0</v>
      </c>
      <c r="BB839" s="75"/>
      <c r="BC839" s="75">
        <v>6</v>
      </c>
      <c r="BD839" s="23">
        <f t="shared" si="407"/>
        <v>0</v>
      </c>
      <c r="BE839" s="26">
        <f t="shared" si="391"/>
        <v>0</v>
      </c>
      <c r="BF839" s="27">
        <f t="shared" si="408"/>
        <v>0</v>
      </c>
      <c r="BG839" s="78"/>
      <c r="BH839" s="79"/>
      <c r="BI839" s="78"/>
      <c r="BJ839" s="30">
        <f t="shared" si="392"/>
        <v>0</v>
      </c>
      <c r="BK839" s="28">
        <f t="shared" si="393"/>
        <v>0</v>
      </c>
      <c r="BL839" s="80"/>
      <c r="BM839" s="80"/>
      <c r="BN839" s="83"/>
      <c r="BO839" s="83"/>
      <c r="BP839" s="83"/>
      <c r="BQ839" s="83"/>
      <c r="BR839" s="83"/>
      <c r="BS839" s="83"/>
      <c r="BT839" s="83"/>
      <c r="BU839" s="83"/>
      <c r="BV839" s="83"/>
      <c r="BW839" s="83"/>
      <c r="BX839" s="83"/>
    </row>
    <row r="840" spans="1:92" s="33" customFormat="1" ht="32.25" customHeight="1">
      <c r="A840" s="35" t="s">
        <v>515</v>
      </c>
      <c r="B840" s="36" t="s">
        <v>516</v>
      </c>
      <c r="C840" s="37"/>
      <c r="D840" s="25">
        <v>45</v>
      </c>
      <c r="E840" s="23">
        <f t="shared" si="394"/>
        <v>0</v>
      </c>
      <c r="F840" s="41"/>
      <c r="G840" s="25">
        <v>30</v>
      </c>
      <c r="H840" s="23">
        <f t="shared" si="395"/>
        <v>0</v>
      </c>
      <c r="I840" s="25"/>
      <c r="J840" s="25">
        <v>45</v>
      </c>
      <c r="K840" s="23">
        <f t="shared" si="396"/>
        <v>0</v>
      </c>
      <c r="L840" s="25"/>
      <c r="M840" s="25">
        <v>75</v>
      </c>
      <c r="N840" s="23">
        <f t="shared" si="397"/>
        <v>0</v>
      </c>
      <c r="O840" s="25"/>
      <c r="P840" s="25">
        <v>38</v>
      </c>
      <c r="Q840" s="23">
        <f t="shared" si="398"/>
        <v>0</v>
      </c>
      <c r="R840" s="25"/>
      <c r="S840" s="25">
        <v>68</v>
      </c>
      <c r="T840" s="23">
        <f t="shared" si="399"/>
        <v>0</v>
      </c>
      <c r="U840" s="25"/>
      <c r="V840" s="25">
        <v>38</v>
      </c>
      <c r="W840" s="23">
        <f t="shared" si="400"/>
        <v>0</v>
      </c>
      <c r="X840" s="25"/>
      <c r="Y840" s="25">
        <v>55</v>
      </c>
      <c r="Z840" s="23">
        <f t="shared" si="401"/>
        <v>0</v>
      </c>
      <c r="AA840" s="25"/>
      <c r="AB840" s="25">
        <v>58</v>
      </c>
      <c r="AC840" s="23">
        <f t="shared" si="402"/>
        <v>0</v>
      </c>
      <c r="AD840" s="25"/>
      <c r="AE840" s="25">
        <v>68</v>
      </c>
      <c r="AF840" s="25">
        <f t="shared" si="403"/>
        <v>0</v>
      </c>
      <c r="AG840" s="25"/>
      <c r="AH840" s="25">
        <v>98</v>
      </c>
      <c r="AI840" s="23">
        <f t="shared" si="404"/>
        <v>0</v>
      </c>
      <c r="AJ840" s="25"/>
      <c r="AK840" s="25">
        <v>7</v>
      </c>
      <c r="AL840" s="25">
        <f t="shared" si="405"/>
        <v>0</v>
      </c>
      <c r="AM840" s="25"/>
      <c r="AN840" s="25">
        <v>6</v>
      </c>
      <c r="AO840" s="25">
        <f t="shared" si="406"/>
        <v>0</v>
      </c>
      <c r="AP840" s="25"/>
      <c r="AQ840" s="25">
        <v>7</v>
      </c>
      <c r="AR840" s="25">
        <f t="shared" si="411"/>
        <v>0</v>
      </c>
      <c r="AS840" s="25"/>
      <c r="AT840" s="25">
        <v>5.63</v>
      </c>
      <c r="AU840" s="25">
        <f t="shared" si="412"/>
        <v>0</v>
      </c>
      <c r="AV840" s="25"/>
      <c r="AW840" s="25">
        <v>6.65</v>
      </c>
      <c r="AX840" s="25">
        <f t="shared" si="413"/>
        <v>0</v>
      </c>
      <c r="AY840" s="25"/>
      <c r="AZ840" s="25">
        <v>5.58</v>
      </c>
      <c r="BA840" s="25">
        <f t="shared" si="414"/>
        <v>0</v>
      </c>
      <c r="BB840" s="25"/>
      <c r="BC840" s="25">
        <v>6</v>
      </c>
      <c r="BD840" s="23">
        <f t="shared" si="407"/>
        <v>0</v>
      </c>
      <c r="BE840" s="26">
        <f t="shared" si="391"/>
        <v>0</v>
      </c>
      <c r="BF840" s="27">
        <f t="shared" si="408"/>
        <v>0</v>
      </c>
      <c r="BG840" s="28">
        <v>59200</v>
      </c>
      <c r="BH840" s="29"/>
      <c r="BI840" s="28"/>
      <c r="BJ840" s="30">
        <f t="shared" si="392"/>
        <v>59200</v>
      </c>
      <c r="BK840" s="28">
        <f t="shared" si="393"/>
        <v>-59200</v>
      </c>
      <c r="BL840" s="31"/>
      <c r="BM840" s="31"/>
      <c r="BN840" s="9"/>
      <c r="BO840" s="9"/>
      <c r="BP840" s="9"/>
      <c r="BQ840" s="9"/>
      <c r="BR840" s="9"/>
      <c r="BS840" s="9"/>
      <c r="BT840" s="9"/>
      <c r="BU840" s="9"/>
      <c r="BV840" s="9"/>
      <c r="BW840" s="9"/>
      <c r="BX840" s="9"/>
    </row>
    <row r="841" spans="1:92" s="81" customFormat="1" ht="32.25" customHeight="1">
      <c r="A841" s="82" t="s">
        <v>517</v>
      </c>
      <c r="B841" s="73" t="s">
        <v>518</v>
      </c>
      <c r="C841" s="74"/>
      <c r="D841" s="75">
        <v>45</v>
      </c>
      <c r="E841" s="23">
        <f t="shared" si="394"/>
        <v>0</v>
      </c>
      <c r="F841" s="76"/>
      <c r="G841" s="75">
        <v>30</v>
      </c>
      <c r="H841" s="23">
        <f t="shared" si="395"/>
        <v>0</v>
      </c>
      <c r="I841" s="75"/>
      <c r="J841" s="75">
        <v>45</v>
      </c>
      <c r="K841" s="23">
        <f t="shared" si="396"/>
        <v>0</v>
      </c>
      <c r="L841" s="75"/>
      <c r="M841" s="75">
        <v>75</v>
      </c>
      <c r="N841" s="23">
        <f t="shared" si="397"/>
        <v>0</v>
      </c>
      <c r="O841" s="75"/>
      <c r="P841" s="75">
        <v>38</v>
      </c>
      <c r="Q841" s="23">
        <f t="shared" si="398"/>
        <v>0</v>
      </c>
      <c r="R841" s="75"/>
      <c r="S841" s="75">
        <v>68</v>
      </c>
      <c r="T841" s="23">
        <f t="shared" si="399"/>
        <v>0</v>
      </c>
      <c r="U841" s="75"/>
      <c r="V841" s="75">
        <v>38</v>
      </c>
      <c r="W841" s="23">
        <f t="shared" si="400"/>
        <v>0</v>
      </c>
      <c r="X841" s="75"/>
      <c r="Y841" s="75">
        <v>55</v>
      </c>
      <c r="Z841" s="23">
        <f t="shared" si="401"/>
        <v>0</v>
      </c>
      <c r="AA841" s="75"/>
      <c r="AB841" s="75">
        <v>58</v>
      </c>
      <c r="AC841" s="23">
        <f t="shared" si="402"/>
        <v>0</v>
      </c>
      <c r="AD841" s="75"/>
      <c r="AE841" s="75">
        <v>68</v>
      </c>
      <c r="AF841" s="25">
        <f t="shared" si="403"/>
        <v>0</v>
      </c>
      <c r="AG841" s="75"/>
      <c r="AH841" s="75">
        <v>98</v>
      </c>
      <c r="AI841" s="23">
        <f t="shared" si="404"/>
        <v>0</v>
      </c>
      <c r="AJ841" s="75"/>
      <c r="AK841" s="75">
        <v>7</v>
      </c>
      <c r="AL841" s="25">
        <f t="shared" si="405"/>
        <v>0</v>
      </c>
      <c r="AM841" s="75"/>
      <c r="AN841" s="75">
        <v>6</v>
      </c>
      <c r="AO841" s="25">
        <f t="shared" si="406"/>
        <v>0</v>
      </c>
      <c r="AP841" s="75"/>
      <c r="AQ841" s="75">
        <v>7</v>
      </c>
      <c r="AR841" s="77">
        <f t="shared" si="411"/>
        <v>0</v>
      </c>
      <c r="AS841" s="75"/>
      <c r="AT841" s="75">
        <v>5.63</v>
      </c>
      <c r="AU841" s="75">
        <f t="shared" si="412"/>
        <v>0</v>
      </c>
      <c r="AV841" s="75"/>
      <c r="AW841" s="75">
        <v>6.65</v>
      </c>
      <c r="AX841" s="75">
        <f t="shared" si="413"/>
        <v>0</v>
      </c>
      <c r="AY841" s="75"/>
      <c r="AZ841" s="75">
        <v>5.58</v>
      </c>
      <c r="BA841" s="75">
        <f t="shared" si="414"/>
        <v>0</v>
      </c>
      <c r="BB841" s="75"/>
      <c r="BC841" s="75">
        <v>6</v>
      </c>
      <c r="BD841" s="23">
        <f t="shared" si="407"/>
        <v>0</v>
      </c>
      <c r="BE841" s="26">
        <f t="shared" si="391"/>
        <v>0</v>
      </c>
      <c r="BF841" s="27">
        <f t="shared" si="408"/>
        <v>0</v>
      </c>
      <c r="BG841" s="78"/>
      <c r="BH841" s="79"/>
      <c r="BI841" s="78"/>
      <c r="BJ841" s="30">
        <f t="shared" si="392"/>
        <v>0</v>
      </c>
      <c r="BK841" s="28">
        <f t="shared" si="393"/>
        <v>0</v>
      </c>
      <c r="BL841" s="80"/>
      <c r="BM841" s="80"/>
      <c r="BN841" s="83"/>
      <c r="BO841" s="83"/>
      <c r="BP841" s="83"/>
      <c r="BQ841" s="83"/>
      <c r="BR841" s="83"/>
      <c r="BS841" s="83"/>
      <c r="BT841" s="83"/>
      <c r="BU841" s="83"/>
      <c r="BV841" s="83"/>
      <c r="BW841" s="83"/>
      <c r="BX841" s="83"/>
    </row>
    <row r="842" spans="1:92" s="81" customFormat="1" ht="31.5" customHeight="1">
      <c r="A842" s="82" t="s">
        <v>519</v>
      </c>
      <c r="B842" s="73" t="s">
        <v>520</v>
      </c>
      <c r="C842" s="74"/>
      <c r="D842" s="75">
        <v>45</v>
      </c>
      <c r="E842" s="23">
        <f t="shared" si="394"/>
        <v>0</v>
      </c>
      <c r="F842" s="76"/>
      <c r="G842" s="75">
        <v>30</v>
      </c>
      <c r="H842" s="23">
        <f t="shared" si="395"/>
        <v>0</v>
      </c>
      <c r="I842" s="75"/>
      <c r="J842" s="75">
        <v>45</v>
      </c>
      <c r="K842" s="23">
        <f t="shared" si="396"/>
        <v>0</v>
      </c>
      <c r="L842" s="75"/>
      <c r="M842" s="75">
        <v>75</v>
      </c>
      <c r="N842" s="23">
        <f t="shared" si="397"/>
        <v>0</v>
      </c>
      <c r="O842" s="75"/>
      <c r="P842" s="75">
        <v>38</v>
      </c>
      <c r="Q842" s="23">
        <f t="shared" si="398"/>
        <v>0</v>
      </c>
      <c r="R842" s="75"/>
      <c r="S842" s="75">
        <v>68</v>
      </c>
      <c r="T842" s="23">
        <f t="shared" si="399"/>
        <v>0</v>
      </c>
      <c r="U842" s="75"/>
      <c r="V842" s="75">
        <v>38</v>
      </c>
      <c r="W842" s="23">
        <f t="shared" si="400"/>
        <v>0</v>
      </c>
      <c r="X842" s="75"/>
      <c r="Y842" s="75">
        <v>55</v>
      </c>
      <c r="Z842" s="23">
        <f t="shared" si="401"/>
        <v>0</v>
      </c>
      <c r="AA842" s="75"/>
      <c r="AB842" s="75">
        <v>58</v>
      </c>
      <c r="AC842" s="23">
        <f t="shared" si="402"/>
        <v>0</v>
      </c>
      <c r="AD842" s="75"/>
      <c r="AE842" s="75">
        <v>68</v>
      </c>
      <c r="AF842" s="25">
        <f t="shared" si="403"/>
        <v>0</v>
      </c>
      <c r="AG842" s="75"/>
      <c r="AH842" s="75">
        <v>98</v>
      </c>
      <c r="AI842" s="23">
        <f t="shared" si="404"/>
        <v>0</v>
      </c>
      <c r="AJ842" s="75"/>
      <c r="AK842" s="75">
        <v>7</v>
      </c>
      <c r="AL842" s="25">
        <f t="shared" si="405"/>
        <v>0</v>
      </c>
      <c r="AM842" s="75"/>
      <c r="AN842" s="75">
        <v>6</v>
      </c>
      <c r="AO842" s="25">
        <f t="shared" si="406"/>
        <v>0</v>
      </c>
      <c r="AP842" s="75"/>
      <c r="AQ842" s="75">
        <v>7</v>
      </c>
      <c r="AR842" s="77">
        <f t="shared" si="411"/>
        <v>0</v>
      </c>
      <c r="AS842" s="75"/>
      <c r="AT842" s="75">
        <v>5.63</v>
      </c>
      <c r="AU842" s="75">
        <f t="shared" si="412"/>
        <v>0</v>
      </c>
      <c r="AV842" s="75"/>
      <c r="AW842" s="75">
        <v>6.65</v>
      </c>
      <c r="AX842" s="75">
        <f t="shared" si="413"/>
        <v>0</v>
      </c>
      <c r="AY842" s="75"/>
      <c r="AZ842" s="75">
        <v>5.58</v>
      </c>
      <c r="BA842" s="75">
        <f t="shared" si="414"/>
        <v>0</v>
      </c>
      <c r="BB842" s="75"/>
      <c r="BC842" s="75">
        <v>6</v>
      </c>
      <c r="BD842" s="23">
        <f t="shared" si="407"/>
        <v>0</v>
      </c>
      <c r="BE842" s="26">
        <f t="shared" si="391"/>
        <v>0</v>
      </c>
      <c r="BF842" s="27">
        <f t="shared" si="408"/>
        <v>0</v>
      </c>
      <c r="BG842" s="78"/>
      <c r="BH842" s="79"/>
      <c r="BI842" s="78"/>
      <c r="BJ842" s="30">
        <f t="shared" si="392"/>
        <v>0</v>
      </c>
      <c r="BK842" s="28">
        <f t="shared" si="393"/>
        <v>0</v>
      </c>
      <c r="BL842" s="80"/>
      <c r="BM842" s="116"/>
      <c r="BN842" s="83"/>
      <c r="BO842" s="83"/>
      <c r="BP842" s="83"/>
      <c r="BQ842" s="83"/>
      <c r="BR842" s="83"/>
      <c r="BS842" s="83"/>
      <c r="BT842" s="83"/>
      <c r="BU842" s="83"/>
      <c r="BV842" s="83"/>
      <c r="BW842" s="83"/>
      <c r="BX842" s="83"/>
    </row>
    <row r="843" spans="1:92" s="33" customFormat="1" ht="32.25" customHeight="1">
      <c r="A843" s="35" t="s">
        <v>521</v>
      </c>
      <c r="B843" s="36" t="s">
        <v>522</v>
      </c>
      <c r="C843" s="40"/>
      <c r="D843" s="25">
        <v>45</v>
      </c>
      <c r="E843" s="23">
        <f t="shared" si="394"/>
        <v>0</v>
      </c>
      <c r="F843" s="41"/>
      <c r="G843" s="25">
        <v>30</v>
      </c>
      <c r="H843" s="23">
        <f t="shared" si="395"/>
        <v>0</v>
      </c>
      <c r="I843" s="25"/>
      <c r="J843" s="25">
        <v>45</v>
      </c>
      <c r="K843" s="23">
        <f t="shared" si="396"/>
        <v>0</v>
      </c>
      <c r="L843" s="25">
        <v>150</v>
      </c>
      <c r="M843" s="25">
        <v>75</v>
      </c>
      <c r="N843" s="23">
        <f t="shared" si="397"/>
        <v>11250</v>
      </c>
      <c r="O843" s="25">
        <v>300</v>
      </c>
      <c r="P843" s="25">
        <v>38</v>
      </c>
      <c r="Q843" s="23">
        <f t="shared" si="398"/>
        <v>11400</v>
      </c>
      <c r="R843" s="25">
        <v>200</v>
      </c>
      <c r="S843" s="25">
        <v>68</v>
      </c>
      <c r="T843" s="23">
        <f t="shared" si="399"/>
        <v>13600</v>
      </c>
      <c r="U843" s="25"/>
      <c r="V843" s="25">
        <v>38</v>
      </c>
      <c r="W843" s="23">
        <f t="shared" si="400"/>
        <v>0</v>
      </c>
      <c r="X843" s="25"/>
      <c r="Y843" s="25">
        <v>55</v>
      </c>
      <c r="Z843" s="23">
        <f t="shared" si="401"/>
        <v>0</v>
      </c>
      <c r="AA843" s="25"/>
      <c r="AB843" s="25">
        <v>58</v>
      </c>
      <c r="AC843" s="23">
        <f t="shared" si="402"/>
        <v>0</v>
      </c>
      <c r="AD843" s="25"/>
      <c r="AE843" s="25">
        <v>68</v>
      </c>
      <c r="AF843" s="25">
        <f t="shared" si="403"/>
        <v>0</v>
      </c>
      <c r="AG843" s="25"/>
      <c r="AH843" s="25">
        <v>98</v>
      </c>
      <c r="AI843" s="23">
        <f t="shared" si="404"/>
        <v>0</v>
      </c>
      <c r="AJ843" s="25">
        <v>5135</v>
      </c>
      <c r="AK843" s="25">
        <v>7</v>
      </c>
      <c r="AL843" s="25">
        <f t="shared" si="405"/>
        <v>35945</v>
      </c>
      <c r="AM843" s="25"/>
      <c r="AN843" s="25">
        <v>6</v>
      </c>
      <c r="AO843" s="25">
        <f t="shared" si="406"/>
        <v>0</v>
      </c>
      <c r="AP843" s="25"/>
      <c r="AQ843" s="25">
        <v>7</v>
      </c>
      <c r="AR843" s="25">
        <f t="shared" si="411"/>
        <v>0</v>
      </c>
      <c r="AS843" s="25"/>
      <c r="AT843" s="25">
        <v>5.63</v>
      </c>
      <c r="AU843" s="25">
        <f t="shared" si="412"/>
        <v>0</v>
      </c>
      <c r="AV843" s="25"/>
      <c r="AW843" s="25">
        <v>6.65</v>
      </c>
      <c r="AX843" s="25">
        <f t="shared" si="413"/>
        <v>0</v>
      </c>
      <c r="AY843" s="25"/>
      <c r="AZ843" s="25">
        <v>5.58</v>
      </c>
      <c r="BA843" s="25">
        <f t="shared" si="414"/>
        <v>0</v>
      </c>
      <c r="BB843" s="25"/>
      <c r="BC843" s="25">
        <v>6</v>
      </c>
      <c r="BD843" s="23">
        <f t="shared" si="407"/>
        <v>0</v>
      </c>
      <c r="BE843" s="26">
        <f t="shared" si="391"/>
        <v>72195</v>
      </c>
      <c r="BF843" s="27">
        <f t="shared" si="408"/>
        <v>79000</v>
      </c>
      <c r="BG843" s="28"/>
      <c r="BH843" s="29"/>
      <c r="BI843" s="28"/>
      <c r="BJ843" s="30">
        <f t="shared" si="392"/>
        <v>0</v>
      </c>
      <c r="BK843" s="28">
        <f t="shared" si="393"/>
        <v>151195</v>
      </c>
      <c r="BL843" s="31"/>
      <c r="BM843" s="31"/>
      <c r="BN843" s="9"/>
      <c r="BO843" s="9"/>
      <c r="BP843" s="9"/>
      <c r="BQ843" s="9"/>
      <c r="BR843" s="9"/>
      <c r="BS843" s="9"/>
      <c r="BT843" s="9"/>
      <c r="BU843" s="9"/>
      <c r="BV843" s="9"/>
      <c r="BW843" s="9"/>
      <c r="BX843" s="9"/>
    </row>
    <row r="844" spans="1:92" s="81" customFormat="1" ht="32.25" customHeight="1">
      <c r="A844" s="82" t="s">
        <v>523</v>
      </c>
      <c r="B844" s="73" t="s">
        <v>524</v>
      </c>
      <c r="C844" s="74"/>
      <c r="D844" s="75">
        <v>45</v>
      </c>
      <c r="E844" s="23">
        <f t="shared" si="394"/>
        <v>0</v>
      </c>
      <c r="F844" s="76"/>
      <c r="G844" s="75">
        <v>30</v>
      </c>
      <c r="H844" s="23">
        <f t="shared" si="395"/>
        <v>0</v>
      </c>
      <c r="I844" s="75"/>
      <c r="J844" s="75">
        <v>45</v>
      </c>
      <c r="K844" s="23">
        <f t="shared" si="396"/>
        <v>0</v>
      </c>
      <c r="L844" s="75"/>
      <c r="M844" s="75">
        <v>75</v>
      </c>
      <c r="N844" s="23">
        <f t="shared" si="397"/>
        <v>0</v>
      </c>
      <c r="O844" s="75"/>
      <c r="P844" s="75">
        <v>38</v>
      </c>
      <c r="Q844" s="23">
        <f t="shared" si="398"/>
        <v>0</v>
      </c>
      <c r="R844" s="75"/>
      <c r="S844" s="75">
        <v>68</v>
      </c>
      <c r="T844" s="23">
        <f t="shared" si="399"/>
        <v>0</v>
      </c>
      <c r="U844" s="75"/>
      <c r="V844" s="75">
        <v>38</v>
      </c>
      <c r="W844" s="23">
        <f t="shared" si="400"/>
        <v>0</v>
      </c>
      <c r="X844" s="75"/>
      <c r="Y844" s="75">
        <v>55</v>
      </c>
      <c r="Z844" s="23">
        <f t="shared" si="401"/>
        <v>0</v>
      </c>
      <c r="AA844" s="75"/>
      <c r="AB844" s="75">
        <v>58</v>
      </c>
      <c r="AC844" s="23">
        <f t="shared" si="402"/>
        <v>0</v>
      </c>
      <c r="AD844" s="75"/>
      <c r="AE844" s="75">
        <v>68</v>
      </c>
      <c r="AF844" s="25">
        <f t="shared" si="403"/>
        <v>0</v>
      </c>
      <c r="AG844" s="75"/>
      <c r="AH844" s="75">
        <v>98</v>
      </c>
      <c r="AI844" s="23">
        <f t="shared" si="404"/>
        <v>0</v>
      </c>
      <c r="AJ844" s="75"/>
      <c r="AK844" s="75">
        <v>7</v>
      </c>
      <c r="AL844" s="25">
        <f t="shared" si="405"/>
        <v>0</v>
      </c>
      <c r="AM844" s="75"/>
      <c r="AN844" s="75">
        <v>6</v>
      </c>
      <c r="AO844" s="25">
        <f t="shared" si="406"/>
        <v>0</v>
      </c>
      <c r="AP844" s="75"/>
      <c r="AQ844" s="75">
        <v>7</v>
      </c>
      <c r="AR844" s="77">
        <f t="shared" si="411"/>
        <v>0</v>
      </c>
      <c r="AS844" s="75"/>
      <c r="AT844" s="75">
        <v>5.63</v>
      </c>
      <c r="AU844" s="75">
        <f t="shared" si="412"/>
        <v>0</v>
      </c>
      <c r="AV844" s="75"/>
      <c r="AW844" s="75">
        <v>6.65</v>
      </c>
      <c r="AX844" s="75">
        <f t="shared" si="413"/>
        <v>0</v>
      </c>
      <c r="AY844" s="75"/>
      <c r="AZ844" s="75">
        <v>5.58</v>
      </c>
      <c r="BA844" s="75">
        <f t="shared" si="414"/>
        <v>0</v>
      </c>
      <c r="BB844" s="75"/>
      <c r="BC844" s="75">
        <v>6</v>
      </c>
      <c r="BD844" s="23">
        <f t="shared" si="407"/>
        <v>0</v>
      </c>
      <c r="BE844" s="26">
        <f t="shared" si="391"/>
        <v>0</v>
      </c>
      <c r="BF844" s="27">
        <f t="shared" si="408"/>
        <v>0</v>
      </c>
      <c r="BG844" s="78"/>
      <c r="BH844" s="79"/>
      <c r="BI844" s="78"/>
      <c r="BJ844" s="30">
        <f t="shared" si="392"/>
        <v>0</v>
      </c>
      <c r="BK844" s="28">
        <f t="shared" si="393"/>
        <v>0</v>
      </c>
      <c r="BL844" s="80"/>
      <c r="BM844" s="80"/>
      <c r="BN844" s="83"/>
      <c r="BO844" s="83"/>
      <c r="BP844" s="83"/>
      <c r="BQ844" s="83"/>
      <c r="BR844" s="83"/>
      <c r="BS844" s="83"/>
      <c r="BT844" s="83"/>
      <c r="BU844" s="83"/>
      <c r="BV844" s="83"/>
      <c r="BW844" s="83"/>
      <c r="BX844" s="83"/>
    </row>
    <row r="845" spans="1:92" s="33" customFormat="1" ht="32.25" customHeight="1">
      <c r="A845" s="35" t="s">
        <v>525</v>
      </c>
      <c r="B845" s="36" t="s">
        <v>526</v>
      </c>
      <c r="C845" s="40"/>
      <c r="D845" s="25">
        <v>45</v>
      </c>
      <c r="E845" s="23">
        <f t="shared" si="394"/>
        <v>0</v>
      </c>
      <c r="F845" s="41"/>
      <c r="G845" s="25">
        <v>30</v>
      </c>
      <c r="H845" s="23">
        <f t="shared" si="395"/>
        <v>0</v>
      </c>
      <c r="I845" s="25"/>
      <c r="J845" s="25">
        <v>45</v>
      </c>
      <c r="K845" s="23">
        <f t="shared" si="396"/>
        <v>0</v>
      </c>
      <c r="L845" s="25">
        <v>300</v>
      </c>
      <c r="M845" s="25">
        <v>75</v>
      </c>
      <c r="N845" s="23">
        <f t="shared" si="397"/>
        <v>22500</v>
      </c>
      <c r="O845" s="25">
        <v>200</v>
      </c>
      <c r="P845" s="25">
        <v>38</v>
      </c>
      <c r="Q845" s="23">
        <f t="shared" si="398"/>
        <v>7600</v>
      </c>
      <c r="R845" s="25">
        <v>150</v>
      </c>
      <c r="S845" s="25">
        <v>68</v>
      </c>
      <c r="T845" s="23">
        <f t="shared" si="399"/>
        <v>10200</v>
      </c>
      <c r="U845" s="25"/>
      <c r="V845" s="25">
        <v>38</v>
      </c>
      <c r="W845" s="23">
        <f t="shared" si="400"/>
        <v>0</v>
      </c>
      <c r="X845" s="25"/>
      <c r="Y845" s="25">
        <v>55</v>
      </c>
      <c r="Z845" s="23">
        <f t="shared" si="401"/>
        <v>0</v>
      </c>
      <c r="AA845" s="25"/>
      <c r="AB845" s="25">
        <v>58</v>
      </c>
      <c r="AC845" s="23">
        <f t="shared" si="402"/>
        <v>0</v>
      </c>
      <c r="AD845" s="25"/>
      <c r="AE845" s="25">
        <v>68</v>
      </c>
      <c r="AF845" s="25">
        <f t="shared" si="403"/>
        <v>0</v>
      </c>
      <c r="AG845" s="25">
        <v>100</v>
      </c>
      <c r="AH845" s="25">
        <v>98</v>
      </c>
      <c r="AI845" s="23">
        <f t="shared" si="404"/>
        <v>9800</v>
      </c>
      <c r="AJ845" s="25">
        <v>2413</v>
      </c>
      <c r="AK845" s="25">
        <v>7</v>
      </c>
      <c r="AL845" s="25">
        <f t="shared" si="405"/>
        <v>16891</v>
      </c>
      <c r="AM845" s="25"/>
      <c r="AN845" s="25">
        <v>6</v>
      </c>
      <c r="AO845" s="25">
        <f t="shared" si="406"/>
        <v>0</v>
      </c>
      <c r="AP845" s="25"/>
      <c r="AQ845" s="25">
        <v>7</v>
      </c>
      <c r="AR845" s="25">
        <f t="shared" si="411"/>
        <v>0</v>
      </c>
      <c r="AS845" s="25"/>
      <c r="AT845" s="25">
        <v>5.63</v>
      </c>
      <c r="AU845" s="25">
        <f t="shared" si="412"/>
        <v>0</v>
      </c>
      <c r="AV845" s="25"/>
      <c r="AW845" s="25">
        <v>6.65</v>
      </c>
      <c r="AX845" s="25">
        <f t="shared" si="413"/>
        <v>0</v>
      </c>
      <c r="AY845" s="25"/>
      <c r="AZ845" s="25">
        <v>5.58</v>
      </c>
      <c r="BA845" s="25">
        <f t="shared" si="414"/>
        <v>0</v>
      </c>
      <c r="BB845" s="25">
        <v>1790</v>
      </c>
      <c r="BC845" s="25">
        <v>6</v>
      </c>
      <c r="BD845" s="23">
        <f t="shared" si="407"/>
        <v>10740</v>
      </c>
      <c r="BE845" s="26">
        <f t="shared" si="391"/>
        <v>77731</v>
      </c>
      <c r="BF845" s="27">
        <f t="shared" si="408"/>
        <v>183310</v>
      </c>
      <c r="BG845" s="28"/>
      <c r="BH845" s="29"/>
      <c r="BI845" s="28"/>
      <c r="BJ845" s="30">
        <f t="shared" si="392"/>
        <v>0</v>
      </c>
      <c r="BK845" s="28">
        <f t="shared" si="393"/>
        <v>261041</v>
      </c>
      <c r="BL845" s="31"/>
      <c r="BM845" s="9"/>
      <c r="BN845" s="9"/>
      <c r="BO845" s="9"/>
      <c r="BP845" s="9"/>
      <c r="BQ845" s="9"/>
      <c r="BR845" s="9"/>
      <c r="BS845" s="9"/>
      <c r="BT845" s="9"/>
      <c r="BU845" s="9"/>
      <c r="BV845" s="9"/>
      <c r="BW845" s="9"/>
      <c r="BX845" s="9"/>
    </row>
    <row r="846" spans="1:92" s="33" customFormat="1" ht="32.25" customHeight="1">
      <c r="A846" s="35" t="s">
        <v>527</v>
      </c>
      <c r="B846" s="36" t="s">
        <v>528</v>
      </c>
      <c r="C846" s="37"/>
      <c r="D846" s="25">
        <v>45</v>
      </c>
      <c r="E846" s="23">
        <f t="shared" si="394"/>
        <v>0</v>
      </c>
      <c r="F846" s="41"/>
      <c r="G846" s="25">
        <v>30</v>
      </c>
      <c r="H846" s="23">
        <f t="shared" si="395"/>
        <v>0</v>
      </c>
      <c r="I846" s="25"/>
      <c r="J846" s="25">
        <v>45</v>
      </c>
      <c r="K846" s="23">
        <f t="shared" si="396"/>
        <v>0</v>
      </c>
      <c r="L846" s="25"/>
      <c r="M846" s="25">
        <v>75</v>
      </c>
      <c r="N846" s="23">
        <f t="shared" si="397"/>
        <v>0</v>
      </c>
      <c r="O846" s="25"/>
      <c r="P846" s="25">
        <v>38</v>
      </c>
      <c r="Q846" s="23">
        <f t="shared" si="398"/>
        <v>0</v>
      </c>
      <c r="R846" s="25"/>
      <c r="S846" s="25">
        <v>68</v>
      </c>
      <c r="T846" s="23">
        <f t="shared" si="399"/>
        <v>0</v>
      </c>
      <c r="U846" s="25"/>
      <c r="V846" s="25">
        <v>38</v>
      </c>
      <c r="W846" s="23">
        <f t="shared" si="400"/>
        <v>0</v>
      </c>
      <c r="X846" s="25"/>
      <c r="Y846" s="25">
        <v>55</v>
      </c>
      <c r="Z846" s="23">
        <f t="shared" si="401"/>
        <v>0</v>
      </c>
      <c r="AA846" s="25"/>
      <c r="AB846" s="25">
        <v>58</v>
      </c>
      <c r="AC846" s="23">
        <f t="shared" si="402"/>
        <v>0</v>
      </c>
      <c r="AD846" s="25"/>
      <c r="AE846" s="25">
        <v>68</v>
      </c>
      <c r="AF846" s="25">
        <f t="shared" si="403"/>
        <v>0</v>
      </c>
      <c r="AG846" s="25"/>
      <c r="AH846" s="25">
        <v>98</v>
      </c>
      <c r="AI846" s="23">
        <f t="shared" si="404"/>
        <v>0</v>
      </c>
      <c r="AJ846" s="25"/>
      <c r="AK846" s="25">
        <v>7</v>
      </c>
      <c r="AL846" s="25">
        <f t="shared" si="405"/>
        <v>0</v>
      </c>
      <c r="AM846" s="25"/>
      <c r="AN846" s="25">
        <v>6</v>
      </c>
      <c r="AO846" s="25">
        <f t="shared" si="406"/>
        <v>0</v>
      </c>
      <c r="AP846" s="25"/>
      <c r="AQ846" s="25">
        <v>7</v>
      </c>
      <c r="AR846" s="25">
        <f t="shared" si="411"/>
        <v>0</v>
      </c>
      <c r="AS846" s="25"/>
      <c r="AT846" s="25">
        <v>5.63</v>
      </c>
      <c r="AU846" s="25">
        <f t="shared" si="412"/>
        <v>0</v>
      </c>
      <c r="AV846" s="25"/>
      <c r="AW846" s="25">
        <v>6.65</v>
      </c>
      <c r="AX846" s="25">
        <f t="shared" si="413"/>
        <v>0</v>
      </c>
      <c r="AY846" s="25"/>
      <c r="AZ846" s="25">
        <v>5.58</v>
      </c>
      <c r="BA846" s="25">
        <f t="shared" si="414"/>
        <v>0</v>
      </c>
      <c r="BB846" s="25"/>
      <c r="BC846" s="25">
        <v>6</v>
      </c>
      <c r="BD846" s="23">
        <f t="shared" si="407"/>
        <v>0</v>
      </c>
      <c r="BE846" s="26">
        <f t="shared" si="391"/>
        <v>0</v>
      </c>
      <c r="BF846" s="27">
        <f t="shared" si="408"/>
        <v>0</v>
      </c>
      <c r="BG846" s="28"/>
      <c r="BH846" s="29"/>
      <c r="BI846" s="28">
        <v>7920</v>
      </c>
      <c r="BJ846" s="30">
        <f t="shared" si="392"/>
        <v>7920</v>
      </c>
      <c r="BK846" s="28">
        <f t="shared" si="393"/>
        <v>-7920</v>
      </c>
      <c r="BL846" s="31"/>
      <c r="BM846" s="9"/>
      <c r="BN846" s="9"/>
      <c r="BO846" s="9"/>
      <c r="BP846" s="9"/>
      <c r="BQ846" s="9"/>
      <c r="BR846" s="9"/>
      <c r="BS846" s="9"/>
      <c r="BT846" s="9"/>
      <c r="BU846" s="9"/>
      <c r="BV846" s="9"/>
      <c r="BW846" s="9"/>
      <c r="BX846" s="9"/>
    </row>
    <row r="847" spans="1:92" s="33" customFormat="1" ht="32.25" customHeight="1">
      <c r="A847" s="35" t="s">
        <v>529</v>
      </c>
      <c r="B847" s="36" t="s">
        <v>530</v>
      </c>
      <c r="C847" s="40"/>
      <c r="D847" s="25">
        <v>45</v>
      </c>
      <c r="E847" s="23">
        <f t="shared" si="394"/>
        <v>0</v>
      </c>
      <c r="F847" s="25"/>
      <c r="G847" s="25">
        <v>30</v>
      </c>
      <c r="H847" s="23">
        <f t="shared" si="395"/>
        <v>0</v>
      </c>
      <c r="I847" s="25"/>
      <c r="J847" s="25">
        <v>45</v>
      </c>
      <c r="K847" s="23">
        <f t="shared" si="396"/>
        <v>0</v>
      </c>
      <c r="L847" s="25"/>
      <c r="M847" s="25">
        <v>75</v>
      </c>
      <c r="N847" s="23">
        <f t="shared" si="397"/>
        <v>0</v>
      </c>
      <c r="O847" s="25"/>
      <c r="P847" s="25">
        <v>38</v>
      </c>
      <c r="Q847" s="23">
        <f t="shared" si="398"/>
        <v>0</v>
      </c>
      <c r="R847" s="25"/>
      <c r="S847" s="25">
        <v>68</v>
      </c>
      <c r="T847" s="23">
        <f t="shared" si="399"/>
        <v>0</v>
      </c>
      <c r="U847" s="25">
        <v>100</v>
      </c>
      <c r="V847" s="25">
        <v>38</v>
      </c>
      <c r="W847" s="23">
        <f t="shared" si="400"/>
        <v>3800</v>
      </c>
      <c r="X847" s="25">
        <v>200</v>
      </c>
      <c r="Y847" s="25">
        <v>55</v>
      </c>
      <c r="Z847" s="23">
        <f t="shared" si="401"/>
        <v>11000</v>
      </c>
      <c r="AA847" s="25">
        <v>50</v>
      </c>
      <c r="AB847" s="25">
        <v>58</v>
      </c>
      <c r="AC847" s="23">
        <f t="shared" si="402"/>
        <v>2900</v>
      </c>
      <c r="AD847" s="25"/>
      <c r="AE847" s="25">
        <v>68</v>
      </c>
      <c r="AF847" s="25">
        <f t="shared" si="403"/>
        <v>0</v>
      </c>
      <c r="AG847" s="25"/>
      <c r="AH847" s="25">
        <v>98</v>
      </c>
      <c r="AI847" s="23">
        <f t="shared" si="404"/>
        <v>0</v>
      </c>
      <c r="AJ847" s="25"/>
      <c r="AK847" s="25">
        <v>7</v>
      </c>
      <c r="AL847" s="25">
        <f t="shared" si="405"/>
        <v>0</v>
      </c>
      <c r="AM847" s="25"/>
      <c r="AN847" s="25">
        <v>6</v>
      </c>
      <c r="AO847" s="25">
        <f t="shared" si="406"/>
        <v>0</v>
      </c>
      <c r="AP847" s="25"/>
      <c r="AQ847" s="25">
        <v>7</v>
      </c>
      <c r="AR847" s="25">
        <f t="shared" si="411"/>
        <v>0</v>
      </c>
      <c r="AS847" s="25"/>
      <c r="AT847" s="25">
        <v>5.63</v>
      </c>
      <c r="AU847" s="25">
        <f t="shared" si="412"/>
        <v>0</v>
      </c>
      <c r="AV847" s="25"/>
      <c r="AW847" s="25">
        <v>6.65</v>
      </c>
      <c r="AX847" s="25">
        <f t="shared" si="413"/>
        <v>0</v>
      </c>
      <c r="AY847" s="25"/>
      <c r="AZ847" s="25">
        <v>5.58</v>
      </c>
      <c r="BA847" s="25">
        <f t="shared" si="414"/>
        <v>0</v>
      </c>
      <c r="BB847" s="25"/>
      <c r="BC847" s="25">
        <v>6</v>
      </c>
      <c r="BD847" s="23">
        <f t="shared" si="407"/>
        <v>0</v>
      </c>
      <c r="BE847" s="26">
        <f t="shared" si="391"/>
        <v>17700</v>
      </c>
      <c r="BF847" s="27">
        <f t="shared" si="408"/>
        <v>33700</v>
      </c>
      <c r="BG847" s="28"/>
      <c r="BH847" s="29"/>
      <c r="BI847" s="28"/>
      <c r="BJ847" s="30">
        <f t="shared" si="392"/>
        <v>0</v>
      </c>
      <c r="BK847" s="28">
        <f t="shared" si="393"/>
        <v>51400</v>
      </c>
      <c r="BL847" s="31"/>
      <c r="BM847" s="9"/>
      <c r="BN847" s="9"/>
      <c r="BO847" s="9"/>
      <c r="BP847" s="9"/>
      <c r="BQ847" s="9"/>
      <c r="BR847" s="9"/>
      <c r="BS847" s="9"/>
      <c r="BT847" s="9"/>
      <c r="BU847" s="9"/>
      <c r="BV847" s="9"/>
      <c r="BW847" s="9"/>
      <c r="BX847" s="9"/>
    </row>
    <row r="848" spans="1:92" s="33" customFormat="1" ht="32.25" customHeight="1">
      <c r="A848" s="35" t="s">
        <v>531</v>
      </c>
      <c r="B848" s="36" t="s">
        <v>532</v>
      </c>
      <c r="C848" s="40"/>
      <c r="D848" s="25">
        <v>45</v>
      </c>
      <c r="E848" s="23">
        <f t="shared" si="394"/>
        <v>0</v>
      </c>
      <c r="F848" s="25"/>
      <c r="G848" s="25">
        <v>30</v>
      </c>
      <c r="H848" s="23">
        <f t="shared" si="395"/>
        <v>0</v>
      </c>
      <c r="I848" s="25"/>
      <c r="J848" s="25">
        <v>45</v>
      </c>
      <c r="K848" s="23">
        <f t="shared" si="396"/>
        <v>0</v>
      </c>
      <c r="L848" s="25"/>
      <c r="M848" s="25">
        <v>75</v>
      </c>
      <c r="N848" s="23">
        <f t="shared" si="397"/>
        <v>0</v>
      </c>
      <c r="O848" s="25"/>
      <c r="P848" s="25">
        <v>38</v>
      </c>
      <c r="Q848" s="23">
        <f t="shared" si="398"/>
        <v>0</v>
      </c>
      <c r="R848" s="25"/>
      <c r="S848" s="25">
        <v>68</v>
      </c>
      <c r="T848" s="23">
        <f t="shared" si="399"/>
        <v>0</v>
      </c>
      <c r="U848" s="25"/>
      <c r="V848" s="25">
        <v>38</v>
      </c>
      <c r="W848" s="23">
        <f t="shared" si="400"/>
        <v>0</v>
      </c>
      <c r="X848" s="25"/>
      <c r="Y848" s="25">
        <v>55</v>
      </c>
      <c r="Z848" s="23">
        <f t="shared" si="401"/>
        <v>0</v>
      </c>
      <c r="AA848" s="25"/>
      <c r="AB848" s="25">
        <v>58</v>
      </c>
      <c r="AC848" s="23">
        <f t="shared" si="402"/>
        <v>0</v>
      </c>
      <c r="AD848" s="25"/>
      <c r="AE848" s="25">
        <v>68</v>
      </c>
      <c r="AF848" s="25">
        <f t="shared" si="403"/>
        <v>0</v>
      </c>
      <c r="AG848" s="25"/>
      <c r="AH848" s="25">
        <v>98</v>
      </c>
      <c r="AI848" s="23">
        <f t="shared" si="404"/>
        <v>0</v>
      </c>
      <c r="AJ848" s="25"/>
      <c r="AK848" s="25">
        <v>7</v>
      </c>
      <c r="AL848" s="25">
        <f t="shared" si="405"/>
        <v>0</v>
      </c>
      <c r="AM848" s="25"/>
      <c r="AN848" s="25">
        <v>6</v>
      </c>
      <c r="AO848" s="25">
        <f t="shared" si="406"/>
        <v>0</v>
      </c>
      <c r="AP848" s="25"/>
      <c r="AQ848" s="25">
        <v>7</v>
      </c>
      <c r="AR848" s="25">
        <f t="shared" si="411"/>
        <v>0</v>
      </c>
      <c r="AS848" s="25"/>
      <c r="AT848" s="25">
        <v>5.63</v>
      </c>
      <c r="AU848" s="25">
        <f t="shared" si="412"/>
        <v>0</v>
      </c>
      <c r="AV848" s="25"/>
      <c r="AW848" s="25">
        <v>6.65</v>
      </c>
      <c r="AX848" s="25">
        <f t="shared" si="413"/>
        <v>0</v>
      </c>
      <c r="AY848" s="25"/>
      <c r="AZ848" s="25">
        <v>5.58</v>
      </c>
      <c r="BA848" s="25">
        <f t="shared" si="414"/>
        <v>0</v>
      </c>
      <c r="BB848" s="25"/>
      <c r="BC848" s="25">
        <v>6</v>
      </c>
      <c r="BD848" s="23">
        <f t="shared" si="407"/>
        <v>0</v>
      </c>
      <c r="BE848" s="26">
        <f t="shared" si="391"/>
        <v>0</v>
      </c>
      <c r="BF848" s="27">
        <f t="shared" si="408"/>
        <v>0</v>
      </c>
      <c r="BG848" s="28"/>
      <c r="BH848" s="29"/>
      <c r="BI848" s="28"/>
      <c r="BJ848" s="30">
        <f t="shared" si="392"/>
        <v>0</v>
      </c>
      <c r="BK848" s="28">
        <f t="shared" si="393"/>
        <v>0</v>
      </c>
      <c r="BL848" s="31"/>
      <c r="BM848" s="9"/>
      <c r="BN848" s="9"/>
      <c r="BO848" s="9"/>
      <c r="BP848" s="9"/>
      <c r="BQ848" s="9"/>
      <c r="BR848" s="9"/>
      <c r="BS848" s="9"/>
      <c r="BT848" s="9"/>
      <c r="BU848" s="9"/>
      <c r="BV848" s="9"/>
      <c r="BW848" s="9"/>
      <c r="BX848" s="9"/>
    </row>
    <row r="849" spans="1:76" s="33" customFormat="1" ht="32.25" customHeight="1">
      <c r="A849" s="35" t="s">
        <v>533</v>
      </c>
      <c r="B849" s="36" t="s">
        <v>534</v>
      </c>
      <c r="C849" s="40"/>
      <c r="D849" s="25">
        <v>45</v>
      </c>
      <c r="E849" s="23">
        <f t="shared" si="394"/>
        <v>0</v>
      </c>
      <c r="F849" s="25"/>
      <c r="G849" s="25">
        <v>30</v>
      </c>
      <c r="H849" s="23">
        <f t="shared" si="395"/>
        <v>0</v>
      </c>
      <c r="I849" s="25"/>
      <c r="J849" s="25">
        <v>45</v>
      </c>
      <c r="K849" s="23">
        <f t="shared" si="396"/>
        <v>0</v>
      </c>
      <c r="L849" s="25"/>
      <c r="M849" s="25">
        <v>75</v>
      </c>
      <c r="N849" s="23">
        <f t="shared" si="397"/>
        <v>0</v>
      </c>
      <c r="O849" s="25"/>
      <c r="P849" s="25">
        <v>38</v>
      </c>
      <c r="Q849" s="23">
        <f t="shared" si="398"/>
        <v>0</v>
      </c>
      <c r="R849" s="25"/>
      <c r="S849" s="25">
        <v>68</v>
      </c>
      <c r="T849" s="23">
        <f t="shared" si="399"/>
        <v>0</v>
      </c>
      <c r="U849" s="25"/>
      <c r="V849" s="25">
        <v>38</v>
      </c>
      <c r="W849" s="23">
        <f t="shared" si="400"/>
        <v>0</v>
      </c>
      <c r="X849" s="25"/>
      <c r="Y849" s="25">
        <v>55</v>
      </c>
      <c r="Z849" s="23">
        <f t="shared" si="401"/>
        <v>0</v>
      </c>
      <c r="AA849" s="25"/>
      <c r="AB849" s="25">
        <v>58</v>
      </c>
      <c r="AC849" s="23">
        <f t="shared" si="402"/>
        <v>0</v>
      </c>
      <c r="AD849" s="25"/>
      <c r="AE849" s="25">
        <v>68</v>
      </c>
      <c r="AF849" s="25">
        <f t="shared" si="403"/>
        <v>0</v>
      </c>
      <c r="AG849" s="25"/>
      <c r="AH849" s="25">
        <v>98</v>
      </c>
      <c r="AI849" s="23">
        <f t="shared" si="404"/>
        <v>0</v>
      </c>
      <c r="AJ849" s="25"/>
      <c r="AK849" s="25">
        <v>7</v>
      </c>
      <c r="AL849" s="25">
        <f t="shared" si="405"/>
        <v>0</v>
      </c>
      <c r="AM849" s="25"/>
      <c r="AN849" s="25">
        <v>6</v>
      </c>
      <c r="AO849" s="25">
        <f t="shared" si="406"/>
        <v>0</v>
      </c>
      <c r="AP849" s="25"/>
      <c r="AQ849" s="25">
        <v>7</v>
      </c>
      <c r="AR849" s="25">
        <f t="shared" si="411"/>
        <v>0</v>
      </c>
      <c r="AS849" s="25"/>
      <c r="AT849" s="25">
        <v>5.63</v>
      </c>
      <c r="AU849" s="25">
        <f t="shared" si="412"/>
        <v>0</v>
      </c>
      <c r="AV849" s="25"/>
      <c r="AW849" s="25">
        <v>6.65</v>
      </c>
      <c r="AX849" s="25">
        <f t="shared" si="413"/>
        <v>0</v>
      </c>
      <c r="AY849" s="25"/>
      <c r="AZ849" s="25">
        <v>5.58</v>
      </c>
      <c r="BA849" s="25">
        <f t="shared" si="414"/>
        <v>0</v>
      </c>
      <c r="BB849" s="25"/>
      <c r="BC849" s="25">
        <v>6</v>
      </c>
      <c r="BD849" s="23">
        <f t="shared" si="407"/>
        <v>0</v>
      </c>
      <c r="BE849" s="26">
        <f t="shared" si="391"/>
        <v>0</v>
      </c>
      <c r="BF849" s="27">
        <f t="shared" si="408"/>
        <v>0</v>
      </c>
      <c r="BG849" s="28"/>
      <c r="BH849" s="29"/>
      <c r="BI849" s="28"/>
      <c r="BJ849" s="30">
        <f t="shared" si="392"/>
        <v>0</v>
      </c>
      <c r="BK849" s="28">
        <f t="shared" si="393"/>
        <v>0</v>
      </c>
      <c r="BL849" s="31"/>
      <c r="BM849" s="9"/>
      <c r="BN849" s="9"/>
      <c r="BO849" s="9"/>
      <c r="BP849" s="9"/>
      <c r="BQ849" s="9"/>
      <c r="BR849" s="9"/>
      <c r="BS849" s="9"/>
      <c r="BT849" s="9"/>
      <c r="BU849" s="9"/>
      <c r="BV849" s="9"/>
      <c r="BW849" s="9"/>
      <c r="BX849" s="9"/>
    </row>
    <row r="850" spans="1:76" s="33" customFormat="1" ht="32.25" customHeight="1">
      <c r="A850" s="35" t="s">
        <v>535</v>
      </c>
      <c r="B850" s="36" t="s">
        <v>536</v>
      </c>
      <c r="C850" s="40">
        <v>80</v>
      </c>
      <c r="D850" s="25">
        <v>45</v>
      </c>
      <c r="E850" s="23">
        <f t="shared" si="394"/>
        <v>3600</v>
      </c>
      <c r="F850" s="25">
        <v>130</v>
      </c>
      <c r="G850" s="25">
        <v>30</v>
      </c>
      <c r="H850" s="23">
        <f t="shared" si="395"/>
        <v>3900</v>
      </c>
      <c r="I850" s="25">
        <v>1000</v>
      </c>
      <c r="J850" s="25">
        <v>45</v>
      </c>
      <c r="K850" s="23">
        <f t="shared" si="396"/>
        <v>45000</v>
      </c>
      <c r="L850" s="25"/>
      <c r="M850" s="25">
        <v>75</v>
      </c>
      <c r="N850" s="23">
        <f t="shared" si="397"/>
        <v>0</v>
      </c>
      <c r="O850" s="25"/>
      <c r="P850" s="25">
        <v>38</v>
      </c>
      <c r="Q850" s="23">
        <f t="shared" si="398"/>
        <v>0</v>
      </c>
      <c r="R850" s="25"/>
      <c r="S850" s="25">
        <v>68</v>
      </c>
      <c r="T850" s="23">
        <f t="shared" si="399"/>
        <v>0</v>
      </c>
      <c r="U850" s="25"/>
      <c r="V850" s="25">
        <v>38</v>
      </c>
      <c r="W850" s="23">
        <f t="shared" si="400"/>
        <v>0</v>
      </c>
      <c r="X850" s="25"/>
      <c r="Y850" s="25">
        <v>55</v>
      </c>
      <c r="Z850" s="23">
        <f t="shared" si="401"/>
        <v>0</v>
      </c>
      <c r="AA850" s="25"/>
      <c r="AB850" s="25">
        <v>58</v>
      </c>
      <c r="AC850" s="23">
        <f t="shared" si="402"/>
        <v>0</v>
      </c>
      <c r="AD850" s="25">
        <v>300</v>
      </c>
      <c r="AE850" s="25">
        <v>68</v>
      </c>
      <c r="AF850" s="25">
        <f t="shared" si="403"/>
        <v>20400</v>
      </c>
      <c r="AG850" s="25"/>
      <c r="AH850" s="25">
        <v>98</v>
      </c>
      <c r="AI850" s="23">
        <f t="shared" si="404"/>
        <v>0</v>
      </c>
      <c r="AJ850" s="25"/>
      <c r="AK850" s="25">
        <v>7</v>
      </c>
      <c r="AL850" s="25">
        <f t="shared" si="405"/>
        <v>0</v>
      </c>
      <c r="AM850" s="25">
        <v>4632</v>
      </c>
      <c r="AN850" s="25">
        <v>6</v>
      </c>
      <c r="AO850" s="25">
        <f t="shared" si="406"/>
        <v>27792</v>
      </c>
      <c r="AP850" s="25"/>
      <c r="AQ850" s="25">
        <v>7</v>
      </c>
      <c r="AR850" s="25">
        <f t="shared" si="411"/>
        <v>0</v>
      </c>
      <c r="AS850" s="25"/>
      <c r="AT850" s="25">
        <v>5.63</v>
      </c>
      <c r="AU850" s="25">
        <f t="shared" si="412"/>
        <v>0</v>
      </c>
      <c r="AV850" s="25"/>
      <c r="AW850" s="25">
        <v>6.65</v>
      </c>
      <c r="AX850" s="25">
        <f t="shared" si="413"/>
        <v>0</v>
      </c>
      <c r="AY850" s="25"/>
      <c r="AZ850" s="25">
        <v>5.58</v>
      </c>
      <c r="BA850" s="25">
        <f t="shared" si="414"/>
        <v>0</v>
      </c>
      <c r="BB850" s="25"/>
      <c r="BC850" s="25">
        <v>6</v>
      </c>
      <c r="BD850" s="23">
        <f t="shared" si="407"/>
        <v>0</v>
      </c>
      <c r="BE850" s="26">
        <f t="shared" si="391"/>
        <v>100692</v>
      </c>
      <c r="BF850" s="27">
        <f t="shared" si="408"/>
        <v>278444</v>
      </c>
      <c r="BG850" s="28"/>
      <c r="BH850" s="29"/>
      <c r="BI850" s="28"/>
      <c r="BJ850" s="28">
        <f t="shared" si="392"/>
        <v>0</v>
      </c>
      <c r="BK850" s="28">
        <f t="shared" si="393"/>
        <v>379136</v>
      </c>
      <c r="BL850" s="31"/>
      <c r="BM850" s="9"/>
      <c r="BN850" s="9"/>
      <c r="BO850" s="9"/>
      <c r="BP850" s="9"/>
      <c r="BQ850" s="9"/>
      <c r="BR850" s="9"/>
      <c r="BS850" s="9"/>
      <c r="BT850" s="9"/>
      <c r="BU850" s="9"/>
      <c r="BV850" s="9"/>
      <c r="BW850" s="9"/>
      <c r="BX850" s="9"/>
    </row>
    <row r="851" spans="1:76" s="33" customFormat="1" ht="32.25" customHeight="1">
      <c r="A851" s="35" t="s">
        <v>537</v>
      </c>
      <c r="B851" s="36" t="s">
        <v>538</v>
      </c>
      <c r="C851" s="40"/>
      <c r="D851" s="25">
        <v>45</v>
      </c>
      <c r="E851" s="23">
        <f t="shared" si="394"/>
        <v>0</v>
      </c>
      <c r="F851" s="25"/>
      <c r="G851" s="25">
        <v>30</v>
      </c>
      <c r="H851" s="23">
        <f t="shared" si="395"/>
        <v>0</v>
      </c>
      <c r="I851" s="25"/>
      <c r="J851" s="25">
        <v>45</v>
      </c>
      <c r="K851" s="23">
        <f t="shared" si="396"/>
        <v>0</v>
      </c>
      <c r="L851" s="25"/>
      <c r="M851" s="25">
        <v>75</v>
      </c>
      <c r="N851" s="23">
        <f t="shared" si="397"/>
        <v>0</v>
      </c>
      <c r="O851" s="25"/>
      <c r="P851" s="25">
        <v>38</v>
      </c>
      <c r="Q851" s="23">
        <f t="shared" si="398"/>
        <v>0</v>
      </c>
      <c r="R851" s="25"/>
      <c r="S851" s="25">
        <v>68</v>
      </c>
      <c r="T851" s="23">
        <f t="shared" si="399"/>
        <v>0</v>
      </c>
      <c r="U851" s="25"/>
      <c r="V851" s="25">
        <v>38</v>
      </c>
      <c r="W851" s="23">
        <f t="shared" si="400"/>
        <v>0</v>
      </c>
      <c r="X851" s="25"/>
      <c r="Y851" s="25">
        <v>55</v>
      </c>
      <c r="Z851" s="23">
        <f t="shared" si="401"/>
        <v>0</v>
      </c>
      <c r="AA851" s="25"/>
      <c r="AB851" s="25">
        <v>58</v>
      </c>
      <c r="AC851" s="23">
        <f t="shared" si="402"/>
        <v>0</v>
      </c>
      <c r="AD851" s="25"/>
      <c r="AE851" s="25">
        <v>68</v>
      </c>
      <c r="AF851" s="25">
        <f t="shared" si="403"/>
        <v>0</v>
      </c>
      <c r="AG851" s="25"/>
      <c r="AH851" s="25">
        <v>98</v>
      </c>
      <c r="AI851" s="23">
        <f t="shared" si="404"/>
        <v>0</v>
      </c>
      <c r="AJ851" s="25"/>
      <c r="AK851" s="25">
        <v>7</v>
      </c>
      <c r="AL851" s="25">
        <f t="shared" si="405"/>
        <v>0</v>
      </c>
      <c r="AM851" s="25"/>
      <c r="AN851" s="25">
        <v>6</v>
      </c>
      <c r="AO851" s="25">
        <f t="shared" si="406"/>
        <v>0</v>
      </c>
      <c r="AP851" s="25"/>
      <c r="AQ851" s="25">
        <v>7</v>
      </c>
      <c r="AR851" s="25">
        <f t="shared" si="411"/>
        <v>0</v>
      </c>
      <c r="AS851" s="25"/>
      <c r="AT851" s="25">
        <v>5.63</v>
      </c>
      <c r="AU851" s="25">
        <f t="shared" si="412"/>
        <v>0</v>
      </c>
      <c r="AV851" s="25"/>
      <c r="AW851" s="25">
        <v>6.65</v>
      </c>
      <c r="AX851" s="25">
        <f t="shared" si="413"/>
        <v>0</v>
      </c>
      <c r="AY851" s="25"/>
      <c r="AZ851" s="25">
        <v>5.58</v>
      </c>
      <c r="BA851" s="25">
        <f t="shared" si="414"/>
        <v>0</v>
      </c>
      <c r="BB851" s="25"/>
      <c r="BC851" s="25">
        <v>6</v>
      </c>
      <c r="BD851" s="23">
        <f t="shared" si="407"/>
        <v>0</v>
      </c>
      <c r="BE851" s="26">
        <f t="shared" si="391"/>
        <v>0</v>
      </c>
      <c r="BF851" s="27">
        <f t="shared" si="408"/>
        <v>0.9</v>
      </c>
      <c r="BG851" s="28"/>
      <c r="BH851" s="29"/>
      <c r="BI851" s="28"/>
      <c r="BJ851" s="30">
        <f t="shared" si="392"/>
        <v>0</v>
      </c>
      <c r="BK851" s="28">
        <f t="shared" si="393"/>
        <v>0.9</v>
      </c>
      <c r="BL851" s="31"/>
      <c r="BM851" s="9"/>
      <c r="BN851" s="9"/>
      <c r="BO851" s="9"/>
      <c r="BP851" s="9"/>
      <c r="BQ851" s="9"/>
      <c r="BR851" s="9"/>
      <c r="BS851" s="9"/>
      <c r="BT851" s="9"/>
      <c r="BU851" s="9"/>
      <c r="BV851" s="9"/>
      <c r="BW851" s="9"/>
      <c r="BX851" s="9"/>
    </row>
    <row r="852" spans="1:76" s="33" customFormat="1" ht="32.25" customHeight="1">
      <c r="A852" s="35" t="s">
        <v>539</v>
      </c>
      <c r="B852" s="36" t="s">
        <v>540</v>
      </c>
      <c r="C852" s="40"/>
      <c r="D852" s="25">
        <v>45</v>
      </c>
      <c r="E852" s="23">
        <f t="shared" si="394"/>
        <v>0</v>
      </c>
      <c r="F852" s="25"/>
      <c r="G852" s="25">
        <v>30</v>
      </c>
      <c r="H852" s="23">
        <f t="shared" si="395"/>
        <v>0</v>
      </c>
      <c r="I852" s="25"/>
      <c r="J852" s="25">
        <v>45</v>
      </c>
      <c r="K852" s="23">
        <f t="shared" si="396"/>
        <v>0</v>
      </c>
      <c r="L852" s="25">
        <v>450</v>
      </c>
      <c r="M852" s="25">
        <v>75</v>
      </c>
      <c r="N852" s="23">
        <f t="shared" si="397"/>
        <v>33750</v>
      </c>
      <c r="O852" s="25">
        <v>200</v>
      </c>
      <c r="P852" s="25">
        <v>38</v>
      </c>
      <c r="Q852" s="23">
        <f t="shared" si="398"/>
        <v>7600</v>
      </c>
      <c r="R852" s="25">
        <v>200</v>
      </c>
      <c r="S852" s="25">
        <v>68</v>
      </c>
      <c r="T852" s="23">
        <f t="shared" si="399"/>
        <v>13600</v>
      </c>
      <c r="U852" s="25"/>
      <c r="V852" s="25">
        <v>38</v>
      </c>
      <c r="W852" s="23">
        <f t="shared" si="400"/>
        <v>0</v>
      </c>
      <c r="X852" s="25"/>
      <c r="Y852" s="25">
        <v>55</v>
      </c>
      <c r="Z852" s="23">
        <f t="shared" si="401"/>
        <v>0</v>
      </c>
      <c r="AA852" s="25"/>
      <c r="AB852" s="25">
        <v>58</v>
      </c>
      <c r="AC852" s="23">
        <f t="shared" si="402"/>
        <v>0</v>
      </c>
      <c r="AD852" s="25"/>
      <c r="AE852" s="25">
        <v>68</v>
      </c>
      <c r="AF852" s="25">
        <f t="shared" si="403"/>
        <v>0</v>
      </c>
      <c r="AG852" s="25">
        <v>100</v>
      </c>
      <c r="AH852" s="25">
        <v>98</v>
      </c>
      <c r="AI852" s="23">
        <f t="shared" si="404"/>
        <v>9800</v>
      </c>
      <c r="AJ852" s="25">
        <v>2135</v>
      </c>
      <c r="AK852" s="25">
        <v>7</v>
      </c>
      <c r="AL852" s="25">
        <f t="shared" si="405"/>
        <v>14945</v>
      </c>
      <c r="AM852" s="25"/>
      <c r="AN852" s="25">
        <v>6</v>
      </c>
      <c r="AO852" s="25">
        <f t="shared" si="406"/>
        <v>0</v>
      </c>
      <c r="AP852" s="25"/>
      <c r="AQ852" s="25">
        <v>7</v>
      </c>
      <c r="AR852" s="25">
        <f t="shared" si="411"/>
        <v>0</v>
      </c>
      <c r="AS852" s="25"/>
      <c r="AT852" s="25">
        <v>5.63</v>
      </c>
      <c r="AU852" s="25">
        <f t="shared" si="412"/>
        <v>0</v>
      </c>
      <c r="AV852" s="25"/>
      <c r="AW852" s="25">
        <v>6.65</v>
      </c>
      <c r="AX852" s="25">
        <f t="shared" si="413"/>
        <v>0</v>
      </c>
      <c r="AY852" s="25"/>
      <c r="AZ852" s="25">
        <v>5.58</v>
      </c>
      <c r="BA852" s="25">
        <f t="shared" si="414"/>
        <v>0</v>
      </c>
      <c r="BB852" s="25">
        <v>1660</v>
      </c>
      <c r="BC852" s="25">
        <v>6</v>
      </c>
      <c r="BD852" s="23">
        <f t="shared" si="407"/>
        <v>9960</v>
      </c>
      <c r="BE852" s="26">
        <f t="shared" si="391"/>
        <v>89655</v>
      </c>
      <c r="BF852" s="27">
        <f t="shared" si="408"/>
        <v>235474</v>
      </c>
      <c r="BG852" s="28">
        <v>15200</v>
      </c>
      <c r="BH852" s="29"/>
      <c r="BI852" s="28"/>
      <c r="BJ852" s="28">
        <f t="shared" si="392"/>
        <v>15200</v>
      </c>
      <c r="BK852" s="28">
        <f t="shared" si="393"/>
        <v>309929</v>
      </c>
      <c r="BL852" s="31"/>
      <c r="BM852" s="9"/>
      <c r="BN852" s="9"/>
      <c r="BO852" s="9"/>
      <c r="BP852" s="9"/>
      <c r="BQ852" s="9"/>
      <c r="BR852" s="9"/>
      <c r="BS852" s="9"/>
      <c r="BT852" s="9"/>
      <c r="BU852" s="9"/>
      <c r="BV852" s="9"/>
      <c r="BW852" s="9"/>
      <c r="BX852" s="9"/>
    </row>
    <row r="853" spans="1:76" s="33" customFormat="1" ht="32.25" customHeight="1">
      <c r="A853" s="35" t="s">
        <v>541</v>
      </c>
      <c r="B853" s="36" t="s">
        <v>542</v>
      </c>
      <c r="C853" s="40"/>
      <c r="D853" s="25">
        <v>45</v>
      </c>
      <c r="E853" s="23">
        <f t="shared" si="394"/>
        <v>0</v>
      </c>
      <c r="F853" s="25"/>
      <c r="G853" s="25">
        <v>30</v>
      </c>
      <c r="H853" s="23">
        <f t="shared" si="395"/>
        <v>0</v>
      </c>
      <c r="I853" s="25"/>
      <c r="J853" s="25">
        <v>45</v>
      </c>
      <c r="K853" s="23">
        <f t="shared" si="396"/>
        <v>0</v>
      </c>
      <c r="L853" s="25"/>
      <c r="M853" s="25">
        <v>75</v>
      </c>
      <c r="N853" s="23">
        <f t="shared" si="397"/>
        <v>0</v>
      </c>
      <c r="O853" s="25"/>
      <c r="P853" s="25">
        <v>38</v>
      </c>
      <c r="Q853" s="23">
        <f t="shared" si="398"/>
        <v>0</v>
      </c>
      <c r="R853" s="25"/>
      <c r="S853" s="25">
        <v>68</v>
      </c>
      <c r="T853" s="23">
        <f t="shared" si="399"/>
        <v>0</v>
      </c>
      <c r="U853" s="25"/>
      <c r="V853" s="25">
        <v>38</v>
      </c>
      <c r="W853" s="23">
        <f t="shared" si="400"/>
        <v>0</v>
      </c>
      <c r="X853" s="25"/>
      <c r="Y853" s="25">
        <v>55</v>
      </c>
      <c r="Z853" s="23">
        <f t="shared" si="401"/>
        <v>0</v>
      </c>
      <c r="AA853" s="25"/>
      <c r="AB853" s="25">
        <v>58</v>
      </c>
      <c r="AC853" s="23">
        <f t="shared" si="402"/>
        <v>0</v>
      </c>
      <c r="AD853" s="25"/>
      <c r="AE853" s="25">
        <v>68</v>
      </c>
      <c r="AF853" s="25">
        <f t="shared" si="403"/>
        <v>0</v>
      </c>
      <c r="AG853" s="25"/>
      <c r="AH853" s="25">
        <v>98</v>
      </c>
      <c r="AI853" s="23">
        <f t="shared" si="404"/>
        <v>0</v>
      </c>
      <c r="AJ853" s="25"/>
      <c r="AK853" s="25">
        <v>7</v>
      </c>
      <c r="AL853" s="25">
        <f t="shared" si="405"/>
        <v>0</v>
      </c>
      <c r="AM853" s="25"/>
      <c r="AN853" s="25">
        <v>6</v>
      </c>
      <c r="AO853" s="25">
        <f t="shared" si="406"/>
        <v>0</v>
      </c>
      <c r="AP853" s="25"/>
      <c r="AQ853" s="25">
        <v>7</v>
      </c>
      <c r="AR853" s="25">
        <f t="shared" si="411"/>
        <v>0</v>
      </c>
      <c r="AS853" s="25"/>
      <c r="AT853" s="25">
        <v>5.63</v>
      </c>
      <c r="AU853" s="25">
        <f t="shared" si="412"/>
        <v>0</v>
      </c>
      <c r="AV853" s="25"/>
      <c r="AW853" s="25">
        <v>6.65</v>
      </c>
      <c r="AX853" s="25">
        <f t="shared" si="413"/>
        <v>0</v>
      </c>
      <c r="AY853" s="25"/>
      <c r="AZ853" s="25">
        <v>5.58</v>
      </c>
      <c r="BA853" s="25">
        <f t="shared" si="414"/>
        <v>0</v>
      </c>
      <c r="BB853" s="25"/>
      <c r="BC853" s="25">
        <v>6</v>
      </c>
      <c r="BD853" s="23">
        <f t="shared" si="407"/>
        <v>0</v>
      </c>
      <c r="BE853" s="26">
        <f t="shared" si="391"/>
        <v>0</v>
      </c>
      <c r="BF853" s="27">
        <f t="shared" si="408"/>
        <v>0</v>
      </c>
      <c r="BG853" s="28"/>
      <c r="BH853" s="29"/>
      <c r="BI853" s="28"/>
      <c r="BJ853" s="30">
        <f t="shared" si="392"/>
        <v>0</v>
      </c>
      <c r="BK853" s="28">
        <f t="shared" si="393"/>
        <v>0</v>
      </c>
      <c r="BL853" s="31"/>
      <c r="BM853" s="9"/>
      <c r="BN853" s="9"/>
      <c r="BO853" s="9"/>
      <c r="BP853" s="9"/>
      <c r="BQ853" s="9"/>
      <c r="BR853" s="9"/>
      <c r="BS853" s="9"/>
      <c r="BT853" s="9"/>
      <c r="BU853" s="9"/>
      <c r="BV853" s="9"/>
      <c r="BW853" s="9"/>
      <c r="BX853" s="9"/>
    </row>
    <row r="854" spans="1:76" s="33" customFormat="1" ht="32.25" customHeight="1">
      <c r="A854" s="35" t="s">
        <v>543</v>
      </c>
      <c r="B854" s="36" t="s">
        <v>544</v>
      </c>
      <c r="C854" s="40"/>
      <c r="D854" s="25">
        <v>45</v>
      </c>
      <c r="E854" s="23">
        <f t="shared" si="394"/>
        <v>0</v>
      </c>
      <c r="F854" s="25"/>
      <c r="G854" s="25">
        <v>30</v>
      </c>
      <c r="H854" s="23">
        <f t="shared" si="395"/>
        <v>0</v>
      </c>
      <c r="I854" s="25"/>
      <c r="J854" s="25">
        <v>45</v>
      </c>
      <c r="K854" s="23">
        <f t="shared" si="396"/>
        <v>0</v>
      </c>
      <c r="L854" s="25"/>
      <c r="M854" s="25">
        <v>75</v>
      </c>
      <c r="N854" s="23">
        <f t="shared" si="397"/>
        <v>0</v>
      </c>
      <c r="O854" s="25"/>
      <c r="P854" s="25">
        <v>38</v>
      </c>
      <c r="Q854" s="23">
        <f t="shared" si="398"/>
        <v>0</v>
      </c>
      <c r="R854" s="25"/>
      <c r="S854" s="25">
        <v>68</v>
      </c>
      <c r="T854" s="23">
        <f t="shared" si="399"/>
        <v>0</v>
      </c>
      <c r="U854" s="25"/>
      <c r="V854" s="25">
        <v>38</v>
      </c>
      <c r="W854" s="23">
        <f t="shared" si="400"/>
        <v>0</v>
      </c>
      <c r="X854" s="25"/>
      <c r="Y854" s="25">
        <v>55</v>
      </c>
      <c r="Z854" s="23">
        <f t="shared" si="401"/>
        <v>0</v>
      </c>
      <c r="AA854" s="25"/>
      <c r="AB854" s="25">
        <v>58</v>
      </c>
      <c r="AC854" s="23">
        <f t="shared" si="402"/>
        <v>0</v>
      </c>
      <c r="AD854" s="25"/>
      <c r="AE854" s="25">
        <v>68</v>
      </c>
      <c r="AF854" s="25">
        <f t="shared" si="403"/>
        <v>0</v>
      </c>
      <c r="AG854" s="25"/>
      <c r="AH854" s="25">
        <v>98</v>
      </c>
      <c r="AI854" s="23">
        <f t="shared" si="404"/>
        <v>0</v>
      </c>
      <c r="AJ854" s="25"/>
      <c r="AK854" s="25">
        <v>7</v>
      </c>
      <c r="AL854" s="25">
        <f t="shared" si="405"/>
        <v>0</v>
      </c>
      <c r="AM854" s="25"/>
      <c r="AN854" s="25">
        <v>6</v>
      </c>
      <c r="AO854" s="25">
        <f t="shared" si="406"/>
        <v>0</v>
      </c>
      <c r="AP854" s="25"/>
      <c r="AQ854" s="25">
        <v>7</v>
      </c>
      <c r="AR854" s="25">
        <f t="shared" si="411"/>
        <v>0</v>
      </c>
      <c r="AS854" s="25"/>
      <c r="AT854" s="25">
        <v>5.63</v>
      </c>
      <c r="AU854" s="25">
        <f t="shared" si="412"/>
        <v>0</v>
      </c>
      <c r="AV854" s="25"/>
      <c r="AW854" s="25">
        <v>6.65</v>
      </c>
      <c r="AX854" s="25">
        <f t="shared" si="413"/>
        <v>0</v>
      </c>
      <c r="AY854" s="25"/>
      <c r="AZ854" s="25">
        <v>5.58</v>
      </c>
      <c r="BA854" s="25">
        <f t="shared" si="414"/>
        <v>0</v>
      </c>
      <c r="BB854" s="25"/>
      <c r="BC854" s="25">
        <v>6</v>
      </c>
      <c r="BD854" s="23">
        <f t="shared" si="407"/>
        <v>0</v>
      </c>
      <c r="BE854" s="26">
        <f t="shared" ref="BE854:BE917" si="415">E854+H854+K854+N854+Q854+T854+W854+Z854+AC854+AF854+AI854+AL854+AO854+AR854+AU854+AX854+BD854+BA854</f>
        <v>0</v>
      </c>
      <c r="BF854" s="27">
        <f t="shared" si="408"/>
        <v>9400</v>
      </c>
      <c r="BG854" s="28"/>
      <c r="BH854" s="29"/>
      <c r="BI854" s="28"/>
      <c r="BJ854" s="28">
        <f t="shared" ref="BJ854:BJ917" si="416">BG854+BH854+BI854</f>
        <v>0</v>
      </c>
      <c r="BK854" s="28">
        <f t="shared" ref="BK854:BK917" si="417">BF854+BE854-BJ854</f>
        <v>9400</v>
      </c>
      <c r="BL854" s="31"/>
      <c r="BM854" s="9"/>
      <c r="BN854" s="9"/>
      <c r="BO854" s="9"/>
      <c r="BP854" s="9"/>
      <c r="BQ854" s="9"/>
      <c r="BR854" s="9"/>
      <c r="BS854" s="9"/>
      <c r="BT854" s="9"/>
      <c r="BU854" s="9"/>
      <c r="BV854" s="9"/>
      <c r="BW854" s="9"/>
      <c r="BX854" s="9"/>
    </row>
    <row r="855" spans="1:76" s="33" customFormat="1" ht="32.25" customHeight="1">
      <c r="A855" s="35" t="s">
        <v>545</v>
      </c>
      <c r="B855" s="36" t="s">
        <v>546</v>
      </c>
      <c r="C855" s="40"/>
      <c r="D855" s="25">
        <v>45</v>
      </c>
      <c r="E855" s="23">
        <f t="shared" ref="E855:E918" si="418">D855*C855</f>
        <v>0</v>
      </c>
      <c r="F855" s="25"/>
      <c r="G855" s="25">
        <v>30</v>
      </c>
      <c r="H855" s="23">
        <f t="shared" ref="H855:H918" si="419">G855*F855</f>
        <v>0</v>
      </c>
      <c r="I855" s="25"/>
      <c r="J855" s="25">
        <v>45</v>
      </c>
      <c r="K855" s="23">
        <f t="shared" ref="K855:K918" si="420">J855*I855</f>
        <v>0</v>
      </c>
      <c r="L855" s="25"/>
      <c r="M855" s="25">
        <v>75</v>
      </c>
      <c r="N855" s="23">
        <f t="shared" ref="N855:N918" si="421">M855*L855</f>
        <v>0</v>
      </c>
      <c r="O855" s="25"/>
      <c r="P855" s="25">
        <v>38</v>
      </c>
      <c r="Q855" s="23">
        <f t="shared" ref="Q855:Q918" si="422">P855*O855</f>
        <v>0</v>
      </c>
      <c r="R855" s="25"/>
      <c r="S855" s="25">
        <v>68</v>
      </c>
      <c r="T855" s="23">
        <f t="shared" ref="T855:T918" si="423">S855*R855</f>
        <v>0</v>
      </c>
      <c r="U855" s="25"/>
      <c r="V855" s="25">
        <v>38</v>
      </c>
      <c r="W855" s="23">
        <f t="shared" ref="W855:W918" si="424">V855*U855</f>
        <v>0</v>
      </c>
      <c r="X855" s="25"/>
      <c r="Y855" s="25">
        <v>55</v>
      </c>
      <c r="Z855" s="23">
        <f t="shared" ref="Z855:Z918" si="425">Y855*X855</f>
        <v>0</v>
      </c>
      <c r="AA855" s="25"/>
      <c r="AB855" s="25">
        <v>58</v>
      </c>
      <c r="AC855" s="23">
        <f t="shared" ref="AC855:AC918" si="426">AB855*AA855</f>
        <v>0</v>
      </c>
      <c r="AD855" s="25"/>
      <c r="AE855" s="25">
        <v>68</v>
      </c>
      <c r="AF855" s="25">
        <f t="shared" ref="AF855:AF918" si="427">AE855*AD855</f>
        <v>0</v>
      </c>
      <c r="AG855" s="25"/>
      <c r="AH855" s="25">
        <v>98</v>
      </c>
      <c r="AI855" s="23">
        <f t="shared" ref="AI855:AI918" si="428">AH855*AG855</f>
        <v>0</v>
      </c>
      <c r="AJ855" s="25"/>
      <c r="AK855" s="25">
        <v>7</v>
      </c>
      <c r="AL855" s="25">
        <f t="shared" ref="AL855:AL918" si="429">AK855*AJ855</f>
        <v>0</v>
      </c>
      <c r="AM855" s="25"/>
      <c r="AN855" s="25">
        <v>6</v>
      </c>
      <c r="AO855" s="25">
        <f t="shared" ref="AO855:AO918" si="430">AN855*AM855</f>
        <v>0</v>
      </c>
      <c r="AP855" s="25"/>
      <c r="AQ855" s="25">
        <v>7</v>
      </c>
      <c r="AR855" s="25">
        <f t="shared" si="411"/>
        <v>0</v>
      </c>
      <c r="AS855" s="25"/>
      <c r="AT855" s="25">
        <v>5.63</v>
      </c>
      <c r="AU855" s="25">
        <f t="shared" si="412"/>
        <v>0</v>
      </c>
      <c r="AV855" s="25"/>
      <c r="AW855" s="25">
        <v>6.65</v>
      </c>
      <c r="AX855" s="25">
        <f t="shared" si="413"/>
        <v>0</v>
      </c>
      <c r="AY855" s="25"/>
      <c r="AZ855" s="25">
        <v>5.58</v>
      </c>
      <c r="BA855" s="25">
        <f t="shared" si="414"/>
        <v>0</v>
      </c>
      <c r="BB855" s="25"/>
      <c r="BC855" s="25">
        <v>6</v>
      </c>
      <c r="BD855" s="23">
        <f t="shared" ref="BD855:BD918" si="431">BC855*BB855</f>
        <v>0</v>
      </c>
      <c r="BE855" s="26">
        <f t="shared" si="415"/>
        <v>0</v>
      </c>
      <c r="BF855" s="27">
        <f t="shared" ref="BF855:BF918" si="432">BK262</f>
        <v>0</v>
      </c>
      <c r="BG855" s="28"/>
      <c r="BH855" s="29"/>
      <c r="BI855" s="28"/>
      <c r="BJ855" s="30">
        <f t="shared" si="416"/>
        <v>0</v>
      </c>
      <c r="BK855" s="28">
        <f t="shared" si="417"/>
        <v>0</v>
      </c>
      <c r="BL855" s="31"/>
      <c r="BM855" s="9"/>
      <c r="BN855" s="9"/>
      <c r="BO855" s="9"/>
      <c r="BP855" s="9"/>
      <c r="BQ855" s="9"/>
      <c r="BR855" s="9"/>
      <c r="BS855" s="9"/>
      <c r="BT855" s="9"/>
      <c r="BU855" s="9"/>
      <c r="BV855" s="9"/>
      <c r="BW855" s="9"/>
      <c r="BX855" s="9"/>
    </row>
    <row r="856" spans="1:76" s="33" customFormat="1" ht="32.25" customHeight="1">
      <c r="A856" s="35" t="s">
        <v>547</v>
      </c>
      <c r="B856" s="36" t="s">
        <v>548</v>
      </c>
      <c r="C856" s="40"/>
      <c r="D856" s="25">
        <v>45</v>
      </c>
      <c r="E856" s="23">
        <f t="shared" si="418"/>
        <v>0</v>
      </c>
      <c r="F856" s="25"/>
      <c r="G856" s="25">
        <v>30</v>
      </c>
      <c r="H856" s="23">
        <f t="shared" si="419"/>
        <v>0</v>
      </c>
      <c r="I856" s="25"/>
      <c r="J856" s="25">
        <v>45</v>
      </c>
      <c r="K856" s="23">
        <f t="shared" si="420"/>
        <v>0</v>
      </c>
      <c r="L856" s="25"/>
      <c r="M856" s="25">
        <v>75</v>
      </c>
      <c r="N856" s="23">
        <f t="shared" si="421"/>
        <v>0</v>
      </c>
      <c r="O856" s="25"/>
      <c r="P856" s="25">
        <v>38</v>
      </c>
      <c r="Q856" s="23">
        <f t="shared" si="422"/>
        <v>0</v>
      </c>
      <c r="R856" s="25"/>
      <c r="S856" s="25">
        <v>68</v>
      </c>
      <c r="T856" s="23">
        <f t="shared" si="423"/>
        <v>0</v>
      </c>
      <c r="U856" s="25"/>
      <c r="V856" s="25">
        <v>38</v>
      </c>
      <c r="W856" s="23">
        <f t="shared" si="424"/>
        <v>0</v>
      </c>
      <c r="X856" s="25"/>
      <c r="Y856" s="25">
        <v>55</v>
      </c>
      <c r="Z856" s="23">
        <f t="shared" si="425"/>
        <v>0</v>
      </c>
      <c r="AA856" s="25"/>
      <c r="AB856" s="25">
        <v>58</v>
      </c>
      <c r="AC856" s="23">
        <f t="shared" si="426"/>
        <v>0</v>
      </c>
      <c r="AD856" s="25"/>
      <c r="AE856" s="25">
        <v>68</v>
      </c>
      <c r="AF856" s="25">
        <f t="shared" si="427"/>
        <v>0</v>
      </c>
      <c r="AG856" s="25"/>
      <c r="AH856" s="25">
        <v>98</v>
      </c>
      <c r="AI856" s="23">
        <f t="shared" si="428"/>
        <v>0</v>
      </c>
      <c r="AJ856" s="25"/>
      <c r="AK856" s="25">
        <v>7</v>
      </c>
      <c r="AL856" s="25">
        <f t="shared" si="429"/>
        <v>0</v>
      </c>
      <c r="AM856" s="25"/>
      <c r="AN856" s="25">
        <v>6</v>
      </c>
      <c r="AO856" s="25">
        <f t="shared" si="430"/>
        <v>0</v>
      </c>
      <c r="AP856" s="25"/>
      <c r="AQ856" s="25">
        <v>7</v>
      </c>
      <c r="AR856" s="25">
        <f t="shared" si="411"/>
        <v>0</v>
      </c>
      <c r="AS856" s="25"/>
      <c r="AT856" s="25">
        <v>5.63</v>
      </c>
      <c r="AU856" s="25">
        <f t="shared" si="412"/>
        <v>0</v>
      </c>
      <c r="AV856" s="25"/>
      <c r="AW856" s="25">
        <v>6.65</v>
      </c>
      <c r="AX856" s="25">
        <f t="shared" si="413"/>
        <v>0</v>
      </c>
      <c r="AY856" s="25"/>
      <c r="AZ856" s="25">
        <v>5.58</v>
      </c>
      <c r="BA856" s="25">
        <f t="shared" si="414"/>
        <v>0</v>
      </c>
      <c r="BB856" s="25"/>
      <c r="BC856" s="25">
        <v>6</v>
      </c>
      <c r="BD856" s="23">
        <f t="shared" si="431"/>
        <v>0</v>
      </c>
      <c r="BE856" s="26">
        <f t="shared" si="415"/>
        <v>0</v>
      </c>
      <c r="BF856" s="27">
        <f t="shared" si="432"/>
        <v>0</v>
      </c>
      <c r="BG856" s="28"/>
      <c r="BH856" s="29"/>
      <c r="BI856" s="28"/>
      <c r="BJ856" s="30">
        <f t="shared" si="416"/>
        <v>0</v>
      </c>
      <c r="BK856" s="28">
        <f t="shared" si="417"/>
        <v>0</v>
      </c>
      <c r="BL856" s="31"/>
      <c r="BM856" s="9"/>
      <c r="BN856" s="9"/>
      <c r="BO856" s="9"/>
      <c r="BP856" s="9"/>
      <c r="BQ856" s="9"/>
      <c r="BR856" s="9"/>
      <c r="BS856" s="9"/>
      <c r="BT856" s="9"/>
      <c r="BU856" s="9"/>
      <c r="BV856" s="9"/>
      <c r="BW856" s="9"/>
      <c r="BX856" s="9"/>
    </row>
    <row r="857" spans="1:76" s="33" customFormat="1" ht="32.25" customHeight="1">
      <c r="A857" s="35" t="s">
        <v>549</v>
      </c>
      <c r="B857" s="36" t="s">
        <v>550</v>
      </c>
      <c r="C857" s="40"/>
      <c r="D857" s="25"/>
      <c r="E857" s="23">
        <f t="shared" si="418"/>
        <v>0</v>
      </c>
      <c r="F857" s="25"/>
      <c r="G857" s="25">
        <v>30</v>
      </c>
      <c r="H857" s="23">
        <f t="shared" si="419"/>
        <v>0</v>
      </c>
      <c r="I857" s="25"/>
      <c r="J857" s="25"/>
      <c r="K857" s="23">
        <f t="shared" si="420"/>
        <v>0</v>
      </c>
      <c r="L857" s="25">
        <v>130</v>
      </c>
      <c r="M857" s="25">
        <v>75</v>
      </c>
      <c r="N857" s="23">
        <f t="shared" si="421"/>
        <v>9750</v>
      </c>
      <c r="O857" s="25">
        <v>260</v>
      </c>
      <c r="P857" s="25">
        <v>38</v>
      </c>
      <c r="Q857" s="23">
        <f t="shared" si="422"/>
        <v>9880</v>
      </c>
      <c r="R857" s="25">
        <v>100</v>
      </c>
      <c r="S857" s="25">
        <v>68</v>
      </c>
      <c r="T857" s="23">
        <f t="shared" si="423"/>
        <v>6800</v>
      </c>
      <c r="U857" s="25"/>
      <c r="V857" s="25">
        <v>38</v>
      </c>
      <c r="W857" s="23">
        <f t="shared" si="424"/>
        <v>0</v>
      </c>
      <c r="X857" s="25"/>
      <c r="Y857" s="25">
        <v>55</v>
      </c>
      <c r="Z857" s="23">
        <f t="shared" si="425"/>
        <v>0</v>
      </c>
      <c r="AA857" s="25"/>
      <c r="AB857" s="25">
        <v>58</v>
      </c>
      <c r="AC857" s="23">
        <f t="shared" si="426"/>
        <v>0</v>
      </c>
      <c r="AD857" s="25"/>
      <c r="AE857" s="25">
        <v>68</v>
      </c>
      <c r="AF857" s="25">
        <f t="shared" si="427"/>
        <v>0</v>
      </c>
      <c r="AG857" s="25">
        <v>100</v>
      </c>
      <c r="AH857" s="25">
        <v>98</v>
      </c>
      <c r="AI857" s="23">
        <f t="shared" si="428"/>
        <v>9800</v>
      </c>
      <c r="AJ857" s="25">
        <v>3155</v>
      </c>
      <c r="AK857" s="25">
        <v>7</v>
      </c>
      <c r="AL857" s="25">
        <f t="shared" si="429"/>
        <v>22085</v>
      </c>
      <c r="AM857" s="25"/>
      <c r="AN857" s="25">
        <v>6</v>
      </c>
      <c r="AO857" s="25">
        <f t="shared" si="430"/>
        <v>0</v>
      </c>
      <c r="AP857" s="25"/>
      <c r="AQ857" s="25">
        <v>7</v>
      </c>
      <c r="AR857" s="25"/>
      <c r="AS857" s="25"/>
      <c r="AT857" s="25">
        <v>5.63</v>
      </c>
      <c r="AU857" s="25"/>
      <c r="AV857" s="25"/>
      <c r="AW857" s="25">
        <v>6.65</v>
      </c>
      <c r="AX857" s="25"/>
      <c r="AY857" s="25"/>
      <c r="AZ857" s="25">
        <v>5.58</v>
      </c>
      <c r="BA857" s="25"/>
      <c r="BB857" s="25">
        <v>1580</v>
      </c>
      <c r="BC857" s="25">
        <v>6</v>
      </c>
      <c r="BD857" s="23">
        <f t="shared" si="431"/>
        <v>9480</v>
      </c>
      <c r="BE857" s="26">
        <f t="shared" si="415"/>
        <v>67795</v>
      </c>
      <c r="BF857" s="27">
        <f t="shared" si="432"/>
        <v>47306</v>
      </c>
      <c r="BG857" s="28">
        <v>1950</v>
      </c>
      <c r="BH857" s="29"/>
      <c r="BI857" s="28"/>
      <c r="BJ857" s="28">
        <f t="shared" si="416"/>
        <v>1950</v>
      </c>
      <c r="BK857" s="28">
        <f t="shared" si="417"/>
        <v>113151</v>
      </c>
      <c r="BL857" s="31"/>
      <c r="BM857" s="9"/>
      <c r="BN857" s="9"/>
      <c r="BO857" s="9"/>
      <c r="BP857" s="9"/>
      <c r="BQ857" s="9"/>
      <c r="BR857" s="9"/>
      <c r="BS857" s="9"/>
      <c r="BT857" s="9"/>
      <c r="BU857" s="9"/>
      <c r="BV857" s="9"/>
      <c r="BW857" s="9"/>
      <c r="BX857" s="9"/>
    </row>
    <row r="858" spans="1:76" s="33" customFormat="1" ht="32.25" customHeight="1">
      <c r="A858" s="35" t="s">
        <v>551</v>
      </c>
      <c r="B858" s="36" t="s">
        <v>552</v>
      </c>
      <c r="C858" s="40"/>
      <c r="D858" s="25">
        <v>45</v>
      </c>
      <c r="E858" s="23">
        <f t="shared" si="418"/>
        <v>0</v>
      </c>
      <c r="F858" s="25"/>
      <c r="G858" s="25">
        <v>30</v>
      </c>
      <c r="H858" s="23">
        <f t="shared" si="419"/>
        <v>0</v>
      </c>
      <c r="I858" s="25"/>
      <c r="J858" s="25">
        <v>45</v>
      </c>
      <c r="K858" s="23">
        <f t="shared" si="420"/>
        <v>0</v>
      </c>
      <c r="L858" s="25"/>
      <c r="M858" s="25">
        <v>75</v>
      </c>
      <c r="N858" s="23">
        <f t="shared" si="421"/>
        <v>0</v>
      </c>
      <c r="O858" s="25"/>
      <c r="P858" s="25">
        <v>38</v>
      </c>
      <c r="Q858" s="23">
        <f t="shared" si="422"/>
        <v>0</v>
      </c>
      <c r="R858" s="25"/>
      <c r="S858" s="25">
        <v>68</v>
      </c>
      <c r="T858" s="23">
        <f t="shared" si="423"/>
        <v>0</v>
      </c>
      <c r="U858" s="25"/>
      <c r="V858" s="25">
        <v>38</v>
      </c>
      <c r="W858" s="23">
        <f t="shared" si="424"/>
        <v>0</v>
      </c>
      <c r="X858" s="25"/>
      <c r="Y858" s="25">
        <v>55</v>
      </c>
      <c r="Z858" s="23">
        <f t="shared" si="425"/>
        <v>0</v>
      </c>
      <c r="AA858" s="25"/>
      <c r="AB858" s="25">
        <v>58</v>
      </c>
      <c r="AC858" s="23">
        <f t="shared" si="426"/>
        <v>0</v>
      </c>
      <c r="AD858" s="25"/>
      <c r="AE858" s="25">
        <v>68</v>
      </c>
      <c r="AF858" s="25">
        <f t="shared" si="427"/>
        <v>0</v>
      </c>
      <c r="AG858" s="25"/>
      <c r="AH858" s="25">
        <v>98</v>
      </c>
      <c r="AI858" s="23">
        <f t="shared" si="428"/>
        <v>0</v>
      </c>
      <c r="AJ858" s="25"/>
      <c r="AK858" s="25">
        <v>7</v>
      </c>
      <c r="AL858" s="25">
        <f t="shared" si="429"/>
        <v>0</v>
      </c>
      <c r="AM858" s="25"/>
      <c r="AN858" s="25">
        <v>6</v>
      </c>
      <c r="AO858" s="25">
        <f t="shared" si="430"/>
        <v>0</v>
      </c>
      <c r="AP858" s="25"/>
      <c r="AQ858" s="25">
        <v>7</v>
      </c>
      <c r="AR858" s="25">
        <f t="shared" ref="AR858:AR863" si="433">AQ858*AP858</f>
        <v>0</v>
      </c>
      <c r="AS858" s="25"/>
      <c r="AT858" s="25">
        <v>5.63</v>
      </c>
      <c r="AU858" s="25">
        <f t="shared" ref="AU858:AU863" si="434">AT858*AS858</f>
        <v>0</v>
      </c>
      <c r="AV858" s="25"/>
      <c r="AW858" s="25">
        <v>6.65</v>
      </c>
      <c r="AX858" s="25">
        <f t="shared" ref="AX858:AX863" si="435">AW858*AV858</f>
        <v>0</v>
      </c>
      <c r="AY858" s="25"/>
      <c r="AZ858" s="25">
        <v>5.58</v>
      </c>
      <c r="BA858" s="25">
        <f t="shared" ref="BA858:BA863" si="436">AZ858*AY858</f>
        <v>0</v>
      </c>
      <c r="BB858" s="25"/>
      <c r="BC858" s="25">
        <v>6</v>
      </c>
      <c r="BD858" s="23">
        <f t="shared" si="431"/>
        <v>0</v>
      </c>
      <c r="BE858" s="26">
        <f t="shared" si="415"/>
        <v>0</v>
      </c>
      <c r="BF858" s="27">
        <f t="shared" si="432"/>
        <v>0</v>
      </c>
      <c r="BG858" s="28"/>
      <c r="BH858" s="29"/>
      <c r="BI858" s="28"/>
      <c r="BJ858" s="30">
        <f t="shared" si="416"/>
        <v>0</v>
      </c>
      <c r="BK858" s="28">
        <f t="shared" si="417"/>
        <v>0</v>
      </c>
      <c r="BL858" s="31"/>
      <c r="BM858" s="9"/>
      <c r="BN858" s="9"/>
      <c r="BO858" s="9"/>
      <c r="BP858" s="9"/>
      <c r="BQ858" s="9"/>
      <c r="BR858" s="9"/>
      <c r="BS858" s="9"/>
      <c r="BT858" s="9"/>
      <c r="BU858" s="9"/>
      <c r="BV858" s="9"/>
      <c r="BW858" s="9"/>
      <c r="BX858" s="9"/>
    </row>
    <row r="859" spans="1:76" s="33" customFormat="1" ht="30" customHeight="1">
      <c r="A859" s="35" t="s">
        <v>553</v>
      </c>
      <c r="B859" s="36" t="s">
        <v>554</v>
      </c>
      <c r="C859" s="40">
        <v>150</v>
      </c>
      <c r="D859" s="25">
        <v>45</v>
      </c>
      <c r="E859" s="23">
        <f t="shared" si="418"/>
        <v>6750</v>
      </c>
      <c r="F859" s="25">
        <v>800</v>
      </c>
      <c r="G859" s="25">
        <v>30</v>
      </c>
      <c r="H859" s="23">
        <f t="shared" si="419"/>
        <v>24000</v>
      </c>
      <c r="I859" s="25">
        <v>400</v>
      </c>
      <c r="J859" s="25">
        <v>45</v>
      </c>
      <c r="K859" s="23">
        <f t="shared" si="420"/>
        <v>18000</v>
      </c>
      <c r="L859" s="25"/>
      <c r="M859" s="25">
        <v>75</v>
      </c>
      <c r="N859" s="23">
        <f t="shared" si="421"/>
        <v>0</v>
      </c>
      <c r="O859" s="25"/>
      <c r="P859" s="25">
        <v>38</v>
      </c>
      <c r="Q859" s="23">
        <f t="shared" si="422"/>
        <v>0</v>
      </c>
      <c r="R859" s="25"/>
      <c r="S859" s="25">
        <v>68</v>
      </c>
      <c r="T859" s="23">
        <f t="shared" si="423"/>
        <v>0</v>
      </c>
      <c r="U859" s="25"/>
      <c r="V859" s="25">
        <v>38</v>
      </c>
      <c r="W859" s="23">
        <f t="shared" si="424"/>
        <v>0</v>
      </c>
      <c r="X859" s="25"/>
      <c r="Y859" s="25">
        <v>55</v>
      </c>
      <c r="Z859" s="23">
        <f t="shared" si="425"/>
        <v>0</v>
      </c>
      <c r="AA859" s="25"/>
      <c r="AB859" s="25">
        <v>58</v>
      </c>
      <c r="AC859" s="23">
        <f t="shared" si="426"/>
        <v>0</v>
      </c>
      <c r="AD859" s="25">
        <v>300</v>
      </c>
      <c r="AE859" s="25">
        <v>68</v>
      </c>
      <c r="AF859" s="25">
        <f t="shared" si="427"/>
        <v>20400</v>
      </c>
      <c r="AG859" s="25"/>
      <c r="AH859" s="25">
        <v>98</v>
      </c>
      <c r="AI859" s="23">
        <f t="shared" si="428"/>
        <v>0</v>
      </c>
      <c r="AJ859" s="25"/>
      <c r="AK859" s="25">
        <v>7</v>
      </c>
      <c r="AL859" s="25">
        <f t="shared" si="429"/>
        <v>0</v>
      </c>
      <c r="AM859" s="25">
        <v>3210</v>
      </c>
      <c r="AN859" s="25">
        <v>6</v>
      </c>
      <c r="AO859" s="25">
        <f t="shared" si="430"/>
        <v>19260</v>
      </c>
      <c r="AP859" s="25"/>
      <c r="AQ859" s="25">
        <v>7</v>
      </c>
      <c r="AR859" s="25">
        <f t="shared" si="433"/>
        <v>0</v>
      </c>
      <c r="AS859" s="25"/>
      <c r="AT859" s="25">
        <v>5.63</v>
      </c>
      <c r="AU859" s="25">
        <f t="shared" si="434"/>
        <v>0</v>
      </c>
      <c r="AV859" s="25"/>
      <c r="AW859" s="25">
        <v>6.65</v>
      </c>
      <c r="AX859" s="25">
        <f t="shared" si="435"/>
        <v>0</v>
      </c>
      <c r="AY859" s="25"/>
      <c r="AZ859" s="25">
        <v>5.58</v>
      </c>
      <c r="BA859" s="25">
        <f t="shared" si="436"/>
        <v>0</v>
      </c>
      <c r="BB859" s="25"/>
      <c r="BC859" s="25">
        <v>6</v>
      </c>
      <c r="BD859" s="23">
        <f t="shared" si="431"/>
        <v>0</v>
      </c>
      <c r="BE859" s="26">
        <f t="shared" si="415"/>
        <v>88410</v>
      </c>
      <c r="BF859" s="27">
        <f t="shared" si="432"/>
        <v>228912</v>
      </c>
      <c r="BG859" s="28"/>
      <c r="BH859" s="29"/>
      <c r="BI859" s="28"/>
      <c r="BJ859" s="30">
        <f t="shared" si="416"/>
        <v>0</v>
      </c>
      <c r="BK859" s="28">
        <f t="shared" si="417"/>
        <v>317322</v>
      </c>
      <c r="BL859" s="31"/>
      <c r="BM859" s="9"/>
      <c r="BN859" s="9"/>
      <c r="BO859" s="9"/>
      <c r="BP859" s="9"/>
      <c r="BQ859" s="9"/>
      <c r="BR859" s="9"/>
      <c r="BS859" s="9"/>
      <c r="BT859" s="9"/>
      <c r="BU859" s="9"/>
      <c r="BV859" s="9"/>
      <c r="BW859" s="9"/>
      <c r="BX859" s="9"/>
    </row>
    <row r="860" spans="1:76" s="81" customFormat="1" ht="32.25" customHeight="1">
      <c r="A860" s="82" t="s">
        <v>555</v>
      </c>
      <c r="B860" s="73" t="s">
        <v>556</v>
      </c>
      <c r="C860" s="74"/>
      <c r="D860" s="75">
        <v>45</v>
      </c>
      <c r="E860" s="23">
        <f t="shared" si="418"/>
        <v>0</v>
      </c>
      <c r="F860" s="75"/>
      <c r="G860" s="75">
        <v>30</v>
      </c>
      <c r="H860" s="23">
        <f t="shared" si="419"/>
        <v>0</v>
      </c>
      <c r="I860" s="75"/>
      <c r="J860" s="75">
        <v>45</v>
      </c>
      <c r="K860" s="23">
        <f t="shared" si="420"/>
        <v>0</v>
      </c>
      <c r="L860" s="75"/>
      <c r="M860" s="75">
        <v>75</v>
      </c>
      <c r="N860" s="23">
        <f t="shared" si="421"/>
        <v>0</v>
      </c>
      <c r="O860" s="75"/>
      <c r="P860" s="75">
        <v>38</v>
      </c>
      <c r="Q860" s="23">
        <f t="shared" si="422"/>
        <v>0</v>
      </c>
      <c r="R860" s="75"/>
      <c r="S860" s="75">
        <v>68</v>
      </c>
      <c r="T860" s="23">
        <f t="shared" si="423"/>
        <v>0</v>
      </c>
      <c r="U860" s="75"/>
      <c r="V860" s="75">
        <v>38</v>
      </c>
      <c r="W860" s="23">
        <f t="shared" si="424"/>
        <v>0</v>
      </c>
      <c r="X860" s="75"/>
      <c r="Y860" s="75">
        <v>55</v>
      </c>
      <c r="Z860" s="23">
        <f t="shared" si="425"/>
        <v>0</v>
      </c>
      <c r="AA860" s="75"/>
      <c r="AB860" s="75">
        <v>58</v>
      </c>
      <c r="AC860" s="23">
        <f t="shared" si="426"/>
        <v>0</v>
      </c>
      <c r="AD860" s="75"/>
      <c r="AE860" s="75">
        <v>68</v>
      </c>
      <c r="AF860" s="25">
        <f t="shared" si="427"/>
        <v>0</v>
      </c>
      <c r="AG860" s="75"/>
      <c r="AH860" s="75">
        <v>98</v>
      </c>
      <c r="AI860" s="23">
        <f t="shared" si="428"/>
        <v>0</v>
      </c>
      <c r="AJ860" s="75"/>
      <c r="AK860" s="75">
        <v>7</v>
      </c>
      <c r="AL860" s="25">
        <f t="shared" si="429"/>
        <v>0</v>
      </c>
      <c r="AM860" s="75"/>
      <c r="AN860" s="75">
        <v>6</v>
      </c>
      <c r="AO860" s="25">
        <f t="shared" si="430"/>
        <v>0</v>
      </c>
      <c r="AP860" s="75"/>
      <c r="AQ860" s="75">
        <v>7</v>
      </c>
      <c r="AR860" s="77">
        <f t="shared" si="433"/>
        <v>0</v>
      </c>
      <c r="AS860" s="75"/>
      <c r="AT860" s="75">
        <v>5.63</v>
      </c>
      <c r="AU860" s="75">
        <f t="shared" si="434"/>
        <v>0</v>
      </c>
      <c r="AV860" s="75"/>
      <c r="AW860" s="75">
        <v>6.65</v>
      </c>
      <c r="AX860" s="75">
        <f t="shared" si="435"/>
        <v>0</v>
      </c>
      <c r="AY860" s="75"/>
      <c r="AZ860" s="75">
        <v>5.58</v>
      </c>
      <c r="BA860" s="75">
        <f t="shared" si="436"/>
        <v>0</v>
      </c>
      <c r="BB860" s="75"/>
      <c r="BC860" s="75">
        <v>6</v>
      </c>
      <c r="BD860" s="23">
        <f t="shared" si="431"/>
        <v>0</v>
      </c>
      <c r="BE860" s="26">
        <f t="shared" si="415"/>
        <v>0</v>
      </c>
      <c r="BF860" s="27">
        <f t="shared" si="432"/>
        <v>210062</v>
      </c>
      <c r="BG860" s="78">
        <v>7600</v>
      </c>
      <c r="BH860" s="79"/>
      <c r="BI860" s="78"/>
      <c r="BJ860" s="30">
        <f t="shared" si="416"/>
        <v>7600</v>
      </c>
      <c r="BK860" s="28">
        <f t="shared" si="417"/>
        <v>202462</v>
      </c>
      <c r="BL860" s="80"/>
      <c r="BM860" s="83"/>
      <c r="BN860" s="83"/>
      <c r="BO860" s="83"/>
      <c r="BP860" s="83"/>
      <c r="BQ860" s="83"/>
      <c r="BR860" s="83"/>
      <c r="BS860" s="83"/>
      <c r="BT860" s="83"/>
      <c r="BU860" s="83"/>
      <c r="BV860" s="83"/>
      <c r="BW860" s="83"/>
      <c r="BX860" s="83"/>
    </row>
    <row r="861" spans="1:76" s="33" customFormat="1" ht="32.25" customHeight="1">
      <c r="A861" s="35" t="s">
        <v>557</v>
      </c>
      <c r="B861" s="36" t="s">
        <v>558</v>
      </c>
      <c r="C861" s="40"/>
      <c r="D861" s="25">
        <v>45</v>
      </c>
      <c r="E861" s="23">
        <f t="shared" si="418"/>
        <v>0</v>
      </c>
      <c r="F861" s="41"/>
      <c r="G861" s="25">
        <v>30</v>
      </c>
      <c r="H861" s="23">
        <f t="shared" si="419"/>
        <v>0</v>
      </c>
      <c r="I861" s="25"/>
      <c r="J861" s="25">
        <v>45</v>
      </c>
      <c r="K861" s="23">
        <f t="shared" si="420"/>
        <v>0</v>
      </c>
      <c r="L861" s="25"/>
      <c r="M861" s="25">
        <v>75</v>
      </c>
      <c r="N861" s="23">
        <f t="shared" si="421"/>
        <v>0</v>
      </c>
      <c r="O861" s="25"/>
      <c r="P861" s="25">
        <v>38</v>
      </c>
      <c r="Q861" s="23">
        <f t="shared" si="422"/>
        <v>0</v>
      </c>
      <c r="R861" s="25"/>
      <c r="S861" s="25">
        <v>68</v>
      </c>
      <c r="T861" s="23">
        <f t="shared" si="423"/>
        <v>0</v>
      </c>
      <c r="U861" s="25"/>
      <c r="V861" s="25">
        <v>38</v>
      </c>
      <c r="W861" s="23">
        <f t="shared" si="424"/>
        <v>0</v>
      </c>
      <c r="X861" s="25"/>
      <c r="Y861" s="25">
        <v>55</v>
      </c>
      <c r="Z861" s="23">
        <f t="shared" si="425"/>
        <v>0</v>
      </c>
      <c r="AA861" s="25"/>
      <c r="AB861" s="25">
        <v>58</v>
      </c>
      <c r="AC861" s="23">
        <f t="shared" si="426"/>
        <v>0</v>
      </c>
      <c r="AD861" s="25"/>
      <c r="AE861" s="25">
        <v>68</v>
      </c>
      <c r="AF861" s="25">
        <f t="shared" si="427"/>
        <v>0</v>
      </c>
      <c r="AG861" s="25"/>
      <c r="AH861" s="25">
        <v>98</v>
      </c>
      <c r="AI861" s="23">
        <f t="shared" si="428"/>
        <v>0</v>
      </c>
      <c r="AJ861" s="25"/>
      <c r="AK861" s="25">
        <v>7</v>
      </c>
      <c r="AL861" s="25">
        <f t="shared" si="429"/>
        <v>0</v>
      </c>
      <c r="AM861" s="25"/>
      <c r="AN861" s="25">
        <v>6</v>
      </c>
      <c r="AO861" s="25">
        <f t="shared" si="430"/>
        <v>0</v>
      </c>
      <c r="AP861" s="25"/>
      <c r="AQ861" s="25">
        <v>7</v>
      </c>
      <c r="AR861" s="25">
        <f t="shared" si="433"/>
        <v>0</v>
      </c>
      <c r="AS861" s="25"/>
      <c r="AT861" s="25">
        <v>5.63</v>
      </c>
      <c r="AU861" s="25">
        <f t="shared" si="434"/>
        <v>0</v>
      </c>
      <c r="AV861" s="25"/>
      <c r="AW861" s="25">
        <v>6.65</v>
      </c>
      <c r="AX861" s="25">
        <f t="shared" si="435"/>
        <v>0</v>
      </c>
      <c r="AY861" s="25"/>
      <c r="AZ861" s="25">
        <v>5.58</v>
      </c>
      <c r="BA861" s="25">
        <f t="shared" si="436"/>
        <v>0</v>
      </c>
      <c r="BB861" s="25"/>
      <c r="BC861" s="25">
        <v>6</v>
      </c>
      <c r="BD861" s="23">
        <f t="shared" si="431"/>
        <v>0</v>
      </c>
      <c r="BE861" s="26">
        <f t="shared" si="415"/>
        <v>0</v>
      </c>
      <c r="BF861" s="27">
        <f t="shared" si="432"/>
        <v>0</v>
      </c>
      <c r="BG861" s="28"/>
      <c r="BH861" s="29"/>
      <c r="BI861" s="28"/>
      <c r="BJ861" s="30">
        <f t="shared" si="416"/>
        <v>0</v>
      </c>
      <c r="BK861" s="28">
        <f t="shared" si="417"/>
        <v>0</v>
      </c>
      <c r="BL861" s="31"/>
      <c r="BM861" s="9"/>
      <c r="BN861" s="9"/>
      <c r="BO861" s="9"/>
      <c r="BP861" s="9"/>
      <c r="BQ861" s="9"/>
      <c r="BR861" s="9"/>
      <c r="BS861" s="9"/>
      <c r="BT861" s="9"/>
      <c r="BU861" s="9"/>
      <c r="BV861" s="9"/>
      <c r="BW861" s="9"/>
      <c r="BX861" s="9"/>
    </row>
    <row r="862" spans="1:76" s="33" customFormat="1" ht="32.25" customHeight="1">
      <c r="A862" s="35" t="s">
        <v>559</v>
      </c>
      <c r="B862" s="36" t="s">
        <v>560</v>
      </c>
      <c r="C862" s="40"/>
      <c r="D862" s="25">
        <v>45</v>
      </c>
      <c r="E862" s="23">
        <f t="shared" si="418"/>
        <v>0</v>
      </c>
      <c r="F862" s="25"/>
      <c r="G862" s="25">
        <v>30</v>
      </c>
      <c r="H862" s="23">
        <f t="shared" si="419"/>
        <v>0</v>
      </c>
      <c r="I862" s="25"/>
      <c r="J862" s="25">
        <v>45</v>
      </c>
      <c r="K862" s="23">
        <f t="shared" si="420"/>
        <v>0</v>
      </c>
      <c r="L862" s="25"/>
      <c r="M862" s="25">
        <v>75</v>
      </c>
      <c r="N862" s="23">
        <f t="shared" si="421"/>
        <v>0</v>
      </c>
      <c r="O862" s="25"/>
      <c r="P862" s="25">
        <v>38</v>
      </c>
      <c r="Q862" s="23">
        <f t="shared" si="422"/>
        <v>0</v>
      </c>
      <c r="R862" s="25"/>
      <c r="S862" s="25">
        <v>68</v>
      </c>
      <c r="T862" s="23">
        <f t="shared" si="423"/>
        <v>0</v>
      </c>
      <c r="U862" s="25"/>
      <c r="V862" s="25">
        <v>38</v>
      </c>
      <c r="W862" s="23">
        <f t="shared" si="424"/>
        <v>0</v>
      </c>
      <c r="X862" s="25"/>
      <c r="Y862" s="25">
        <v>55</v>
      </c>
      <c r="Z862" s="23">
        <f t="shared" si="425"/>
        <v>0</v>
      </c>
      <c r="AA862" s="25"/>
      <c r="AB862" s="25">
        <v>58</v>
      </c>
      <c r="AC862" s="23">
        <f t="shared" si="426"/>
        <v>0</v>
      </c>
      <c r="AD862" s="25"/>
      <c r="AE862" s="25">
        <v>68</v>
      </c>
      <c r="AF862" s="25">
        <f t="shared" si="427"/>
        <v>0</v>
      </c>
      <c r="AG862" s="25"/>
      <c r="AH862" s="25">
        <v>98</v>
      </c>
      <c r="AI862" s="23">
        <f t="shared" si="428"/>
        <v>0</v>
      </c>
      <c r="AJ862" s="25"/>
      <c r="AK862" s="25">
        <v>7</v>
      </c>
      <c r="AL862" s="25">
        <f t="shared" si="429"/>
        <v>0</v>
      </c>
      <c r="AM862" s="25"/>
      <c r="AN862" s="25">
        <v>6</v>
      </c>
      <c r="AO862" s="25">
        <f t="shared" si="430"/>
        <v>0</v>
      </c>
      <c r="AP862" s="25"/>
      <c r="AQ862" s="25">
        <v>7</v>
      </c>
      <c r="AR862" s="25">
        <f t="shared" si="433"/>
        <v>0</v>
      </c>
      <c r="AS862" s="25"/>
      <c r="AT862" s="25">
        <v>5.63</v>
      </c>
      <c r="AU862" s="25">
        <f t="shared" si="434"/>
        <v>0</v>
      </c>
      <c r="AV862" s="25"/>
      <c r="AW862" s="25">
        <v>6.65</v>
      </c>
      <c r="AX862" s="25">
        <f t="shared" si="435"/>
        <v>0</v>
      </c>
      <c r="AY862" s="25"/>
      <c r="AZ862" s="25">
        <v>5.58</v>
      </c>
      <c r="BA862" s="25">
        <f t="shared" si="436"/>
        <v>0</v>
      </c>
      <c r="BB862" s="25"/>
      <c r="BC862" s="25">
        <v>6</v>
      </c>
      <c r="BD862" s="23">
        <f t="shared" si="431"/>
        <v>0</v>
      </c>
      <c r="BE862" s="26">
        <f t="shared" si="415"/>
        <v>0</v>
      </c>
      <c r="BF862" s="27">
        <f t="shared" si="432"/>
        <v>0</v>
      </c>
      <c r="BG862" s="28"/>
      <c r="BH862" s="29"/>
      <c r="BI862" s="28"/>
      <c r="BJ862" s="30">
        <f t="shared" si="416"/>
        <v>0</v>
      </c>
      <c r="BK862" s="28">
        <f t="shared" si="417"/>
        <v>0</v>
      </c>
      <c r="BL862" s="31"/>
      <c r="BM862" s="31"/>
      <c r="BN862" s="9"/>
      <c r="BO862" s="9"/>
      <c r="BP862" s="9"/>
      <c r="BQ862" s="9"/>
      <c r="BR862" s="9"/>
      <c r="BS862" s="9"/>
      <c r="BT862" s="9"/>
      <c r="BU862" s="9"/>
      <c r="BV862" s="9"/>
      <c r="BW862" s="9"/>
      <c r="BX862" s="9"/>
    </row>
    <row r="863" spans="1:76" s="81" customFormat="1" ht="32.25" customHeight="1">
      <c r="A863" s="82" t="s">
        <v>561</v>
      </c>
      <c r="B863" s="73" t="s">
        <v>562</v>
      </c>
      <c r="C863" s="74"/>
      <c r="D863" s="75">
        <v>45</v>
      </c>
      <c r="E863" s="23">
        <f t="shared" si="418"/>
        <v>0</v>
      </c>
      <c r="F863" s="75"/>
      <c r="G863" s="75">
        <v>30</v>
      </c>
      <c r="H863" s="23">
        <f t="shared" si="419"/>
        <v>0</v>
      </c>
      <c r="I863" s="75"/>
      <c r="J863" s="75">
        <v>45</v>
      </c>
      <c r="K863" s="23">
        <f t="shared" si="420"/>
        <v>0</v>
      </c>
      <c r="L863" s="75"/>
      <c r="M863" s="75">
        <v>75</v>
      </c>
      <c r="N863" s="23">
        <f t="shared" si="421"/>
        <v>0</v>
      </c>
      <c r="O863" s="75"/>
      <c r="P863" s="75">
        <v>38</v>
      </c>
      <c r="Q863" s="23">
        <f t="shared" si="422"/>
        <v>0</v>
      </c>
      <c r="R863" s="75"/>
      <c r="S863" s="75">
        <v>68</v>
      </c>
      <c r="T863" s="23">
        <f t="shared" si="423"/>
        <v>0</v>
      </c>
      <c r="U863" s="75"/>
      <c r="V863" s="75">
        <v>38</v>
      </c>
      <c r="W863" s="23">
        <f t="shared" si="424"/>
        <v>0</v>
      </c>
      <c r="X863" s="75"/>
      <c r="Y863" s="75">
        <v>55</v>
      </c>
      <c r="Z863" s="23">
        <f t="shared" si="425"/>
        <v>0</v>
      </c>
      <c r="AA863" s="75"/>
      <c r="AB863" s="75">
        <v>58</v>
      </c>
      <c r="AC863" s="23">
        <f t="shared" si="426"/>
        <v>0</v>
      </c>
      <c r="AD863" s="75"/>
      <c r="AE863" s="75">
        <v>68</v>
      </c>
      <c r="AF863" s="25">
        <f t="shared" si="427"/>
        <v>0</v>
      </c>
      <c r="AG863" s="75"/>
      <c r="AH863" s="75">
        <v>98</v>
      </c>
      <c r="AI863" s="23">
        <f t="shared" si="428"/>
        <v>0</v>
      </c>
      <c r="AJ863" s="75"/>
      <c r="AK863" s="75">
        <v>7</v>
      </c>
      <c r="AL863" s="25">
        <f t="shared" si="429"/>
        <v>0</v>
      </c>
      <c r="AM863" s="75"/>
      <c r="AN863" s="75">
        <v>6</v>
      </c>
      <c r="AO863" s="25">
        <f t="shared" si="430"/>
        <v>0</v>
      </c>
      <c r="AP863" s="75"/>
      <c r="AQ863" s="75">
        <v>7</v>
      </c>
      <c r="AR863" s="77">
        <f t="shared" si="433"/>
        <v>0</v>
      </c>
      <c r="AS863" s="75"/>
      <c r="AT863" s="75">
        <v>5.63</v>
      </c>
      <c r="AU863" s="75">
        <f t="shared" si="434"/>
        <v>0</v>
      </c>
      <c r="AV863" s="75"/>
      <c r="AW863" s="75">
        <v>6.65</v>
      </c>
      <c r="AX863" s="75">
        <f t="shared" si="435"/>
        <v>0</v>
      </c>
      <c r="AY863" s="75"/>
      <c r="AZ863" s="75">
        <v>5.58</v>
      </c>
      <c r="BA863" s="75">
        <f t="shared" si="436"/>
        <v>0</v>
      </c>
      <c r="BB863" s="75"/>
      <c r="BC863" s="75">
        <v>6</v>
      </c>
      <c r="BD863" s="23">
        <f t="shared" si="431"/>
        <v>0</v>
      </c>
      <c r="BE863" s="26">
        <f t="shared" si="415"/>
        <v>0</v>
      </c>
      <c r="BF863" s="27">
        <f t="shared" si="432"/>
        <v>126650</v>
      </c>
      <c r="BG863" s="78"/>
      <c r="BH863" s="79"/>
      <c r="BI863" s="78"/>
      <c r="BJ863" s="30">
        <f t="shared" si="416"/>
        <v>0</v>
      </c>
      <c r="BK863" s="28">
        <f t="shared" si="417"/>
        <v>126650</v>
      </c>
      <c r="BL863" s="80"/>
      <c r="BM863" s="80"/>
      <c r="BN863" s="83"/>
      <c r="BO863" s="83"/>
      <c r="BP863" s="83"/>
      <c r="BQ863" s="83"/>
      <c r="BR863" s="83"/>
      <c r="BS863" s="83"/>
      <c r="BT863" s="83"/>
      <c r="BU863" s="83"/>
      <c r="BV863" s="83"/>
      <c r="BW863" s="83"/>
      <c r="BX863" s="83"/>
    </row>
    <row r="864" spans="1:76" s="81" customFormat="1" ht="32.25" customHeight="1">
      <c r="A864" s="82" t="s">
        <v>563</v>
      </c>
      <c r="B864" s="73" t="s">
        <v>564</v>
      </c>
      <c r="C864" s="74"/>
      <c r="D864" s="75"/>
      <c r="E864" s="23">
        <f t="shared" si="418"/>
        <v>0</v>
      </c>
      <c r="F864" s="75"/>
      <c r="G864" s="75">
        <v>30</v>
      </c>
      <c r="H864" s="23">
        <f t="shared" si="419"/>
        <v>0</v>
      </c>
      <c r="I864" s="75"/>
      <c r="J864" s="75"/>
      <c r="K864" s="23">
        <f t="shared" si="420"/>
        <v>0</v>
      </c>
      <c r="L864" s="75"/>
      <c r="M864" s="75"/>
      <c r="N864" s="23">
        <f t="shared" si="421"/>
        <v>0</v>
      </c>
      <c r="O864" s="75"/>
      <c r="P864" s="75">
        <v>38</v>
      </c>
      <c r="Q864" s="23">
        <f t="shared" si="422"/>
        <v>0</v>
      </c>
      <c r="R864" s="75"/>
      <c r="S864" s="75">
        <v>68</v>
      </c>
      <c r="T864" s="23">
        <f t="shared" si="423"/>
        <v>0</v>
      </c>
      <c r="U864" s="75"/>
      <c r="V864" s="75">
        <v>38</v>
      </c>
      <c r="W864" s="23">
        <f t="shared" si="424"/>
        <v>0</v>
      </c>
      <c r="X864" s="75"/>
      <c r="Y864" s="75">
        <v>55</v>
      </c>
      <c r="Z864" s="23">
        <f t="shared" si="425"/>
        <v>0</v>
      </c>
      <c r="AA864" s="75"/>
      <c r="AB864" s="75">
        <v>58</v>
      </c>
      <c r="AC864" s="23">
        <f t="shared" si="426"/>
        <v>0</v>
      </c>
      <c r="AD864" s="75"/>
      <c r="AE864" s="75">
        <v>68</v>
      </c>
      <c r="AF864" s="25">
        <f t="shared" si="427"/>
        <v>0</v>
      </c>
      <c r="AG864" s="75"/>
      <c r="AH864" s="75">
        <v>98</v>
      </c>
      <c r="AI864" s="23">
        <f t="shared" si="428"/>
        <v>0</v>
      </c>
      <c r="AJ864" s="75"/>
      <c r="AK864" s="75">
        <v>7</v>
      </c>
      <c r="AL864" s="25">
        <f t="shared" si="429"/>
        <v>0</v>
      </c>
      <c r="AM864" s="75"/>
      <c r="AN864" s="75">
        <v>6</v>
      </c>
      <c r="AO864" s="25">
        <f t="shared" si="430"/>
        <v>0</v>
      </c>
      <c r="AP864" s="75"/>
      <c r="AQ864" s="75">
        <v>7</v>
      </c>
      <c r="AR864" s="77"/>
      <c r="AS864" s="75"/>
      <c r="AT864" s="75">
        <v>5.63</v>
      </c>
      <c r="AU864" s="75"/>
      <c r="AV864" s="75"/>
      <c r="AW864" s="75">
        <v>6.65</v>
      </c>
      <c r="AX864" s="75"/>
      <c r="AY864" s="75"/>
      <c r="AZ864" s="75">
        <v>5.58</v>
      </c>
      <c r="BA864" s="75"/>
      <c r="BB864" s="75"/>
      <c r="BC864" s="75">
        <v>6</v>
      </c>
      <c r="BD864" s="23">
        <f t="shared" si="431"/>
        <v>0</v>
      </c>
      <c r="BE864" s="26">
        <f t="shared" si="415"/>
        <v>0</v>
      </c>
      <c r="BF864" s="27">
        <f t="shared" si="432"/>
        <v>54944</v>
      </c>
      <c r="BG864" s="78">
        <v>5000</v>
      </c>
      <c r="BH864" s="79"/>
      <c r="BI864" s="78"/>
      <c r="BJ864" s="30">
        <f t="shared" si="416"/>
        <v>5000</v>
      </c>
      <c r="BK864" s="28">
        <f t="shared" si="417"/>
        <v>49944</v>
      </c>
      <c r="BL864" s="80"/>
      <c r="BM864" s="80"/>
      <c r="BN864" s="83"/>
      <c r="BO864" s="83"/>
      <c r="BP864" s="83"/>
      <c r="BQ864" s="83"/>
      <c r="BR864" s="83"/>
      <c r="BS864" s="83"/>
      <c r="BT864" s="83"/>
      <c r="BU864" s="83"/>
      <c r="BV864" s="83"/>
      <c r="BW864" s="83"/>
      <c r="BX864" s="83"/>
    </row>
    <row r="865" spans="1:83" s="81" customFormat="1" ht="32.25" customHeight="1">
      <c r="A865" s="82" t="s">
        <v>565</v>
      </c>
      <c r="B865" s="73" t="s">
        <v>566</v>
      </c>
      <c r="C865" s="74"/>
      <c r="D865" s="75">
        <v>45</v>
      </c>
      <c r="E865" s="23">
        <f t="shared" si="418"/>
        <v>0</v>
      </c>
      <c r="F865" s="76"/>
      <c r="G865" s="75">
        <v>30</v>
      </c>
      <c r="H865" s="23">
        <f t="shared" si="419"/>
        <v>0</v>
      </c>
      <c r="I865" s="75"/>
      <c r="J865" s="75">
        <v>45</v>
      </c>
      <c r="K865" s="23">
        <f t="shared" si="420"/>
        <v>0</v>
      </c>
      <c r="L865" s="75"/>
      <c r="M865" s="75">
        <v>75</v>
      </c>
      <c r="N865" s="23">
        <f t="shared" si="421"/>
        <v>0</v>
      </c>
      <c r="O865" s="75"/>
      <c r="P865" s="75">
        <v>38</v>
      </c>
      <c r="Q865" s="23">
        <f t="shared" si="422"/>
        <v>0</v>
      </c>
      <c r="R865" s="75"/>
      <c r="S865" s="75">
        <v>68</v>
      </c>
      <c r="T865" s="23">
        <f t="shared" si="423"/>
        <v>0</v>
      </c>
      <c r="U865" s="75"/>
      <c r="V865" s="75">
        <v>38</v>
      </c>
      <c r="W865" s="23">
        <f t="shared" si="424"/>
        <v>0</v>
      </c>
      <c r="X865" s="75"/>
      <c r="Y865" s="75">
        <v>55</v>
      </c>
      <c r="Z865" s="23">
        <f t="shared" si="425"/>
        <v>0</v>
      </c>
      <c r="AA865" s="75"/>
      <c r="AB865" s="75">
        <v>58</v>
      </c>
      <c r="AC865" s="23">
        <f t="shared" si="426"/>
        <v>0</v>
      </c>
      <c r="AD865" s="75"/>
      <c r="AE865" s="75">
        <v>68</v>
      </c>
      <c r="AF865" s="25">
        <f t="shared" si="427"/>
        <v>0</v>
      </c>
      <c r="AG865" s="75"/>
      <c r="AH865" s="75">
        <v>98</v>
      </c>
      <c r="AI865" s="23">
        <f t="shared" si="428"/>
        <v>0</v>
      </c>
      <c r="AJ865" s="75"/>
      <c r="AK865" s="75">
        <v>7</v>
      </c>
      <c r="AL865" s="25">
        <f t="shared" si="429"/>
        <v>0</v>
      </c>
      <c r="AM865" s="75"/>
      <c r="AN865" s="75">
        <v>6</v>
      </c>
      <c r="AO865" s="25">
        <f t="shared" si="430"/>
        <v>0</v>
      </c>
      <c r="AP865" s="75"/>
      <c r="AQ865" s="75">
        <v>7</v>
      </c>
      <c r="AR865" s="77">
        <f t="shared" ref="AR865:AR870" si="437">AQ865*AP865</f>
        <v>0</v>
      </c>
      <c r="AS865" s="75"/>
      <c r="AT865" s="75">
        <v>5.63</v>
      </c>
      <c r="AU865" s="75">
        <f t="shared" ref="AU865:AU870" si="438">AT865*AS865</f>
        <v>0</v>
      </c>
      <c r="AV865" s="75"/>
      <c r="AW865" s="75">
        <v>6.65</v>
      </c>
      <c r="AX865" s="75">
        <f t="shared" ref="AX865:AX870" si="439">AW865*AV865</f>
        <v>0</v>
      </c>
      <c r="AY865" s="75"/>
      <c r="AZ865" s="75">
        <v>5.58</v>
      </c>
      <c r="BA865" s="75">
        <f t="shared" ref="BA865:BA870" si="440">AZ865*AY865</f>
        <v>0</v>
      </c>
      <c r="BB865" s="75"/>
      <c r="BC865" s="75">
        <v>6</v>
      </c>
      <c r="BD865" s="23">
        <f t="shared" si="431"/>
        <v>0</v>
      </c>
      <c r="BE865" s="26">
        <f t="shared" si="415"/>
        <v>0</v>
      </c>
      <c r="BF865" s="27">
        <f t="shared" si="432"/>
        <v>201965</v>
      </c>
      <c r="BG865" s="78">
        <v>2400</v>
      </c>
      <c r="BH865" s="79"/>
      <c r="BI865" s="78"/>
      <c r="BJ865" s="30">
        <f t="shared" si="416"/>
        <v>2400</v>
      </c>
      <c r="BK865" s="28">
        <f t="shared" si="417"/>
        <v>199565</v>
      </c>
      <c r="BL865" s="80"/>
      <c r="BM865" s="80"/>
      <c r="BN865" s="83"/>
      <c r="BO865" s="83"/>
      <c r="BP865" s="83"/>
      <c r="BQ865" s="83"/>
      <c r="BR865" s="83"/>
      <c r="BS865" s="83"/>
      <c r="BT865" s="83"/>
      <c r="BU865" s="83"/>
      <c r="BV865" s="83"/>
      <c r="BW865" s="83"/>
      <c r="BX865" s="83"/>
    </row>
    <row r="866" spans="1:83" s="81" customFormat="1" ht="32.25" customHeight="1">
      <c r="A866" s="82" t="s">
        <v>567</v>
      </c>
      <c r="B866" s="73" t="s">
        <v>568</v>
      </c>
      <c r="C866" s="74"/>
      <c r="D866" s="75">
        <v>45</v>
      </c>
      <c r="E866" s="23">
        <f t="shared" si="418"/>
        <v>0</v>
      </c>
      <c r="F866" s="75"/>
      <c r="G866" s="75">
        <v>30</v>
      </c>
      <c r="H866" s="23">
        <f t="shared" si="419"/>
        <v>0</v>
      </c>
      <c r="I866" s="75"/>
      <c r="J866" s="75">
        <v>45</v>
      </c>
      <c r="K866" s="23">
        <f t="shared" si="420"/>
        <v>0</v>
      </c>
      <c r="L866" s="75"/>
      <c r="M866" s="75">
        <v>75</v>
      </c>
      <c r="N866" s="23">
        <f t="shared" si="421"/>
        <v>0</v>
      </c>
      <c r="O866" s="75"/>
      <c r="P866" s="75">
        <v>38</v>
      </c>
      <c r="Q866" s="23">
        <f t="shared" si="422"/>
        <v>0</v>
      </c>
      <c r="R866" s="75"/>
      <c r="S866" s="75">
        <v>68</v>
      </c>
      <c r="T866" s="23">
        <f t="shared" si="423"/>
        <v>0</v>
      </c>
      <c r="U866" s="75"/>
      <c r="V866" s="75">
        <v>38</v>
      </c>
      <c r="W866" s="23">
        <f t="shared" si="424"/>
        <v>0</v>
      </c>
      <c r="X866" s="75"/>
      <c r="Y866" s="75">
        <v>55</v>
      </c>
      <c r="Z866" s="23">
        <f t="shared" si="425"/>
        <v>0</v>
      </c>
      <c r="AA866" s="75"/>
      <c r="AB866" s="75">
        <v>58</v>
      </c>
      <c r="AC866" s="23">
        <f t="shared" si="426"/>
        <v>0</v>
      </c>
      <c r="AD866" s="75"/>
      <c r="AE866" s="75">
        <v>68</v>
      </c>
      <c r="AF866" s="25">
        <f t="shared" si="427"/>
        <v>0</v>
      </c>
      <c r="AG866" s="75"/>
      <c r="AH866" s="75">
        <v>98</v>
      </c>
      <c r="AI866" s="23">
        <f t="shared" si="428"/>
        <v>0</v>
      </c>
      <c r="AJ866" s="75"/>
      <c r="AK866" s="75">
        <v>7</v>
      </c>
      <c r="AL866" s="25">
        <f t="shared" si="429"/>
        <v>0</v>
      </c>
      <c r="AM866" s="75"/>
      <c r="AN866" s="75">
        <v>6</v>
      </c>
      <c r="AO866" s="25">
        <f t="shared" si="430"/>
        <v>0</v>
      </c>
      <c r="AP866" s="75"/>
      <c r="AQ866" s="75">
        <v>7</v>
      </c>
      <c r="AR866" s="77">
        <f t="shared" si="437"/>
        <v>0</v>
      </c>
      <c r="AS866" s="75"/>
      <c r="AT866" s="75">
        <v>5.63</v>
      </c>
      <c r="AU866" s="75">
        <f t="shared" si="438"/>
        <v>0</v>
      </c>
      <c r="AV866" s="75"/>
      <c r="AW866" s="75">
        <v>6.65</v>
      </c>
      <c r="AX866" s="75">
        <f t="shared" si="439"/>
        <v>0</v>
      </c>
      <c r="AY866" s="75"/>
      <c r="AZ866" s="75">
        <v>5.58</v>
      </c>
      <c r="BA866" s="75">
        <f t="shared" si="440"/>
        <v>0</v>
      </c>
      <c r="BB866" s="75"/>
      <c r="BC866" s="75">
        <v>6</v>
      </c>
      <c r="BD866" s="23">
        <f t="shared" si="431"/>
        <v>0</v>
      </c>
      <c r="BE866" s="26">
        <f t="shared" si="415"/>
        <v>0</v>
      </c>
      <c r="BF866" s="27">
        <f t="shared" si="432"/>
        <v>100</v>
      </c>
      <c r="BG866" s="78"/>
      <c r="BH866" s="79"/>
      <c r="BI866" s="78"/>
      <c r="BJ866" s="30">
        <f t="shared" si="416"/>
        <v>0</v>
      </c>
      <c r="BK866" s="28">
        <f t="shared" si="417"/>
        <v>100</v>
      </c>
      <c r="BL866" s="80"/>
      <c r="BM866" s="80"/>
      <c r="BN866" s="83"/>
      <c r="BO866" s="83"/>
      <c r="BP866" s="83"/>
      <c r="BQ866" s="83"/>
      <c r="BR866" s="83"/>
      <c r="BS866" s="83"/>
      <c r="BT866" s="83"/>
      <c r="BU866" s="83"/>
      <c r="BV866" s="83"/>
      <c r="BW866" s="83"/>
      <c r="BX866" s="83"/>
    </row>
    <row r="867" spans="1:83" s="33" customFormat="1" ht="32.25" customHeight="1">
      <c r="A867" s="35" t="s">
        <v>569</v>
      </c>
      <c r="B867" s="36" t="s">
        <v>570</v>
      </c>
      <c r="C867" s="40">
        <v>500</v>
      </c>
      <c r="D867" s="25">
        <v>45</v>
      </c>
      <c r="E867" s="23">
        <f t="shared" si="418"/>
        <v>22500</v>
      </c>
      <c r="F867" s="25">
        <v>1000</v>
      </c>
      <c r="G867" s="25">
        <v>30</v>
      </c>
      <c r="H867" s="23">
        <f t="shared" si="419"/>
        <v>30000</v>
      </c>
      <c r="I867" s="25">
        <v>900</v>
      </c>
      <c r="J867" s="25">
        <v>45</v>
      </c>
      <c r="K867" s="23">
        <f t="shared" si="420"/>
        <v>40500</v>
      </c>
      <c r="L867" s="25"/>
      <c r="M867" s="25">
        <v>75</v>
      </c>
      <c r="N867" s="23">
        <f t="shared" si="421"/>
        <v>0</v>
      </c>
      <c r="O867" s="25"/>
      <c r="P867" s="25">
        <v>38</v>
      </c>
      <c r="Q867" s="23">
        <f t="shared" si="422"/>
        <v>0</v>
      </c>
      <c r="R867" s="25"/>
      <c r="S867" s="25">
        <v>68</v>
      </c>
      <c r="T867" s="23">
        <f t="shared" si="423"/>
        <v>0</v>
      </c>
      <c r="U867" s="25"/>
      <c r="V867" s="25">
        <v>38</v>
      </c>
      <c r="W867" s="23">
        <f t="shared" si="424"/>
        <v>0</v>
      </c>
      <c r="X867" s="25"/>
      <c r="Y867" s="25">
        <v>55</v>
      </c>
      <c r="Z867" s="23">
        <f t="shared" si="425"/>
        <v>0</v>
      </c>
      <c r="AA867" s="25"/>
      <c r="AB867" s="25">
        <v>58</v>
      </c>
      <c r="AC867" s="23">
        <f t="shared" si="426"/>
        <v>0</v>
      </c>
      <c r="AD867" s="25">
        <v>200</v>
      </c>
      <c r="AE867" s="25">
        <v>68</v>
      </c>
      <c r="AF867" s="25">
        <f t="shared" si="427"/>
        <v>13600</v>
      </c>
      <c r="AG867" s="25"/>
      <c r="AH867" s="25">
        <v>98</v>
      </c>
      <c r="AI867" s="23">
        <f t="shared" si="428"/>
        <v>0</v>
      </c>
      <c r="AJ867" s="25"/>
      <c r="AK867" s="25">
        <v>7</v>
      </c>
      <c r="AL867" s="25">
        <f t="shared" si="429"/>
        <v>0</v>
      </c>
      <c r="AM867" s="25">
        <v>4320</v>
      </c>
      <c r="AN867" s="25">
        <v>6</v>
      </c>
      <c r="AO867" s="25">
        <f t="shared" si="430"/>
        <v>25920</v>
      </c>
      <c r="AP867" s="25"/>
      <c r="AQ867" s="25">
        <v>7</v>
      </c>
      <c r="AR867" s="25">
        <f t="shared" si="437"/>
        <v>0</v>
      </c>
      <c r="AS867" s="25"/>
      <c r="AT867" s="25">
        <v>5.63</v>
      </c>
      <c r="AU867" s="25">
        <f t="shared" si="438"/>
        <v>0</v>
      </c>
      <c r="AV867" s="25"/>
      <c r="AW867" s="25">
        <v>6.65</v>
      </c>
      <c r="AX867" s="25">
        <f t="shared" si="439"/>
        <v>0</v>
      </c>
      <c r="AY867" s="25"/>
      <c r="AZ867" s="25">
        <v>5.58</v>
      </c>
      <c r="BA867" s="25">
        <f t="shared" si="440"/>
        <v>0</v>
      </c>
      <c r="BB867" s="25"/>
      <c r="BC867" s="25">
        <v>6</v>
      </c>
      <c r="BD867" s="23">
        <f t="shared" si="431"/>
        <v>0</v>
      </c>
      <c r="BE867" s="26">
        <f t="shared" si="415"/>
        <v>132520</v>
      </c>
      <c r="BF867" s="27">
        <f t="shared" si="432"/>
        <v>109760</v>
      </c>
      <c r="BG867" s="28"/>
      <c r="BH867" s="29"/>
      <c r="BI867" s="28"/>
      <c r="BJ867" s="30">
        <f t="shared" si="416"/>
        <v>0</v>
      </c>
      <c r="BK867" s="28">
        <f t="shared" si="417"/>
        <v>242280</v>
      </c>
      <c r="BL867" s="31"/>
      <c r="BM867" s="31"/>
      <c r="BN867" s="9"/>
      <c r="BO867" s="9"/>
      <c r="BP867" s="9"/>
      <c r="BQ867" s="9"/>
      <c r="BR867" s="9"/>
      <c r="BS867" s="9"/>
      <c r="BT867" s="9"/>
      <c r="BU867" s="9"/>
      <c r="BV867" s="9"/>
      <c r="BW867" s="9"/>
      <c r="BX867" s="9"/>
    </row>
    <row r="868" spans="1:83" s="33" customFormat="1" ht="32.25" customHeight="1">
      <c r="A868" s="35" t="s">
        <v>571</v>
      </c>
      <c r="B868" s="36" t="s">
        <v>572</v>
      </c>
      <c r="C868" s="40">
        <v>600</v>
      </c>
      <c r="D868" s="25">
        <v>45</v>
      </c>
      <c r="E868" s="23">
        <f t="shared" si="418"/>
        <v>27000</v>
      </c>
      <c r="F868" s="25">
        <v>1200</v>
      </c>
      <c r="G868" s="25">
        <v>30</v>
      </c>
      <c r="H868" s="23">
        <f t="shared" si="419"/>
        <v>36000</v>
      </c>
      <c r="I868" s="25">
        <v>761</v>
      </c>
      <c r="J868" s="25">
        <v>45</v>
      </c>
      <c r="K868" s="23">
        <f t="shared" si="420"/>
        <v>34245</v>
      </c>
      <c r="L868" s="25"/>
      <c r="M868" s="25">
        <v>75</v>
      </c>
      <c r="N868" s="23">
        <f t="shared" si="421"/>
        <v>0</v>
      </c>
      <c r="O868" s="25"/>
      <c r="P868" s="25">
        <v>38</v>
      </c>
      <c r="Q868" s="23">
        <f t="shared" si="422"/>
        <v>0</v>
      </c>
      <c r="R868" s="25"/>
      <c r="S868" s="25">
        <v>68</v>
      </c>
      <c r="T868" s="23">
        <f t="shared" si="423"/>
        <v>0</v>
      </c>
      <c r="U868" s="25"/>
      <c r="V868" s="25">
        <v>38</v>
      </c>
      <c r="W868" s="23">
        <f t="shared" si="424"/>
        <v>0</v>
      </c>
      <c r="X868" s="25"/>
      <c r="Y868" s="25">
        <v>55</v>
      </c>
      <c r="Z868" s="23">
        <f t="shared" si="425"/>
        <v>0</v>
      </c>
      <c r="AA868" s="25"/>
      <c r="AB868" s="25">
        <v>58</v>
      </c>
      <c r="AC868" s="23">
        <f t="shared" si="426"/>
        <v>0</v>
      </c>
      <c r="AD868" s="25">
        <v>300</v>
      </c>
      <c r="AE868" s="25">
        <v>68</v>
      </c>
      <c r="AF868" s="25">
        <f t="shared" si="427"/>
        <v>20400</v>
      </c>
      <c r="AG868" s="25"/>
      <c r="AH868" s="25">
        <v>98</v>
      </c>
      <c r="AI868" s="23">
        <f t="shared" si="428"/>
        <v>0</v>
      </c>
      <c r="AJ868" s="25"/>
      <c r="AK868" s="25">
        <v>7</v>
      </c>
      <c r="AL868" s="25">
        <f t="shared" si="429"/>
        <v>0</v>
      </c>
      <c r="AM868" s="25">
        <v>3966</v>
      </c>
      <c r="AN868" s="25">
        <v>6</v>
      </c>
      <c r="AO868" s="25">
        <f t="shared" si="430"/>
        <v>23796</v>
      </c>
      <c r="AP868" s="25"/>
      <c r="AQ868" s="25">
        <v>7</v>
      </c>
      <c r="AR868" s="25">
        <f t="shared" si="437"/>
        <v>0</v>
      </c>
      <c r="AS868" s="25"/>
      <c r="AT868" s="25">
        <v>5.63</v>
      </c>
      <c r="AU868" s="25">
        <f t="shared" si="438"/>
        <v>0</v>
      </c>
      <c r="AV868" s="25"/>
      <c r="AW868" s="25">
        <v>6.65</v>
      </c>
      <c r="AX868" s="25">
        <f t="shared" si="439"/>
        <v>0</v>
      </c>
      <c r="AY868" s="25"/>
      <c r="AZ868" s="25">
        <v>5.58</v>
      </c>
      <c r="BA868" s="25">
        <f t="shared" si="440"/>
        <v>0</v>
      </c>
      <c r="BB868" s="25"/>
      <c r="BC868" s="25">
        <v>6</v>
      </c>
      <c r="BD868" s="23">
        <f t="shared" si="431"/>
        <v>0</v>
      </c>
      <c r="BE868" s="26">
        <f t="shared" si="415"/>
        <v>141441</v>
      </c>
      <c r="BF868" s="27">
        <f t="shared" si="432"/>
        <v>240120</v>
      </c>
      <c r="BG868" s="28"/>
      <c r="BH868" s="29"/>
      <c r="BI868" s="28"/>
      <c r="BJ868" s="30">
        <f t="shared" si="416"/>
        <v>0</v>
      </c>
      <c r="BK868" s="28">
        <f t="shared" si="417"/>
        <v>381561</v>
      </c>
      <c r="BL868" s="31"/>
      <c r="BM868" s="31"/>
      <c r="BN868" s="9"/>
      <c r="BO868" s="9"/>
      <c r="BP868" s="9"/>
      <c r="BQ868" s="9"/>
      <c r="BR868" s="9"/>
      <c r="BS868" s="9"/>
      <c r="BT868" s="9"/>
      <c r="BU868" s="9"/>
      <c r="BV868" s="9"/>
      <c r="BW868" s="9"/>
      <c r="BX868" s="9"/>
    </row>
    <row r="869" spans="1:83" s="33" customFormat="1" ht="32.25" customHeight="1">
      <c r="A869" s="35" t="s">
        <v>573</v>
      </c>
      <c r="B869" s="36" t="s">
        <v>574</v>
      </c>
      <c r="C869" s="40"/>
      <c r="D869" s="25">
        <v>45</v>
      </c>
      <c r="E869" s="23">
        <f t="shared" si="418"/>
        <v>0</v>
      </c>
      <c r="F869" s="25"/>
      <c r="G869" s="25">
        <v>30</v>
      </c>
      <c r="H869" s="23">
        <f t="shared" si="419"/>
        <v>0</v>
      </c>
      <c r="I869" s="25"/>
      <c r="J869" s="25">
        <v>45</v>
      </c>
      <c r="K869" s="23">
        <f t="shared" si="420"/>
        <v>0</v>
      </c>
      <c r="L869" s="25"/>
      <c r="M869" s="25">
        <v>75</v>
      </c>
      <c r="N869" s="23">
        <f t="shared" si="421"/>
        <v>0</v>
      </c>
      <c r="O869" s="25"/>
      <c r="P869" s="25">
        <v>38</v>
      </c>
      <c r="Q869" s="23">
        <f t="shared" si="422"/>
        <v>0</v>
      </c>
      <c r="R869" s="25"/>
      <c r="S869" s="25">
        <v>68</v>
      </c>
      <c r="T869" s="23">
        <f t="shared" si="423"/>
        <v>0</v>
      </c>
      <c r="U869" s="25"/>
      <c r="V869" s="25">
        <v>38</v>
      </c>
      <c r="W869" s="23">
        <f t="shared" si="424"/>
        <v>0</v>
      </c>
      <c r="X869" s="25"/>
      <c r="Y869" s="25">
        <v>55</v>
      </c>
      <c r="Z869" s="23">
        <f t="shared" si="425"/>
        <v>0</v>
      </c>
      <c r="AA869" s="25"/>
      <c r="AB869" s="25">
        <v>58</v>
      </c>
      <c r="AC869" s="23">
        <f t="shared" si="426"/>
        <v>0</v>
      </c>
      <c r="AD869" s="25"/>
      <c r="AE869" s="25">
        <v>68</v>
      </c>
      <c r="AF869" s="25">
        <f t="shared" si="427"/>
        <v>0</v>
      </c>
      <c r="AG869" s="25"/>
      <c r="AH869" s="25">
        <v>98</v>
      </c>
      <c r="AI869" s="23">
        <f t="shared" si="428"/>
        <v>0</v>
      </c>
      <c r="AJ869" s="25"/>
      <c r="AK869" s="25">
        <v>7</v>
      </c>
      <c r="AL869" s="25">
        <f t="shared" si="429"/>
        <v>0</v>
      </c>
      <c r="AM869" s="25"/>
      <c r="AN869" s="25">
        <v>6</v>
      </c>
      <c r="AO869" s="25">
        <f t="shared" si="430"/>
        <v>0</v>
      </c>
      <c r="AP869" s="25"/>
      <c r="AQ869" s="25">
        <v>7</v>
      </c>
      <c r="AR869" s="25">
        <f t="shared" si="437"/>
        <v>0</v>
      </c>
      <c r="AS869" s="25"/>
      <c r="AT869" s="25">
        <v>5.63</v>
      </c>
      <c r="AU869" s="25">
        <f t="shared" si="438"/>
        <v>0</v>
      </c>
      <c r="AV869" s="25"/>
      <c r="AW869" s="25">
        <v>6.65</v>
      </c>
      <c r="AX869" s="25">
        <f t="shared" si="439"/>
        <v>0</v>
      </c>
      <c r="AY869" s="25"/>
      <c r="AZ869" s="25">
        <v>5.58</v>
      </c>
      <c r="BA869" s="25">
        <f t="shared" si="440"/>
        <v>0</v>
      </c>
      <c r="BB869" s="25"/>
      <c r="BC869" s="25">
        <v>6</v>
      </c>
      <c r="BD869" s="23">
        <f t="shared" si="431"/>
        <v>0</v>
      </c>
      <c r="BE869" s="26">
        <f t="shared" si="415"/>
        <v>0</v>
      </c>
      <c r="BF869" s="27">
        <f t="shared" si="432"/>
        <v>0</v>
      </c>
      <c r="BG869" s="28"/>
      <c r="BH869" s="29"/>
      <c r="BI869" s="28"/>
      <c r="BJ869" s="30">
        <f t="shared" si="416"/>
        <v>0</v>
      </c>
      <c r="BK869" s="28">
        <f t="shared" si="417"/>
        <v>0</v>
      </c>
      <c r="BL869" s="31"/>
      <c r="BM869" s="31"/>
      <c r="BN869" s="9"/>
      <c r="BO869" s="9"/>
      <c r="BP869" s="9"/>
      <c r="BQ869" s="9"/>
      <c r="BR869" s="9"/>
      <c r="BS869" s="9"/>
      <c r="BT869" s="9"/>
      <c r="BU869" s="9"/>
      <c r="BV869" s="9"/>
      <c r="BW869" s="9"/>
      <c r="BX869" s="9"/>
    </row>
    <row r="870" spans="1:83" s="33" customFormat="1" ht="32.25" customHeight="1">
      <c r="A870" s="35" t="s">
        <v>575</v>
      </c>
      <c r="B870" s="36" t="s">
        <v>576</v>
      </c>
      <c r="C870" s="40"/>
      <c r="D870" s="25">
        <v>45</v>
      </c>
      <c r="E870" s="23">
        <f t="shared" si="418"/>
        <v>0</v>
      </c>
      <c r="F870" s="25"/>
      <c r="G870" s="25">
        <v>30</v>
      </c>
      <c r="H870" s="23">
        <f t="shared" si="419"/>
        <v>0</v>
      </c>
      <c r="I870" s="25"/>
      <c r="J870" s="25">
        <v>45</v>
      </c>
      <c r="K870" s="23">
        <f t="shared" si="420"/>
        <v>0</v>
      </c>
      <c r="L870" s="25"/>
      <c r="M870" s="25">
        <v>75</v>
      </c>
      <c r="N870" s="23">
        <f t="shared" si="421"/>
        <v>0</v>
      </c>
      <c r="O870" s="25"/>
      <c r="P870" s="25">
        <v>38</v>
      </c>
      <c r="Q870" s="23">
        <f t="shared" si="422"/>
        <v>0</v>
      </c>
      <c r="R870" s="25"/>
      <c r="S870" s="25">
        <v>68</v>
      </c>
      <c r="T870" s="23">
        <f t="shared" si="423"/>
        <v>0</v>
      </c>
      <c r="U870" s="25"/>
      <c r="V870" s="25">
        <v>38</v>
      </c>
      <c r="W870" s="23">
        <f t="shared" si="424"/>
        <v>0</v>
      </c>
      <c r="X870" s="25"/>
      <c r="Y870" s="25">
        <v>55</v>
      </c>
      <c r="Z870" s="23">
        <f t="shared" si="425"/>
        <v>0</v>
      </c>
      <c r="AA870" s="25"/>
      <c r="AB870" s="25">
        <v>58</v>
      </c>
      <c r="AC870" s="23">
        <f t="shared" si="426"/>
        <v>0</v>
      </c>
      <c r="AD870" s="25"/>
      <c r="AE870" s="25">
        <v>68</v>
      </c>
      <c r="AF870" s="25">
        <f t="shared" si="427"/>
        <v>0</v>
      </c>
      <c r="AG870" s="25"/>
      <c r="AH870" s="25">
        <v>98</v>
      </c>
      <c r="AI870" s="23">
        <f t="shared" si="428"/>
        <v>0</v>
      </c>
      <c r="AJ870" s="25"/>
      <c r="AK870" s="25">
        <v>7</v>
      </c>
      <c r="AL870" s="25">
        <f t="shared" si="429"/>
        <v>0</v>
      </c>
      <c r="AM870" s="25"/>
      <c r="AN870" s="25">
        <v>6</v>
      </c>
      <c r="AO870" s="25">
        <f t="shared" si="430"/>
        <v>0</v>
      </c>
      <c r="AP870" s="25"/>
      <c r="AQ870" s="25">
        <v>7</v>
      </c>
      <c r="AR870" s="25">
        <f t="shared" si="437"/>
        <v>0</v>
      </c>
      <c r="AS870" s="25"/>
      <c r="AT870" s="25">
        <v>5.63</v>
      </c>
      <c r="AU870" s="25">
        <f t="shared" si="438"/>
        <v>0</v>
      </c>
      <c r="AV870" s="25"/>
      <c r="AW870" s="25">
        <v>6.65</v>
      </c>
      <c r="AX870" s="25">
        <f t="shared" si="439"/>
        <v>0</v>
      </c>
      <c r="AY870" s="25"/>
      <c r="AZ870" s="25">
        <v>5.58</v>
      </c>
      <c r="BA870" s="25">
        <f t="shared" si="440"/>
        <v>0</v>
      </c>
      <c r="BB870" s="25"/>
      <c r="BC870" s="25">
        <v>6</v>
      </c>
      <c r="BD870" s="23">
        <f t="shared" si="431"/>
        <v>0</v>
      </c>
      <c r="BE870" s="26">
        <f t="shared" si="415"/>
        <v>0</v>
      </c>
      <c r="BF870" s="27">
        <f t="shared" si="432"/>
        <v>0</v>
      </c>
      <c r="BG870" s="28"/>
      <c r="BH870" s="29"/>
      <c r="BI870" s="28"/>
      <c r="BJ870" s="30">
        <f t="shared" si="416"/>
        <v>0</v>
      </c>
      <c r="BK870" s="28">
        <f t="shared" si="417"/>
        <v>0</v>
      </c>
      <c r="BL870" s="31"/>
      <c r="BM870" s="39"/>
      <c r="BN870" s="9"/>
      <c r="BO870" s="9"/>
      <c r="BP870" s="9"/>
      <c r="BQ870" s="9"/>
      <c r="BR870" s="9"/>
      <c r="BS870" s="9"/>
      <c r="BT870" s="9"/>
      <c r="BU870" s="9"/>
      <c r="BV870" s="9"/>
      <c r="BW870" s="9"/>
      <c r="BX870" s="9"/>
    </row>
    <row r="871" spans="1:83" s="33" customFormat="1" ht="32.25" customHeight="1">
      <c r="A871" s="35" t="s">
        <v>577</v>
      </c>
      <c r="B871" s="36" t="s">
        <v>578</v>
      </c>
      <c r="C871" s="40"/>
      <c r="D871" s="25">
        <v>45</v>
      </c>
      <c r="E871" s="23">
        <f t="shared" si="418"/>
        <v>0</v>
      </c>
      <c r="F871" s="25"/>
      <c r="G871" s="25">
        <v>30</v>
      </c>
      <c r="H871" s="23">
        <f t="shared" si="419"/>
        <v>0</v>
      </c>
      <c r="I871" s="25"/>
      <c r="J871" s="25">
        <v>45</v>
      </c>
      <c r="K871" s="23">
        <f t="shared" si="420"/>
        <v>0</v>
      </c>
      <c r="L871" s="25"/>
      <c r="M871" s="25">
        <v>75</v>
      </c>
      <c r="N871" s="23">
        <f t="shared" si="421"/>
        <v>0</v>
      </c>
      <c r="O871" s="25"/>
      <c r="P871" s="25">
        <v>38</v>
      </c>
      <c r="Q871" s="23">
        <f t="shared" si="422"/>
        <v>0</v>
      </c>
      <c r="R871" s="25"/>
      <c r="S871" s="25">
        <v>68</v>
      </c>
      <c r="T871" s="23">
        <f t="shared" si="423"/>
        <v>0</v>
      </c>
      <c r="U871" s="25"/>
      <c r="V871" s="25">
        <v>38</v>
      </c>
      <c r="W871" s="23">
        <f t="shared" si="424"/>
        <v>0</v>
      </c>
      <c r="X871" s="25"/>
      <c r="Y871" s="25">
        <v>55</v>
      </c>
      <c r="Z871" s="23">
        <f t="shared" si="425"/>
        <v>0</v>
      </c>
      <c r="AA871" s="25"/>
      <c r="AB871" s="25">
        <v>58</v>
      </c>
      <c r="AC871" s="23">
        <f t="shared" si="426"/>
        <v>0</v>
      </c>
      <c r="AD871" s="25"/>
      <c r="AE871" s="25">
        <v>68</v>
      </c>
      <c r="AF871" s="25">
        <f t="shared" si="427"/>
        <v>0</v>
      </c>
      <c r="AG871" s="25"/>
      <c r="AH871" s="25">
        <v>98</v>
      </c>
      <c r="AI871" s="23">
        <f t="shared" si="428"/>
        <v>0</v>
      </c>
      <c r="AJ871" s="25"/>
      <c r="AK871" s="25">
        <v>7</v>
      </c>
      <c r="AL871" s="25">
        <f t="shared" si="429"/>
        <v>0</v>
      </c>
      <c r="AM871" s="25"/>
      <c r="AN871" s="25">
        <v>6</v>
      </c>
      <c r="AO871" s="25">
        <f t="shared" si="430"/>
        <v>0</v>
      </c>
      <c r="AP871" s="25"/>
      <c r="AQ871" s="25">
        <v>7</v>
      </c>
      <c r="AR871" s="25">
        <v>0</v>
      </c>
      <c r="AS871" s="25"/>
      <c r="AT871" s="25">
        <v>5.63</v>
      </c>
      <c r="AU871" s="25">
        <v>0</v>
      </c>
      <c r="AV871" s="25"/>
      <c r="AW871" s="25">
        <v>6.65</v>
      </c>
      <c r="AX871" s="25">
        <v>0</v>
      </c>
      <c r="AY871" s="25"/>
      <c r="AZ871" s="25">
        <v>5.58</v>
      </c>
      <c r="BA871" s="25">
        <v>0</v>
      </c>
      <c r="BB871" s="25"/>
      <c r="BC871" s="25">
        <v>6</v>
      </c>
      <c r="BD871" s="23">
        <f t="shared" si="431"/>
        <v>0</v>
      </c>
      <c r="BE871" s="26">
        <f t="shared" si="415"/>
        <v>0</v>
      </c>
      <c r="BF871" s="27">
        <f t="shared" si="432"/>
        <v>0</v>
      </c>
      <c r="BG871" s="28"/>
      <c r="BH871" s="29"/>
      <c r="BI871" s="28"/>
      <c r="BJ871" s="30">
        <f t="shared" si="416"/>
        <v>0</v>
      </c>
      <c r="BK871" s="28">
        <f t="shared" si="417"/>
        <v>0</v>
      </c>
      <c r="BL871" s="31"/>
      <c r="BM871" s="39"/>
      <c r="BN871" s="9"/>
      <c r="BO871" s="9"/>
      <c r="BP871" s="9"/>
      <c r="BQ871" s="9"/>
      <c r="BR871" s="9"/>
      <c r="BS871" s="9"/>
      <c r="BT871" s="9"/>
      <c r="BU871" s="9"/>
      <c r="BV871" s="9"/>
      <c r="BW871" s="9"/>
      <c r="BX871" s="9"/>
    </row>
    <row r="872" spans="1:83" s="33" customFormat="1" ht="32.25" customHeight="1">
      <c r="A872" s="35" t="s">
        <v>579</v>
      </c>
      <c r="B872" s="36" t="s">
        <v>580</v>
      </c>
      <c r="C872" s="40"/>
      <c r="D872" s="25">
        <v>45</v>
      </c>
      <c r="E872" s="23">
        <f t="shared" si="418"/>
        <v>0</v>
      </c>
      <c r="F872" s="25"/>
      <c r="G872" s="25">
        <v>30</v>
      </c>
      <c r="H872" s="23">
        <f t="shared" si="419"/>
        <v>0</v>
      </c>
      <c r="I872" s="25"/>
      <c r="J872" s="25">
        <v>45</v>
      </c>
      <c r="K872" s="23">
        <f t="shared" si="420"/>
        <v>0</v>
      </c>
      <c r="L872" s="25"/>
      <c r="M872" s="25">
        <v>75</v>
      </c>
      <c r="N872" s="23">
        <f t="shared" si="421"/>
        <v>0</v>
      </c>
      <c r="O872" s="25"/>
      <c r="P872" s="25">
        <v>38</v>
      </c>
      <c r="Q872" s="23">
        <f t="shared" si="422"/>
        <v>0</v>
      </c>
      <c r="R872" s="25"/>
      <c r="S872" s="25">
        <v>68</v>
      </c>
      <c r="T872" s="23">
        <f t="shared" si="423"/>
        <v>0</v>
      </c>
      <c r="U872" s="25"/>
      <c r="V872" s="25">
        <v>38</v>
      </c>
      <c r="W872" s="23">
        <f t="shared" si="424"/>
        <v>0</v>
      </c>
      <c r="X872" s="25"/>
      <c r="Y872" s="25">
        <v>55</v>
      </c>
      <c r="Z872" s="23">
        <f t="shared" si="425"/>
        <v>0</v>
      </c>
      <c r="AA872" s="25"/>
      <c r="AB872" s="25">
        <v>58</v>
      </c>
      <c r="AC872" s="23">
        <f t="shared" si="426"/>
        <v>0</v>
      </c>
      <c r="AD872" s="25"/>
      <c r="AE872" s="25">
        <v>68</v>
      </c>
      <c r="AF872" s="25">
        <f t="shared" si="427"/>
        <v>0</v>
      </c>
      <c r="AG872" s="25"/>
      <c r="AH872" s="25">
        <v>98</v>
      </c>
      <c r="AI872" s="23">
        <f t="shared" si="428"/>
        <v>0</v>
      </c>
      <c r="AJ872" s="25"/>
      <c r="AK872" s="25">
        <v>7</v>
      </c>
      <c r="AL872" s="25">
        <f t="shared" si="429"/>
        <v>0</v>
      </c>
      <c r="AM872" s="25"/>
      <c r="AN872" s="25">
        <v>6</v>
      </c>
      <c r="AO872" s="25">
        <f t="shared" si="430"/>
        <v>0</v>
      </c>
      <c r="AP872" s="25"/>
      <c r="AQ872" s="25">
        <v>7</v>
      </c>
      <c r="AR872" s="25">
        <f t="shared" ref="AR872:AR880" si="441">AQ872*AP872</f>
        <v>0</v>
      </c>
      <c r="AS872" s="25"/>
      <c r="AT872" s="25">
        <v>5.63</v>
      </c>
      <c r="AU872" s="25">
        <f t="shared" ref="AU872:AU880" si="442">AT872*AS872</f>
        <v>0</v>
      </c>
      <c r="AV872" s="25"/>
      <c r="AW872" s="25">
        <v>6.65</v>
      </c>
      <c r="AX872" s="25">
        <f t="shared" ref="AX872:AX880" si="443">AW872*AV872</f>
        <v>0</v>
      </c>
      <c r="AY872" s="25"/>
      <c r="AZ872" s="25">
        <v>5.58</v>
      </c>
      <c r="BA872" s="25">
        <f t="shared" ref="BA872:BA880" si="444">AZ872*AY872</f>
        <v>0</v>
      </c>
      <c r="BB872" s="25"/>
      <c r="BC872" s="25">
        <v>6</v>
      </c>
      <c r="BD872" s="23">
        <f t="shared" si="431"/>
        <v>0</v>
      </c>
      <c r="BE872" s="26">
        <f t="shared" si="415"/>
        <v>0</v>
      </c>
      <c r="BF872" s="27">
        <f t="shared" si="432"/>
        <v>0</v>
      </c>
      <c r="BG872" s="28"/>
      <c r="BH872" s="29"/>
      <c r="BI872" s="28"/>
      <c r="BJ872" s="30">
        <f t="shared" si="416"/>
        <v>0</v>
      </c>
      <c r="BK872" s="28">
        <f t="shared" si="417"/>
        <v>0</v>
      </c>
      <c r="BL872" s="31"/>
      <c r="BM872" s="31"/>
      <c r="BN872" s="9"/>
      <c r="BO872" s="9"/>
      <c r="BP872" s="9"/>
      <c r="BQ872" s="9"/>
      <c r="BR872" s="9"/>
      <c r="BS872" s="9"/>
      <c r="BT872" s="9"/>
      <c r="BU872" s="9"/>
      <c r="BV872" s="9"/>
      <c r="BW872" s="9"/>
      <c r="BX872" s="9"/>
    </row>
    <row r="873" spans="1:83" s="34" customFormat="1" ht="32.25" customHeight="1">
      <c r="A873" s="20" t="s">
        <v>581</v>
      </c>
      <c r="B873" s="21" t="s">
        <v>582</v>
      </c>
      <c r="C873" s="51"/>
      <c r="D873" s="23">
        <v>45</v>
      </c>
      <c r="E873" s="23">
        <f t="shared" si="418"/>
        <v>0</v>
      </c>
      <c r="F873" s="23"/>
      <c r="G873" s="23">
        <v>30</v>
      </c>
      <c r="H873" s="23">
        <f t="shared" si="419"/>
        <v>0</v>
      </c>
      <c r="I873" s="23"/>
      <c r="J873" s="23">
        <v>45</v>
      </c>
      <c r="K873" s="23">
        <f t="shared" si="420"/>
        <v>0</v>
      </c>
      <c r="L873" s="23"/>
      <c r="M873" s="23">
        <v>75</v>
      </c>
      <c r="N873" s="23">
        <f t="shared" si="421"/>
        <v>0</v>
      </c>
      <c r="O873" s="23"/>
      <c r="P873" s="23">
        <v>38</v>
      </c>
      <c r="Q873" s="23">
        <f t="shared" si="422"/>
        <v>0</v>
      </c>
      <c r="R873" s="23"/>
      <c r="S873" s="23">
        <v>68</v>
      </c>
      <c r="T873" s="23">
        <f t="shared" si="423"/>
        <v>0</v>
      </c>
      <c r="U873" s="23"/>
      <c r="V873" s="23">
        <v>38</v>
      </c>
      <c r="W873" s="23">
        <f t="shared" si="424"/>
        <v>0</v>
      </c>
      <c r="X873" s="23"/>
      <c r="Y873" s="23">
        <v>55</v>
      </c>
      <c r="Z873" s="23">
        <f t="shared" si="425"/>
        <v>0</v>
      </c>
      <c r="AA873" s="23"/>
      <c r="AB873" s="23">
        <v>58</v>
      </c>
      <c r="AC873" s="23">
        <f t="shared" si="426"/>
        <v>0</v>
      </c>
      <c r="AD873" s="23"/>
      <c r="AE873" s="23">
        <v>68</v>
      </c>
      <c r="AF873" s="25">
        <f t="shared" si="427"/>
        <v>0</v>
      </c>
      <c r="AG873" s="23"/>
      <c r="AH873" s="23">
        <v>98</v>
      </c>
      <c r="AI873" s="23">
        <f t="shared" si="428"/>
        <v>0</v>
      </c>
      <c r="AJ873" s="25"/>
      <c r="AK873" s="25">
        <v>7</v>
      </c>
      <c r="AL873" s="25">
        <f t="shared" si="429"/>
        <v>0</v>
      </c>
      <c r="AM873" s="25"/>
      <c r="AN873" s="25">
        <v>6</v>
      </c>
      <c r="AO873" s="25">
        <f t="shared" si="430"/>
        <v>0</v>
      </c>
      <c r="AP873" s="23"/>
      <c r="AQ873" s="23">
        <v>7</v>
      </c>
      <c r="AR873" s="25">
        <f t="shared" si="441"/>
        <v>0</v>
      </c>
      <c r="AS873" s="23"/>
      <c r="AT873" s="23">
        <v>5.63</v>
      </c>
      <c r="AU873" s="23">
        <f t="shared" si="442"/>
        <v>0</v>
      </c>
      <c r="AV873" s="23"/>
      <c r="AW873" s="23">
        <v>6.65</v>
      </c>
      <c r="AX873" s="23">
        <f t="shared" si="443"/>
        <v>0</v>
      </c>
      <c r="AY873" s="23"/>
      <c r="AZ873" s="23">
        <v>5.58</v>
      </c>
      <c r="BA873" s="23">
        <f t="shared" si="444"/>
        <v>0</v>
      </c>
      <c r="BB873" s="23"/>
      <c r="BC873" s="23">
        <v>6</v>
      </c>
      <c r="BD873" s="23">
        <f t="shared" si="431"/>
        <v>0</v>
      </c>
      <c r="BE873" s="26">
        <f t="shared" si="415"/>
        <v>0</v>
      </c>
      <c r="BF873" s="27">
        <f t="shared" si="432"/>
        <v>0</v>
      </c>
      <c r="BG873" s="28"/>
      <c r="BH873" s="29"/>
      <c r="BI873" s="28"/>
      <c r="BJ873" s="30">
        <f t="shared" si="416"/>
        <v>0</v>
      </c>
      <c r="BK873" s="28">
        <f t="shared" si="417"/>
        <v>0</v>
      </c>
      <c r="BL873" s="31"/>
      <c r="BM873" s="31"/>
      <c r="BN873" s="9"/>
      <c r="BO873" s="9"/>
      <c r="BP873" s="9"/>
      <c r="BQ873" s="9"/>
      <c r="BR873" s="9"/>
      <c r="BS873" s="9"/>
      <c r="BT873" s="9"/>
      <c r="BU873" s="9"/>
      <c r="BV873" s="9"/>
      <c r="BW873" s="9"/>
      <c r="BX873" s="9"/>
      <c r="BY873" s="33"/>
      <c r="BZ873" s="33"/>
      <c r="CA873" s="33"/>
      <c r="CB873" s="33"/>
      <c r="CC873" s="33"/>
      <c r="CD873" s="33"/>
      <c r="CE873" s="33"/>
    </row>
    <row r="874" spans="1:83" s="34" customFormat="1" ht="30" customHeight="1">
      <c r="A874" s="20" t="s">
        <v>583</v>
      </c>
      <c r="B874" s="21" t="s">
        <v>584</v>
      </c>
      <c r="C874" s="51"/>
      <c r="D874" s="23">
        <v>45</v>
      </c>
      <c r="E874" s="23">
        <f t="shared" si="418"/>
        <v>0</v>
      </c>
      <c r="F874" s="23"/>
      <c r="G874" s="23">
        <v>30</v>
      </c>
      <c r="H874" s="23">
        <f t="shared" si="419"/>
        <v>0</v>
      </c>
      <c r="I874" s="23"/>
      <c r="J874" s="23">
        <v>45</v>
      </c>
      <c r="K874" s="23">
        <f t="shared" si="420"/>
        <v>0</v>
      </c>
      <c r="L874" s="23"/>
      <c r="M874" s="23">
        <v>75</v>
      </c>
      <c r="N874" s="23">
        <f t="shared" si="421"/>
        <v>0</v>
      </c>
      <c r="O874" s="23"/>
      <c r="P874" s="23">
        <v>38</v>
      </c>
      <c r="Q874" s="23">
        <f t="shared" si="422"/>
        <v>0</v>
      </c>
      <c r="R874" s="23"/>
      <c r="S874" s="23">
        <v>68</v>
      </c>
      <c r="T874" s="23">
        <f t="shared" si="423"/>
        <v>0</v>
      </c>
      <c r="U874" s="23"/>
      <c r="V874" s="23">
        <v>38</v>
      </c>
      <c r="W874" s="23">
        <f t="shared" si="424"/>
        <v>0</v>
      </c>
      <c r="X874" s="23"/>
      <c r="Y874" s="23">
        <v>55</v>
      </c>
      <c r="Z874" s="23">
        <f t="shared" si="425"/>
        <v>0</v>
      </c>
      <c r="AA874" s="23"/>
      <c r="AB874" s="23">
        <v>58</v>
      </c>
      <c r="AC874" s="23">
        <f t="shared" si="426"/>
        <v>0</v>
      </c>
      <c r="AD874" s="23"/>
      <c r="AE874" s="23">
        <v>68</v>
      </c>
      <c r="AF874" s="25">
        <f t="shared" si="427"/>
        <v>0</v>
      </c>
      <c r="AG874" s="23"/>
      <c r="AH874" s="23">
        <v>98</v>
      </c>
      <c r="AI874" s="23">
        <f t="shared" si="428"/>
        <v>0</v>
      </c>
      <c r="AJ874" s="25"/>
      <c r="AK874" s="25">
        <v>7</v>
      </c>
      <c r="AL874" s="25">
        <f t="shared" si="429"/>
        <v>0</v>
      </c>
      <c r="AM874" s="25"/>
      <c r="AN874" s="25">
        <v>6</v>
      </c>
      <c r="AO874" s="25">
        <f t="shared" si="430"/>
        <v>0</v>
      </c>
      <c r="AP874" s="23"/>
      <c r="AQ874" s="23">
        <v>7</v>
      </c>
      <c r="AR874" s="25">
        <f t="shared" si="441"/>
        <v>0</v>
      </c>
      <c r="AS874" s="23"/>
      <c r="AT874" s="23">
        <v>5.63</v>
      </c>
      <c r="AU874" s="23">
        <f t="shared" si="442"/>
        <v>0</v>
      </c>
      <c r="AV874" s="23"/>
      <c r="AW874" s="23">
        <v>6.65</v>
      </c>
      <c r="AX874" s="23">
        <f t="shared" si="443"/>
        <v>0</v>
      </c>
      <c r="AY874" s="23"/>
      <c r="AZ874" s="23">
        <v>5.58</v>
      </c>
      <c r="BA874" s="23">
        <f t="shared" si="444"/>
        <v>0</v>
      </c>
      <c r="BB874" s="23"/>
      <c r="BC874" s="23">
        <v>6</v>
      </c>
      <c r="BD874" s="23">
        <f t="shared" si="431"/>
        <v>0</v>
      </c>
      <c r="BE874" s="26">
        <f t="shared" si="415"/>
        <v>0</v>
      </c>
      <c r="BF874" s="27">
        <f t="shared" si="432"/>
        <v>0</v>
      </c>
      <c r="BG874" s="28"/>
      <c r="BH874" s="29"/>
      <c r="BI874" s="28"/>
      <c r="BJ874" s="30">
        <f t="shared" si="416"/>
        <v>0</v>
      </c>
      <c r="BK874" s="28">
        <f t="shared" si="417"/>
        <v>0</v>
      </c>
      <c r="BL874" s="31"/>
      <c r="BM874" s="31"/>
      <c r="BN874" s="9"/>
      <c r="BO874" s="9"/>
      <c r="BP874" s="9"/>
      <c r="BQ874" s="9"/>
      <c r="BR874" s="9"/>
      <c r="BS874" s="9"/>
      <c r="BT874" s="9"/>
      <c r="BU874" s="9"/>
      <c r="BV874" s="9"/>
      <c r="BW874" s="9"/>
      <c r="BX874" s="9"/>
      <c r="BY874" s="33"/>
      <c r="BZ874" s="33"/>
      <c r="CA874" s="33"/>
      <c r="CB874" s="33"/>
      <c r="CC874" s="33"/>
      <c r="CD874" s="33"/>
      <c r="CE874" s="33"/>
    </row>
    <row r="875" spans="1:83" s="34" customFormat="1" ht="32.25" customHeight="1">
      <c r="A875" s="20" t="s">
        <v>585</v>
      </c>
      <c r="B875" s="21" t="s">
        <v>586</v>
      </c>
      <c r="C875" s="51"/>
      <c r="D875" s="23">
        <v>45</v>
      </c>
      <c r="E875" s="23">
        <f t="shared" si="418"/>
        <v>0</v>
      </c>
      <c r="F875" s="23"/>
      <c r="G875" s="23">
        <v>30</v>
      </c>
      <c r="H875" s="23">
        <f t="shared" si="419"/>
        <v>0</v>
      </c>
      <c r="I875" s="23"/>
      <c r="J875" s="23">
        <v>45</v>
      </c>
      <c r="K875" s="23">
        <f t="shared" si="420"/>
        <v>0</v>
      </c>
      <c r="L875" s="23"/>
      <c r="M875" s="23">
        <v>75</v>
      </c>
      <c r="N875" s="23">
        <f t="shared" si="421"/>
        <v>0</v>
      </c>
      <c r="O875" s="23"/>
      <c r="P875" s="23">
        <v>38</v>
      </c>
      <c r="Q875" s="23">
        <f t="shared" si="422"/>
        <v>0</v>
      </c>
      <c r="R875" s="23"/>
      <c r="S875" s="23">
        <v>68</v>
      </c>
      <c r="T875" s="23">
        <f t="shared" si="423"/>
        <v>0</v>
      </c>
      <c r="U875" s="23">
        <v>200</v>
      </c>
      <c r="V875" s="23">
        <v>38</v>
      </c>
      <c r="W875" s="23">
        <f t="shared" si="424"/>
        <v>7600</v>
      </c>
      <c r="X875" s="23">
        <v>150</v>
      </c>
      <c r="Y875" s="23">
        <v>55</v>
      </c>
      <c r="Z875" s="23">
        <f t="shared" si="425"/>
        <v>8250</v>
      </c>
      <c r="AA875" s="23">
        <v>90</v>
      </c>
      <c r="AB875" s="23">
        <v>58</v>
      </c>
      <c r="AC875" s="23">
        <f t="shared" si="426"/>
        <v>5220</v>
      </c>
      <c r="AD875" s="23"/>
      <c r="AE875" s="23">
        <v>68</v>
      </c>
      <c r="AF875" s="25">
        <f t="shared" si="427"/>
        <v>0</v>
      </c>
      <c r="AG875" s="23"/>
      <c r="AH875" s="23">
        <v>98</v>
      </c>
      <c r="AI875" s="23">
        <f t="shared" si="428"/>
        <v>0</v>
      </c>
      <c r="AJ875" s="25"/>
      <c r="AK875" s="25">
        <v>7</v>
      </c>
      <c r="AL875" s="25">
        <f t="shared" si="429"/>
        <v>0</v>
      </c>
      <c r="AM875" s="25"/>
      <c r="AN875" s="25">
        <v>6</v>
      </c>
      <c r="AO875" s="25">
        <f t="shared" si="430"/>
        <v>0</v>
      </c>
      <c r="AP875" s="23"/>
      <c r="AQ875" s="23">
        <v>7</v>
      </c>
      <c r="AR875" s="25">
        <f t="shared" si="441"/>
        <v>0</v>
      </c>
      <c r="AS875" s="23"/>
      <c r="AT875" s="23">
        <v>5.63</v>
      </c>
      <c r="AU875" s="23">
        <f t="shared" si="442"/>
        <v>0</v>
      </c>
      <c r="AV875" s="23"/>
      <c r="AW875" s="23">
        <v>6.65</v>
      </c>
      <c r="AX875" s="23">
        <f t="shared" si="443"/>
        <v>0</v>
      </c>
      <c r="AY875" s="23"/>
      <c r="AZ875" s="23">
        <v>5.58</v>
      </c>
      <c r="BA875" s="23">
        <f t="shared" si="444"/>
        <v>0</v>
      </c>
      <c r="BB875" s="23"/>
      <c r="BC875" s="23">
        <v>6</v>
      </c>
      <c r="BD875" s="23">
        <f t="shared" si="431"/>
        <v>0</v>
      </c>
      <c r="BE875" s="26">
        <f t="shared" si="415"/>
        <v>21070</v>
      </c>
      <c r="BF875" s="27">
        <f t="shared" si="432"/>
        <v>70090</v>
      </c>
      <c r="BG875" s="28">
        <v>53190</v>
      </c>
      <c r="BH875" s="29"/>
      <c r="BI875" s="28"/>
      <c r="BJ875" s="30">
        <f t="shared" si="416"/>
        <v>53190</v>
      </c>
      <c r="BK875" s="28">
        <f t="shared" si="417"/>
        <v>37970</v>
      </c>
      <c r="BL875" s="31"/>
      <c r="BM875" s="31"/>
      <c r="BN875" s="9"/>
      <c r="BO875" s="9"/>
      <c r="BP875" s="9"/>
      <c r="BQ875" s="9"/>
      <c r="BR875" s="9"/>
      <c r="BS875" s="9"/>
      <c r="BT875" s="9"/>
      <c r="BU875" s="9"/>
      <c r="BV875" s="9"/>
      <c r="BW875" s="9"/>
      <c r="BX875" s="9"/>
      <c r="BY875" s="33"/>
      <c r="BZ875" s="33"/>
      <c r="CA875" s="33"/>
      <c r="CB875" s="33"/>
      <c r="CC875" s="33"/>
      <c r="CD875" s="33"/>
      <c r="CE875" s="33"/>
    </row>
    <row r="876" spans="1:83" s="34" customFormat="1" ht="32.25" customHeight="1">
      <c r="A876" s="20" t="s">
        <v>587</v>
      </c>
      <c r="B876" s="21" t="s">
        <v>588</v>
      </c>
      <c r="C876" s="51"/>
      <c r="D876" s="23">
        <v>45</v>
      </c>
      <c r="E876" s="23">
        <f t="shared" si="418"/>
        <v>0</v>
      </c>
      <c r="F876" s="23"/>
      <c r="G876" s="23">
        <v>30</v>
      </c>
      <c r="H876" s="23">
        <f t="shared" si="419"/>
        <v>0</v>
      </c>
      <c r="I876" s="23"/>
      <c r="J876" s="23">
        <v>45</v>
      </c>
      <c r="K876" s="23">
        <f t="shared" si="420"/>
        <v>0</v>
      </c>
      <c r="L876" s="23"/>
      <c r="M876" s="23">
        <v>75</v>
      </c>
      <c r="N876" s="23">
        <f t="shared" si="421"/>
        <v>0</v>
      </c>
      <c r="O876" s="23"/>
      <c r="P876" s="23">
        <v>38</v>
      </c>
      <c r="Q876" s="23">
        <f t="shared" si="422"/>
        <v>0</v>
      </c>
      <c r="R876" s="23"/>
      <c r="S876" s="23">
        <v>68</v>
      </c>
      <c r="T876" s="23">
        <f t="shared" si="423"/>
        <v>0</v>
      </c>
      <c r="U876" s="23">
        <v>300</v>
      </c>
      <c r="V876" s="23">
        <v>38</v>
      </c>
      <c r="W876" s="23">
        <f t="shared" si="424"/>
        <v>11400</v>
      </c>
      <c r="X876" s="23">
        <v>150</v>
      </c>
      <c r="Y876" s="23">
        <v>55</v>
      </c>
      <c r="Z876" s="23">
        <f t="shared" si="425"/>
        <v>8250</v>
      </c>
      <c r="AA876" s="23">
        <v>90</v>
      </c>
      <c r="AB876" s="23">
        <v>58</v>
      </c>
      <c r="AC876" s="23">
        <f t="shared" si="426"/>
        <v>5220</v>
      </c>
      <c r="AD876" s="23"/>
      <c r="AE876" s="23">
        <v>68</v>
      </c>
      <c r="AF876" s="25">
        <f t="shared" si="427"/>
        <v>0</v>
      </c>
      <c r="AG876" s="23"/>
      <c r="AH876" s="23">
        <v>98</v>
      </c>
      <c r="AI876" s="23">
        <f t="shared" si="428"/>
        <v>0</v>
      </c>
      <c r="AJ876" s="25"/>
      <c r="AK876" s="25">
        <v>7</v>
      </c>
      <c r="AL876" s="25">
        <f t="shared" si="429"/>
        <v>0</v>
      </c>
      <c r="AM876" s="25"/>
      <c r="AN876" s="25">
        <v>6</v>
      </c>
      <c r="AO876" s="25">
        <f t="shared" si="430"/>
        <v>0</v>
      </c>
      <c r="AP876" s="23"/>
      <c r="AQ876" s="23">
        <v>7</v>
      </c>
      <c r="AR876" s="25">
        <f t="shared" si="441"/>
        <v>0</v>
      </c>
      <c r="AS876" s="23"/>
      <c r="AT876" s="23">
        <v>5.63</v>
      </c>
      <c r="AU876" s="23">
        <f t="shared" si="442"/>
        <v>0</v>
      </c>
      <c r="AV876" s="23"/>
      <c r="AW876" s="23">
        <v>6.65</v>
      </c>
      <c r="AX876" s="23">
        <f t="shared" si="443"/>
        <v>0</v>
      </c>
      <c r="AY876" s="23"/>
      <c r="AZ876" s="23">
        <v>5.58</v>
      </c>
      <c r="BA876" s="23">
        <f t="shared" si="444"/>
        <v>0</v>
      </c>
      <c r="BB876" s="23"/>
      <c r="BC876" s="23">
        <v>6</v>
      </c>
      <c r="BD876" s="23">
        <f t="shared" si="431"/>
        <v>0</v>
      </c>
      <c r="BE876" s="26">
        <f t="shared" si="415"/>
        <v>24870</v>
      </c>
      <c r="BF876" s="27">
        <f t="shared" si="432"/>
        <v>199176</v>
      </c>
      <c r="BG876" s="28"/>
      <c r="BH876" s="29"/>
      <c r="BI876" s="28"/>
      <c r="BJ876" s="30">
        <f t="shared" si="416"/>
        <v>0</v>
      </c>
      <c r="BK876" s="28">
        <f t="shared" si="417"/>
        <v>224046</v>
      </c>
      <c r="BL876" s="31"/>
      <c r="BM876" s="31"/>
      <c r="BN876" s="9"/>
      <c r="BO876" s="9"/>
      <c r="BP876" s="9"/>
      <c r="BQ876" s="9"/>
      <c r="BR876" s="9"/>
      <c r="BS876" s="9"/>
      <c r="BT876" s="9"/>
      <c r="BU876" s="9"/>
      <c r="BV876" s="9"/>
      <c r="BW876" s="9"/>
      <c r="BX876" s="9"/>
      <c r="BY876" s="33"/>
      <c r="BZ876" s="33"/>
      <c r="CA876" s="33"/>
      <c r="CB876" s="33"/>
      <c r="CC876" s="33"/>
      <c r="CD876" s="33"/>
      <c r="CE876" s="33"/>
    </row>
    <row r="877" spans="1:83" s="34" customFormat="1" ht="32.25" customHeight="1">
      <c r="A877" s="20" t="s">
        <v>589</v>
      </c>
      <c r="B877" s="21" t="s">
        <v>590</v>
      </c>
      <c r="C877" s="51"/>
      <c r="D877" s="23">
        <v>45</v>
      </c>
      <c r="E877" s="23">
        <f t="shared" si="418"/>
        <v>0</v>
      </c>
      <c r="F877" s="23"/>
      <c r="G877" s="23">
        <v>30</v>
      </c>
      <c r="H877" s="23">
        <f t="shared" si="419"/>
        <v>0</v>
      </c>
      <c r="I877" s="23"/>
      <c r="J877" s="23">
        <v>45</v>
      </c>
      <c r="K877" s="23">
        <f t="shared" si="420"/>
        <v>0</v>
      </c>
      <c r="L877" s="23"/>
      <c r="M877" s="23">
        <v>75</v>
      </c>
      <c r="N877" s="23">
        <f t="shared" si="421"/>
        <v>0</v>
      </c>
      <c r="O877" s="23"/>
      <c r="P877" s="23">
        <v>38</v>
      </c>
      <c r="Q877" s="23">
        <f t="shared" si="422"/>
        <v>0</v>
      </c>
      <c r="R877" s="23"/>
      <c r="S877" s="23">
        <v>68</v>
      </c>
      <c r="T877" s="23">
        <f t="shared" si="423"/>
        <v>0</v>
      </c>
      <c r="U877" s="23"/>
      <c r="V877" s="23">
        <v>38</v>
      </c>
      <c r="W877" s="23">
        <f t="shared" si="424"/>
        <v>0</v>
      </c>
      <c r="X877" s="23"/>
      <c r="Y877" s="23">
        <v>55</v>
      </c>
      <c r="Z877" s="23">
        <f t="shared" si="425"/>
        <v>0</v>
      </c>
      <c r="AA877" s="23"/>
      <c r="AB877" s="23">
        <v>58</v>
      </c>
      <c r="AC877" s="23">
        <f t="shared" si="426"/>
        <v>0</v>
      </c>
      <c r="AD877" s="23"/>
      <c r="AE877" s="23">
        <v>68</v>
      </c>
      <c r="AF877" s="25">
        <f t="shared" si="427"/>
        <v>0</v>
      </c>
      <c r="AG877" s="23"/>
      <c r="AH877" s="23">
        <v>98</v>
      </c>
      <c r="AI877" s="23">
        <f t="shared" si="428"/>
        <v>0</v>
      </c>
      <c r="AJ877" s="25"/>
      <c r="AK877" s="25">
        <v>7</v>
      </c>
      <c r="AL877" s="25">
        <f t="shared" si="429"/>
        <v>0</v>
      </c>
      <c r="AM877" s="25"/>
      <c r="AN877" s="25">
        <v>6</v>
      </c>
      <c r="AO877" s="25">
        <f t="shared" si="430"/>
        <v>0</v>
      </c>
      <c r="AP877" s="23"/>
      <c r="AQ877" s="23">
        <v>7</v>
      </c>
      <c r="AR877" s="25">
        <f t="shared" si="441"/>
        <v>0</v>
      </c>
      <c r="AS877" s="23"/>
      <c r="AT877" s="23">
        <v>5.63</v>
      </c>
      <c r="AU877" s="23">
        <f t="shared" si="442"/>
        <v>0</v>
      </c>
      <c r="AV877" s="23"/>
      <c r="AW877" s="23">
        <v>6.65</v>
      </c>
      <c r="AX877" s="23">
        <f t="shared" si="443"/>
        <v>0</v>
      </c>
      <c r="AY877" s="23"/>
      <c r="AZ877" s="23">
        <v>5.58</v>
      </c>
      <c r="BA877" s="23">
        <f t="shared" si="444"/>
        <v>0</v>
      </c>
      <c r="BB877" s="23"/>
      <c r="BC877" s="23">
        <v>6</v>
      </c>
      <c r="BD877" s="23">
        <f t="shared" si="431"/>
        <v>0</v>
      </c>
      <c r="BE877" s="26">
        <f t="shared" si="415"/>
        <v>0</v>
      </c>
      <c r="BF877" s="27">
        <f t="shared" si="432"/>
        <v>0</v>
      </c>
      <c r="BG877" s="28"/>
      <c r="BH877" s="29"/>
      <c r="BI877" s="28"/>
      <c r="BJ877" s="30">
        <f t="shared" si="416"/>
        <v>0</v>
      </c>
      <c r="BK877" s="28">
        <f t="shared" si="417"/>
        <v>0</v>
      </c>
      <c r="BL877" s="31"/>
      <c r="BM877" s="31"/>
      <c r="BN877" s="9"/>
      <c r="BO877" s="9"/>
      <c r="BP877" s="9"/>
      <c r="BQ877" s="9"/>
      <c r="BR877" s="9"/>
      <c r="BS877" s="9"/>
      <c r="BT877" s="9"/>
      <c r="BU877" s="9"/>
      <c r="BV877" s="9"/>
      <c r="BW877" s="9"/>
      <c r="BX877" s="9"/>
      <c r="BY877" s="33"/>
      <c r="BZ877" s="33"/>
      <c r="CA877" s="33"/>
      <c r="CB877" s="33"/>
      <c r="CC877" s="33"/>
      <c r="CD877" s="33"/>
      <c r="CE877" s="33"/>
    </row>
    <row r="878" spans="1:83" s="81" customFormat="1" ht="32.25" customHeight="1">
      <c r="A878" s="82" t="s">
        <v>591</v>
      </c>
      <c r="B878" s="73" t="s">
        <v>592</v>
      </c>
      <c r="C878" s="74"/>
      <c r="D878" s="75">
        <v>45</v>
      </c>
      <c r="E878" s="23">
        <f t="shared" si="418"/>
        <v>0</v>
      </c>
      <c r="F878" s="75"/>
      <c r="G878" s="75">
        <v>30</v>
      </c>
      <c r="H878" s="23">
        <f t="shared" si="419"/>
        <v>0</v>
      </c>
      <c r="I878" s="75"/>
      <c r="J878" s="75">
        <v>45</v>
      </c>
      <c r="K878" s="23">
        <f t="shared" si="420"/>
        <v>0</v>
      </c>
      <c r="L878" s="75"/>
      <c r="M878" s="75">
        <v>75</v>
      </c>
      <c r="N878" s="23">
        <f t="shared" si="421"/>
        <v>0</v>
      </c>
      <c r="O878" s="75"/>
      <c r="P878" s="75">
        <v>38</v>
      </c>
      <c r="Q878" s="23">
        <f t="shared" si="422"/>
        <v>0</v>
      </c>
      <c r="R878" s="75"/>
      <c r="S878" s="75">
        <v>68</v>
      </c>
      <c r="T878" s="23">
        <f t="shared" si="423"/>
        <v>0</v>
      </c>
      <c r="U878" s="75"/>
      <c r="V878" s="75">
        <v>38</v>
      </c>
      <c r="W878" s="23">
        <f t="shared" si="424"/>
        <v>0</v>
      </c>
      <c r="X878" s="75"/>
      <c r="Y878" s="75">
        <v>55</v>
      </c>
      <c r="Z878" s="23">
        <f t="shared" si="425"/>
        <v>0</v>
      </c>
      <c r="AA878" s="75"/>
      <c r="AB878" s="75">
        <v>58</v>
      </c>
      <c r="AC878" s="23">
        <f t="shared" si="426"/>
        <v>0</v>
      </c>
      <c r="AD878" s="75"/>
      <c r="AE878" s="75">
        <v>68</v>
      </c>
      <c r="AF878" s="25">
        <f t="shared" si="427"/>
        <v>0</v>
      </c>
      <c r="AG878" s="75"/>
      <c r="AH878" s="75">
        <v>98</v>
      </c>
      <c r="AI878" s="23">
        <f t="shared" si="428"/>
        <v>0</v>
      </c>
      <c r="AJ878" s="75"/>
      <c r="AK878" s="75">
        <v>7</v>
      </c>
      <c r="AL878" s="25">
        <f t="shared" si="429"/>
        <v>0</v>
      </c>
      <c r="AM878" s="75"/>
      <c r="AN878" s="75">
        <v>6</v>
      </c>
      <c r="AO878" s="25">
        <f t="shared" si="430"/>
        <v>0</v>
      </c>
      <c r="AP878" s="75"/>
      <c r="AQ878" s="75">
        <v>7</v>
      </c>
      <c r="AR878" s="77">
        <f t="shared" si="441"/>
        <v>0</v>
      </c>
      <c r="AS878" s="75"/>
      <c r="AT878" s="75">
        <v>5.63</v>
      </c>
      <c r="AU878" s="75">
        <f t="shared" si="442"/>
        <v>0</v>
      </c>
      <c r="AV878" s="75"/>
      <c r="AW878" s="75">
        <v>6.65</v>
      </c>
      <c r="AX878" s="75">
        <f t="shared" si="443"/>
        <v>0</v>
      </c>
      <c r="AY878" s="75"/>
      <c r="AZ878" s="75">
        <v>5.58</v>
      </c>
      <c r="BA878" s="75">
        <f t="shared" si="444"/>
        <v>0</v>
      </c>
      <c r="BB878" s="75"/>
      <c r="BC878" s="75">
        <v>6</v>
      </c>
      <c r="BD878" s="23">
        <f t="shared" si="431"/>
        <v>0</v>
      </c>
      <c r="BE878" s="26">
        <f t="shared" si="415"/>
        <v>0</v>
      </c>
      <c r="BF878" s="27">
        <f t="shared" si="432"/>
        <v>0</v>
      </c>
      <c r="BG878" s="78"/>
      <c r="BH878" s="79"/>
      <c r="BI878" s="78"/>
      <c r="BJ878" s="30">
        <f t="shared" si="416"/>
        <v>0</v>
      </c>
      <c r="BK878" s="28">
        <f t="shared" si="417"/>
        <v>0</v>
      </c>
      <c r="BL878" s="80"/>
      <c r="BM878" s="80"/>
      <c r="BN878" s="83"/>
      <c r="BO878" s="83"/>
      <c r="BP878" s="83"/>
      <c r="BQ878" s="83"/>
      <c r="BR878" s="83"/>
      <c r="BS878" s="83"/>
      <c r="BT878" s="83"/>
      <c r="BU878" s="83"/>
      <c r="BV878" s="83"/>
      <c r="BW878" s="83"/>
      <c r="BX878" s="83"/>
    </row>
    <row r="879" spans="1:83" s="33" customFormat="1" ht="32.25" customHeight="1">
      <c r="A879" s="35" t="s">
        <v>593</v>
      </c>
      <c r="B879" s="36" t="s">
        <v>594</v>
      </c>
      <c r="C879" s="40"/>
      <c r="D879" s="25">
        <v>45</v>
      </c>
      <c r="E879" s="23">
        <f t="shared" si="418"/>
        <v>0</v>
      </c>
      <c r="F879" s="25"/>
      <c r="G879" s="25">
        <v>30</v>
      </c>
      <c r="H879" s="23">
        <f t="shared" si="419"/>
        <v>0</v>
      </c>
      <c r="I879" s="25"/>
      <c r="J879" s="25">
        <v>45</v>
      </c>
      <c r="K879" s="23">
        <f t="shared" si="420"/>
        <v>0</v>
      </c>
      <c r="L879" s="25"/>
      <c r="M879" s="25">
        <v>75</v>
      </c>
      <c r="N879" s="23">
        <f t="shared" si="421"/>
        <v>0</v>
      </c>
      <c r="O879" s="25"/>
      <c r="P879" s="25">
        <v>38</v>
      </c>
      <c r="Q879" s="23">
        <f t="shared" si="422"/>
        <v>0</v>
      </c>
      <c r="R879" s="25"/>
      <c r="S879" s="25">
        <v>68</v>
      </c>
      <c r="T879" s="23">
        <f t="shared" si="423"/>
        <v>0</v>
      </c>
      <c r="U879" s="25"/>
      <c r="V879" s="25">
        <v>38</v>
      </c>
      <c r="W879" s="23">
        <f t="shared" si="424"/>
        <v>0</v>
      </c>
      <c r="X879" s="25"/>
      <c r="Y879" s="25">
        <v>55</v>
      </c>
      <c r="Z879" s="23">
        <f t="shared" si="425"/>
        <v>0</v>
      </c>
      <c r="AA879" s="25"/>
      <c r="AB879" s="25">
        <v>58</v>
      </c>
      <c r="AC879" s="23">
        <f t="shared" si="426"/>
        <v>0</v>
      </c>
      <c r="AD879" s="25"/>
      <c r="AE879" s="25">
        <v>68</v>
      </c>
      <c r="AF879" s="25">
        <f t="shared" si="427"/>
        <v>0</v>
      </c>
      <c r="AG879" s="25"/>
      <c r="AH879" s="25">
        <v>98</v>
      </c>
      <c r="AI879" s="23">
        <f t="shared" si="428"/>
        <v>0</v>
      </c>
      <c r="AJ879" s="25"/>
      <c r="AK879" s="25">
        <v>7</v>
      </c>
      <c r="AL879" s="25">
        <f t="shared" si="429"/>
        <v>0</v>
      </c>
      <c r="AM879" s="25"/>
      <c r="AN879" s="25">
        <v>6</v>
      </c>
      <c r="AO879" s="25">
        <f t="shared" si="430"/>
        <v>0</v>
      </c>
      <c r="AP879" s="25"/>
      <c r="AQ879" s="25">
        <v>7</v>
      </c>
      <c r="AR879" s="25">
        <f t="shared" si="441"/>
        <v>0</v>
      </c>
      <c r="AS879" s="25"/>
      <c r="AT879" s="25">
        <v>5.63</v>
      </c>
      <c r="AU879" s="25">
        <f t="shared" si="442"/>
        <v>0</v>
      </c>
      <c r="AV879" s="25"/>
      <c r="AW879" s="25">
        <v>6.65</v>
      </c>
      <c r="AX879" s="25">
        <f t="shared" si="443"/>
        <v>0</v>
      </c>
      <c r="AY879" s="25"/>
      <c r="AZ879" s="25">
        <v>5.58</v>
      </c>
      <c r="BA879" s="25">
        <f t="shared" si="444"/>
        <v>0</v>
      </c>
      <c r="BB879" s="25"/>
      <c r="BC879" s="25">
        <v>6</v>
      </c>
      <c r="BD879" s="23">
        <f t="shared" si="431"/>
        <v>0</v>
      </c>
      <c r="BE879" s="26">
        <f t="shared" si="415"/>
        <v>0</v>
      </c>
      <c r="BF879" s="27">
        <f t="shared" si="432"/>
        <v>0</v>
      </c>
      <c r="BG879" s="28"/>
      <c r="BH879" s="29"/>
      <c r="BI879" s="28"/>
      <c r="BJ879" s="30">
        <f t="shared" si="416"/>
        <v>0</v>
      </c>
      <c r="BK879" s="28">
        <f t="shared" si="417"/>
        <v>0</v>
      </c>
      <c r="BL879" s="31"/>
      <c r="BM879" s="31"/>
      <c r="BN879" s="9"/>
      <c r="BO879" s="9"/>
      <c r="BP879" s="9"/>
      <c r="BQ879" s="9"/>
      <c r="BR879" s="9"/>
      <c r="BS879" s="9"/>
      <c r="BT879" s="9"/>
      <c r="BU879" s="9"/>
      <c r="BV879" s="9"/>
      <c r="BW879" s="9"/>
      <c r="BX879" s="9"/>
    </row>
    <row r="880" spans="1:83" s="34" customFormat="1" ht="32.25" customHeight="1">
      <c r="A880" s="20" t="s">
        <v>595</v>
      </c>
      <c r="B880" s="21" t="s">
        <v>596</v>
      </c>
      <c r="C880" s="51">
        <v>130</v>
      </c>
      <c r="D880" s="23">
        <v>45</v>
      </c>
      <c r="E880" s="23">
        <f t="shared" si="418"/>
        <v>5850</v>
      </c>
      <c r="F880" s="23">
        <v>330</v>
      </c>
      <c r="G880" s="23">
        <v>30</v>
      </c>
      <c r="H880" s="23">
        <f t="shared" si="419"/>
        <v>9900</v>
      </c>
      <c r="I880" s="23">
        <v>200</v>
      </c>
      <c r="J880" s="23">
        <v>45</v>
      </c>
      <c r="K880" s="23">
        <f t="shared" si="420"/>
        <v>9000</v>
      </c>
      <c r="L880" s="23"/>
      <c r="M880" s="23">
        <v>75</v>
      </c>
      <c r="N880" s="23">
        <f t="shared" si="421"/>
        <v>0</v>
      </c>
      <c r="O880" s="23"/>
      <c r="P880" s="23">
        <v>38</v>
      </c>
      <c r="Q880" s="23">
        <f t="shared" si="422"/>
        <v>0</v>
      </c>
      <c r="R880" s="23"/>
      <c r="S880" s="23">
        <v>68</v>
      </c>
      <c r="T880" s="23">
        <f t="shared" si="423"/>
        <v>0</v>
      </c>
      <c r="U880" s="23"/>
      <c r="V880" s="23">
        <v>38</v>
      </c>
      <c r="W880" s="23">
        <f t="shared" si="424"/>
        <v>0</v>
      </c>
      <c r="X880" s="23"/>
      <c r="Y880" s="23">
        <v>55</v>
      </c>
      <c r="Z880" s="23">
        <f t="shared" si="425"/>
        <v>0</v>
      </c>
      <c r="AA880" s="23"/>
      <c r="AB880" s="23">
        <v>58</v>
      </c>
      <c r="AC880" s="23">
        <f t="shared" si="426"/>
        <v>0</v>
      </c>
      <c r="AD880" s="23">
        <v>100</v>
      </c>
      <c r="AE880" s="23">
        <v>68</v>
      </c>
      <c r="AF880" s="25">
        <f t="shared" si="427"/>
        <v>6800</v>
      </c>
      <c r="AG880" s="23"/>
      <c r="AH880" s="23">
        <v>98</v>
      </c>
      <c r="AI880" s="23">
        <f t="shared" si="428"/>
        <v>0</v>
      </c>
      <c r="AJ880" s="25"/>
      <c r="AK880" s="25">
        <v>7</v>
      </c>
      <c r="AL880" s="25">
        <f t="shared" si="429"/>
        <v>0</v>
      </c>
      <c r="AM880" s="25">
        <v>3402</v>
      </c>
      <c r="AN880" s="25">
        <v>6</v>
      </c>
      <c r="AO880" s="25">
        <f t="shared" si="430"/>
        <v>20412</v>
      </c>
      <c r="AP880" s="23"/>
      <c r="AQ880" s="23">
        <v>7</v>
      </c>
      <c r="AR880" s="25">
        <f t="shared" si="441"/>
        <v>0</v>
      </c>
      <c r="AS880" s="23"/>
      <c r="AT880" s="23">
        <v>5.63</v>
      </c>
      <c r="AU880" s="23">
        <f t="shared" si="442"/>
        <v>0</v>
      </c>
      <c r="AV880" s="23"/>
      <c r="AW880" s="23">
        <v>6.65</v>
      </c>
      <c r="AX880" s="23">
        <f t="shared" si="443"/>
        <v>0</v>
      </c>
      <c r="AY880" s="23"/>
      <c r="AZ880" s="23">
        <v>5.58</v>
      </c>
      <c r="BA880" s="23">
        <f t="shared" si="444"/>
        <v>0</v>
      </c>
      <c r="BB880" s="23"/>
      <c r="BC880" s="23">
        <v>6</v>
      </c>
      <c r="BD880" s="23">
        <f t="shared" si="431"/>
        <v>0</v>
      </c>
      <c r="BE880" s="26">
        <f t="shared" si="415"/>
        <v>51962</v>
      </c>
      <c r="BF880" s="27">
        <f t="shared" si="432"/>
        <v>46138</v>
      </c>
      <c r="BG880" s="28"/>
      <c r="BH880" s="29"/>
      <c r="BI880" s="28"/>
      <c r="BJ880" s="30">
        <f t="shared" si="416"/>
        <v>0</v>
      </c>
      <c r="BK880" s="28">
        <f t="shared" si="417"/>
        <v>98100</v>
      </c>
      <c r="BL880" s="31"/>
      <c r="BM880" s="31"/>
      <c r="BN880" s="31"/>
      <c r="BO880" s="31"/>
      <c r="BP880" s="9"/>
      <c r="BQ880" s="9"/>
      <c r="BR880" s="9"/>
      <c r="BS880" s="9"/>
      <c r="BT880" s="9"/>
      <c r="BU880" s="9"/>
      <c r="BV880" s="9"/>
      <c r="BW880" s="9"/>
      <c r="BX880" s="9"/>
      <c r="BY880" s="33"/>
      <c r="BZ880" s="33"/>
      <c r="CA880" s="33"/>
      <c r="CB880" s="33"/>
      <c r="CC880" s="33"/>
      <c r="CD880" s="33"/>
      <c r="CE880" s="33"/>
    </row>
    <row r="881" spans="1:83" s="81" customFormat="1" ht="32.25" customHeight="1">
      <c r="A881" s="82" t="s">
        <v>597</v>
      </c>
      <c r="B881" s="73" t="s">
        <v>598</v>
      </c>
      <c r="C881" s="74"/>
      <c r="D881" s="75">
        <v>45</v>
      </c>
      <c r="E881" s="23">
        <f t="shared" si="418"/>
        <v>0</v>
      </c>
      <c r="F881" s="75"/>
      <c r="G881" s="75">
        <v>30</v>
      </c>
      <c r="H881" s="23">
        <f t="shared" si="419"/>
        <v>0</v>
      </c>
      <c r="I881" s="75"/>
      <c r="J881" s="75">
        <v>45</v>
      </c>
      <c r="K881" s="23">
        <f t="shared" si="420"/>
        <v>0</v>
      </c>
      <c r="L881" s="75"/>
      <c r="M881" s="75">
        <v>75</v>
      </c>
      <c r="N881" s="23">
        <f t="shared" si="421"/>
        <v>0</v>
      </c>
      <c r="O881" s="75"/>
      <c r="P881" s="75">
        <v>38</v>
      </c>
      <c r="Q881" s="23">
        <f t="shared" si="422"/>
        <v>0</v>
      </c>
      <c r="R881" s="75"/>
      <c r="S881" s="75">
        <v>68</v>
      </c>
      <c r="T881" s="23">
        <f t="shared" si="423"/>
        <v>0</v>
      </c>
      <c r="U881" s="75"/>
      <c r="V881" s="75">
        <v>38</v>
      </c>
      <c r="W881" s="23">
        <f t="shared" si="424"/>
        <v>0</v>
      </c>
      <c r="X881" s="75"/>
      <c r="Y881" s="75">
        <v>55</v>
      </c>
      <c r="Z881" s="23">
        <f t="shared" si="425"/>
        <v>0</v>
      </c>
      <c r="AA881" s="75"/>
      <c r="AB881" s="75">
        <v>58</v>
      </c>
      <c r="AC881" s="23">
        <f t="shared" si="426"/>
        <v>0</v>
      </c>
      <c r="AD881" s="75"/>
      <c r="AE881" s="75">
        <v>68</v>
      </c>
      <c r="AF881" s="25">
        <f t="shared" si="427"/>
        <v>0</v>
      </c>
      <c r="AG881" s="75"/>
      <c r="AH881" s="75">
        <v>98</v>
      </c>
      <c r="AI881" s="23">
        <f t="shared" si="428"/>
        <v>0</v>
      </c>
      <c r="AJ881" s="75"/>
      <c r="AK881" s="75">
        <v>7</v>
      </c>
      <c r="AL881" s="25">
        <f t="shared" si="429"/>
        <v>0</v>
      </c>
      <c r="AM881" s="75"/>
      <c r="AN881" s="75">
        <v>6</v>
      </c>
      <c r="AO881" s="25">
        <f t="shared" si="430"/>
        <v>0</v>
      </c>
      <c r="AP881" s="75"/>
      <c r="AQ881" s="75">
        <v>7</v>
      </c>
      <c r="AR881" s="77">
        <v>0</v>
      </c>
      <c r="AS881" s="75"/>
      <c r="AT881" s="75">
        <v>5.63</v>
      </c>
      <c r="AU881" s="75">
        <v>0</v>
      </c>
      <c r="AV881" s="75"/>
      <c r="AW881" s="75">
        <v>6.65</v>
      </c>
      <c r="AX881" s="75">
        <v>0</v>
      </c>
      <c r="AY881" s="75"/>
      <c r="AZ881" s="75">
        <v>5.58</v>
      </c>
      <c r="BA881" s="75">
        <v>0</v>
      </c>
      <c r="BB881" s="75"/>
      <c r="BC881" s="75">
        <v>6</v>
      </c>
      <c r="BD881" s="23">
        <f t="shared" si="431"/>
        <v>0</v>
      </c>
      <c r="BE881" s="26">
        <f t="shared" si="415"/>
        <v>0</v>
      </c>
      <c r="BF881" s="27">
        <f t="shared" si="432"/>
        <v>249455.46</v>
      </c>
      <c r="BG881" s="78"/>
      <c r="BH881" s="79"/>
      <c r="BI881" s="78"/>
      <c r="BJ881" s="30">
        <f t="shared" si="416"/>
        <v>0</v>
      </c>
      <c r="BK881" s="28">
        <f t="shared" si="417"/>
        <v>249455.46</v>
      </c>
      <c r="BL881" s="80"/>
      <c r="BM881" s="80"/>
      <c r="BN881" s="80"/>
      <c r="BO881" s="80"/>
      <c r="BP881" s="83"/>
      <c r="BQ881" s="83"/>
      <c r="BR881" s="83"/>
      <c r="BS881" s="83"/>
      <c r="BT881" s="83"/>
      <c r="BU881" s="83"/>
      <c r="BV881" s="83"/>
      <c r="BW881" s="83"/>
      <c r="BX881" s="83"/>
    </row>
    <row r="882" spans="1:83" s="33" customFormat="1" ht="32.25" customHeight="1">
      <c r="A882" s="35" t="s">
        <v>599</v>
      </c>
      <c r="B882" s="36" t="s">
        <v>600</v>
      </c>
      <c r="C882" s="40"/>
      <c r="D882" s="25">
        <v>45</v>
      </c>
      <c r="E882" s="23">
        <f t="shared" si="418"/>
        <v>0</v>
      </c>
      <c r="F882" s="25"/>
      <c r="G882" s="25">
        <v>30</v>
      </c>
      <c r="H882" s="23">
        <f t="shared" si="419"/>
        <v>0</v>
      </c>
      <c r="I882" s="25"/>
      <c r="J882" s="25">
        <v>45</v>
      </c>
      <c r="K882" s="23">
        <f t="shared" si="420"/>
        <v>0</v>
      </c>
      <c r="L882" s="25">
        <v>150</v>
      </c>
      <c r="M882" s="25">
        <v>75</v>
      </c>
      <c r="N882" s="23">
        <f t="shared" si="421"/>
        <v>11250</v>
      </c>
      <c r="O882" s="25">
        <v>300</v>
      </c>
      <c r="P882" s="25">
        <v>38</v>
      </c>
      <c r="Q882" s="23">
        <f t="shared" si="422"/>
        <v>11400</v>
      </c>
      <c r="R882" s="25">
        <v>200</v>
      </c>
      <c r="S882" s="25">
        <v>68</v>
      </c>
      <c r="T882" s="23">
        <f t="shared" si="423"/>
        <v>13600</v>
      </c>
      <c r="U882" s="25"/>
      <c r="V882" s="25">
        <v>38</v>
      </c>
      <c r="W882" s="23">
        <f t="shared" si="424"/>
        <v>0</v>
      </c>
      <c r="X882" s="25"/>
      <c r="Y882" s="25">
        <v>55</v>
      </c>
      <c r="Z882" s="23">
        <f t="shared" si="425"/>
        <v>0</v>
      </c>
      <c r="AA882" s="25"/>
      <c r="AB882" s="25">
        <v>58</v>
      </c>
      <c r="AC882" s="23">
        <f t="shared" si="426"/>
        <v>0</v>
      </c>
      <c r="AD882" s="25"/>
      <c r="AE882" s="25">
        <v>68</v>
      </c>
      <c r="AF882" s="25">
        <f t="shared" si="427"/>
        <v>0</v>
      </c>
      <c r="AG882" s="25">
        <v>230</v>
      </c>
      <c r="AH882" s="25">
        <v>98</v>
      </c>
      <c r="AI882" s="23">
        <f t="shared" si="428"/>
        <v>22540</v>
      </c>
      <c r="AJ882" s="25">
        <v>3513</v>
      </c>
      <c r="AK882" s="25">
        <v>7</v>
      </c>
      <c r="AL882" s="25">
        <f t="shared" si="429"/>
        <v>24591</v>
      </c>
      <c r="AM882" s="25"/>
      <c r="AN882" s="25">
        <v>6</v>
      </c>
      <c r="AO882" s="25">
        <f t="shared" si="430"/>
        <v>0</v>
      </c>
      <c r="AP882" s="25"/>
      <c r="AQ882" s="25">
        <v>7</v>
      </c>
      <c r="AR882" s="25">
        <f t="shared" ref="AR882:AR908" si="445">AQ882*AP882</f>
        <v>0</v>
      </c>
      <c r="AS882" s="25"/>
      <c r="AT882" s="25">
        <v>5.63</v>
      </c>
      <c r="AU882" s="25">
        <f t="shared" ref="AU882:AU908" si="446">AT882*AS882</f>
        <v>0</v>
      </c>
      <c r="AV882" s="25"/>
      <c r="AW882" s="25">
        <v>6.65</v>
      </c>
      <c r="AX882" s="25">
        <f t="shared" ref="AX882:AX908" si="447">AW882*AV882</f>
        <v>0</v>
      </c>
      <c r="AY882" s="25"/>
      <c r="AZ882" s="25">
        <v>5.58</v>
      </c>
      <c r="BA882" s="25">
        <f t="shared" ref="BA882:BA938" si="448">AZ882*AY882</f>
        <v>0</v>
      </c>
      <c r="BB882" s="25">
        <v>1300</v>
      </c>
      <c r="BC882" s="25">
        <v>6</v>
      </c>
      <c r="BD882" s="23">
        <f t="shared" si="431"/>
        <v>7800</v>
      </c>
      <c r="BE882" s="26">
        <f t="shared" si="415"/>
        <v>91181</v>
      </c>
      <c r="BF882" s="27">
        <f t="shared" si="432"/>
        <v>67146</v>
      </c>
      <c r="BG882" s="28"/>
      <c r="BH882" s="29"/>
      <c r="BI882" s="28"/>
      <c r="BJ882" s="28">
        <f t="shared" si="416"/>
        <v>0</v>
      </c>
      <c r="BK882" s="28">
        <f t="shared" si="417"/>
        <v>158327</v>
      </c>
      <c r="BL882" s="31"/>
      <c r="BM882" s="31"/>
      <c r="BN882" s="31"/>
      <c r="BO882" s="31"/>
      <c r="BP882" s="9"/>
      <c r="BQ882" s="9"/>
      <c r="BR882" s="9"/>
      <c r="BS882" s="9"/>
      <c r="BT882" s="9"/>
      <c r="BU882" s="9"/>
      <c r="BV882" s="9"/>
      <c r="BW882" s="9"/>
      <c r="BX882" s="9"/>
    </row>
    <row r="883" spans="1:83" s="34" customFormat="1" ht="32.25" customHeight="1">
      <c r="A883" s="20" t="s">
        <v>601</v>
      </c>
      <c r="B883" s="118" t="s">
        <v>602</v>
      </c>
      <c r="C883" s="51"/>
      <c r="D883" s="23">
        <v>45</v>
      </c>
      <c r="E883" s="23">
        <f t="shared" si="418"/>
        <v>0</v>
      </c>
      <c r="F883" s="23"/>
      <c r="G883" s="23">
        <v>30</v>
      </c>
      <c r="H883" s="23">
        <f t="shared" si="419"/>
        <v>0</v>
      </c>
      <c r="I883" s="23"/>
      <c r="J883" s="23">
        <v>45</v>
      </c>
      <c r="K883" s="23">
        <f t="shared" si="420"/>
        <v>0</v>
      </c>
      <c r="L883" s="23"/>
      <c r="M883" s="23">
        <v>75</v>
      </c>
      <c r="N883" s="23">
        <f t="shared" si="421"/>
        <v>0</v>
      </c>
      <c r="O883" s="23"/>
      <c r="P883" s="23">
        <v>38</v>
      </c>
      <c r="Q883" s="23">
        <f t="shared" si="422"/>
        <v>0</v>
      </c>
      <c r="R883" s="23"/>
      <c r="S883" s="23">
        <v>68</v>
      </c>
      <c r="T883" s="23">
        <f t="shared" si="423"/>
        <v>0</v>
      </c>
      <c r="U883" s="23"/>
      <c r="V883" s="23">
        <v>38</v>
      </c>
      <c r="W883" s="23">
        <f t="shared" si="424"/>
        <v>0</v>
      </c>
      <c r="X883" s="23"/>
      <c r="Y883" s="23">
        <v>55</v>
      </c>
      <c r="Z883" s="23">
        <f t="shared" si="425"/>
        <v>0</v>
      </c>
      <c r="AA883" s="23"/>
      <c r="AB883" s="23">
        <v>58</v>
      </c>
      <c r="AC883" s="23">
        <f t="shared" si="426"/>
        <v>0</v>
      </c>
      <c r="AD883" s="23"/>
      <c r="AE883" s="23">
        <v>68</v>
      </c>
      <c r="AF883" s="25">
        <f t="shared" si="427"/>
        <v>0</v>
      </c>
      <c r="AG883" s="23"/>
      <c r="AH883" s="23">
        <v>98</v>
      </c>
      <c r="AI883" s="23">
        <f t="shared" si="428"/>
        <v>0</v>
      </c>
      <c r="AJ883" s="25"/>
      <c r="AK883" s="25">
        <v>7</v>
      </c>
      <c r="AL883" s="25">
        <f t="shared" si="429"/>
        <v>0</v>
      </c>
      <c r="AM883" s="25"/>
      <c r="AN883" s="25">
        <v>6</v>
      </c>
      <c r="AO883" s="25">
        <f t="shared" si="430"/>
        <v>0</v>
      </c>
      <c r="AP883" s="23"/>
      <c r="AQ883" s="23">
        <v>7</v>
      </c>
      <c r="AR883" s="25">
        <f t="shared" si="445"/>
        <v>0</v>
      </c>
      <c r="AS883" s="23"/>
      <c r="AT883" s="23">
        <v>5.63</v>
      </c>
      <c r="AU883" s="23">
        <f t="shared" si="446"/>
        <v>0</v>
      </c>
      <c r="AV883" s="23"/>
      <c r="AW883" s="23">
        <v>6.65</v>
      </c>
      <c r="AX883" s="23">
        <f t="shared" si="447"/>
        <v>0</v>
      </c>
      <c r="AY883" s="23"/>
      <c r="AZ883" s="23">
        <v>5.58</v>
      </c>
      <c r="BA883" s="23">
        <f t="shared" si="448"/>
        <v>0</v>
      </c>
      <c r="BB883" s="23"/>
      <c r="BC883" s="23">
        <v>6</v>
      </c>
      <c r="BD883" s="23">
        <f t="shared" si="431"/>
        <v>0</v>
      </c>
      <c r="BE883" s="26">
        <f t="shared" si="415"/>
        <v>0</v>
      </c>
      <c r="BF883" s="27">
        <f t="shared" si="432"/>
        <v>0</v>
      </c>
      <c r="BG883" s="28"/>
      <c r="BH883" s="29"/>
      <c r="BI883" s="28"/>
      <c r="BJ883" s="30">
        <f t="shared" si="416"/>
        <v>0</v>
      </c>
      <c r="BK883" s="28">
        <f t="shared" si="417"/>
        <v>0</v>
      </c>
      <c r="BL883" s="31"/>
      <c r="BM883" s="31"/>
      <c r="BN883" s="31"/>
      <c r="BO883" s="31"/>
      <c r="BP883" s="9"/>
      <c r="BQ883" s="9"/>
      <c r="BR883" s="9"/>
      <c r="BS883" s="9"/>
      <c r="BT883" s="9"/>
      <c r="BU883" s="9"/>
      <c r="BV883" s="9"/>
      <c r="BW883" s="9"/>
      <c r="BX883" s="9"/>
      <c r="BY883" s="33"/>
      <c r="BZ883" s="33"/>
      <c r="CA883" s="33"/>
      <c r="CB883" s="33"/>
      <c r="CC883" s="33"/>
      <c r="CD883" s="33"/>
      <c r="CE883" s="33"/>
    </row>
    <row r="884" spans="1:83" s="34" customFormat="1" ht="32.25" customHeight="1">
      <c r="A884" s="20" t="s">
        <v>603</v>
      </c>
      <c r="B884" s="21" t="s">
        <v>604</v>
      </c>
      <c r="C884" s="51"/>
      <c r="D884" s="23">
        <v>45</v>
      </c>
      <c r="E884" s="23">
        <f t="shared" si="418"/>
        <v>0</v>
      </c>
      <c r="F884" s="23"/>
      <c r="G884" s="23">
        <v>30</v>
      </c>
      <c r="H884" s="23">
        <f t="shared" si="419"/>
        <v>0</v>
      </c>
      <c r="I884" s="23"/>
      <c r="J884" s="23">
        <v>45</v>
      </c>
      <c r="K884" s="23">
        <f t="shared" si="420"/>
        <v>0</v>
      </c>
      <c r="L884" s="23"/>
      <c r="M884" s="23">
        <v>75</v>
      </c>
      <c r="N884" s="23">
        <f t="shared" si="421"/>
        <v>0</v>
      </c>
      <c r="O884" s="23"/>
      <c r="P884" s="23">
        <v>38</v>
      </c>
      <c r="Q884" s="23">
        <f t="shared" si="422"/>
        <v>0</v>
      </c>
      <c r="R884" s="23"/>
      <c r="S884" s="23">
        <v>68</v>
      </c>
      <c r="T884" s="23">
        <f t="shared" si="423"/>
        <v>0</v>
      </c>
      <c r="U884" s="23"/>
      <c r="V884" s="23">
        <v>38</v>
      </c>
      <c r="W884" s="23">
        <f t="shared" si="424"/>
        <v>0</v>
      </c>
      <c r="X884" s="23"/>
      <c r="Y884" s="23">
        <v>55</v>
      </c>
      <c r="Z884" s="23">
        <f t="shared" si="425"/>
        <v>0</v>
      </c>
      <c r="AA884" s="23"/>
      <c r="AB884" s="23">
        <v>58</v>
      </c>
      <c r="AC884" s="23">
        <f t="shared" si="426"/>
        <v>0</v>
      </c>
      <c r="AD884" s="23"/>
      <c r="AE884" s="23">
        <v>68</v>
      </c>
      <c r="AF884" s="25">
        <f t="shared" si="427"/>
        <v>0</v>
      </c>
      <c r="AG884" s="23"/>
      <c r="AH884" s="23">
        <v>98</v>
      </c>
      <c r="AI884" s="23">
        <f t="shared" si="428"/>
        <v>0</v>
      </c>
      <c r="AJ884" s="25"/>
      <c r="AK884" s="25">
        <v>7</v>
      </c>
      <c r="AL884" s="25">
        <f t="shared" si="429"/>
        <v>0</v>
      </c>
      <c r="AM884" s="25"/>
      <c r="AN884" s="25">
        <v>6</v>
      </c>
      <c r="AO884" s="25">
        <f t="shared" si="430"/>
        <v>0</v>
      </c>
      <c r="AP884" s="23"/>
      <c r="AQ884" s="23">
        <v>7</v>
      </c>
      <c r="AR884" s="25">
        <f t="shared" si="445"/>
        <v>0</v>
      </c>
      <c r="AS884" s="23"/>
      <c r="AT884" s="23">
        <v>5.63</v>
      </c>
      <c r="AU884" s="23">
        <f t="shared" si="446"/>
        <v>0</v>
      </c>
      <c r="AV884" s="23"/>
      <c r="AW884" s="23">
        <v>6.65</v>
      </c>
      <c r="AX884" s="23">
        <f t="shared" si="447"/>
        <v>0</v>
      </c>
      <c r="AY884" s="23"/>
      <c r="AZ884" s="23">
        <v>5.58</v>
      </c>
      <c r="BA884" s="23">
        <f t="shared" si="448"/>
        <v>0</v>
      </c>
      <c r="BB884" s="23"/>
      <c r="BC884" s="23">
        <v>6</v>
      </c>
      <c r="BD884" s="23">
        <f t="shared" si="431"/>
        <v>0</v>
      </c>
      <c r="BE884" s="26">
        <f t="shared" si="415"/>
        <v>0</v>
      </c>
      <c r="BF884" s="27">
        <f t="shared" si="432"/>
        <v>0</v>
      </c>
      <c r="BG884" s="28"/>
      <c r="BH884" s="29"/>
      <c r="BI884" s="28"/>
      <c r="BJ884" s="30">
        <f t="shared" si="416"/>
        <v>0</v>
      </c>
      <c r="BK884" s="28">
        <f t="shared" si="417"/>
        <v>0</v>
      </c>
      <c r="BL884" s="31"/>
      <c r="BM884" s="31"/>
      <c r="BN884" s="31"/>
      <c r="BO884" s="31"/>
      <c r="BP884" s="9"/>
      <c r="BQ884" s="9"/>
      <c r="BR884" s="9"/>
      <c r="BS884" s="9"/>
      <c r="BT884" s="9"/>
      <c r="BU884" s="9"/>
      <c r="BV884" s="9"/>
      <c r="BW884" s="9"/>
      <c r="BX884" s="9"/>
      <c r="BY884" s="33"/>
      <c r="BZ884" s="33"/>
      <c r="CA884" s="33"/>
      <c r="CB884" s="33"/>
      <c r="CC884" s="33"/>
      <c r="CD884" s="33"/>
      <c r="CE884" s="33"/>
    </row>
    <row r="885" spans="1:83" s="34" customFormat="1" ht="32.25" customHeight="1">
      <c r="A885" s="20" t="s">
        <v>605</v>
      </c>
      <c r="B885" s="21" t="s">
        <v>606</v>
      </c>
      <c r="C885" s="51"/>
      <c r="D885" s="23">
        <v>45</v>
      </c>
      <c r="E885" s="23">
        <f t="shared" si="418"/>
        <v>0</v>
      </c>
      <c r="F885" s="23"/>
      <c r="G885" s="23">
        <v>30</v>
      </c>
      <c r="H885" s="23">
        <f t="shared" si="419"/>
        <v>0</v>
      </c>
      <c r="I885" s="23"/>
      <c r="J885" s="23">
        <v>45</v>
      </c>
      <c r="K885" s="23">
        <f t="shared" si="420"/>
        <v>0</v>
      </c>
      <c r="L885" s="23"/>
      <c r="M885" s="23">
        <v>75</v>
      </c>
      <c r="N885" s="23">
        <f t="shared" si="421"/>
        <v>0</v>
      </c>
      <c r="O885" s="23"/>
      <c r="P885" s="23">
        <v>38</v>
      </c>
      <c r="Q885" s="23">
        <f t="shared" si="422"/>
        <v>0</v>
      </c>
      <c r="R885" s="23"/>
      <c r="S885" s="23">
        <v>68</v>
      </c>
      <c r="T885" s="23">
        <f t="shared" si="423"/>
        <v>0</v>
      </c>
      <c r="U885" s="23"/>
      <c r="V885" s="23">
        <v>38</v>
      </c>
      <c r="W885" s="23">
        <f t="shared" si="424"/>
        <v>0</v>
      </c>
      <c r="X885" s="23"/>
      <c r="Y885" s="23">
        <v>55</v>
      </c>
      <c r="Z885" s="23">
        <f t="shared" si="425"/>
        <v>0</v>
      </c>
      <c r="AA885" s="23"/>
      <c r="AB885" s="23">
        <v>58</v>
      </c>
      <c r="AC885" s="23">
        <f t="shared" si="426"/>
        <v>0</v>
      </c>
      <c r="AD885" s="23"/>
      <c r="AE885" s="23">
        <v>68</v>
      </c>
      <c r="AF885" s="25">
        <f t="shared" si="427"/>
        <v>0</v>
      </c>
      <c r="AG885" s="23"/>
      <c r="AH885" s="23">
        <v>98</v>
      </c>
      <c r="AI885" s="23">
        <f t="shared" si="428"/>
        <v>0</v>
      </c>
      <c r="AJ885" s="25"/>
      <c r="AK885" s="25">
        <v>7</v>
      </c>
      <c r="AL885" s="25">
        <f t="shared" si="429"/>
        <v>0</v>
      </c>
      <c r="AM885" s="25"/>
      <c r="AN885" s="25">
        <v>6</v>
      </c>
      <c r="AO885" s="25">
        <f t="shared" si="430"/>
        <v>0</v>
      </c>
      <c r="AP885" s="23"/>
      <c r="AQ885" s="23">
        <v>7</v>
      </c>
      <c r="AR885" s="25">
        <f t="shared" si="445"/>
        <v>0</v>
      </c>
      <c r="AS885" s="23"/>
      <c r="AT885" s="23">
        <v>5.63</v>
      </c>
      <c r="AU885" s="23">
        <f t="shared" si="446"/>
        <v>0</v>
      </c>
      <c r="AV885" s="23"/>
      <c r="AW885" s="23">
        <v>6.65</v>
      </c>
      <c r="AX885" s="23">
        <f t="shared" si="447"/>
        <v>0</v>
      </c>
      <c r="AY885" s="23"/>
      <c r="AZ885" s="23">
        <v>5.58</v>
      </c>
      <c r="BA885" s="23">
        <f t="shared" si="448"/>
        <v>0</v>
      </c>
      <c r="BB885" s="23"/>
      <c r="BC885" s="23">
        <v>6</v>
      </c>
      <c r="BD885" s="23">
        <f t="shared" si="431"/>
        <v>0</v>
      </c>
      <c r="BE885" s="26">
        <f t="shared" si="415"/>
        <v>0</v>
      </c>
      <c r="BF885" s="27">
        <f t="shared" si="432"/>
        <v>0</v>
      </c>
      <c r="BG885" s="28"/>
      <c r="BH885" s="29"/>
      <c r="BI885" s="28"/>
      <c r="BJ885" s="30">
        <f t="shared" si="416"/>
        <v>0</v>
      </c>
      <c r="BK885" s="28">
        <f t="shared" si="417"/>
        <v>0</v>
      </c>
      <c r="BL885" s="31"/>
      <c r="BM885" s="31"/>
      <c r="BN885" s="31"/>
      <c r="BO885" s="31"/>
      <c r="BP885" s="9"/>
      <c r="BQ885" s="9"/>
      <c r="BR885" s="9"/>
      <c r="BS885" s="9"/>
      <c r="BT885" s="9"/>
      <c r="BU885" s="9"/>
      <c r="BV885" s="9"/>
      <c r="BW885" s="9"/>
      <c r="BX885" s="9"/>
      <c r="BY885" s="33"/>
      <c r="BZ885" s="33"/>
      <c r="CA885" s="33"/>
      <c r="CB885" s="33"/>
      <c r="CC885" s="33"/>
      <c r="CD885" s="33"/>
      <c r="CE885" s="33"/>
    </row>
    <row r="886" spans="1:83" s="34" customFormat="1" ht="33" customHeight="1">
      <c r="A886" s="20" t="s">
        <v>607</v>
      </c>
      <c r="B886" s="21" t="s">
        <v>608</v>
      </c>
      <c r="C886" s="51"/>
      <c r="D886" s="23">
        <v>45</v>
      </c>
      <c r="E886" s="23">
        <f t="shared" si="418"/>
        <v>0</v>
      </c>
      <c r="F886" s="23"/>
      <c r="G886" s="23">
        <v>30</v>
      </c>
      <c r="H886" s="23">
        <f t="shared" si="419"/>
        <v>0</v>
      </c>
      <c r="I886" s="23"/>
      <c r="J886" s="23">
        <v>45</v>
      </c>
      <c r="K886" s="23">
        <f t="shared" si="420"/>
        <v>0</v>
      </c>
      <c r="L886" s="23"/>
      <c r="M886" s="23">
        <v>75</v>
      </c>
      <c r="N886" s="23">
        <f t="shared" si="421"/>
        <v>0</v>
      </c>
      <c r="O886" s="23"/>
      <c r="P886" s="23">
        <v>38</v>
      </c>
      <c r="Q886" s="23">
        <f t="shared" si="422"/>
        <v>0</v>
      </c>
      <c r="R886" s="23"/>
      <c r="S886" s="23">
        <v>68</v>
      </c>
      <c r="T886" s="23">
        <f t="shared" si="423"/>
        <v>0</v>
      </c>
      <c r="U886" s="23"/>
      <c r="V886" s="23">
        <v>38</v>
      </c>
      <c r="W886" s="23">
        <f t="shared" si="424"/>
        <v>0</v>
      </c>
      <c r="X886" s="23"/>
      <c r="Y886" s="23">
        <v>55</v>
      </c>
      <c r="Z886" s="23">
        <f t="shared" si="425"/>
        <v>0</v>
      </c>
      <c r="AA886" s="23"/>
      <c r="AB886" s="23">
        <v>58</v>
      </c>
      <c r="AC886" s="23">
        <f t="shared" si="426"/>
        <v>0</v>
      </c>
      <c r="AD886" s="23"/>
      <c r="AE886" s="23">
        <v>68</v>
      </c>
      <c r="AF886" s="25">
        <f t="shared" si="427"/>
        <v>0</v>
      </c>
      <c r="AG886" s="23"/>
      <c r="AH886" s="23">
        <v>98</v>
      </c>
      <c r="AI886" s="23">
        <f t="shared" si="428"/>
        <v>0</v>
      </c>
      <c r="AJ886" s="25"/>
      <c r="AK886" s="25">
        <v>7</v>
      </c>
      <c r="AL886" s="25">
        <f t="shared" si="429"/>
        <v>0</v>
      </c>
      <c r="AM886" s="25"/>
      <c r="AN886" s="25">
        <v>6</v>
      </c>
      <c r="AO886" s="25">
        <f t="shared" si="430"/>
        <v>0</v>
      </c>
      <c r="AP886" s="23"/>
      <c r="AQ886" s="23">
        <v>7</v>
      </c>
      <c r="AR886" s="25">
        <f t="shared" si="445"/>
        <v>0</v>
      </c>
      <c r="AS886" s="23"/>
      <c r="AT886" s="23">
        <v>5.63</v>
      </c>
      <c r="AU886" s="23">
        <f t="shared" si="446"/>
        <v>0</v>
      </c>
      <c r="AV886" s="23"/>
      <c r="AW886" s="23">
        <v>6.65</v>
      </c>
      <c r="AX886" s="23">
        <f t="shared" si="447"/>
        <v>0</v>
      </c>
      <c r="AY886" s="23"/>
      <c r="AZ886" s="23">
        <v>5.58</v>
      </c>
      <c r="BA886" s="23">
        <f t="shared" si="448"/>
        <v>0</v>
      </c>
      <c r="BB886" s="23"/>
      <c r="BC886" s="23">
        <v>6</v>
      </c>
      <c r="BD886" s="23">
        <f t="shared" si="431"/>
        <v>0</v>
      </c>
      <c r="BE886" s="26">
        <f t="shared" si="415"/>
        <v>0</v>
      </c>
      <c r="BF886" s="27">
        <f t="shared" si="432"/>
        <v>0</v>
      </c>
      <c r="BG886" s="28"/>
      <c r="BH886" s="29"/>
      <c r="BI886" s="28"/>
      <c r="BJ886" s="30">
        <f t="shared" si="416"/>
        <v>0</v>
      </c>
      <c r="BK886" s="28">
        <f t="shared" si="417"/>
        <v>0</v>
      </c>
      <c r="BL886" s="31"/>
      <c r="BM886" s="31"/>
      <c r="BN886" s="31"/>
      <c r="BO886" s="31"/>
      <c r="BP886" s="9"/>
      <c r="BQ886" s="9"/>
      <c r="BR886" s="9"/>
      <c r="BS886" s="9"/>
      <c r="BT886" s="9"/>
      <c r="BU886" s="9"/>
      <c r="BV886" s="9"/>
      <c r="BW886" s="9"/>
      <c r="BX886" s="9"/>
      <c r="BY886" s="33"/>
      <c r="BZ886" s="33"/>
      <c r="CA886" s="33"/>
      <c r="CB886" s="33"/>
      <c r="CC886" s="33"/>
      <c r="CD886" s="33"/>
      <c r="CE886" s="33"/>
    </row>
    <row r="887" spans="1:83" s="33" customFormat="1" ht="32.25" customHeight="1">
      <c r="A887" s="35" t="s">
        <v>609</v>
      </c>
      <c r="B887" s="36" t="s">
        <v>610</v>
      </c>
      <c r="C887" s="40">
        <v>300</v>
      </c>
      <c r="D887" s="25">
        <v>45</v>
      </c>
      <c r="E887" s="23">
        <f t="shared" si="418"/>
        <v>13500</v>
      </c>
      <c r="F887" s="69">
        <v>700</v>
      </c>
      <c r="G887" s="25">
        <v>30</v>
      </c>
      <c r="H887" s="23">
        <f t="shared" si="419"/>
        <v>21000</v>
      </c>
      <c r="I887" s="25">
        <v>340</v>
      </c>
      <c r="J887" s="25">
        <v>45</v>
      </c>
      <c r="K887" s="23">
        <f t="shared" si="420"/>
        <v>15300</v>
      </c>
      <c r="L887" s="25"/>
      <c r="M887" s="25">
        <v>75</v>
      </c>
      <c r="N887" s="23">
        <f t="shared" si="421"/>
        <v>0</v>
      </c>
      <c r="O887" s="25"/>
      <c r="P887" s="25">
        <v>38</v>
      </c>
      <c r="Q887" s="23">
        <f t="shared" si="422"/>
        <v>0</v>
      </c>
      <c r="R887" s="25"/>
      <c r="S887" s="25">
        <v>68</v>
      </c>
      <c r="T887" s="23">
        <f t="shared" si="423"/>
        <v>0</v>
      </c>
      <c r="U887" s="25"/>
      <c r="V887" s="25">
        <v>38</v>
      </c>
      <c r="W887" s="23">
        <f t="shared" si="424"/>
        <v>0</v>
      </c>
      <c r="X887" s="25"/>
      <c r="Y887" s="25">
        <v>55</v>
      </c>
      <c r="Z887" s="23">
        <f t="shared" si="425"/>
        <v>0</v>
      </c>
      <c r="AA887" s="25"/>
      <c r="AB887" s="25">
        <v>58</v>
      </c>
      <c r="AC887" s="23">
        <f t="shared" si="426"/>
        <v>0</v>
      </c>
      <c r="AD887" s="25">
        <v>150</v>
      </c>
      <c r="AE887" s="25">
        <v>68</v>
      </c>
      <c r="AF887" s="25">
        <f t="shared" si="427"/>
        <v>10200</v>
      </c>
      <c r="AG887" s="25"/>
      <c r="AH887" s="25">
        <v>98</v>
      </c>
      <c r="AI887" s="23">
        <f t="shared" si="428"/>
        <v>0</v>
      </c>
      <c r="AJ887" s="25"/>
      <c r="AK887" s="25">
        <v>7</v>
      </c>
      <c r="AL887" s="25">
        <f t="shared" si="429"/>
        <v>0</v>
      </c>
      <c r="AM887" s="25">
        <v>3502</v>
      </c>
      <c r="AN887" s="25">
        <v>6</v>
      </c>
      <c r="AO887" s="25">
        <f t="shared" si="430"/>
        <v>21012</v>
      </c>
      <c r="AP887" s="25"/>
      <c r="AQ887" s="25">
        <v>7</v>
      </c>
      <c r="AR887" s="25">
        <f t="shared" si="445"/>
        <v>0</v>
      </c>
      <c r="AS887" s="25"/>
      <c r="AT887" s="25">
        <v>5.63</v>
      </c>
      <c r="AU887" s="25">
        <f t="shared" si="446"/>
        <v>0</v>
      </c>
      <c r="AV887" s="25"/>
      <c r="AW887" s="25">
        <v>6.65</v>
      </c>
      <c r="AX887" s="25">
        <f t="shared" si="447"/>
        <v>0</v>
      </c>
      <c r="AY887" s="25"/>
      <c r="AZ887" s="25">
        <v>5.58</v>
      </c>
      <c r="BA887" s="25">
        <f t="shared" si="448"/>
        <v>0</v>
      </c>
      <c r="BB887" s="25"/>
      <c r="BC887" s="25">
        <v>6</v>
      </c>
      <c r="BD887" s="23">
        <f t="shared" si="431"/>
        <v>0</v>
      </c>
      <c r="BE887" s="26">
        <f t="shared" si="415"/>
        <v>81012</v>
      </c>
      <c r="BF887" s="27">
        <f t="shared" si="432"/>
        <v>108710</v>
      </c>
      <c r="BG887" s="28"/>
      <c r="BH887" s="29"/>
      <c r="BI887" s="28"/>
      <c r="BJ887" s="30">
        <f t="shared" si="416"/>
        <v>0</v>
      </c>
      <c r="BK887" s="28">
        <f t="shared" si="417"/>
        <v>189722</v>
      </c>
      <c r="BL887" s="31"/>
      <c r="BM887" s="31"/>
      <c r="BN887" s="31"/>
      <c r="BO887" s="39"/>
      <c r="BP887" s="9"/>
      <c r="BQ887" s="9"/>
      <c r="BR887" s="9"/>
      <c r="BS887" s="9"/>
      <c r="BT887" s="9"/>
      <c r="BU887" s="9"/>
      <c r="BV887" s="9"/>
      <c r="BW887" s="9"/>
      <c r="BX887" s="9"/>
    </row>
    <row r="888" spans="1:83" s="34" customFormat="1" ht="32.25" customHeight="1">
      <c r="A888" s="20" t="s">
        <v>611</v>
      </c>
      <c r="B888" s="21" t="s">
        <v>612</v>
      </c>
      <c r="C888" s="51"/>
      <c r="D888" s="23">
        <v>45</v>
      </c>
      <c r="E888" s="23">
        <f t="shared" si="418"/>
        <v>0</v>
      </c>
      <c r="F888" s="23"/>
      <c r="G888" s="23">
        <v>30</v>
      </c>
      <c r="H888" s="23">
        <f t="shared" si="419"/>
        <v>0</v>
      </c>
      <c r="I888" s="23"/>
      <c r="J888" s="23">
        <v>45</v>
      </c>
      <c r="K888" s="23">
        <f t="shared" si="420"/>
        <v>0</v>
      </c>
      <c r="L888" s="23">
        <v>100</v>
      </c>
      <c r="M888" s="23">
        <v>75</v>
      </c>
      <c r="N888" s="23">
        <f t="shared" si="421"/>
        <v>7500</v>
      </c>
      <c r="O888" s="23">
        <v>200</v>
      </c>
      <c r="P888" s="23">
        <v>38</v>
      </c>
      <c r="Q888" s="23">
        <f t="shared" si="422"/>
        <v>7600</v>
      </c>
      <c r="R888" s="23">
        <v>130</v>
      </c>
      <c r="S888" s="23">
        <v>68</v>
      </c>
      <c r="T888" s="23">
        <f t="shared" si="423"/>
        <v>8840</v>
      </c>
      <c r="U888" s="23"/>
      <c r="V888" s="23">
        <v>38</v>
      </c>
      <c r="W888" s="23">
        <f t="shared" si="424"/>
        <v>0</v>
      </c>
      <c r="X888" s="23"/>
      <c r="Y888" s="23">
        <v>55</v>
      </c>
      <c r="Z888" s="23">
        <f t="shared" si="425"/>
        <v>0</v>
      </c>
      <c r="AA888" s="23"/>
      <c r="AB888" s="23">
        <v>58</v>
      </c>
      <c r="AC888" s="23">
        <f t="shared" si="426"/>
        <v>0</v>
      </c>
      <c r="AD888" s="23"/>
      <c r="AE888" s="23">
        <v>68</v>
      </c>
      <c r="AF888" s="25">
        <f t="shared" si="427"/>
        <v>0</v>
      </c>
      <c r="AG888" s="23">
        <v>80</v>
      </c>
      <c r="AH888" s="23">
        <v>98</v>
      </c>
      <c r="AI888" s="23">
        <f t="shared" si="428"/>
        <v>7840</v>
      </c>
      <c r="AJ888" s="25">
        <v>1351</v>
      </c>
      <c r="AK888" s="25">
        <v>7</v>
      </c>
      <c r="AL888" s="25">
        <f t="shared" si="429"/>
        <v>9457</v>
      </c>
      <c r="AM888" s="25"/>
      <c r="AN888" s="25">
        <v>6</v>
      </c>
      <c r="AO888" s="25">
        <f t="shared" si="430"/>
        <v>0</v>
      </c>
      <c r="AP888" s="23"/>
      <c r="AQ888" s="23">
        <v>7</v>
      </c>
      <c r="AR888" s="25">
        <f t="shared" si="445"/>
        <v>0</v>
      </c>
      <c r="AS888" s="23"/>
      <c r="AT888" s="23">
        <v>5.63</v>
      </c>
      <c r="AU888" s="23">
        <f t="shared" si="446"/>
        <v>0</v>
      </c>
      <c r="AV888" s="23"/>
      <c r="AW888" s="23">
        <v>6.65</v>
      </c>
      <c r="AX888" s="23">
        <f t="shared" si="447"/>
        <v>0</v>
      </c>
      <c r="AY888" s="23"/>
      <c r="AZ888" s="23">
        <v>5.58</v>
      </c>
      <c r="BA888" s="23">
        <f t="shared" si="448"/>
        <v>0</v>
      </c>
      <c r="BB888" s="23">
        <v>1390</v>
      </c>
      <c r="BC888" s="23">
        <v>6</v>
      </c>
      <c r="BD888" s="23">
        <f t="shared" si="431"/>
        <v>8340</v>
      </c>
      <c r="BE888" s="26">
        <f t="shared" si="415"/>
        <v>49577</v>
      </c>
      <c r="BF888" s="27">
        <f t="shared" si="432"/>
        <v>65302</v>
      </c>
      <c r="BG888" s="28"/>
      <c r="BH888" s="29"/>
      <c r="BI888" s="28"/>
      <c r="BJ888" s="30">
        <f t="shared" si="416"/>
        <v>0</v>
      </c>
      <c r="BK888" s="28">
        <f t="shared" si="417"/>
        <v>114879</v>
      </c>
      <c r="BL888" s="31"/>
      <c r="BM888" s="31"/>
      <c r="BN888" s="31"/>
      <c r="BO888" s="31"/>
      <c r="BP888" s="9"/>
      <c r="BQ888" s="9"/>
      <c r="BR888" s="9"/>
      <c r="BS888" s="9"/>
      <c r="BT888" s="9"/>
      <c r="BU888" s="9"/>
      <c r="BV888" s="9"/>
      <c r="BW888" s="9"/>
      <c r="BX888" s="9"/>
      <c r="BY888" s="33"/>
      <c r="BZ888" s="33"/>
      <c r="CA888" s="33"/>
      <c r="CB888" s="33"/>
      <c r="CC888" s="33"/>
      <c r="CD888" s="33"/>
      <c r="CE888" s="33"/>
    </row>
    <row r="889" spans="1:83" s="34" customFormat="1" ht="32.25" customHeight="1">
      <c r="A889" s="20" t="s">
        <v>613</v>
      </c>
      <c r="B889" s="21" t="s">
        <v>614</v>
      </c>
      <c r="C889" s="51"/>
      <c r="D889" s="23">
        <v>45</v>
      </c>
      <c r="E889" s="23">
        <f t="shared" si="418"/>
        <v>0</v>
      </c>
      <c r="F889" s="23"/>
      <c r="G889" s="23">
        <v>30</v>
      </c>
      <c r="H889" s="23">
        <f t="shared" si="419"/>
        <v>0</v>
      </c>
      <c r="I889" s="23"/>
      <c r="J889" s="23">
        <v>45</v>
      </c>
      <c r="K889" s="23">
        <f t="shared" si="420"/>
        <v>0</v>
      </c>
      <c r="L889" s="23"/>
      <c r="M889" s="23">
        <v>75</v>
      </c>
      <c r="N889" s="23">
        <f t="shared" si="421"/>
        <v>0</v>
      </c>
      <c r="O889" s="23"/>
      <c r="P889" s="23">
        <v>38</v>
      </c>
      <c r="Q889" s="23">
        <f t="shared" si="422"/>
        <v>0</v>
      </c>
      <c r="R889" s="23"/>
      <c r="S889" s="23">
        <v>68</v>
      </c>
      <c r="T889" s="23">
        <f t="shared" si="423"/>
        <v>0</v>
      </c>
      <c r="U889" s="23"/>
      <c r="V889" s="23">
        <v>38</v>
      </c>
      <c r="W889" s="23">
        <f t="shared" si="424"/>
        <v>0</v>
      </c>
      <c r="X889" s="23"/>
      <c r="Y889" s="23">
        <v>55</v>
      </c>
      <c r="Z889" s="23">
        <f t="shared" si="425"/>
        <v>0</v>
      </c>
      <c r="AA889" s="23"/>
      <c r="AB889" s="23">
        <v>58</v>
      </c>
      <c r="AC889" s="23">
        <f t="shared" si="426"/>
        <v>0</v>
      </c>
      <c r="AD889" s="23"/>
      <c r="AE889" s="23">
        <v>68</v>
      </c>
      <c r="AF889" s="25">
        <f t="shared" si="427"/>
        <v>0</v>
      </c>
      <c r="AG889" s="23"/>
      <c r="AH889" s="23">
        <v>98</v>
      </c>
      <c r="AI889" s="23">
        <f t="shared" si="428"/>
        <v>0</v>
      </c>
      <c r="AJ889" s="25"/>
      <c r="AK889" s="25">
        <v>7</v>
      </c>
      <c r="AL889" s="25">
        <f t="shared" si="429"/>
        <v>0</v>
      </c>
      <c r="AM889" s="25"/>
      <c r="AN889" s="25">
        <v>6</v>
      </c>
      <c r="AO889" s="25">
        <f t="shared" si="430"/>
        <v>0</v>
      </c>
      <c r="AP889" s="23"/>
      <c r="AQ889" s="23">
        <v>7</v>
      </c>
      <c r="AR889" s="25">
        <f t="shared" si="445"/>
        <v>0</v>
      </c>
      <c r="AS889" s="23"/>
      <c r="AT889" s="23">
        <v>5.63</v>
      </c>
      <c r="AU889" s="23">
        <f t="shared" si="446"/>
        <v>0</v>
      </c>
      <c r="AV889" s="23"/>
      <c r="AW889" s="23">
        <v>6.65</v>
      </c>
      <c r="AX889" s="23">
        <f t="shared" si="447"/>
        <v>0</v>
      </c>
      <c r="AY889" s="23"/>
      <c r="AZ889" s="23">
        <v>5.58</v>
      </c>
      <c r="BA889" s="23">
        <f t="shared" si="448"/>
        <v>0</v>
      </c>
      <c r="BB889" s="23"/>
      <c r="BC889" s="23">
        <v>6</v>
      </c>
      <c r="BD889" s="23">
        <f t="shared" si="431"/>
        <v>0</v>
      </c>
      <c r="BE889" s="26">
        <f t="shared" si="415"/>
        <v>0</v>
      </c>
      <c r="BF889" s="27">
        <f t="shared" si="432"/>
        <v>0</v>
      </c>
      <c r="BG889" s="28"/>
      <c r="BH889" s="29"/>
      <c r="BI889" s="28"/>
      <c r="BJ889" s="30">
        <f t="shared" si="416"/>
        <v>0</v>
      </c>
      <c r="BK889" s="28">
        <f t="shared" si="417"/>
        <v>0</v>
      </c>
      <c r="BL889" s="31"/>
      <c r="BM889" s="31"/>
      <c r="BN889" s="31"/>
      <c r="BO889" s="31"/>
      <c r="BP889" s="9"/>
      <c r="BQ889" s="9"/>
      <c r="BR889" s="9"/>
      <c r="BS889" s="9"/>
      <c r="BT889" s="9"/>
      <c r="BU889" s="9"/>
      <c r="BV889" s="9"/>
      <c r="BW889" s="9"/>
      <c r="BX889" s="9"/>
      <c r="BY889" s="33"/>
      <c r="BZ889" s="33"/>
      <c r="CA889" s="33"/>
      <c r="CB889" s="33"/>
      <c r="CC889" s="33"/>
      <c r="CD889" s="33"/>
      <c r="CE889" s="33"/>
    </row>
    <row r="890" spans="1:83" s="34" customFormat="1" ht="32.25" customHeight="1">
      <c r="A890" s="20" t="s">
        <v>615</v>
      </c>
      <c r="B890" s="21" t="s">
        <v>616</v>
      </c>
      <c r="C890" s="51"/>
      <c r="D890" s="23">
        <v>45</v>
      </c>
      <c r="E890" s="23">
        <f t="shared" si="418"/>
        <v>0</v>
      </c>
      <c r="F890" s="23"/>
      <c r="G890" s="23">
        <v>30</v>
      </c>
      <c r="H890" s="23">
        <f t="shared" si="419"/>
        <v>0</v>
      </c>
      <c r="I890" s="23"/>
      <c r="J890" s="23">
        <v>45</v>
      </c>
      <c r="K890" s="23">
        <f t="shared" si="420"/>
        <v>0</v>
      </c>
      <c r="L890" s="23">
        <v>130</v>
      </c>
      <c r="M890" s="23">
        <v>75</v>
      </c>
      <c r="N890" s="23">
        <f t="shared" si="421"/>
        <v>9750</v>
      </c>
      <c r="O890" s="23">
        <v>260</v>
      </c>
      <c r="P890" s="23">
        <v>38</v>
      </c>
      <c r="Q890" s="23">
        <f t="shared" si="422"/>
        <v>9880</v>
      </c>
      <c r="R890" s="23">
        <v>130</v>
      </c>
      <c r="S890" s="23">
        <v>68</v>
      </c>
      <c r="T890" s="23">
        <f t="shared" si="423"/>
        <v>8840</v>
      </c>
      <c r="U890" s="23"/>
      <c r="V890" s="23">
        <v>38</v>
      </c>
      <c r="W890" s="23">
        <f t="shared" si="424"/>
        <v>0</v>
      </c>
      <c r="X890" s="23"/>
      <c r="Y890" s="23">
        <v>55</v>
      </c>
      <c r="Z890" s="23">
        <f t="shared" si="425"/>
        <v>0</v>
      </c>
      <c r="AA890" s="23"/>
      <c r="AB890" s="23">
        <v>58</v>
      </c>
      <c r="AC890" s="23">
        <f t="shared" si="426"/>
        <v>0</v>
      </c>
      <c r="AD890" s="23"/>
      <c r="AE890" s="23">
        <v>68</v>
      </c>
      <c r="AF890" s="25">
        <f t="shared" si="427"/>
        <v>0</v>
      </c>
      <c r="AG890" s="23">
        <v>75</v>
      </c>
      <c r="AH890" s="23">
        <v>98</v>
      </c>
      <c r="AI890" s="23">
        <f t="shared" si="428"/>
        <v>7350</v>
      </c>
      <c r="AJ890" s="25">
        <v>3210</v>
      </c>
      <c r="AK890" s="25">
        <v>7</v>
      </c>
      <c r="AL890" s="25">
        <f t="shared" si="429"/>
        <v>22470</v>
      </c>
      <c r="AM890" s="25"/>
      <c r="AN890" s="25">
        <v>6</v>
      </c>
      <c r="AO890" s="25">
        <f t="shared" si="430"/>
        <v>0</v>
      </c>
      <c r="AP890" s="23"/>
      <c r="AQ890" s="23">
        <v>7</v>
      </c>
      <c r="AR890" s="25">
        <f t="shared" si="445"/>
        <v>0</v>
      </c>
      <c r="AS890" s="23"/>
      <c r="AT890" s="23">
        <v>5.63</v>
      </c>
      <c r="AU890" s="23">
        <f t="shared" si="446"/>
        <v>0</v>
      </c>
      <c r="AV890" s="23"/>
      <c r="AW890" s="23">
        <v>6.65</v>
      </c>
      <c r="AX890" s="23">
        <f t="shared" si="447"/>
        <v>0</v>
      </c>
      <c r="AY890" s="23"/>
      <c r="AZ890" s="23">
        <v>5.58</v>
      </c>
      <c r="BA890" s="23">
        <f t="shared" si="448"/>
        <v>0</v>
      </c>
      <c r="BB890" s="23">
        <v>1806</v>
      </c>
      <c r="BC890" s="23">
        <v>6</v>
      </c>
      <c r="BD890" s="23">
        <f t="shared" si="431"/>
        <v>10836</v>
      </c>
      <c r="BE890" s="26">
        <f t="shared" si="415"/>
        <v>69126</v>
      </c>
      <c r="BF890" s="27">
        <f t="shared" si="432"/>
        <v>64648.2</v>
      </c>
      <c r="BG890" s="28"/>
      <c r="BH890" s="29"/>
      <c r="BI890" s="28"/>
      <c r="BJ890" s="30">
        <f t="shared" si="416"/>
        <v>0</v>
      </c>
      <c r="BK890" s="28">
        <f t="shared" si="417"/>
        <v>133774.20000000001</v>
      </c>
      <c r="BL890" s="31"/>
      <c r="BM890" s="31"/>
      <c r="BN890" s="31"/>
      <c r="BO890" s="31"/>
      <c r="BP890" s="9"/>
      <c r="BQ890" s="9"/>
      <c r="BR890" s="9"/>
      <c r="BS890" s="9"/>
      <c r="BT890" s="9"/>
      <c r="BU890" s="9"/>
      <c r="BV890" s="9"/>
      <c r="BW890" s="9"/>
      <c r="BX890" s="9"/>
      <c r="BY890" s="33"/>
      <c r="BZ890" s="33"/>
      <c r="CA890" s="33"/>
      <c r="CB890" s="33"/>
      <c r="CC890" s="33"/>
      <c r="CD890" s="33"/>
      <c r="CE890" s="33"/>
    </row>
    <row r="891" spans="1:83" s="34" customFormat="1" ht="32.25" customHeight="1">
      <c r="A891" s="35" t="s">
        <v>617</v>
      </c>
      <c r="B891" s="36" t="s">
        <v>618</v>
      </c>
      <c r="C891" s="51">
        <v>340</v>
      </c>
      <c r="D891" s="23">
        <v>45</v>
      </c>
      <c r="E891" s="23">
        <f t="shared" si="418"/>
        <v>15300</v>
      </c>
      <c r="F891" s="23">
        <v>800</v>
      </c>
      <c r="G891" s="23">
        <v>30</v>
      </c>
      <c r="H891" s="23">
        <f t="shared" si="419"/>
        <v>24000</v>
      </c>
      <c r="I891" s="23">
        <v>1000</v>
      </c>
      <c r="J891" s="23">
        <v>45</v>
      </c>
      <c r="K891" s="23">
        <f t="shared" si="420"/>
        <v>45000</v>
      </c>
      <c r="L891" s="23"/>
      <c r="M891" s="23">
        <v>75</v>
      </c>
      <c r="N891" s="23">
        <f t="shared" si="421"/>
        <v>0</v>
      </c>
      <c r="O891" s="23"/>
      <c r="P891" s="23">
        <v>38</v>
      </c>
      <c r="Q891" s="23">
        <f t="shared" si="422"/>
        <v>0</v>
      </c>
      <c r="R891" s="23"/>
      <c r="S891" s="23">
        <v>68</v>
      </c>
      <c r="T891" s="23">
        <f t="shared" si="423"/>
        <v>0</v>
      </c>
      <c r="U891" s="23"/>
      <c r="V891" s="23">
        <v>38</v>
      </c>
      <c r="W891" s="23">
        <f t="shared" si="424"/>
        <v>0</v>
      </c>
      <c r="X891" s="23"/>
      <c r="Y891" s="23">
        <v>55</v>
      </c>
      <c r="Z891" s="23">
        <f t="shared" si="425"/>
        <v>0</v>
      </c>
      <c r="AA891" s="23"/>
      <c r="AB891" s="23">
        <v>58</v>
      </c>
      <c r="AC891" s="23">
        <f t="shared" si="426"/>
        <v>0</v>
      </c>
      <c r="AD891" s="23">
        <v>300</v>
      </c>
      <c r="AE891" s="23">
        <v>68</v>
      </c>
      <c r="AF891" s="25">
        <f t="shared" si="427"/>
        <v>20400</v>
      </c>
      <c r="AG891" s="23"/>
      <c r="AH891" s="23">
        <v>98</v>
      </c>
      <c r="AI891" s="23">
        <f t="shared" si="428"/>
        <v>0</v>
      </c>
      <c r="AJ891" s="25"/>
      <c r="AK891" s="25">
        <v>7</v>
      </c>
      <c r="AL891" s="25">
        <f t="shared" si="429"/>
        <v>0</v>
      </c>
      <c r="AM891" s="25">
        <v>4213</v>
      </c>
      <c r="AN891" s="25">
        <v>6</v>
      </c>
      <c r="AO891" s="25">
        <f t="shared" si="430"/>
        <v>25278</v>
      </c>
      <c r="AP891" s="23"/>
      <c r="AQ891" s="23">
        <v>7</v>
      </c>
      <c r="AR891" s="25">
        <f t="shared" si="445"/>
        <v>0</v>
      </c>
      <c r="AS891" s="23"/>
      <c r="AT891" s="23">
        <v>5.63</v>
      </c>
      <c r="AU891" s="23">
        <f t="shared" si="446"/>
        <v>0</v>
      </c>
      <c r="AV891" s="23"/>
      <c r="AW891" s="23">
        <v>6.65</v>
      </c>
      <c r="AX891" s="23">
        <f t="shared" si="447"/>
        <v>0</v>
      </c>
      <c r="AY891" s="23"/>
      <c r="AZ891" s="23">
        <v>5.58</v>
      </c>
      <c r="BA891" s="23">
        <f t="shared" si="448"/>
        <v>0</v>
      </c>
      <c r="BB891" s="23"/>
      <c r="BC891" s="23">
        <v>6</v>
      </c>
      <c r="BD891" s="23">
        <f t="shared" si="431"/>
        <v>0</v>
      </c>
      <c r="BE891" s="26">
        <f t="shared" si="415"/>
        <v>129978</v>
      </c>
      <c r="BF891" s="27">
        <f t="shared" si="432"/>
        <v>126582</v>
      </c>
      <c r="BG891" s="28"/>
      <c r="BH891" s="29"/>
      <c r="BI891" s="28">
        <v>14506</v>
      </c>
      <c r="BJ891" s="30">
        <f t="shared" si="416"/>
        <v>14506</v>
      </c>
      <c r="BK891" s="28">
        <f t="shared" si="417"/>
        <v>242054</v>
      </c>
      <c r="BL891" s="31"/>
      <c r="BM891" s="31"/>
      <c r="BN891" s="31"/>
      <c r="BO891" s="31"/>
      <c r="BP891" s="9"/>
      <c r="BQ891" s="9"/>
      <c r="BR891" s="9"/>
      <c r="BS891" s="9"/>
      <c r="BT891" s="9"/>
      <c r="BU891" s="9"/>
      <c r="BV891" s="9"/>
      <c r="BW891" s="9"/>
      <c r="BX891" s="9"/>
      <c r="BY891" s="33"/>
      <c r="BZ891" s="33"/>
      <c r="CA891" s="33"/>
      <c r="CB891" s="33"/>
      <c r="CC891" s="33"/>
      <c r="CD891" s="33"/>
      <c r="CE891" s="33"/>
    </row>
    <row r="892" spans="1:83" s="33" customFormat="1" ht="32.25" customHeight="1">
      <c r="A892" s="35" t="s">
        <v>619</v>
      </c>
      <c r="B892" s="36" t="s">
        <v>620</v>
      </c>
      <c r="C892" s="40"/>
      <c r="D892" s="25">
        <v>45</v>
      </c>
      <c r="E892" s="23">
        <f t="shared" si="418"/>
        <v>0</v>
      </c>
      <c r="F892" s="25"/>
      <c r="G892" s="25">
        <v>30</v>
      </c>
      <c r="H892" s="23">
        <f t="shared" si="419"/>
        <v>0</v>
      </c>
      <c r="I892" s="25"/>
      <c r="J892" s="25">
        <v>45</v>
      </c>
      <c r="K892" s="23">
        <f t="shared" si="420"/>
        <v>0</v>
      </c>
      <c r="L892" s="25"/>
      <c r="M892" s="25">
        <v>75</v>
      </c>
      <c r="N892" s="23">
        <f t="shared" si="421"/>
        <v>0</v>
      </c>
      <c r="O892" s="25"/>
      <c r="P892" s="25">
        <v>38</v>
      </c>
      <c r="Q892" s="23">
        <f t="shared" si="422"/>
        <v>0</v>
      </c>
      <c r="R892" s="25"/>
      <c r="S892" s="25">
        <v>68</v>
      </c>
      <c r="T892" s="23">
        <f t="shared" si="423"/>
        <v>0</v>
      </c>
      <c r="U892" s="25"/>
      <c r="V892" s="25">
        <v>38</v>
      </c>
      <c r="W892" s="23">
        <f t="shared" si="424"/>
        <v>0</v>
      </c>
      <c r="X892" s="25"/>
      <c r="Y892" s="25">
        <v>55</v>
      </c>
      <c r="Z892" s="23">
        <f t="shared" si="425"/>
        <v>0</v>
      </c>
      <c r="AA892" s="25"/>
      <c r="AB892" s="25">
        <v>58</v>
      </c>
      <c r="AC892" s="23">
        <f t="shared" si="426"/>
        <v>0</v>
      </c>
      <c r="AD892" s="25"/>
      <c r="AE892" s="25">
        <v>68</v>
      </c>
      <c r="AF892" s="25">
        <f t="shared" si="427"/>
        <v>0</v>
      </c>
      <c r="AG892" s="25"/>
      <c r="AH892" s="25">
        <v>98</v>
      </c>
      <c r="AI892" s="23">
        <f t="shared" si="428"/>
        <v>0</v>
      </c>
      <c r="AJ892" s="25"/>
      <c r="AK892" s="25">
        <v>7</v>
      </c>
      <c r="AL892" s="25">
        <f t="shared" si="429"/>
        <v>0</v>
      </c>
      <c r="AM892" s="25"/>
      <c r="AN892" s="25">
        <v>6</v>
      </c>
      <c r="AO892" s="25">
        <f t="shared" si="430"/>
        <v>0</v>
      </c>
      <c r="AP892" s="25"/>
      <c r="AQ892" s="25">
        <v>7</v>
      </c>
      <c r="AR892" s="25">
        <f t="shared" si="445"/>
        <v>0</v>
      </c>
      <c r="AS892" s="25"/>
      <c r="AT892" s="25">
        <v>5.63</v>
      </c>
      <c r="AU892" s="25">
        <f t="shared" si="446"/>
        <v>0</v>
      </c>
      <c r="AV892" s="25"/>
      <c r="AW892" s="25">
        <v>6.65</v>
      </c>
      <c r="AX892" s="25">
        <f t="shared" si="447"/>
        <v>0</v>
      </c>
      <c r="AY892" s="25"/>
      <c r="AZ892" s="25">
        <v>5.58</v>
      </c>
      <c r="BA892" s="25">
        <f t="shared" si="448"/>
        <v>0</v>
      </c>
      <c r="BB892" s="25"/>
      <c r="BC892" s="25">
        <v>6</v>
      </c>
      <c r="BD892" s="23">
        <f t="shared" si="431"/>
        <v>0</v>
      </c>
      <c r="BE892" s="26">
        <f t="shared" si="415"/>
        <v>0</v>
      </c>
      <c r="BF892" s="27">
        <f t="shared" si="432"/>
        <v>0</v>
      </c>
      <c r="BG892" s="28"/>
      <c r="BH892" s="29"/>
      <c r="BI892" s="28"/>
      <c r="BJ892" s="30">
        <f t="shared" si="416"/>
        <v>0</v>
      </c>
      <c r="BK892" s="28">
        <f t="shared" si="417"/>
        <v>0</v>
      </c>
      <c r="BL892" s="31"/>
      <c r="BM892" s="31"/>
      <c r="BN892" s="31"/>
      <c r="BO892" s="31"/>
      <c r="BP892" s="9"/>
      <c r="BQ892" s="9"/>
      <c r="BR892" s="9"/>
      <c r="BS892" s="9"/>
      <c r="BT892" s="9"/>
      <c r="BU892" s="9"/>
      <c r="BV892" s="9"/>
      <c r="BW892" s="9"/>
      <c r="BX892" s="9"/>
    </row>
    <row r="893" spans="1:83" s="34" customFormat="1" ht="32.25" customHeight="1">
      <c r="A893" s="20" t="s">
        <v>621</v>
      </c>
      <c r="B893" s="236" t="s">
        <v>622</v>
      </c>
      <c r="C893" s="51">
        <v>600</v>
      </c>
      <c r="D893" s="23">
        <v>45</v>
      </c>
      <c r="E893" s="23">
        <f t="shared" si="418"/>
        <v>27000</v>
      </c>
      <c r="F893" s="23">
        <v>900</v>
      </c>
      <c r="G893" s="23">
        <v>30</v>
      </c>
      <c r="H893" s="23">
        <f t="shared" si="419"/>
        <v>27000</v>
      </c>
      <c r="I893" s="23">
        <v>300</v>
      </c>
      <c r="J893" s="23">
        <v>45</v>
      </c>
      <c r="K893" s="23">
        <f t="shared" si="420"/>
        <v>13500</v>
      </c>
      <c r="L893" s="23"/>
      <c r="M893" s="23">
        <v>75</v>
      </c>
      <c r="N893" s="23">
        <f t="shared" si="421"/>
        <v>0</v>
      </c>
      <c r="O893" s="23"/>
      <c r="P893" s="23">
        <v>38</v>
      </c>
      <c r="Q893" s="23">
        <f t="shared" si="422"/>
        <v>0</v>
      </c>
      <c r="R893" s="23"/>
      <c r="S893" s="23">
        <v>68</v>
      </c>
      <c r="T893" s="23">
        <f t="shared" si="423"/>
        <v>0</v>
      </c>
      <c r="U893" s="23"/>
      <c r="V893" s="23">
        <v>38</v>
      </c>
      <c r="W893" s="23">
        <f t="shared" si="424"/>
        <v>0</v>
      </c>
      <c r="X893" s="23"/>
      <c r="Y893" s="23">
        <v>55</v>
      </c>
      <c r="Z893" s="23">
        <f t="shared" si="425"/>
        <v>0</v>
      </c>
      <c r="AA893" s="23"/>
      <c r="AB893" s="23">
        <v>58</v>
      </c>
      <c r="AC893" s="23">
        <f t="shared" si="426"/>
        <v>0</v>
      </c>
      <c r="AD893" s="23">
        <v>25</v>
      </c>
      <c r="AE893" s="23">
        <v>68</v>
      </c>
      <c r="AF893" s="25">
        <f t="shared" si="427"/>
        <v>1700</v>
      </c>
      <c r="AG893" s="23"/>
      <c r="AH893" s="23">
        <v>98</v>
      </c>
      <c r="AI893" s="23">
        <f t="shared" si="428"/>
        <v>0</v>
      </c>
      <c r="AJ893" s="25"/>
      <c r="AK893" s="25">
        <v>7</v>
      </c>
      <c r="AL893" s="25">
        <f t="shared" si="429"/>
        <v>0</v>
      </c>
      <c r="AM893" s="25">
        <v>5210</v>
      </c>
      <c r="AN893" s="25">
        <v>6</v>
      </c>
      <c r="AO893" s="25">
        <f t="shared" si="430"/>
        <v>31260</v>
      </c>
      <c r="AP893" s="23"/>
      <c r="AQ893" s="23">
        <v>7</v>
      </c>
      <c r="AR893" s="25">
        <f t="shared" si="445"/>
        <v>0</v>
      </c>
      <c r="AS893" s="23"/>
      <c r="AT893" s="23">
        <v>5.63</v>
      </c>
      <c r="AU893" s="23">
        <f t="shared" si="446"/>
        <v>0</v>
      </c>
      <c r="AV893" s="23"/>
      <c r="AW893" s="23">
        <v>6.65</v>
      </c>
      <c r="AX893" s="23">
        <f t="shared" si="447"/>
        <v>0</v>
      </c>
      <c r="AY893" s="23"/>
      <c r="AZ893" s="23">
        <v>5.58</v>
      </c>
      <c r="BA893" s="23">
        <f t="shared" si="448"/>
        <v>0</v>
      </c>
      <c r="BB893" s="23"/>
      <c r="BC893" s="23">
        <v>6</v>
      </c>
      <c r="BD893" s="23">
        <f t="shared" si="431"/>
        <v>0</v>
      </c>
      <c r="BE893" s="26">
        <f t="shared" si="415"/>
        <v>100460</v>
      </c>
      <c r="BF893" s="27">
        <f t="shared" si="432"/>
        <v>229576</v>
      </c>
      <c r="BG893" s="28"/>
      <c r="BH893" s="29"/>
      <c r="BI893" s="28"/>
      <c r="BJ893" s="30">
        <f t="shared" si="416"/>
        <v>0</v>
      </c>
      <c r="BK893" s="28">
        <f t="shared" si="417"/>
        <v>330036</v>
      </c>
      <c r="BL893" s="31"/>
      <c r="BM893" s="31"/>
      <c r="BN893" s="31"/>
      <c r="BO893" s="31"/>
      <c r="BP893" s="9"/>
      <c r="BQ893" s="9"/>
      <c r="BR893" s="9"/>
      <c r="BS893" s="9"/>
      <c r="BT893" s="9"/>
      <c r="BU893" s="9"/>
      <c r="BV893" s="9"/>
      <c r="BW893" s="9"/>
      <c r="BX893" s="9"/>
      <c r="BY893" s="33"/>
      <c r="BZ893" s="33"/>
      <c r="CA893" s="33"/>
      <c r="CB893" s="33"/>
      <c r="CC893" s="33"/>
      <c r="CD893" s="33"/>
      <c r="CE893" s="33"/>
    </row>
    <row r="894" spans="1:83" s="34" customFormat="1" ht="32.25" customHeight="1">
      <c r="A894" s="20" t="s">
        <v>623</v>
      </c>
      <c r="B894" s="21" t="s">
        <v>624</v>
      </c>
      <c r="C894" s="51">
        <v>610</v>
      </c>
      <c r="D894" s="23">
        <v>45</v>
      </c>
      <c r="E894" s="23">
        <f t="shared" si="418"/>
        <v>27450</v>
      </c>
      <c r="F894" s="23">
        <v>700</v>
      </c>
      <c r="G894" s="23">
        <v>30</v>
      </c>
      <c r="H894" s="23">
        <f t="shared" si="419"/>
        <v>21000</v>
      </c>
      <c r="I894" s="23">
        <v>260</v>
      </c>
      <c r="J894" s="23">
        <v>45</v>
      </c>
      <c r="K894" s="23">
        <f t="shared" si="420"/>
        <v>11700</v>
      </c>
      <c r="L894" s="23"/>
      <c r="M894" s="23">
        <v>75</v>
      </c>
      <c r="N894" s="23">
        <f t="shared" si="421"/>
        <v>0</v>
      </c>
      <c r="O894" s="23"/>
      <c r="P894" s="23">
        <v>38</v>
      </c>
      <c r="Q894" s="23">
        <f t="shared" si="422"/>
        <v>0</v>
      </c>
      <c r="R894" s="23"/>
      <c r="S894" s="23">
        <v>68</v>
      </c>
      <c r="T894" s="23">
        <f t="shared" si="423"/>
        <v>0</v>
      </c>
      <c r="U894" s="23"/>
      <c r="V894" s="23">
        <v>38</v>
      </c>
      <c r="W894" s="23">
        <f t="shared" si="424"/>
        <v>0</v>
      </c>
      <c r="X894" s="23"/>
      <c r="Y894" s="23">
        <v>55</v>
      </c>
      <c r="Z894" s="23">
        <f t="shared" si="425"/>
        <v>0</v>
      </c>
      <c r="AA894" s="23"/>
      <c r="AB894" s="23">
        <v>58</v>
      </c>
      <c r="AC894" s="23">
        <f t="shared" si="426"/>
        <v>0</v>
      </c>
      <c r="AD894" s="23">
        <v>200</v>
      </c>
      <c r="AE894" s="23">
        <v>68</v>
      </c>
      <c r="AF894" s="25">
        <f t="shared" si="427"/>
        <v>13600</v>
      </c>
      <c r="AG894" s="23"/>
      <c r="AH894" s="23">
        <v>98</v>
      </c>
      <c r="AI894" s="23">
        <f t="shared" si="428"/>
        <v>0</v>
      </c>
      <c r="AJ894" s="25"/>
      <c r="AK894" s="25">
        <v>7</v>
      </c>
      <c r="AL894" s="25">
        <f t="shared" si="429"/>
        <v>0</v>
      </c>
      <c r="AM894" s="25">
        <v>6120</v>
      </c>
      <c r="AN894" s="25">
        <v>6</v>
      </c>
      <c r="AO894" s="25">
        <f t="shared" si="430"/>
        <v>36720</v>
      </c>
      <c r="AP894" s="23"/>
      <c r="AQ894" s="23">
        <v>7</v>
      </c>
      <c r="AR894" s="25">
        <f t="shared" si="445"/>
        <v>0</v>
      </c>
      <c r="AS894" s="23"/>
      <c r="AT894" s="23">
        <v>5.63</v>
      </c>
      <c r="AU894" s="23">
        <f t="shared" si="446"/>
        <v>0</v>
      </c>
      <c r="AV894" s="23"/>
      <c r="AW894" s="23">
        <v>6.65</v>
      </c>
      <c r="AX894" s="23">
        <f t="shared" si="447"/>
        <v>0</v>
      </c>
      <c r="AY894" s="23"/>
      <c r="AZ894" s="23">
        <v>5.58</v>
      </c>
      <c r="BA894" s="23">
        <f t="shared" si="448"/>
        <v>0</v>
      </c>
      <c r="BB894" s="23"/>
      <c r="BC894" s="23">
        <v>6</v>
      </c>
      <c r="BD894" s="23">
        <f t="shared" si="431"/>
        <v>0</v>
      </c>
      <c r="BE894" s="26">
        <f t="shared" si="415"/>
        <v>110470</v>
      </c>
      <c r="BF894" s="27">
        <f t="shared" si="432"/>
        <v>195209</v>
      </c>
      <c r="BG894" s="28"/>
      <c r="BH894" s="29"/>
      <c r="BI894" s="28"/>
      <c r="BJ894" s="30">
        <f t="shared" si="416"/>
        <v>0</v>
      </c>
      <c r="BK894" s="28">
        <f t="shared" si="417"/>
        <v>305679</v>
      </c>
      <c r="BL894" s="31"/>
      <c r="BM894" s="31"/>
      <c r="BN894" s="31"/>
      <c r="BO894" s="39"/>
      <c r="BP894" s="9"/>
      <c r="BQ894" s="9"/>
      <c r="BR894" s="9"/>
      <c r="BS894" s="9"/>
      <c r="BT894" s="9"/>
      <c r="BU894" s="9"/>
      <c r="BV894" s="9"/>
      <c r="BW894" s="9"/>
      <c r="BX894" s="9"/>
      <c r="BY894" s="33"/>
      <c r="BZ894" s="33"/>
      <c r="CA894" s="33"/>
      <c r="CB894" s="33"/>
      <c r="CC894" s="33"/>
      <c r="CD894" s="33"/>
      <c r="CE894" s="33"/>
    </row>
    <row r="895" spans="1:83" s="33" customFormat="1" ht="32.25" customHeight="1">
      <c r="A895" s="35" t="s">
        <v>625</v>
      </c>
      <c r="B895" s="36" t="s">
        <v>626</v>
      </c>
      <c r="C895" s="40"/>
      <c r="D895" s="25">
        <v>45</v>
      </c>
      <c r="E895" s="23">
        <f t="shared" si="418"/>
        <v>0</v>
      </c>
      <c r="F895" s="25"/>
      <c r="G895" s="25">
        <v>30</v>
      </c>
      <c r="H895" s="23">
        <f t="shared" si="419"/>
        <v>0</v>
      </c>
      <c r="I895" s="25"/>
      <c r="J895" s="25">
        <v>45</v>
      </c>
      <c r="K895" s="23">
        <f t="shared" si="420"/>
        <v>0</v>
      </c>
      <c r="L895" s="25"/>
      <c r="M895" s="25">
        <v>75</v>
      </c>
      <c r="N895" s="23">
        <f t="shared" si="421"/>
        <v>0</v>
      </c>
      <c r="O895" s="25"/>
      <c r="P895" s="25">
        <v>38</v>
      </c>
      <c r="Q895" s="23">
        <f t="shared" si="422"/>
        <v>0</v>
      </c>
      <c r="R895" s="25"/>
      <c r="S895" s="25">
        <v>68</v>
      </c>
      <c r="T895" s="23">
        <f t="shared" si="423"/>
        <v>0</v>
      </c>
      <c r="U895" s="25">
        <v>330</v>
      </c>
      <c r="V895" s="25">
        <v>38</v>
      </c>
      <c r="W895" s="23">
        <f t="shared" si="424"/>
        <v>12540</v>
      </c>
      <c r="X895" s="25">
        <v>150</v>
      </c>
      <c r="Y895" s="25">
        <v>55</v>
      </c>
      <c r="Z895" s="23">
        <f t="shared" si="425"/>
        <v>8250</v>
      </c>
      <c r="AA895" s="25">
        <v>210</v>
      </c>
      <c r="AB895" s="25">
        <v>58</v>
      </c>
      <c r="AC895" s="23">
        <f t="shared" si="426"/>
        <v>12180</v>
      </c>
      <c r="AD895" s="25"/>
      <c r="AE895" s="25">
        <v>68</v>
      </c>
      <c r="AF895" s="25">
        <f t="shared" si="427"/>
        <v>0</v>
      </c>
      <c r="AG895" s="25"/>
      <c r="AH895" s="25">
        <v>98</v>
      </c>
      <c r="AI895" s="23">
        <f t="shared" si="428"/>
        <v>0</v>
      </c>
      <c r="AJ895" s="25"/>
      <c r="AK895" s="25">
        <v>7</v>
      </c>
      <c r="AL895" s="25">
        <f t="shared" si="429"/>
        <v>0</v>
      </c>
      <c r="AM895" s="25"/>
      <c r="AN895" s="25">
        <v>6</v>
      </c>
      <c r="AO895" s="25">
        <f t="shared" si="430"/>
        <v>0</v>
      </c>
      <c r="AP895" s="25"/>
      <c r="AQ895" s="25">
        <v>7</v>
      </c>
      <c r="AR895" s="25">
        <f t="shared" si="445"/>
        <v>0</v>
      </c>
      <c r="AS895" s="25"/>
      <c r="AT895" s="25">
        <v>5.63</v>
      </c>
      <c r="AU895" s="25">
        <f t="shared" si="446"/>
        <v>0</v>
      </c>
      <c r="AV895" s="25"/>
      <c r="AW895" s="25">
        <v>6.65</v>
      </c>
      <c r="AX895" s="25">
        <f t="shared" si="447"/>
        <v>0</v>
      </c>
      <c r="AY895" s="25"/>
      <c r="AZ895" s="25">
        <v>5.58</v>
      </c>
      <c r="BA895" s="25">
        <f t="shared" si="448"/>
        <v>0</v>
      </c>
      <c r="BB895" s="25"/>
      <c r="BC895" s="25">
        <v>6</v>
      </c>
      <c r="BD895" s="23">
        <f t="shared" si="431"/>
        <v>0</v>
      </c>
      <c r="BE895" s="26">
        <f t="shared" si="415"/>
        <v>32970</v>
      </c>
      <c r="BF895" s="27">
        <f t="shared" si="432"/>
        <v>0</v>
      </c>
      <c r="BG895" s="28"/>
      <c r="BH895" s="29"/>
      <c r="BI895" s="28"/>
      <c r="BJ895" s="30">
        <f t="shared" si="416"/>
        <v>0</v>
      </c>
      <c r="BK895" s="28">
        <f t="shared" si="417"/>
        <v>32970</v>
      </c>
      <c r="BL895" s="31"/>
      <c r="BM895" s="31"/>
      <c r="BN895" s="31"/>
      <c r="BO895" s="31"/>
      <c r="BP895" s="9"/>
      <c r="BQ895" s="9"/>
      <c r="BR895" s="9"/>
      <c r="BS895" s="9"/>
      <c r="BT895" s="9"/>
      <c r="BU895" s="9"/>
      <c r="BV895" s="9"/>
      <c r="BW895" s="9"/>
      <c r="BX895" s="9"/>
    </row>
    <row r="896" spans="1:83" s="33" customFormat="1" ht="32.25" customHeight="1">
      <c r="A896" s="35" t="s">
        <v>627</v>
      </c>
      <c r="B896" s="36" t="s">
        <v>628</v>
      </c>
      <c r="C896" s="40"/>
      <c r="D896" s="25">
        <v>45</v>
      </c>
      <c r="E896" s="23">
        <f t="shared" si="418"/>
        <v>0</v>
      </c>
      <c r="F896" s="25"/>
      <c r="G896" s="25">
        <v>30</v>
      </c>
      <c r="H896" s="23">
        <f t="shared" si="419"/>
        <v>0</v>
      </c>
      <c r="I896" s="25"/>
      <c r="J896" s="25">
        <v>45</v>
      </c>
      <c r="K896" s="23">
        <f t="shared" si="420"/>
        <v>0</v>
      </c>
      <c r="L896" s="25">
        <v>300</v>
      </c>
      <c r="M896" s="25">
        <v>75</v>
      </c>
      <c r="N896" s="23">
        <f t="shared" si="421"/>
        <v>22500</v>
      </c>
      <c r="O896" s="25">
        <v>550</v>
      </c>
      <c r="P896" s="25">
        <v>38</v>
      </c>
      <c r="Q896" s="23">
        <f t="shared" si="422"/>
        <v>20900</v>
      </c>
      <c r="R896" s="25">
        <v>200</v>
      </c>
      <c r="S896" s="25">
        <v>68</v>
      </c>
      <c r="T896" s="23">
        <f t="shared" si="423"/>
        <v>13600</v>
      </c>
      <c r="U896" s="25"/>
      <c r="V896" s="25">
        <v>38</v>
      </c>
      <c r="W896" s="23">
        <f t="shared" si="424"/>
        <v>0</v>
      </c>
      <c r="X896" s="25"/>
      <c r="Y896" s="25">
        <v>55</v>
      </c>
      <c r="Z896" s="23">
        <f t="shared" si="425"/>
        <v>0</v>
      </c>
      <c r="AA896" s="25"/>
      <c r="AB896" s="25">
        <v>58</v>
      </c>
      <c r="AC896" s="23">
        <f t="shared" si="426"/>
        <v>0</v>
      </c>
      <c r="AD896" s="25"/>
      <c r="AE896" s="25">
        <v>68</v>
      </c>
      <c r="AF896" s="25">
        <f t="shared" si="427"/>
        <v>0</v>
      </c>
      <c r="AG896" s="25">
        <v>100</v>
      </c>
      <c r="AH896" s="25">
        <v>98</v>
      </c>
      <c r="AI896" s="23">
        <f t="shared" si="428"/>
        <v>9800</v>
      </c>
      <c r="AJ896" s="25">
        <v>3154</v>
      </c>
      <c r="AK896" s="25">
        <v>7</v>
      </c>
      <c r="AL896" s="25">
        <f t="shared" si="429"/>
        <v>22078</v>
      </c>
      <c r="AM896" s="25"/>
      <c r="AN896" s="25">
        <v>6</v>
      </c>
      <c r="AO896" s="25">
        <f t="shared" si="430"/>
        <v>0</v>
      </c>
      <c r="AP896" s="25"/>
      <c r="AQ896" s="25">
        <v>7</v>
      </c>
      <c r="AR896" s="25">
        <f t="shared" si="445"/>
        <v>0</v>
      </c>
      <c r="AS896" s="25"/>
      <c r="AT896" s="25">
        <v>5.63</v>
      </c>
      <c r="AU896" s="25">
        <f t="shared" si="446"/>
        <v>0</v>
      </c>
      <c r="AV896" s="25"/>
      <c r="AW896" s="25">
        <v>6.65</v>
      </c>
      <c r="AX896" s="25">
        <f t="shared" si="447"/>
        <v>0</v>
      </c>
      <c r="AY896" s="25"/>
      <c r="AZ896" s="25">
        <v>5.58</v>
      </c>
      <c r="BA896" s="25">
        <f t="shared" si="448"/>
        <v>0</v>
      </c>
      <c r="BB896" s="25">
        <v>1890</v>
      </c>
      <c r="BC896" s="25">
        <v>6</v>
      </c>
      <c r="BD896" s="23">
        <f t="shared" si="431"/>
        <v>11340</v>
      </c>
      <c r="BE896" s="26">
        <f t="shared" si="415"/>
        <v>100218</v>
      </c>
      <c r="BF896" s="27">
        <f t="shared" si="432"/>
        <v>68490</v>
      </c>
      <c r="BG896" s="28"/>
      <c r="BH896" s="29"/>
      <c r="BI896" s="28"/>
      <c r="BJ896" s="28">
        <f t="shared" si="416"/>
        <v>0</v>
      </c>
      <c r="BK896" s="28">
        <f t="shared" si="417"/>
        <v>168708</v>
      </c>
      <c r="BL896" s="31"/>
      <c r="BM896" s="39"/>
      <c r="BN896" s="31"/>
      <c r="BO896" s="31"/>
      <c r="BP896" s="9"/>
      <c r="BQ896" s="9"/>
      <c r="BR896" s="9"/>
      <c r="BS896" s="9"/>
      <c r="BT896" s="9"/>
      <c r="BU896" s="9"/>
      <c r="BV896" s="9"/>
      <c r="BW896" s="9"/>
      <c r="BX896" s="9"/>
    </row>
    <row r="897" spans="1:83" s="33" customFormat="1" ht="32.25" customHeight="1">
      <c r="A897" s="35" t="s">
        <v>629</v>
      </c>
      <c r="B897" s="36" t="s">
        <v>630</v>
      </c>
      <c r="C897" s="40"/>
      <c r="D897" s="25">
        <v>45</v>
      </c>
      <c r="E897" s="23">
        <f t="shared" si="418"/>
        <v>0</v>
      </c>
      <c r="F897" s="25"/>
      <c r="G897" s="25">
        <v>30</v>
      </c>
      <c r="H897" s="23">
        <f t="shared" si="419"/>
        <v>0</v>
      </c>
      <c r="I897" s="25"/>
      <c r="J897" s="25">
        <v>45</v>
      </c>
      <c r="K897" s="23">
        <f t="shared" si="420"/>
        <v>0</v>
      </c>
      <c r="L897" s="25">
        <v>150</v>
      </c>
      <c r="M897" s="25">
        <v>75</v>
      </c>
      <c r="N897" s="23">
        <f t="shared" si="421"/>
        <v>11250</v>
      </c>
      <c r="O897" s="25">
        <v>300</v>
      </c>
      <c r="P897" s="25">
        <v>38</v>
      </c>
      <c r="Q897" s="23">
        <f t="shared" si="422"/>
        <v>11400</v>
      </c>
      <c r="R897" s="25">
        <v>100</v>
      </c>
      <c r="S897" s="25">
        <v>68</v>
      </c>
      <c r="T897" s="23">
        <f t="shared" si="423"/>
        <v>6800</v>
      </c>
      <c r="U897" s="25"/>
      <c r="V897" s="25">
        <v>38</v>
      </c>
      <c r="W897" s="23">
        <f t="shared" si="424"/>
        <v>0</v>
      </c>
      <c r="X897" s="25"/>
      <c r="Y897" s="25">
        <v>55</v>
      </c>
      <c r="Z897" s="23">
        <f t="shared" si="425"/>
        <v>0</v>
      </c>
      <c r="AA897" s="25"/>
      <c r="AB897" s="25">
        <v>58</v>
      </c>
      <c r="AC897" s="23">
        <f t="shared" si="426"/>
        <v>0</v>
      </c>
      <c r="AD897" s="25"/>
      <c r="AE897" s="25">
        <v>68</v>
      </c>
      <c r="AF897" s="25">
        <f t="shared" si="427"/>
        <v>0</v>
      </c>
      <c r="AG897" s="25">
        <v>60</v>
      </c>
      <c r="AH897" s="25">
        <v>98</v>
      </c>
      <c r="AI897" s="23">
        <f t="shared" si="428"/>
        <v>5880</v>
      </c>
      <c r="AJ897" s="25">
        <v>2130</v>
      </c>
      <c r="AK897" s="25">
        <v>7</v>
      </c>
      <c r="AL897" s="25">
        <f t="shared" si="429"/>
        <v>14910</v>
      </c>
      <c r="AM897" s="25"/>
      <c r="AN897" s="25">
        <v>6</v>
      </c>
      <c r="AO897" s="25">
        <f t="shared" si="430"/>
        <v>0</v>
      </c>
      <c r="AP897" s="25"/>
      <c r="AQ897" s="25">
        <v>7</v>
      </c>
      <c r="AR897" s="25">
        <f t="shared" si="445"/>
        <v>0</v>
      </c>
      <c r="AS897" s="25"/>
      <c r="AT897" s="25">
        <v>5.63</v>
      </c>
      <c r="AU897" s="25">
        <f t="shared" si="446"/>
        <v>0</v>
      </c>
      <c r="AV897" s="25"/>
      <c r="AW897" s="25">
        <v>6.65</v>
      </c>
      <c r="AX897" s="25">
        <f t="shared" si="447"/>
        <v>0</v>
      </c>
      <c r="AY897" s="25"/>
      <c r="AZ897" s="25">
        <v>5.58</v>
      </c>
      <c r="BA897" s="25">
        <f t="shared" si="448"/>
        <v>0</v>
      </c>
      <c r="BB897" s="25">
        <v>1760</v>
      </c>
      <c r="BC897" s="25">
        <v>6</v>
      </c>
      <c r="BD897" s="23">
        <f t="shared" si="431"/>
        <v>10560</v>
      </c>
      <c r="BE897" s="26">
        <f t="shared" si="415"/>
        <v>60800</v>
      </c>
      <c r="BF897" s="27">
        <f t="shared" si="432"/>
        <v>28500</v>
      </c>
      <c r="BG897" s="28"/>
      <c r="BH897" s="29"/>
      <c r="BI897" s="28"/>
      <c r="BJ897" s="30">
        <f t="shared" si="416"/>
        <v>0</v>
      </c>
      <c r="BK897" s="28">
        <f t="shared" si="417"/>
        <v>89300</v>
      </c>
      <c r="BL897" s="31"/>
      <c r="BM897" s="31"/>
      <c r="BN897" s="31"/>
      <c r="BO897" s="31"/>
      <c r="BP897" s="31"/>
      <c r="BQ897" s="9"/>
      <c r="BR897" s="9"/>
      <c r="BS897" s="9"/>
      <c r="BT897" s="9"/>
      <c r="BU897" s="9"/>
      <c r="BV897" s="9"/>
      <c r="BW897" s="9"/>
      <c r="BX897" s="9"/>
    </row>
    <row r="898" spans="1:83" s="33" customFormat="1" ht="31.5" customHeight="1">
      <c r="A898" s="35" t="s">
        <v>631</v>
      </c>
      <c r="B898" s="36" t="s">
        <v>632</v>
      </c>
      <c r="C898" s="40"/>
      <c r="D898" s="25">
        <v>45</v>
      </c>
      <c r="E898" s="23">
        <f t="shared" si="418"/>
        <v>0</v>
      </c>
      <c r="F898" s="25"/>
      <c r="G898" s="25">
        <v>30</v>
      </c>
      <c r="H898" s="23">
        <f t="shared" si="419"/>
        <v>0</v>
      </c>
      <c r="I898" s="25"/>
      <c r="J898" s="25">
        <v>45</v>
      </c>
      <c r="K898" s="23">
        <f t="shared" si="420"/>
        <v>0</v>
      </c>
      <c r="L898" s="25"/>
      <c r="M898" s="25">
        <v>75</v>
      </c>
      <c r="N898" s="23">
        <f t="shared" si="421"/>
        <v>0</v>
      </c>
      <c r="O898" s="25"/>
      <c r="P898" s="25">
        <v>38</v>
      </c>
      <c r="Q898" s="23">
        <f t="shared" si="422"/>
        <v>0</v>
      </c>
      <c r="R898" s="25"/>
      <c r="S898" s="25">
        <v>68</v>
      </c>
      <c r="T898" s="23">
        <f t="shared" si="423"/>
        <v>0</v>
      </c>
      <c r="U898" s="25"/>
      <c r="V898" s="25">
        <v>38</v>
      </c>
      <c r="W898" s="23">
        <f t="shared" si="424"/>
        <v>0</v>
      </c>
      <c r="X898" s="25"/>
      <c r="Y898" s="25">
        <v>55</v>
      </c>
      <c r="Z898" s="23">
        <f t="shared" si="425"/>
        <v>0</v>
      </c>
      <c r="AA898" s="25"/>
      <c r="AB898" s="25">
        <v>58</v>
      </c>
      <c r="AC898" s="23">
        <f t="shared" si="426"/>
        <v>0</v>
      </c>
      <c r="AD898" s="25"/>
      <c r="AE898" s="25">
        <v>68</v>
      </c>
      <c r="AF898" s="25">
        <f t="shared" si="427"/>
        <v>0</v>
      </c>
      <c r="AG898" s="25"/>
      <c r="AH898" s="25">
        <v>98</v>
      </c>
      <c r="AI898" s="23">
        <f t="shared" si="428"/>
        <v>0</v>
      </c>
      <c r="AJ898" s="25"/>
      <c r="AK898" s="25">
        <v>7</v>
      </c>
      <c r="AL898" s="25">
        <f t="shared" si="429"/>
        <v>0</v>
      </c>
      <c r="AM898" s="25"/>
      <c r="AN898" s="25">
        <v>6</v>
      </c>
      <c r="AO898" s="25">
        <f t="shared" si="430"/>
        <v>0</v>
      </c>
      <c r="AP898" s="25"/>
      <c r="AQ898" s="25">
        <v>7</v>
      </c>
      <c r="AR898" s="25">
        <f t="shared" si="445"/>
        <v>0</v>
      </c>
      <c r="AS898" s="25"/>
      <c r="AT898" s="25">
        <v>5.63</v>
      </c>
      <c r="AU898" s="25">
        <f t="shared" si="446"/>
        <v>0</v>
      </c>
      <c r="AV898" s="25"/>
      <c r="AW898" s="25">
        <v>6.65</v>
      </c>
      <c r="AX898" s="25">
        <f t="shared" si="447"/>
        <v>0</v>
      </c>
      <c r="AY898" s="25"/>
      <c r="AZ898" s="25">
        <v>5.58</v>
      </c>
      <c r="BA898" s="25">
        <f t="shared" si="448"/>
        <v>0</v>
      </c>
      <c r="BB898" s="25"/>
      <c r="BC898" s="25">
        <v>6</v>
      </c>
      <c r="BD898" s="23">
        <f t="shared" si="431"/>
        <v>0</v>
      </c>
      <c r="BE898" s="26">
        <f t="shared" si="415"/>
        <v>0</v>
      </c>
      <c r="BF898" s="27">
        <f t="shared" si="432"/>
        <v>59982</v>
      </c>
      <c r="BG898" s="28"/>
      <c r="BH898" s="29"/>
      <c r="BI898" s="28"/>
      <c r="BJ898" s="28">
        <f t="shared" si="416"/>
        <v>0</v>
      </c>
      <c r="BK898" s="28">
        <f t="shared" si="417"/>
        <v>59982</v>
      </c>
      <c r="BL898" s="31"/>
      <c r="BM898" s="31"/>
      <c r="BN898" s="31"/>
      <c r="BO898" s="31"/>
      <c r="BP898" s="31"/>
      <c r="BQ898" s="9"/>
      <c r="BR898" s="9"/>
      <c r="BS898" s="9"/>
      <c r="BT898" s="9"/>
      <c r="BU898" s="9"/>
      <c r="BV898" s="9"/>
      <c r="BW898" s="9"/>
      <c r="BX898" s="9"/>
    </row>
    <row r="899" spans="1:83" s="33" customFormat="1" ht="32.25" customHeight="1">
      <c r="A899" s="35" t="s">
        <v>633</v>
      </c>
      <c r="B899" s="36" t="s">
        <v>634</v>
      </c>
      <c r="C899" s="40"/>
      <c r="D899" s="25">
        <v>45</v>
      </c>
      <c r="E899" s="23">
        <f t="shared" si="418"/>
        <v>0</v>
      </c>
      <c r="F899" s="25"/>
      <c r="G899" s="25">
        <v>30</v>
      </c>
      <c r="H899" s="23">
        <f t="shared" si="419"/>
        <v>0</v>
      </c>
      <c r="I899" s="25"/>
      <c r="J899" s="25">
        <v>45</v>
      </c>
      <c r="K899" s="23">
        <f t="shared" si="420"/>
        <v>0</v>
      </c>
      <c r="L899" s="25"/>
      <c r="M899" s="25">
        <v>75</v>
      </c>
      <c r="N899" s="23">
        <f t="shared" si="421"/>
        <v>0</v>
      </c>
      <c r="O899" s="25"/>
      <c r="P899" s="25">
        <v>38</v>
      </c>
      <c r="Q899" s="23">
        <f t="shared" si="422"/>
        <v>0</v>
      </c>
      <c r="R899" s="25"/>
      <c r="S899" s="25">
        <v>68</v>
      </c>
      <c r="T899" s="23">
        <f t="shared" si="423"/>
        <v>0</v>
      </c>
      <c r="U899" s="25"/>
      <c r="V899" s="25">
        <v>38</v>
      </c>
      <c r="W899" s="23">
        <f t="shared" si="424"/>
        <v>0</v>
      </c>
      <c r="X899" s="25"/>
      <c r="Y899" s="25">
        <v>55</v>
      </c>
      <c r="Z899" s="23">
        <f t="shared" si="425"/>
        <v>0</v>
      </c>
      <c r="AA899" s="25"/>
      <c r="AB899" s="25">
        <v>58</v>
      </c>
      <c r="AC899" s="23">
        <f t="shared" si="426"/>
        <v>0</v>
      </c>
      <c r="AD899" s="25"/>
      <c r="AE899" s="25">
        <v>68</v>
      </c>
      <c r="AF899" s="25">
        <f t="shared" si="427"/>
        <v>0</v>
      </c>
      <c r="AG899" s="25"/>
      <c r="AH899" s="25">
        <v>98</v>
      </c>
      <c r="AI899" s="23">
        <f t="shared" si="428"/>
        <v>0</v>
      </c>
      <c r="AJ899" s="25"/>
      <c r="AK899" s="25">
        <v>7</v>
      </c>
      <c r="AL899" s="25">
        <f t="shared" si="429"/>
        <v>0</v>
      </c>
      <c r="AM899" s="25"/>
      <c r="AN899" s="25">
        <v>6</v>
      </c>
      <c r="AO899" s="25">
        <f t="shared" si="430"/>
        <v>0</v>
      </c>
      <c r="AP899" s="25"/>
      <c r="AQ899" s="25">
        <v>7</v>
      </c>
      <c r="AR899" s="25">
        <f t="shared" si="445"/>
        <v>0</v>
      </c>
      <c r="AS899" s="25"/>
      <c r="AT899" s="25">
        <v>5.63</v>
      </c>
      <c r="AU899" s="25">
        <f t="shared" si="446"/>
        <v>0</v>
      </c>
      <c r="AV899" s="25"/>
      <c r="AW899" s="25">
        <v>6.65</v>
      </c>
      <c r="AX899" s="25">
        <f t="shared" si="447"/>
        <v>0</v>
      </c>
      <c r="AY899" s="25"/>
      <c r="AZ899" s="25">
        <v>5.58</v>
      </c>
      <c r="BA899" s="25">
        <f t="shared" si="448"/>
        <v>0</v>
      </c>
      <c r="BB899" s="25"/>
      <c r="BC899" s="25">
        <v>6</v>
      </c>
      <c r="BD899" s="23">
        <f t="shared" si="431"/>
        <v>0</v>
      </c>
      <c r="BE899" s="26">
        <f t="shared" si="415"/>
        <v>0</v>
      </c>
      <c r="BF899" s="27">
        <f t="shared" si="432"/>
        <v>0</v>
      </c>
      <c r="BG899" s="28"/>
      <c r="BH899" s="29"/>
      <c r="BI899" s="28"/>
      <c r="BJ899" s="30">
        <f t="shared" si="416"/>
        <v>0</v>
      </c>
      <c r="BK899" s="28">
        <f t="shared" si="417"/>
        <v>0</v>
      </c>
      <c r="BL899" s="31"/>
      <c r="BM899" s="31"/>
      <c r="BN899" s="31"/>
      <c r="BO899" s="31"/>
      <c r="BP899" s="31"/>
      <c r="BQ899" s="9"/>
      <c r="BR899" s="9"/>
      <c r="BS899" s="9"/>
      <c r="BT899" s="9"/>
      <c r="BU899" s="9"/>
      <c r="BV899" s="9"/>
      <c r="BW899" s="9"/>
      <c r="BX899" s="9"/>
    </row>
    <row r="900" spans="1:83" s="34" customFormat="1" ht="32.25" customHeight="1">
      <c r="A900" s="20" t="s">
        <v>635</v>
      </c>
      <c r="B900" s="21" t="s">
        <v>636</v>
      </c>
      <c r="C900" s="51"/>
      <c r="D900" s="23">
        <v>45</v>
      </c>
      <c r="E900" s="23">
        <f t="shared" si="418"/>
        <v>0</v>
      </c>
      <c r="F900" s="23"/>
      <c r="G900" s="23">
        <v>30</v>
      </c>
      <c r="H900" s="23">
        <f t="shared" si="419"/>
        <v>0</v>
      </c>
      <c r="I900" s="23"/>
      <c r="J900" s="23">
        <v>45</v>
      </c>
      <c r="K900" s="23">
        <f t="shared" si="420"/>
        <v>0</v>
      </c>
      <c r="L900" s="23">
        <v>130</v>
      </c>
      <c r="M900" s="23">
        <v>75</v>
      </c>
      <c r="N900" s="23">
        <f t="shared" si="421"/>
        <v>9750</v>
      </c>
      <c r="O900" s="23">
        <v>100</v>
      </c>
      <c r="P900" s="23">
        <v>38</v>
      </c>
      <c r="Q900" s="23">
        <f t="shared" si="422"/>
        <v>3800</v>
      </c>
      <c r="R900" s="23">
        <v>120</v>
      </c>
      <c r="S900" s="23">
        <v>68</v>
      </c>
      <c r="T900" s="23">
        <f t="shared" si="423"/>
        <v>8160</v>
      </c>
      <c r="U900" s="23"/>
      <c r="V900" s="23">
        <v>38</v>
      </c>
      <c r="W900" s="23">
        <f t="shared" si="424"/>
        <v>0</v>
      </c>
      <c r="X900" s="23"/>
      <c r="Y900" s="23">
        <v>55</v>
      </c>
      <c r="Z900" s="23">
        <f t="shared" si="425"/>
        <v>0</v>
      </c>
      <c r="AA900" s="23"/>
      <c r="AB900" s="23">
        <v>58</v>
      </c>
      <c r="AC900" s="23">
        <f t="shared" si="426"/>
        <v>0</v>
      </c>
      <c r="AD900" s="23"/>
      <c r="AE900" s="23">
        <v>68</v>
      </c>
      <c r="AF900" s="25">
        <f t="shared" si="427"/>
        <v>0</v>
      </c>
      <c r="AG900" s="23"/>
      <c r="AH900" s="23">
        <v>98</v>
      </c>
      <c r="AI900" s="23">
        <f t="shared" si="428"/>
        <v>0</v>
      </c>
      <c r="AJ900" s="25">
        <v>1354</v>
      </c>
      <c r="AK900" s="25">
        <v>7</v>
      </c>
      <c r="AL900" s="25">
        <f t="shared" si="429"/>
        <v>9478</v>
      </c>
      <c r="AM900" s="25"/>
      <c r="AN900" s="25">
        <v>6</v>
      </c>
      <c r="AO900" s="25">
        <f t="shared" si="430"/>
        <v>0</v>
      </c>
      <c r="AP900" s="23"/>
      <c r="AQ900" s="23">
        <v>7</v>
      </c>
      <c r="AR900" s="25">
        <f t="shared" si="445"/>
        <v>0</v>
      </c>
      <c r="AS900" s="23"/>
      <c r="AT900" s="23">
        <v>5.63</v>
      </c>
      <c r="AU900" s="23">
        <f t="shared" si="446"/>
        <v>0</v>
      </c>
      <c r="AV900" s="23"/>
      <c r="AW900" s="23">
        <v>6.65</v>
      </c>
      <c r="AX900" s="23">
        <f t="shared" si="447"/>
        <v>0</v>
      </c>
      <c r="AY900" s="23"/>
      <c r="AZ900" s="23">
        <v>5.58</v>
      </c>
      <c r="BA900" s="23">
        <f t="shared" si="448"/>
        <v>0</v>
      </c>
      <c r="BB900" s="23"/>
      <c r="BC900" s="23">
        <v>6</v>
      </c>
      <c r="BD900" s="23">
        <f t="shared" si="431"/>
        <v>0</v>
      </c>
      <c r="BE900" s="26">
        <f t="shared" si="415"/>
        <v>31188</v>
      </c>
      <c r="BF900" s="27">
        <f t="shared" si="432"/>
        <v>67738</v>
      </c>
      <c r="BG900" s="28"/>
      <c r="BH900" s="29"/>
      <c r="BI900" s="28"/>
      <c r="BJ900" s="30">
        <f t="shared" si="416"/>
        <v>0</v>
      </c>
      <c r="BK900" s="28">
        <f t="shared" si="417"/>
        <v>98926</v>
      </c>
      <c r="BL900" s="31"/>
      <c r="BM900" s="31"/>
      <c r="BN900" s="31"/>
      <c r="BO900" s="31"/>
      <c r="BP900" s="31"/>
      <c r="BQ900" s="9"/>
      <c r="BR900" s="9"/>
      <c r="BS900" s="9"/>
      <c r="BT900" s="9"/>
      <c r="BU900" s="9"/>
      <c r="BV900" s="9"/>
      <c r="BW900" s="9"/>
      <c r="BX900" s="9"/>
      <c r="BY900" s="33"/>
      <c r="BZ900" s="33"/>
      <c r="CA900" s="33"/>
      <c r="CB900" s="33"/>
      <c r="CC900" s="33"/>
      <c r="CD900" s="33"/>
      <c r="CE900" s="33"/>
    </row>
    <row r="901" spans="1:83" s="33" customFormat="1" ht="32.25" customHeight="1">
      <c r="A901" s="35" t="s">
        <v>637</v>
      </c>
      <c r="B901" s="36" t="s">
        <v>638</v>
      </c>
      <c r="C901" s="40"/>
      <c r="D901" s="25">
        <v>45</v>
      </c>
      <c r="E901" s="23">
        <f t="shared" si="418"/>
        <v>0</v>
      </c>
      <c r="F901" s="25"/>
      <c r="G901" s="25">
        <v>30</v>
      </c>
      <c r="H901" s="23">
        <f t="shared" si="419"/>
        <v>0</v>
      </c>
      <c r="I901" s="25"/>
      <c r="J901" s="25">
        <v>45</v>
      </c>
      <c r="K901" s="23">
        <f t="shared" si="420"/>
        <v>0</v>
      </c>
      <c r="L901" s="25"/>
      <c r="M901" s="25">
        <v>75</v>
      </c>
      <c r="N901" s="23">
        <f t="shared" si="421"/>
        <v>0</v>
      </c>
      <c r="O901" s="25"/>
      <c r="P901" s="25">
        <v>38</v>
      </c>
      <c r="Q901" s="23">
        <f t="shared" si="422"/>
        <v>0</v>
      </c>
      <c r="R901" s="25"/>
      <c r="S901" s="25">
        <v>68</v>
      </c>
      <c r="T901" s="23">
        <f t="shared" si="423"/>
        <v>0</v>
      </c>
      <c r="U901" s="25"/>
      <c r="V901" s="25">
        <v>38</v>
      </c>
      <c r="W901" s="23">
        <f t="shared" si="424"/>
        <v>0</v>
      </c>
      <c r="X901" s="25"/>
      <c r="Y901" s="25">
        <v>55</v>
      </c>
      <c r="Z901" s="23">
        <f t="shared" si="425"/>
        <v>0</v>
      </c>
      <c r="AA901" s="25"/>
      <c r="AB901" s="25">
        <v>58</v>
      </c>
      <c r="AC901" s="23">
        <f t="shared" si="426"/>
        <v>0</v>
      </c>
      <c r="AD901" s="25"/>
      <c r="AE901" s="25">
        <v>68</v>
      </c>
      <c r="AF901" s="25">
        <f t="shared" si="427"/>
        <v>0</v>
      </c>
      <c r="AG901" s="25"/>
      <c r="AH901" s="25">
        <v>98</v>
      </c>
      <c r="AI901" s="23">
        <f t="shared" si="428"/>
        <v>0</v>
      </c>
      <c r="AJ901" s="25"/>
      <c r="AK901" s="25">
        <v>7</v>
      </c>
      <c r="AL901" s="25">
        <f t="shared" si="429"/>
        <v>0</v>
      </c>
      <c r="AM901" s="25"/>
      <c r="AN901" s="25">
        <v>6</v>
      </c>
      <c r="AO901" s="25">
        <f t="shared" si="430"/>
        <v>0</v>
      </c>
      <c r="AP901" s="25"/>
      <c r="AQ901" s="25">
        <v>7</v>
      </c>
      <c r="AR901" s="25">
        <f t="shared" si="445"/>
        <v>0</v>
      </c>
      <c r="AS901" s="25"/>
      <c r="AT901" s="25">
        <v>5.63</v>
      </c>
      <c r="AU901" s="25">
        <f t="shared" si="446"/>
        <v>0</v>
      </c>
      <c r="AV901" s="25"/>
      <c r="AW901" s="25">
        <v>6.65</v>
      </c>
      <c r="AX901" s="25">
        <f t="shared" si="447"/>
        <v>0</v>
      </c>
      <c r="AY901" s="25"/>
      <c r="AZ901" s="25">
        <v>5.58</v>
      </c>
      <c r="BA901" s="25">
        <f t="shared" si="448"/>
        <v>0</v>
      </c>
      <c r="BB901" s="25"/>
      <c r="BC901" s="25">
        <v>6</v>
      </c>
      <c r="BD901" s="23">
        <f t="shared" si="431"/>
        <v>0</v>
      </c>
      <c r="BE901" s="26">
        <f t="shared" si="415"/>
        <v>0</v>
      </c>
      <c r="BF901" s="27">
        <f t="shared" si="432"/>
        <v>7275</v>
      </c>
      <c r="BG901" s="28"/>
      <c r="BH901" s="29"/>
      <c r="BI901" s="28"/>
      <c r="BJ901" s="30">
        <f t="shared" si="416"/>
        <v>0</v>
      </c>
      <c r="BK901" s="28">
        <f t="shared" si="417"/>
        <v>7275</v>
      </c>
      <c r="BL901" s="31"/>
      <c r="BM901" s="31"/>
      <c r="BN901" s="31"/>
      <c r="BO901" s="39"/>
      <c r="BP901" s="31"/>
      <c r="BQ901" s="9"/>
      <c r="BR901" s="9"/>
      <c r="BS901" s="9"/>
      <c r="BT901" s="9"/>
      <c r="BU901" s="9"/>
      <c r="BV901" s="9"/>
      <c r="BW901" s="9"/>
      <c r="BX901" s="9"/>
    </row>
    <row r="902" spans="1:83" s="34" customFormat="1" ht="32.25" customHeight="1">
      <c r="A902" s="20" t="s">
        <v>639</v>
      </c>
      <c r="B902" s="21" t="s">
        <v>640</v>
      </c>
      <c r="C902" s="51"/>
      <c r="D902" s="23">
        <v>45</v>
      </c>
      <c r="E902" s="23">
        <f t="shared" si="418"/>
        <v>0</v>
      </c>
      <c r="F902" s="23"/>
      <c r="G902" s="23">
        <v>30</v>
      </c>
      <c r="H902" s="23">
        <f t="shared" si="419"/>
        <v>0</v>
      </c>
      <c r="I902" s="23"/>
      <c r="J902" s="23">
        <v>45</v>
      </c>
      <c r="K902" s="23">
        <f t="shared" si="420"/>
        <v>0</v>
      </c>
      <c r="L902" s="23"/>
      <c r="M902" s="23">
        <v>75</v>
      </c>
      <c r="N902" s="23">
        <f t="shared" si="421"/>
        <v>0</v>
      </c>
      <c r="O902" s="23"/>
      <c r="P902" s="23">
        <v>38</v>
      </c>
      <c r="Q902" s="23">
        <f t="shared" si="422"/>
        <v>0</v>
      </c>
      <c r="R902" s="23"/>
      <c r="S902" s="23">
        <v>68</v>
      </c>
      <c r="T902" s="23">
        <f t="shared" si="423"/>
        <v>0</v>
      </c>
      <c r="U902" s="23"/>
      <c r="V902" s="23">
        <v>38</v>
      </c>
      <c r="W902" s="23">
        <f t="shared" si="424"/>
        <v>0</v>
      </c>
      <c r="X902" s="23"/>
      <c r="Y902" s="23">
        <v>55</v>
      </c>
      <c r="Z902" s="23">
        <f t="shared" si="425"/>
        <v>0</v>
      </c>
      <c r="AA902" s="23"/>
      <c r="AB902" s="23">
        <v>58</v>
      </c>
      <c r="AC902" s="23">
        <f t="shared" si="426"/>
        <v>0</v>
      </c>
      <c r="AD902" s="23"/>
      <c r="AE902" s="23">
        <v>68</v>
      </c>
      <c r="AF902" s="25">
        <f t="shared" si="427"/>
        <v>0</v>
      </c>
      <c r="AG902" s="23"/>
      <c r="AH902" s="23">
        <v>98</v>
      </c>
      <c r="AI902" s="23">
        <f t="shared" si="428"/>
        <v>0</v>
      </c>
      <c r="AJ902" s="25"/>
      <c r="AK902" s="25">
        <v>7</v>
      </c>
      <c r="AL902" s="25">
        <f t="shared" si="429"/>
        <v>0</v>
      </c>
      <c r="AM902" s="25"/>
      <c r="AN902" s="25">
        <v>6</v>
      </c>
      <c r="AO902" s="25">
        <f t="shared" si="430"/>
        <v>0</v>
      </c>
      <c r="AP902" s="23"/>
      <c r="AQ902" s="23">
        <v>7</v>
      </c>
      <c r="AR902" s="25">
        <f t="shared" si="445"/>
        <v>0</v>
      </c>
      <c r="AS902" s="23"/>
      <c r="AT902" s="23">
        <v>5.63</v>
      </c>
      <c r="AU902" s="23">
        <f t="shared" si="446"/>
        <v>0</v>
      </c>
      <c r="AV902" s="23"/>
      <c r="AW902" s="23">
        <v>6.65</v>
      </c>
      <c r="AX902" s="23">
        <f t="shared" si="447"/>
        <v>0</v>
      </c>
      <c r="AY902" s="23"/>
      <c r="AZ902" s="23">
        <v>5.58</v>
      </c>
      <c r="BA902" s="23">
        <f t="shared" si="448"/>
        <v>0</v>
      </c>
      <c r="BB902" s="23"/>
      <c r="BC902" s="23">
        <v>6</v>
      </c>
      <c r="BD902" s="23">
        <f t="shared" si="431"/>
        <v>0</v>
      </c>
      <c r="BE902" s="26">
        <f t="shared" si="415"/>
        <v>0</v>
      </c>
      <c r="BF902" s="27">
        <f t="shared" si="432"/>
        <v>0</v>
      </c>
      <c r="BG902" s="28"/>
      <c r="BH902" s="29"/>
      <c r="BI902" s="28"/>
      <c r="BJ902" s="30">
        <f t="shared" si="416"/>
        <v>0</v>
      </c>
      <c r="BK902" s="28">
        <f t="shared" si="417"/>
        <v>0</v>
      </c>
      <c r="BL902" s="31"/>
      <c r="BM902" s="31"/>
      <c r="BN902" s="31"/>
      <c r="BO902" s="31"/>
      <c r="BP902" s="31"/>
      <c r="BQ902" s="9"/>
      <c r="BR902" s="9"/>
      <c r="BS902" s="9"/>
      <c r="BT902" s="9"/>
      <c r="BU902" s="9"/>
      <c r="BV902" s="9"/>
      <c r="BW902" s="9"/>
      <c r="BX902" s="9"/>
      <c r="BY902" s="33"/>
      <c r="BZ902" s="33"/>
      <c r="CA902" s="33"/>
      <c r="CB902" s="33"/>
      <c r="CC902" s="33"/>
      <c r="CD902" s="33"/>
      <c r="CE902" s="33"/>
    </row>
    <row r="903" spans="1:83" s="33" customFormat="1" ht="32.25" customHeight="1">
      <c r="A903" s="35" t="s">
        <v>641</v>
      </c>
      <c r="B903" s="36" t="s">
        <v>642</v>
      </c>
      <c r="C903" s="40"/>
      <c r="D903" s="25">
        <v>45</v>
      </c>
      <c r="E903" s="23">
        <f t="shared" si="418"/>
        <v>0</v>
      </c>
      <c r="F903" s="25"/>
      <c r="G903" s="25">
        <v>30</v>
      </c>
      <c r="H903" s="23">
        <f t="shared" si="419"/>
        <v>0</v>
      </c>
      <c r="I903" s="25"/>
      <c r="J903" s="25">
        <v>45</v>
      </c>
      <c r="K903" s="23">
        <f t="shared" si="420"/>
        <v>0</v>
      </c>
      <c r="L903" s="25">
        <v>100</v>
      </c>
      <c r="M903" s="25">
        <v>75</v>
      </c>
      <c r="N903" s="23">
        <f t="shared" si="421"/>
        <v>7500</v>
      </c>
      <c r="O903" s="25">
        <v>200</v>
      </c>
      <c r="P903" s="25">
        <v>38</v>
      </c>
      <c r="Q903" s="23">
        <f t="shared" si="422"/>
        <v>7600</v>
      </c>
      <c r="R903" s="25">
        <v>80</v>
      </c>
      <c r="S903" s="25">
        <v>68</v>
      </c>
      <c r="T903" s="23">
        <f t="shared" si="423"/>
        <v>5440</v>
      </c>
      <c r="U903" s="25"/>
      <c r="V903" s="25">
        <v>38</v>
      </c>
      <c r="W903" s="23">
        <f t="shared" si="424"/>
        <v>0</v>
      </c>
      <c r="X903" s="25"/>
      <c r="Y903" s="25">
        <v>55</v>
      </c>
      <c r="Z903" s="23">
        <f t="shared" si="425"/>
        <v>0</v>
      </c>
      <c r="AA903" s="25"/>
      <c r="AB903" s="25">
        <v>58</v>
      </c>
      <c r="AC903" s="23">
        <f t="shared" si="426"/>
        <v>0</v>
      </c>
      <c r="AD903" s="25"/>
      <c r="AE903" s="25">
        <v>68</v>
      </c>
      <c r="AF903" s="25">
        <f t="shared" si="427"/>
        <v>0</v>
      </c>
      <c r="AG903" s="25"/>
      <c r="AH903" s="25">
        <v>98</v>
      </c>
      <c r="AI903" s="23">
        <f t="shared" si="428"/>
        <v>0</v>
      </c>
      <c r="AJ903" s="25">
        <v>5310</v>
      </c>
      <c r="AK903" s="25">
        <v>7</v>
      </c>
      <c r="AL903" s="25">
        <f t="shared" si="429"/>
        <v>37170</v>
      </c>
      <c r="AM903" s="25"/>
      <c r="AN903" s="25">
        <v>6</v>
      </c>
      <c r="AO903" s="25">
        <f t="shared" si="430"/>
        <v>0</v>
      </c>
      <c r="AP903" s="25"/>
      <c r="AQ903" s="25">
        <v>7</v>
      </c>
      <c r="AR903" s="25">
        <f t="shared" si="445"/>
        <v>0</v>
      </c>
      <c r="AS903" s="25"/>
      <c r="AT903" s="25">
        <v>5.63</v>
      </c>
      <c r="AU903" s="25">
        <f t="shared" si="446"/>
        <v>0</v>
      </c>
      <c r="AV903" s="25"/>
      <c r="AW903" s="25">
        <v>6.65</v>
      </c>
      <c r="AX903" s="25">
        <f t="shared" si="447"/>
        <v>0</v>
      </c>
      <c r="AY903" s="25"/>
      <c r="AZ903" s="25">
        <v>5.58</v>
      </c>
      <c r="BA903" s="25">
        <f t="shared" si="448"/>
        <v>0</v>
      </c>
      <c r="BB903" s="25"/>
      <c r="BC903" s="25">
        <v>6</v>
      </c>
      <c r="BD903" s="23">
        <f t="shared" si="431"/>
        <v>0</v>
      </c>
      <c r="BE903" s="26">
        <f t="shared" si="415"/>
        <v>57710</v>
      </c>
      <c r="BF903" s="27">
        <f t="shared" si="432"/>
        <v>55974</v>
      </c>
      <c r="BG903" s="28"/>
      <c r="BH903" s="29"/>
      <c r="BI903" s="28"/>
      <c r="BJ903" s="28">
        <f t="shared" si="416"/>
        <v>0</v>
      </c>
      <c r="BK903" s="28">
        <f t="shared" si="417"/>
        <v>113684</v>
      </c>
      <c r="BL903" s="31"/>
      <c r="BM903" s="31"/>
      <c r="BN903" s="31"/>
      <c r="BO903" s="31"/>
      <c r="BP903" s="31"/>
      <c r="BQ903" s="9"/>
      <c r="BR903" s="9"/>
      <c r="BS903" s="9"/>
      <c r="BT903" s="9"/>
      <c r="BU903" s="9"/>
      <c r="BV903" s="9"/>
      <c r="BW903" s="9"/>
      <c r="BX903" s="9"/>
    </row>
    <row r="904" spans="1:83" s="33" customFormat="1" ht="32.25" customHeight="1">
      <c r="A904" s="35" t="s">
        <v>643</v>
      </c>
      <c r="B904" s="36" t="s">
        <v>644</v>
      </c>
      <c r="C904" s="40"/>
      <c r="D904" s="25">
        <v>45</v>
      </c>
      <c r="E904" s="23">
        <f t="shared" si="418"/>
        <v>0</v>
      </c>
      <c r="F904" s="25"/>
      <c r="G904" s="25">
        <v>30</v>
      </c>
      <c r="H904" s="23">
        <f t="shared" si="419"/>
        <v>0</v>
      </c>
      <c r="I904" s="25"/>
      <c r="J904" s="25">
        <v>45</v>
      </c>
      <c r="K904" s="23">
        <f t="shared" si="420"/>
        <v>0</v>
      </c>
      <c r="L904" s="25"/>
      <c r="M904" s="25">
        <v>75</v>
      </c>
      <c r="N904" s="23">
        <f t="shared" si="421"/>
        <v>0</v>
      </c>
      <c r="O904" s="25"/>
      <c r="P904" s="25">
        <v>38</v>
      </c>
      <c r="Q904" s="23">
        <f t="shared" si="422"/>
        <v>0</v>
      </c>
      <c r="R904" s="25"/>
      <c r="S904" s="25">
        <v>68</v>
      </c>
      <c r="T904" s="23">
        <f t="shared" si="423"/>
        <v>0</v>
      </c>
      <c r="U904" s="25"/>
      <c r="V904" s="25">
        <v>38</v>
      </c>
      <c r="W904" s="23">
        <f t="shared" si="424"/>
        <v>0</v>
      </c>
      <c r="X904" s="25"/>
      <c r="Y904" s="25">
        <v>55</v>
      </c>
      <c r="Z904" s="23">
        <f t="shared" si="425"/>
        <v>0</v>
      </c>
      <c r="AA904" s="25"/>
      <c r="AB904" s="25">
        <v>58</v>
      </c>
      <c r="AC904" s="23">
        <f t="shared" si="426"/>
        <v>0</v>
      </c>
      <c r="AD904" s="25"/>
      <c r="AE904" s="25">
        <v>68</v>
      </c>
      <c r="AF904" s="25">
        <f t="shared" si="427"/>
        <v>0</v>
      </c>
      <c r="AG904" s="25"/>
      <c r="AH904" s="25">
        <v>98</v>
      </c>
      <c r="AI904" s="23">
        <f t="shared" si="428"/>
        <v>0</v>
      </c>
      <c r="AJ904" s="25"/>
      <c r="AK904" s="25">
        <v>7</v>
      </c>
      <c r="AL904" s="25">
        <f t="shared" si="429"/>
        <v>0</v>
      </c>
      <c r="AM904" s="25"/>
      <c r="AN904" s="25">
        <v>6</v>
      </c>
      <c r="AO904" s="25">
        <f t="shared" si="430"/>
        <v>0</v>
      </c>
      <c r="AP904" s="25"/>
      <c r="AQ904" s="25">
        <v>7</v>
      </c>
      <c r="AR904" s="25">
        <f t="shared" si="445"/>
        <v>0</v>
      </c>
      <c r="AS904" s="25"/>
      <c r="AT904" s="25">
        <v>5.63</v>
      </c>
      <c r="AU904" s="25">
        <f t="shared" si="446"/>
        <v>0</v>
      </c>
      <c r="AV904" s="25"/>
      <c r="AW904" s="25">
        <v>6.65</v>
      </c>
      <c r="AX904" s="25">
        <f t="shared" si="447"/>
        <v>0</v>
      </c>
      <c r="AY904" s="25"/>
      <c r="AZ904" s="25">
        <v>5.58</v>
      </c>
      <c r="BA904" s="25">
        <f t="shared" si="448"/>
        <v>0</v>
      </c>
      <c r="BB904" s="25"/>
      <c r="BC904" s="25">
        <v>6</v>
      </c>
      <c r="BD904" s="23">
        <f t="shared" si="431"/>
        <v>0</v>
      </c>
      <c r="BE904" s="26">
        <f t="shared" si="415"/>
        <v>0</v>
      </c>
      <c r="BF904" s="27">
        <f t="shared" si="432"/>
        <v>0</v>
      </c>
      <c r="BG904" s="28"/>
      <c r="BH904" s="29"/>
      <c r="BI904" s="28"/>
      <c r="BJ904" s="30">
        <f t="shared" si="416"/>
        <v>0</v>
      </c>
      <c r="BK904" s="28">
        <f t="shared" si="417"/>
        <v>0</v>
      </c>
      <c r="BL904" s="31"/>
      <c r="BM904" s="31"/>
      <c r="BN904" s="31"/>
      <c r="BO904" s="31"/>
      <c r="BP904" s="31"/>
      <c r="BQ904" s="9"/>
      <c r="BR904" s="9"/>
      <c r="BS904" s="9"/>
      <c r="BT904" s="9"/>
      <c r="BU904" s="9"/>
      <c r="BV904" s="9"/>
      <c r="BW904" s="9"/>
      <c r="BX904" s="9"/>
    </row>
    <row r="905" spans="1:83" s="33" customFormat="1" ht="32.25" customHeight="1">
      <c r="A905" s="35" t="s">
        <v>645</v>
      </c>
      <c r="B905" s="36" t="s">
        <v>646</v>
      </c>
      <c r="C905" s="40"/>
      <c r="D905" s="25">
        <v>45</v>
      </c>
      <c r="E905" s="23">
        <f t="shared" si="418"/>
        <v>0</v>
      </c>
      <c r="F905" s="25"/>
      <c r="G905" s="25">
        <v>30</v>
      </c>
      <c r="H905" s="23">
        <f t="shared" si="419"/>
        <v>0</v>
      </c>
      <c r="I905" s="25"/>
      <c r="J905" s="25">
        <v>45</v>
      </c>
      <c r="K905" s="23">
        <f t="shared" si="420"/>
        <v>0</v>
      </c>
      <c r="L905" s="25"/>
      <c r="M905" s="25">
        <v>75</v>
      </c>
      <c r="N905" s="23">
        <f t="shared" si="421"/>
        <v>0</v>
      </c>
      <c r="O905" s="25"/>
      <c r="P905" s="25">
        <v>38</v>
      </c>
      <c r="Q905" s="23">
        <f t="shared" si="422"/>
        <v>0</v>
      </c>
      <c r="R905" s="25"/>
      <c r="S905" s="25">
        <v>68</v>
      </c>
      <c r="T905" s="23">
        <f t="shared" si="423"/>
        <v>0</v>
      </c>
      <c r="U905" s="25"/>
      <c r="V905" s="25">
        <v>38</v>
      </c>
      <c r="W905" s="23">
        <f t="shared" si="424"/>
        <v>0</v>
      </c>
      <c r="X905" s="25"/>
      <c r="Y905" s="25">
        <v>55</v>
      </c>
      <c r="Z905" s="23">
        <f t="shared" si="425"/>
        <v>0</v>
      </c>
      <c r="AA905" s="25"/>
      <c r="AB905" s="25">
        <v>58</v>
      </c>
      <c r="AC905" s="23">
        <f t="shared" si="426"/>
        <v>0</v>
      </c>
      <c r="AD905" s="25"/>
      <c r="AE905" s="25">
        <v>68</v>
      </c>
      <c r="AF905" s="25">
        <f t="shared" si="427"/>
        <v>0</v>
      </c>
      <c r="AG905" s="25"/>
      <c r="AH905" s="25">
        <v>98</v>
      </c>
      <c r="AI905" s="23">
        <f t="shared" si="428"/>
        <v>0</v>
      </c>
      <c r="AJ905" s="25"/>
      <c r="AK905" s="25">
        <v>7</v>
      </c>
      <c r="AL905" s="25">
        <f t="shared" si="429"/>
        <v>0</v>
      </c>
      <c r="AM905" s="25"/>
      <c r="AN905" s="25">
        <v>6</v>
      </c>
      <c r="AO905" s="25">
        <f t="shared" si="430"/>
        <v>0</v>
      </c>
      <c r="AP905" s="25"/>
      <c r="AQ905" s="25">
        <v>7</v>
      </c>
      <c r="AR905" s="25">
        <f t="shared" si="445"/>
        <v>0</v>
      </c>
      <c r="AS905" s="25"/>
      <c r="AT905" s="25">
        <v>5.63</v>
      </c>
      <c r="AU905" s="25">
        <f t="shared" si="446"/>
        <v>0</v>
      </c>
      <c r="AV905" s="25"/>
      <c r="AW905" s="25">
        <v>6.65</v>
      </c>
      <c r="AX905" s="25">
        <f t="shared" si="447"/>
        <v>0</v>
      </c>
      <c r="AY905" s="25"/>
      <c r="AZ905" s="25">
        <v>5.58</v>
      </c>
      <c r="BA905" s="25">
        <f t="shared" si="448"/>
        <v>0</v>
      </c>
      <c r="BB905" s="25"/>
      <c r="BC905" s="25">
        <v>6</v>
      </c>
      <c r="BD905" s="23">
        <f t="shared" si="431"/>
        <v>0</v>
      </c>
      <c r="BE905" s="26">
        <f t="shared" si="415"/>
        <v>0</v>
      </c>
      <c r="BF905" s="27">
        <f t="shared" si="432"/>
        <v>0</v>
      </c>
      <c r="BG905" s="28"/>
      <c r="BH905" s="29"/>
      <c r="BI905" s="28"/>
      <c r="BJ905" s="30">
        <f t="shared" si="416"/>
        <v>0</v>
      </c>
      <c r="BK905" s="28">
        <f t="shared" si="417"/>
        <v>0</v>
      </c>
      <c r="BL905" s="31"/>
      <c r="BM905" s="31"/>
      <c r="BN905" s="31"/>
      <c r="BO905" s="31"/>
      <c r="BP905" s="31"/>
      <c r="BQ905" s="9"/>
      <c r="BR905" s="9"/>
      <c r="BS905" s="9"/>
      <c r="BT905" s="9"/>
      <c r="BU905" s="9"/>
      <c r="BV905" s="9"/>
      <c r="BW905" s="9"/>
      <c r="BX905" s="9"/>
    </row>
    <row r="906" spans="1:83" s="33" customFormat="1" ht="32.25" customHeight="1">
      <c r="A906" s="35" t="s">
        <v>647</v>
      </c>
      <c r="B906" s="36" t="s">
        <v>648</v>
      </c>
      <c r="C906" s="40"/>
      <c r="D906" s="25">
        <v>45</v>
      </c>
      <c r="E906" s="23">
        <f t="shared" si="418"/>
        <v>0</v>
      </c>
      <c r="F906" s="25"/>
      <c r="G906" s="25">
        <v>30</v>
      </c>
      <c r="H906" s="23">
        <f t="shared" si="419"/>
        <v>0</v>
      </c>
      <c r="I906" s="25"/>
      <c r="J906" s="25">
        <v>45</v>
      </c>
      <c r="K906" s="23">
        <f t="shared" si="420"/>
        <v>0</v>
      </c>
      <c r="L906" s="25">
        <v>100</v>
      </c>
      <c r="M906" s="25">
        <v>75</v>
      </c>
      <c r="N906" s="23">
        <f t="shared" si="421"/>
        <v>7500</v>
      </c>
      <c r="O906" s="25">
        <v>200</v>
      </c>
      <c r="P906" s="25">
        <v>38</v>
      </c>
      <c r="Q906" s="23">
        <f t="shared" si="422"/>
        <v>7600</v>
      </c>
      <c r="R906" s="25">
        <v>70</v>
      </c>
      <c r="S906" s="25">
        <v>68</v>
      </c>
      <c r="T906" s="23">
        <f t="shared" si="423"/>
        <v>4760</v>
      </c>
      <c r="U906" s="25"/>
      <c r="V906" s="25">
        <v>38</v>
      </c>
      <c r="W906" s="23">
        <f t="shared" si="424"/>
        <v>0</v>
      </c>
      <c r="X906" s="25"/>
      <c r="Y906" s="25">
        <v>55</v>
      </c>
      <c r="Z906" s="23">
        <f t="shared" si="425"/>
        <v>0</v>
      </c>
      <c r="AA906" s="25"/>
      <c r="AB906" s="25">
        <v>58</v>
      </c>
      <c r="AC906" s="23">
        <f t="shared" si="426"/>
        <v>0</v>
      </c>
      <c r="AD906" s="25"/>
      <c r="AE906" s="25">
        <v>68</v>
      </c>
      <c r="AF906" s="25">
        <f t="shared" si="427"/>
        <v>0</v>
      </c>
      <c r="AG906" s="25"/>
      <c r="AH906" s="25">
        <v>98</v>
      </c>
      <c r="AI906" s="23">
        <f t="shared" si="428"/>
        <v>0</v>
      </c>
      <c r="AJ906" s="25">
        <v>1350</v>
      </c>
      <c r="AK906" s="25">
        <v>7</v>
      </c>
      <c r="AL906" s="25">
        <f t="shared" si="429"/>
        <v>9450</v>
      </c>
      <c r="AM906" s="25"/>
      <c r="AN906" s="25">
        <v>6</v>
      </c>
      <c r="AO906" s="25">
        <f t="shared" si="430"/>
        <v>0</v>
      </c>
      <c r="AP906" s="25"/>
      <c r="AQ906" s="25">
        <v>7</v>
      </c>
      <c r="AR906" s="25">
        <f t="shared" si="445"/>
        <v>0</v>
      </c>
      <c r="AS906" s="25"/>
      <c r="AT906" s="25">
        <v>5.63</v>
      </c>
      <c r="AU906" s="25">
        <f t="shared" si="446"/>
        <v>0</v>
      </c>
      <c r="AV906" s="25"/>
      <c r="AW906" s="25">
        <v>6.65</v>
      </c>
      <c r="AX906" s="25">
        <f t="shared" si="447"/>
        <v>0</v>
      </c>
      <c r="AY906" s="25"/>
      <c r="AZ906" s="25">
        <v>5.58</v>
      </c>
      <c r="BA906" s="25">
        <f t="shared" si="448"/>
        <v>0</v>
      </c>
      <c r="BB906" s="25"/>
      <c r="BC906" s="25">
        <v>6</v>
      </c>
      <c r="BD906" s="23">
        <f t="shared" si="431"/>
        <v>0</v>
      </c>
      <c r="BE906" s="26">
        <f t="shared" si="415"/>
        <v>29310</v>
      </c>
      <c r="BF906" s="27">
        <f t="shared" si="432"/>
        <v>60218</v>
      </c>
      <c r="BG906" s="28"/>
      <c r="BH906" s="29"/>
      <c r="BI906" s="28"/>
      <c r="BJ906" s="28">
        <f t="shared" si="416"/>
        <v>0</v>
      </c>
      <c r="BK906" s="28">
        <f t="shared" si="417"/>
        <v>89528</v>
      </c>
      <c r="BL906" s="31"/>
      <c r="BM906" s="31"/>
      <c r="BN906" s="31"/>
      <c r="BO906" s="31"/>
      <c r="BP906" s="31"/>
      <c r="BQ906" s="9"/>
      <c r="BR906" s="9"/>
      <c r="BS906" s="9"/>
      <c r="BT906" s="9"/>
      <c r="BU906" s="9"/>
      <c r="BV906" s="9"/>
      <c r="BW906" s="9"/>
      <c r="BX906" s="9"/>
    </row>
    <row r="907" spans="1:83" s="33" customFormat="1" ht="32.25" customHeight="1">
      <c r="A907" s="35" t="s">
        <v>649</v>
      </c>
      <c r="B907" s="36" t="s">
        <v>650</v>
      </c>
      <c r="C907" s="40"/>
      <c r="D907" s="25">
        <v>45</v>
      </c>
      <c r="E907" s="23">
        <f t="shared" si="418"/>
        <v>0</v>
      </c>
      <c r="F907" s="25"/>
      <c r="G907" s="25">
        <v>30</v>
      </c>
      <c r="H907" s="23">
        <f t="shared" si="419"/>
        <v>0</v>
      </c>
      <c r="I907" s="25"/>
      <c r="J907" s="25">
        <v>45</v>
      </c>
      <c r="K907" s="23">
        <f t="shared" si="420"/>
        <v>0</v>
      </c>
      <c r="L907" s="25"/>
      <c r="M907" s="25">
        <v>75</v>
      </c>
      <c r="N907" s="23">
        <f t="shared" si="421"/>
        <v>0</v>
      </c>
      <c r="O907" s="25"/>
      <c r="P907" s="25">
        <v>38</v>
      </c>
      <c r="Q907" s="23">
        <f t="shared" si="422"/>
        <v>0</v>
      </c>
      <c r="R907" s="25"/>
      <c r="S907" s="25">
        <v>68</v>
      </c>
      <c r="T907" s="23">
        <f t="shared" si="423"/>
        <v>0</v>
      </c>
      <c r="U907" s="25">
        <v>500</v>
      </c>
      <c r="V907" s="25">
        <v>38</v>
      </c>
      <c r="W907" s="23">
        <f t="shared" si="424"/>
        <v>19000</v>
      </c>
      <c r="X907" s="25">
        <v>200</v>
      </c>
      <c r="Y907" s="25">
        <v>55</v>
      </c>
      <c r="Z907" s="23">
        <f t="shared" si="425"/>
        <v>11000</v>
      </c>
      <c r="AA907" s="25">
        <v>100</v>
      </c>
      <c r="AB907" s="25">
        <v>58</v>
      </c>
      <c r="AC907" s="23">
        <f t="shared" si="426"/>
        <v>5800</v>
      </c>
      <c r="AD907" s="25"/>
      <c r="AE907" s="25">
        <v>68</v>
      </c>
      <c r="AF907" s="25">
        <f t="shared" si="427"/>
        <v>0</v>
      </c>
      <c r="AG907" s="25"/>
      <c r="AH907" s="25">
        <v>98</v>
      </c>
      <c r="AI907" s="23">
        <f t="shared" si="428"/>
        <v>0</v>
      </c>
      <c r="AJ907" s="25"/>
      <c r="AK907" s="25">
        <v>7</v>
      </c>
      <c r="AL907" s="25">
        <f t="shared" si="429"/>
        <v>0</v>
      </c>
      <c r="AM907" s="25"/>
      <c r="AN907" s="25">
        <v>6</v>
      </c>
      <c r="AO907" s="25">
        <f t="shared" si="430"/>
        <v>0</v>
      </c>
      <c r="AP907" s="25"/>
      <c r="AQ907" s="25">
        <v>7</v>
      </c>
      <c r="AR907" s="25">
        <f t="shared" si="445"/>
        <v>0</v>
      </c>
      <c r="AS907" s="25"/>
      <c r="AT907" s="25">
        <v>5.63</v>
      </c>
      <c r="AU907" s="25">
        <f t="shared" si="446"/>
        <v>0</v>
      </c>
      <c r="AV907" s="25"/>
      <c r="AW907" s="25">
        <v>6.65</v>
      </c>
      <c r="AX907" s="25">
        <f t="shared" si="447"/>
        <v>0</v>
      </c>
      <c r="AY907" s="25"/>
      <c r="AZ907" s="25">
        <v>5.58</v>
      </c>
      <c r="BA907" s="25">
        <f t="shared" si="448"/>
        <v>0</v>
      </c>
      <c r="BB907" s="25"/>
      <c r="BC907" s="25">
        <v>6</v>
      </c>
      <c r="BD907" s="23">
        <f t="shared" si="431"/>
        <v>0</v>
      </c>
      <c r="BE907" s="26">
        <f t="shared" si="415"/>
        <v>35800</v>
      </c>
      <c r="BF907" s="27">
        <f t="shared" si="432"/>
        <v>57272</v>
      </c>
      <c r="BG907" s="28"/>
      <c r="BH907" s="29"/>
      <c r="BI907" s="28">
        <v>10230</v>
      </c>
      <c r="BJ907" s="28">
        <f t="shared" si="416"/>
        <v>10230</v>
      </c>
      <c r="BK907" s="28">
        <f t="shared" si="417"/>
        <v>82842</v>
      </c>
      <c r="BL907" s="31"/>
      <c r="BM907" s="31"/>
      <c r="BN907" s="31"/>
      <c r="BO907" s="31"/>
      <c r="BP907" s="31"/>
      <c r="BQ907" s="9"/>
      <c r="BR907" s="9"/>
      <c r="BS907" s="9"/>
      <c r="BT907" s="9"/>
      <c r="BU907" s="9"/>
      <c r="BV907" s="9"/>
      <c r="BW907" s="9"/>
      <c r="BX907" s="9"/>
    </row>
    <row r="908" spans="1:83" s="33" customFormat="1" ht="32.25" customHeight="1">
      <c r="A908" s="35" t="s">
        <v>651</v>
      </c>
      <c r="B908" s="36" t="s">
        <v>652</v>
      </c>
      <c r="C908" s="40"/>
      <c r="D908" s="25">
        <v>45</v>
      </c>
      <c r="E908" s="23">
        <f t="shared" si="418"/>
        <v>0</v>
      </c>
      <c r="F908" s="25"/>
      <c r="G908" s="25">
        <v>30</v>
      </c>
      <c r="H908" s="23">
        <f t="shared" si="419"/>
        <v>0</v>
      </c>
      <c r="I908" s="25"/>
      <c r="J908" s="25">
        <v>45</v>
      </c>
      <c r="K908" s="23">
        <f t="shared" si="420"/>
        <v>0</v>
      </c>
      <c r="L908" s="25">
        <v>330</v>
      </c>
      <c r="M908" s="25">
        <v>75</v>
      </c>
      <c r="N908" s="23">
        <f t="shared" si="421"/>
        <v>24750</v>
      </c>
      <c r="O908" s="25">
        <v>300</v>
      </c>
      <c r="P908" s="25">
        <v>38</v>
      </c>
      <c r="Q908" s="23">
        <f t="shared" si="422"/>
        <v>11400</v>
      </c>
      <c r="R908" s="25">
        <v>300</v>
      </c>
      <c r="S908" s="25">
        <v>68</v>
      </c>
      <c r="T908" s="23">
        <f t="shared" si="423"/>
        <v>20400</v>
      </c>
      <c r="U908" s="25"/>
      <c r="V908" s="25">
        <v>38</v>
      </c>
      <c r="W908" s="23">
        <f t="shared" si="424"/>
        <v>0</v>
      </c>
      <c r="X908" s="25"/>
      <c r="Y908" s="25">
        <v>55</v>
      </c>
      <c r="Z908" s="23">
        <f t="shared" si="425"/>
        <v>0</v>
      </c>
      <c r="AA908" s="25"/>
      <c r="AB908" s="25">
        <v>58</v>
      </c>
      <c r="AC908" s="23">
        <f t="shared" si="426"/>
        <v>0</v>
      </c>
      <c r="AD908" s="25"/>
      <c r="AE908" s="25">
        <v>68</v>
      </c>
      <c r="AF908" s="25">
        <f t="shared" si="427"/>
        <v>0</v>
      </c>
      <c r="AG908" s="25">
        <v>200</v>
      </c>
      <c r="AH908" s="25">
        <v>98</v>
      </c>
      <c r="AI908" s="23">
        <f t="shared" si="428"/>
        <v>19600</v>
      </c>
      <c r="AJ908" s="25">
        <v>5130</v>
      </c>
      <c r="AK908" s="25">
        <v>7</v>
      </c>
      <c r="AL908" s="25">
        <f t="shared" si="429"/>
        <v>35910</v>
      </c>
      <c r="AM908" s="25"/>
      <c r="AN908" s="25">
        <v>6</v>
      </c>
      <c r="AO908" s="25">
        <f t="shared" si="430"/>
        <v>0</v>
      </c>
      <c r="AP908" s="25"/>
      <c r="AQ908" s="25">
        <v>7</v>
      </c>
      <c r="AR908" s="25">
        <f t="shared" si="445"/>
        <v>0</v>
      </c>
      <c r="AS908" s="25"/>
      <c r="AT908" s="25">
        <v>5.63</v>
      </c>
      <c r="AU908" s="25">
        <f t="shared" si="446"/>
        <v>0</v>
      </c>
      <c r="AV908" s="25"/>
      <c r="AW908" s="25">
        <v>6.65</v>
      </c>
      <c r="AX908" s="25">
        <f t="shared" si="447"/>
        <v>0</v>
      </c>
      <c r="AY908" s="25"/>
      <c r="AZ908" s="25">
        <v>5.58</v>
      </c>
      <c r="BA908" s="25">
        <f t="shared" si="448"/>
        <v>0</v>
      </c>
      <c r="BB908" s="25">
        <v>1780</v>
      </c>
      <c r="BC908" s="25">
        <v>6</v>
      </c>
      <c r="BD908" s="23">
        <f t="shared" si="431"/>
        <v>10680</v>
      </c>
      <c r="BE908" s="26">
        <f t="shared" si="415"/>
        <v>122740</v>
      </c>
      <c r="BF908" s="27">
        <f t="shared" si="432"/>
        <v>57556</v>
      </c>
      <c r="BG908" s="28"/>
      <c r="BH908" s="29"/>
      <c r="BI908" s="28"/>
      <c r="BJ908" s="28">
        <f t="shared" si="416"/>
        <v>0</v>
      </c>
      <c r="BK908" s="28">
        <f t="shared" si="417"/>
        <v>180296</v>
      </c>
      <c r="BL908" s="31"/>
      <c r="BM908" s="31"/>
      <c r="BN908" s="31"/>
      <c r="BO908" s="31"/>
      <c r="BP908" s="31"/>
      <c r="BQ908" s="9"/>
      <c r="BR908" s="9"/>
      <c r="BS908" s="9"/>
      <c r="BT908" s="9"/>
      <c r="BU908" s="9"/>
      <c r="BV908" s="9"/>
      <c r="BW908" s="9"/>
      <c r="BX908" s="9"/>
    </row>
    <row r="909" spans="1:83" s="33" customFormat="1" ht="32.25" customHeight="1">
      <c r="A909" s="35" t="s">
        <v>653</v>
      </c>
      <c r="B909" s="36" t="s">
        <v>654</v>
      </c>
      <c r="C909" s="40"/>
      <c r="D909" s="25">
        <v>45</v>
      </c>
      <c r="E909" s="23">
        <f t="shared" si="418"/>
        <v>0</v>
      </c>
      <c r="F909" s="25"/>
      <c r="G909" s="25">
        <v>30</v>
      </c>
      <c r="H909" s="23">
        <f t="shared" si="419"/>
        <v>0</v>
      </c>
      <c r="I909" s="25"/>
      <c r="J909" s="25">
        <v>45</v>
      </c>
      <c r="K909" s="23">
        <f t="shared" si="420"/>
        <v>0</v>
      </c>
      <c r="L909" s="25"/>
      <c r="M909" s="25">
        <v>75</v>
      </c>
      <c r="N909" s="23">
        <f t="shared" si="421"/>
        <v>0</v>
      </c>
      <c r="O909" s="25"/>
      <c r="P909" s="25">
        <v>38</v>
      </c>
      <c r="Q909" s="23">
        <f t="shared" si="422"/>
        <v>0</v>
      </c>
      <c r="R909" s="25"/>
      <c r="S909" s="25">
        <v>68</v>
      </c>
      <c r="T909" s="23">
        <f t="shared" si="423"/>
        <v>0</v>
      </c>
      <c r="U909" s="25"/>
      <c r="V909" s="25">
        <v>38</v>
      </c>
      <c r="W909" s="23">
        <f t="shared" si="424"/>
        <v>0</v>
      </c>
      <c r="X909" s="25"/>
      <c r="Y909" s="25">
        <v>55</v>
      </c>
      <c r="Z909" s="23">
        <f t="shared" si="425"/>
        <v>0</v>
      </c>
      <c r="AA909" s="25"/>
      <c r="AB909" s="25">
        <v>58</v>
      </c>
      <c r="AC909" s="23">
        <f t="shared" si="426"/>
        <v>0</v>
      </c>
      <c r="AD909" s="25"/>
      <c r="AE909" s="25">
        <v>68</v>
      </c>
      <c r="AF909" s="25">
        <f t="shared" si="427"/>
        <v>0</v>
      </c>
      <c r="AG909" s="25"/>
      <c r="AH909" s="25">
        <v>98</v>
      </c>
      <c r="AI909" s="23">
        <f t="shared" si="428"/>
        <v>0</v>
      </c>
      <c r="AJ909" s="25"/>
      <c r="AK909" s="25">
        <v>7</v>
      </c>
      <c r="AL909" s="25">
        <f t="shared" si="429"/>
        <v>0</v>
      </c>
      <c r="AM909" s="25"/>
      <c r="AN909" s="25">
        <v>6</v>
      </c>
      <c r="AO909" s="25">
        <f t="shared" si="430"/>
        <v>0</v>
      </c>
      <c r="AP909" s="25"/>
      <c r="AQ909" s="25">
        <v>7</v>
      </c>
      <c r="AR909" s="25">
        <v>0</v>
      </c>
      <c r="AS909" s="25"/>
      <c r="AT909" s="25">
        <v>5.63</v>
      </c>
      <c r="AU909" s="25">
        <v>0</v>
      </c>
      <c r="AV909" s="25"/>
      <c r="AW909" s="25">
        <v>6.65</v>
      </c>
      <c r="AX909" s="25">
        <v>0</v>
      </c>
      <c r="AY909" s="25"/>
      <c r="AZ909" s="25">
        <v>5.58</v>
      </c>
      <c r="BA909" s="25">
        <f t="shared" si="448"/>
        <v>0</v>
      </c>
      <c r="BB909" s="25"/>
      <c r="BC909" s="25">
        <v>6</v>
      </c>
      <c r="BD909" s="23">
        <f t="shared" si="431"/>
        <v>0</v>
      </c>
      <c r="BE909" s="26">
        <f t="shared" si="415"/>
        <v>0</v>
      </c>
      <c r="BF909" s="27">
        <f t="shared" si="432"/>
        <v>0</v>
      </c>
      <c r="BG909" s="28"/>
      <c r="BH909" s="29"/>
      <c r="BI909" s="28"/>
      <c r="BJ909" s="28">
        <f t="shared" si="416"/>
        <v>0</v>
      </c>
      <c r="BK909" s="28">
        <f t="shared" si="417"/>
        <v>0</v>
      </c>
      <c r="BL909" s="31"/>
      <c r="BM909" s="31"/>
      <c r="BN909" s="31"/>
      <c r="BO909" s="31"/>
      <c r="BP909" s="31"/>
      <c r="BQ909" s="9"/>
      <c r="BR909" s="9"/>
      <c r="BS909" s="9"/>
      <c r="BT909" s="9"/>
      <c r="BU909" s="9"/>
      <c r="BV909" s="9"/>
      <c r="BW909" s="9"/>
      <c r="BX909" s="9"/>
    </row>
    <row r="910" spans="1:83" s="33" customFormat="1" ht="32.25" customHeight="1">
      <c r="A910" s="35" t="s">
        <v>655</v>
      </c>
      <c r="B910" s="36" t="s">
        <v>656</v>
      </c>
      <c r="C910" s="40">
        <v>300</v>
      </c>
      <c r="D910" s="25">
        <v>45</v>
      </c>
      <c r="E910" s="23">
        <f t="shared" si="418"/>
        <v>13500</v>
      </c>
      <c r="F910" s="25">
        <v>700</v>
      </c>
      <c r="G910" s="25">
        <v>30</v>
      </c>
      <c r="H910" s="23">
        <f t="shared" si="419"/>
        <v>21000</v>
      </c>
      <c r="I910" s="25">
        <v>1000</v>
      </c>
      <c r="J910" s="25">
        <v>45</v>
      </c>
      <c r="K910" s="23">
        <f t="shared" si="420"/>
        <v>45000</v>
      </c>
      <c r="L910" s="25"/>
      <c r="M910" s="25">
        <v>75</v>
      </c>
      <c r="N910" s="23">
        <f t="shared" si="421"/>
        <v>0</v>
      </c>
      <c r="O910" s="25"/>
      <c r="P910" s="25">
        <v>38</v>
      </c>
      <c r="Q910" s="23">
        <f t="shared" si="422"/>
        <v>0</v>
      </c>
      <c r="R910" s="25"/>
      <c r="S910" s="25">
        <v>68</v>
      </c>
      <c r="T910" s="23">
        <f t="shared" si="423"/>
        <v>0</v>
      </c>
      <c r="U910" s="25"/>
      <c r="V910" s="25">
        <v>38</v>
      </c>
      <c r="W910" s="23">
        <f t="shared" si="424"/>
        <v>0</v>
      </c>
      <c r="X910" s="25"/>
      <c r="Y910" s="25">
        <v>55</v>
      </c>
      <c r="Z910" s="23">
        <f t="shared" si="425"/>
        <v>0</v>
      </c>
      <c r="AA910" s="25"/>
      <c r="AB910" s="25">
        <v>58</v>
      </c>
      <c r="AC910" s="23">
        <f t="shared" si="426"/>
        <v>0</v>
      </c>
      <c r="AD910" s="25">
        <v>150</v>
      </c>
      <c r="AE910" s="25">
        <v>68</v>
      </c>
      <c r="AF910" s="25">
        <f t="shared" si="427"/>
        <v>10200</v>
      </c>
      <c r="AG910" s="25"/>
      <c r="AH910" s="25">
        <v>98</v>
      </c>
      <c r="AI910" s="23">
        <f t="shared" si="428"/>
        <v>0</v>
      </c>
      <c r="AJ910" s="25"/>
      <c r="AK910" s="25">
        <v>7</v>
      </c>
      <c r="AL910" s="25">
        <f t="shared" si="429"/>
        <v>0</v>
      </c>
      <c r="AM910" s="25">
        <v>6420</v>
      </c>
      <c r="AN910" s="25">
        <v>6</v>
      </c>
      <c r="AO910" s="25">
        <f t="shared" si="430"/>
        <v>38520</v>
      </c>
      <c r="AP910" s="25"/>
      <c r="AQ910" s="25">
        <v>7</v>
      </c>
      <c r="AR910" s="25">
        <v>0</v>
      </c>
      <c r="AS910" s="25"/>
      <c r="AT910" s="25">
        <v>5.63</v>
      </c>
      <c r="AU910" s="25">
        <v>0</v>
      </c>
      <c r="AV910" s="25"/>
      <c r="AW910" s="25">
        <v>6.65</v>
      </c>
      <c r="AX910" s="25">
        <v>0</v>
      </c>
      <c r="AY910" s="25"/>
      <c r="AZ910" s="25">
        <v>5.58</v>
      </c>
      <c r="BA910" s="25">
        <f t="shared" si="448"/>
        <v>0</v>
      </c>
      <c r="BB910" s="25"/>
      <c r="BC910" s="25">
        <v>6</v>
      </c>
      <c r="BD910" s="23">
        <f t="shared" si="431"/>
        <v>0</v>
      </c>
      <c r="BE910" s="26">
        <f t="shared" si="415"/>
        <v>128220</v>
      </c>
      <c r="BF910" s="27">
        <f t="shared" si="432"/>
        <v>239619</v>
      </c>
      <c r="BG910" s="28"/>
      <c r="BH910" s="29"/>
      <c r="BI910" s="28"/>
      <c r="BJ910" s="30">
        <f t="shared" si="416"/>
        <v>0</v>
      </c>
      <c r="BK910" s="28">
        <f t="shared" si="417"/>
        <v>367839</v>
      </c>
      <c r="BL910" s="31"/>
      <c r="BM910" s="31"/>
      <c r="BN910" s="31"/>
      <c r="BO910" s="31"/>
      <c r="BP910" s="31"/>
      <c r="BQ910" s="9"/>
      <c r="BR910" s="9"/>
      <c r="BS910" s="9"/>
      <c r="BT910" s="9"/>
      <c r="BU910" s="9"/>
      <c r="BV910" s="9"/>
      <c r="BW910" s="9"/>
      <c r="BX910" s="9"/>
    </row>
    <row r="911" spans="1:83" s="33" customFormat="1" ht="32.25" customHeight="1">
      <c r="A911" s="35" t="s">
        <v>657</v>
      </c>
      <c r="B911" s="36" t="s">
        <v>658</v>
      </c>
      <c r="C911" s="40"/>
      <c r="D911" s="25">
        <v>45</v>
      </c>
      <c r="E911" s="23">
        <f t="shared" si="418"/>
        <v>0</v>
      </c>
      <c r="F911" s="25"/>
      <c r="G911" s="25">
        <v>30</v>
      </c>
      <c r="H911" s="23">
        <f t="shared" si="419"/>
        <v>0</v>
      </c>
      <c r="I911" s="25"/>
      <c r="J911" s="25">
        <v>45</v>
      </c>
      <c r="K911" s="23">
        <f t="shared" si="420"/>
        <v>0</v>
      </c>
      <c r="L911" s="25"/>
      <c r="M911" s="25">
        <v>75</v>
      </c>
      <c r="N911" s="23">
        <f t="shared" si="421"/>
        <v>0</v>
      </c>
      <c r="O911" s="25"/>
      <c r="P911" s="25">
        <v>38</v>
      </c>
      <c r="Q911" s="23">
        <f t="shared" si="422"/>
        <v>0</v>
      </c>
      <c r="R911" s="25"/>
      <c r="S911" s="25">
        <v>68</v>
      </c>
      <c r="T911" s="23">
        <f t="shared" si="423"/>
        <v>0</v>
      </c>
      <c r="U911" s="25"/>
      <c r="V911" s="25">
        <v>38</v>
      </c>
      <c r="W911" s="23">
        <f t="shared" si="424"/>
        <v>0</v>
      </c>
      <c r="X911" s="25"/>
      <c r="Y911" s="25">
        <v>55</v>
      </c>
      <c r="Z911" s="23">
        <f t="shared" si="425"/>
        <v>0</v>
      </c>
      <c r="AA911" s="25"/>
      <c r="AB911" s="25">
        <v>58</v>
      </c>
      <c r="AC911" s="23">
        <f t="shared" si="426"/>
        <v>0</v>
      </c>
      <c r="AD911" s="25"/>
      <c r="AE911" s="25">
        <v>68</v>
      </c>
      <c r="AF911" s="25">
        <f t="shared" si="427"/>
        <v>0</v>
      </c>
      <c r="AG911" s="25"/>
      <c r="AH911" s="25">
        <v>98</v>
      </c>
      <c r="AI911" s="23">
        <f t="shared" si="428"/>
        <v>0</v>
      </c>
      <c r="AJ911" s="25"/>
      <c r="AK911" s="25">
        <v>7</v>
      </c>
      <c r="AL911" s="25">
        <f t="shared" si="429"/>
        <v>0</v>
      </c>
      <c r="AM911" s="25"/>
      <c r="AN911" s="25">
        <v>6</v>
      </c>
      <c r="AO911" s="25">
        <f t="shared" si="430"/>
        <v>0</v>
      </c>
      <c r="AP911" s="25"/>
      <c r="AQ911" s="25">
        <v>7</v>
      </c>
      <c r="AR911" s="25">
        <v>0</v>
      </c>
      <c r="AS911" s="25"/>
      <c r="AT911" s="25">
        <v>5.63</v>
      </c>
      <c r="AU911" s="25">
        <v>0</v>
      </c>
      <c r="AV911" s="25"/>
      <c r="AW911" s="25">
        <v>6.65</v>
      </c>
      <c r="AX911" s="25">
        <v>0</v>
      </c>
      <c r="AY911" s="25"/>
      <c r="AZ911" s="25">
        <v>5.58</v>
      </c>
      <c r="BA911" s="25">
        <f t="shared" si="448"/>
        <v>0</v>
      </c>
      <c r="BB911" s="25"/>
      <c r="BC911" s="25">
        <v>6</v>
      </c>
      <c r="BD911" s="23">
        <f t="shared" si="431"/>
        <v>0</v>
      </c>
      <c r="BE911" s="26">
        <f t="shared" si="415"/>
        <v>0</v>
      </c>
      <c r="BF911" s="27">
        <f t="shared" si="432"/>
        <v>0</v>
      </c>
      <c r="BG911" s="28"/>
      <c r="BH911" s="29"/>
      <c r="BI911" s="28"/>
      <c r="BJ911" s="30">
        <f t="shared" si="416"/>
        <v>0</v>
      </c>
      <c r="BK911" s="28">
        <f t="shared" si="417"/>
        <v>0</v>
      </c>
      <c r="BL911" s="31"/>
      <c r="BM911" s="31"/>
      <c r="BN911" s="31"/>
      <c r="BO911" s="31"/>
      <c r="BP911" s="31"/>
      <c r="BQ911" s="9"/>
      <c r="BR911" s="9"/>
      <c r="BS911" s="9"/>
      <c r="BT911" s="9"/>
      <c r="BU911" s="9"/>
      <c r="BV911" s="9"/>
      <c r="BW911" s="9"/>
      <c r="BX911" s="9"/>
    </row>
    <row r="912" spans="1:83" s="33" customFormat="1" ht="32.25" customHeight="1">
      <c r="A912" s="35" t="s">
        <v>659</v>
      </c>
      <c r="B912" s="36" t="s">
        <v>660</v>
      </c>
      <c r="C912" s="40"/>
      <c r="D912" s="25">
        <v>45</v>
      </c>
      <c r="E912" s="23">
        <f t="shared" si="418"/>
        <v>0</v>
      </c>
      <c r="F912" s="25"/>
      <c r="G912" s="25">
        <v>30</v>
      </c>
      <c r="H912" s="23">
        <f t="shared" si="419"/>
        <v>0</v>
      </c>
      <c r="I912" s="25"/>
      <c r="J912" s="25">
        <v>45</v>
      </c>
      <c r="K912" s="23">
        <f t="shared" si="420"/>
        <v>0</v>
      </c>
      <c r="L912" s="25"/>
      <c r="M912" s="25">
        <v>75</v>
      </c>
      <c r="N912" s="23">
        <f t="shared" si="421"/>
        <v>0</v>
      </c>
      <c r="O912" s="25"/>
      <c r="P912" s="25">
        <v>38</v>
      </c>
      <c r="Q912" s="23">
        <f t="shared" si="422"/>
        <v>0</v>
      </c>
      <c r="R912" s="25"/>
      <c r="S912" s="25">
        <v>68</v>
      </c>
      <c r="T912" s="23">
        <f t="shared" si="423"/>
        <v>0</v>
      </c>
      <c r="U912" s="25"/>
      <c r="V912" s="25">
        <v>38</v>
      </c>
      <c r="W912" s="23">
        <f t="shared" si="424"/>
        <v>0</v>
      </c>
      <c r="X912" s="25"/>
      <c r="Y912" s="25">
        <v>55</v>
      </c>
      <c r="Z912" s="23">
        <f t="shared" si="425"/>
        <v>0</v>
      </c>
      <c r="AA912" s="25"/>
      <c r="AB912" s="25">
        <v>58</v>
      </c>
      <c r="AC912" s="23">
        <f t="shared" si="426"/>
        <v>0</v>
      </c>
      <c r="AD912" s="25"/>
      <c r="AE912" s="25">
        <v>68</v>
      </c>
      <c r="AF912" s="25">
        <f t="shared" si="427"/>
        <v>0</v>
      </c>
      <c r="AG912" s="25"/>
      <c r="AH912" s="25">
        <v>98</v>
      </c>
      <c r="AI912" s="23">
        <f t="shared" si="428"/>
        <v>0</v>
      </c>
      <c r="AJ912" s="25"/>
      <c r="AK912" s="25">
        <v>7</v>
      </c>
      <c r="AL912" s="25">
        <f t="shared" si="429"/>
        <v>0</v>
      </c>
      <c r="AM912" s="25"/>
      <c r="AN912" s="25">
        <v>6</v>
      </c>
      <c r="AO912" s="25">
        <f t="shared" si="430"/>
        <v>0</v>
      </c>
      <c r="AP912" s="25"/>
      <c r="AQ912" s="25">
        <v>7</v>
      </c>
      <c r="AR912" s="25">
        <v>0</v>
      </c>
      <c r="AS912" s="25"/>
      <c r="AT912" s="25">
        <v>5.63</v>
      </c>
      <c r="AU912" s="25">
        <v>0</v>
      </c>
      <c r="AV912" s="25"/>
      <c r="AW912" s="25">
        <v>6.65</v>
      </c>
      <c r="AX912" s="25">
        <v>0</v>
      </c>
      <c r="AY912" s="25"/>
      <c r="AZ912" s="25">
        <v>5.58</v>
      </c>
      <c r="BA912" s="25">
        <f t="shared" si="448"/>
        <v>0</v>
      </c>
      <c r="BB912" s="25"/>
      <c r="BC912" s="25">
        <v>6</v>
      </c>
      <c r="BD912" s="23">
        <f t="shared" si="431"/>
        <v>0</v>
      </c>
      <c r="BE912" s="26">
        <f t="shared" si="415"/>
        <v>0</v>
      </c>
      <c r="BF912" s="27">
        <f t="shared" si="432"/>
        <v>0</v>
      </c>
      <c r="BG912" s="28"/>
      <c r="BH912" s="29"/>
      <c r="BI912" s="28"/>
      <c r="BJ912" s="30">
        <f t="shared" si="416"/>
        <v>0</v>
      </c>
      <c r="BK912" s="28">
        <f t="shared" si="417"/>
        <v>0</v>
      </c>
      <c r="BL912" s="31"/>
      <c r="BM912" s="31"/>
      <c r="BN912" s="31"/>
      <c r="BO912" s="31"/>
      <c r="BP912" s="31"/>
      <c r="BQ912" s="9"/>
      <c r="BR912" s="9"/>
      <c r="BS912" s="9"/>
      <c r="BT912" s="9"/>
      <c r="BU912" s="9"/>
      <c r="BV912" s="9"/>
      <c r="BW912" s="9"/>
      <c r="BX912" s="9"/>
    </row>
    <row r="913" spans="1:83" s="34" customFormat="1" ht="32.25" customHeight="1">
      <c r="A913" s="20" t="s">
        <v>661</v>
      </c>
      <c r="B913" s="21" t="s">
        <v>662</v>
      </c>
      <c r="C913" s="51"/>
      <c r="D913" s="23">
        <v>45</v>
      </c>
      <c r="E913" s="23">
        <f t="shared" si="418"/>
        <v>0</v>
      </c>
      <c r="F913" s="23"/>
      <c r="G913" s="23">
        <v>30</v>
      </c>
      <c r="H913" s="23">
        <f t="shared" si="419"/>
        <v>0</v>
      </c>
      <c r="I913" s="23"/>
      <c r="J913" s="23">
        <v>45</v>
      </c>
      <c r="K913" s="23">
        <f t="shared" si="420"/>
        <v>0</v>
      </c>
      <c r="L913" s="23"/>
      <c r="M913" s="23">
        <v>75</v>
      </c>
      <c r="N913" s="23">
        <f t="shared" si="421"/>
        <v>0</v>
      </c>
      <c r="O913" s="23"/>
      <c r="P913" s="23">
        <v>38</v>
      </c>
      <c r="Q913" s="23">
        <f t="shared" si="422"/>
        <v>0</v>
      </c>
      <c r="R913" s="23"/>
      <c r="S913" s="23">
        <v>68</v>
      </c>
      <c r="T913" s="23">
        <f t="shared" si="423"/>
        <v>0</v>
      </c>
      <c r="U913" s="23"/>
      <c r="V913" s="23">
        <v>38</v>
      </c>
      <c r="W913" s="23">
        <f t="shared" si="424"/>
        <v>0</v>
      </c>
      <c r="X913" s="23"/>
      <c r="Y913" s="23">
        <v>55</v>
      </c>
      <c r="Z913" s="23">
        <f t="shared" si="425"/>
        <v>0</v>
      </c>
      <c r="AA913" s="23"/>
      <c r="AB913" s="23">
        <v>58</v>
      </c>
      <c r="AC913" s="23">
        <f t="shared" si="426"/>
        <v>0</v>
      </c>
      <c r="AD913" s="23"/>
      <c r="AE913" s="23">
        <v>68</v>
      </c>
      <c r="AF913" s="25">
        <f t="shared" si="427"/>
        <v>0</v>
      </c>
      <c r="AG913" s="23"/>
      <c r="AH913" s="23">
        <v>98</v>
      </c>
      <c r="AI913" s="23">
        <f t="shared" si="428"/>
        <v>0</v>
      </c>
      <c r="AJ913" s="25"/>
      <c r="AK913" s="25">
        <v>7</v>
      </c>
      <c r="AL913" s="25">
        <f t="shared" si="429"/>
        <v>0</v>
      </c>
      <c r="AM913" s="25"/>
      <c r="AN913" s="25">
        <v>6</v>
      </c>
      <c r="AO913" s="25">
        <f t="shared" si="430"/>
        <v>0</v>
      </c>
      <c r="AP913" s="23"/>
      <c r="AQ913" s="23">
        <v>7</v>
      </c>
      <c r="AR913" s="25">
        <v>0</v>
      </c>
      <c r="AS913" s="23"/>
      <c r="AT913" s="23">
        <v>5.63</v>
      </c>
      <c r="AU913" s="23">
        <v>0</v>
      </c>
      <c r="AV913" s="23"/>
      <c r="AW913" s="23">
        <v>6.65</v>
      </c>
      <c r="AX913" s="23">
        <v>0</v>
      </c>
      <c r="AY913" s="23"/>
      <c r="AZ913" s="23">
        <v>5.58</v>
      </c>
      <c r="BA913" s="25">
        <f t="shared" si="448"/>
        <v>0</v>
      </c>
      <c r="BB913" s="23"/>
      <c r="BC913" s="23">
        <v>6</v>
      </c>
      <c r="BD913" s="23">
        <f t="shared" si="431"/>
        <v>0</v>
      </c>
      <c r="BE913" s="26">
        <f t="shared" si="415"/>
        <v>0</v>
      </c>
      <c r="BF913" s="27">
        <f t="shared" si="432"/>
        <v>0</v>
      </c>
      <c r="BG913" s="28"/>
      <c r="BH913" s="29"/>
      <c r="BI913" s="28"/>
      <c r="BJ913" s="30">
        <f t="shared" si="416"/>
        <v>0</v>
      </c>
      <c r="BK913" s="28">
        <f t="shared" si="417"/>
        <v>0</v>
      </c>
      <c r="BL913" s="31"/>
      <c r="BM913" s="31"/>
      <c r="BN913" s="31"/>
      <c r="BO913" s="31"/>
      <c r="BP913" s="31"/>
      <c r="BQ913" s="9"/>
      <c r="BR913" s="9"/>
      <c r="BS913" s="9"/>
      <c r="BT913" s="9"/>
      <c r="BU913" s="9"/>
      <c r="BV913" s="9"/>
      <c r="BW913" s="9"/>
      <c r="BX913" s="9"/>
      <c r="BY913" s="33"/>
      <c r="BZ913" s="33"/>
      <c r="CA913" s="33"/>
      <c r="CB913" s="33"/>
      <c r="CC913" s="33"/>
      <c r="CD913" s="33"/>
      <c r="CE913" s="33"/>
    </row>
    <row r="914" spans="1:83" s="33" customFormat="1" ht="32.25" customHeight="1">
      <c r="A914" s="35" t="s">
        <v>663</v>
      </c>
      <c r="B914" s="36" t="s">
        <v>664</v>
      </c>
      <c r="C914" s="40"/>
      <c r="D914" s="25">
        <v>45</v>
      </c>
      <c r="E914" s="23">
        <f t="shared" si="418"/>
        <v>0</v>
      </c>
      <c r="F914" s="25"/>
      <c r="G914" s="25">
        <v>30</v>
      </c>
      <c r="H914" s="23">
        <f t="shared" si="419"/>
        <v>0</v>
      </c>
      <c r="I914" s="25"/>
      <c r="J914" s="25">
        <v>45</v>
      </c>
      <c r="K914" s="23">
        <f t="shared" si="420"/>
        <v>0</v>
      </c>
      <c r="L914" s="25"/>
      <c r="M914" s="25">
        <v>75</v>
      </c>
      <c r="N914" s="23">
        <f t="shared" si="421"/>
        <v>0</v>
      </c>
      <c r="O914" s="25"/>
      <c r="P914" s="25">
        <v>38</v>
      </c>
      <c r="Q914" s="23">
        <f t="shared" si="422"/>
        <v>0</v>
      </c>
      <c r="R914" s="25"/>
      <c r="S914" s="25">
        <v>68</v>
      </c>
      <c r="T914" s="23">
        <f t="shared" si="423"/>
        <v>0</v>
      </c>
      <c r="U914" s="25">
        <v>330</v>
      </c>
      <c r="V914" s="25">
        <v>38</v>
      </c>
      <c r="W914" s="23">
        <f t="shared" si="424"/>
        <v>12540</v>
      </c>
      <c r="X914" s="25">
        <v>160</v>
      </c>
      <c r="Y914" s="25">
        <v>55</v>
      </c>
      <c r="Z914" s="23">
        <f t="shared" si="425"/>
        <v>8800</v>
      </c>
      <c r="AA914" s="25">
        <v>130</v>
      </c>
      <c r="AB914" s="25">
        <v>58</v>
      </c>
      <c r="AC914" s="23">
        <f t="shared" si="426"/>
        <v>7540</v>
      </c>
      <c r="AD914" s="25"/>
      <c r="AE914" s="25">
        <v>68</v>
      </c>
      <c r="AF914" s="25">
        <f t="shared" si="427"/>
        <v>0</v>
      </c>
      <c r="AG914" s="25"/>
      <c r="AH914" s="25">
        <v>98</v>
      </c>
      <c r="AI914" s="23">
        <f t="shared" si="428"/>
        <v>0</v>
      </c>
      <c r="AJ914" s="25"/>
      <c r="AK914" s="25">
        <v>7</v>
      </c>
      <c r="AL914" s="25">
        <f t="shared" si="429"/>
        <v>0</v>
      </c>
      <c r="AM914" s="25"/>
      <c r="AN914" s="25">
        <v>6</v>
      </c>
      <c r="AO914" s="25">
        <f t="shared" si="430"/>
        <v>0</v>
      </c>
      <c r="AP914" s="25"/>
      <c r="AQ914" s="25">
        <v>7</v>
      </c>
      <c r="AR914" s="25">
        <v>0</v>
      </c>
      <c r="AS914" s="25"/>
      <c r="AT914" s="25">
        <v>5.63</v>
      </c>
      <c r="AU914" s="25">
        <v>0</v>
      </c>
      <c r="AV914" s="25"/>
      <c r="AW914" s="25">
        <v>6.65</v>
      </c>
      <c r="AX914" s="25">
        <v>0</v>
      </c>
      <c r="AY914" s="25"/>
      <c r="AZ914" s="25">
        <v>5.58</v>
      </c>
      <c r="BA914" s="25">
        <f t="shared" si="448"/>
        <v>0</v>
      </c>
      <c r="BB914" s="25"/>
      <c r="BC914" s="25">
        <v>6</v>
      </c>
      <c r="BD914" s="23">
        <f t="shared" si="431"/>
        <v>0</v>
      </c>
      <c r="BE914" s="26">
        <f t="shared" si="415"/>
        <v>28880</v>
      </c>
      <c r="BF914" s="27">
        <f t="shared" si="432"/>
        <v>150830</v>
      </c>
      <c r="BG914" s="28"/>
      <c r="BH914" s="29"/>
      <c r="BI914" s="28"/>
      <c r="BJ914" s="30">
        <f t="shared" si="416"/>
        <v>0</v>
      </c>
      <c r="BK914" s="28">
        <f t="shared" si="417"/>
        <v>179710</v>
      </c>
      <c r="BL914" s="31"/>
      <c r="BM914" s="31"/>
      <c r="BN914" s="31"/>
      <c r="BO914" s="31"/>
      <c r="BP914" s="31"/>
      <c r="BQ914" s="9"/>
      <c r="BR914" s="9"/>
      <c r="BS914" s="9"/>
      <c r="BT914" s="9"/>
      <c r="BU914" s="9"/>
      <c r="BV914" s="9"/>
      <c r="BW914" s="9"/>
      <c r="BX914" s="9"/>
    </row>
    <row r="915" spans="1:83" s="33" customFormat="1" ht="32.25" customHeight="1">
      <c r="A915" s="35" t="s">
        <v>665</v>
      </c>
      <c r="B915" s="36" t="s">
        <v>666</v>
      </c>
      <c r="C915" s="40"/>
      <c r="D915" s="25">
        <v>45</v>
      </c>
      <c r="E915" s="23">
        <f t="shared" si="418"/>
        <v>0</v>
      </c>
      <c r="F915" s="25"/>
      <c r="G915" s="25">
        <v>30</v>
      </c>
      <c r="H915" s="23">
        <f t="shared" si="419"/>
        <v>0</v>
      </c>
      <c r="I915" s="25"/>
      <c r="J915" s="25">
        <v>45</v>
      </c>
      <c r="K915" s="23">
        <f t="shared" si="420"/>
        <v>0</v>
      </c>
      <c r="L915" s="25"/>
      <c r="M915" s="25">
        <v>75</v>
      </c>
      <c r="N915" s="23">
        <f t="shared" si="421"/>
        <v>0</v>
      </c>
      <c r="O915" s="25"/>
      <c r="P915" s="25">
        <v>38</v>
      </c>
      <c r="Q915" s="23">
        <f t="shared" si="422"/>
        <v>0</v>
      </c>
      <c r="R915" s="25"/>
      <c r="S915" s="25">
        <v>68</v>
      </c>
      <c r="T915" s="23">
        <f t="shared" si="423"/>
        <v>0</v>
      </c>
      <c r="U915" s="25"/>
      <c r="V915" s="25">
        <v>38</v>
      </c>
      <c r="W915" s="23">
        <f t="shared" si="424"/>
        <v>0</v>
      </c>
      <c r="X915" s="25"/>
      <c r="Y915" s="25">
        <v>55</v>
      </c>
      <c r="Z915" s="23">
        <f t="shared" si="425"/>
        <v>0</v>
      </c>
      <c r="AA915" s="25"/>
      <c r="AB915" s="25">
        <v>58</v>
      </c>
      <c r="AC915" s="23">
        <f t="shared" si="426"/>
        <v>0</v>
      </c>
      <c r="AD915" s="25"/>
      <c r="AE915" s="25">
        <v>68</v>
      </c>
      <c r="AF915" s="25">
        <f t="shared" si="427"/>
        <v>0</v>
      </c>
      <c r="AG915" s="25"/>
      <c r="AH915" s="25">
        <v>98</v>
      </c>
      <c r="AI915" s="23">
        <f t="shared" si="428"/>
        <v>0</v>
      </c>
      <c r="AJ915" s="25"/>
      <c r="AK915" s="25">
        <v>7</v>
      </c>
      <c r="AL915" s="25">
        <f t="shared" si="429"/>
        <v>0</v>
      </c>
      <c r="AM915" s="25"/>
      <c r="AN915" s="25">
        <v>6</v>
      </c>
      <c r="AO915" s="25">
        <f t="shared" si="430"/>
        <v>0</v>
      </c>
      <c r="AP915" s="25"/>
      <c r="AQ915" s="25">
        <v>7</v>
      </c>
      <c r="AR915" s="25">
        <v>0</v>
      </c>
      <c r="AS915" s="25"/>
      <c r="AT915" s="25">
        <v>5.63</v>
      </c>
      <c r="AU915" s="25">
        <v>0</v>
      </c>
      <c r="AV915" s="25"/>
      <c r="AW915" s="25">
        <v>6.65</v>
      </c>
      <c r="AX915" s="25">
        <v>0</v>
      </c>
      <c r="AY915" s="25"/>
      <c r="AZ915" s="25">
        <v>5.58</v>
      </c>
      <c r="BA915" s="25">
        <f t="shared" si="448"/>
        <v>0</v>
      </c>
      <c r="BB915" s="25"/>
      <c r="BC915" s="25">
        <v>6</v>
      </c>
      <c r="BD915" s="23">
        <f t="shared" si="431"/>
        <v>0</v>
      </c>
      <c r="BE915" s="26">
        <f t="shared" si="415"/>
        <v>0</v>
      </c>
      <c r="BF915" s="27">
        <f t="shared" si="432"/>
        <v>227620</v>
      </c>
      <c r="BG915" s="28"/>
      <c r="BH915" s="29"/>
      <c r="BI915" s="28"/>
      <c r="BJ915" s="30">
        <f t="shared" si="416"/>
        <v>0</v>
      </c>
      <c r="BK915" s="28">
        <f t="shared" si="417"/>
        <v>227620</v>
      </c>
      <c r="BL915" s="31"/>
      <c r="BM915" s="31"/>
      <c r="BN915" s="31"/>
      <c r="BO915" s="31"/>
      <c r="BP915" s="31"/>
      <c r="BQ915" s="9"/>
      <c r="BR915" s="9"/>
      <c r="BS915" s="9"/>
      <c r="BT915" s="9"/>
      <c r="BU915" s="9"/>
      <c r="BV915" s="9"/>
      <c r="BW915" s="9"/>
      <c r="BX915" s="9"/>
    </row>
    <row r="916" spans="1:83" s="33" customFormat="1" ht="32.25" customHeight="1">
      <c r="A916" s="35" t="s">
        <v>667</v>
      </c>
      <c r="B916" s="36" t="s">
        <v>668</v>
      </c>
      <c r="C916" s="40">
        <v>310</v>
      </c>
      <c r="D916" s="25">
        <v>45</v>
      </c>
      <c r="E916" s="23">
        <f t="shared" si="418"/>
        <v>13950</v>
      </c>
      <c r="F916" s="25">
        <v>600</v>
      </c>
      <c r="G916" s="25">
        <v>30</v>
      </c>
      <c r="H916" s="23">
        <f t="shared" si="419"/>
        <v>18000</v>
      </c>
      <c r="I916" s="25">
        <v>900</v>
      </c>
      <c r="J916" s="25">
        <v>45</v>
      </c>
      <c r="K916" s="23">
        <f t="shared" si="420"/>
        <v>40500</v>
      </c>
      <c r="L916" s="25"/>
      <c r="M916" s="25">
        <v>75</v>
      </c>
      <c r="N916" s="23">
        <f t="shared" si="421"/>
        <v>0</v>
      </c>
      <c r="O916" s="25"/>
      <c r="P916" s="25">
        <v>38</v>
      </c>
      <c r="Q916" s="23">
        <f t="shared" si="422"/>
        <v>0</v>
      </c>
      <c r="R916" s="25"/>
      <c r="S916" s="25">
        <v>68</v>
      </c>
      <c r="T916" s="23">
        <f t="shared" si="423"/>
        <v>0</v>
      </c>
      <c r="U916" s="25"/>
      <c r="V916" s="25">
        <v>38</v>
      </c>
      <c r="W916" s="23">
        <f t="shared" si="424"/>
        <v>0</v>
      </c>
      <c r="X916" s="25"/>
      <c r="Y916" s="25">
        <v>55</v>
      </c>
      <c r="Z916" s="23">
        <f t="shared" si="425"/>
        <v>0</v>
      </c>
      <c r="AA916" s="25"/>
      <c r="AB916" s="25">
        <v>58</v>
      </c>
      <c r="AC916" s="23">
        <f t="shared" si="426"/>
        <v>0</v>
      </c>
      <c r="AD916" s="25">
        <v>150</v>
      </c>
      <c r="AE916" s="25">
        <v>68</v>
      </c>
      <c r="AF916" s="25">
        <f t="shared" si="427"/>
        <v>10200</v>
      </c>
      <c r="AG916" s="25"/>
      <c r="AH916" s="25">
        <v>98</v>
      </c>
      <c r="AI916" s="23">
        <f t="shared" si="428"/>
        <v>0</v>
      </c>
      <c r="AJ916" s="25"/>
      <c r="AK916" s="25">
        <v>7</v>
      </c>
      <c r="AL916" s="25">
        <f t="shared" si="429"/>
        <v>0</v>
      </c>
      <c r="AM916" s="25">
        <v>3150</v>
      </c>
      <c r="AN916" s="25">
        <v>6</v>
      </c>
      <c r="AO916" s="25">
        <f t="shared" si="430"/>
        <v>18900</v>
      </c>
      <c r="AP916" s="25"/>
      <c r="AQ916" s="25">
        <v>7</v>
      </c>
      <c r="AR916" s="25">
        <v>0</v>
      </c>
      <c r="AS916" s="25"/>
      <c r="AT916" s="25">
        <v>5.63</v>
      </c>
      <c r="AU916" s="25">
        <v>0</v>
      </c>
      <c r="AV916" s="25"/>
      <c r="AW916" s="25">
        <v>6.65</v>
      </c>
      <c r="AX916" s="25">
        <v>0</v>
      </c>
      <c r="AY916" s="25"/>
      <c r="AZ916" s="25">
        <v>5.58</v>
      </c>
      <c r="BA916" s="25">
        <f t="shared" si="448"/>
        <v>0</v>
      </c>
      <c r="BB916" s="25"/>
      <c r="BC916" s="25">
        <v>6</v>
      </c>
      <c r="BD916" s="23">
        <f t="shared" si="431"/>
        <v>0</v>
      </c>
      <c r="BE916" s="26">
        <f t="shared" si="415"/>
        <v>101550</v>
      </c>
      <c r="BF916" s="27">
        <f t="shared" si="432"/>
        <v>243876</v>
      </c>
      <c r="BG916" s="28"/>
      <c r="BH916" s="29"/>
      <c r="BI916" s="28"/>
      <c r="BJ916" s="30">
        <f t="shared" si="416"/>
        <v>0</v>
      </c>
      <c r="BK916" s="28">
        <f t="shared" si="417"/>
        <v>345426</v>
      </c>
      <c r="BL916" s="31"/>
      <c r="BM916" s="31"/>
      <c r="BN916" s="31"/>
      <c r="BO916" s="31"/>
      <c r="BP916" s="31"/>
      <c r="BQ916" s="9"/>
      <c r="BR916" s="9"/>
      <c r="BS916" s="9"/>
      <c r="BT916" s="9"/>
      <c r="BU916" s="9"/>
      <c r="BV916" s="9"/>
      <c r="BW916" s="9"/>
      <c r="BX916" s="9"/>
    </row>
    <row r="917" spans="1:83" s="33" customFormat="1" ht="32.25" customHeight="1">
      <c r="A917" s="35" t="s">
        <v>659</v>
      </c>
      <c r="B917" s="36" t="s">
        <v>660</v>
      </c>
      <c r="C917" s="40"/>
      <c r="D917" s="25">
        <v>45</v>
      </c>
      <c r="E917" s="23">
        <f t="shared" si="418"/>
        <v>0</v>
      </c>
      <c r="F917" s="25"/>
      <c r="G917" s="25">
        <v>30</v>
      </c>
      <c r="H917" s="23">
        <f t="shared" si="419"/>
        <v>0</v>
      </c>
      <c r="I917" s="25"/>
      <c r="J917" s="25">
        <v>45</v>
      </c>
      <c r="K917" s="23">
        <f t="shared" si="420"/>
        <v>0</v>
      </c>
      <c r="L917" s="25"/>
      <c r="M917" s="25">
        <v>75</v>
      </c>
      <c r="N917" s="23">
        <f t="shared" si="421"/>
        <v>0</v>
      </c>
      <c r="O917" s="25"/>
      <c r="P917" s="25">
        <v>38</v>
      </c>
      <c r="Q917" s="23">
        <f t="shared" si="422"/>
        <v>0</v>
      </c>
      <c r="R917" s="25"/>
      <c r="S917" s="25">
        <v>68</v>
      </c>
      <c r="T917" s="23">
        <f t="shared" si="423"/>
        <v>0</v>
      </c>
      <c r="U917" s="25"/>
      <c r="V917" s="25">
        <v>38</v>
      </c>
      <c r="W917" s="23">
        <f t="shared" si="424"/>
        <v>0</v>
      </c>
      <c r="X917" s="25"/>
      <c r="Y917" s="25">
        <v>55</v>
      </c>
      <c r="Z917" s="23">
        <f t="shared" si="425"/>
        <v>0</v>
      </c>
      <c r="AA917" s="25"/>
      <c r="AB917" s="25">
        <v>58</v>
      </c>
      <c r="AC917" s="23">
        <f t="shared" si="426"/>
        <v>0</v>
      </c>
      <c r="AD917" s="25"/>
      <c r="AE917" s="25">
        <v>68</v>
      </c>
      <c r="AF917" s="25">
        <f t="shared" si="427"/>
        <v>0</v>
      </c>
      <c r="AG917" s="25"/>
      <c r="AH917" s="25">
        <v>98</v>
      </c>
      <c r="AI917" s="23">
        <f t="shared" si="428"/>
        <v>0</v>
      </c>
      <c r="AJ917" s="25"/>
      <c r="AK917" s="25">
        <v>7</v>
      </c>
      <c r="AL917" s="25">
        <f t="shared" si="429"/>
        <v>0</v>
      </c>
      <c r="AM917" s="25"/>
      <c r="AN917" s="25">
        <v>6</v>
      </c>
      <c r="AO917" s="25">
        <f t="shared" si="430"/>
        <v>0</v>
      </c>
      <c r="AP917" s="25"/>
      <c r="AQ917" s="25">
        <v>7</v>
      </c>
      <c r="AR917" s="25"/>
      <c r="AS917" s="25"/>
      <c r="AT917" s="25">
        <v>5.63</v>
      </c>
      <c r="AU917" s="25"/>
      <c r="AV917" s="25"/>
      <c r="AW917" s="25">
        <v>6.65</v>
      </c>
      <c r="AX917" s="25"/>
      <c r="AY917" s="25"/>
      <c r="AZ917" s="25">
        <v>5.58</v>
      </c>
      <c r="BA917" s="25">
        <f t="shared" si="448"/>
        <v>0</v>
      </c>
      <c r="BB917" s="25"/>
      <c r="BC917" s="25">
        <v>6</v>
      </c>
      <c r="BD917" s="23">
        <f t="shared" si="431"/>
        <v>0</v>
      </c>
      <c r="BE917" s="26">
        <f t="shared" si="415"/>
        <v>0</v>
      </c>
      <c r="BF917" s="27">
        <f t="shared" si="432"/>
        <v>255998</v>
      </c>
      <c r="BG917" s="28"/>
      <c r="BH917" s="29"/>
      <c r="BI917" s="28"/>
      <c r="BJ917" s="30">
        <f t="shared" si="416"/>
        <v>0</v>
      </c>
      <c r="BK917" s="28">
        <f t="shared" si="417"/>
        <v>255998</v>
      </c>
      <c r="BL917" s="31"/>
      <c r="BM917" s="31"/>
      <c r="BN917" s="31"/>
      <c r="BO917" s="31"/>
      <c r="BP917" s="31"/>
      <c r="BQ917" s="9"/>
      <c r="BR917" s="9"/>
      <c r="BS917" s="9"/>
      <c r="BT917" s="9"/>
      <c r="BU917" s="9"/>
      <c r="BV917" s="9"/>
      <c r="BW917" s="9"/>
      <c r="BX917" s="9"/>
    </row>
    <row r="918" spans="1:83" s="33" customFormat="1" ht="32.25" customHeight="1">
      <c r="A918" s="35" t="s">
        <v>669</v>
      </c>
      <c r="B918" s="36" t="s">
        <v>670</v>
      </c>
      <c r="C918" s="40">
        <v>200</v>
      </c>
      <c r="D918" s="25">
        <v>45</v>
      </c>
      <c r="E918" s="23">
        <f t="shared" si="418"/>
        <v>9000</v>
      </c>
      <c r="F918" s="25">
        <v>510</v>
      </c>
      <c r="G918" s="25">
        <v>30</v>
      </c>
      <c r="H918" s="23">
        <f t="shared" si="419"/>
        <v>15300</v>
      </c>
      <c r="I918" s="25">
        <v>200</v>
      </c>
      <c r="J918" s="25">
        <v>45</v>
      </c>
      <c r="K918" s="23">
        <f t="shared" si="420"/>
        <v>9000</v>
      </c>
      <c r="L918" s="25"/>
      <c r="M918" s="25">
        <v>75</v>
      </c>
      <c r="N918" s="23">
        <f t="shared" si="421"/>
        <v>0</v>
      </c>
      <c r="O918" s="25"/>
      <c r="P918" s="25">
        <v>38</v>
      </c>
      <c r="Q918" s="23">
        <f t="shared" si="422"/>
        <v>0</v>
      </c>
      <c r="R918" s="25"/>
      <c r="S918" s="25">
        <v>68</v>
      </c>
      <c r="T918" s="23">
        <f t="shared" si="423"/>
        <v>0</v>
      </c>
      <c r="U918" s="25"/>
      <c r="V918" s="25">
        <v>38</v>
      </c>
      <c r="W918" s="23">
        <f t="shared" si="424"/>
        <v>0</v>
      </c>
      <c r="X918" s="25"/>
      <c r="Y918" s="25">
        <v>55</v>
      </c>
      <c r="Z918" s="23">
        <f t="shared" si="425"/>
        <v>0</v>
      </c>
      <c r="AA918" s="25"/>
      <c r="AB918" s="25">
        <v>58</v>
      </c>
      <c r="AC918" s="23">
        <f t="shared" si="426"/>
        <v>0</v>
      </c>
      <c r="AD918" s="25">
        <v>100</v>
      </c>
      <c r="AE918" s="25">
        <v>68</v>
      </c>
      <c r="AF918" s="25">
        <f t="shared" si="427"/>
        <v>6800</v>
      </c>
      <c r="AG918" s="25"/>
      <c r="AH918" s="25">
        <v>98</v>
      </c>
      <c r="AI918" s="23">
        <f t="shared" si="428"/>
        <v>0</v>
      </c>
      <c r="AJ918" s="25"/>
      <c r="AK918" s="25">
        <v>7</v>
      </c>
      <c r="AL918" s="25">
        <f t="shared" si="429"/>
        <v>0</v>
      </c>
      <c r="AM918" s="25">
        <v>4510</v>
      </c>
      <c r="AN918" s="25">
        <v>6</v>
      </c>
      <c r="AO918" s="25">
        <f t="shared" si="430"/>
        <v>27060</v>
      </c>
      <c r="AP918" s="25"/>
      <c r="AQ918" s="25">
        <v>7</v>
      </c>
      <c r="AR918" s="25">
        <v>0</v>
      </c>
      <c r="AS918" s="25"/>
      <c r="AT918" s="25">
        <v>5.63</v>
      </c>
      <c r="AU918" s="25">
        <v>0</v>
      </c>
      <c r="AV918" s="25"/>
      <c r="AW918" s="25">
        <v>6.65</v>
      </c>
      <c r="AX918" s="25">
        <v>0</v>
      </c>
      <c r="AY918" s="25"/>
      <c r="AZ918" s="25">
        <v>5.58</v>
      </c>
      <c r="BA918" s="25">
        <f t="shared" si="448"/>
        <v>0</v>
      </c>
      <c r="BB918" s="25"/>
      <c r="BC918" s="25">
        <v>6</v>
      </c>
      <c r="BD918" s="23">
        <f t="shared" si="431"/>
        <v>0</v>
      </c>
      <c r="BE918" s="26">
        <f t="shared" ref="BE918:BE981" si="449">E918+H918+K918+N918+Q918+T918+W918+Z918+AC918+AF918+AI918+AL918+AO918+AR918+AU918+AX918+BD918+BA918</f>
        <v>67160</v>
      </c>
      <c r="BF918" s="27">
        <f t="shared" si="432"/>
        <v>15643.6</v>
      </c>
      <c r="BG918" s="28"/>
      <c r="BH918" s="29"/>
      <c r="BI918" s="28"/>
      <c r="BJ918" s="30">
        <f t="shared" ref="BJ918:BJ981" si="450">BG918+BH918+BI918</f>
        <v>0</v>
      </c>
      <c r="BK918" s="28">
        <f t="shared" ref="BK918:BK981" si="451">BF918+BE918-BJ918</f>
        <v>82803.600000000006</v>
      </c>
      <c r="BL918" s="31"/>
      <c r="BM918" s="31"/>
      <c r="BN918" s="31"/>
      <c r="BO918" s="31"/>
      <c r="BP918" s="31"/>
      <c r="BQ918" s="9"/>
      <c r="BR918" s="9"/>
      <c r="BS918" s="9"/>
      <c r="BT918" s="9"/>
      <c r="BU918" s="9"/>
      <c r="BV918" s="9"/>
      <c r="BW918" s="9"/>
      <c r="BX918" s="9"/>
    </row>
    <row r="919" spans="1:83" s="34" customFormat="1" ht="32.25" customHeight="1">
      <c r="A919" s="20" t="s">
        <v>671</v>
      </c>
      <c r="B919" s="21" t="s">
        <v>672</v>
      </c>
      <c r="C919" s="51"/>
      <c r="D919" s="23">
        <v>45</v>
      </c>
      <c r="E919" s="23">
        <f t="shared" ref="E919:E982" si="452">D919*C919</f>
        <v>0</v>
      </c>
      <c r="F919" s="23"/>
      <c r="G919" s="23">
        <v>30</v>
      </c>
      <c r="H919" s="23">
        <f t="shared" ref="H919:H982" si="453">G919*F919</f>
        <v>0</v>
      </c>
      <c r="I919" s="23"/>
      <c r="J919" s="23">
        <v>45</v>
      </c>
      <c r="K919" s="23">
        <f t="shared" ref="K919:K982" si="454">J919*I919</f>
        <v>0</v>
      </c>
      <c r="L919" s="23"/>
      <c r="M919" s="23">
        <v>75</v>
      </c>
      <c r="N919" s="23">
        <f t="shared" ref="N919:N982" si="455">M919*L919</f>
        <v>0</v>
      </c>
      <c r="O919" s="23"/>
      <c r="P919" s="23">
        <v>38</v>
      </c>
      <c r="Q919" s="23">
        <f t="shared" ref="Q919:Q982" si="456">P919*O919</f>
        <v>0</v>
      </c>
      <c r="R919" s="23"/>
      <c r="S919" s="23">
        <v>68</v>
      </c>
      <c r="T919" s="23">
        <f t="shared" ref="T919:T982" si="457">S919*R919</f>
        <v>0</v>
      </c>
      <c r="U919" s="23"/>
      <c r="V919" s="23">
        <v>38</v>
      </c>
      <c r="W919" s="23">
        <f t="shared" ref="W919:W982" si="458">V919*U919</f>
        <v>0</v>
      </c>
      <c r="X919" s="23"/>
      <c r="Y919" s="23">
        <v>55</v>
      </c>
      <c r="Z919" s="23">
        <f t="shared" ref="Z919:Z982" si="459">Y919*X919</f>
        <v>0</v>
      </c>
      <c r="AA919" s="23"/>
      <c r="AB919" s="23">
        <v>58</v>
      </c>
      <c r="AC919" s="23">
        <f t="shared" ref="AC919:AC982" si="460">AB919*AA919</f>
        <v>0</v>
      </c>
      <c r="AD919" s="23"/>
      <c r="AE919" s="23">
        <v>68</v>
      </c>
      <c r="AF919" s="25">
        <f t="shared" ref="AF919:AF982" si="461">AE919*AD919</f>
        <v>0</v>
      </c>
      <c r="AG919" s="23"/>
      <c r="AH919" s="23">
        <v>98</v>
      </c>
      <c r="AI919" s="23">
        <f t="shared" ref="AI919:AI982" si="462">AH919*AG919</f>
        <v>0</v>
      </c>
      <c r="AJ919" s="25"/>
      <c r="AK919" s="25">
        <v>7</v>
      </c>
      <c r="AL919" s="25">
        <f t="shared" ref="AL919:AL982" si="463">AK919*AJ919</f>
        <v>0</v>
      </c>
      <c r="AM919" s="25"/>
      <c r="AN919" s="25">
        <v>6</v>
      </c>
      <c r="AO919" s="25">
        <f t="shared" ref="AO919:AO982" si="464">AN919*AM919</f>
        <v>0</v>
      </c>
      <c r="AP919" s="23"/>
      <c r="AQ919" s="23">
        <v>7</v>
      </c>
      <c r="AR919" s="25">
        <v>0</v>
      </c>
      <c r="AS919" s="23"/>
      <c r="AT919" s="23">
        <v>5.63</v>
      </c>
      <c r="AU919" s="23">
        <v>0</v>
      </c>
      <c r="AV919" s="23"/>
      <c r="AW919" s="23">
        <v>6.65</v>
      </c>
      <c r="AX919" s="23">
        <v>0</v>
      </c>
      <c r="AY919" s="23"/>
      <c r="AZ919" s="23">
        <v>5.58</v>
      </c>
      <c r="BA919" s="25">
        <f t="shared" si="448"/>
        <v>0</v>
      </c>
      <c r="BB919" s="23"/>
      <c r="BC919" s="23">
        <v>6</v>
      </c>
      <c r="BD919" s="23">
        <f t="shared" ref="BD919:BD982" si="465">BC919*BB919</f>
        <v>0</v>
      </c>
      <c r="BE919" s="26">
        <f t="shared" si="449"/>
        <v>0</v>
      </c>
      <c r="BF919" s="27">
        <f t="shared" ref="BF919:BF982" si="466">BK326</f>
        <v>0</v>
      </c>
      <c r="BG919" s="28"/>
      <c r="BH919" s="29"/>
      <c r="BI919" s="28"/>
      <c r="BJ919" s="30">
        <f t="shared" si="450"/>
        <v>0</v>
      </c>
      <c r="BK919" s="28">
        <f t="shared" si="451"/>
        <v>0</v>
      </c>
      <c r="BL919" s="31"/>
      <c r="BM919" s="31"/>
      <c r="BN919" s="31"/>
      <c r="BO919" s="31"/>
      <c r="BP919" s="31"/>
      <c r="BQ919" s="9"/>
      <c r="BR919" s="9"/>
      <c r="BS919" s="9"/>
      <c r="BT919" s="9"/>
      <c r="BU919" s="9"/>
      <c r="BV919" s="9"/>
      <c r="BW919" s="9"/>
      <c r="BX919" s="9"/>
      <c r="BY919" s="33"/>
      <c r="BZ919" s="33"/>
      <c r="CA919" s="33"/>
      <c r="CB919" s="33"/>
      <c r="CC919" s="33"/>
      <c r="CD919" s="33"/>
      <c r="CE919" s="33"/>
    </row>
    <row r="920" spans="1:83" s="34" customFormat="1" ht="32.25" customHeight="1">
      <c r="A920" s="20" t="s">
        <v>673</v>
      </c>
      <c r="B920" s="21" t="s">
        <v>674</v>
      </c>
      <c r="C920" s="51"/>
      <c r="D920" s="23">
        <v>45</v>
      </c>
      <c r="E920" s="23">
        <f t="shared" si="452"/>
        <v>0</v>
      </c>
      <c r="F920" s="23"/>
      <c r="G920" s="23">
        <v>30</v>
      </c>
      <c r="H920" s="23">
        <f t="shared" si="453"/>
        <v>0</v>
      </c>
      <c r="I920" s="23"/>
      <c r="J920" s="23">
        <v>45</v>
      </c>
      <c r="K920" s="23">
        <f t="shared" si="454"/>
        <v>0</v>
      </c>
      <c r="L920" s="23"/>
      <c r="M920" s="23">
        <v>75</v>
      </c>
      <c r="N920" s="23">
        <f t="shared" si="455"/>
        <v>0</v>
      </c>
      <c r="O920" s="23"/>
      <c r="P920" s="23">
        <v>38</v>
      </c>
      <c r="Q920" s="23">
        <f t="shared" si="456"/>
        <v>0</v>
      </c>
      <c r="R920" s="23"/>
      <c r="S920" s="23">
        <v>68</v>
      </c>
      <c r="T920" s="23">
        <f t="shared" si="457"/>
        <v>0</v>
      </c>
      <c r="U920" s="23">
        <v>150</v>
      </c>
      <c r="V920" s="23">
        <v>38</v>
      </c>
      <c r="W920" s="23">
        <f t="shared" si="458"/>
        <v>5700</v>
      </c>
      <c r="X920" s="23">
        <v>100</v>
      </c>
      <c r="Y920" s="23">
        <v>55</v>
      </c>
      <c r="Z920" s="23">
        <f t="shared" si="459"/>
        <v>5500</v>
      </c>
      <c r="AA920" s="23">
        <v>300</v>
      </c>
      <c r="AB920" s="23">
        <v>58</v>
      </c>
      <c r="AC920" s="23">
        <f t="shared" si="460"/>
        <v>17400</v>
      </c>
      <c r="AD920" s="23"/>
      <c r="AE920" s="23">
        <v>68</v>
      </c>
      <c r="AF920" s="25">
        <f t="shared" si="461"/>
        <v>0</v>
      </c>
      <c r="AG920" s="23"/>
      <c r="AH920" s="23">
        <v>98</v>
      </c>
      <c r="AI920" s="23">
        <f t="shared" si="462"/>
        <v>0</v>
      </c>
      <c r="AJ920" s="25"/>
      <c r="AK920" s="25">
        <v>7</v>
      </c>
      <c r="AL920" s="25">
        <f t="shared" si="463"/>
        <v>0</v>
      </c>
      <c r="AM920" s="25"/>
      <c r="AN920" s="25">
        <v>6</v>
      </c>
      <c r="AO920" s="25">
        <f t="shared" si="464"/>
        <v>0</v>
      </c>
      <c r="AP920" s="23"/>
      <c r="AQ920" s="23">
        <v>7</v>
      </c>
      <c r="AR920" s="25">
        <f t="shared" ref="AR920:AR938" si="467">AQ920*AP920</f>
        <v>0</v>
      </c>
      <c r="AS920" s="23"/>
      <c r="AT920" s="23">
        <v>5.63</v>
      </c>
      <c r="AU920" s="23">
        <f t="shared" ref="AU920:AU938" si="468">AT920*AS920</f>
        <v>0</v>
      </c>
      <c r="AV920" s="23"/>
      <c r="AW920" s="23">
        <v>6.65</v>
      </c>
      <c r="AX920" s="23">
        <f t="shared" ref="AX920:AX938" si="469">AW920*AV920</f>
        <v>0</v>
      </c>
      <c r="AY920" s="23"/>
      <c r="AZ920" s="23">
        <v>5.58</v>
      </c>
      <c r="BA920" s="25">
        <f t="shared" si="448"/>
        <v>0</v>
      </c>
      <c r="BB920" s="23"/>
      <c r="BC920" s="23">
        <v>6</v>
      </c>
      <c r="BD920" s="23">
        <f t="shared" si="465"/>
        <v>0</v>
      </c>
      <c r="BE920" s="26">
        <f t="shared" si="449"/>
        <v>28600</v>
      </c>
      <c r="BF920" s="27">
        <f t="shared" si="466"/>
        <v>157034</v>
      </c>
      <c r="BG920" s="78"/>
      <c r="BH920" s="29"/>
      <c r="BI920" s="28"/>
      <c r="BJ920" s="30">
        <f t="shared" si="450"/>
        <v>0</v>
      </c>
      <c r="BK920" s="28">
        <f t="shared" si="451"/>
        <v>185634</v>
      </c>
      <c r="BL920" s="31"/>
      <c r="BM920" s="31"/>
      <c r="BN920" s="31"/>
      <c r="BO920" s="31"/>
      <c r="BP920" s="31"/>
      <c r="BQ920" s="9"/>
      <c r="BR920" s="9"/>
      <c r="BS920" s="9"/>
      <c r="BT920" s="9"/>
      <c r="BU920" s="9"/>
      <c r="BV920" s="9"/>
      <c r="BW920" s="9"/>
      <c r="BX920" s="9"/>
      <c r="BY920" s="33"/>
      <c r="BZ920" s="33"/>
      <c r="CA920" s="33"/>
      <c r="CB920" s="33"/>
      <c r="CC920" s="33"/>
      <c r="CD920" s="33"/>
      <c r="CE920" s="33"/>
    </row>
    <row r="921" spans="1:83" s="34" customFormat="1" ht="32.25" customHeight="1">
      <c r="A921" s="35" t="s">
        <v>675</v>
      </c>
      <c r="B921" s="36" t="s">
        <v>676</v>
      </c>
      <c r="C921" s="51"/>
      <c r="D921" s="23">
        <v>45</v>
      </c>
      <c r="E921" s="23">
        <f t="shared" si="452"/>
        <v>0</v>
      </c>
      <c r="F921" s="23"/>
      <c r="G921" s="23">
        <v>30</v>
      </c>
      <c r="H921" s="23">
        <f t="shared" si="453"/>
        <v>0</v>
      </c>
      <c r="I921" s="23"/>
      <c r="J921" s="23">
        <v>45</v>
      </c>
      <c r="K921" s="23">
        <f t="shared" si="454"/>
        <v>0</v>
      </c>
      <c r="L921" s="23"/>
      <c r="M921" s="23">
        <v>75</v>
      </c>
      <c r="N921" s="23">
        <f t="shared" si="455"/>
        <v>0</v>
      </c>
      <c r="O921" s="23"/>
      <c r="P921" s="23">
        <v>38</v>
      </c>
      <c r="Q921" s="23">
        <f t="shared" si="456"/>
        <v>0</v>
      </c>
      <c r="R921" s="23"/>
      <c r="S921" s="23">
        <v>68</v>
      </c>
      <c r="T921" s="23">
        <f t="shared" si="457"/>
        <v>0</v>
      </c>
      <c r="U921" s="23"/>
      <c r="V921" s="23">
        <v>38</v>
      </c>
      <c r="W921" s="23">
        <f t="shared" si="458"/>
        <v>0</v>
      </c>
      <c r="X921" s="23"/>
      <c r="Y921" s="23">
        <v>55</v>
      </c>
      <c r="Z921" s="23">
        <f t="shared" si="459"/>
        <v>0</v>
      </c>
      <c r="AA921" s="23"/>
      <c r="AB921" s="23">
        <v>58</v>
      </c>
      <c r="AC921" s="23">
        <f t="shared" si="460"/>
        <v>0</v>
      </c>
      <c r="AD921" s="23"/>
      <c r="AE921" s="23">
        <v>68</v>
      </c>
      <c r="AF921" s="25">
        <f t="shared" si="461"/>
        <v>0</v>
      </c>
      <c r="AG921" s="23"/>
      <c r="AH921" s="23">
        <v>98</v>
      </c>
      <c r="AI921" s="23">
        <f t="shared" si="462"/>
        <v>0</v>
      </c>
      <c r="AJ921" s="25"/>
      <c r="AK921" s="25">
        <v>7</v>
      </c>
      <c r="AL921" s="25">
        <f t="shared" si="463"/>
        <v>0</v>
      </c>
      <c r="AM921" s="25"/>
      <c r="AN921" s="25">
        <v>6</v>
      </c>
      <c r="AO921" s="25">
        <f t="shared" si="464"/>
        <v>0</v>
      </c>
      <c r="AP921" s="23"/>
      <c r="AQ921" s="23">
        <v>7</v>
      </c>
      <c r="AR921" s="25">
        <f t="shared" si="467"/>
        <v>0</v>
      </c>
      <c r="AS921" s="23"/>
      <c r="AT921" s="23">
        <v>5.63</v>
      </c>
      <c r="AU921" s="23">
        <f t="shared" si="468"/>
        <v>0</v>
      </c>
      <c r="AV921" s="23"/>
      <c r="AW921" s="23">
        <v>6.65</v>
      </c>
      <c r="AX921" s="23">
        <f t="shared" si="469"/>
        <v>0</v>
      </c>
      <c r="AY921" s="23"/>
      <c r="AZ921" s="23">
        <v>5.58</v>
      </c>
      <c r="BA921" s="25">
        <f t="shared" si="448"/>
        <v>0</v>
      </c>
      <c r="BB921" s="23"/>
      <c r="BC921" s="23">
        <v>6</v>
      </c>
      <c r="BD921" s="23">
        <f t="shared" si="465"/>
        <v>0</v>
      </c>
      <c r="BE921" s="26">
        <f t="shared" si="449"/>
        <v>0</v>
      </c>
      <c r="BF921" s="27">
        <f t="shared" si="466"/>
        <v>260540</v>
      </c>
      <c r="BG921" s="28"/>
      <c r="BH921" s="29"/>
      <c r="BI921" s="28"/>
      <c r="BJ921" s="30">
        <f t="shared" si="450"/>
        <v>0</v>
      </c>
      <c r="BK921" s="28">
        <f t="shared" si="451"/>
        <v>260540</v>
      </c>
      <c r="BL921" s="31"/>
      <c r="BM921" s="31"/>
      <c r="BN921" s="31"/>
      <c r="BO921" s="31"/>
      <c r="BP921" s="39"/>
      <c r="BQ921" s="9"/>
      <c r="BR921" s="9"/>
      <c r="BS921" s="9"/>
      <c r="BT921" s="9"/>
      <c r="BU921" s="9"/>
      <c r="BV921" s="9"/>
      <c r="BW921" s="9"/>
      <c r="BX921" s="9"/>
      <c r="BY921" s="33"/>
      <c r="BZ921" s="33"/>
      <c r="CA921" s="33"/>
      <c r="CB921" s="33"/>
      <c r="CC921" s="33"/>
      <c r="CD921" s="33"/>
      <c r="CE921" s="33"/>
    </row>
    <row r="922" spans="1:83" s="121" customFormat="1" ht="32.25" customHeight="1">
      <c r="A922" s="120" t="s">
        <v>677</v>
      </c>
      <c r="B922" s="73" t="s">
        <v>678</v>
      </c>
      <c r="C922" s="74"/>
      <c r="D922" s="75">
        <v>45</v>
      </c>
      <c r="E922" s="23">
        <f t="shared" si="452"/>
        <v>0</v>
      </c>
      <c r="F922" s="75"/>
      <c r="G922" s="75">
        <v>30</v>
      </c>
      <c r="H922" s="23">
        <f t="shared" si="453"/>
        <v>0</v>
      </c>
      <c r="I922" s="75"/>
      <c r="J922" s="75">
        <v>45</v>
      </c>
      <c r="K922" s="23">
        <f t="shared" si="454"/>
        <v>0</v>
      </c>
      <c r="L922" s="75"/>
      <c r="M922" s="75">
        <v>75</v>
      </c>
      <c r="N922" s="23">
        <f t="shared" si="455"/>
        <v>0</v>
      </c>
      <c r="O922" s="75"/>
      <c r="P922" s="75">
        <v>38</v>
      </c>
      <c r="Q922" s="23">
        <f t="shared" si="456"/>
        <v>0</v>
      </c>
      <c r="R922" s="75"/>
      <c r="S922" s="75">
        <v>68</v>
      </c>
      <c r="T922" s="23">
        <f t="shared" si="457"/>
        <v>0</v>
      </c>
      <c r="U922" s="75"/>
      <c r="V922" s="75">
        <v>38</v>
      </c>
      <c r="W922" s="23">
        <f t="shared" si="458"/>
        <v>0</v>
      </c>
      <c r="X922" s="75"/>
      <c r="Y922" s="75">
        <v>55</v>
      </c>
      <c r="Z922" s="23">
        <f t="shared" si="459"/>
        <v>0</v>
      </c>
      <c r="AA922" s="75"/>
      <c r="AB922" s="75">
        <v>58</v>
      </c>
      <c r="AC922" s="23">
        <f t="shared" si="460"/>
        <v>0</v>
      </c>
      <c r="AD922" s="75"/>
      <c r="AE922" s="75">
        <v>68</v>
      </c>
      <c r="AF922" s="25">
        <f t="shared" si="461"/>
        <v>0</v>
      </c>
      <c r="AG922" s="75"/>
      <c r="AH922" s="75">
        <v>98</v>
      </c>
      <c r="AI922" s="23">
        <f t="shared" si="462"/>
        <v>0</v>
      </c>
      <c r="AJ922" s="75"/>
      <c r="AK922" s="75">
        <v>7</v>
      </c>
      <c r="AL922" s="25">
        <f t="shared" si="463"/>
        <v>0</v>
      </c>
      <c r="AM922" s="75"/>
      <c r="AN922" s="75">
        <v>6</v>
      </c>
      <c r="AO922" s="25">
        <f t="shared" si="464"/>
        <v>0</v>
      </c>
      <c r="AP922" s="75"/>
      <c r="AQ922" s="75">
        <v>7</v>
      </c>
      <c r="AR922" s="77">
        <f t="shared" si="467"/>
        <v>0</v>
      </c>
      <c r="AS922" s="75"/>
      <c r="AT922" s="75">
        <v>5.63</v>
      </c>
      <c r="AU922" s="75">
        <f t="shared" si="468"/>
        <v>0</v>
      </c>
      <c r="AV922" s="75"/>
      <c r="AW922" s="75">
        <v>6.65</v>
      </c>
      <c r="AX922" s="75">
        <f t="shared" si="469"/>
        <v>0</v>
      </c>
      <c r="AY922" s="75"/>
      <c r="AZ922" s="75">
        <v>5.58</v>
      </c>
      <c r="BA922" s="25">
        <f t="shared" si="448"/>
        <v>0</v>
      </c>
      <c r="BB922" s="75"/>
      <c r="BC922" s="75">
        <v>6</v>
      </c>
      <c r="BD922" s="23">
        <f t="shared" si="465"/>
        <v>0</v>
      </c>
      <c r="BE922" s="26">
        <f t="shared" si="449"/>
        <v>0</v>
      </c>
      <c r="BF922" s="27">
        <f t="shared" si="466"/>
        <v>0</v>
      </c>
      <c r="BG922" s="81"/>
      <c r="BH922" s="79"/>
      <c r="BI922" s="78"/>
      <c r="BJ922" s="30">
        <f t="shared" si="450"/>
        <v>0</v>
      </c>
      <c r="BK922" s="28">
        <f t="shared" si="451"/>
        <v>0</v>
      </c>
      <c r="BL922" s="80"/>
      <c r="BM922" s="80"/>
      <c r="BN922" s="80"/>
      <c r="BO922" s="80"/>
      <c r="BP922" s="80"/>
      <c r="BQ922" s="83"/>
      <c r="BR922" s="83"/>
      <c r="BS922" s="83"/>
      <c r="BT922" s="83"/>
      <c r="BU922" s="83"/>
      <c r="BV922" s="83"/>
      <c r="BW922" s="83"/>
      <c r="BX922" s="83"/>
      <c r="BY922" s="81"/>
      <c r="BZ922" s="81"/>
      <c r="CA922" s="81"/>
      <c r="CB922" s="81"/>
      <c r="CC922" s="81"/>
      <c r="CD922" s="81"/>
      <c r="CE922" s="81"/>
    </row>
    <row r="923" spans="1:83" s="121" customFormat="1" ht="32.25" customHeight="1">
      <c r="A923" s="120" t="s">
        <v>679</v>
      </c>
      <c r="B923" s="122" t="s">
        <v>680</v>
      </c>
      <c r="C923" s="123"/>
      <c r="D923" s="124">
        <v>45</v>
      </c>
      <c r="E923" s="23">
        <f t="shared" si="452"/>
        <v>0</v>
      </c>
      <c r="F923" s="124"/>
      <c r="G923" s="124">
        <v>30</v>
      </c>
      <c r="H923" s="23">
        <f t="shared" si="453"/>
        <v>0</v>
      </c>
      <c r="I923" s="124"/>
      <c r="J923" s="124">
        <v>45</v>
      </c>
      <c r="K923" s="23">
        <f t="shared" si="454"/>
        <v>0</v>
      </c>
      <c r="L923" s="124"/>
      <c r="M923" s="124">
        <v>75</v>
      </c>
      <c r="N923" s="23">
        <f t="shared" si="455"/>
        <v>0</v>
      </c>
      <c r="O923" s="124"/>
      <c r="P923" s="124">
        <v>38</v>
      </c>
      <c r="Q923" s="23">
        <f t="shared" si="456"/>
        <v>0</v>
      </c>
      <c r="R923" s="124"/>
      <c r="S923" s="124">
        <v>68</v>
      </c>
      <c r="T923" s="23">
        <f t="shared" si="457"/>
        <v>0</v>
      </c>
      <c r="U923" s="124"/>
      <c r="V923" s="124">
        <v>38</v>
      </c>
      <c r="W923" s="23">
        <f t="shared" si="458"/>
        <v>0</v>
      </c>
      <c r="X923" s="124"/>
      <c r="Y923" s="124">
        <v>55</v>
      </c>
      <c r="Z923" s="23">
        <f t="shared" si="459"/>
        <v>0</v>
      </c>
      <c r="AA923" s="124"/>
      <c r="AB923" s="124">
        <v>58</v>
      </c>
      <c r="AC923" s="23">
        <f t="shared" si="460"/>
        <v>0</v>
      </c>
      <c r="AD923" s="124"/>
      <c r="AE923" s="124">
        <v>68</v>
      </c>
      <c r="AF923" s="25">
        <f t="shared" si="461"/>
        <v>0</v>
      </c>
      <c r="AG923" s="124"/>
      <c r="AH923" s="124">
        <v>98</v>
      </c>
      <c r="AI923" s="23">
        <f t="shared" si="462"/>
        <v>0</v>
      </c>
      <c r="AJ923" s="77"/>
      <c r="AK923" s="77">
        <v>7</v>
      </c>
      <c r="AL923" s="25">
        <f t="shared" si="463"/>
        <v>0</v>
      </c>
      <c r="AM923" s="77"/>
      <c r="AN923" s="77">
        <v>6</v>
      </c>
      <c r="AO923" s="25">
        <f t="shared" si="464"/>
        <v>0</v>
      </c>
      <c r="AP923" s="124"/>
      <c r="AQ923" s="124">
        <v>7</v>
      </c>
      <c r="AR923" s="77">
        <f t="shared" si="467"/>
        <v>0</v>
      </c>
      <c r="AS923" s="124"/>
      <c r="AT923" s="124">
        <v>5.63</v>
      </c>
      <c r="AU923" s="124">
        <f t="shared" si="468"/>
        <v>0</v>
      </c>
      <c r="AV923" s="124"/>
      <c r="AW923" s="124">
        <v>6.65</v>
      </c>
      <c r="AX923" s="124">
        <f t="shared" si="469"/>
        <v>0</v>
      </c>
      <c r="AY923" s="124"/>
      <c r="AZ923" s="124">
        <v>5.58</v>
      </c>
      <c r="BA923" s="25">
        <f t="shared" si="448"/>
        <v>0</v>
      </c>
      <c r="BB923" s="124"/>
      <c r="BC923" s="124">
        <v>6</v>
      </c>
      <c r="BD923" s="23">
        <f t="shared" si="465"/>
        <v>0</v>
      </c>
      <c r="BE923" s="26">
        <f t="shared" si="449"/>
        <v>0</v>
      </c>
      <c r="BF923" s="27">
        <f t="shared" si="466"/>
        <v>0</v>
      </c>
      <c r="BG923" s="78"/>
      <c r="BH923" s="79"/>
      <c r="BI923" s="78"/>
      <c r="BJ923" s="30">
        <f t="shared" si="450"/>
        <v>0</v>
      </c>
      <c r="BK923" s="28">
        <f t="shared" si="451"/>
        <v>0</v>
      </c>
      <c r="BL923" s="80"/>
      <c r="BM923" s="80"/>
      <c r="BN923" s="80"/>
      <c r="BO923" s="116"/>
      <c r="BP923" s="80"/>
      <c r="BQ923" s="83"/>
      <c r="BR923" s="83"/>
      <c r="BS923" s="83"/>
      <c r="BT923" s="83"/>
      <c r="BU923" s="83"/>
      <c r="BV923" s="83"/>
      <c r="BW923" s="83"/>
      <c r="BX923" s="83"/>
      <c r="BY923" s="81"/>
      <c r="BZ923" s="81"/>
      <c r="CA923" s="81"/>
      <c r="CB923" s="81"/>
      <c r="CC923" s="81"/>
      <c r="CD923" s="81"/>
      <c r="CE923" s="81"/>
    </row>
    <row r="924" spans="1:83" s="121" customFormat="1" ht="33" customHeight="1">
      <c r="A924" s="120" t="s">
        <v>681</v>
      </c>
      <c r="B924" s="122" t="s">
        <v>682</v>
      </c>
      <c r="C924" s="123"/>
      <c r="D924" s="124">
        <v>45</v>
      </c>
      <c r="E924" s="23">
        <f t="shared" si="452"/>
        <v>0</v>
      </c>
      <c r="F924" s="124"/>
      <c r="G924" s="124">
        <v>30</v>
      </c>
      <c r="H924" s="23">
        <f t="shared" si="453"/>
        <v>0</v>
      </c>
      <c r="I924" s="124"/>
      <c r="J924" s="124">
        <v>45</v>
      </c>
      <c r="K924" s="23">
        <f t="shared" si="454"/>
        <v>0</v>
      </c>
      <c r="L924" s="124"/>
      <c r="M924" s="124">
        <v>75</v>
      </c>
      <c r="N924" s="23">
        <f t="shared" si="455"/>
        <v>0</v>
      </c>
      <c r="O924" s="124"/>
      <c r="P924" s="124">
        <v>38</v>
      </c>
      <c r="Q924" s="23">
        <f t="shared" si="456"/>
        <v>0</v>
      </c>
      <c r="R924" s="124"/>
      <c r="S924" s="124">
        <v>68</v>
      </c>
      <c r="T924" s="23">
        <f t="shared" si="457"/>
        <v>0</v>
      </c>
      <c r="U924" s="124"/>
      <c r="V924" s="124">
        <v>38</v>
      </c>
      <c r="W924" s="23">
        <f t="shared" si="458"/>
        <v>0</v>
      </c>
      <c r="X924" s="124"/>
      <c r="Y924" s="124">
        <v>55</v>
      </c>
      <c r="Z924" s="23">
        <f t="shared" si="459"/>
        <v>0</v>
      </c>
      <c r="AA924" s="124"/>
      <c r="AB924" s="124">
        <v>58</v>
      </c>
      <c r="AC924" s="23">
        <f t="shared" si="460"/>
        <v>0</v>
      </c>
      <c r="AD924" s="124"/>
      <c r="AE924" s="124">
        <v>68</v>
      </c>
      <c r="AF924" s="25">
        <f t="shared" si="461"/>
        <v>0</v>
      </c>
      <c r="AG924" s="124"/>
      <c r="AH924" s="124">
        <v>98</v>
      </c>
      <c r="AI924" s="23">
        <f t="shared" si="462"/>
        <v>0</v>
      </c>
      <c r="AJ924" s="77"/>
      <c r="AK924" s="77">
        <v>7</v>
      </c>
      <c r="AL924" s="25">
        <f t="shared" si="463"/>
        <v>0</v>
      </c>
      <c r="AM924" s="77"/>
      <c r="AN924" s="77">
        <v>6</v>
      </c>
      <c r="AO924" s="25">
        <f t="shared" si="464"/>
        <v>0</v>
      </c>
      <c r="AP924" s="124"/>
      <c r="AQ924" s="124">
        <v>7</v>
      </c>
      <c r="AR924" s="77">
        <f t="shared" si="467"/>
        <v>0</v>
      </c>
      <c r="AS924" s="124"/>
      <c r="AT924" s="124">
        <v>5.63</v>
      </c>
      <c r="AU924" s="124">
        <f t="shared" si="468"/>
        <v>0</v>
      </c>
      <c r="AV924" s="124"/>
      <c r="AW924" s="124">
        <v>6.65</v>
      </c>
      <c r="AX924" s="124">
        <f t="shared" si="469"/>
        <v>0</v>
      </c>
      <c r="AY924" s="124"/>
      <c r="AZ924" s="124">
        <v>5.58</v>
      </c>
      <c r="BA924" s="25">
        <f t="shared" si="448"/>
        <v>0</v>
      </c>
      <c r="BB924" s="124"/>
      <c r="BC924" s="124">
        <v>6</v>
      </c>
      <c r="BD924" s="23">
        <f t="shared" si="465"/>
        <v>0</v>
      </c>
      <c r="BE924" s="26">
        <f t="shared" si="449"/>
        <v>0</v>
      </c>
      <c r="BF924" s="27">
        <f t="shared" si="466"/>
        <v>222756</v>
      </c>
      <c r="BG924" s="78"/>
      <c r="BH924" s="79"/>
      <c r="BI924" s="78"/>
      <c r="BJ924" s="30">
        <f t="shared" si="450"/>
        <v>0</v>
      </c>
      <c r="BK924" s="28">
        <f t="shared" si="451"/>
        <v>222756</v>
      </c>
      <c r="BL924" s="80"/>
      <c r="BM924" s="116"/>
      <c r="BN924" s="80"/>
      <c r="BO924" s="116"/>
      <c r="BP924" s="80"/>
      <c r="BQ924" s="80"/>
      <c r="BR924" s="80"/>
      <c r="BS924" s="80"/>
      <c r="BT924" s="80"/>
      <c r="BU924" s="80"/>
      <c r="BV924" s="83"/>
      <c r="BW924" s="83"/>
      <c r="BX924" s="83"/>
      <c r="BY924" s="81"/>
      <c r="BZ924" s="81"/>
      <c r="CA924" s="81"/>
      <c r="CB924" s="81"/>
      <c r="CC924" s="81"/>
      <c r="CD924" s="81"/>
      <c r="CE924" s="81"/>
    </row>
    <row r="925" spans="1:83" s="33" customFormat="1" ht="32.25" customHeight="1">
      <c r="A925" s="35" t="s">
        <v>683</v>
      </c>
      <c r="B925" s="36" t="s">
        <v>684</v>
      </c>
      <c r="C925" s="40"/>
      <c r="D925" s="25">
        <v>45</v>
      </c>
      <c r="E925" s="23">
        <f t="shared" si="452"/>
        <v>0</v>
      </c>
      <c r="F925" s="25"/>
      <c r="G925" s="25">
        <v>30</v>
      </c>
      <c r="H925" s="23">
        <f t="shared" si="453"/>
        <v>0</v>
      </c>
      <c r="I925" s="25"/>
      <c r="J925" s="25">
        <v>45</v>
      </c>
      <c r="K925" s="23">
        <f t="shared" si="454"/>
        <v>0</v>
      </c>
      <c r="L925" s="25"/>
      <c r="M925" s="25">
        <v>75</v>
      </c>
      <c r="N925" s="23">
        <f t="shared" si="455"/>
        <v>0</v>
      </c>
      <c r="O925" s="25"/>
      <c r="P925" s="25">
        <v>38</v>
      </c>
      <c r="Q925" s="23">
        <f t="shared" si="456"/>
        <v>0</v>
      </c>
      <c r="R925" s="25"/>
      <c r="S925" s="25">
        <v>68</v>
      </c>
      <c r="T925" s="23">
        <f t="shared" si="457"/>
        <v>0</v>
      </c>
      <c r="U925" s="25"/>
      <c r="V925" s="25">
        <v>38</v>
      </c>
      <c r="W925" s="23">
        <f t="shared" si="458"/>
        <v>0</v>
      </c>
      <c r="X925" s="25"/>
      <c r="Y925" s="25">
        <v>55</v>
      </c>
      <c r="Z925" s="23">
        <f t="shared" si="459"/>
        <v>0</v>
      </c>
      <c r="AA925" s="25"/>
      <c r="AB925" s="25">
        <v>58</v>
      </c>
      <c r="AC925" s="23">
        <f t="shared" si="460"/>
        <v>0</v>
      </c>
      <c r="AD925" s="25"/>
      <c r="AE925" s="25">
        <v>68</v>
      </c>
      <c r="AF925" s="25">
        <f t="shared" si="461"/>
        <v>0</v>
      </c>
      <c r="AG925" s="25"/>
      <c r="AH925" s="25">
        <v>98</v>
      </c>
      <c r="AI925" s="23">
        <f t="shared" si="462"/>
        <v>0</v>
      </c>
      <c r="AJ925" s="25"/>
      <c r="AK925" s="25">
        <v>7</v>
      </c>
      <c r="AL925" s="25">
        <f t="shared" si="463"/>
        <v>0</v>
      </c>
      <c r="AM925" s="25"/>
      <c r="AN925" s="25">
        <v>6</v>
      </c>
      <c r="AO925" s="25">
        <f t="shared" si="464"/>
        <v>0</v>
      </c>
      <c r="AP925" s="25"/>
      <c r="AQ925" s="25">
        <v>7</v>
      </c>
      <c r="AR925" s="25">
        <f t="shared" si="467"/>
        <v>0</v>
      </c>
      <c r="AS925" s="25"/>
      <c r="AT925" s="25">
        <v>5.63</v>
      </c>
      <c r="AU925" s="25">
        <f t="shared" si="468"/>
        <v>0</v>
      </c>
      <c r="AV925" s="25"/>
      <c r="AW925" s="25">
        <v>6.65</v>
      </c>
      <c r="AX925" s="25">
        <f t="shared" si="469"/>
        <v>0</v>
      </c>
      <c r="AY925" s="25"/>
      <c r="AZ925" s="25">
        <v>5.58</v>
      </c>
      <c r="BA925" s="25">
        <f t="shared" si="448"/>
        <v>0</v>
      </c>
      <c r="BB925" s="25"/>
      <c r="BC925" s="25">
        <v>6</v>
      </c>
      <c r="BD925" s="23">
        <f t="shared" si="465"/>
        <v>0</v>
      </c>
      <c r="BE925" s="26">
        <f t="shared" si="449"/>
        <v>0</v>
      </c>
      <c r="BF925" s="27">
        <f t="shared" si="466"/>
        <v>0</v>
      </c>
      <c r="BG925" s="28"/>
      <c r="BH925" s="29"/>
      <c r="BI925" s="28"/>
      <c r="BJ925" s="30">
        <f t="shared" si="450"/>
        <v>0</v>
      </c>
      <c r="BK925" s="28">
        <f t="shared" si="451"/>
        <v>0</v>
      </c>
      <c r="BL925" s="31"/>
      <c r="BM925" s="31"/>
      <c r="BN925" s="31"/>
      <c r="BO925" s="39"/>
      <c r="BP925" s="31"/>
      <c r="BQ925" s="31"/>
      <c r="BR925" s="31"/>
      <c r="BS925" s="31"/>
      <c r="BT925" s="31"/>
      <c r="BU925" s="31"/>
      <c r="BV925" s="9"/>
      <c r="BW925" s="9"/>
      <c r="BX925" s="9"/>
    </row>
    <row r="926" spans="1:83" s="34" customFormat="1" ht="32.25" customHeight="1">
      <c r="A926" s="20" t="s">
        <v>685</v>
      </c>
      <c r="B926" s="21" t="s">
        <v>686</v>
      </c>
      <c r="C926" s="51"/>
      <c r="D926" s="23">
        <v>45</v>
      </c>
      <c r="E926" s="23">
        <f t="shared" si="452"/>
        <v>0</v>
      </c>
      <c r="F926" s="23"/>
      <c r="G926" s="23">
        <v>30</v>
      </c>
      <c r="H926" s="23">
        <f t="shared" si="453"/>
        <v>0</v>
      </c>
      <c r="I926" s="23"/>
      <c r="J926" s="23">
        <v>45</v>
      </c>
      <c r="K926" s="23">
        <f t="shared" si="454"/>
        <v>0</v>
      </c>
      <c r="L926" s="23"/>
      <c r="M926" s="23">
        <v>75</v>
      </c>
      <c r="N926" s="23">
        <f t="shared" si="455"/>
        <v>0</v>
      </c>
      <c r="O926" s="23"/>
      <c r="P926" s="23">
        <v>38</v>
      </c>
      <c r="Q926" s="23">
        <f t="shared" si="456"/>
        <v>0</v>
      </c>
      <c r="R926" s="23"/>
      <c r="S926" s="23">
        <v>68</v>
      </c>
      <c r="T926" s="23">
        <f t="shared" si="457"/>
        <v>0</v>
      </c>
      <c r="U926" s="23">
        <v>700</v>
      </c>
      <c r="V926" s="23">
        <v>38</v>
      </c>
      <c r="W926" s="23">
        <f t="shared" si="458"/>
        <v>26600</v>
      </c>
      <c r="X926" s="23">
        <v>300</v>
      </c>
      <c r="Y926" s="23">
        <v>55</v>
      </c>
      <c r="Z926" s="23">
        <f t="shared" si="459"/>
        <v>16500</v>
      </c>
      <c r="AA926" s="23">
        <v>100</v>
      </c>
      <c r="AB926" s="23">
        <v>58</v>
      </c>
      <c r="AC926" s="23">
        <f t="shared" si="460"/>
        <v>5800</v>
      </c>
      <c r="AD926" s="23"/>
      <c r="AE926" s="23">
        <v>68</v>
      </c>
      <c r="AF926" s="25">
        <f t="shared" si="461"/>
        <v>0</v>
      </c>
      <c r="AG926" s="23"/>
      <c r="AH926" s="23">
        <v>98</v>
      </c>
      <c r="AI926" s="23">
        <f t="shared" si="462"/>
        <v>0</v>
      </c>
      <c r="AJ926" s="25"/>
      <c r="AK926" s="25">
        <v>7</v>
      </c>
      <c r="AL926" s="25">
        <f t="shared" si="463"/>
        <v>0</v>
      </c>
      <c r="AM926" s="25"/>
      <c r="AN926" s="25">
        <v>6</v>
      </c>
      <c r="AO926" s="25">
        <f t="shared" si="464"/>
        <v>0</v>
      </c>
      <c r="AP926" s="23"/>
      <c r="AQ926" s="23">
        <v>7</v>
      </c>
      <c r="AR926" s="25">
        <f t="shared" si="467"/>
        <v>0</v>
      </c>
      <c r="AS926" s="23"/>
      <c r="AT926" s="23">
        <v>5.63</v>
      </c>
      <c r="AU926" s="23">
        <f t="shared" si="468"/>
        <v>0</v>
      </c>
      <c r="AV926" s="23"/>
      <c r="AW926" s="23">
        <v>6.65</v>
      </c>
      <c r="AX926" s="23">
        <f t="shared" si="469"/>
        <v>0</v>
      </c>
      <c r="AY926" s="23"/>
      <c r="AZ926" s="23">
        <v>5.58</v>
      </c>
      <c r="BA926" s="25">
        <f t="shared" si="448"/>
        <v>0</v>
      </c>
      <c r="BB926" s="23"/>
      <c r="BC926" s="23">
        <v>6</v>
      </c>
      <c r="BD926" s="23">
        <f t="shared" si="465"/>
        <v>0</v>
      </c>
      <c r="BE926" s="26">
        <f t="shared" si="449"/>
        <v>48900</v>
      </c>
      <c r="BF926" s="27">
        <f t="shared" si="466"/>
        <v>212366</v>
      </c>
      <c r="BG926" s="28"/>
      <c r="BH926" s="29"/>
      <c r="BI926" s="28"/>
      <c r="BJ926" s="30">
        <f t="shared" si="450"/>
        <v>0</v>
      </c>
      <c r="BK926" s="28">
        <f t="shared" si="451"/>
        <v>261266</v>
      </c>
      <c r="BL926" s="31"/>
      <c r="BM926" s="31"/>
      <c r="BN926" s="31"/>
      <c r="BO926" s="39"/>
      <c r="BP926" s="31"/>
      <c r="BQ926" s="31"/>
      <c r="BR926" s="31"/>
      <c r="BS926" s="31"/>
      <c r="BT926" s="31"/>
      <c r="BU926" s="31"/>
      <c r="BV926" s="9"/>
      <c r="BW926" s="9"/>
      <c r="BX926" s="9"/>
      <c r="BY926" s="33"/>
      <c r="BZ926" s="33"/>
      <c r="CA926" s="33"/>
      <c r="CB926" s="33"/>
      <c r="CC926" s="33"/>
      <c r="CD926" s="33"/>
      <c r="CE926" s="33"/>
    </row>
    <row r="927" spans="1:83" s="34" customFormat="1" ht="32.25" customHeight="1">
      <c r="A927" s="20" t="s">
        <v>687</v>
      </c>
      <c r="B927" s="122" t="s">
        <v>688</v>
      </c>
      <c r="C927" s="51"/>
      <c r="D927" s="23">
        <v>45</v>
      </c>
      <c r="E927" s="23">
        <f t="shared" si="452"/>
        <v>0</v>
      </c>
      <c r="F927" s="23"/>
      <c r="G927" s="23">
        <v>30</v>
      </c>
      <c r="H927" s="23">
        <f t="shared" si="453"/>
        <v>0</v>
      </c>
      <c r="I927" s="23"/>
      <c r="J927" s="23">
        <v>45</v>
      </c>
      <c r="K927" s="23">
        <f t="shared" si="454"/>
        <v>0</v>
      </c>
      <c r="L927" s="23"/>
      <c r="M927" s="23">
        <v>75</v>
      </c>
      <c r="N927" s="23">
        <f t="shared" si="455"/>
        <v>0</v>
      </c>
      <c r="O927" s="23"/>
      <c r="P927" s="23">
        <v>38</v>
      </c>
      <c r="Q927" s="23">
        <f t="shared" si="456"/>
        <v>0</v>
      </c>
      <c r="R927" s="23"/>
      <c r="S927" s="23">
        <v>68</v>
      </c>
      <c r="T927" s="23">
        <f t="shared" si="457"/>
        <v>0</v>
      </c>
      <c r="U927" s="23"/>
      <c r="V927" s="23">
        <v>38</v>
      </c>
      <c r="W927" s="23">
        <f t="shared" si="458"/>
        <v>0</v>
      </c>
      <c r="X927" s="23"/>
      <c r="Y927" s="23">
        <v>55</v>
      </c>
      <c r="Z927" s="23">
        <f t="shared" si="459"/>
        <v>0</v>
      </c>
      <c r="AA927" s="23"/>
      <c r="AB927" s="23">
        <v>58</v>
      </c>
      <c r="AC927" s="23">
        <f t="shared" si="460"/>
        <v>0</v>
      </c>
      <c r="AD927" s="23"/>
      <c r="AE927" s="23">
        <v>68</v>
      </c>
      <c r="AF927" s="25">
        <f t="shared" si="461"/>
        <v>0</v>
      </c>
      <c r="AG927" s="23"/>
      <c r="AH927" s="23">
        <v>98</v>
      </c>
      <c r="AI927" s="23">
        <f t="shared" si="462"/>
        <v>0</v>
      </c>
      <c r="AJ927" s="25"/>
      <c r="AK927" s="25">
        <v>7</v>
      </c>
      <c r="AL927" s="25">
        <f t="shared" si="463"/>
        <v>0</v>
      </c>
      <c r="AM927" s="25"/>
      <c r="AN927" s="25">
        <v>6</v>
      </c>
      <c r="AO927" s="25">
        <f t="shared" si="464"/>
        <v>0</v>
      </c>
      <c r="AP927" s="23"/>
      <c r="AQ927" s="23">
        <v>7</v>
      </c>
      <c r="AR927" s="25">
        <f t="shared" si="467"/>
        <v>0</v>
      </c>
      <c r="AS927" s="23"/>
      <c r="AT927" s="23">
        <v>5.63</v>
      </c>
      <c r="AU927" s="23">
        <f t="shared" si="468"/>
        <v>0</v>
      </c>
      <c r="AV927" s="23"/>
      <c r="AW927" s="23">
        <v>6.65</v>
      </c>
      <c r="AX927" s="23">
        <f t="shared" si="469"/>
        <v>0</v>
      </c>
      <c r="AY927" s="23"/>
      <c r="AZ927" s="23">
        <v>5.58</v>
      </c>
      <c r="BA927" s="25">
        <f t="shared" si="448"/>
        <v>0</v>
      </c>
      <c r="BB927" s="23"/>
      <c r="BC927" s="23">
        <v>6</v>
      </c>
      <c r="BD927" s="23">
        <f t="shared" si="465"/>
        <v>0</v>
      </c>
      <c r="BE927" s="26">
        <f t="shared" si="449"/>
        <v>0</v>
      </c>
      <c r="BF927" s="27">
        <f t="shared" si="466"/>
        <v>0</v>
      </c>
      <c r="BG927" s="28"/>
      <c r="BH927" s="29"/>
      <c r="BI927" s="28"/>
      <c r="BJ927" s="30">
        <f t="shared" si="450"/>
        <v>0</v>
      </c>
      <c r="BK927" s="28">
        <f t="shared" si="451"/>
        <v>0</v>
      </c>
      <c r="BL927" s="31"/>
      <c r="BM927" s="31"/>
      <c r="BN927" s="31"/>
      <c r="BO927" s="39"/>
      <c r="BP927" s="31"/>
      <c r="BQ927" s="31"/>
      <c r="BR927" s="31"/>
      <c r="BS927" s="31"/>
      <c r="BT927" s="31"/>
      <c r="BU927" s="31"/>
      <c r="BV927" s="9"/>
      <c r="BW927" s="9"/>
      <c r="BX927" s="9"/>
      <c r="BY927" s="33"/>
      <c r="BZ927" s="33"/>
      <c r="CA927" s="33"/>
      <c r="CB927" s="33"/>
      <c r="CC927" s="33"/>
      <c r="CD927" s="33"/>
      <c r="CE927" s="33"/>
    </row>
    <row r="928" spans="1:83" s="33" customFormat="1" ht="32.25" customHeight="1">
      <c r="A928" s="35" t="s">
        <v>689</v>
      </c>
      <c r="B928" s="36" t="s">
        <v>690</v>
      </c>
      <c r="C928" s="40"/>
      <c r="D928" s="25">
        <v>45</v>
      </c>
      <c r="E928" s="23">
        <f t="shared" si="452"/>
        <v>0</v>
      </c>
      <c r="F928" s="25"/>
      <c r="G928" s="25">
        <v>30</v>
      </c>
      <c r="H928" s="23">
        <f t="shared" si="453"/>
        <v>0</v>
      </c>
      <c r="I928" s="25"/>
      <c r="J928" s="25">
        <v>45</v>
      </c>
      <c r="K928" s="23">
        <f t="shared" si="454"/>
        <v>0</v>
      </c>
      <c r="L928" s="25"/>
      <c r="M928" s="25">
        <v>75</v>
      </c>
      <c r="N928" s="23">
        <f t="shared" si="455"/>
        <v>0</v>
      </c>
      <c r="O928" s="25"/>
      <c r="P928" s="25">
        <v>38</v>
      </c>
      <c r="Q928" s="23">
        <f t="shared" si="456"/>
        <v>0</v>
      </c>
      <c r="R928" s="25"/>
      <c r="S928" s="25">
        <v>68</v>
      </c>
      <c r="T928" s="23">
        <f t="shared" si="457"/>
        <v>0</v>
      </c>
      <c r="U928" s="25">
        <v>550</v>
      </c>
      <c r="V928" s="25">
        <v>38</v>
      </c>
      <c r="W928" s="23">
        <f t="shared" si="458"/>
        <v>20900</v>
      </c>
      <c r="X928" s="25">
        <v>200</v>
      </c>
      <c r="Y928" s="25">
        <v>55</v>
      </c>
      <c r="Z928" s="23">
        <f t="shared" si="459"/>
        <v>11000</v>
      </c>
      <c r="AA928" s="25">
        <v>100</v>
      </c>
      <c r="AB928" s="25">
        <v>58</v>
      </c>
      <c r="AC928" s="23">
        <f t="shared" si="460"/>
        <v>5800</v>
      </c>
      <c r="AD928" s="25"/>
      <c r="AE928" s="25">
        <v>68</v>
      </c>
      <c r="AF928" s="25">
        <f t="shared" si="461"/>
        <v>0</v>
      </c>
      <c r="AG928" s="25"/>
      <c r="AH928" s="25">
        <v>98</v>
      </c>
      <c r="AI928" s="23">
        <f t="shared" si="462"/>
        <v>0</v>
      </c>
      <c r="AJ928" s="25"/>
      <c r="AK928" s="25">
        <v>7</v>
      </c>
      <c r="AL928" s="25">
        <f t="shared" si="463"/>
        <v>0</v>
      </c>
      <c r="AM928" s="25"/>
      <c r="AN928" s="25">
        <v>6</v>
      </c>
      <c r="AO928" s="25">
        <f t="shared" si="464"/>
        <v>0</v>
      </c>
      <c r="AP928" s="25"/>
      <c r="AQ928" s="25">
        <v>7</v>
      </c>
      <c r="AR928" s="25">
        <f t="shared" si="467"/>
        <v>0</v>
      </c>
      <c r="AS928" s="25"/>
      <c r="AT928" s="25">
        <v>5.63</v>
      </c>
      <c r="AU928" s="25">
        <f t="shared" si="468"/>
        <v>0</v>
      </c>
      <c r="AV928" s="25"/>
      <c r="AW928" s="25">
        <v>6.65</v>
      </c>
      <c r="AX928" s="25">
        <f t="shared" si="469"/>
        <v>0</v>
      </c>
      <c r="AY928" s="25"/>
      <c r="AZ928" s="25">
        <v>5.58</v>
      </c>
      <c r="BA928" s="25">
        <f t="shared" si="448"/>
        <v>0</v>
      </c>
      <c r="BB928" s="25"/>
      <c r="BC928" s="25">
        <v>6</v>
      </c>
      <c r="BD928" s="23">
        <f t="shared" si="465"/>
        <v>0</v>
      </c>
      <c r="BE928" s="26">
        <f t="shared" si="449"/>
        <v>37700</v>
      </c>
      <c r="BF928" s="27">
        <f t="shared" si="466"/>
        <v>173067</v>
      </c>
      <c r="BG928" s="28">
        <v>60000</v>
      </c>
      <c r="BH928" s="29"/>
      <c r="BI928" s="28"/>
      <c r="BJ928" s="30">
        <f t="shared" si="450"/>
        <v>60000</v>
      </c>
      <c r="BK928" s="28">
        <f t="shared" si="451"/>
        <v>150767</v>
      </c>
      <c r="BL928" s="31"/>
      <c r="BM928" s="31"/>
      <c r="BN928" s="31"/>
      <c r="BO928" s="39"/>
      <c r="BP928" s="31"/>
      <c r="BQ928" s="31"/>
      <c r="BR928" s="31"/>
      <c r="BS928" s="31"/>
      <c r="BT928" s="31"/>
      <c r="BU928" s="31"/>
      <c r="BV928" s="9"/>
      <c r="BW928" s="9"/>
      <c r="BX928" s="9"/>
    </row>
    <row r="929" spans="1:83" s="34" customFormat="1" ht="32.25" customHeight="1">
      <c r="A929" s="20" t="s">
        <v>691</v>
      </c>
      <c r="B929" s="21" t="s">
        <v>692</v>
      </c>
      <c r="C929" s="51"/>
      <c r="D929" s="23">
        <v>45</v>
      </c>
      <c r="E929" s="23">
        <f t="shared" si="452"/>
        <v>0</v>
      </c>
      <c r="F929" s="23"/>
      <c r="G929" s="23">
        <v>30</v>
      </c>
      <c r="H929" s="23">
        <f t="shared" si="453"/>
        <v>0</v>
      </c>
      <c r="I929" s="23"/>
      <c r="J929" s="23">
        <v>45</v>
      </c>
      <c r="K929" s="23">
        <f t="shared" si="454"/>
        <v>0</v>
      </c>
      <c r="L929" s="23"/>
      <c r="M929" s="23">
        <v>75</v>
      </c>
      <c r="N929" s="23">
        <f t="shared" si="455"/>
        <v>0</v>
      </c>
      <c r="O929" s="23"/>
      <c r="P929" s="23">
        <v>38</v>
      </c>
      <c r="Q929" s="23">
        <f t="shared" si="456"/>
        <v>0</v>
      </c>
      <c r="R929" s="23"/>
      <c r="S929" s="23">
        <v>68</v>
      </c>
      <c r="T929" s="23">
        <f t="shared" si="457"/>
        <v>0</v>
      </c>
      <c r="U929" s="23"/>
      <c r="V929" s="23">
        <v>38</v>
      </c>
      <c r="W929" s="23">
        <f t="shared" si="458"/>
        <v>0</v>
      </c>
      <c r="X929" s="23"/>
      <c r="Y929" s="23">
        <v>55</v>
      </c>
      <c r="Z929" s="23">
        <f t="shared" si="459"/>
        <v>0</v>
      </c>
      <c r="AA929" s="23"/>
      <c r="AB929" s="23">
        <v>58</v>
      </c>
      <c r="AC929" s="23">
        <f t="shared" si="460"/>
        <v>0</v>
      </c>
      <c r="AD929" s="23"/>
      <c r="AE929" s="23">
        <v>68</v>
      </c>
      <c r="AF929" s="25">
        <f t="shared" si="461"/>
        <v>0</v>
      </c>
      <c r="AG929" s="23"/>
      <c r="AH929" s="23">
        <v>98</v>
      </c>
      <c r="AI929" s="23">
        <f t="shared" si="462"/>
        <v>0</v>
      </c>
      <c r="AJ929" s="25"/>
      <c r="AK929" s="25">
        <v>7</v>
      </c>
      <c r="AL929" s="25">
        <f t="shared" si="463"/>
        <v>0</v>
      </c>
      <c r="AM929" s="25"/>
      <c r="AN929" s="25">
        <v>6</v>
      </c>
      <c r="AO929" s="25">
        <f t="shared" si="464"/>
        <v>0</v>
      </c>
      <c r="AP929" s="23"/>
      <c r="AQ929" s="23">
        <v>7</v>
      </c>
      <c r="AR929" s="25">
        <f t="shared" si="467"/>
        <v>0</v>
      </c>
      <c r="AS929" s="23"/>
      <c r="AT929" s="23">
        <v>5.63</v>
      </c>
      <c r="AU929" s="23">
        <f t="shared" si="468"/>
        <v>0</v>
      </c>
      <c r="AV929" s="23"/>
      <c r="AW929" s="23">
        <v>6.65</v>
      </c>
      <c r="AX929" s="23">
        <f t="shared" si="469"/>
        <v>0</v>
      </c>
      <c r="AY929" s="23"/>
      <c r="AZ929" s="23">
        <v>5.58</v>
      </c>
      <c r="BA929" s="23">
        <f t="shared" si="448"/>
        <v>0</v>
      </c>
      <c r="BB929" s="23"/>
      <c r="BC929" s="23">
        <v>6</v>
      </c>
      <c r="BD929" s="23">
        <f t="shared" si="465"/>
        <v>0</v>
      </c>
      <c r="BE929" s="26">
        <f t="shared" si="449"/>
        <v>0</v>
      </c>
      <c r="BF929" s="27">
        <f t="shared" si="466"/>
        <v>253382</v>
      </c>
      <c r="BG929" s="28"/>
      <c r="BH929" s="29"/>
      <c r="BI929" s="28"/>
      <c r="BJ929" s="30">
        <f t="shared" si="450"/>
        <v>0</v>
      </c>
      <c r="BK929" s="28">
        <f t="shared" si="451"/>
        <v>253382</v>
      </c>
      <c r="BL929" s="31"/>
      <c r="BM929" s="31"/>
      <c r="BN929" s="31"/>
      <c r="BO929" s="39"/>
      <c r="BP929" s="31"/>
      <c r="BQ929" s="31"/>
      <c r="BR929" s="31"/>
      <c r="BS929" s="31"/>
      <c r="BT929" s="31"/>
      <c r="BU929" s="31"/>
      <c r="BV929" s="9"/>
      <c r="BW929" s="9"/>
      <c r="BX929" s="9"/>
      <c r="BY929" s="33"/>
      <c r="BZ929" s="33"/>
      <c r="CA929" s="33"/>
      <c r="CB929" s="33"/>
      <c r="CC929" s="33"/>
      <c r="CD929" s="33"/>
      <c r="CE929" s="33"/>
    </row>
    <row r="930" spans="1:83" s="33" customFormat="1" ht="32.25" customHeight="1">
      <c r="A930" s="35" t="s">
        <v>693</v>
      </c>
      <c r="B930" s="36" t="s">
        <v>694</v>
      </c>
      <c r="C930" s="40"/>
      <c r="D930" s="25">
        <v>45</v>
      </c>
      <c r="E930" s="23">
        <f t="shared" si="452"/>
        <v>0</v>
      </c>
      <c r="F930" s="25"/>
      <c r="G930" s="25">
        <v>30</v>
      </c>
      <c r="H930" s="23">
        <f t="shared" si="453"/>
        <v>0</v>
      </c>
      <c r="I930" s="25"/>
      <c r="J930" s="25">
        <v>45</v>
      </c>
      <c r="K930" s="23">
        <f t="shared" si="454"/>
        <v>0</v>
      </c>
      <c r="L930" s="25">
        <v>150</v>
      </c>
      <c r="M930" s="25">
        <v>75</v>
      </c>
      <c r="N930" s="23">
        <f t="shared" si="455"/>
        <v>11250</v>
      </c>
      <c r="O930" s="25">
        <v>300</v>
      </c>
      <c r="P930" s="25">
        <v>38</v>
      </c>
      <c r="Q930" s="23">
        <f t="shared" si="456"/>
        <v>11400</v>
      </c>
      <c r="R930" s="25">
        <v>130</v>
      </c>
      <c r="S930" s="25">
        <v>68</v>
      </c>
      <c r="T930" s="23">
        <f t="shared" si="457"/>
        <v>8840</v>
      </c>
      <c r="U930" s="25"/>
      <c r="V930" s="25">
        <v>38</v>
      </c>
      <c r="W930" s="23">
        <f t="shared" si="458"/>
        <v>0</v>
      </c>
      <c r="X930" s="25"/>
      <c r="Y930" s="25">
        <v>55</v>
      </c>
      <c r="Z930" s="23">
        <f t="shared" si="459"/>
        <v>0</v>
      </c>
      <c r="AA930" s="25"/>
      <c r="AB930" s="25">
        <v>58</v>
      </c>
      <c r="AC930" s="23">
        <f t="shared" si="460"/>
        <v>0</v>
      </c>
      <c r="AD930" s="25"/>
      <c r="AE930" s="25">
        <v>68</v>
      </c>
      <c r="AF930" s="25">
        <f t="shared" si="461"/>
        <v>0</v>
      </c>
      <c r="AG930" s="25">
        <v>75</v>
      </c>
      <c r="AH930" s="25">
        <v>98</v>
      </c>
      <c r="AI930" s="23">
        <f t="shared" si="462"/>
        <v>7350</v>
      </c>
      <c r="AJ930" s="25">
        <v>4132</v>
      </c>
      <c r="AK930" s="25">
        <v>7</v>
      </c>
      <c r="AL930" s="25">
        <f t="shared" si="463"/>
        <v>28924</v>
      </c>
      <c r="AM930" s="25"/>
      <c r="AN930" s="25">
        <v>6</v>
      </c>
      <c r="AO930" s="25">
        <f t="shared" si="464"/>
        <v>0</v>
      </c>
      <c r="AP930" s="25"/>
      <c r="AQ930" s="25">
        <v>7</v>
      </c>
      <c r="AR930" s="25">
        <f t="shared" si="467"/>
        <v>0</v>
      </c>
      <c r="AS930" s="25"/>
      <c r="AT930" s="25">
        <v>5.63</v>
      </c>
      <c r="AU930" s="25">
        <f t="shared" si="468"/>
        <v>0</v>
      </c>
      <c r="AV930" s="25"/>
      <c r="AW930" s="25">
        <v>6.65</v>
      </c>
      <c r="AX930" s="25">
        <f t="shared" si="469"/>
        <v>0</v>
      </c>
      <c r="AY930" s="25"/>
      <c r="AZ930" s="25">
        <v>5.58</v>
      </c>
      <c r="BA930" s="25">
        <f t="shared" si="448"/>
        <v>0</v>
      </c>
      <c r="BB930" s="25">
        <v>1890</v>
      </c>
      <c r="BC930" s="25">
        <v>6</v>
      </c>
      <c r="BD930" s="23">
        <f t="shared" si="465"/>
        <v>11340</v>
      </c>
      <c r="BE930" s="26">
        <f t="shared" si="449"/>
        <v>79104</v>
      </c>
      <c r="BF930" s="27">
        <f t="shared" si="466"/>
        <v>219438</v>
      </c>
      <c r="BG930" s="28"/>
      <c r="BH930" s="29"/>
      <c r="BI930" s="28"/>
      <c r="BJ930" s="30">
        <f t="shared" si="450"/>
        <v>0</v>
      </c>
      <c r="BK930" s="28">
        <f t="shared" si="451"/>
        <v>298542</v>
      </c>
      <c r="BL930" s="31"/>
      <c r="BM930" s="31"/>
      <c r="BN930" s="31"/>
      <c r="BO930" s="39"/>
      <c r="BP930" s="31"/>
      <c r="BQ930" s="31"/>
      <c r="BR930" s="31"/>
      <c r="BS930" s="31"/>
      <c r="BT930" s="31"/>
      <c r="BU930" s="31"/>
      <c r="BV930" s="9"/>
      <c r="BW930" s="9"/>
      <c r="BX930" s="9"/>
    </row>
    <row r="931" spans="1:83" s="33" customFormat="1" ht="32.25" customHeight="1">
      <c r="A931" s="35" t="s">
        <v>695</v>
      </c>
      <c r="B931" s="36" t="s">
        <v>696</v>
      </c>
      <c r="C931" s="40">
        <v>310</v>
      </c>
      <c r="D931" s="25">
        <v>45</v>
      </c>
      <c r="E931" s="23">
        <f t="shared" si="452"/>
        <v>13950</v>
      </c>
      <c r="F931" s="25">
        <v>650</v>
      </c>
      <c r="G931" s="25">
        <v>30</v>
      </c>
      <c r="H931" s="23">
        <f t="shared" si="453"/>
        <v>19500</v>
      </c>
      <c r="I931" s="25">
        <v>400</v>
      </c>
      <c r="J931" s="25">
        <v>45</v>
      </c>
      <c r="K931" s="23">
        <f t="shared" si="454"/>
        <v>18000</v>
      </c>
      <c r="L931" s="25"/>
      <c r="M931" s="25">
        <v>75</v>
      </c>
      <c r="N931" s="23">
        <f t="shared" si="455"/>
        <v>0</v>
      </c>
      <c r="O931" s="25"/>
      <c r="P931" s="25">
        <v>38</v>
      </c>
      <c r="Q931" s="23">
        <f t="shared" si="456"/>
        <v>0</v>
      </c>
      <c r="R931" s="25"/>
      <c r="S931" s="25">
        <v>68</v>
      </c>
      <c r="T931" s="23">
        <f t="shared" si="457"/>
        <v>0</v>
      </c>
      <c r="U931" s="25"/>
      <c r="V931" s="25">
        <v>38</v>
      </c>
      <c r="W931" s="23">
        <f t="shared" si="458"/>
        <v>0</v>
      </c>
      <c r="X931" s="25"/>
      <c r="Y931" s="25">
        <v>55</v>
      </c>
      <c r="Z931" s="23">
        <f t="shared" si="459"/>
        <v>0</v>
      </c>
      <c r="AA931" s="25"/>
      <c r="AB931" s="25">
        <v>58</v>
      </c>
      <c r="AC931" s="23">
        <f t="shared" si="460"/>
        <v>0</v>
      </c>
      <c r="AD931" s="25">
        <v>130</v>
      </c>
      <c r="AE931" s="25">
        <v>68</v>
      </c>
      <c r="AF931" s="25">
        <f t="shared" si="461"/>
        <v>8840</v>
      </c>
      <c r="AG931" s="25"/>
      <c r="AH931" s="25">
        <v>98</v>
      </c>
      <c r="AI931" s="23">
        <f t="shared" si="462"/>
        <v>0</v>
      </c>
      <c r="AJ931" s="25"/>
      <c r="AK931" s="25">
        <v>7</v>
      </c>
      <c r="AL931" s="25">
        <f t="shared" si="463"/>
        <v>0</v>
      </c>
      <c r="AM931" s="25">
        <v>5602</v>
      </c>
      <c r="AN931" s="25">
        <v>6</v>
      </c>
      <c r="AO931" s="25">
        <f t="shared" si="464"/>
        <v>33612</v>
      </c>
      <c r="AP931" s="25"/>
      <c r="AQ931" s="25">
        <v>7</v>
      </c>
      <c r="AR931" s="25">
        <f t="shared" si="467"/>
        <v>0</v>
      </c>
      <c r="AS931" s="25"/>
      <c r="AT931" s="25">
        <v>5.63</v>
      </c>
      <c r="AU931" s="25">
        <f t="shared" si="468"/>
        <v>0</v>
      </c>
      <c r="AV931" s="25"/>
      <c r="AW931" s="25">
        <v>6.65</v>
      </c>
      <c r="AX931" s="25">
        <f t="shared" si="469"/>
        <v>0</v>
      </c>
      <c r="AY931" s="25"/>
      <c r="AZ931" s="25">
        <v>5.58</v>
      </c>
      <c r="BA931" s="25">
        <f t="shared" si="448"/>
        <v>0</v>
      </c>
      <c r="BB931" s="25"/>
      <c r="BC931" s="25">
        <v>6</v>
      </c>
      <c r="BD931" s="23">
        <f t="shared" si="465"/>
        <v>0</v>
      </c>
      <c r="BE931" s="26">
        <f t="shared" si="449"/>
        <v>93902</v>
      </c>
      <c r="BF931" s="27">
        <f t="shared" si="466"/>
        <v>216542</v>
      </c>
      <c r="BG931" s="28"/>
      <c r="BH931" s="29"/>
      <c r="BI931" s="28"/>
      <c r="BJ931" s="30">
        <f t="shared" si="450"/>
        <v>0</v>
      </c>
      <c r="BK931" s="28">
        <f t="shared" si="451"/>
        <v>310444</v>
      </c>
      <c r="BL931" s="31"/>
      <c r="BM931" s="31"/>
      <c r="BN931" s="31"/>
      <c r="BO931" s="39"/>
      <c r="BP931" s="31"/>
      <c r="BQ931" s="125"/>
      <c r="BR931" s="31"/>
      <c r="BS931" s="31"/>
      <c r="BT931" s="31"/>
      <c r="BU931" s="39"/>
      <c r="BV931" s="9"/>
      <c r="BW931" s="9"/>
      <c r="BX931" s="9"/>
    </row>
    <row r="932" spans="1:83" s="33" customFormat="1" ht="32.25" customHeight="1">
      <c r="A932" s="35" t="s">
        <v>697</v>
      </c>
      <c r="B932" s="36" t="s">
        <v>698</v>
      </c>
      <c r="C932" s="40"/>
      <c r="D932" s="25">
        <v>45</v>
      </c>
      <c r="E932" s="23">
        <f t="shared" si="452"/>
        <v>0</v>
      </c>
      <c r="F932" s="25"/>
      <c r="G932" s="25">
        <v>30</v>
      </c>
      <c r="H932" s="23">
        <f t="shared" si="453"/>
        <v>0</v>
      </c>
      <c r="I932" s="25"/>
      <c r="J932" s="25">
        <v>45</v>
      </c>
      <c r="K932" s="23">
        <f t="shared" si="454"/>
        <v>0</v>
      </c>
      <c r="L932" s="25"/>
      <c r="M932" s="25">
        <v>75</v>
      </c>
      <c r="N932" s="23">
        <f t="shared" si="455"/>
        <v>0</v>
      </c>
      <c r="O932" s="25"/>
      <c r="P932" s="25">
        <v>38</v>
      </c>
      <c r="Q932" s="23">
        <f t="shared" si="456"/>
        <v>0</v>
      </c>
      <c r="R932" s="25"/>
      <c r="S932" s="25">
        <v>68</v>
      </c>
      <c r="T932" s="23">
        <f t="shared" si="457"/>
        <v>0</v>
      </c>
      <c r="U932" s="25">
        <v>300</v>
      </c>
      <c r="V932" s="25">
        <v>38</v>
      </c>
      <c r="W932" s="23">
        <f t="shared" si="458"/>
        <v>11400</v>
      </c>
      <c r="X932" s="25">
        <v>150</v>
      </c>
      <c r="Y932" s="25">
        <v>55</v>
      </c>
      <c r="Z932" s="23">
        <f t="shared" si="459"/>
        <v>8250</v>
      </c>
      <c r="AA932" s="25">
        <v>300</v>
      </c>
      <c r="AB932" s="25">
        <v>58</v>
      </c>
      <c r="AC932" s="23">
        <f t="shared" si="460"/>
        <v>17400</v>
      </c>
      <c r="AD932" s="25"/>
      <c r="AE932" s="25">
        <v>68</v>
      </c>
      <c r="AF932" s="25">
        <f t="shared" si="461"/>
        <v>0</v>
      </c>
      <c r="AG932" s="25"/>
      <c r="AH932" s="25">
        <v>98</v>
      </c>
      <c r="AI932" s="23">
        <f t="shared" si="462"/>
        <v>0</v>
      </c>
      <c r="AJ932" s="25"/>
      <c r="AK932" s="25">
        <v>7</v>
      </c>
      <c r="AL932" s="25">
        <f t="shared" si="463"/>
        <v>0</v>
      </c>
      <c r="AM932" s="25"/>
      <c r="AN932" s="25">
        <v>6</v>
      </c>
      <c r="AO932" s="25">
        <f t="shared" si="464"/>
        <v>0</v>
      </c>
      <c r="AP932" s="25"/>
      <c r="AQ932" s="25">
        <v>7</v>
      </c>
      <c r="AR932" s="25">
        <f t="shared" si="467"/>
        <v>0</v>
      </c>
      <c r="AS932" s="25"/>
      <c r="AT932" s="25">
        <v>5.63</v>
      </c>
      <c r="AU932" s="25">
        <f t="shared" si="468"/>
        <v>0</v>
      </c>
      <c r="AV932" s="25"/>
      <c r="AW932" s="25">
        <v>6.65</v>
      </c>
      <c r="AX932" s="25">
        <f t="shared" si="469"/>
        <v>0</v>
      </c>
      <c r="AY932" s="25"/>
      <c r="AZ932" s="25">
        <v>5.58</v>
      </c>
      <c r="BA932" s="25">
        <f t="shared" si="448"/>
        <v>0</v>
      </c>
      <c r="BB932" s="25"/>
      <c r="BC932" s="25">
        <v>6</v>
      </c>
      <c r="BD932" s="23">
        <f t="shared" si="465"/>
        <v>0</v>
      </c>
      <c r="BE932" s="26">
        <f t="shared" si="449"/>
        <v>37050</v>
      </c>
      <c r="BF932" s="27">
        <f t="shared" si="466"/>
        <v>187324</v>
      </c>
      <c r="BG932" s="28">
        <v>30000</v>
      </c>
      <c r="BH932" s="29"/>
      <c r="BI932" s="28"/>
      <c r="BJ932" s="30">
        <f t="shared" si="450"/>
        <v>30000</v>
      </c>
      <c r="BK932" s="28">
        <f t="shared" si="451"/>
        <v>194374</v>
      </c>
      <c r="BL932" s="31"/>
      <c r="BM932" s="31"/>
      <c r="BN932" s="31"/>
      <c r="BO932" s="39"/>
      <c r="BP932" s="31"/>
      <c r="BQ932" s="125"/>
      <c r="BR932" s="31"/>
      <c r="BS932" s="31"/>
      <c r="BT932" s="31"/>
      <c r="BU932" s="31"/>
      <c r="BV932" s="9"/>
      <c r="BW932" s="9"/>
      <c r="BX932" s="9"/>
    </row>
    <row r="933" spans="1:83" s="33" customFormat="1" ht="32.25" customHeight="1">
      <c r="A933" s="35" t="s">
        <v>699</v>
      </c>
      <c r="B933" s="36" t="s">
        <v>700</v>
      </c>
      <c r="C933" s="40"/>
      <c r="D933" s="25">
        <v>45</v>
      </c>
      <c r="E933" s="23">
        <f t="shared" si="452"/>
        <v>0</v>
      </c>
      <c r="F933" s="25"/>
      <c r="G933" s="25">
        <v>30</v>
      </c>
      <c r="H933" s="23">
        <f t="shared" si="453"/>
        <v>0</v>
      </c>
      <c r="I933" s="25"/>
      <c r="J933" s="25">
        <v>45</v>
      </c>
      <c r="K933" s="23">
        <f t="shared" si="454"/>
        <v>0</v>
      </c>
      <c r="L933" s="25">
        <v>300</v>
      </c>
      <c r="M933" s="25">
        <v>75</v>
      </c>
      <c r="N933" s="23">
        <f t="shared" si="455"/>
        <v>22500</v>
      </c>
      <c r="O933" s="25">
        <v>300</v>
      </c>
      <c r="P933" s="25">
        <v>38</v>
      </c>
      <c r="Q933" s="23">
        <f t="shared" si="456"/>
        <v>11400</v>
      </c>
      <c r="R933" s="25">
        <v>620</v>
      </c>
      <c r="S933" s="25">
        <v>68</v>
      </c>
      <c r="T933" s="23">
        <f t="shared" si="457"/>
        <v>42160</v>
      </c>
      <c r="U933" s="25"/>
      <c r="V933" s="25">
        <v>38</v>
      </c>
      <c r="W933" s="23">
        <f t="shared" si="458"/>
        <v>0</v>
      </c>
      <c r="X933" s="25"/>
      <c r="Y933" s="25">
        <v>55</v>
      </c>
      <c r="Z933" s="23">
        <f t="shared" si="459"/>
        <v>0</v>
      </c>
      <c r="AA933" s="25"/>
      <c r="AB933" s="25">
        <v>58</v>
      </c>
      <c r="AC933" s="23">
        <f t="shared" si="460"/>
        <v>0</v>
      </c>
      <c r="AD933" s="25"/>
      <c r="AE933" s="25">
        <v>68</v>
      </c>
      <c r="AF933" s="25">
        <f t="shared" si="461"/>
        <v>0</v>
      </c>
      <c r="AG933" s="25">
        <v>200</v>
      </c>
      <c r="AH933" s="25">
        <v>98</v>
      </c>
      <c r="AI933" s="23">
        <f t="shared" si="462"/>
        <v>19600</v>
      </c>
      <c r="AJ933" s="25">
        <v>5131</v>
      </c>
      <c r="AK933" s="25">
        <v>7</v>
      </c>
      <c r="AL933" s="25">
        <f t="shared" si="463"/>
        <v>35917</v>
      </c>
      <c r="AM933" s="25"/>
      <c r="AN933" s="25">
        <v>6</v>
      </c>
      <c r="AO933" s="25">
        <f t="shared" si="464"/>
        <v>0</v>
      </c>
      <c r="AP933" s="25"/>
      <c r="AQ933" s="25">
        <v>7</v>
      </c>
      <c r="AR933" s="25">
        <f t="shared" si="467"/>
        <v>0</v>
      </c>
      <c r="AS933" s="25"/>
      <c r="AT933" s="25">
        <v>5.63</v>
      </c>
      <c r="AU933" s="25">
        <f t="shared" si="468"/>
        <v>0</v>
      </c>
      <c r="AV933" s="25"/>
      <c r="AW933" s="25">
        <v>6.65</v>
      </c>
      <c r="AX933" s="25">
        <f t="shared" si="469"/>
        <v>0</v>
      </c>
      <c r="AY933" s="25"/>
      <c r="AZ933" s="25">
        <v>5.58</v>
      </c>
      <c r="BA933" s="25">
        <f t="shared" si="448"/>
        <v>0</v>
      </c>
      <c r="BB933" s="25">
        <v>1705</v>
      </c>
      <c r="BC933" s="25">
        <v>6</v>
      </c>
      <c r="BD933" s="23">
        <f t="shared" si="465"/>
        <v>10230</v>
      </c>
      <c r="BE933" s="26">
        <f t="shared" si="449"/>
        <v>141807</v>
      </c>
      <c r="BF933" s="27">
        <f t="shared" si="466"/>
        <v>234340</v>
      </c>
      <c r="BG933" s="28"/>
      <c r="BH933" s="29"/>
      <c r="BI933" s="28"/>
      <c r="BJ933" s="30">
        <f t="shared" si="450"/>
        <v>0</v>
      </c>
      <c r="BK933" s="28">
        <f t="shared" si="451"/>
        <v>376147</v>
      </c>
      <c r="BL933" s="31"/>
      <c r="BM933" s="31"/>
      <c r="BN933" s="31"/>
      <c r="BO933" s="39"/>
      <c r="BP933" s="31"/>
      <c r="BQ933" s="125"/>
      <c r="BR933" s="31"/>
      <c r="BS933" s="31"/>
      <c r="BT933" s="31"/>
      <c r="BU933" s="31"/>
      <c r="BV933" s="9"/>
      <c r="BW933" s="9"/>
      <c r="BX933" s="9"/>
    </row>
    <row r="934" spans="1:83" s="33" customFormat="1" ht="32.25" customHeight="1">
      <c r="A934" s="35" t="s">
        <v>701</v>
      </c>
      <c r="B934" s="36" t="s">
        <v>702</v>
      </c>
      <c r="C934" s="40"/>
      <c r="D934" s="25">
        <v>45</v>
      </c>
      <c r="E934" s="23">
        <f t="shared" si="452"/>
        <v>0</v>
      </c>
      <c r="F934" s="25"/>
      <c r="G934" s="25">
        <v>30</v>
      </c>
      <c r="H934" s="23">
        <f t="shared" si="453"/>
        <v>0</v>
      </c>
      <c r="I934" s="25"/>
      <c r="J934" s="25">
        <v>45</v>
      </c>
      <c r="K934" s="23">
        <f t="shared" si="454"/>
        <v>0</v>
      </c>
      <c r="L934" s="25"/>
      <c r="M934" s="25">
        <v>75</v>
      </c>
      <c r="N934" s="23">
        <f t="shared" si="455"/>
        <v>0</v>
      </c>
      <c r="O934" s="25"/>
      <c r="P934" s="25">
        <v>38</v>
      </c>
      <c r="Q934" s="23">
        <f t="shared" si="456"/>
        <v>0</v>
      </c>
      <c r="R934" s="25"/>
      <c r="S934" s="25">
        <v>68</v>
      </c>
      <c r="T934" s="23">
        <f t="shared" si="457"/>
        <v>0</v>
      </c>
      <c r="U934" s="25"/>
      <c r="V934" s="25">
        <v>38</v>
      </c>
      <c r="W934" s="23">
        <f t="shared" si="458"/>
        <v>0</v>
      </c>
      <c r="X934" s="25"/>
      <c r="Y934" s="25">
        <v>55</v>
      </c>
      <c r="Z934" s="23">
        <f t="shared" si="459"/>
        <v>0</v>
      </c>
      <c r="AA934" s="25"/>
      <c r="AB934" s="25">
        <v>58</v>
      </c>
      <c r="AC934" s="23">
        <f t="shared" si="460"/>
        <v>0</v>
      </c>
      <c r="AD934" s="25"/>
      <c r="AE934" s="25">
        <v>68</v>
      </c>
      <c r="AF934" s="25">
        <f t="shared" si="461"/>
        <v>0</v>
      </c>
      <c r="AG934" s="25"/>
      <c r="AH934" s="25">
        <v>98</v>
      </c>
      <c r="AI934" s="23">
        <f t="shared" si="462"/>
        <v>0</v>
      </c>
      <c r="AJ934" s="25"/>
      <c r="AK934" s="25">
        <v>7</v>
      </c>
      <c r="AL934" s="25">
        <f t="shared" si="463"/>
        <v>0</v>
      </c>
      <c r="AM934" s="25"/>
      <c r="AN934" s="25">
        <v>6</v>
      </c>
      <c r="AO934" s="25">
        <f t="shared" si="464"/>
        <v>0</v>
      </c>
      <c r="AP934" s="25"/>
      <c r="AQ934" s="25">
        <v>7</v>
      </c>
      <c r="AR934" s="25">
        <f t="shared" si="467"/>
        <v>0</v>
      </c>
      <c r="AS934" s="25"/>
      <c r="AT934" s="25">
        <v>5.63</v>
      </c>
      <c r="AU934" s="25">
        <f t="shared" si="468"/>
        <v>0</v>
      </c>
      <c r="AV934" s="25"/>
      <c r="AW934" s="25">
        <v>6.65</v>
      </c>
      <c r="AX934" s="25">
        <f t="shared" si="469"/>
        <v>0</v>
      </c>
      <c r="AY934" s="25"/>
      <c r="AZ934" s="25">
        <v>5.58</v>
      </c>
      <c r="BA934" s="25">
        <f t="shared" si="448"/>
        <v>0</v>
      </c>
      <c r="BB934" s="25"/>
      <c r="BC934" s="25">
        <v>6</v>
      </c>
      <c r="BD934" s="23">
        <f t="shared" si="465"/>
        <v>0</v>
      </c>
      <c r="BE934" s="26">
        <f t="shared" si="449"/>
        <v>0</v>
      </c>
      <c r="BF934" s="27">
        <f t="shared" si="466"/>
        <v>206657</v>
      </c>
      <c r="BG934" s="28"/>
      <c r="BH934" s="29"/>
      <c r="BI934" s="28"/>
      <c r="BJ934" s="30">
        <f t="shared" si="450"/>
        <v>0</v>
      </c>
      <c r="BK934" s="28">
        <f t="shared" si="451"/>
        <v>206657</v>
      </c>
      <c r="BL934" s="31"/>
      <c r="BM934" s="31"/>
      <c r="BN934" s="31"/>
      <c r="BO934" s="39"/>
      <c r="BP934" s="31"/>
      <c r="BQ934" s="125"/>
      <c r="BR934" s="31"/>
      <c r="BS934" s="31"/>
      <c r="BT934" s="31"/>
      <c r="BU934" s="31"/>
      <c r="BV934" s="9"/>
      <c r="BW934" s="9"/>
      <c r="BX934" s="9"/>
    </row>
    <row r="935" spans="1:83" s="33" customFormat="1" ht="32.25" customHeight="1">
      <c r="A935" s="35" t="s">
        <v>703</v>
      </c>
      <c r="B935" s="36" t="s">
        <v>704</v>
      </c>
      <c r="C935" s="40">
        <v>120</v>
      </c>
      <c r="D935" s="25">
        <v>45</v>
      </c>
      <c r="E935" s="23">
        <f t="shared" si="452"/>
        <v>5400</v>
      </c>
      <c r="F935" s="25">
        <v>300</v>
      </c>
      <c r="G935" s="25">
        <v>30</v>
      </c>
      <c r="H935" s="23">
        <f t="shared" si="453"/>
        <v>9000</v>
      </c>
      <c r="I935" s="25">
        <v>400</v>
      </c>
      <c r="J935" s="25">
        <v>45</v>
      </c>
      <c r="K935" s="23">
        <f t="shared" si="454"/>
        <v>18000</v>
      </c>
      <c r="L935" s="25"/>
      <c r="M935" s="25">
        <v>75</v>
      </c>
      <c r="N935" s="23">
        <f t="shared" si="455"/>
        <v>0</v>
      </c>
      <c r="O935" s="25"/>
      <c r="P935" s="25">
        <v>38</v>
      </c>
      <c r="Q935" s="23">
        <f t="shared" si="456"/>
        <v>0</v>
      </c>
      <c r="R935" s="25"/>
      <c r="S935" s="25">
        <v>68</v>
      </c>
      <c r="T935" s="23">
        <f t="shared" si="457"/>
        <v>0</v>
      </c>
      <c r="U935" s="25"/>
      <c r="V935" s="25">
        <v>38</v>
      </c>
      <c r="W935" s="23">
        <f t="shared" si="458"/>
        <v>0</v>
      </c>
      <c r="X935" s="25"/>
      <c r="Y935" s="25">
        <v>55</v>
      </c>
      <c r="Z935" s="23">
        <f t="shared" si="459"/>
        <v>0</v>
      </c>
      <c r="AA935" s="25"/>
      <c r="AB935" s="25">
        <v>58</v>
      </c>
      <c r="AC935" s="23">
        <f t="shared" si="460"/>
        <v>0</v>
      </c>
      <c r="AD935" s="25">
        <v>100</v>
      </c>
      <c r="AE935" s="25">
        <v>68</v>
      </c>
      <c r="AF935" s="25">
        <f t="shared" si="461"/>
        <v>6800</v>
      </c>
      <c r="AG935" s="25"/>
      <c r="AH935" s="25">
        <v>98</v>
      </c>
      <c r="AI935" s="23">
        <f t="shared" si="462"/>
        <v>0</v>
      </c>
      <c r="AJ935" s="25"/>
      <c r="AK935" s="25">
        <v>7</v>
      </c>
      <c r="AL935" s="25">
        <f t="shared" si="463"/>
        <v>0</v>
      </c>
      <c r="AM935" s="25">
        <v>6112</v>
      </c>
      <c r="AN935" s="25">
        <v>6</v>
      </c>
      <c r="AO935" s="25">
        <f t="shared" si="464"/>
        <v>36672</v>
      </c>
      <c r="AP935" s="25"/>
      <c r="AQ935" s="25">
        <v>7</v>
      </c>
      <c r="AR935" s="25">
        <f t="shared" si="467"/>
        <v>0</v>
      </c>
      <c r="AS935" s="25"/>
      <c r="AT935" s="25">
        <v>5.63</v>
      </c>
      <c r="AU935" s="25">
        <f t="shared" si="468"/>
        <v>0</v>
      </c>
      <c r="AV935" s="25"/>
      <c r="AW935" s="25">
        <v>6.65</v>
      </c>
      <c r="AX935" s="25">
        <f t="shared" si="469"/>
        <v>0</v>
      </c>
      <c r="AY935" s="25"/>
      <c r="AZ935" s="25">
        <v>5.58</v>
      </c>
      <c r="BA935" s="25">
        <f t="shared" si="448"/>
        <v>0</v>
      </c>
      <c r="BB935" s="25"/>
      <c r="BC935" s="25">
        <v>6</v>
      </c>
      <c r="BD935" s="23">
        <f t="shared" si="465"/>
        <v>0</v>
      </c>
      <c r="BE935" s="26">
        <f t="shared" si="449"/>
        <v>75872</v>
      </c>
      <c r="BF935" s="27">
        <f t="shared" si="466"/>
        <v>228590</v>
      </c>
      <c r="BG935" s="28">
        <v>2728</v>
      </c>
      <c r="BH935" s="29"/>
      <c r="BI935" s="28"/>
      <c r="BJ935" s="30">
        <f t="shared" si="450"/>
        <v>2728</v>
      </c>
      <c r="BK935" s="28">
        <f t="shared" si="451"/>
        <v>301734</v>
      </c>
      <c r="BL935" s="31"/>
      <c r="BM935" s="31"/>
      <c r="BN935" s="31"/>
      <c r="BO935" s="39"/>
      <c r="BP935" s="31"/>
      <c r="BQ935" s="125"/>
      <c r="BR935" s="31"/>
      <c r="BS935" s="31"/>
      <c r="BT935" s="31"/>
      <c r="BU935" s="31"/>
      <c r="BV935" s="9"/>
      <c r="BW935" s="9"/>
      <c r="BX935" s="9"/>
    </row>
    <row r="936" spans="1:83" s="34" customFormat="1" ht="32.25" customHeight="1">
      <c r="A936" s="20" t="s">
        <v>705</v>
      </c>
      <c r="B936" s="21" t="s">
        <v>706</v>
      </c>
      <c r="C936" s="51"/>
      <c r="D936" s="23">
        <v>45</v>
      </c>
      <c r="E936" s="23">
        <f t="shared" si="452"/>
        <v>0</v>
      </c>
      <c r="F936" s="23"/>
      <c r="G936" s="23">
        <v>30</v>
      </c>
      <c r="H936" s="23">
        <f t="shared" si="453"/>
        <v>0</v>
      </c>
      <c r="I936" s="23"/>
      <c r="J936" s="23">
        <v>45</v>
      </c>
      <c r="K936" s="23">
        <f t="shared" si="454"/>
        <v>0</v>
      </c>
      <c r="L936" s="23"/>
      <c r="M936" s="23">
        <v>75</v>
      </c>
      <c r="N936" s="23">
        <f t="shared" si="455"/>
        <v>0</v>
      </c>
      <c r="O936" s="23"/>
      <c r="P936" s="23">
        <v>38</v>
      </c>
      <c r="Q936" s="23">
        <f t="shared" si="456"/>
        <v>0</v>
      </c>
      <c r="R936" s="23"/>
      <c r="S936" s="23">
        <v>68</v>
      </c>
      <c r="T936" s="23">
        <f t="shared" si="457"/>
        <v>0</v>
      </c>
      <c r="U936" s="23"/>
      <c r="V936" s="23">
        <v>38</v>
      </c>
      <c r="W936" s="23">
        <f t="shared" si="458"/>
        <v>0</v>
      </c>
      <c r="X936" s="23"/>
      <c r="Y936" s="23">
        <v>55</v>
      </c>
      <c r="Z936" s="23">
        <f t="shared" si="459"/>
        <v>0</v>
      </c>
      <c r="AA936" s="23"/>
      <c r="AB936" s="23">
        <v>58</v>
      </c>
      <c r="AC936" s="23">
        <f t="shared" si="460"/>
        <v>0</v>
      </c>
      <c r="AD936" s="23"/>
      <c r="AE936" s="23">
        <v>68</v>
      </c>
      <c r="AF936" s="25">
        <f t="shared" si="461"/>
        <v>0</v>
      </c>
      <c r="AG936" s="23"/>
      <c r="AH936" s="23">
        <v>98</v>
      </c>
      <c r="AI936" s="23">
        <f t="shared" si="462"/>
        <v>0</v>
      </c>
      <c r="AJ936" s="25"/>
      <c r="AK936" s="25">
        <v>7</v>
      </c>
      <c r="AL936" s="25">
        <f t="shared" si="463"/>
        <v>0</v>
      </c>
      <c r="AM936" s="25"/>
      <c r="AN936" s="25">
        <v>6</v>
      </c>
      <c r="AO936" s="25">
        <f t="shared" si="464"/>
        <v>0</v>
      </c>
      <c r="AP936" s="23"/>
      <c r="AQ936" s="23">
        <v>7</v>
      </c>
      <c r="AR936" s="25">
        <f t="shared" si="467"/>
        <v>0</v>
      </c>
      <c r="AS936" s="23"/>
      <c r="AT936" s="23">
        <v>5.63</v>
      </c>
      <c r="AU936" s="23">
        <f t="shared" si="468"/>
        <v>0</v>
      </c>
      <c r="AV936" s="23"/>
      <c r="AW936" s="23">
        <v>6.65</v>
      </c>
      <c r="AX936" s="23">
        <f t="shared" si="469"/>
        <v>0</v>
      </c>
      <c r="AY936" s="23"/>
      <c r="AZ936" s="23">
        <v>5.58</v>
      </c>
      <c r="BA936" s="23">
        <f t="shared" si="448"/>
        <v>0</v>
      </c>
      <c r="BB936" s="23"/>
      <c r="BC936" s="23">
        <v>6</v>
      </c>
      <c r="BD936" s="23">
        <f t="shared" si="465"/>
        <v>0</v>
      </c>
      <c r="BE936" s="26">
        <f t="shared" si="449"/>
        <v>0</v>
      </c>
      <c r="BF936" s="27">
        <f t="shared" si="466"/>
        <v>207270</v>
      </c>
      <c r="BG936" s="28"/>
      <c r="BH936" s="29"/>
      <c r="BI936" s="28"/>
      <c r="BJ936" s="30">
        <f t="shared" si="450"/>
        <v>0</v>
      </c>
      <c r="BK936" s="28">
        <f t="shared" si="451"/>
        <v>207270</v>
      </c>
      <c r="BL936" s="31"/>
      <c r="BM936" s="31"/>
      <c r="BN936" s="31"/>
      <c r="BO936" s="39"/>
      <c r="BP936" s="31"/>
      <c r="BQ936" s="125"/>
      <c r="BR936" s="31"/>
      <c r="BS936" s="31"/>
      <c r="BT936" s="31"/>
      <c r="BU936" s="31"/>
      <c r="BV936" s="9"/>
      <c r="BW936" s="9"/>
      <c r="BX936" s="9"/>
      <c r="BY936" s="33"/>
      <c r="BZ936" s="33"/>
      <c r="CA936" s="33"/>
      <c r="CB936" s="33"/>
      <c r="CC936" s="33"/>
      <c r="CD936" s="33"/>
      <c r="CE936" s="33"/>
    </row>
    <row r="937" spans="1:83" s="33" customFormat="1" ht="32.25" customHeight="1">
      <c r="A937" s="35" t="s">
        <v>707</v>
      </c>
      <c r="B937" s="36" t="s">
        <v>708</v>
      </c>
      <c r="C937" s="40">
        <v>110</v>
      </c>
      <c r="D937" s="25">
        <v>45</v>
      </c>
      <c r="E937" s="23">
        <f t="shared" si="452"/>
        <v>4950</v>
      </c>
      <c r="F937" s="25">
        <v>400</v>
      </c>
      <c r="G937" s="25">
        <v>30</v>
      </c>
      <c r="H937" s="23">
        <f t="shared" si="453"/>
        <v>12000</v>
      </c>
      <c r="I937" s="25">
        <v>200</v>
      </c>
      <c r="J937" s="25">
        <v>45</v>
      </c>
      <c r="K937" s="23">
        <f t="shared" si="454"/>
        <v>9000</v>
      </c>
      <c r="L937" s="25"/>
      <c r="M937" s="25">
        <v>75</v>
      </c>
      <c r="N937" s="23">
        <f t="shared" si="455"/>
        <v>0</v>
      </c>
      <c r="O937" s="25"/>
      <c r="P937" s="25">
        <v>38</v>
      </c>
      <c r="Q937" s="23">
        <f t="shared" si="456"/>
        <v>0</v>
      </c>
      <c r="R937" s="25"/>
      <c r="S937" s="25">
        <v>68</v>
      </c>
      <c r="T937" s="23">
        <f t="shared" si="457"/>
        <v>0</v>
      </c>
      <c r="U937" s="25"/>
      <c r="V937" s="25">
        <v>38</v>
      </c>
      <c r="W937" s="23">
        <f t="shared" si="458"/>
        <v>0</v>
      </c>
      <c r="X937" s="25"/>
      <c r="Y937" s="25">
        <v>55</v>
      </c>
      <c r="Z937" s="23">
        <f t="shared" si="459"/>
        <v>0</v>
      </c>
      <c r="AA937" s="25"/>
      <c r="AB937" s="25">
        <v>58</v>
      </c>
      <c r="AC937" s="23">
        <f t="shared" si="460"/>
        <v>0</v>
      </c>
      <c r="AD937" s="25">
        <v>100</v>
      </c>
      <c r="AE937" s="25">
        <v>68</v>
      </c>
      <c r="AF937" s="25">
        <f t="shared" si="461"/>
        <v>6800</v>
      </c>
      <c r="AG937" s="25"/>
      <c r="AH937" s="25">
        <v>98</v>
      </c>
      <c r="AI937" s="23">
        <f t="shared" si="462"/>
        <v>0</v>
      </c>
      <c r="AJ937" s="25"/>
      <c r="AK937" s="25">
        <v>7</v>
      </c>
      <c r="AL937" s="25">
        <f t="shared" si="463"/>
        <v>0</v>
      </c>
      <c r="AM937" s="25">
        <v>5402</v>
      </c>
      <c r="AN937" s="25">
        <v>6</v>
      </c>
      <c r="AO937" s="25">
        <f t="shared" si="464"/>
        <v>32412</v>
      </c>
      <c r="AP937" s="25"/>
      <c r="AQ937" s="25">
        <v>7</v>
      </c>
      <c r="AR937" s="25">
        <f t="shared" si="467"/>
        <v>0</v>
      </c>
      <c r="AS937" s="25"/>
      <c r="AT937" s="25">
        <v>5.63</v>
      </c>
      <c r="AU937" s="25">
        <f t="shared" si="468"/>
        <v>0</v>
      </c>
      <c r="AV937" s="25"/>
      <c r="AW937" s="25">
        <v>6.65</v>
      </c>
      <c r="AX937" s="25">
        <f t="shared" si="469"/>
        <v>0</v>
      </c>
      <c r="AY937" s="25"/>
      <c r="AZ937" s="25">
        <v>5.58</v>
      </c>
      <c r="BA937" s="25">
        <f t="shared" si="448"/>
        <v>0</v>
      </c>
      <c r="BB937" s="25"/>
      <c r="BC937" s="25">
        <v>6</v>
      </c>
      <c r="BD937" s="23">
        <f t="shared" si="465"/>
        <v>0</v>
      </c>
      <c r="BE937" s="26">
        <f t="shared" si="449"/>
        <v>65162</v>
      </c>
      <c r="BF937" s="27">
        <f t="shared" si="466"/>
        <v>88148.9</v>
      </c>
      <c r="BG937" s="28"/>
      <c r="BH937" s="29"/>
      <c r="BI937" s="28"/>
      <c r="BJ937" s="30">
        <f t="shared" si="450"/>
        <v>0</v>
      </c>
      <c r="BK937" s="28">
        <f t="shared" si="451"/>
        <v>153310.9</v>
      </c>
      <c r="BL937" s="31"/>
      <c r="BM937" s="39"/>
      <c r="BN937" s="31"/>
      <c r="BO937" s="39"/>
      <c r="BP937" s="31"/>
      <c r="BQ937" s="125"/>
      <c r="BR937" s="31"/>
      <c r="BS937" s="31"/>
      <c r="BT937" s="31"/>
      <c r="BU937" s="31"/>
      <c r="BV937" s="9"/>
      <c r="BW937" s="9"/>
      <c r="BX937" s="9"/>
    </row>
    <row r="938" spans="1:83" s="33" customFormat="1" ht="32.25" customHeight="1">
      <c r="A938" s="35" t="s">
        <v>709</v>
      </c>
      <c r="B938" s="36" t="s">
        <v>710</v>
      </c>
      <c r="C938" s="40"/>
      <c r="D938" s="25">
        <v>45</v>
      </c>
      <c r="E938" s="23">
        <f t="shared" si="452"/>
        <v>0</v>
      </c>
      <c r="F938" s="25"/>
      <c r="G938" s="25">
        <v>30</v>
      </c>
      <c r="H938" s="23">
        <f t="shared" si="453"/>
        <v>0</v>
      </c>
      <c r="I938" s="25"/>
      <c r="J938" s="25">
        <v>45</v>
      </c>
      <c r="K938" s="23">
        <f t="shared" si="454"/>
        <v>0</v>
      </c>
      <c r="L938" s="25"/>
      <c r="M938" s="25">
        <v>75</v>
      </c>
      <c r="N938" s="23">
        <f t="shared" si="455"/>
        <v>0</v>
      </c>
      <c r="O938" s="25"/>
      <c r="P938" s="25">
        <v>38</v>
      </c>
      <c r="Q938" s="23">
        <f t="shared" si="456"/>
        <v>0</v>
      </c>
      <c r="R938" s="25"/>
      <c r="S938" s="25">
        <v>68</v>
      </c>
      <c r="T938" s="23">
        <f t="shared" si="457"/>
        <v>0</v>
      </c>
      <c r="U938" s="25"/>
      <c r="V938" s="25">
        <v>38</v>
      </c>
      <c r="W938" s="23">
        <f t="shared" si="458"/>
        <v>0</v>
      </c>
      <c r="X938" s="25"/>
      <c r="Y938" s="25">
        <v>55</v>
      </c>
      <c r="Z938" s="23">
        <f t="shared" si="459"/>
        <v>0</v>
      </c>
      <c r="AA938" s="25"/>
      <c r="AB938" s="25">
        <v>58</v>
      </c>
      <c r="AC938" s="23">
        <f t="shared" si="460"/>
        <v>0</v>
      </c>
      <c r="AD938" s="25"/>
      <c r="AE938" s="25">
        <v>68</v>
      </c>
      <c r="AF938" s="25">
        <f t="shared" si="461"/>
        <v>0</v>
      </c>
      <c r="AG938" s="25"/>
      <c r="AH938" s="25">
        <v>98</v>
      </c>
      <c r="AI938" s="23">
        <f t="shared" si="462"/>
        <v>0</v>
      </c>
      <c r="AJ938" s="25"/>
      <c r="AK938" s="25">
        <v>7</v>
      </c>
      <c r="AL938" s="25">
        <f t="shared" si="463"/>
        <v>0</v>
      </c>
      <c r="AM938" s="25"/>
      <c r="AN938" s="25">
        <v>6</v>
      </c>
      <c r="AO938" s="25">
        <f t="shared" si="464"/>
        <v>0</v>
      </c>
      <c r="AP938" s="100"/>
      <c r="AQ938" s="25">
        <v>7</v>
      </c>
      <c r="AR938" s="25">
        <f t="shared" si="467"/>
        <v>0</v>
      </c>
      <c r="AS938" s="25"/>
      <c r="AT938" s="25">
        <v>5.63</v>
      </c>
      <c r="AU938" s="25">
        <f t="shared" si="468"/>
        <v>0</v>
      </c>
      <c r="AV938" s="25"/>
      <c r="AW938" s="25">
        <v>6.65</v>
      </c>
      <c r="AX938" s="25">
        <f t="shared" si="469"/>
        <v>0</v>
      </c>
      <c r="AY938" s="25"/>
      <c r="AZ938" s="25">
        <v>5.58</v>
      </c>
      <c r="BA938" s="25">
        <f t="shared" si="448"/>
        <v>0</v>
      </c>
      <c r="BB938" s="25"/>
      <c r="BC938" s="25">
        <v>6</v>
      </c>
      <c r="BD938" s="23">
        <f t="shared" si="465"/>
        <v>0</v>
      </c>
      <c r="BE938" s="26">
        <f t="shared" si="449"/>
        <v>0</v>
      </c>
      <c r="BF938" s="27">
        <f t="shared" si="466"/>
        <v>12027</v>
      </c>
      <c r="BG938" s="28"/>
      <c r="BH938" s="29"/>
      <c r="BI938" s="28"/>
      <c r="BJ938" s="30">
        <f t="shared" si="450"/>
        <v>0</v>
      </c>
      <c r="BK938" s="28">
        <f t="shared" si="451"/>
        <v>12027</v>
      </c>
      <c r="BL938" s="31"/>
      <c r="BM938" s="31"/>
      <c r="BN938" s="31"/>
      <c r="BO938" s="39"/>
      <c r="BP938" s="31"/>
      <c r="BQ938" s="125"/>
      <c r="BR938" s="31"/>
      <c r="BS938" s="31"/>
      <c r="BT938" s="31"/>
      <c r="BU938" s="31"/>
      <c r="BV938" s="9"/>
      <c r="BW938" s="9"/>
      <c r="BX938" s="9"/>
    </row>
    <row r="939" spans="1:83" s="33" customFormat="1" ht="32.25" customHeight="1">
      <c r="A939" s="35" t="s">
        <v>711</v>
      </c>
      <c r="B939" s="36" t="s">
        <v>712</v>
      </c>
      <c r="C939" s="40"/>
      <c r="D939" s="25">
        <v>45</v>
      </c>
      <c r="E939" s="23">
        <f t="shared" si="452"/>
        <v>0</v>
      </c>
      <c r="F939" s="25"/>
      <c r="G939" s="25">
        <v>30</v>
      </c>
      <c r="H939" s="23">
        <f t="shared" si="453"/>
        <v>0</v>
      </c>
      <c r="I939" s="25"/>
      <c r="J939" s="25">
        <v>45</v>
      </c>
      <c r="K939" s="23">
        <f t="shared" si="454"/>
        <v>0</v>
      </c>
      <c r="L939" s="25"/>
      <c r="M939" s="25">
        <v>75</v>
      </c>
      <c r="N939" s="23">
        <f t="shared" si="455"/>
        <v>0</v>
      </c>
      <c r="O939" s="25"/>
      <c r="P939" s="25">
        <v>38</v>
      </c>
      <c r="Q939" s="23">
        <f t="shared" si="456"/>
        <v>0</v>
      </c>
      <c r="R939" s="25"/>
      <c r="S939" s="25">
        <v>68</v>
      </c>
      <c r="T939" s="23">
        <f t="shared" si="457"/>
        <v>0</v>
      </c>
      <c r="U939" s="25"/>
      <c r="V939" s="25">
        <v>38</v>
      </c>
      <c r="W939" s="23">
        <f t="shared" si="458"/>
        <v>0</v>
      </c>
      <c r="X939" s="25"/>
      <c r="Y939" s="25">
        <v>55</v>
      </c>
      <c r="Z939" s="23">
        <f t="shared" si="459"/>
        <v>0</v>
      </c>
      <c r="AA939" s="25"/>
      <c r="AB939" s="25">
        <v>58</v>
      </c>
      <c r="AC939" s="23">
        <f t="shared" si="460"/>
        <v>0</v>
      </c>
      <c r="AD939" s="25"/>
      <c r="AE939" s="25">
        <v>68</v>
      </c>
      <c r="AF939" s="25">
        <f t="shared" si="461"/>
        <v>0</v>
      </c>
      <c r="AG939" s="25"/>
      <c r="AH939" s="25">
        <v>98</v>
      </c>
      <c r="AI939" s="23">
        <f t="shared" si="462"/>
        <v>0</v>
      </c>
      <c r="AJ939" s="25"/>
      <c r="AK939" s="25"/>
      <c r="AL939" s="25">
        <f t="shared" si="463"/>
        <v>0</v>
      </c>
      <c r="AM939" s="25"/>
      <c r="AN939" s="25"/>
      <c r="AO939" s="25">
        <f t="shared" si="464"/>
        <v>0</v>
      </c>
      <c r="AP939" s="100"/>
      <c r="AQ939" s="25"/>
      <c r="AR939" s="25"/>
      <c r="AS939" s="25"/>
      <c r="AT939" s="25"/>
      <c r="AU939" s="25"/>
      <c r="AV939" s="25"/>
      <c r="AW939" s="25"/>
      <c r="AX939" s="25"/>
      <c r="AY939" s="25"/>
      <c r="AZ939" s="25"/>
      <c r="BA939" s="25"/>
      <c r="BB939" s="25"/>
      <c r="BC939" s="25"/>
      <c r="BD939" s="23">
        <f t="shared" si="465"/>
        <v>0</v>
      </c>
      <c r="BE939" s="26">
        <f t="shared" si="449"/>
        <v>0</v>
      </c>
      <c r="BF939" s="27">
        <f t="shared" si="466"/>
        <v>0</v>
      </c>
      <c r="BG939" s="28"/>
      <c r="BH939" s="29"/>
      <c r="BI939" s="28"/>
      <c r="BJ939" s="30">
        <f t="shared" si="450"/>
        <v>0</v>
      </c>
      <c r="BK939" s="28">
        <f t="shared" si="451"/>
        <v>0</v>
      </c>
      <c r="BL939" s="31"/>
      <c r="BM939" s="31"/>
      <c r="BN939" s="31"/>
      <c r="BO939" s="39"/>
      <c r="BP939" s="31"/>
      <c r="BQ939" s="125"/>
      <c r="BR939" s="31"/>
      <c r="BS939" s="31"/>
      <c r="BT939" s="31"/>
      <c r="BU939" s="31"/>
      <c r="BV939" s="9"/>
      <c r="BW939" s="9"/>
      <c r="BX939" s="9"/>
    </row>
    <row r="940" spans="1:83" s="33" customFormat="1" ht="32.25" customHeight="1">
      <c r="A940" s="35" t="s">
        <v>713</v>
      </c>
      <c r="B940" s="36" t="s">
        <v>714</v>
      </c>
      <c r="C940" s="40"/>
      <c r="D940" s="25">
        <v>45</v>
      </c>
      <c r="E940" s="23">
        <f t="shared" si="452"/>
        <v>0</v>
      </c>
      <c r="F940" s="25"/>
      <c r="G940" s="25">
        <v>30</v>
      </c>
      <c r="H940" s="23">
        <f t="shared" si="453"/>
        <v>0</v>
      </c>
      <c r="I940" s="25"/>
      <c r="J940" s="25">
        <v>45</v>
      </c>
      <c r="K940" s="23">
        <f t="shared" si="454"/>
        <v>0</v>
      </c>
      <c r="L940" s="25">
        <v>150</v>
      </c>
      <c r="M940" s="25">
        <v>75</v>
      </c>
      <c r="N940" s="23">
        <f t="shared" si="455"/>
        <v>11250</v>
      </c>
      <c r="O940" s="25">
        <v>300</v>
      </c>
      <c r="P940" s="25">
        <v>38</v>
      </c>
      <c r="Q940" s="23">
        <f t="shared" si="456"/>
        <v>11400</v>
      </c>
      <c r="R940" s="25">
        <v>80</v>
      </c>
      <c r="S940" s="25">
        <v>68</v>
      </c>
      <c r="T940" s="23">
        <f t="shared" si="457"/>
        <v>5440</v>
      </c>
      <c r="U940" s="25"/>
      <c r="V940" s="25">
        <v>38</v>
      </c>
      <c r="W940" s="23">
        <f t="shared" si="458"/>
        <v>0</v>
      </c>
      <c r="X940" s="25"/>
      <c r="Y940" s="25">
        <v>55</v>
      </c>
      <c r="Z940" s="23">
        <f t="shared" si="459"/>
        <v>0</v>
      </c>
      <c r="AA940" s="25"/>
      <c r="AB940" s="25">
        <v>58</v>
      </c>
      <c r="AC940" s="23">
        <f t="shared" si="460"/>
        <v>0</v>
      </c>
      <c r="AD940" s="25"/>
      <c r="AE940" s="25">
        <v>68</v>
      </c>
      <c r="AF940" s="25">
        <f t="shared" si="461"/>
        <v>0</v>
      </c>
      <c r="AG940" s="25">
        <v>100</v>
      </c>
      <c r="AH940" s="25">
        <v>98</v>
      </c>
      <c r="AI940" s="23">
        <f t="shared" si="462"/>
        <v>9800</v>
      </c>
      <c r="AJ940" s="25">
        <v>5130</v>
      </c>
      <c r="AK940" s="25">
        <v>7</v>
      </c>
      <c r="AL940" s="25">
        <f t="shared" si="463"/>
        <v>35910</v>
      </c>
      <c r="AM940" s="25"/>
      <c r="AN940" s="25">
        <v>6</v>
      </c>
      <c r="AO940" s="25">
        <f t="shared" si="464"/>
        <v>0</v>
      </c>
      <c r="AP940" s="25"/>
      <c r="AQ940" s="25">
        <v>7</v>
      </c>
      <c r="AR940" s="25">
        <f t="shared" ref="AR940:AR962" si="470">AQ940*AP940</f>
        <v>0</v>
      </c>
      <c r="AS940" s="25"/>
      <c r="AT940" s="25">
        <v>5.63</v>
      </c>
      <c r="AU940" s="25">
        <f t="shared" ref="AU940:AU962" si="471">AT940*AS940</f>
        <v>0</v>
      </c>
      <c r="AV940" s="25"/>
      <c r="AW940" s="25">
        <v>6.65</v>
      </c>
      <c r="AX940" s="25">
        <f t="shared" ref="AX940:AX962" si="472">AW940*AV940</f>
        <v>0</v>
      </c>
      <c r="AY940" s="25"/>
      <c r="AZ940" s="25">
        <v>5.58</v>
      </c>
      <c r="BA940" s="25">
        <f t="shared" ref="BA940:BA962" si="473">AZ940*AY940</f>
        <v>0</v>
      </c>
      <c r="BB940" s="25">
        <v>1880</v>
      </c>
      <c r="BC940" s="25">
        <v>6</v>
      </c>
      <c r="BD940" s="23">
        <f t="shared" si="465"/>
        <v>11280</v>
      </c>
      <c r="BE940" s="26">
        <f t="shared" si="449"/>
        <v>85080</v>
      </c>
      <c r="BF940" s="27">
        <f t="shared" si="466"/>
        <v>230679</v>
      </c>
      <c r="BG940" s="28"/>
      <c r="BH940" s="29"/>
      <c r="BI940" s="28"/>
      <c r="BJ940" s="30">
        <f t="shared" si="450"/>
        <v>0</v>
      </c>
      <c r="BK940" s="28">
        <f t="shared" si="451"/>
        <v>315759</v>
      </c>
      <c r="BL940" s="31"/>
      <c r="BM940" s="31"/>
      <c r="BN940" s="31"/>
      <c r="BO940" s="39"/>
      <c r="BP940" s="31"/>
      <c r="BQ940" s="125"/>
      <c r="BR940" s="31"/>
      <c r="BS940" s="31"/>
      <c r="BT940" s="31"/>
      <c r="BU940" s="31"/>
      <c r="BV940" s="9"/>
      <c r="BW940" s="9"/>
      <c r="BX940" s="9"/>
    </row>
    <row r="941" spans="1:83" s="33" customFormat="1" ht="32.25" customHeight="1">
      <c r="A941" s="35" t="s">
        <v>715</v>
      </c>
      <c r="B941" s="36" t="s">
        <v>716</v>
      </c>
      <c r="C941" s="40"/>
      <c r="D941" s="25">
        <v>45</v>
      </c>
      <c r="E941" s="23">
        <f t="shared" si="452"/>
        <v>0</v>
      </c>
      <c r="F941" s="25"/>
      <c r="G941" s="25">
        <v>30</v>
      </c>
      <c r="H941" s="23">
        <f t="shared" si="453"/>
        <v>0</v>
      </c>
      <c r="I941" s="25"/>
      <c r="J941" s="25">
        <v>45</v>
      </c>
      <c r="K941" s="23">
        <f t="shared" si="454"/>
        <v>0</v>
      </c>
      <c r="L941" s="25"/>
      <c r="M941" s="25">
        <v>75</v>
      </c>
      <c r="N941" s="23">
        <f t="shared" si="455"/>
        <v>0</v>
      </c>
      <c r="O941" s="25"/>
      <c r="P941" s="25">
        <v>38</v>
      </c>
      <c r="Q941" s="23">
        <f t="shared" si="456"/>
        <v>0</v>
      </c>
      <c r="R941" s="25"/>
      <c r="S941" s="25">
        <v>68</v>
      </c>
      <c r="T941" s="23">
        <f t="shared" si="457"/>
        <v>0</v>
      </c>
      <c r="U941" s="25"/>
      <c r="V941" s="25">
        <v>38</v>
      </c>
      <c r="W941" s="23">
        <f t="shared" si="458"/>
        <v>0</v>
      </c>
      <c r="X941" s="25"/>
      <c r="Y941" s="25">
        <v>55</v>
      </c>
      <c r="Z941" s="23">
        <f t="shared" si="459"/>
        <v>0</v>
      </c>
      <c r="AA941" s="25"/>
      <c r="AB941" s="25">
        <v>58</v>
      </c>
      <c r="AC941" s="23">
        <f t="shared" si="460"/>
        <v>0</v>
      </c>
      <c r="AD941" s="25"/>
      <c r="AE941" s="25">
        <v>68</v>
      </c>
      <c r="AF941" s="25">
        <f t="shared" si="461"/>
        <v>0</v>
      </c>
      <c r="AG941" s="25"/>
      <c r="AH941" s="25">
        <v>98</v>
      </c>
      <c r="AI941" s="23">
        <f t="shared" si="462"/>
        <v>0</v>
      </c>
      <c r="AJ941" s="25"/>
      <c r="AK941" s="25">
        <v>7</v>
      </c>
      <c r="AL941" s="25">
        <f t="shared" si="463"/>
        <v>0</v>
      </c>
      <c r="AM941" s="25"/>
      <c r="AN941" s="25">
        <v>6</v>
      </c>
      <c r="AO941" s="25">
        <f t="shared" si="464"/>
        <v>0</v>
      </c>
      <c r="AP941" s="25"/>
      <c r="AQ941" s="25">
        <v>7</v>
      </c>
      <c r="AR941" s="25">
        <f t="shared" si="470"/>
        <v>0</v>
      </c>
      <c r="AS941" s="25"/>
      <c r="AT941" s="25">
        <v>5.63</v>
      </c>
      <c r="AU941" s="25">
        <f t="shared" si="471"/>
        <v>0</v>
      </c>
      <c r="AV941" s="25"/>
      <c r="AW941" s="25">
        <v>6.65</v>
      </c>
      <c r="AX941" s="25">
        <f t="shared" si="472"/>
        <v>0</v>
      </c>
      <c r="AY941" s="25"/>
      <c r="AZ941" s="25">
        <v>5.58</v>
      </c>
      <c r="BA941" s="25">
        <f t="shared" si="473"/>
        <v>0</v>
      </c>
      <c r="BB941" s="25"/>
      <c r="BC941" s="25">
        <v>6</v>
      </c>
      <c r="BD941" s="23">
        <f t="shared" si="465"/>
        <v>0</v>
      </c>
      <c r="BE941" s="26">
        <f t="shared" si="449"/>
        <v>0</v>
      </c>
      <c r="BF941" s="27">
        <f t="shared" si="466"/>
        <v>0</v>
      </c>
      <c r="BG941" s="28"/>
      <c r="BH941" s="29"/>
      <c r="BI941" s="28"/>
      <c r="BJ941" s="30">
        <f t="shared" si="450"/>
        <v>0</v>
      </c>
      <c r="BK941" s="28">
        <f t="shared" si="451"/>
        <v>0</v>
      </c>
      <c r="BL941" s="31"/>
      <c r="BM941" s="31"/>
      <c r="BN941" s="31"/>
      <c r="BO941" s="39"/>
      <c r="BP941" s="31"/>
      <c r="BQ941" s="125"/>
      <c r="BR941" s="31"/>
      <c r="BS941" s="31"/>
      <c r="BT941" s="31"/>
      <c r="BU941" s="31"/>
      <c r="BV941" s="31"/>
      <c r="BW941" s="31"/>
      <c r="BX941" s="9"/>
    </row>
    <row r="942" spans="1:83" s="33" customFormat="1" ht="32.25" customHeight="1">
      <c r="A942" s="35" t="s">
        <v>717</v>
      </c>
      <c r="B942" s="36" t="s">
        <v>718</v>
      </c>
      <c r="C942" s="40">
        <v>300</v>
      </c>
      <c r="D942" s="25">
        <v>45</v>
      </c>
      <c r="E942" s="23">
        <f t="shared" si="452"/>
        <v>13500</v>
      </c>
      <c r="F942" s="25">
        <v>700</v>
      </c>
      <c r="G942" s="25">
        <v>30</v>
      </c>
      <c r="H942" s="23">
        <f t="shared" si="453"/>
        <v>21000</v>
      </c>
      <c r="I942" s="25">
        <v>350</v>
      </c>
      <c r="J942" s="25">
        <v>45</v>
      </c>
      <c r="K942" s="23">
        <f t="shared" si="454"/>
        <v>15750</v>
      </c>
      <c r="L942" s="25"/>
      <c r="M942" s="25">
        <v>75</v>
      </c>
      <c r="N942" s="23">
        <f t="shared" si="455"/>
        <v>0</v>
      </c>
      <c r="O942" s="25"/>
      <c r="P942" s="25">
        <v>38</v>
      </c>
      <c r="Q942" s="23">
        <f t="shared" si="456"/>
        <v>0</v>
      </c>
      <c r="R942" s="25"/>
      <c r="S942" s="25">
        <v>68</v>
      </c>
      <c r="T942" s="23">
        <f t="shared" si="457"/>
        <v>0</v>
      </c>
      <c r="U942" s="25"/>
      <c r="V942" s="25">
        <v>38</v>
      </c>
      <c r="W942" s="23">
        <f t="shared" si="458"/>
        <v>0</v>
      </c>
      <c r="X942" s="25"/>
      <c r="Y942" s="25">
        <v>55</v>
      </c>
      <c r="Z942" s="23">
        <f t="shared" si="459"/>
        <v>0</v>
      </c>
      <c r="AA942" s="25"/>
      <c r="AB942" s="25">
        <v>58</v>
      </c>
      <c r="AC942" s="23">
        <f t="shared" si="460"/>
        <v>0</v>
      </c>
      <c r="AD942" s="25">
        <v>150</v>
      </c>
      <c r="AE942" s="25">
        <v>68</v>
      </c>
      <c r="AF942" s="25">
        <f t="shared" si="461"/>
        <v>10200</v>
      </c>
      <c r="AG942" s="25"/>
      <c r="AH942" s="25">
        <v>98</v>
      </c>
      <c r="AI942" s="23">
        <f t="shared" si="462"/>
        <v>0</v>
      </c>
      <c r="AJ942" s="25"/>
      <c r="AK942" s="25">
        <v>7</v>
      </c>
      <c r="AL942" s="25">
        <f t="shared" si="463"/>
        <v>0</v>
      </c>
      <c r="AM942" s="25">
        <v>3200</v>
      </c>
      <c r="AN942" s="25">
        <v>6</v>
      </c>
      <c r="AO942" s="25">
        <f t="shared" si="464"/>
        <v>19200</v>
      </c>
      <c r="AP942" s="25"/>
      <c r="AQ942" s="25">
        <v>7</v>
      </c>
      <c r="AR942" s="25">
        <f t="shared" si="470"/>
        <v>0</v>
      </c>
      <c r="AS942" s="25"/>
      <c r="AT942" s="25">
        <v>5.63</v>
      </c>
      <c r="AU942" s="25">
        <f t="shared" si="471"/>
        <v>0</v>
      </c>
      <c r="AV942" s="25"/>
      <c r="AW942" s="25">
        <v>6.65</v>
      </c>
      <c r="AX942" s="25">
        <f t="shared" si="472"/>
        <v>0</v>
      </c>
      <c r="AY942" s="25"/>
      <c r="AZ942" s="25">
        <v>5.58</v>
      </c>
      <c r="BA942" s="25">
        <f t="shared" si="473"/>
        <v>0</v>
      </c>
      <c r="BB942" s="25"/>
      <c r="BC942" s="25">
        <v>6</v>
      </c>
      <c r="BD942" s="23">
        <f t="shared" si="465"/>
        <v>0</v>
      </c>
      <c r="BE942" s="26">
        <f t="shared" si="449"/>
        <v>79650</v>
      </c>
      <c r="BF942" s="27">
        <f t="shared" si="466"/>
        <v>183251</v>
      </c>
      <c r="BG942" s="28"/>
      <c r="BH942" s="29"/>
      <c r="BI942" s="28"/>
      <c r="BJ942" s="30">
        <f t="shared" si="450"/>
        <v>0</v>
      </c>
      <c r="BK942" s="28">
        <f t="shared" si="451"/>
        <v>262901</v>
      </c>
      <c r="BL942" s="31"/>
      <c r="BM942" s="31"/>
      <c r="BN942" s="31"/>
      <c r="BO942" s="39"/>
      <c r="BP942" s="31"/>
      <c r="BQ942" s="125"/>
      <c r="BR942" s="31"/>
      <c r="BS942" s="31"/>
      <c r="BT942" s="31"/>
      <c r="BU942" s="31"/>
      <c r="BV942" s="31"/>
      <c r="BW942" s="31"/>
      <c r="BX942" s="9"/>
    </row>
    <row r="943" spans="1:83" s="33" customFormat="1" ht="32.25" customHeight="1">
      <c r="A943" s="35" t="s">
        <v>719</v>
      </c>
      <c r="B943" s="36" t="s">
        <v>720</v>
      </c>
      <c r="C943" s="40">
        <v>220</v>
      </c>
      <c r="D943" s="25">
        <v>45</v>
      </c>
      <c r="E943" s="23">
        <f t="shared" si="452"/>
        <v>9900</v>
      </c>
      <c r="F943" s="25">
        <v>600</v>
      </c>
      <c r="G943" s="25">
        <v>30</v>
      </c>
      <c r="H943" s="23">
        <f t="shared" si="453"/>
        <v>18000</v>
      </c>
      <c r="I943" s="25">
        <v>300</v>
      </c>
      <c r="J943" s="25">
        <v>45</v>
      </c>
      <c r="K943" s="23">
        <f t="shared" si="454"/>
        <v>13500</v>
      </c>
      <c r="L943" s="25"/>
      <c r="M943" s="25">
        <v>75</v>
      </c>
      <c r="N943" s="23">
        <f t="shared" si="455"/>
        <v>0</v>
      </c>
      <c r="O943" s="25"/>
      <c r="P943" s="25">
        <v>38</v>
      </c>
      <c r="Q943" s="23">
        <f t="shared" si="456"/>
        <v>0</v>
      </c>
      <c r="R943" s="25"/>
      <c r="S943" s="25">
        <v>68</v>
      </c>
      <c r="T943" s="23">
        <f t="shared" si="457"/>
        <v>0</v>
      </c>
      <c r="U943" s="25"/>
      <c r="V943" s="25">
        <v>38</v>
      </c>
      <c r="W943" s="23">
        <f t="shared" si="458"/>
        <v>0</v>
      </c>
      <c r="X943" s="25"/>
      <c r="Y943" s="25">
        <v>55</v>
      </c>
      <c r="Z943" s="23">
        <f t="shared" si="459"/>
        <v>0</v>
      </c>
      <c r="AA943" s="25"/>
      <c r="AB943" s="25">
        <v>58</v>
      </c>
      <c r="AC943" s="23">
        <f t="shared" si="460"/>
        <v>0</v>
      </c>
      <c r="AD943" s="25">
        <v>100</v>
      </c>
      <c r="AE943" s="25">
        <v>68</v>
      </c>
      <c r="AF943" s="25">
        <f t="shared" si="461"/>
        <v>6800</v>
      </c>
      <c r="AG943" s="25"/>
      <c r="AH943" s="25">
        <v>98</v>
      </c>
      <c r="AI943" s="23">
        <f t="shared" si="462"/>
        <v>0</v>
      </c>
      <c r="AJ943" s="25"/>
      <c r="AK943" s="25">
        <v>7</v>
      </c>
      <c r="AL943" s="25">
        <f t="shared" si="463"/>
        <v>0</v>
      </c>
      <c r="AM943" s="25">
        <v>4120</v>
      </c>
      <c r="AN943" s="25">
        <v>6</v>
      </c>
      <c r="AO943" s="25">
        <f t="shared" si="464"/>
        <v>24720</v>
      </c>
      <c r="AP943" s="25"/>
      <c r="AQ943" s="25">
        <v>7</v>
      </c>
      <c r="AR943" s="25">
        <f t="shared" si="470"/>
        <v>0</v>
      </c>
      <c r="AS943" s="25"/>
      <c r="AT943" s="25">
        <v>5.63</v>
      </c>
      <c r="AU943" s="25">
        <f t="shared" si="471"/>
        <v>0</v>
      </c>
      <c r="AV943" s="25"/>
      <c r="AW943" s="25">
        <v>6.65</v>
      </c>
      <c r="AX943" s="25">
        <f t="shared" si="472"/>
        <v>0</v>
      </c>
      <c r="AY943" s="25"/>
      <c r="AZ943" s="25">
        <v>5.58</v>
      </c>
      <c r="BA943" s="25">
        <f t="shared" si="473"/>
        <v>0</v>
      </c>
      <c r="BB943" s="25"/>
      <c r="BC943" s="25">
        <v>6</v>
      </c>
      <c r="BD943" s="23">
        <f t="shared" si="465"/>
        <v>0</v>
      </c>
      <c r="BE943" s="26">
        <f t="shared" si="449"/>
        <v>72920</v>
      </c>
      <c r="BF943" s="27">
        <f t="shared" si="466"/>
        <v>198100</v>
      </c>
      <c r="BG943" s="28"/>
      <c r="BH943" s="29"/>
      <c r="BI943" s="28"/>
      <c r="BJ943" s="30">
        <f t="shared" si="450"/>
        <v>0</v>
      </c>
      <c r="BK943" s="28">
        <f t="shared" si="451"/>
        <v>271020</v>
      </c>
      <c r="BL943" s="31"/>
      <c r="BM943" s="31"/>
      <c r="BN943" s="31"/>
      <c r="BO943" s="39"/>
      <c r="BP943" s="31"/>
      <c r="BQ943" s="125"/>
      <c r="BR943" s="31"/>
      <c r="BS943" s="31"/>
      <c r="BT943" s="31"/>
      <c r="BU943" s="31"/>
      <c r="BV943" s="31"/>
      <c r="BW943" s="31"/>
      <c r="BX943" s="9"/>
    </row>
    <row r="944" spans="1:83" s="34" customFormat="1" ht="32.25" customHeight="1">
      <c r="A944" s="20" t="s">
        <v>721</v>
      </c>
      <c r="B944" s="21" t="s">
        <v>722</v>
      </c>
      <c r="C944" s="51"/>
      <c r="D944" s="23">
        <v>45</v>
      </c>
      <c r="E944" s="23">
        <f t="shared" si="452"/>
        <v>0</v>
      </c>
      <c r="F944" s="23"/>
      <c r="G944" s="23">
        <v>30</v>
      </c>
      <c r="H944" s="23">
        <f t="shared" si="453"/>
        <v>0</v>
      </c>
      <c r="I944" s="23"/>
      <c r="J944" s="23">
        <v>45</v>
      </c>
      <c r="K944" s="23">
        <f t="shared" si="454"/>
        <v>0</v>
      </c>
      <c r="L944" s="23"/>
      <c r="M944" s="23">
        <v>75</v>
      </c>
      <c r="N944" s="23">
        <f t="shared" si="455"/>
        <v>0</v>
      </c>
      <c r="O944" s="23"/>
      <c r="P944" s="23">
        <v>38</v>
      </c>
      <c r="Q944" s="23">
        <f t="shared" si="456"/>
        <v>0</v>
      </c>
      <c r="R944" s="23"/>
      <c r="S944" s="23">
        <v>68</v>
      </c>
      <c r="T944" s="23">
        <f t="shared" si="457"/>
        <v>0</v>
      </c>
      <c r="U944" s="23"/>
      <c r="V944" s="23">
        <v>38</v>
      </c>
      <c r="W944" s="23">
        <f t="shared" si="458"/>
        <v>0</v>
      </c>
      <c r="X944" s="23"/>
      <c r="Y944" s="23">
        <v>55</v>
      </c>
      <c r="Z944" s="23">
        <f t="shared" si="459"/>
        <v>0</v>
      </c>
      <c r="AA944" s="23"/>
      <c r="AB944" s="23">
        <v>58</v>
      </c>
      <c r="AC944" s="23">
        <f t="shared" si="460"/>
        <v>0</v>
      </c>
      <c r="AD944" s="23"/>
      <c r="AE944" s="23">
        <v>68</v>
      </c>
      <c r="AF944" s="25">
        <f t="shared" si="461"/>
        <v>0</v>
      </c>
      <c r="AG944" s="23"/>
      <c r="AH944" s="23">
        <v>98</v>
      </c>
      <c r="AI944" s="23">
        <f t="shared" si="462"/>
        <v>0</v>
      </c>
      <c r="AJ944" s="25"/>
      <c r="AK944" s="25">
        <v>7</v>
      </c>
      <c r="AL944" s="25">
        <f t="shared" si="463"/>
        <v>0</v>
      </c>
      <c r="AM944" s="25"/>
      <c r="AN944" s="25">
        <v>6</v>
      </c>
      <c r="AO944" s="25">
        <f t="shared" si="464"/>
        <v>0</v>
      </c>
      <c r="AP944" s="23"/>
      <c r="AQ944" s="23">
        <v>7</v>
      </c>
      <c r="AR944" s="25">
        <f t="shared" si="470"/>
        <v>0</v>
      </c>
      <c r="AS944" s="23"/>
      <c r="AT944" s="23">
        <v>5.63</v>
      </c>
      <c r="AU944" s="23">
        <f t="shared" si="471"/>
        <v>0</v>
      </c>
      <c r="AV944" s="23"/>
      <c r="AW944" s="23">
        <v>6.65</v>
      </c>
      <c r="AX944" s="23">
        <f t="shared" si="472"/>
        <v>0</v>
      </c>
      <c r="AY944" s="23"/>
      <c r="AZ944" s="23">
        <v>5.58</v>
      </c>
      <c r="BA944" s="23">
        <f t="shared" si="473"/>
        <v>0</v>
      </c>
      <c r="BB944" s="23"/>
      <c r="BC944" s="23">
        <v>6</v>
      </c>
      <c r="BD944" s="23">
        <f t="shared" si="465"/>
        <v>0</v>
      </c>
      <c r="BE944" s="26">
        <f t="shared" si="449"/>
        <v>0</v>
      </c>
      <c r="BF944" s="27">
        <f t="shared" si="466"/>
        <v>221396</v>
      </c>
      <c r="BG944" s="28"/>
      <c r="BH944" s="29"/>
      <c r="BI944" s="28"/>
      <c r="BJ944" s="30">
        <f t="shared" si="450"/>
        <v>0</v>
      </c>
      <c r="BK944" s="28">
        <f t="shared" si="451"/>
        <v>221396</v>
      </c>
      <c r="BL944" s="31"/>
      <c r="BM944" s="31"/>
      <c r="BN944" s="31"/>
      <c r="BO944" s="39"/>
      <c r="BP944" s="31"/>
      <c r="BQ944" s="31"/>
      <c r="BR944" s="31"/>
      <c r="BS944" s="31"/>
      <c r="BT944" s="31"/>
      <c r="BU944" s="31"/>
      <c r="BV944" s="31"/>
      <c r="BW944" s="31"/>
      <c r="BX944" s="9"/>
      <c r="BY944" s="33"/>
      <c r="BZ944" s="33"/>
      <c r="CA944" s="33"/>
      <c r="CB944" s="33"/>
      <c r="CC944" s="33"/>
      <c r="CD944" s="33"/>
      <c r="CE944" s="33"/>
    </row>
    <row r="945" spans="1:83" s="33" customFormat="1" ht="32.25" customHeight="1">
      <c r="A945" s="35" t="s">
        <v>723</v>
      </c>
      <c r="B945" s="36" t="s">
        <v>724</v>
      </c>
      <c r="C945" s="40">
        <v>210</v>
      </c>
      <c r="D945" s="25">
        <v>45</v>
      </c>
      <c r="E945" s="23">
        <f t="shared" si="452"/>
        <v>9450</v>
      </c>
      <c r="F945" s="25">
        <v>500</v>
      </c>
      <c r="G945" s="25">
        <v>30</v>
      </c>
      <c r="H945" s="23">
        <f t="shared" si="453"/>
        <v>15000</v>
      </c>
      <c r="I945" s="25">
        <v>450</v>
      </c>
      <c r="J945" s="25">
        <v>45</v>
      </c>
      <c r="K945" s="23">
        <f t="shared" si="454"/>
        <v>20250</v>
      </c>
      <c r="L945" s="25"/>
      <c r="M945" s="25">
        <v>75</v>
      </c>
      <c r="N945" s="23">
        <f t="shared" si="455"/>
        <v>0</v>
      </c>
      <c r="O945" s="25"/>
      <c r="P945" s="25">
        <v>38</v>
      </c>
      <c r="Q945" s="23">
        <f t="shared" si="456"/>
        <v>0</v>
      </c>
      <c r="R945" s="25"/>
      <c r="S945" s="25">
        <v>68</v>
      </c>
      <c r="T945" s="23">
        <f t="shared" si="457"/>
        <v>0</v>
      </c>
      <c r="U945" s="25"/>
      <c r="V945" s="25">
        <v>38</v>
      </c>
      <c r="W945" s="23">
        <f t="shared" si="458"/>
        <v>0</v>
      </c>
      <c r="X945" s="25"/>
      <c r="Y945" s="25">
        <v>55</v>
      </c>
      <c r="Z945" s="23">
        <f t="shared" si="459"/>
        <v>0</v>
      </c>
      <c r="AA945" s="25"/>
      <c r="AB945" s="25">
        <v>58</v>
      </c>
      <c r="AC945" s="23">
        <f t="shared" si="460"/>
        <v>0</v>
      </c>
      <c r="AD945" s="25">
        <v>100</v>
      </c>
      <c r="AE945" s="25">
        <v>68</v>
      </c>
      <c r="AF945" s="25">
        <f t="shared" si="461"/>
        <v>6800</v>
      </c>
      <c r="AG945" s="25"/>
      <c r="AH945" s="25">
        <v>98</v>
      </c>
      <c r="AI945" s="23">
        <f t="shared" si="462"/>
        <v>0</v>
      </c>
      <c r="AJ945" s="25"/>
      <c r="AK945" s="25">
        <v>7</v>
      </c>
      <c r="AL945" s="25">
        <f t="shared" si="463"/>
        <v>0</v>
      </c>
      <c r="AM945" s="25">
        <v>5430</v>
      </c>
      <c r="AN945" s="25">
        <v>6</v>
      </c>
      <c r="AO945" s="25">
        <f t="shared" si="464"/>
        <v>32580</v>
      </c>
      <c r="AP945" s="25"/>
      <c r="AQ945" s="25">
        <v>7</v>
      </c>
      <c r="AR945" s="25">
        <f t="shared" si="470"/>
        <v>0</v>
      </c>
      <c r="AS945" s="25"/>
      <c r="AT945" s="25">
        <v>5.63</v>
      </c>
      <c r="AU945" s="25">
        <f t="shared" si="471"/>
        <v>0</v>
      </c>
      <c r="AV945" s="25"/>
      <c r="AW945" s="25">
        <v>6.65</v>
      </c>
      <c r="AX945" s="25">
        <f t="shared" si="472"/>
        <v>0</v>
      </c>
      <c r="AY945" s="25"/>
      <c r="AZ945" s="25">
        <v>5.58</v>
      </c>
      <c r="BA945" s="25">
        <f t="shared" si="473"/>
        <v>0</v>
      </c>
      <c r="BB945" s="25"/>
      <c r="BC945" s="25">
        <v>6</v>
      </c>
      <c r="BD945" s="23">
        <f t="shared" si="465"/>
        <v>0</v>
      </c>
      <c r="BE945" s="26">
        <f t="shared" si="449"/>
        <v>84080</v>
      </c>
      <c r="BF945" s="27">
        <f t="shared" si="466"/>
        <v>214256</v>
      </c>
      <c r="BG945" s="28"/>
      <c r="BH945" s="29"/>
      <c r="BI945" s="28"/>
      <c r="BJ945" s="30">
        <f t="shared" si="450"/>
        <v>0</v>
      </c>
      <c r="BK945" s="28">
        <f t="shared" si="451"/>
        <v>298336</v>
      </c>
      <c r="BL945" s="31"/>
      <c r="BM945" s="31"/>
      <c r="BN945" s="31"/>
      <c r="BO945" s="39"/>
      <c r="BP945" s="31"/>
      <c r="BQ945" s="31"/>
      <c r="BR945" s="31"/>
      <c r="BS945" s="31"/>
      <c r="BT945" s="31"/>
      <c r="BU945" s="31"/>
      <c r="BV945" s="31"/>
      <c r="BW945" s="31"/>
      <c r="BX945" s="9"/>
    </row>
    <row r="946" spans="1:83" s="33" customFormat="1" ht="32.25" customHeight="1">
      <c r="A946" s="35" t="s">
        <v>725</v>
      </c>
      <c r="B946" s="36" t="s">
        <v>726</v>
      </c>
      <c r="C946" s="40"/>
      <c r="D946" s="25">
        <v>45</v>
      </c>
      <c r="E946" s="23">
        <f t="shared" si="452"/>
        <v>0</v>
      </c>
      <c r="F946" s="25"/>
      <c r="G946" s="25">
        <v>30</v>
      </c>
      <c r="H946" s="23">
        <f t="shared" si="453"/>
        <v>0</v>
      </c>
      <c r="I946" s="25"/>
      <c r="J946" s="25">
        <v>45</v>
      </c>
      <c r="K946" s="23">
        <f t="shared" si="454"/>
        <v>0</v>
      </c>
      <c r="L946" s="25"/>
      <c r="M946" s="25">
        <v>75</v>
      </c>
      <c r="N946" s="23">
        <f t="shared" si="455"/>
        <v>0</v>
      </c>
      <c r="O946" s="25"/>
      <c r="P946" s="25">
        <v>38</v>
      </c>
      <c r="Q946" s="23">
        <f t="shared" si="456"/>
        <v>0</v>
      </c>
      <c r="R946" s="25"/>
      <c r="S946" s="25">
        <v>68</v>
      </c>
      <c r="T946" s="23">
        <f t="shared" si="457"/>
        <v>0</v>
      </c>
      <c r="U946" s="25">
        <v>500</v>
      </c>
      <c r="V946" s="25">
        <v>38</v>
      </c>
      <c r="W946" s="23">
        <f t="shared" si="458"/>
        <v>19000</v>
      </c>
      <c r="X946" s="25">
        <v>200</v>
      </c>
      <c r="Y946" s="25">
        <v>55</v>
      </c>
      <c r="Z946" s="23">
        <f t="shared" si="459"/>
        <v>11000</v>
      </c>
      <c r="AA946" s="25">
        <v>300</v>
      </c>
      <c r="AB946" s="25">
        <v>58</v>
      </c>
      <c r="AC946" s="23">
        <f t="shared" si="460"/>
        <v>17400</v>
      </c>
      <c r="AD946" s="25"/>
      <c r="AE946" s="25">
        <v>68</v>
      </c>
      <c r="AF946" s="25">
        <f t="shared" si="461"/>
        <v>0</v>
      </c>
      <c r="AG946" s="25"/>
      <c r="AH946" s="25">
        <v>98</v>
      </c>
      <c r="AI946" s="23">
        <f t="shared" si="462"/>
        <v>0</v>
      </c>
      <c r="AJ946" s="25"/>
      <c r="AK946" s="25">
        <v>7</v>
      </c>
      <c r="AL946" s="25">
        <f t="shared" si="463"/>
        <v>0</v>
      </c>
      <c r="AM946" s="25"/>
      <c r="AN946" s="25">
        <v>6</v>
      </c>
      <c r="AO946" s="25">
        <f t="shared" si="464"/>
        <v>0</v>
      </c>
      <c r="AP946" s="25"/>
      <c r="AQ946" s="25">
        <v>7</v>
      </c>
      <c r="AR946" s="25">
        <f t="shared" si="470"/>
        <v>0</v>
      </c>
      <c r="AS946" s="25"/>
      <c r="AT946" s="25">
        <v>5.63</v>
      </c>
      <c r="AU946" s="25">
        <f t="shared" si="471"/>
        <v>0</v>
      </c>
      <c r="AV946" s="25"/>
      <c r="AW946" s="25">
        <v>6.65</v>
      </c>
      <c r="AX946" s="25">
        <f t="shared" si="472"/>
        <v>0</v>
      </c>
      <c r="AY946" s="25"/>
      <c r="AZ946" s="25">
        <v>5.58</v>
      </c>
      <c r="BA946" s="25">
        <f t="shared" si="473"/>
        <v>0</v>
      </c>
      <c r="BB946" s="25"/>
      <c r="BC946" s="25">
        <v>6</v>
      </c>
      <c r="BD946" s="23">
        <f t="shared" si="465"/>
        <v>0</v>
      </c>
      <c r="BE946" s="26">
        <f t="shared" si="449"/>
        <v>47400</v>
      </c>
      <c r="BF946" s="27">
        <f t="shared" si="466"/>
        <v>232615</v>
      </c>
      <c r="BG946" s="28"/>
      <c r="BH946" s="29"/>
      <c r="BI946" s="28"/>
      <c r="BJ946" s="30">
        <f t="shared" si="450"/>
        <v>0</v>
      </c>
      <c r="BK946" s="28">
        <f t="shared" si="451"/>
        <v>280015</v>
      </c>
      <c r="BL946" s="31"/>
      <c r="BM946" s="31"/>
      <c r="BN946" s="31"/>
      <c r="BO946" s="39"/>
      <c r="BP946" s="31"/>
      <c r="BQ946" s="31"/>
      <c r="BR946" s="31"/>
      <c r="BS946" s="31"/>
      <c r="BT946" s="31"/>
      <c r="BU946" s="31"/>
      <c r="BV946" s="31"/>
      <c r="BW946" s="31"/>
      <c r="BX946" s="9"/>
    </row>
    <row r="947" spans="1:83" s="34" customFormat="1" ht="31.5" customHeight="1">
      <c r="A947" s="20" t="s">
        <v>727</v>
      </c>
      <c r="B947" s="21" t="s">
        <v>728</v>
      </c>
      <c r="C947" s="51"/>
      <c r="D947" s="23">
        <v>45</v>
      </c>
      <c r="E947" s="23">
        <f t="shared" si="452"/>
        <v>0</v>
      </c>
      <c r="F947" s="23"/>
      <c r="G947" s="23">
        <v>30</v>
      </c>
      <c r="H947" s="23">
        <f t="shared" si="453"/>
        <v>0</v>
      </c>
      <c r="I947" s="23"/>
      <c r="J947" s="23">
        <v>45</v>
      </c>
      <c r="K947" s="23">
        <f t="shared" si="454"/>
        <v>0</v>
      </c>
      <c r="L947" s="23"/>
      <c r="M947" s="23">
        <v>75</v>
      </c>
      <c r="N947" s="23">
        <f t="shared" si="455"/>
        <v>0</v>
      </c>
      <c r="O947" s="23"/>
      <c r="P947" s="23">
        <v>38</v>
      </c>
      <c r="Q947" s="23">
        <f t="shared" si="456"/>
        <v>0</v>
      </c>
      <c r="R947" s="23"/>
      <c r="S947" s="23">
        <v>68</v>
      </c>
      <c r="T947" s="23">
        <f t="shared" si="457"/>
        <v>0</v>
      </c>
      <c r="U947" s="23"/>
      <c r="V947" s="23">
        <v>38</v>
      </c>
      <c r="W947" s="23">
        <f t="shared" si="458"/>
        <v>0</v>
      </c>
      <c r="X947" s="23"/>
      <c r="Y947" s="23">
        <v>55</v>
      </c>
      <c r="Z947" s="23">
        <f t="shared" si="459"/>
        <v>0</v>
      </c>
      <c r="AA947" s="23"/>
      <c r="AB947" s="23">
        <v>58</v>
      </c>
      <c r="AC947" s="23">
        <f t="shared" si="460"/>
        <v>0</v>
      </c>
      <c r="AD947" s="23"/>
      <c r="AE947" s="23">
        <v>68</v>
      </c>
      <c r="AF947" s="25">
        <f t="shared" si="461"/>
        <v>0</v>
      </c>
      <c r="AG947" s="23"/>
      <c r="AH947" s="23">
        <v>98</v>
      </c>
      <c r="AI947" s="23">
        <f t="shared" si="462"/>
        <v>0</v>
      </c>
      <c r="AJ947" s="25"/>
      <c r="AK947" s="25">
        <v>7</v>
      </c>
      <c r="AL947" s="25">
        <f t="shared" si="463"/>
        <v>0</v>
      </c>
      <c r="AM947" s="25"/>
      <c r="AN947" s="25">
        <v>6</v>
      </c>
      <c r="AO947" s="25">
        <f t="shared" si="464"/>
        <v>0</v>
      </c>
      <c r="AP947" s="23"/>
      <c r="AQ947" s="23">
        <v>7</v>
      </c>
      <c r="AR947" s="25">
        <f t="shared" si="470"/>
        <v>0</v>
      </c>
      <c r="AS947" s="23"/>
      <c r="AT947" s="23">
        <v>5.63</v>
      </c>
      <c r="AU947" s="23">
        <f t="shared" si="471"/>
        <v>0</v>
      </c>
      <c r="AV947" s="23"/>
      <c r="AW947" s="23">
        <v>6.65</v>
      </c>
      <c r="AX947" s="23">
        <f t="shared" si="472"/>
        <v>0</v>
      </c>
      <c r="AY947" s="23"/>
      <c r="AZ947" s="23">
        <v>5.58</v>
      </c>
      <c r="BA947" s="23">
        <f t="shared" si="473"/>
        <v>0</v>
      </c>
      <c r="BB947" s="23"/>
      <c r="BC947" s="23">
        <v>6</v>
      </c>
      <c r="BD947" s="23">
        <f t="shared" si="465"/>
        <v>0</v>
      </c>
      <c r="BE947" s="26">
        <f t="shared" si="449"/>
        <v>0</v>
      </c>
      <c r="BF947" s="27">
        <f t="shared" si="466"/>
        <v>237766</v>
      </c>
      <c r="BG947" s="28"/>
      <c r="BH947" s="29"/>
      <c r="BI947" s="28"/>
      <c r="BJ947" s="30">
        <f t="shared" si="450"/>
        <v>0</v>
      </c>
      <c r="BK947" s="28">
        <f t="shared" si="451"/>
        <v>237766</v>
      </c>
      <c r="BL947" s="31"/>
      <c r="BM947" s="31"/>
      <c r="BN947" s="31"/>
      <c r="BO947" s="39"/>
      <c r="BP947" s="31"/>
      <c r="BQ947" s="31"/>
      <c r="BR947" s="31"/>
      <c r="BS947" s="31"/>
      <c r="BT947" s="31"/>
      <c r="BU947" s="39"/>
      <c r="BV947" s="31"/>
      <c r="BW947" s="31"/>
      <c r="BX947" s="9"/>
      <c r="BY947" s="33"/>
      <c r="BZ947" s="33"/>
      <c r="CA947" s="33"/>
      <c r="CB947" s="33"/>
      <c r="CC947" s="33"/>
      <c r="CD947" s="33"/>
      <c r="CE947" s="33"/>
    </row>
    <row r="948" spans="1:83" s="81" customFormat="1" ht="32.25" customHeight="1">
      <c r="A948" s="72" t="s">
        <v>729</v>
      </c>
      <c r="B948" s="73" t="s">
        <v>730</v>
      </c>
      <c r="C948" s="74"/>
      <c r="D948" s="75">
        <v>45</v>
      </c>
      <c r="E948" s="23">
        <f t="shared" si="452"/>
        <v>0</v>
      </c>
      <c r="F948" s="75"/>
      <c r="G948" s="75">
        <v>30</v>
      </c>
      <c r="H948" s="23">
        <f t="shared" si="453"/>
        <v>0</v>
      </c>
      <c r="I948" s="75"/>
      <c r="J948" s="75">
        <v>45</v>
      </c>
      <c r="K948" s="23">
        <f t="shared" si="454"/>
        <v>0</v>
      </c>
      <c r="L948" s="75"/>
      <c r="M948" s="75">
        <v>75</v>
      </c>
      <c r="N948" s="23">
        <f t="shared" si="455"/>
        <v>0</v>
      </c>
      <c r="O948" s="75"/>
      <c r="P948" s="75">
        <v>38</v>
      </c>
      <c r="Q948" s="23">
        <f t="shared" si="456"/>
        <v>0</v>
      </c>
      <c r="R948" s="75"/>
      <c r="S948" s="75">
        <v>68</v>
      </c>
      <c r="T948" s="23">
        <f t="shared" si="457"/>
        <v>0</v>
      </c>
      <c r="U948" s="75"/>
      <c r="V948" s="75">
        <v>38</v>
      </c>
      <c r="W948" s="23">
        <f t="shared" si="458"/>
        <v>0</v>
      </c>
      <c r="X948" s="75"/>
      <c r="Y948" s="75">
        <v>55</v>
      </c>
      <c r="Z948" s="23">
        <f t="shared" si="459"/>
        <v>0</v>
      </c>
      <c r="AA948" s="75"/>
      <c r="AB948" s="75">
        <v>58</v>
      </c>
      <c r="AC948" s="23">
        <f t="shared" si="460"/>
        <v>0</v>
      </c>
      <c r="AD948" s="75"/>
      <c r="AE948" s="75">
        <v>68</v>
      </c>
      <c r="AF948" s="25">
        <f t="shared" si="461"/>
        <v>0</v>
      </c>
      <c r="AG948" s="75"/>
      <c r="AH948" s="75">
        <v>98</v>
      </c>
      <c r="AI948" s="23">
        <f t="shared" si="462"/>
        <v>0</v>
      </c>
      <c r="AJ948" s="75"/>
      <c r="AK948" s="75">
        <v>7</v>
      </c>
      <c r="AL948" s="25">
        <f t="shared" si="463"/>
        <v>0</v>
      </c>
      <c r="AM948" s="75"/>
      <c r="AN948" s="75">
        <v>6</v>
      </c>
      <c r="AO948" s="25">
        <f t="shared" si="464"/>
        <v>0</v>
      </c>
      <c r="AP948" s="75"/>
      <c r="AQ948" s="75">
        <v>7</v>
      </c>
      <c r="AR948" s="77">
        <f t="shared" si="470"/>
        <v>0</v>
      </c>
      <c r="AS948" s="75"/>
      <c r="AT948" s="75">
        <v>5.63</v>
      </c>
      <c r="AU948" s="75">
        <f t="shared" si="471"/>
        <v>0</v>
      </c>
      <c r="AV948" s="75"/>
      <c r="AW948" s="75">
        <v>6.65</v>
      </c>
      <c r="AX948" s="75">
        <f t="shared" si="472"/>
        <v>0</v>
      </c>
      <c r="AY948" s="75"/>
      <c r="AZ948" s="75">
        <v>5.58</v>
      </c>
      <c r="BA948" s="75">
        <f t="shared" si="473"/>
        <v>0</v>
      </c>
      <c r="BB948" s="75"/>
      <c r="BC948" s="75">
        <v>6</v>
      </c>
      <c r="BD948" s="23">
        <f t="shared" si="465"/>
        <v>0</v>
      </c>
      <c r="BE948" s="26">
        <f t="shared" si="449"/>
        <v>0</v>
      </c>
      <c r="BF948" s="27">
        <f t="shared" si="466"/>
        <v>182417</v>
      </c>
      <c r="BG948" s="78">
        <v>800</v>
      </c>
      <c r="BH948" s="79"/>
      <c r="BI948" s="78"/>
      <c r="BJ948" s="30">
        <f t="shared" si="450"/>
        <v>800</v>
      </c>
      <c r="BK948" s="28">
        <f t="shared" si="451"/>
        <v>181617</v>
      </c>
      <c r="BL948" s="80"/>
      <c r="BM948" s="80"/>
      <c r="BN948" s="80"/>
      <c r="BO948" s="116"/>
      <c r="BP948" s="116"/>
      <c r="BQ948" s="80"/>
      <c r="BR948" s="80"/>
      <c r="BS948" s="80"/>
      <c r="BT948" s="80"/>
      <c r="BU948" s="80"/>
      <c r="BV948" s="80"/>
      <c r="BW948" s="116"/>
      <c r="BX948" s="83"/>
    </row>
    <row r="949" spans="1:83" s="33" customFormat="1" ht="32.25" customHeight="1">
      <c r="A949" s="35" t="s">
        <v>731</v>
      </c>
      <c r="B949" s="36" t="s">
        <v>732</v>
      </c>
      <c r="C949" s="40"/>
      <c r="D949" s="25">
        <v>45</v>
      </c>
      <c r="E949" s="23">
        <f t="shared" si="452"/>
        <v>0</v>
      </c>
      <c r="F949" s="25"/>
      <c r="G949" s="25">
        <v>30</v>
      </c>
      <c r="H949" s="23">
        <f t="shared" si="453"/>
        <v>0</v>
      </c>
      <c r="I949" s="25"/>
      <c r="J949" s="25">
        <v>45</v>
      </c>
      <c r="K949" s="23">
        <f t="shared" si="454"/>
        <v>0</v>
      </c>
      <c r="L949" s="25"/>
      <c r="M949" s="25">
        <v>75</v>
      </c>
      <c r="N949" s="23">
        <f t="shared" si="455"/>
        <v>0</v>
      </c>
      <c r="O949" s="25"/>
      <c r="P949" s="25">
        <v>38</v>
      </c>
      <c r="Q949" s="23">
        <f t="shared" si="456"/>
        <v>0</v>
      </c>
      <c r="R949" s="25"/>
      <c r="S949" s="25">
        <v>68</v>
      </c>
      <c r="T949" s="23">
        <f t="shared" si="457"/>
        <v>0</v>
      </c>
      <c r="U949" s="25"/>
      <c r="V949" s="25">
        <v>38</v>
      </c>
      <c r="W949" s="23">
        <f t="shared" si="458"/>
        <v>0</v>
      </c>
      <c r="X949" s="25"/>
      <c r="Y949" s="25">
        <v>55</v>
      </c>
      <c r="Z949" s="23">
        <f t="shared" si="459"/>
        <v>0</v>
      </c>
      <c r="AA949" s="25"/>
      <c r="AB949" s="25">
        <v>58</v>
      </c>
      <c r="AC949" s="23">
        <f t="shared" si="460"/>
        <v>0</v>
      </c>
      <c r="AD949" s="25"/>
      <c r="AE949" s="25">
        <v>68</v>
      </c>
      <c r="AF949" s="25">
        <f t="shared" si="461"/>
        <v>0</v>
      </c>
      <c r="AG949" s="25"/>
      <c r="AH949" s="25">
        <v>98</v>
      </c>
      <c r="AI949" s="23">
        <f t="shared" si="462"/>
        <v>0</v>
      </c>
      <c r="AJ949" s="25"/>
      <c r="AK949" s="25">
        <v>7</v>
      </c>
      <c r="AL949" s="25">
        <f t="shared" si="463"/>
        <v>0</v>
      </c>
      <c r="AM949" s="25"/>
      <c r="AN949" s="25">
        <v>6</v>
      </c>
      <c r="AO949" s="25">
        <f t="shared" si="464"/>
        <v>0</v>
      </c>
      <c r="AP949" s="25"/>
      <c r="AQ949" s="25">
        <v>7</v>
      </c>
      <c r="AR949" s="25">
        <f t="shared" si="470"/>
        <v>0</v>
      </c>
      <c r="AS949" s="25"/>
      <c r="AT949" s="25">
        <v>5.63</v>
      </c>
      <c r="AU949" s="25">
        <f t="shared" si="471"/>
        <v>0</v>
      </c>
      <c r="AV949" s="25"/>
      <c r="AW949" s="25">
        <v>6.65</v>
      </c>
      <c r="AX949" s="25">
        <f t="shared" si="472"/>
        <v>0</v>
      </c>
      <c r="AY949" s="25"/>
      <c r="AZ949" s="25">
        <v>5.58</v>
      </c>
      <c r="BA949" s="25">
        <f t="shared" si="473"/>
        <v>0</v>
      </c>
      <c r="BB949" s="25"/>
      <c r="BC949" s="25">
        <v>6</v>
      </c>
      <c r="BD949" s="23">
        <f t="shared" si="465"/>
        <v>0</v>
      </c>
      <c r="BE949" s="26">
        <f t="shared" si="449"/>
        <v>0</v>
      </c>
      <c r="BF949" s="27">
        <f t="shared" si="466"/>
        <v>185876</v>
      </c>
      <c r="BG949" s="28"/>
      <c r="BH949" s="29"/>
      <c r="BI949" s="28"/>
      <c r="BJ949" s="30">
        <f t="shared" si="450"/>
        <v>0</v>
      </c>
      <c r="BK949" s="28">
        <f t="shared" si="451"/>
        <v>185876</v>
      </c>
      <c r="BL949" s="31"/>
      <c r="BM949" s="31"/>
      <c r="BN949" s="31"/>
      <c r="BO949" s="39"/>
      <c r="BP949" s="39"/>
      <c r="BQ949" s="31"/>
      <c r="BR949" s="31"/>
      <c r="BS949" s="31"/>
      <c r="BT949" s="31"/>
      <c r="BU949" s="31"/>
      <c r="BV949" s="31"/>
      <c r="BW949" s="31"/>
      <c r="BX949" s="9"/>
    </row>
    <row r="950" spans="1:83" s="33" customFormat="1" ht="32.25" customHeight="1">
      <c r="A950" s="35" t="s">
        <v>733</v>
      </c>
      <c r="B950" s="36" t="s">
        <v>734</v>
      </c>
      <c r="C950" s="40"/>
      <c r="D950" s="25">
        <v>45</v>
      </c>
      <c r="E950" s="23">
        <f t="shared" si="452"/>
        <v>0</v>
      </c>
      <c r="F950" s="25"/>
      <c r="G950" s="25">
        <v>30</v>
      </c>
      <c r="H950" s="23">
        <f t="shared" si="453"/>
        <v>0</v>
      </c>
      <c r="I950" s="25"/>
      <c r="J950" s="25">
        <v>45</v>
      </c>
      <c r="K950" s="23">
        <f t="shared" si="454"/>
        <v>0</v>
      </c>
      <c r="L950" s="25">
        <v>100</v>
      </c>
      <c r="M950" s="25">
        <v>75</v>
      </c>
      <c r="N950" s="23">
        <f t="shared" si="455"/>
        <v>7500</v>
      </c>
      <c r="O950" s="25">
        <v>200</v>
      </c>
      <c r="P950" s="25">
        <v>38</v>
      </c>
      <c r="Q950" s="23">
        <f t="shared" si="456"/>
        <v>7600</v>
      </c>
      <c r="R950" s="25">
        <v>80</v>
      </c>
      <c r="S950" s="25">
        <v>68</v>
      </c>
      <c r="T950" s="23">
        <f t="shared" si="457"/>
        <v>5440</v>
      </c>
      <c r="U950" s="25"/>
      <c r="V950" s="25">
        <v>38</v>
      </c>
      <c r="W950" s="23">
        <f t="shared" si="458"/>
        <v>0</v>
      </c>
      <c r="X950" s="25"/>
      <c r="Y950" s="25">
        <v>55</v>
      </c>
      <c r="Z950" s="23">
        <f t="shared" si="459"/>
        <v>0</v>
      </c>
      <c r="AA950" s="25"/>
      <c r="AB950" s="25">
        <v>58</v>
      </c>
      <c r="AC950" s="23">
        <f t="shared" si="460"/>
        <v>0</v>
      </c>
      <c r="AD950" s="25"/>
      <c r="AE950" s="25">
        <v>68</v>
      </c>
      <c r="AF950" s="25">
        <f t="shared" si="461"/>
        <v>0</v>
      </c>
      <c r="AG950" s="25">
        <v>60</v>
      </c>
      <c r="AH950" s="25">
        <v>98</v>
      </c>
      <c r="AI950" s="23">
        <f t="shared" si="462"/>
        <v>5880</v>
      </c>
      <c r="AJ950" s="25">
        <v>5335</v>
      </c>
      <c r="AK950" s="25">
        <v>7</v>
      </c>
      <c r="AL950" s="25">
        <f t="shared" si="463"/>
        <v>37345</v>
      </c>
      <c r="AM950" s="25"/>
      <c r="AN950" s="25">
        <v>6</v>
      </c>
      <c r="AO950" s="25">
        <f t="shared" si="464"/>
        <v>0</v>
      </c>
      <c r="AP950" s="25"/>
      <c r="AQ950" s="25">
        <v>7</v>
      </c>
      <c r="AR950" s="25">
        <f t="shared" si="470"/>
        <v>0</v>
      </c>
      <c r="AS950" s="25"/>
      <c r="AT950" s="25">
        <v>5.63</v>
      </c>
      <c r="AU950" s="25">
        <f t="shared" si="471"/>
        <v>0</v>
      </c>
      <c r="AV950" s="25"/>
      <c r="AW950" s="25">
        <v>6.65</v>
      </c>
      <c r="AX950" s="25">
        <f t="shared" si="472"/>
        <v>0</v>
      </c>
      <c r="AY950" s="25"/>
      <c r="AZ950" s="25">
        <v>5.58</v>
      </c>
      <c r="BA950" s="25">
        <f t="shared" si="473"/>
        <v>0</v>
      </c>
      <c r="BB950" s="25">
        <v>1680</v>
      </c>
      <c r="BC950" s="25">
        <v>6</v>
      </c>
      <c r="BD950" s="23">
        <f t="shared" si="465"/>
        <v>10080</v>
      </c>
      <c r="BE950" s="26">
        <f t="shared" si="449"/>
        <v>73845</v>
      </c>
      <c r="BF950" s="27">
        <f t="shared" si="466"/>
        <v>259346</v>
      </c>
      <c r="BG950" s="28"/>
      <c r="BH950" s="29"/>
      <c r="BI950" s="28"/>
      <c r="BJ950" s="30">
        <f t="shared" si="450"/>
        <v>0</v>
      </c>
      <c r="BK950" s="28">
        <f t="shared" si="451"/>
        <v>333191</v>
      </c>
      <c r="BL950" s="31"/>
      <c r="BM950" s="31"/>
      <c r="BN950" s="31"/>
      <c r="BO950" s="39"/>
      <c r="BP950" s="31"/>
      <c r="BQ950" s="31"/>
      <c r="BR950" s="31"/>
      <c r="BS950" s="31"/>
      <c r="BT950" s="31"/>
      <c r="BU950" s="31"/>
      <c r="BV950" s="31"/>
      <c r="BW950" s="31"/>
      <c r="BX950" s="9"/>
    </row>
    <row r="951" spans="1:83" s="33" customFormat="1" ht="32.25" customHeight="1">
      <c r="A951" s="35" t="s">
        <v>735</v>
      </c>
      <c r="B951" s="36" t="s">
        <v>736</v>
      </c>
      <c r="C951" s="40">
        <v>110</v>
      </c>
      <c r="D951" s="25">
        <v>45</v>
      </c>
      <c r="E951" s="23">
        <f t="shared" si="452"/>
        <v>4950</v>
      </c>
      <c r="F951" s="25">
        <v>300</v>
      </c>
      <c r="G951" s="25">
        <v>30</v>
      </c>
      <c r="H951" s="23">
        <f t="shared" si="453"/>
        <v>9000</v>
      </c>
      <c r="I951" s="25">
        <v>400</v>
      </c>
      <c r="J951" s="25">
        <v>45</v>
      </c>
      <c r="K951" s="23">
        <f t="shared" si="454"/>
        <v>18000</v>
      </c>
      <c r="L951" s="25"/>
      <c r="M951" s="25">
        <v>75</v>
      </c>
      <c r="N951" s="23">
        <f t="shared" si="455"/>
        <v>0</v>
      </c>
      <c r="O951" s="25"/>
      <c r="P951" s="25">
        <v>38</v>
      </c>
      <c r="Q951" s="23">
        <f t="shared" si="456"/>
        <v>0</v>
      </c>
      <c r="R951" s="25"/>
      <c r="S951" s="25">
        <v>68</v>
      </c>
      <c r="T951" s="23">
        <f t="shared" si="457"/>
        <v>0</v>
      </c>
      <c r="U951" s="25"/>
      <c r="V951" s="25">
        <v>38</v>
      </c>
      <c r="W951" s="23">
        <f t="shared" si="458"/>
        <v>0</v>
      </c>
      <c r="X951" s="25"/>
      <c r="Y951" s="25">
        <v>55</v>
      </c>
      <c r="Z951" s="23">
        <f t="shared" si="459"/>
        <v>0</v>
      </c>
      <c r="AA951" s="25"/>
      <c r="AB951" s="25">
        <v>58</v>
      </c>
      <c r="AC951" s="23">
        <f t="shared" si="460"/>
        <v>0</v>
      </c>
      <c r="AD951" s="25">
        <v>60</v>
      </c>
      <c r="AE951" s="25">
        <v>68</v>
      </c>
      <c r="AF951" s="25">
        <f t="shared" si="461"/>
        <v>4080</v>
      </c>
      <c r="AG951" s="25"/>
      <c r="AH951" s="25">
        <v>98</v>
      </c>
      <c r="AI951" s="23">
        <f t="shared" si="462"/>
        <v>0</v>
      </c>
      <c r="AJ951" s="25"/>
      <c r="AK951" s="25">
        <v>7</v>
      </c>
      <c r="AL951" s="25">
        <f t="shared" si="463"/>
        <v>0</v>
      </c>
      <c r="AM951" s="25">
        <v>6132</v>
      </c>
      <c r="AN951" s="25">
        <v>6</v>
      </c>
      <c r="AO951" s="25">
        <f t="shared" si="464"/>
        <v>36792</v>
      </c>
      <c r="AP951" s="25"/>
      <c r="AQ951" s="25">
        <v>7</v>
      </c>
      <c r="AR951" s="25">
        <f t="shared" si="470"/>
        <v>0</v>
      </c>
      <c r="AS951" s="25"/>
      <c r="AT951" s="25">
        <v>5.63</v>
      </c>
      <c r="AU951" s="25">
        <f t="shared" si="471"/>
        <v>0</v>
      </c>
      <c r="AV951" s="25"/>
      <c r="AW951" s="25">
        <v>6.65</v>
      </c>
      <c r="AX951" s="25">
        <f t="shared" si="472"/>
        <v>0</v>
      </c>
      <c r="AY951" s="25"/>
      <c r="AZ951" s="25">
        <v>5.58</v>
      </c>
      <c r="BA951" s="25">
        <f t="shared" si="473"/>
        <v>0</v>
      </c>
      <c r="BB951" s="25"/>
      <c r="BC951" s="25">
        <v>6</v>
      </c>
      <c r="BD951" s="23">
        <f t="shared" si="465"/>
        <v>0</v>
      </c>
      <c r="BE951" s="26">
        <f t="shared" si="449"/>
        <v>72822</v>
      </c>
      <c r="BF951" s="27">
        <f t="shared" si="466"/>
        <v>204630</v>
      </c>
      <c r="BG951" s="28"/>
      <c r="BH951" s="29"/>
      <c r="BI951" s="28"/>
      <c r="BJ951" s="30">
        <f t="shared" si="450"/>
        <v>0</v>
      </c>
      <c r="BK951" s="28">
        <f t="shared" si="451"/>
        <v>277452</v>
      </c>
      <c r="BL951" s="31"/>
      <c r="BM951" s="31"/>
      <c r="BN951" s="31"/>
      <c r="BO951" s="39"/>
      <c r="BP951" s="39"/>
      <c r="BQ951" s="39"/>
      <c r="BR951" s="39"/>
      <c r="BS951" s="31"/>
      <c r="BT951" s="31"/>
      <c r="BU951" s="31"/>
      <c r="BV951" s="31"/>
      <c r="BW951" s="31"/>
      <c r="BX951" s="9"/>
    </row>
    <row r="952" spans="1:83" s="33" customFormat="1" ht="32.25" customHeight="1">
      <c r="A952" s="35" t="s">
        <v>737</v>
      </c>
      <c r="B952" s="36" t="s">
        <v>738</v>
      </c>
      <c r="C952" s="40"/>
      <c r="D952" s="25">
        <v>45</v>
      </c>
      <c r="E952" s="23">
        <f t="shared" si="452"/>
        <v>0</v>
      </c>
      <c r="F952" s="25"/>
      <c r="G952" s="25">
        <v>30</v>
      </c>
      <c r="H952" s="23">
        <f t="shared" si="453"/>
        <v>0</v>
      </c>
      <c r="I952" s="25"/>
      <c r="J952" s="25">
        <v>45</v>
      </c>
      <c r="K952" s="23">
        <f t="shared" si="454"/>
        <v>0</v>
      </c>
      <c r="L952" s="25"/>
      <c r="M952" s="25">
        <v>75</v>
      </c>
      <c r="N952" s="23">
        <f t="shared" si="455"/>
        <v>0</v>
      </c>
      <c r="O952" s="25"/>
      <c r="P952" s="25">
        <v>38</v>
      </c>
      <c r="Q952" s="23">
        <f t="shared" si="456"/>
        <v>0</v>
      </c>
      <c r="R952" s="25"/>
      <c r="S952" s="25">
        <v>68</v>
      </c>
      <c r="T952" s="23">
        <f t="shared" si="457"/>
        <v>0</v>
      </c>
      <c r="U952" s="25">
        <v>600</v>
      </c>
      <c r="V952" s="25">
        <v>38</v>
      </c>
      <c r="W952" s="23">
        <f t="shared" si="458"/>
        <v>22800</v>
      </c>
      <c r="X952" s="25">
        <v>300</v>
      </c>
      <c r="Y952" s="25">
        <v>55</v>
      </c>
      <c r="Z952" s="23">
        <f t="shared" si="459"/>
        <v>16500</v>
      </c>
      <c r="AA952" s="25">
        <v>60</v>
      </c>
      <c r="AB952" s="25">
        <v>58</v>
      </c>
      <c r="AC952" s="23">
        <f t="shared" si="460"/>
        <v>3480</v>
      </c>
      <c r="AD952" s="25"/>
      <c r="AE952" s="25">
        <v>68</v>
      </c>
      <c r="AF952" s="25">
        <f t="shared" si="461"/>
        <v>0</v>
      </c>
      <c r="AG952" s="25"/>
      <c r="AH952" s="25">
        <v>98</v>
      </c>
      <c r="AI952" s="23">
        <f t="shared" si="462"/>
        <v>0</v>
      </c>
      <c r="AJ952" s="25"/>
      <c r="AK952" s="25">
        <v>7</v>
      </c>
      <c r="AL952" s="25">
        <f t="shared" si="463"/>
        <v>0</v>
      </c>
      <c r="AM952" s="25"/>
      <c r="AN952" s="25">
        <v>6</v>
      </c>
      <c r="AO952" s="25">
        <f t="shared" si="464"/>
        <v>0</v>
      </c>
      <c r="AP952" s="25"/>
      <c r="AQ952" s="25">
        <v>7</v>
      </c>
      <c r="AR952" s="25">
        <f t="shared" si="470"/>
        <v>0</v>
      </c>
      <c r="AS952" s="25"/>
      <c r="AT952" s="25">
        <v>5.63</v>
      </c>
      <c r="AU952" s="25">
        <f t="shared" si="471"/>
        <v>0</v>
      </c>
      <c r="AV952" s="25"/>
      <c r="AW952" s="25">
        <v>6.65</v>
      </c>
      <c r="AX952" s="25">
        <f t="shared" si="472"/>
        <v>0</v>
      </c>
      <c r="AY952" s="25"/>
      <c r="AZ952" s="25">
        <v>5.58</v>
      </c>
      <c r="BA952" s="25">
        <f t="shared" si="473"/>
        <v>0</v>
      </c>
      <c r="BB952" s="25"/>
      <c r="BC952" s="25">
        <v>6</v>
      </c>
      <c r="BD952" s="23">
        <f t="shared" si="465"/>
        <v>0</v>
      </c>
      <c r="BE952" s="26">
        <f t="shared" si="449"/>
        <v>42780</v>
      </c>
      <c r="BF952" s="27">
        <f t="shared" si="466"/>
        <v>198451</v>
      </c>
      <c r="BG952" s="28"/>
      <c r="BH952" s="29"/>
      <c r="BI952" s="28"/>
      <c r="BJ952" s="30">
        <f t="shared" si="450"/>
        <v>0</v>
      </c>
      <c r="BK952" s="28">
        <f t="shared" si="451"/>
        <v>241231</v>
      </c>
      <c r="BL952" s="31"/>
      <c r="BM952" s="31"/>
      <c r="BN952" s="31"/>
      <c r="BO952" s="39"/>
      <c r="BP952" s="31"/>
      <c r="BQ952" s="31"/>
      <c r="BR952" s="31"/>
      <c r="BS952" s="31"/>
      <c r="BT952" s="31"/>
      <c r="BU952" s="31"/>
      <c r="BV952" s="31"/>
      <c r="BW952" s="31"/>
      <c r="BX952" s="9"/>
    </row>
    <row r="953" spans="1:83" s="33" customFormat="1" ht="32.25" customHeight="1">
      <c r="A953" s="35" t="s">
        <v>739</v>
      </c>
      <c r="B953" s="36" t="s">
        <v>740</v>
      </c>
      <c r="C953" s="40"/>
      <c r="D953" s="25">
        <v>45</v>
      </c>
      <c r="E953" s="23">
        <f t="shared" si="452"/>
        <v>0</v>
      </c>
      <c r="F953" s="25"/>
      <c r="G953" s="25">
        <v>30</v>
      </c>
      <c r="H953" s="23">
        <f t="shared" si="453"/>
        <v>0</v>
      </c>
      <c r="I953" s="25"/>
      <c r="J953" s="25">
        <v>45</v>
      </c>
      <c r="K953" s="23">
        <f t="shared" si="454"/>
        <v>0</v>
      </c>
      <c r="L953" s="25"/>
      <c r="M953" s="25">
        <v>75</v>
      </c>
      <c r="N953" s="23">
        <f t="shared" si="455"/>
        <v>0</v>
      </c>
      <c r="O953" s="25"/>
      <c r="P953" s="25">
        <v>38</v>
      </c>
      <c r="Q953" s="23">
        <f t="shared" si="456"/>
        <v>0</v>
      </c>
      <c r="R953" s="25"/>
      <c r="S953" s="25">
        <v>68</v>
      </c>
      <c r="T953" s="23">
        <f t="shared" si="457"/>
        <v>0</v>
      </c>
      <c r="U953" s="25"/>
      <c r="V953" s="25">
        <v>38</v>
      </c>
      <c r="W953" s="23">
        <f t="shared" si="458"/>
        <v>0</v>
      </c>
      <c r="X953" s="25"/>
      <c r="Y953" s="25">
        <v>55</v>
      </c>
      <c r="Z953" s="23">
        <f t="shared" si="459"/>
        <v>0</v>
      </c>
      <c r="AA953" s="25"/>
      <c r="AB953" s="25">
        <v>58</v>
      </c>
      <c r="AC953" s="23">
        <f t="shared" si="460"/>
        <v>0</v>
      </c>
      <c r="AD953" s="25"/>
      <c r="AE953" s="25">
        <v>68</v>
      </c>
      <c r="AF953" s="25">
        <f t="shared" si="461"/>
        <v>0</v>
      </c>
      <c r="AG953" s="25"/>
      <c r="AH953" s="25">
        <v>98</v>
      </c>
      <c r="AI953" s="23">
        <f t="shared" si="462"/>
        <v>0</v>
      </c>
      <c r="AJ953" s="25"/>
      <c r="AK953" s="25">
        <v>7</v>
      </c>
      <c r="AL953" s="25">
        <f t="shared" si="463"/>
        <v>0</v>
      </c>
      <c r="AM953" s="25"/>
      <c r="AN953" s="25">
        <v>6</v>
      </c>
      <c r="AO953" s="25">
        <f t="shared" si="464"/>
        <v>0</v>
      </c>
      <c r="AP953" s="25"/>
      <c r="AQ953" s="25">
        <v>7</v>
      </c>
      <c r="AR953" s="25">
        <f t="shared" si="470"/>
        <v>0</v>
      </c>
      <c r="AS953" s="25"/>
      <c r="AT953" s="25">
        <v>5.63</v>
      </c>
      <c r="AU953" s="25">
        <f t="shared" si="471"/>
        <v>0</v>
      </c>
      <c r="AV953" s="25"/>
      <c r="AW953" s="25">
        <v>6.65</v>
      </c>
      <c r="AX953" s="25">
        <f t="shared" si="472"/>
        <v>0</v>
      </c>
      <c r="AY953" s="25"/>
      <c r="AZ953" s="25">
        <v>5.58</v>
      </c>
      <c r="BA953" s="25">
        <f t="shared" si="473"/>
        <v>0</v>
      </c>
      <c r="BB953" s="25"/>
      <c r="BC953" s="25">
        <v>6</v>
      </c>
      <c r="BD953" s="23">
        <f t="shared" si="465"/>
        <v>0</v>
      </c>
      <c r="BE953" s="26">
        <f t="shared" si="449"/>
        <v>0</v>
      </c>
      <c r="BF953" s="27">
        <f t="shared" si="466"/>
        <v>0</v>
      </c>
      <c r="BG953" s="28"/>
      <c r="BH953" s="29"/>
      <c r="BI953" s="28"/>
      <c r="BJ953" s="30">
        <f t="shared" si="450"/>
        <v>0</v>
      </c>
      <c r="BK953" s="28">
        <f t="shared" si="451"/>
        <v>0</v>
      </c>
      <c r="BL953" s="31"/>
      <c r="BM953" s="31"/>
      <c r="BN953" s="31"/>
      <c r="BO953" s="39"/>
      <c r="BP953" s="31"/>
      <c r="BQ953" s="31"/>
      <c r="BR953" s="31"/>
      <c r="BS953" s="31"/>
      <c r="BT953" s="31"/>
      <c r="BU953" s="31"/>
      <c r="BV953" s="31"/>
      <c r="BW953" s="31"/>
      <c r="BX953" s="9"/>
    </row>
    <row r="954" spans="1:83" s="33" customFormat="1" ht="32.25" customHeight="1">
      <c r="A954" s="35" t="s">
        <v>741</v>
      </c>
      <c r="B954" s="84" t="s">
        <v>742</v>
      </c>
      <c r="C954" s="40"/>
      <c r="D954" s="25">
        <v>45</v>
      </c>
      <c r="E954" s="23">
        <f t="shared" si="452"/>
        <v>0</v>
      </c>
      <c r="F954" s="25"/>
      <c r="G954" s="25">
        <v>30</v>
      </c>
      <c r="H954" s="23">
        <f t="shared" si="453"/>
        <v>0</v>
      </c>
      <c r="I954" s="25"/>
      <c r="J954" s="25">
        <v>45</v>
      </c>
      <c r="K954" s="23">
        <f t="shared" si="454"/>
        <v>0</v>
      </c>
      <c r="L954" s="25"/>
      <c r="M954" s="25">
        <v>75</v>
      </c>
      <c r="N954" s="23">
        <f t="shared" si="455"/>
        <v>0</v>
      </c>
      <c r="O954" s="25"/>
      <c r="P954" s="25">
        <v>38</v>
      </c>
      <c r="Q954" s="23">
        <f t="shared" si="456"/>
        <v>0</v>
      </c>
      <c r="R954" s="25"/>
      <c r="S954" s="25">
        <v>68</v>
      </c>
      <c r="T954" s="23">
        <f t="shared" si="457"/>
        <v>0</v>
      </c>
      <c r="U954" s="25"/>
      <c r="V954" s="25">
        <v>38</v>
      </c>
      <c r="W954" s="23">
        <f t="shared" si="458"/>
        <v>0</v>
      </c>
      <c r="X954" s="25"/>
      <c r="Y954" s="25">
        <v>55</v>
      </c>
      <c r="Z954" s="23">
        <f t="shared" si="459"/>
        <v>0</v>
      </c>
      <c r="AA954" s="25"/>
      <c r="AB954" s="25">
        <v>58</v>
      </c>
      <c r="AC954" s="23">
        <f t="shared" si="460"/>
        <v>0</v>
      </c>
      <c r="AD954" s="25"/>
      <c r="AE954" s="25">
        <v>68</v>
      </c>
      <c r="AF954" s="25">
        <f t="shared" si="461"/>
        <v>0</v>
      </c>
      <c r="AG954" s="25"/>
      <c r="AH954" s="25">
        <v>98</v>
      </c>
      <c r="AI954" s="23">
        <f t="shared" si="462"/>
        <v>0</v>
      </c>
      <c r="AJ954" s="25"/>
      <c r="AK954" s="25">
        <v>7</v>
      </c>
      <c r="AL954" s="25">
        <f t="shared" si="463"/>
        <v>0</v>
      </c>
      <c r="AM954" s="25"/>
      <c r="AN954" s="25">
        <v>6</v>
      </c>
      <c r="AO954" s="25">
        <f t="shared" si="464"/>
        <v>0</v>
      </c>
      <c r="AP954" s="25"/>
      <c r="AQ954" s="25">
        <v>7</v>
      </c>
      <c r="AR954" s="25">
        <f t="shared" si="470"/>
        <v>0</v>
      </c>
      <c r="AS954" s="25"/>
      <c r="AT954" s="25">
        <v>5.63</v>
      </c>
      <c r="AU954" s="25">
        <f t="shared" si="471"/>
        <v>0</v>
      </c>
      <c r="AV954" s="25"/>
      <c r="AW954" s="25">
        <v>6.65</v>
      </c>
      <c r="AX954" s="25">
        <f t="shared" si="472"/>
        <v>0</v>
      </c>
      <c r="AY954" s="25"/>
      <c r="AZ954" s="25">
        <v>5.58</v>
      </c>
      <c r="BA954" s="25">
        <f t="shared" si="473"/>
        <v>0</v>
      </c>
      <c r="BB954" s="25"/>
      <c r="BC954" s="25">
        <v>6</v>
      </c>
      <c r="BD954" s="23">
        <f t="shared" si="465"/>
        <v>0</v>
      </c>
      <c r="BE954" s="26">
        <f t="shared" si="449"/>
        <v>0</v>
      </c>
      <c r="BF954" s="27">
        <f t="shared" si="466"/>
        <v>181255</v>
      </c>
      <c r="BG954" s="28"/>
      <c r="BH954" s="29"/>
      <c r="BI954" s="28"/>
      <c r="BJ954" s="30">
        <f t="shared" si="450"/>
        <v>0</v>
      </c>
      <c r="BK954" s="28">
        <f t="shared" si="451"/>
        <v>181255</v>
      </c>
      <c r="BL954" s="31"/>
      <c r="BM954" s="31"/>
      <c r="BN954" s="31"/>
      <c r="BO954" s="39"/>
      <c r="BP954" s="31"/>
      <c r="BQ954" s="31"/>
      <c r="BR954" s="31"/>
      <c r="BS954" s="31"/>
      <c r="BT954" s="31"/>
      <c r="BU954" s="31"/>
      <c r="BV954" s="31"/>
      <c r="BW954" s="31"/>
      <c r="BX954" s="9"/>
    </row>
    <row r="955" spans="1:83" s="33" customFormat="1" ht="32.25" customHeight="1">
      <c r="A955" s="35" t="s">
        <v>743</v>
      </c>
      <c r="B955" s="36" t="s">
        <v>744</v>
      </c>
      <c r="C955" s="40"/>
      <c r="D955" s="25">
        <v>45</v>
      </c>
      <c r="E955" s="23">
        <f t="shared" si="452"/>
        <v>0</v>
      </c>
      <c r="F955" s="25"/>
      <c r="G955" s="25">
        <v>30</v>
      </c>
      <c r="H955" s="23">
        <f t="shared" si="453"/>
        <v>0</v>
      </c>
      <c r="I955" s="25"/>
      <c r="J955" s="25">
        <v>45</v>
      </c>
      <c r="K955" s="23">
        <f t="shared" si="454"/>
        <v>0</v>
      </c>
      <c r="L955" s="25"/>
      <c r="M955" s="25">
        <v>75</v>
      </c>
      <c r="N955" s="23">
        <f t="shared" si="455"/>
        <v>0</v>
      </c>
      <c r="O955" s="25"/>
      <c r="P955" s="25">
        <v>38</v>
      </c>
      <c r="Q955" s="23">
        <f t="shared" si="456"/>
        <v>0</v>
      </c>
      <c r="R955" s="25"/>
      <c r="S955" s="25">
        <v>68</v>
      </c>
      <c r="T955" s="23">
        <f t="shared" si="457"/>
        <v>0</v>
      </c>
      <c r="U955" s="25"/>
      <c r="V955" s="25">
        <v>38</v>
      </c>
      <c r="W955" s="23">
        <f t="shared" si="458"/>
        <v>0</v>
      </c>
      <c r="X955" s="25"/>
      <c r="Y955" s="25">
        <v>55</v>
      </c>
      <c r="Z955" s="23">
        <f t="shared" si="459"/>
        <v>0</v>
      </c>
      <c r="AA955" s="25"/>
      <c r="AB955" s="25">
        <v>58</v>
      </c>
      <c r="AC955" s="23">
        <f t="shared" si="460"/>
        <v>0</v>
      </c>
      <c r="AD955" s="25"/>
      <c r="AE955" s="25">
        <v>68</v>
      </c>
      <c r="AF955" s="25">
        <f t="shared" si="461"/>
        <v>0</v>
      </c>
      <c r="AG955" s="25"/>
      <c r="AH955" s="25">
        <v>98</v>
      </c>
      <c r="AI955" s="23">
        <f t="shared" si="462"/>
        <v>0</v>
      </c>
      <c r="AJ955" s="25"/>
      <c r="AK955" s="25">
        <v>7</v>
      </c>
      <c r="AL955" s="25">
        <f t="shared" si="463"/>
        <v>0</v>
      </c>
      <c r="AM955" s="25"/>
      <c r="AN955" s="25">
        <v>6</v>
      </c>
      <c r="AO955" s="25">
        <f t="shared" si="464"/>
        <v>0</v>
      </c>
      <c r="AP955" s="25"/>
      <c r="AQ955" s="25">
        <v>7</v>
      </c>
      <c r="AR955" s="25">
        <f t="shared" si="470"/>
        <v>0</v>
      </c>
      <c r="AS955" s="25"/>
      <c r="AT955" s="25">
        <v>5.63</v>
      </c>
      <c r="AU955" s="25">
        <f t="shared" si="471"/>
        <v>0</v>
      </c>
      <c r="AV955" s="25"/>
      <c r="AW955" s="25">
        <v>6.65</v>
      </c>
      <c r="AX955" s="25">
        <f t="shared" si="472"/>
        <v>0</v>
      </c>
      <c r="AY955" s="25"/>
      <c r="AZ955" s="25">
        <v>5.58</v>
      </c>
      <c r="BA955" s="25">
        <f t="shared" si="473"/>
        <v>0</v>
      </c>
      <c r="BB955" s="25"/>
      <c r="BC955" s="25">
        <v>6</v>
      </c>
      <c r="BD955" s="23">
        <f t="shared" si="465"/>
        <v>0</v>
      </c>
      <c r="BE955" s="26">
        <f t="shared" si="449"/>
        <v>0</v>
      </c>
      <c r="BF955" s="27">
        <f t="shared" si="466"/>
        <v>0</v>
      </c>
      <c r="BG955" s="28"/>
      <c r="BH955" s="29"/>
      <c r="BI955" s="28"/>
      <c r="BJ955" s="30">
        <f t="shared" si="450"/>
        <v>0</v>
      </c>
      <c r="BK955" s="28">
        <f t="shared" si="451"/>
        <v>0</v>
      </c>
      <c r="BL955" s="31"/>
      <c r="BM955" s="31"/>
      <c r="BN955" s="31"/>
      <c r="BO955" s="39"/>
      <c r="BP955" s="31"/>
      <c r="BQ955" s="31"/>
      <c r="BR955" s="31"/>
      <c r="BS955" s="31"/>
      <c r="BT955" s="31"/>
      <c r="BU955" s="31"/>
      <c r="BV955" s="31"/>
      <c r="BW955" s="31"/>
      <c r="BX955" s="9"/>
    </row>
    <row r="956" spans="1:83" s="33" customFormat="1" ht="32.25" customHeight="1">
      <c r="A956" s="35" t="s">
        <v>745</v>
      </c>
      <c r="B956" s="36" t="s">
        <v>746</v>
      </c>
      <c r="C956" s="40"/>
      <c r="D956" s="25">
        <v>45</v>
      </c>
      <c r="E956" s="23">
        <f t="shared" si="452"/>
        <v>0</v>
      </c>
      <c r="F956" s="25"/>
      <c r="G956" s="25">
        <v>30</v>
      </c>
      <c r="H956" s="23">
        <f t="shared" si="453"/>
        <v>0</v>
      </c>
      <c r="I956" s="25"/>
      <c r="J956" s="25">
        <v>45</v>
      </c>
      <c r="K956" s="23">
        <f t="shared" si="454"/>
        <v>0</v>
      </c>
      <c r="L956" s="25"/>
      <c r="M956" s="25">
        <v>75</v>
      </c>
      <c r="N956" s="23">
        <f t="shared" si="455"/>
        <v>0</v>
      </c>
      <c r="O956" s="25"/>
      <c r="P956" s="25">
        <v>38</v>
      </c>
      <c r="Q956" s="23">
        <f t="shared" si="456"/>
        <v>0</v>
      </c>
      <c r="R956" s="25"/>
      <c r="S956" s="25">
        <v>68</v>
      </c>
      <c r="T956" s="23">
        <f t="shared" si="457"/>
        <v>0</v>
      </c>
      <c r="U956" s="25"/>
      <c r="V956" s="25">
        <v>38</v>
      </c>
      <c r="W956" s="23">
        <f t="shared" si="458"/>
        <v>0</v>
      </c>
      <c r="X956" s="25"/>
      <c r="Y956" s="25">
        <v>55</v>
      </c>
      <c r="Z956" s="23">
        <f t="shared" si="459"/>
        <v>0</v>
      </c>
      <c r="AA956" s="25"/>
      <c r="AB956" s="25">
        <v>58</v>
      </c>
      <c r="AC956" s="23">
        <f t="shared" si="460"/>
        <v>0</v>
      </c>
      <c r="AD956" s="25"/>
      <c r="AE956" s="25">
        <v>68</v>
      </c>
      <c r="AF956" s="25">
        <f t="shared" si="461"/>
        <v>0</v>
      </c>
      <c r="AG956" s="25"/>
      <c r="AH956" s="25">
        <v>98</v>
      </c>
      <c r="AI956" s="23">
        <f t="shared" si="462"/>
        <v>0</v>
      </c>
      <c r="AJ956" s="25"/>
      <c r="AK956" s="25">
        <v>7</v>
      </c>
      <c r="AL956" s="25">
        <f t="shared" si="463"/>
        <v>0</v>
      </c>
      <c r="AM956" s="25"/>
      <c r="AN956" s="25">
        <v>6</v>
      </c>
      <c r="AO956" s="25">
        <f t="shared" si="464"/>
        <v>0</v>
      </c>
      <c r="AP956" s="25"/>
      <c r="AQ956" s="25">
        <v>7</v>
      </c>
      <c r="AR956" s="25">
        <f t="shared" si="470"/>
        <v>0</v>
      </c>
      <c r="AS956" s="25"/>
      <c r="AT956" s="25">
        <v>5.63</v>
      </c>
      <c r="AU956" s="25">
        <f t="shared" si="471"/>
        <v>0</v>
      </c>
      <c r="AV956" s="25"/>
      <c r="AW956" s="25">
        <v>6.65</v>
      </c>
      <c r="AX956" s="25">
        <f t="shared" si="472"/>
        <v>0</v>
      </c>
      <c r="AY956" s="25"/>
      <c r="AZ956" s="25">
        <v>5.58</v>
      </c>
      <c r="BA956" s="25">
        <f t="shared" si="473"/>
        <v>0</v>
      </c>
      <c r="BB956" s="25"/>
      <c r="BC956" s="25">
        <v>6</v>
      </c>
      <c r="BD956" s="23">
        <f t="shared" si="465"/>
        <v>0</v>
      </c>
      <c r="BE956" s="26">
        <f t="shared" si="449"/>
        <v>0</v>
      </c>
      <c r="BF956" s="27">
        <f t="shared" si="466"/>
        <v>1193</v>
      </c>
      <c r="BG956" s="28"/>
      <c r="BH956" s="29"/>
      <c r="BI956" s="28">
        <v>108981</v>
      </c>
      <c r="BJ956" s="28">
        <f t="shared" si="450"/>
        <v>108981</v>
      </c>
      <c r="BK956" s="28">
        <f t="shared" si="451"/>
        <v>-107788</v>
      </c>
      <c r="BL956" s="31"/>
      <c r="BM956" s="31"/>
      <c r="BN956" s="31"/>
      <c r="BO956" s="31"/>
      <c r="BP956" s="31"/>
      <c r="BQ956" s="31"/>
      <c r="BR956" s="31"/>
      <c r="BS956" s="31"/>
      <c r="BT956" s="31"/>
      <c r="BU956" s="31"/>
      <c r="BV956" s="31"/>
      <c r="BW956" s="31"/>
      <c r="BX956" s="9"/>
    </row>
    <row r="957" spans="1:83" s="33" customFormat="1" ht="32.25" customHeight="1">
      <c r="A957" s="35" t="s">
        <v>747</v>
      </c>
      <c r="B957" s="36" t="s">
        <v>748</v>
      </c>
      <c r="C957" s="40"/>
      <c r="D957" s="25">
        <v>45</v>
      </c>
      <c r="E957" s="23">
        <f t="shared" si="452"/>
        <v>0</v>
      </c>
      <c r="F957" s="25"/>
      <c r="G957" s="25">
        <v>30</v>
      </c>
      <c r="H957" s="23">
        <f t="shared" si="453"/>
        <v>0</v>
      </c>
      <c r="I957" s="25"/>
      <c r="J957" s="25">
        <v>45</v>
      </c>
      <c r="K957" s="23">
        <f t="shared" si="454"/>
        <v>0</v>
      </c>
      <c r="L957" s="25"/>
      <c r="M957" s="25">
        <v>75</v>
      </c>
      <c r="N957" s="23">
        <f t="shared" si="455"/>
        <v>0</v>
      </c>
      <c r="O957" s="25"/>
      <c r="P957" s="25">
        <v>38</v>
      </c>
      <c r="Q957" s="23">
        <f t="shared" si="456"/>
        <v>0</v>
      </c>
      <c r="R957" s="25"/>
      <c r="S957" s="25">
        <v>68</v>
      </c>
      <c r="T957" s="23">
        <f t="shared" si="457"/>
        <v>0</v>
      </c>
      <c r="U957" s="25">
        <v>450</v>
      </c>
      <c r="V957" s="25">
        <v>38</v>
      </c>
      <c r="W957" s="23">
        <f t="shared" si="458"/>
        <v>17100</v>
      </c>
      <c r="X957" s="25">
        <v>180</v>
      </c>
      <c r="Y957" s="25">
        <v>55</v>
      </c>
      <c r="Z957" s="23">
        <f t="shared" si="459"/>
        <v>9900</v>
      </c>
      <c r="AA957" s="25">
        <v>100</v>
      </c>
      <c r="AB957" s="25">
        <v>58</v>
      </c>
      <c r="AC957" s="23">
        <f t="shared" si="460"/>
        <v>5800</v>
      </c>
      <c r="AD957" s="25"/>
      <c r="AE957" s="25">
        <v>68</v>
      </c>
      <c r="AF957" s="25">
        <f t="shared" si="461"/>
        <v>0</v>
      </c>
      <c r="AG957" s="25"/>
      <c r="AH957" s="25">
        <v>98</v>
      </c>
      <c r="AI957" s="23">
        <f t="shared" si="462"/>
        <v>0</v>
      </c>
      <c r="AJ957" s="25"/>
      <c r="AK957" s="25">
        <v>7</v>
      </c>
      <c r="AL957" s="25">
        <f t="shared" si="463"/>
        <v>0</v>
      </c>
      <c r="AM957" s="25"/>
      <c r="AN957" s="25">
        <v>6</v>
      </c>
      <c r="AO957" s="25">
        <f t="shared" si="464"/>
        <v>0</v>
      </c>
      <c r="AP957" s="25"/>
      <c r="AQ957" s="25">
        <v>7</v>
      </c>
      <c r="AR957" s="25">
        <f t="shared" si="470"/>
        <v>0</v>
      </c>
      <c r="AS957" s="25"/>
      <c r="AT957" s="25">
        <v>5.63</v>
      </c>
      <c r="AU957" s="25">
        <f t="shared" si="471"/>
        <v>0</v>
      </c>
      <c r="AV957" s="25"/>
      <c r="AW957" s="25">
        <v>6.65</v>
      </c>
      <c r="AX957" s="25">
        <f t="shared" si="472"/>
        <v>0</v>
      </c>
      <c r="AY957" s="25"/>
      <c r="AZ957" s="25">
        <v>5.58</v>
      </c>
      <c r="BA957" s="25">
        <f t="shared" si="473"/>
        <v>0</v>
      </c>
      <c r="BB957" s="25"/>
      <c r="BC957" s="25">
        <v>6</v>
      </c>
      <c r="BD957" s="23">
        <f t="shared" si="465"/>
        <v>0</v>
      </c>
      <c r="BE957" s="26">
        <f t="shared" si="449"/>
        <v>32800</v>
      </c>
      <c r="BF957" s="27">
        <f t="shared" si="466"/>
        <v>199216</v>
      </c>
      <c r="BG957" s="28"/>
      <c r="BH957" s="29"/>
      <c r="BI957" s="28"/>
      <c r="BJ957" s="30">
        <f t="shared" si="450"/>
        <v>0</v>
      </c>
      <c r="BK957" s="28">
        <f t="shared" si="451"/>
        <v>232016</v>
      </c>
      <c r="BL957" s="31"/>
      <c r="BM957" s="31"/>
      <c r="BN957" s="31"/>
      <c r="BO957" s="31"/>
      <c r="BP957" s="31"/>
      <c r="BQ957" s="9"/>
      <c r="BR957" s="9"/>
      <c r="BS957" s="9"/>
      <c r="BT957" s="9"/>
      <c r="BU957" s="9"/>
      <c r="BV957" s="9"/>
      <c r="BW957" s="9"/>
      <c r="BX957" s="9"/>
    </row>
    <row r="958" spans="1:83" s="33" customFormat="1" ht="32.25" customHeight="1">
      <c r="A958" s="35" t="s">
        <v>749</v>
      </c>
      <c r="B958" s="36" t="s">
        <v>750</v>
      </c>
      <c r="C958" s="40"/>
      <c r="D958" s="25">
        <v>45</v>
      </c>
      <c r="E958" s="23">
        <f t="shared" si="452"/>
        <v>0</v>
      </c>
      <c r="F958" s="25"/>
      <c r="G958" s="25">
        <v>30</v>
      </c>
      <c r="H958" s="23">
        <f t="shared" si="453"/>
        <v>0</v>
      </c>
      <c r="I958" s="25"/>
      <c r="J958" s="25">
        <v>45</v>
      </c>
      <c r="K958" s="23">
        <f t="shared" si="454"/>
        <v>0</v>
      </c>
      <c r="L958" s="25">
        <v>120</v>
      </c>
      <c r="M958" s="25">
        <v>75</v>
      </c>
      <c r="N958" s="23">
        <f t="shared" si="455"/>
        <v>9000</v>
      </c>
      <c r="O958" s="25">
        <v>240</v>
      </c>
      <c r="P958" s="25">
        <v>38</v>
      </c>
      <c r="Q958" s="23">
        <f t="shared" si="456"/>
        <v>9120</v>
      </c>
      <c r="R958" s="25">
        <v>100</v>
      </c>
      <c r="S958" s="25">
        <v>68</v>
      </c>
      <c r="T958" s="23">
        <f t="shared" si="457"/>
        <v>6800</v>
      </c>
      <c r="U958" s="25"/>
      <c r="V958" s="25">
        <v>38</v>
      </c>
      <c r="W958" s="23">
        <f t="shared" si="458"/>
        <v>0</v>
      </c>
      <c r="X958" s="25"/>
      <c r="Y958" s="25">
        <v>55</v>
      </c>
      <c r="Z958" s="23">
        <f t="shared" si="459"/>
        <v>0</v>
      </c>
      <c r="AA958" s="25"/>
      <c r="AB958" s="25">
        <v>58</v>
      </c>
      <c r="AC958" s="23">
        <f t="shared" si="460"/>
        <v>0</v>
      </c>
      <c r="AD958" s="25"/>
      <c r="AE958" s="25">
        <v>68</v>
      </c>
      <c r="AF958" s="25">
        <f t="shared" si="461"/>
        <v>0</v>
      </c>
      <c r="AG958" s="25">
        <v>100</v>
      </c>
      <c r="AH958" s="25">
        <v>98</v>
      </c>
      <c r="AI958" s="23">
        <f t="shared" si="462"/>
        <v>9800</v>
      </c>
      <c r="AJ958" s="25">
        <v>1315</v>
      </c>
      <c r="AK958" s="25">
        <v>7</v>
      </c>
      <c r="AL958" s="25">
        <f t="shared" si="463"/>
        <v>9205</v>
      </c>
      <c r="AM958" s="25"/>
      <c r="AN958" s="25">
        <v>6</v>
      </c>
      <c r="AO958" s="25">
        <f t="shared" si="464"/>
        <v>0</v>
      </c>
      <c r="AP958" s="25"/>
      <c r="AQ958" s="25">
        <v>7</v>
      </c>
      <c r="AR958" s="25">
        <f t="shared" si="470"/>
        <v>0</v>
      </c>
      <c r="AS958" s="25"/>
      <c r="AT958" s="25">
        <v>5.63</v>
      </c>
      <c r="AU958" s="25">
        <f t="shared" si="471"/>
        <v>0</v>
      </c>
      <c r="AV958" s="25"/>
      <c r="AW958" s="25">
        <v>6.65</v>
      </c>
      <c r="AX958" s="25">
        <f t="shared" si="472"/>
        <v>0</v>
      </c>
      <c r="AY958" s="25"/>
      <c r="AZ958" s="25">
        <v>5.58</v>
      </c>
      <c r="BA958" s="25">
        <f t="shared" si="473"/>
        <v>0</v>
      </c>
      <c r="BB958" s="25">
        <v>1330</v>
      </c>
      <c r="BC958" s="25">
        <v>6</v>
      </c>
      <c r="BD958" s="23">
        <f t="shared" si="465"/>
        <v>7980</v>
      </c>
      <c r="BE958" s="26">
        <f t="shared" si="449"/>
        <v>51905</v>
      </c>
      <c r="BF958" s="27">
        <f t="shared" si="466"/>
        <v>78795</v>
      </c>
      <c r="BG958" s="28"/>
      <c r="BH958" s="29"/>
      <c r="BI958" s="28"/>
      <c r="BJ958" s="30">
        <f t="shared" si="450"/>
        <v>0</v>
      </c>
      <c r="BK958" s="28">
        <f t="shared" si="451"/>
        <v>130700</v>
      </c>
      <c r="BL958" s="31"/>
      <c r="BM958" s="31"/>
      <c r="BN958" s="31"/>
      <c r="BO958" s="31"/>
      <c r="BP958" s="31"/>
      <c r="BQ958" s="9"/>
      <c r="BR958" s="9"/>
      <c r="BS958" s="9"/>
      <c r="BT958" s="9"/>
      <c r="BU958" s="9"/>
      <c r="BV958" s="9"/>
      <c r="BW958" s="9"/>
      <c r="BX958" s="9"/>
    </row>
    <row r="959" spans="1:83" s="33" customFormat="1" ht="32.25" customHeight="1">
      <c r="A959" s="35" t="s">
        <v>751</v>
      </c>
      <c r="B959" s="36" t="s">
        <v>752</v>
      </c>
      <c r="C959" s="40">
        <v>600</v>
      </c>
      <c r="D959" s="25">
        <v>45</v>
      </c>
      <c r="E959" s="23">
        <f t="shared" si="452"/>
        <v>27000</v>
      </c>
      <c r="F959" s="25">
        <v>400</v>
      </c>
      <c r="G959" s="25">
        <v>30</v>
      </c>
      <c r="H959" s="23">
        <f t="shared" si="453"/>
        <v>12000</v>
      </c>
      <c r="I959" s="25">
        <v>300</v>
      </c>
      <c r="J959" s="25">
        <v>45</v>
      </c>
      <c r="K959" s="23">
        <f t="shared" si="454"/>
        <v>13500</v>
      </c>
      <c r="L959" s="25"/>
      <c r="M959" s="25">
        <v>75</v>
      </c>
      <c r="N959" s="23">
        <f t="shared" si="455"/>
        <v>0</v>
      </c>
      <c r="O959" s="25"/>
      <c r="P959" s="25">
        <v>38</v>
      </c>
      <c r="Q959" s="23">
        <f t="shared" si="456"/>
        <v>0</v>
      </c>
      <c r="R959" s="25"/>
      <c r="S959" s="25">
        <v>68</v>
      </c>
      <c r="T959" s="23">
        <f t="shared" si="457"/>
        <v>0</v>
      </c>
      <c r="U959" s="25"/>
      <c r="V959" s="25">
        <v>38</v>
      </c>
      <c r="W959" s="23">
        <f t="shared" si="458"/>
        <v>0</v>
      </c>
      <c r="X959" s="25"/>
      <c r="Y959" s="25">
        <v>55</v>
      </c>
      <c r="Z959" s="23">
        <f t="shared" si="459"/>
        <v>0</v>
      </c>
      <c r="AA959" s="25"/>
      <c r="AB959" s="25">
        <v>58</v>
      </c>
      <c r="AC959" s="23">
        <f t="shared" si="460"/>
        <v>0</v>
      </c>
      <c r="AD959" s="25">
        <v>300</v>
      </c>
      <c r="AE959" s="25">
        <v>68</v>
      </c>
      <c r="AF959" s="25">
        <f t="shared" si="461"/>
        <v>20400</v>
      </c>
      <c r="AG959" s="25"/>
      <c r="AH959" s="25">
        <v>98</v>
      </c>
      <c r="AI959" s="23">
        <f t="shared" si="462"/>
        <v>0</v>
      </c>
      <c r="AJ959" s="25"/>
      <c r="AK959" s="25">
        <v>7</v>
      </c>
      <c r="AL959" s="25">
        <f t="shared" si="463"/>
        <v>0</v>
      </c>
      <c r="AM959" s="25">
        <v>5130</v>
      </c>
      <c r="AN959" s="25">
        <v>6</v>
      </c>
      <c r="AO959" s="25">
        <f t="shared" si="464"/>
        <v>30780</v>
      </c>
      <c r="AP959" s="25"/>
      <c r="AQ959" s="25">
        <v>7</v>
      </c>
      <c r="AR959" s="25">
        <f t="shared" si="470"/>
        <v>0</v>
      </c>
      <c r="AS959" s="25"/>
      <c r="AT959" s="25">
        <v>5.63</v>
      </c>
      <c r="AU959" s="25">
        <f t="shared" si="471"/>
        <v>0</v>
      </c>
      <c r="AV959" s="25"/>
      <c r="AW959" s="25">
        <v>6.65</v>
      </c>
      <c r="AX959" s="25">
        <f t="shared" si="472"/>
        <v>0</v>
      </c>
      <c r="AY959" s="25"/>
      <c r="AZ959" s="25">
        <v>5.58</v>
      </c>
      <c r="BA959" s="25">
        <f t="shared" si="473"/>
        <v>0</v>
      </c>
      <c r="BB959" s="25"/>
      <c r="BC959" s="25">
        <v>6</v>
      </c>
      <c r="BD959" s="23">
        <f t="shared" si="465"/>
        <v>0</v>
      </c>
      <c r="BE959" s="26">
        <f t="shared" si="449"/>
        <v>103680</v>
      </c>
      <c r="BF959" s="27">
        <f t="shared" si="466"/>
        <v>170956</v>
      </c>
      <c r="BG959" s="28"/>
      <c r="BH959" s="29"/>
      <c r="BI959" s="28"/>
      <c r="BJ959" s="30">
        <f t="shared" si="450"/>
        <v>0</v>
      </c>
      <c r="BK959" s="28">
        <f t="shared" si="451"/>
        <v>274636</v>
      </c>
      <c r="BL959" s="31"/>
      <c r="BM959" s="31"/>
      <c r="BN959" s="31"/>
      <c r="BO959" s="39"/>
      <c r="BP959" s="31"/>
      <c r="BQ959" s="9"/>
      <c r="BR959" s="9"/>
      <c r="BS959" s="9"/>
      <c r="BT959" s="9"/>
      <c r="BU959" s="9"/>
      <c r="BV959" s="9"/>
      <c r="BW959" s="9"/>
      <c r="BX959" s="9"/>
    </row>
    <row r="960" spans="1:83" s="33" customFormat="1" ht="32.25" customHeight="1">
      <c r="A960" s="35" t="s">
        <v>753</v>
      </c>
      <c r="B960" s="36" t="s">
        <v>754</v>
      </c>
      <c r="C960" s="40">
        <v>360</v>
      </c>
      <c r="D960" s="25">
        <v>45</v>
      </c>
      <c r="E960" s="23">
        <f t="shared" si="452"/>
        <v>16200</v>
      </c>
      <c r="F960" s="25">
        <v>700</v>
      </c>
      <c r="G960" s="25">
        <v>30</v>
      </c>
      <c r="H960" s="23">
        <f t="shared" si="453"/>
        <v>21000</v>
      </c>
      <c r="I960" s="25">
        <v>500</v>
      </c>
      <c r="J960" s="25">
        <v>45</v>
      </c>
      <c r="K960" s="23">
        <f t="shared" si="454"/>
        <v>22500</v>
      </c>
      <c r="L960" s="25"/>
      <c r="M960" s="25">
        <v>75</v>
      </c>
      <c r="N960" s="23">
        <f t="shared" si="455"/>
        <v>0</v>
      </c>
      <c r="O960" s="25"/>
      <c r="P960" s="25">
        <v>38</v>
      </c>
      <c r="Q960" s="23">
        <f t="shared" si="456"/>
        <v>0</v>
      </c>
      <c r="R960" s="25"/>
      <c r="S960" s="25">
        <v>68</v>
      </c>
      <c r="T960" s="23">
        <f t="shared" si="457"/>
        <v>0</v>
      </c>
      <c r="U960" s="25"/>
      <c r="V960" s="25">
        <v>38</v>
      </c>
      <c r="W960" s="23">
        <f t="shared" si="458"/>
        <v>0</v>
      </c>
      <c r="X960" s="25"/>
      <c r="Y960" s="25">
        <v>55</v>
      </c>
      <c r="Z960" s="23">
        <f t="shared" si="459"/>
        <v>0</v>
      </c>
      <c r="AA960" s="25"/>
      <c r="AB960" s="25">
        <v>58</v>
      </c>
      <c r="AC960" s="23">
        <f t="shared" si="460"/>
        <v>0</v>
      </c>
      <c r="AD960" s="25">
        <v>200</v>
      </c>
      <c r="AE960" s="25">
        <v>68</v>
      </c>
      <c r="AF960" s="25">
        <f t="shared" si="461"/>
        <v>13600</v>
      </c>
      <c r="AG960" s="25"/>
      <c r="AH960" s="25">
        <v>98</v>
      </c>
      <c r="AI960" s="23">
        <f t="shared" si="462"/>
        <v>0</v>
      </c>
      <c r="AJ960" s="25"/>
      <c r="AK960" s="25">
        <v>7</v>
      </c>
      <c r="AL960" s="25">
        <f t="shared" si="463"/>
        <v>0</v>
      </c>
      <c r="AM960" s="25">
        <v>6351</v>
      </c>
      <c r="AN960" s="25">
        <v>6</v>
      </c>
      <c r="AO960" s="25">
        <f t="shared" si="464"/>
        <v>38106</v>
      </c>
      <c r="AP960" s="25"/>
      <c r="AQ960" s="25">
        <v>7</v>
      </c>
      <c r="AR960" s="25">
        <f t="shared" si="470"/>
        <v>0</v>
      </c>
      <c r="AS960" s="25"/>
      <c r="AT960" s="25">
        <v>5.63</v>
      </c>
      <c r="AU960" s="25">
        <f t="shared" si="471"/>
        <v>0</v>
      </c>
      <c r="AV960" s="25"/>
      <c r="AW960" s="25">
        <v>6.65</v>
      </c>
      <c r="AX960" s="25">
        <f t="shared" si="472"/>
        <v>0</v>
      </c>
      <c r="AY960" s="25"/>
      <c r="AZ960" s="25">
        <v>5.58</v>
      </c>
      <c r="BA960" s="25">
        <f t="shared" si="473"/>
        <v>0</v>
      </c>
      <c r="BB960" s="25"/>
      <c r="BC960" s="25">
        <v>6</v>
      </c>
      <c r="BD960" s="23">
        <f t="shared" si="465"/>
        <v>0</v>
      </c>
      <c r="BE960" s="26">
        <f t="shared" si="449"/>
        <v>111406</v>
      </c>
      <c r="BF960" s="27">
        <f t="shared" si="466"/>
        <v>215024</v>
      </c>
      <c r="BG960" s="28"/>
      <c r="BH960" s="29"/>
      <c r="BI960" s="28"/>
      <c r="BJ960" s="30">
        <f t="shared" si="450"/>
        <v>0</v>
      </c>
      <c r="BK960" s="28">
        <f t="shared" si="451"/>
        <v>326430</v>
      </c>
      <c r="BL960" s="31"/>
      <c r="BM960" s="31"/>
      <c r="BN960" s="31"/>
      <c r="BO960" s="39"/>
      <c r="BP960" s="31"/>
      <c r="BQ960" s="9"/>
      <c r="BR960" s="9"/>
      <c r="BS960" s="9"/>
      <c r="BT960" s="9"/>
      <c r="BU960" s="9"/>
      <c r="BV960" s="9"/>
      <c r="BW960" s="9"/>
      <c r="BX960" s="9"/>
    </row>
    <row r="961" spans="1:93" s="121" customFormat="1" ht="32.25" customHeight="1">
      <c r="A961" s="120" t="s">
        <v>755</v>
      </c>
      <c r="B961" s="73" t="s">
        <v>756</v>
      </c>
      <c r="C961" s="74"/>
      <c r="D961" s="75">
        <v>45</v>
      </c>
      <c r="E961" s="23">
        <f t="shared" si="452"/>
        <v>0</v>
      </c>
      <c r="F961" s="75"/>
      <c r="G961" s="75">
        <v>30</v>
      </c>
      <c r="H961" s="23">
        <f t="shared" si="453"/>
        <v>0</v>
      </c>
      <c r="I961" s="75"/>
      <c r="J961" s="75">
        <v>45</v>
      </c>
      <c r="K961" s="23">
        <f t="shared" si="454"/>
        <v>0</v>
      </c>
      <c r="L961" s="75"/>
      <c r="M961" s="75">
        <v>75</v>
      </c>
      <c r="N961" s="23">
        <f t="shared" si="455"/>
        <v>0</v>
      </c>
      <c r="O961" s="75"/>
      <c r="P961" s="75">
        <v>38</v>
      </c>
      <c r="Q961" s="23">
        <f t="shared" si="456"/>
        <v>0</v>
      </c>
      <c r="R961" s="75"/>
      <c r="S961" s="75">
        <v>68</v>
      </c>
      <c r="T961" s="23">
        <f t="shared" si="457"/>
        <v>0</v>
      </c>
      <c r="U961" s="75"/>
      <c r="V961" s="75">
        <v>38</v>
      </c>
      <c r="W961" s="23">
        <f t="shared" si="458"/>
        <v>0</v>
      </c>
      <c r="X961" s="75"/>
      <c r="Y961" s="75">
        <v>55</v>
      </c>
      <c r="Z961" s="23">
        <f t="shared" si="459"/>
        <v>0</v>
      </c>
      <c r="AA961" s="75"/>
      <c r="AB961" s="75">
        <v>58</v>
      </c>
      <c r="AC961" s="23">
        <f t="shared" si="460"/>
        <v>0</v>
      </c>
      <c r="AD961" s="75"/>
      <c r="AE961" s="75">
        <v>68</v>
      </c>
      <c r="AF961" s="25">
        <f t="shared" si="461"/>
        <v>0</v>
      </c>
      <c r="AG961" s="75"/>
      <c r="AH961" s="75">
        <v>98</v>
      </c>
      <c r="AI961" s="23">
        <f t="shared" si="462"/>
        <v>0</v>
      </c>
      <c r="AJ961" s="75"/>
      <c r="AK961" s="75">
        <v>7</v>
      </c>
      <c r="AL961" s="25">
        <f t="shared" si="463"/>
        <v>0</v>
      </c>
      <c r="AM961" s="75"/>
      <c r="AN961" s="75">
        <v>6</v>
      </c>
      <c r="AO961" s="25">
        <f t="shared" si="464"/>
        <v>0</v>
      </c>
      <c r="AP961" s="75"/>
      <c r="AQ961" s="75">
        <v>7</v>
      </c>
      <c r="AR961" s="77">
        <f t="shared" si="470"/>
        <v>0</v>
      </c>
      <c r="AS961" s="75"/>
      <c r="AT961" s="75">
        <v>5.63</v>
      </c>
      <c r="AU961" s="75">
        <f t="shared" si="471"/>
        <v>0</v>
      </c>
      <c r="AV961" s="75"/>
      <c r="AW961" s="75">
        <v>6.65</v>
      </c>
      <c r="AX961" s="75">
        <f t="shared" si="472"/>
        <v>0</v>
      </c>
      <c r="AY961" s="75"/>
      <c r="AZ961" s="75">
        <v>5.58</v>
      </c>
      <c r="BA961" s="75">
        <f t="shared" si="473"/>
        <v>0</v>
      </c>
      <c r="BB961" s="75"/>
      <c r="BC961" s="75">
        <v>6</v>
      </c>
      <c r="BD961" s="23">
        <f t="shared" si="465"/>
        <v>0</v>
      </c>
      <c r="BE961" s="26">
        <f t="shared" si="449"/>
        <v>0</v>
      </c>
      <c r="BF961" s="27">
        <f t="shared" si="466"/>
        <v>206495</v>
      </c>
      <c r="BG961" s="78"/>
      <c r="BH961" s="79"/>
      <c r="BI961" s="78"/>
      <c r="BJ961" s="30">
        <f t="shared" si="450"/>
        <v>0</v>
      </c>
      <c r="BK961" s="28">
        <f t="shared" si="451"/>
        <v>206495</v>
      </c>
      <c r="BL961" s="80"/>
      <c r="BM961" s="80"/>
      <c r="BN961" s="80"/>
      <c r="BO961" s="116"/>
      <c r="BP961" s="80"/>
      <c r="BQ961" s="83"/>
      <c r="BR961" s="83"/>
      <c r="BS961" s="83"/>
      <c r="BT961" s="83"/>
      <c r="BU961" s="83"/>
      <c r="BV961" s="83"/>
      <c r="BW961" s="83"/>
      <c r="BX961" s="83"/>
      <c r="BY961" s="81"/>
      <c r="BZ961" s="81"/>
      <c r="CA961" s="81"/>
      <c r="CB961" s="81"/>
      <c r="CC961" s="81"/>
      <c r="CD961" s="81"/>
      <c r="CE961" s="81"/>
    </row>
    <row r="962" spans="1:93" s="33" customFormat="1" ht="32.25" customHeight="1">
      <c r="A962" s="35" t="s">
        <v>757</v>
      </c>
      <c r="B962" s="36" t="s">
        <v>758</v>
      </c>
      <c r="C962" s="40"/>
      <c r="D962" s="25">
        <v>45</v>
      </c>
      <c r="E962" s="23">
        <f t="shared" si="452"/>
        <v>0</v>
      </c>
      <c r="F962" s="25"/>
      <c r="G962" s="25">
        <v>30</v>
      </c>
      <c r="H962" s="23">
        <f t="shared" si="453"/>
        <v>0</v>
      </c>
      <c r="I962" s="25"/>
      <c r="J962" s="25">
        <v>45</v>
      </c>
      <c r="K962" s="23">
        <f t="shared" si="454"/>
        <v>0</v>
      </c>
      <c r="L962" s="25"/>
      <c r="M962" s="25">
        <v>75</v>
      </c>
      <c r="N962" s="23">
        <f t="shared" si="455"/>
        <v>0</v>
      </c>
      <c r="O962" s="25"/>
      <c r="P962" s="25">
        <v>38</v>
      </c>
      <c r="Q962" s="23">
        <f t="shared" si="456"/>
        <v>0</v>
      </c>
      <c r="R962" s="25"/>
      <c r="S962" s="25">
        <v>68</v>
      </c>
      <c r="T962" s="23">
        <f t="shared" si="457"/>
        <v>0</v>
      </c>
      <c r="U962" s="25"/>
      <c r="V962" s="25">
        <v>38</v>
      </c>
      <c r="W962" s="23">
        <f t="shared" si="458"/>
        <v>0</v>
      </c>
      <c r="X962" s="100"/>
      <c r="Y962" s="25">
        <v>55</v>
      </c>
      <c r="Z962" s="23">
        <f t="shared" si="459"/>
        <v>0</v>
      </c>
      <c r="AA962" s="25"/>
      <c r="AB962" s="25">
        <v>58</v>
      </c>
      <c r="AC962" s="23">
        <f t="shared" si="460"/>
        <v>0</v>
      </c>
      <c r="AD962" s="25"/>
      <c r="AE962" s="25">
        <v>68</v>
      </c>
      <c r="AF962" s="25">
        <f t="shared" si="461"/>
        <v>0</v>
      </c>
      <c r="AG962" s="25"/>
      <c r="AH962" s="25">
        <v>98</v>
      </c>
      <c r="AI962" s="23">
        <f t="shared" si="462"/>
        <v>0</v>
      </c>
      <c r="AJ962" s="25"/>
      <c r="AK962" s="25">
        <v>7</v>
      </c>
      <c r="AL962" s="25">
        <f t="shared" si="463"/>
        <v>0</v>
      </c>
      <c r="AM962" s="25"/>
      <c r="AN962" s="25">
        <v>6</v>
      </c>
      <c r="AO962" s="25">
        <f t="shared" si="464"/>
        <v>0</v>
      </c>
      <c r="AP962" s="25"/>
      <c r="AQ962" s="25">
        <v>7</v>
      </c>
      <c r="AR962" s="25">
        <f t="shared" si="470"/>
        <v>0</v>
      </c>
      <c r="AS962" s="25"/>
      <c r="AT962" s="25">
        <v>5.63</v>
      </c>
      <c r="AU962" s="25">
        <f t="shared" si="471"/>
        <v>0</v>
      </c>
      <c r="AV962" s="25"/>
      <c r="AW962" s="25">
        <v>6.65</v>
      </c>
      <c r="AX962" s="25">
        <f t="shared" si="472"/>
        <v>0</v>
      </c>
      <c r="AY962" s="25"/>
      <c r="AZ962" s="25">
        <v>5.58</v>
      </c>
      <c r="BA962" s="25">
        <f t="shared" si="473"/>
        <v>0</v>
      </c>
      <c r="BB962" s="25"/>
      <c r="BC962" s="25">
        <v>6</v>
      </c>
      <c r="BD962" s="23">
        <f t="shared" si="465"/>
        <v>0</v>
      </c>
      <c r="BE962" s="26">
        <f t="shared" si="449"/>
        <v>0</v>
      </c>
      <c r="BF962" s="27">
        <f t="shared" si="466"/>
        <v>0</v>
      </c>
      <c r="BG962" s="28"/>
      <c r="BH962" s="29"/>
      <c r="BI962" s="28"/>
      <c r="BJ962" s="30">
        <f t="shared" si="450"/>
        <v>0</v>
      </c>
      <c r="BK962" s="28">
        <f t="shared" si="451"/>
        <v>0</v>
      </c>
      <c r="BL962" s="31"/>
      <c r="BM962" s="31"/>
      <c r="BN962" s="31"/>
      <c r="BO962" s="39"/>
      <c r="BP962" s="31"/>
      <c r="BQ962" s="9"/>
      <c r="BR962" s="9"/>
      <c r="BS962" s="9"/>
      <c r="BT962" s="9"/>
      <c r="BU962" s="9"/>
      <c r="BV962" s="9"/>
      <c r="BW962" s="9"/>
      <c r="BX962" s="9"/>
    </row>
    <row r="963" spans="1:93" s="81" customFormat="1" ht="32.25" customHeight="1">
      <c r="A963" s="72" t="s">
        <v>759</v>
      </c>
      <c r="B963" s="73" t="s">
        <v>760</v>
      </c>
      <c r="C963" s="74"/>
      <c r="D963" s="75">
        <v>45</v>
      </c>
      <c r="E963" s="23">
        <f t="shared" si="452"/>
        <v>0</v>
      </c>
      <c r="F963" s="75"/>
      <c r="G963" s="75">
        <v>30</v>
      </c>
      <c r="H963" s="23">
        <f t="shared" si="453"/>
        <v>0</v>
      </c>
      <c r="I963" s="75"/>
      <c r="J963" s="75">
        <v>45</v>
      </c>
      <c r="K963" s="23">
        <f t="shared" si="454"/>
        <v>0</v>
      </c>
      <c r="L963" s="75"/>
      <c r="M963" s="75">
        <v>75</v>
      </c>
      <c r="N963" s="23">
        <f t="shared" si="455"/>
        <v>0</v>
      </c>
      <c r="O963" s="75"/>
      <c r="P963" s="75">
        <v>38</v>
      </c>
      <c r="Q963" s="23">
        <f t="shared" si="456"/>
        <v>0</v>
      </c>
      <c r="R963" s="75"/>
      <c r="S963" s="75">
        <v>68</v>
      </c>
      <c r="T963" s="23">
        <f t="shared" si="457"/>
        <v>0</v>
      </c>
      <c r="U963" s="75"/>
      <c r="V963" s="75">
        <v>38</v>
      </c>
      <c r="W963" s="23">
        <f t="shared" si="458"/>
        <v>0</v>
      </c>
      <c r="X963" s="126"/>
      <c r="Y963" s="75">
        <v>55</v>
      </c>
      <c r="Z963" s="23">
        <f t="shared" si="459"/>
        <v>0</v>
      </c>
      <c r="AA963" s="75"/>
      <c r="AB963" s="75">
        <v>58</v>
      </c>
      <c r="AC963" s="23">
        <f t="shared" si="460"/>
        <v>0</v>
      </c>
      <c r="AD963" s="75"/>
      <c r="AE963" s="75">
        <v>68</v>
      </c>
      <c r="AF963" s="25">
        <f t="shared" si="461"/>
        <v>0</v>
      </c>
      <c r="AG963" s="75"/>
      <c r="AH963" s="75">
        <v>98</v>
      </c>
      <c r="AI963" s="23">
        <f t="shared" si="462"/>
        <v>0</v>
      </c>
      <c r="AJ963" s="75"/>
      <c r="AK963" s="75">
        <v>7</v>
      </c>
      <c r="AL963" s="25">
        <f t="shared" si="463"/>
        <v>0</v>
      </c>
      <c r="AM963" s="75"/>
      <c r="AN963" s="75">
        <v>6</v>
      </c>
      <c r="AO963" s="25">
        <f t="shared" si="464"/>
        <v>0</v>
      </c>
      <c r="AP963" s="75"/>
      <c r="AQ963" s="75">
        <v>7</v>
      </c>
      <c r="AR963" s="77">
        <v>0</v>
      </c>
      <c r="AS963" s="75"/>
      <c r="AT963" s="75">
        <v>5.63</v>
      </c>
      <c r="AU963" s="75">
        <v>0</v>
      </c>
      <c r="AV963" s="75"/>
      <c r="AW963" s="75">
        <v>6.65</v>
      </c>
      <c r="AX963" s="75">
        <v>0</v>
      </c>
      <c r="AY963" s="75"/>
      <c r="AZ963" s="75">
        <v>5.58</v>
      </c>
      <c r="BA963" s="75">
        <v>0</v>
      </c>
      <c r="BB963" s="75"/>
      <c r="BC963" s="75">
        <v>6</v>
      </c>
      <c r="BD963" s="23">
        <f t="shared" si="465"/>
        <v>0</v>
      </c>
      <c r="BE963" s="26">
        <f t="shared" si="449"/>
        <v>0</v>
      </c>
      <c r="BF963" s="27">
        <f t="shared" si="466"/>
        <v>0</v>
      </c>
      <c r="BG963" s="78"/>
      <c r="BH963" s="79"/>
      <c r="BI963" s="78"/>
      <c r="BJ963" s="30">
        <f t="shared" si="450"/>
        <v>0</v>
      </c>
      <c r="BK963" s="28">
        <f t="shared" si="451"/>
        <v>0</v>
      </c>
      <c r="BL963" s="80"/>
      <c r="BM963" s="80"/>
      <c r="BN963" s="80"/>
      <c r="BO963" s="116"/>
      <c r="BP963" s="80"/>
      <c r="BQ963" s="83"/>
      <c r="BR963" s="83"/>
      <c r="BS963" s="83"/>
      <c r="BT963" s="83"/>
      <c r="BU963" s="83"/>
      <c r="BV963" s="83"/>
      <c r="BW963" s="83"/>
      <c r="BX963" s="83"/>
    </row>
    <row r="964" spans="1:93" s="33" customFormat="1" ht="32.25" customHeight="1">
      <c r="A964" s="35" t="s">
        <v>761</v>
      </c>
      <c r="B964" s="36" t="s">
        <v>762</v>
      </c>
      <c r="C964" s="40"/>
      <c r="D964" s="25">
        <v>45</v>
      </c>
      <c r="E964" s="23">
        <f t="shared" si="452"/>
        <v>0</v>
      </c>
      <c r="F964" s="25"/>
      <c r="G964" s="25">
        <v>30</v>
      </c>
      <c r="H964" s="23">
        <f t="shared" si="453"/>
        <v>0</v>
      </c>
      <c r="I964" s="25"/>
      <c r="J964" s="25">
        <v>45</v>
      </c>
      <c r="K964" s="23">
        <f t="shared" si="454"/>
        <v>0</v>
      </c>
      <c r="L964" s="25"/>
      <c r="M964" s="25">
        <v>75</v>
      </c>
      <c r="N964" s="23">
        <f t="shared" si="455"/>
        <v>0</v>
      </c>
      <c r="O964" s="25"/>
      <c r="P964" s="25">
        <v>38</v>
      </c>
      <c r="Q964" s="23">
        <f t="shared" si="456"/>
        <v>0</v>
      </c>
      <c r="R964" s="25"/>
      <c r="S964" s="25">
        <v>68</v>
      </c>
      <c r="T964" s="23">
        <f t="shared" si="457"/>
        <v>0</v>
      </c>
      <c r="U964" s="25">
        <v>320</v>
      </c>
      <c r="V964" s="25">
        <v>38</v>
      </c>
      <c r="W964" s="23">
        <f t="shared" si="458"/>
        <v>12160</v>
      </c>
      <c r="X964" s="25">
        <v>200</v>
      </c>
      <c r="Y964" s="25">
        <v>55</v>
      </c>
      <c r="Z964" s="23">
        <f t="shared" si="459"/>
        <v>11000</v>
      </c>
      <c r="AA964" s="25">
        <v>160</v>
      </c>
      <c r="AB964" s="25">
        <v>58</v>
      </c>
      <c r="AC964" s="23">
        <f t="shared" si="460"/>
        <v>9280</v>
      </c>
      <c r="AD964" s="25"/>
      <c r="AE964" s="25">
        <v>68</v>
      </c>
      <c r="AF964" s="25">
        <f t="shared" si="461"/>
        <v>0</v>
      </c>
      <c r="AG964" s="25"/>
      <c r="AH964" s="25">
        <v>98</v>
      </c>
      <c r="AI964" s="23">
        <f t="shared" si="462"/>
        <v>0</v>
      </c>
      <c r="AJ964" s="25"/>
      <c r="AK964" s="25">
        <v>7</v>
      </c>
      <c r="AL964" s="25">
        <f t="shared" si="463"/>
        <v>0</v>
      </c>
      <c r="AM964" s="25"/>
      <c r="AN964" s="25">
        <v>6</v>
      </c>
      <c r="AO964" s="25">
        <f t="shared" si="464"/>
        <v>0</v>
      </c>
      <c r="AP964" s="25"/>
      <c r="AQ964" s="25">
        <v>7</v>
      </c>
      <c r="AR964" s="25">
        <f t="shared" ref="AR964:AR998" si="474">AQ964*AP964</f>
        <v>0</v>
      </c>
      <c r="AS964" s="25"/>
      <c r="AT964" s="25">
        <v>5.63</v>
      </c>
      <c r="AU964" s="25">
        <f t="shared" ref="AU964:AU998" si="475">AT964*AS964</f>
        <v>0</v>
      </c>
      <c r="AV964" s="25"/>
      <c r="AW964" s="25">
        <v>6.65</v>
      </c>
      <c r="AX964" s="25">
        <f t="shared" ref="AX964:AX998" si="476">AW964*AV964</f>
        <v>0</v>
      </c>
      <c r="AY964" s="25"/>
      <c r="AZ964" s="25">
        <v>5.58</v>
      </c>
      <c r="BA964" s="25">
        <f t="shared" ref="BA964:BA998" si="477">AZ964*AY964</f>
        <v>0</v>
      </c>
      <c r="BB964" s="25"/>
      <c r="BC964" s="25">
        <v>6</v>
      </c>
      <c r="BD964" s="23">
        <f t="shared" si="465"/>
        <v>0</v>
      </c>
      <c r="BE964" s="26">
        <f t="shared" si="449"/>
        <v>32440</v>
      </c>
      <c r="BF964" s="27">
        <f t="shared" si="466"/>
        <v>232974</v>
      </c>
      <c r="BG964" s="28"/>
      <c r="BH964" s="29"/>
      <c r="BI964" s="28"/>
      <c r="BJ964" s="30">
        <f t="shared" si="450"/>
        <v>0</v>
      </c>
      <c r="BK964" s="28">
        <f t="shared" si="451"/>
        <v>265414</v>
      </c>
      <c r="BL964" s="31"/>
      <c r="BM964" s="31"/>
      <c r="BN964" s="31"/>
      <c r="BO964" s="39"/>
      <c r="BP964" s="31"/>
      <c r="BQ964" s="9"/>
      <c r="BR964" s="9"/>
      <c r="BS964" s="9"/>
      <c r="BT964" s="9"/>
      <c r="BU964" s="9"/>
      <c r="BV964" s="9"/>
      <c r="BW964" s="9"/>
      <c r="BX964" s="9"/>
    </row>
    <row r="965" spans="1:93" s="33" customFormat="1" ht="32.25" customHeight="1">
      <c r="A965" s="35" t="s">
        <v>763</v>
      </c>
      <c r="B965" s="36" t="s">
        <v>764</v>
      </c>
      <c r="C965" s="40"/>
      <c r="D965" s="25">
        <v>45</v>
      </c>
      <c r="E965" s="23">
        <f t="shared" si="452"/>
        <v>0</v>
      </c>
      <c r="F965" s="25"/>
      <c r="G965" s="25">
        <v>30</v>
      </c>
      <c r="H965" s="23">
        <f t="shared" si="453"/>
        <v>0</v>
      </c>
      <c r="I965" s="25"/>
      <c r="J965" s="25">
        <v>45</v>
      </c>
      <c r="K965" s="23">
        <f t="shared" si="454"/>
        <v>0</v>
      </c>
      <c r="L965" s="25"/>
      <c r="M965" s="25">
        <v>75</v>
      </c>
      <c r="N965" s="23">
        <f t="shared" si="455"/>
        <v>0</v>
      </c>
      <c r="O965" s="25"/>
      <c r="P965" s="25">
        <v>38</v>
      </c>
      <c r="Q965" s="23">
        <f t="shared" si="456"/>
        <v>0</v>
      </c>
      <c r="R965" s="25"/>
      <c r="S965" s="25">
        <v>68</v>
      </c>
      <c r="T965" s="23">
        <f t="shared" si="457"/>
        <v>0</v>
      </c>
      <c r="U965" s="25"/>
      <c r="V965" s="25">
        <v>38</v>
      </c>
      <c r="W965" s="23">
        <f t="shared" si="458"/>
        <v>0</v>
      </c>
      <c r="X965" s="25"/>
      <c r="Y965" s="25">
        <v>55</v>
      </c>
      <c r="Z965" s="23">
        <f t="shared" si="459"/>
        <v>0</v>
      </c>
      <c r="AA965" s="25"/>
      <c r="AB965" s="25">
        <v>58</v>
      </c>
      <c r="AC965" s="23">
        <f t="shared" si="460"/>
        <v>0</v>
      </c>
      <c r="AD965" s="25"/>
      <c r="AE965" s="25">
        <v>68</v>
      </c>
      <c r="AF965" s="25">
        <f t="shared" si="461"/>
        <v>0</v>
      </c>
      <c r="AG965" s="25"/>
      <c r="AH965" s="25">
        <v>98</v>
      </c>
      <c r="AI965" s="23">
        <f t="shared" si="462"/>
        <v>0</v>
      </c>
      <c r="AJ965" s="25"/>
      <c r="AK965" s="25">
        <v>7</v>
      </c>
      <c r="AL965" s="25">
        <f t="shared" si="463"/>
        <v>0</v>
      </c>
      <c r="AM965" s="25"/>
      <c r="AN965" s="25">
        <v>6</v>
      </c>
      <c r="AO965" s="25">
        <f t="shared" si="464"/>
        <v>0</v>
      </c>
      <c r="AP965" s="25"/>
      <c r="AQ965" s="25">
        <v>7</v>
      </c>
      <c r="AR965" s="25">
        <f t="shared" si="474"/>
        <v>0</v>
      </c>
      <c r="AS965" s="25"/>
      <c r="AT965" s="25">
        <v>5.63</v>
      </c>
      <c r="AU965" s="25">
        <f t="shared" si="475"/>
        <v>0</v>
      </c>
      <c r="AV965" s="25"/>
      <c r="AW965" s="25">
        <v>6.65</v>
      </c>
      <c r="AX965" s="25">
        <f t="shared" si="476"/>
        <v>0</v>
      </c>
      <c r="AY965" s="25"/>
      <c r="AZ965" s="25">
        <v>5.58</v>
      </c>
      <c r="BA965" s="25">
        <f t="shared" si="477"/>
        <v>0</v>
      </c>
      <c r="BB965" s="25"/>
      <c r="BC965" s="25">
        <v>6</v>
      </c>
      <c r="BD965" s="23">
        <f t="shared" si="465"/>
        <v>0</v>
      </c>
      <c r="BE965" s="26">
        <f t="shared" si="449"/>
        <v>0</v>
      </c>
      <c r="BF965" s="27">
        <f t="shared" si="466"/>
        <v>153921</v>
      </c>
      <c r="BG965" s="28"/>
      <c r="BH965" s="29"/>
      <c r="BI965" s="28"/>
      <c r="BJ965" s="30">
        <f t="shared" si="450"/>
        <v>0</v>
      </c>
      <c r="BK965" s="28">
        <f t="shared" si="451"/>
        <v>153921</v>
      </c>
      <c r="BL965" s="31"/>
      <c r="BM965" s="31"/>
      <c r="BN965" s="31"/>
      <c r="BO965" s="31"/>
      <c r="BP965" s="31"/>
      <c r="BQ965" s="9"/>
      <c r="BR965" s="9"/>
      <c r="BS965" s="9"/>
      <c r="BT965" s="9"/>
      <c r="BU965" s="9"/>
      <c r="BV965" s="9"/>
      <c r="BW965" s="9"/>
      <c r="BX965" s="9"/>
    </row>
    <row r="966" spans="1:93" s="33" customFormat="1" ht="32.25" customHeight="1">
      <c r="A966" s="35" t="s">
        <v>765</v>
      </c>
      <c r="B966" s="36" t="s">
        <v>766</v>
      </c>
      <c r="C966" s="40"/>
      <c r="D966" s="25">
        <v>45</v>
      </c>
      <c r="E966" s="23">
        <f t="shared" si="452"/>
        <v>0</v>
      </c>
      <c r="F966" s="25"/>
      <c r="G966" s="25">
        <v>30</v>
      </c>
      <c r="H966" s="23">
        <f t="shared" si="453"/>
        <v>0</v>
      </c>
      <c r="I966" s="25"/>
      <c r="J966" s="25">
        <v>45</v>
      </c>
      <c r="K966" s="23">
        <f t="shared" si="454"/>
        <v>0</v>
      </c>
      <c r="L966" s="25"/>
      <c r="M966" s="25">
        <v>75</v>
      </c>
      <c r="N966" s="23">
        <f t="shared" si="455"/>
        <v>0</v>
      </c>
      <c r="O966" s="25"/>
      <c r="P966" s="25">
        <v>38</v>
      </c>
      <c r="Q966" s="23">
        <f t="shared" si="456"/>
        <v>0</v>
      </c>
      <c r="R966" s="25"/>
      <c r="S966" s="25">
        <v>68</v>
      </c>
      <c r="T966" s="23">
        <f t="shared" si="457"/>
        <v>0</v>
      </c>
      <c r="U966" s="25"/>
      <c r="V966" s="25">
        <v>38</v>
      </c>
      <c r="W966" s="23">
        <f t="shared" si="458"/>
        <v>0</v>
      </c>
      <c r="X966" s="25"/>
      <c r="Y966" s="25">
        <v>55</v>
      </c>
      <c r="Z966" s="23">
        <f t="shared" si="459"/>
        <v>0</v>
      </c>
      <c r="AA966" s="25"/>
      <c r="AB966" s="25">
        <v>58</v>
      </c>
      <c r="AC966" s="23">
        <f t="shared" si="460"/>
        <v>0</v>
      </c>
      <c r="AD966" s="25"/>
      <c r="AE966" s="25">
        <v>68</v>
      </c>
      <c r="AF966" s="25">
        <f t="shared" si="461"/>
        <v>0</v>
      </c>
      <c r="AG966" s="25"/>
      <c r="AH966" s="25">
        <v>98</v>
      </c>
      <c r="AI966" s="23">
        <f t="shared" si="462"/>
        <v>0</v>
      </c>
      <c r="AJ966" s="25"/>
      <c r="AK966" s="25">
        <v>7</v>
      </c>
      <c r="AL966" s="25">
        <f t="shared" si="463"/>
        <v>0</v>
      </c>
      <c r="AM966" s="25"/>
      <c r="AN966" s="25">
        <v>6</v>
      </c>
      <c r="AO966" s="25">
        <f t="shared" si="464"/>
        <v>0</v>
      </c>
      <c r="AP966" s="25"/>
      <c r="AQ966" s="25">
        <v>7</v>
      </c>
      <c r="AR966" s="25">
        <f t="shared" si="474"/>
        <v>0</v>
      </c>
      <c r="AS966" s="25"/>
      <c r="AT966" s="25">
        <v>5.63</v>
      </c>
      <c r="AU966" s="25">
        <f t="shared" si="475"/>
        <v>0</v>
      </c>
      <c r="AV966" s="25"/>
      <c r="AW966" s="25">
        <v>6.65</v>
      </c>
      <c r="AX966" s="25">
        <f t="shared" si="476"/>
        <v>0</v>
      </c>
      <c r="AY966" s="25"/>
      <c r="AZ966" s="25">
        <v>5.58</v>
      </c>
      <c r="BA966" s="25">
        <f t="shared" si="477"/>
        <v>0</v>
      </c>
      <c r="BB966" s="25"/>
      <c r="BC966" s="25">
        <v>6</v>
      </c>
      <c r="BD966" s="23">
        <f t="shared" si="465"/>
        <v>0</v>
      </c>
      <c r="BE966" s="26">
        <f t="shared" si="449"/>
        <v>0</v>
      </c>
      <c r="BF966" s="27">
        <f t="shared" si="466"/>
        <v>0</v>
      </c>
      <c r="BG966" s="28"/>
      <c r="BH966" s="29"/>
      <c r="BI966" s="28"/>
      <c r="BJ966" s="30">
        <f t="shared" si="450"/>
        <v>0</v>
      </c>
      <c r="BK966" s="28">
        <f t="shared" si="451"/>
        <v>0</v>
      </c>
      <c r="BL966" s="31"/>
      <c r="BM966" s="31"/>
      <c r="BN966" s="31"/>
      <c r="BO966" s="31"/>
      <c r="BP966" s="31"/>
      <c r="BQ966" s="9"/>
      <c r="BR966" s="9"/>
      <c r="BS966" s="9"/>
      <c r="BT966" s="9"/>
      <c r="BU966" s="9"/>
      <c r="BV966" s="9"/>
      <c r="BW966" s="9"/>
      <c r="BX966" s="9"/>
    </row>
    <row r="967" spans="1:93" s="33" customFormat="1" ht="32.25" customHeight="1">
      <c r="A967" s="35" t="s">
        <v>767</v>
      </c>
      <c r="B967" s="36" t="s">
        <v>768</v>
      </c>
      <c r="C967" s="40"/>
      <c r="D967" s="25">
        <v>45</v>
      </c>
      <c r="E967" s="23">
        <f t="shared" si="452"/>
        <v>0</v>
      </c>
      <c r="F967" s="25"/>
      <c r="G967" s="25">
        <v>30</v>
      </c>
      <c r="H967" s="23">
        <f t="shared" si="453"/>
        <v>0</v>
      </c>
      <c r="I967" s="25"/>
      <c r="J967" s="25">
        <v>45</v>
      </c>
      <c r="K967" s="23">
        <f t="shared" si="454"/>
        <v>0</v>
      </c>
      <c r="L967" s="25"/>
      <c r="M967" s="25">
        <v>75</v>
      </c>
      <c r="N967" s="23">
        <f t="shared" si="455"/>
        <v>0</v>
      </c>
      <c r="O967" s="25"/>
      <c r="P967" s="25">
        <v>38</v>
      </c>
      <c r="Q967" s="23">
        <f t="shared" si="456"/>
        <v>0</v>
      </c>
      <c r="R967" s="25"/>
      <c r="S967" s="25">
        <v>68</v>
      </c>
      <c r="T967" s="23">
        <f t="shared" si="457"/>
        <v>0</v>
      </c>
      <c r="U967" s="25"/>
      <c r="V967" s="25">
        <v>38</v>
      </c>
      <c r="W967" s="23">
        <f t="shared" si="458"/>
        <v>0</v>
      </c>
      <c r="X967" s="25"/>
      <c r="Y967" s="25">
        <v>55</v>
      </c>
      <c r="Z967" s="23">
        <f t="shared" si="459"/>
        <v>0</v>
      </c>
      <c r="AA967" s="25"/>
      <c r="AB967" s="25">
        <v>58</v>
      </c>
      <c r="AC967" s="23">
        <f t="shared" si="460"/>
        <v>0</v>
      </c>
      <c r="AD967" s="25"/>
      <c r="AE967" s="25">
        <v>68</v>
      </c>
      <c r="AF967" s="25">
        <f t="shared" si="461"/>
        <v>0</v>
      </c>
      <c r="AG967" s="25"/>
      <c r="AH967" s="25">
        <v>98</v>
      </c>
      <c r="AI967" s="23">
        <f t="shared" si="462"/>
        <v>0</v>
      </c>
      <c r="AJ967" s="25"/>
      <c r="AK967" s="25">
        <v>7</v>
      </c>
      <c r="AL967" s="25">
        <f t="shared" si="463"/>
        <v>0</v>
      </c>
      <c r="AM967" s="25"/>
      <c r="AN967" s="25">
        <v>6</v>
      </c>
      <c r="AO967" s="25">
        <f t="shared" si="464"/>
        <v>0</v>
      </c>
      <c r="AP967" s="25"/>
      <c r="AQ967" s="25">
        <v>7</v>
      </c>
      <c r="AR967" s="25">
        <f t="shared" si="474"/>
        <v>0</v>
      </c>
      <c r="AS967" s="25"/>
      <c r="AT967" s="25">
        <v>5.63</v>
      </c>
      <c r="AU967" s="25">
        <f t="shared" si="475"/>
        <v>0</v>
      </c>
      <c r="AV967" s="25"/>
      <c r="AW967" s="25">
        <v>6.65</v>
      </c>
      <c r="AX967" s="25">
        <f t="shared" si="476"/>
        <v>0</v>
      </c>
      <c r="AY967" s="25"/>
      <c r="AZ967" s="25">
        <v>5.58</v>
      </c>
      <c r="BA967" s="25">
        <f t="shared" si="477"/>
        <v>0</v>
      </c>
      <c r="BB967" s="25"/>
      <c r="BC967" s="25">
        <v>6</v>
      </c>
      <c r="BD967" s="23">
        <f t="shared" si="465"/>
        <v>0</v>
      </c>
      <c r="BE967" s="26">
        <f t="shared" si="449"/>
        <v>0</v>
      </c>
      <c r="BF967" s="27">
        <f t="shared" si="466"/>
        <v>0</v>
      </c>
      <c r="BG967" s="28"/>
      <c r="BH967" s="29"/>
      <c r="BI967" s="28"/>
      <c r="BJ967" s="30">
        <f t="shared" si="450"/>
        <v>0</v>
      </c>
      <c r="BK967" s="28">
        <f t="shared" si="451"/>
        <v>0</v>
      </c>
      <c r="BL967" s="31"/>
      <c r="BM967" s="31"/>
      <c r="BN967" s="31"/>
      <c r="BO967" s="31"/>
      <c r="BP967" s="31"/>
      <c r="BQ967" s="9"/>
      <c r="BR967" s="9"/>
      <c r="BS967" s="9"/>
      <c r="BT967" s="9"/>
      <c r="BU967" s="9"/>
      <c r="BV967" s="9"/>
      <c r="BW967" s="9"/>
      <c r="BX967" s="9"/>
    </row>
    <row r="968" spans="1:93" s="34" customFormat="1" ht="32.25" customHeight="1">
      <c r="A968" s="20" t="s">
        <v>769</v>
      </c>
      <c r="B968" s="21" t="s">
        <v>770</v>
      </c>
      <c r="C968" s="51"/>
      <c r="D968" s="23">
        <v>45</v>
      </c>
      <c r="E968" s="23">
        <f t="shared" si="452"/>
        <v>0</v>
      </c>
      <c r="F968" s="23"/>
      <c r="G968" s="23">
        <v>30</v>
      </c>
      <c r="H968" s="23">
        <f t="shared" si="453"/>
        <v>0</v>
      </c>
      <c r="I968" s="23"/>
      <c r="J968" s="23">
        <v>45</v>
      </c>
      <c r="K968" s="23">
        <f t="shared" si="454"/>
        <v>0</v>
      </c>
      <c r="L968" s="23">
        <v>160</v>
      </c>
      <c r="M968" s="23">
        <v>75</v>
      </c>
      <c r="N968" s="23">
        <f t="shared" si="455"/>
        <v>12000</v>
      </c>
      <c r="O968" s="23">
        <v>150</v>
      </c>
      <c r="P968" s="23">
        <v>38</v>
      </c>
      <c r="Q968" s="23">
        <f t="shared" si="456"/>
        <v>5700</v>
      </c>
      <c r="R968" s="23">
        <v>80</v>
      </c>
      <c r="S968" s="23">
        <v>68</v>
      </c>
      <c r="T968" s="23">
        <f t="shared" si="457"/>
        <v>5440</v>
      </c>
      <c r="U968" s="23"/>
      <c r="V968" s="23">
        <v>38</v>
      </c>
      <c r="W968" s="23">
        <f t="shared" si="458"/>
        <v>0</v>
      </c>
      <c r="X968" s="23"/>
      <c r="Y968" s="23">
        <v>55</v>
      </c>
      <c r="Z968" s="23">
        <f t="shared" si="459"/>
        <v>0</v>
      </c>
      <c r="AA968" s="23"/>
      <c r="AB968" s="23">
        <v>58</v>
      </c>
      <c r="AC968" s="23">
        <f t="shared" si="460"/>
        <v>0</v>
      </c>
      <c r="AD968" s="23"/>
      <c r="AE968" s="23">
        <v>68</v>
      </c>
      <c r="AF968" s="25">
        <f t="shared" si="461"/>
        <v>0</v>
      </c>
      <c r="AG968" s="23">
        <v>100</v>
      </c>
      <c r="AH968" s="23">
        <v>98</v>
      </c>
      <c r="AI968" s="23">
        <f t="shared" si="462"/>
        <v>9800</v>
      </c>
      <c r="AJ968" s="25">
        <v>3200</v>
      </c>
      <c r="AK968" s="25">
        <v>7</v>
      </c>
      <c r="AL968" s="25">
        <f t="shared" si="463"/>
        <v>22400</v>
      </c>
      <c r="AM968" s="25"/>
      <c r="AN968" s="25">
        <v>6</v>
      </c>
      <c r="AO968" s="25">
        <f t="shared" si="464"/>
        <v>0</v>
      </c>
      <c r="AP968" s="23"/>
      <c r="AQ968" s="23">
        <v>7</v>
      </c>
      <c r="AR968" s="25">
        <f t="shared" si="474"/>
        <v>0</v>
      </c>
      <c r="AS968" s="23"/>
      <c r="AT968" s="23">
        <v>5.63</v>
      </c>
      <c r="AU968" s="23">
        <f t="shared" si="475"/>
        <v>0</v>
      </c>
      <c r="AV968" s="23"/>
      <c r="AW968" s="23">
        <v>6.65</v>
      </c>
      <c r="AX968" s="23">
        <f t="shared" si="476"/>
        <v>0</v>
      </c>
      <c r="AY968" s="23"/>
      <c r="AZ968" s="23">
        <v>5.58</v>
      </c>
      <c r="BA968" s="23">
        <f t="shared" si="477"/>
        <v>0</v>
      </c>
      <c r="BB968" s="23">
        <v>990</v>
      </c>
      <c r="BC968" s="23">
        <v>6</v>
      </c>
      <c r="BD968" s="23">
        <f t="shared" si="465"/>
        <v>5940</v>
      </c>
      <c r="BE968" s="26">
        <f t="shared" si="449"/>
        <v>61280</v>
      </c>
      <c r="BF968" s="27">
        <f t="shared" si="466"/>
        <v>149666</v>
      </c>
      <c r="BG968" s="28"/>
      <c r="BH968" s="29"/>
      <c r="BI968" s="28"/>
      <c r="BJ968" s="30">
        <f t="shared" si="450"/>
        <v>0</v>
      </c>
      <c r="BK968" s="28">
        <f t="shared" si="451"/>
        <v>210946</v>
      </c>
      <c r="BL968" s="31"/>
      <c r="BM968" s="39"/>
      <c r="BN968" s="31"/>
      <c r="BO968" s="31"/>
      <c r="BP968" s="31"/>
      <c r="BQ968" s="9"/>
      <c r="BR968" s="9"/>
      <c r="BS968" s="9"/>
      <c r="BT968" s="9"/>
      <c r="BU968" s="9"/>
      <c r="BV968" s="9"/>
      <c r="BW968" s="9"/>
      <c r="BX968" s="9"/>
      <c r="BY968" s="33"/>
      <c r="BZ968" s="33"/>
      <c r="CA968" s="33"/>
      <c r="CB968" s="33"/>
      <c r="CC968" s="33"/>
      <c r="CD968" s="33"/>
      <c r="CE968" s="33"/>
    </row>
    <row r="969" spans="1:93" s="33" customFormat="1" ht="32.25" customHeight="1">
      <c r="A969" s="35" t="s">
        <v>771</v>
      </c>
      <c r="B969" s="36" t="s">
        <v>772</v>
      </c>
      <c r="C969" s="40"/>
      <c r="D969" s="25">
        <v>45</v>
      </c>
      <c r="E969" s="23">
        <f t="shared" si="452"/>
        <v>0</v>
      </c>
      <c r="F969" s="25"/>
      <c r="G969" s="25">
        <v>30</v>
      </c>
      <c r="H969" s="23">
        <f t="shared" si="453"/>
        <v>0</v>
      </c>
      <c r="I969" s="25"/>
      <c r="J969" s="25">
        <v>45</v>
      </c>
      <c r="K969" s="23">
        <f t="shared" si="454"/>
        <v>0</v>
      </c>
      <c r="L969" s="25"/>
      <c r="M969" s="25">
        <v>75</v>
      </c>
      <c r="N969" s="23">
        <f t="shared" si="455"/>
        <v>0</v>
      </c>
      <c r="O969" s="25"/>
      <c r="P969" s="25">
        <v>38</v>
      </c>
      <c r="Q969" s="23">
        <f t="shared" si="456"/>
        <v>0</v>
      </c>
      <c r="R969" s="25"/>
      <c r="S969" s="25">
        <v>68</v>
      </c>
      <c r="T969" s="23">
        <f t="shared" si="457"/>
        <v>0</v>
      </c>
      <c r="U969" s="25"/>
      <c r="V969" s="25">
        <v>38</v>
      </c>
      <c r="W969" s="23">
        <f t="shared" si="458"/>
        <v>0</v>
      </c>
      <c r="X969" s="25"/>
      <c r="Y969" s="25">
        <v>55</v>
      </c>
      <c r="Z969" s="23">
        <f t="shared" si="459"/>
        <v>0</v>
      </c>
      <c r="AA969" s="25"/>
      <c r="AB969" s="25">
        <v>58</v>
      </c>
      <c r="AC969" s="23">
        <f t="shared" si="460"/>
        <v>0</v>
      </c>
      <c r="AD969" s="25"/>
      <c r="AE969" s="25">
        <v>68</v>
      </c>
      <c r="AF969" s="25">
        <f t="shared" si="461"/>
        <v>0</v>
      </c>
      <c r="AG969" s="25"/>
      <c r="AH969" s="25">
        <v>98</v>
      </c>
      <c r="AI969" s="23">
        <f t="shared" si="462"/>
        <v>0</v>
      </c>
      <c r="AJ969" s="25"/>
      <c r="AK969" s="25">
        <v>7</v>
      </c>
      <c r="AL969" s="25">
        <f t="shared" si="463"/>
        <v>0</v>
      </c>
      <c r="AM969" s="25"/>
      <c r="AN969" s="25">
        <v>6</v>
      </c>
      <c r="AO969" s="25">
        <f t="shared" si="464"/>
        <v>0</v>
      </c>
      <c r="AP969" s="25"/>
      <c r="AQ969" s="25">
        <v>7</v>
      </c>
      <c r="AR969" s="25">
        <f t="shared" si="474"/>
        <v>0</v>
      </c>
      <c r="AS969" s="25"/>
      <c r="AT969" s="25">
        <v>5.63</v>
      </c>
      <c r="AU969" s="25">
        <f t="shared" si="475"/>
        <v>0</v>
      </c>
      <c r="AV969" s="25"/>
      <c r="AW969" s="25">
        <v>6.65</v>
      </c>
      <c r="AX969" s="25">
        <f t="shared" si="476"/>
        <v>0</v>
      </c>
      <c r="AY969" s="25"/>
      <c r="AZ969" s="25">
        <v>5.58</v>
      </c>
      <c r="BA969" s="25">
        <f t="shared" si="477"/>
        <v>0</v>
      </c>
      <c r="BB969" s="25"/>
      <c r="BC969" s="25">
        <v>6</v>
      </c>
      <c r="BD969" s="23">
        <f t="shared" si="465"/>
        <v>0</v>
      </c>
      <c r="BE969" s="26">
        <f t="shared" si="449"/>
        <v>0</v>
      </c>
      <c r="BF969" s="27">
        <f t="shared" si="466"/>
        <v>0</v>
      </c>
      <c r="BG969" s="28"/>
      <c r="BH969" s="29"/>
      <c r="BI969" s="28"/>
      <c r="BJ969" s="30">
        <f t="shared" si="450"/>
        <v>0</v>
      </c>
      <c r="BK969" s="28">
        <f t="shared" si="451"/>
        <v>0</v>
      </c>
      <c r="BL969" s="31"/>
      <c r="BM969" s="39"/>
      <c r="BN969" s="31"/>
      <c r="BO969" s="39"/>
      <c r="BP969" s="31"/>
      <c r="BQ969" s="9"/>
      <c r="BR969" s="9"/>
      <c r="BS969" s="9"/>
      <c r="BT969" s="9"/>
      <c r="BU969" s="9"/>
      <c r="BV969" s="9"/>
      <c r="BW969" s="9"/>
      <c r="BX969" s="9"/>
    </row>
    <row r="970" spans="1:93" s="33" customFormat="1" ht="32.25" customHeight="1">
      <c r="A970" s="35" t="s">
        <v>773</v>
      </c>
      <c r="B970" s="36" t="s">
        <v>774</v>
      </c>
      <c r="C970" s="40"/>
      <c r="D970" s="25">
        <v>45</v>
      </c>
      <c r="E970" s="23">
        <f t="shared" si="452"/>
        <v>0</v>
      </c>
      <c r="F970" s="25"/>
      <c r="G970" s="25">
        <v>30</v>
      </c>
      <c r="H970" s="23">
        <f t="shared" si="453"/>
        <v>0</v>
      </c>
      <c r="I970" s="25"/>
      <c r="J970" s="25">
        <v>45</v>
      </c>
      <c r="K970" s="23">
        <f t="shared" si="454"/>
        <v>0</v>
      </c>
      <c r="L970" s="25"/>
      <c r="M970" s="25">
        <v>75</v>
      </c>
      <c r="N970" s="23">
        <f t="shared" si="455"/>
        <v>0</v>
      </c>
      <c r="O970" s="25"/>
      <c r="P970" s="25">
        <v>38</v>
      </c>
      <c r="Q970" s="23">
        <f t="shared" si="456"/>
        <v>0</v>
      </c>
      <c r="R970" s="25"/>
      <c r="S970" s="25">
        <v>68</v>
      </c>
      <c r="T970" s="23">
        <f t="shared" si="457"/>
        <v>0</v>
      </c>
      <c r="U970" s="25"/>
      <c r="V970" s="25">
        <v>38</v>
      </c>
      <c r="W970" s="23">
        <f t="shared" si="458"/>
        <v>0</v>
      </c>
      <c r="X970" s="25"/>
      <c r="Y970" s="25">
        <v>55</v>
      </c>
      <c r="Z970" s="23">
        <f t="shared" si="459"/>
        <v>0</v>
      </c>
      <c r="AA970" s="25"/>
      <c r="AB970" s="25">
        <v>58</v>
      </c>
      <c r="AC970" s="23">
        <f t="shared" si="460"/>
        <v>0</v>
      </c>
      <c r="AD970" s="25"/>
      <c r="AE970" s="25">
        <v>68</v>
      </c>
      <c r="AF970" s="25">
        <f t="shared" si="461"/>
        <v>0</v>
      </c>
      <c r="AG970" s="25"/>
      <c r="AH970" s="25">
        <v>98</v>
      </c>
      <c r="AI970" s="23">
        <f t="shared" si="462"/>
        <v>0</v>
      </c>
      <c r="AJ970" s="25"/>
      <c r="AK970" s="25">
        <v>7</v>
      </c>
      <c r="AL970" s="25">
        <f t="shared" si="463"/>
        <v>0</v>
      </c>
      <c r="AM970" s="25"/>
      <c r="AN970" s="25">
        <v>6</v>
      </c>
      <c r="AO970" s="25">
        <f t="shared" si="464"/>
        <v>0</v>
      </c>
      <c r="AP970" s="25"/>
      <c r="AQ970" s="25">
        <v>7</v>
      </c>
      <c r="AR970" s="25">
        <f t="shared" si="474"/>
        <v>0</v>
      </c>
      <c r="AS970" s="25"/>
      <c r="AT970" s="25">
        <v>5.63</v>
      </c>
      <c r="AU970" s="25">
        <f t="shared" si="475"/>
        <v>0</v>
      </c>
      <c r="AV970" s="25"/>
      <c r="AW970" s="25">
        <v>6.65</v>
      </c>
      <c r="AX970" s="25">
        <f t="shared" si="476"/>
        <v>0</v>
      </c>
      <c r="AY970" s="25"/>
      <c r="AZ970" s="25">
        <v>5.58</v>
      </c>
      <c r="BA970" s="25">
        <f t="shared" si="477"/>
        <v>0</v>
      </c>
      <c r="BB970" s="25"/>
      <c r="BC970" s="25">
        <v>6</v>
      </c>
      <c r="BD970" s="23">
        <f t="shared" si="465"/>
        <v>0</v>
      </c>
      <c r="BE970" s="26">
        <f t="shared" si="449"/>
        <v>0</v>
      </c>
      <c r="BF970" s="27">
        <f t="shared" si="466"/>
        <v>0</v>
      </c>
      <c r="BG970" s="28"/>
      <c r="BH970" s="29"/>
      <c r="BI970" s="28"/>
      <c r="BJ970" s="30">
        <f t="shared" si="450"/>
        <v>0</v>
      </c>
      <c r="BK970" s="28">
        <f t="shared" si="451"/>
        <v>0</v>
      </c>
      <c r="BL970" s="31"/>
      <c r="BM970" s="39"/>
      <c r="BN970" s="31"/>
      <c r="BO970" s="39"/>
      <c r="BP970" s="31"/>
      <c r="BQ970" s="9"/>
      <c r="BR970" s="9"/>
      <c r="BS970" s="9"/>
      <c r="BT970" s="9"/>
      <c r="BU970" s="9"/>
      <c r="BV970" s="9"/>
      <c r="BW970" s="9"/>
      <c r="BX970" s="9"/>
    </row>
    <row r="971" spans="1:93" s="34" customFormat="1" ht="32.25" customHeight="1">
      <c r="A971" s="20" t="s">
        <v>775</v>
      </c>
      <c r="B971" s="21" t="s">
        <v>776</v>
      </c>
      <c r="C971" s="51"/>
      <c r="D971" s="23">
        <v>45</v>
      </c>
      <c r="E971" s="23">
        <f t="shared" si="452"/>
        <v>0</v>
      </c>
      <c r="F971" s="23"/>
      <c r="G971" s="23">
        <v>30</v>
      </c>
      <c r="H971" s="23">
        <f t="shared" si="453"/>
        <v>0</v>
      </c>
      <c r="I971" s="23"/>
      <c r="J971" s="23">
        <v>45</v>
      </c>
      <c r="K971" s="23">
        <f t="shared" si="454"/>
        <v>0</v>
      </c>
      <c r="L971" s="23"/>
      <c r="M971" s="23">
        <v>75</v>
      </c>
      <c r="N971" s="23">
        <f t="shared" si="455"/>
        <v>0</v>
      </c>
      <c r="O971" s="23"/>
      <c r="P971" s="23">
        <v>38</v>
      </c>
      <c r="Q971" s="23">
        <f t="shared" si="456"/>
        <v>0</v>
      </c>
      <c r="R971" s="23"/>
      <c r="S971" s="23">
        <v>68</v>
      </c>
      <c r="T971" s="23">
        <f t="shared" si="457"/>
        <v>0</v>
      </c>
      <c r="U971" s="23">
        <v>600</v>
      </c>
      <c r="V971" s="23">
        <v>38</v>
      </c>
      <c r="W971" s="23">
        <f t="shared" si="458"/>
        <v>22800</v>
      </c>
      <c r="X971" s="23">
        <v>230</v>
      </c>
      <c r="Y971" s="23">
        <v>55</v>
      </c>
      <c r="Z971" s="23">
        <f t="shared" si="459"/>
        <v>12650</v>
      </c>
      <c r="AA971" s="23">
        <v>100</v>
      </c>
      <c r="AB971" s="23">
        <v>58</v>
      </c>
      <c r="AC971" s="23">
        <f t="shared" si="460"/>
        <v>5800</v>
      </c>
      <c r="AD971" s="23"/>
      <c r="AE971" s="23">
        <v>68</v>
      </c>
      <c r="AF971" s="25">
        <f t="shared" si="461"/>
        <v>0</v>
      </c>
      <c r="AG971" s="23"/>
      <c r="AH971" s="23">
        <v>98</v>
      </c>
      <c r="AI971" s="23">
        <f t="shared" si="462"/>
        <v>0</v>
      </c>
      <c r="AJ971" s="25"/>
      <c r="AK971" s="25">
        <v>7</v>
      </c>
      <c r="AL971" s="25">
        <f t="shared" si="463"/>
        <v>0</v>
      </c>
      <c r="AM971" s="25"/>
      <c r="AN971" s="25">
        <v>6</v>
      </c>
      <c r="AO971" s="25">
        <f t="shared" si="464"/>
        <v>0</v>
      </c>
      <c r="AP971" s="23"/>
      <c r="AQ971" s="23">
        <v>7</v>
      </c>
      <c r="AR971" s="25">
        <f t="shared" si="474"/>
        <v>0</v>
      </c>
      <c r="AS971" s="23"/>
      <c r="AT971" s="23">
        <v>5.63</v>
      </c>
      <c r="AU971" s="23">
        <f t="shared" si="475"/>
        <v>0</v>
      </c>
      <c r="AV971" s="23"/>
      <c r="AW971" s="23">
        <v>6.65</v>
      </c>
      <c r="AX971" s="23">
        <f t="shared" si="476"/>
        <v>0</v>
      </c>
      <c r="AY971" s="23"/>
      <c r="AZ971" s="23">
        <v>5.58</v>
      </c>
      <c r="BA971" s="23">
        <f t="shared" si="477"/>
        <v>0</v>
      </c>
      <c r="BB971" s="23"/>
      <c r="BC971" s="23">
        <v>6</v>
      </c>
      <c r="BD971" s="23">
        <f t="shared" si="465"/>
        <v>0</v>
      </c>
      <c r="BE971" s="26">
        <f t="shared" si="449"/>
        <v>41250</v>
      </c>
      <c r="BF971" s="27">
        <f t="shared" si="466"/>
        <v>149647</v>
      </c>
      <c r="BG971" s="28"/>
      <c r="BH971" s="29"/>
      <c r="BI971" s="28"/>
      <c r="BJ971" s="30">
        <f t="shared" si="450"/>
        <v>0</v>
      </c>
      <c r="BK971" s="28">
        <f t="shared" si="451"/>
        <v>190897</v>
      </c>
      <c r="BL971" s="31"/>
      <c r="BM971" s="39"/>
      <c r="BN971" s="31"/>
      <c r="BO971" s="39"/>
      <c r="BP971" s="31"/>
      <c r="BQ971" s="9"/>
      <c r="BR971" s="9"/>
      <c r="BS971" s="9"/>
      <c r="BT971" s="9"/>
      <c r="BU971" s="9"/>
      <c r="BV971" s="9"/>
      <c r="BW971" s="9"/>
      <c r="BX971" s="9"/>
      <c r="BY971" s="33"/>
      <c r="BZ971" s="33"/>
      <c r="CA971" s="33"/>
      <c r="CB971" s="33"/>
      <c r="CC971" s="33"/>
      <c r="CD971" s="33"/>
      <c r="CE971" s="33"/>
    </row>
    <row r="972" spans="1:93" s="33" customFormat="1" ht="32.25" customHeight="1">
      <c r="A972" s="35" t="s">
        <v>777</v>
      </c>
      <c r="B972" s="36" t="s">
        <v>778</v>
      </c>
      <c r="C972" s="40"/>
      <c r="D972" s="25">
        <v>45</v>
      </c>
      <c r="E972" s="23">
        <f t="shared" si="452"/>
        <v>0</v>
      </c>
      <c r="F972" s="25"/>
      <c r="G972" s="25">
        <v>30</v>
      </c>
      <c r="H972" s="23">
        <f t="shared" si="453"/>
        <v>0</v>
      </c>
      <c r="I972" s="25"/>
      <c r="J972" s="25">
        <v>45</v>
      </c>
      <c r="K972" s="23">
        <f t="shared" si="454"/>
        <v>0</v>
      </c>
      <c r="L972" s="25"/>
      <c r="M972" s="25">
        <v>75</v>
      </c>
      <c r="N972" s="23">
        <f t="shared" si="455"/>
        <v>0</v>
      </c>
      <c r="O972" s="25"/>
      <c r="P972" s="25">
        <v>38</v>
      </c>
      <c r="Q972" s="23">
        <f t="shared" si="456"/>
        <v>0</v>
      </c>
      <c r="R972" s="25"/>
      <c r="S972" s="25">
        <v>68</v>
      </c>
      <c r="T972" s="23">
        <f t="shared" si="457"/>
        <v>0</v>
      </c>
      <c r="U972" s="25"/>
      <c r="V972" s="25">
        <v>38</v>
      </c>
      <c r="W972" s="23">
        <f t="shared" si="458"/>
        <v>0</v>
      </c>
      <c r="X972" s="25"/>
      <c r="Y972" s="25">
        <v>55</v>
      </c>
      <c r="Z972" s="23">
        <f t="shared" si="459"/>
        <v>0</v>
      </c>
      <c r="AA972" s="25"/>
      <c r="AB972" s="25">
        <v>58</v>
      </c>
      <c r="AC972" s="23">
        <f t="shared" si="460"/>
        <v>0</v>
      </c>
      <c r="AD972" s="25"/>
      <c r="AE972" s="25">
        <v>68</v>
      </c>
      <c r="AF972" s="25">
        <f t="shared" si="461"/>
        <v>0</v>
      </c>
      <c r="AG972" s="25"/>
      <c r="AH972" s="25">
        <v>98</v>
      </c>
      <c r="AI972" s="23">
        <f t="shared" si="462"/>
        <v>0</v>
      </c>
      <c r="AJ972" s="25"/>
      <c r="AK972" s="25">
        <v>7</v>
      </c>
      <c r="AL972" s="25">
        <f t="shared" si="463"/>
        <v>0</v>
      </c>
      <c r="AM972" s="25"/>
      <c r="AN972" s="25">
        <v>6</v>
      </c>
      <c r="AO972" s="25">
        <f t="shared" si="464"/>
        <v>0</v>
      </c>
      <c r="AP972" s="25"/>
      <c r="AQ972" s="25">
        <v>7</v>
      </c>
      <c r="AR972" s="25">
        <f t="shared" si="474"/>
        <v>0</v>
      </c>
      <c r="AS972" s="25"/>
      <c r="AT972" s="25">
        <v>5.63</v>
      </c>
      <c r="AU972" s="25">
        <f t="shared" si="475"/>
        <v>0</v>
      </c>
      <c r="AV972" s="25"/>
      <c r="AW972" s="25">
        <v>6.65</v>
      </c>
      <c r="AX972" s="25">
        <f t="shared" si="476"/>
        <v>0</v>
      </c>
      <c r="AY972" s="25"/>
      <c r="AZ972" s="25">
        <v>5.58</v>
      </c>
      <c r="BA972" s="25">
        <f t="shared" si="477"/>
        <v>0</v>
      </c>
      <c r="BB972" s="25"/>
      <c r="BC972" s="25">
        <v>6</v>
      </c>
      <c r="BD972" s="23">
        <f t="shared" si="465"/>
        <v>0</v>
      </c>
      <c r="BE972" s="26">
        <f t="shared" si="449"/>
        <v>0</v>
      </c>
      <c r="BF972" s="27">
        <f t="shared" si="466"/>
        <v>0</v>
      </c>
      <c r="BG972" s="28"/>
      <c r="BH972" s="29"/>
      <c r="BI972" s="28"/>
      <c r="BJ972" s="30">
        <f t="shared" si="450"/>
        <v>0</v>
      </c>
      <c r="BK972" s="28">
        <f t="shared" si="451"/>
        <v>0</v>
      </c>
      <c r="BL972" s="31"/>
      <c r="BM972" s="39"/>
      <c r="BN972" s="31"/>
      <c r="BO972" s="39"/>
      <c r="BP972" s="31"/>
      <c r="BQ972" s="9"/>
      <c r="BR972" s="9"/>
      <c r="BS972" s="9"/>
      <c r="BT972" s="9"/>
      <c r="BU972" s="9"/>
      <c r="BV972" s="9"/>
      <c r="BW972" s="9"/>
      <c r="BX972" s="9"/>
    </row>
    <row r="973" spans="1:93" s="33" customFormat="1" ht="32.25" customHeight="1">
      <c r="A973" s="35" t="s">
        <v>779</v>
      </c>
      <c r="B973" s="36" t="s">
        <v>780</v>
      </c>
      <c r="C973" s="40">
        <v>300</v>
      </c>
      <c r="D973" s="25">
        <v>45</v>
      </c>
      <c r="E973" s="23">
        <f t="shared" si="452"/>
        <v>13500</v>
      </c>
      <c r="F973" s="25">
        <v>600</v>
      </c>
      <c r="G973" s="25">
        <v>30</v>
      </c>
      <c r="H973" s="23">
        <f t="shared" si="453"/>
        <v>18000</v>
      </c>
      <c r="I973" s="25">
        <v>500</v>
      </c>
      <c r="J973" s="25">
        <v>45</v>
      </c>
      <c r="K973" s="23">
        <f t="shared" si="454"/>
        <v>22500</v>
      </c>
      <c r="L973" s="25"/>
      <c r="M973" s="25">
        <v>75</v>
      </c>
      <c r="N973" s="23">
        <f t="shared" si="455"/>
        <v>0</v>
      </c>
      <c r="O973" s="25"/>
      <c r="P973" s="25">
        <v>38</v>
      </c>
      <c r="Q973" s="23">
        <f t="shared" si="456"/>
        <v>0</v>
      </c>
      <c r="R973" s="25"/>
      <c r="S973" s="25">
        <v>68</v>
      </c>
      <c r="T973" s="23">
        <f t="shared" si="457"/>
        <v>0</v>
      </c>
      <c r="U973" s="25"/>
      <c r="V973" s="25">
        <v>38</v>
      </c>
      <c r="W973" s="23">
        <f t="shared" si="458"/>
        <v>0</v>
      </c>
      <c r="X973" s="25"/>
      <c r="Y973" s="25">
        <v>55</v>
      </c>
      <c r="Z973" s="23">
        <f t="shared" si="459"/>
        <v>0</v>
      </c>
      <c r="AA973" s="25"/>
      <c r="AB973" s="25">
        <v>58</v>
      </c>
      <c r="AC973" s="23">
        <f t="shared" si="460"/>
        <v>0</v>
      </c>
      <c r="AD973" s="25">
        <v>150</v>
      </c>
      <c r="AE973" s="25">
        <v>68</v>
      </c>
      <c r="AF973" s="25">
        <f t="shared" si="461"/>
        <v>10200</v>
      </c>
      <c r="AG973" s="25"/>
      <c r="AH973" s="25">
        <v>98</v>
      </c>
      <c r="AI973" s="23">
        <f t="shared" si="462"/>
        <v>0</v>
      </c>
      <c r="AJ973" s="25"/>
      <c r="AK973" s="25">
        <v>7</v>
      </c>
      <c r="AL973" s="25">
        <f t="shared" si="463"/>
        <v>0</v>
      </c>
      <c r="AM973" s="25">
        <v>4302</v>
      </c>
      <c r="AN973" s="25">
        <v>6</v>
      </c>
      <c r="AO973" s="25">
        <f t="shared" si="464"/>
        <v>25812</v>
      </c>
      <c r="AP973" s="25"/>
      <c r="AQ973" s="25">
        <v>7</v>
      </c>
      <c r="AR973" s="25">
        <f t="shared" si="474"/>
        <v>0</v>
      </c>
      <c r="AS973" s="25"/>
      <c r="AT973" s="25">
        <v>5.63</v>
      </c>
      <c r="AU973" s="25">
        <f t="shared" si="475"/>
        <v>0</v>
      </c>
      <c r="AV973" s="25"/>
      <c r="AW973" s="25">
        <v>6.65</v>
      </c>
      <c r="AX973" s="25">
        <f t="shared" si="476"/>
        <v>0</v>
      </c>
      <c r="AY973" s="25"/>
      <c r="AZ973" s="25">
        <v>5.58</v>
      </c>
      <c r="BA973" s="25">
        <f t="shared" si="477"/>
        <v>0</v>
      </c>
      <c r="BB973" s="25"/>
      <c r="BC973" s="25">
        <v>6</v>
      </c>
      <c r="BD973" s="23">
        <f t="shared" si="465"/>
        <v>0</v>
      </c>
      <c r="BE973" s="26">
        <f t="shared" si="449"/>
        <v>90012</v>
      </c>
      <c r="BF973" s="27">
        <f t="shared" si="466"/>
        <v>217085</v>
      </c>
      <c r="BG973" s="28"/>
      <c r="BH973" s="29"/>
      <c r="BI973" s="28"/>
      <c r="BJ973" s="30">
        <f t="shared" si="450"/>
        <v>0</v>
      </c>
      <c r="BK973" s="28">
        <f t="shared" si="451"/>
        <v>307097</v>
      </c>
      <c r="BL973" s="31"/>
      <c r="BM973" s="39"/>
      <c r="BN973" s="31"/>
      <c r="BO973" s="39"/>
      <c r="BP973" s="127"/>
      <c r="BQ973" s="9"/>
      <c r="BR973" s="9"/>
      <c r="BS973" s="9"/>
      <c r="BT973" s="9"/>
      <c r="BU973" s="9"/>
      <c r="BV973" s="9"/>
      <c r="BW973" s="9"/>
      <c r="BX973" s="9"/>
    </row>
    <row r="974" spans="1:93" s="33" customFormat="1" ht="32.25" customHeight="1">
      <c r="A974" s="35" t="s">
        <v>781</v>
      </c>
      <c r="B974" s="36" t="s">
        <v>782</v>
      </c>
      <c r="C974" s="40"/>
      <c r="D974" s="25">
        <v>45</v>
      </c>
      <c r="E974" s="23">
        <f t="shared" si="452"/>
        <v>0</v>
      </c>
      <c r="F974" s="25"/>
      <c r="G974" s="25">
        <v>30</v>
      </c>
      <c r="H974" s="23">
        <f t="shared" si="453"/>
        <v>0</v>
      </c>
      <c r="I974" s="25"/>
      <c r="J974" s="25">
        <v>45</v>
      </c>
      <c r="K974" s="23">
        <f t="shared" si="454"/>
        <v>0</v>
      </c>
      <c r="L974" s="25"/>
      <c r="M974" s="25">
        <v>75</v>
      </c>
      <c r="N974" s="23">
        <f t="shared" si="455"/>
        <v>0</v>
      </c>
      <c r="O974" s="25"/>
      <c r="P974" s="25">
        <v>38</v>
      </c>
      <c r="Q974" s="23">
        <f t="shared" si="456"/>
        <v>0</v>
      </c>
      <c r="R974" s="25"/>
      <c r="S974" s="25">
        <v>68</v>
      </c>
      <c r="T974" s="23">
        <f t="shared" si="457"/>
        <v>0</v>
      </c>
      <c r="U974" s="25">
        <v>550</v>
      </c>
      <c r="V974" s="25">
        <v>38</v>
      </c>
      <c r="W974" s="23">
        <f t="shared" si="458"/>
        <v>20900</v>
      </c>
      <c r="X974" s="25">
        <v>320</v>
      </c>
      <c r="Y974" s="25">
        <v>55</v>
      </c>
      <c r="Z974" s="23">
        <f t="shared" si="459"/>
        <v>17600</v>
      </c>
      <c r="AA974" s="25">
        <v>500</v>
      </c>
      <c r="AB974" s="25">
        <v>58</v>
      </c>
      <c r="AC974" s="23">
        <f t="shared" si="460"/>
        <v>29000</v>
      </c>
      <c r="AD974" s="25"/>
      <c r="AE974" s="25">
        <v>68</v>
      </c>
      <c r="AF974" s="25">
        <f t="shared" si="461"/>
        <v>0</v>
      </c>
      <c r="AG974" s="25"/>
      <c r="AH974" s="25">
        <v>98</v>
      </c>
      <c r="AI974" s="23">
        <f t="shared" si="462"/>
        <v>0</v>
      </c>
      <c r="AJ974" s="25"/>
      <c r="AK974" s="25">
        <v>7</v>
      </c>
      <c r="AL974" s="25">
        <f t="shared" si="463"/>
        <v>0</v>
      </c>
      <c r="AM974" s="25"/>
      <c r="AN974" s="25">
        <v>6</v>
      </c>
      <c r="AO974" s="25">
        <f t="shared" si="464"/>
        <v>0</v>
      </c>
      <c r="AP974" s="25"/>
      <c r="AQ974" s="25">
        <v>7</v>
      </c>
      <c r="AR974" s="25">
        <f t="shared" si="474"/>
        <v>0</v>
      </c>
      <c r="AS974" s="25"/>
      <c r="AT974" s="25">
        <v>5.63</v>
      </c>
      <c r="AU974" s="25">
        <f t="shared" si="475"/>
        <v>0</v>
      </c>
      <c r="AV974" s="25"/>
      <c r="AW974" s="25">
        <v>6.65</v>
      </c>
      <c r="AX974" s="25">
        <f t="shared" si="476"/>
        <v>0</v>
      </c>
      <c r="AY974" s="25"/>
      <c r="AZ974" s="25">
        <v>5.58</v>
      </c>
      <c r="BA974" s="25">
        <f t="shared" si="477"/>
        <v>0</v>
      </c>
      <c r="BB974" s="25"/>
      <c r="BC974" s="25">
        <v>6</v>
      </c>
      <c r="BD974" s="23">
        <f t="shared" si="465"/>
        <v>0</v>
      </c>
      <c r="BE974" s="26">
        <f t="shared" si="449"/>
        <v>67500</v>
      </c>
      <c r="BF974" s="27">
        <f t="shared" si="466"/>
        <v>173730</v>
      </c>
      <c r="BG974" s="28"/>
      <c r="BH974" s="29"/>
      <c r="BI974" s="28"/>
      <c r="BJ974" s="30">
        <f t="shared" si="450"/>
        <v>0</v>
      </c>
      <c r="BK974" s="28">
        <f t="shared" si="451"/>
        <v>241230</v>
      </c>
      <c r="BL974" s="31"/>
      <c r="BM974" s="31"/>
      <c r="BN974" s="31"/>
      <c r="BO974" s="39"/>
      <c r="BP974" s="39"/>
      <c r="BQ974" s="39"/>
      <c r="BR974" s="128"/>
      <c r="BS974" s="128"/>
      <c r="BT974" s="128"/>
      <c r="BU974" s="128"/>
      <c r="BV974" s="128"/>
      <c r="BW974" s="128"/>
      <c r="BX974" s="128"/>
      <c r="BY974" s="129"/>
      <c r="BZ974" s="129"/>
      <c r="CA974" s="129"/>
      <c r="CB974" s="129"/>
      <c r="CC974" s="129"/>
      <c r="CD974" s="129"/>
      <c r="CE974" s="129"/>
      <c r="CF974" s="129"/>
      <c r="CG974" s="129"/>
      <c r="CH974" s="129"/>
      <c r="CI974" s="129"/>
      <c r="CJ974" s="129"/>
      <c r="CK974" s="129"/>
      <c r="CL974" s="129"/>
      <c r="CM974" s="129"/>
      <c r="CN974" s="129"/>
      <c r="CO974" s="129"/>
    </row>
    <row r="975" spans="1:93" s="33" customFormat="1" ht="31.5" customHeight="1">
      <c r="A975" s="35" t="s">
        <v>783</v>
      </c>
      <c r="B975" s="36" t="s">
        <v>784</v>
      </c>
      <c r="C975" s="40"/>
      <c r="D975" s="25">
        <v>45</v>
      </c>
      <c r="E975" s="23">
        <f t="shared" si="452"/>
        <v>0</v>
      </c>
      <c r="F975" s="25"/>
      <c r="G975" s="25">
        <v>30</v>
      </c>
      <c r="H975" s="23">
        <f t="shared" si="453"/>
        <v>0</v>
      </c>
      <c r="I975" s="25"/>
      <c r="J975" s="25">
        <v>45</v>
      </c>
      <c r="K975" s="23">
        <f t="shared" si="454"/>
        <v>0</v>
      </c>
      <c r="L975" s="25"/>
      <c r="M975" s="25">
        <v>75</v>
      </c>
      <c r="N975" s="23">
        <f t="shared" si="455"/>
        <v>0</v>
      </c>
      <c r="O975" s="25"/>
      <c r="P975" s="25">
        <v>38</v>
      </c>
      <c r="Q975" s="23">
        <f t="shared" si="456"/>
        <v>0</v>
      </c>
      <c r="R975" s="25"/>
      <c r="S975" s="25">
        <v>68</v>
      </c>
      <c r="T975" s="23">
        <f t="shared" si="457"/>
        <v>0</v>
      </c>
      <c r="U975" s="25"/>
      <c r="V975" s="25">
        <v>38</v>
      </c>
      <c r="W975" s="23">
        <f t="shared" si="458"/>
        <v>0</v>
      </c>
      <c r="X975" s="25"/>
      <c r="Y975" s="25">
        <v>55</v>
      </c>
      <c r="Z975" s="23">
        <f t="shared" si="459"/>
        <v>0</v>
      </c>
      <c r="AA975" s="25"/>
      <c r="AB975" s="25">
        <v>58</v>
      </c>
      <c r="AC975" s="23">
        <f t="shared" si="460"/>
        <v>0</v>
      </c>
      <c r="AD975" s="25"/>
      <c r="AE975" s="25">
        <v>68</v>
      </c>
      <c r="AF975" s="25">
        <f t="shared" si="461"/>
        <v>0</v>
      </c>
      <c r="AG975" s="25"/>
      <c r="AH975" s="25">
        <v>98</v>
      </c>
      <c r="AI975" s="23">
        <f t="shared" si="462"/>
        <v>0</v>
      </c>
      <c r="AJ975" s="25"/>
      <c r="AK975" s="25">
        <v>7</v>
      </c>
      <c r="AL975" s="25">
        <f t="shared" si="463"/>
        <v>0</v>
      </c>
      <c r="AM975" s="25"/>
      <c r="AN975" s="25">
        <v>6</v>
      </c>
      <c r="AO975" s="25">
        <f t="shared" si="464"/>
        <v>0</v>
      </c>
      <c r="AP975" s="25"/>
      <c r="AQ975" s="25">
        <v>7</v>
      </c>
      <c r="AR975" s="25">
        <f t="shared" si="474"/>
        <v>0</v>
      </c>
      <c r="AS975" s="25"/>
      <c r="AT975" s="25">
        <v>5.63</v>
      </c>
      <c r="AU975" s="25">
        <f t="shared" si="475"/>
        <v>0</v>
      </c>
      <c r="AV975" s="25"/>
      <c r="AW975" s="25">
        <v>6.65</v>
      </c>
      <c r="AX975" s="25">
        <f t="shared" si="476"/>
        <v>0</v>
      </c>
      <c r="AY975" s="25"/>
      <c r="AZ975" s="25">
        <v>5.58</v>
      </c>
      <c r="BA975" s="25">
        <f t="shared" si="477"/>
        <v>0</v>
      </c>
      <c r="BB975" s="25"/>
      <c r="BC975" s="25">
        <v>6</v>
      </c>
      <c r="BD975" s="23">
        <f t="shared" si="465"/>
        <v>0</v>
      </c>
      <c r="BE975" s="26">
        <f t="shared" si="449"/>
        <v>0</v>
      </c>
      <c r="BF975" s="27">
        <f t="shared" si="466"/>
        <v>90596</v>
      </c>
      <c r="BG975" s="28">
        <v>18960</v>
      </c>
      <c r="BH975" s="29"/>
      <c r="BI975" s="28"/>
      <c r="BJ975" s="30">
        <f t="shared" si="450"/>
        <v>18960</v>
      </c>
      <c r="BK975" s="28">
        <f t="shared" si="451"/>
        <v>71636</v>
      </c>
      <c r="BL975" s="31"/>
      <c r="BM975" s="31"/>
      <c r="BN975" s="31"/>
      <c r="BO975" s="39"/>
      <c r="BP975" s="31"/>
      <c r="BQ975" s="128"/>
      <c r="BR975" s="128"/>
      <c r="BS975" s="128"/>
      <c r="BT975" s="128"/>
      <c r="BU975" s="128"/>
      <c r="BV975" s="128"/>
      <c r="BW975" s="128"/>
      <c r="BX975" s="128"/>
      <c r="BY975" s="129"/>
      <c r="BZ975" s="129"/>
      <c r="CA975" s="129"/>
      <c r="CB975" s="129"/>
      <c r="CC975" s="129"/>
      <c r="CD975" s="129"/>
      <c r="CE975" s="129"/>
      <c r="CF975" s="129"/>
      <c r="CG975" s="129"/>
      <c r="CH975" s="129"/>
      <c r="CI975" s="129"/>
      <c r="CJ975" s="129"/>
      <c r="CK975" s="129"/>
      <c r="CL975" s="129"/>
      <c r="CM975" s="129"/>
      <c r="CN975" s="129"/>
      <c r="CO975" s="129"/>
    </row>
    <row r="976" spans="1:93" s="34" customFormat="1" ht="32.25" customHeight="1">
      <c r="A976" s="20" t="s">
        <v>785</v>
      </c>
      <c r="B976" s="21" t="s">
        <v>786</v>
      </c>
      <c r="C976" s="51"/>
      <c r="D976" s="23">
        <v>45</v>
      </c>
      <c r="E976" s="23">
        <f t="shared" si="452"/>
        <v>0</v>
      </c>
      <c r="F976" s="23"/>
      <c r="G976" s="23">
        <v>30</v>
      </c>
      <c r="H976" s="23">
        <f t="shared" si="453"/>
        <v>0</v>
      </c>
      <c r="I976" s="23"/>
      <c r="J976" s="23">
        <v>45</v>
      </c>
      <c r="K976" s="23">
        <f t="shared" si="454"/>
        <v>0</v>
      </c>
      <c r="L976" s="23"/>
      <c r="M976" s="23">
        <v>75</v>
      </c>
      <c r="N976" s="23">
        <f t="shared" si="455"/>
        <v>0</v>
      </c>
      <c r="O976" s="23"/>
      <c r="P976" s="23">
        <v>38</v>
      </c>
      <c r="Q976" s="23">
        <f t="shared" si="456"/>
        <v>0</v>
      </c>
      <c r="R976" s="23"/>
      <c r="S976" s="23">
        <v>68</v>
      </c>
      <c r="T976" s="23">
        <f t="shared" si="457"/>
        <v>0</v>
      </c>
      <c r="U976" s="23">
        <v>300</v>
      </c>
      <c r="V976" s="23">
        <v>38</v>
      </c>
      <c r="W976" s="23">
        <f t="shared" si="458"/>
        <v>11400</v>
      </c>
      <c r="X976" s="23">
        <v>100</v>
      </c>
      <c r="Y976" s="23">
        <v>55</v>
      </c>
      <c r="Z976" s="23">
        <f t="shared" si="459"/>
        <v>5500</v>
      </c>
      <c r="AA976" s="23">
        <v>150</v>
      </c>
      <c r="AB976" s="23">
        <v>58</v>
      </c>
      <c r="AC976" s="23">
        <f t="shared" si="460"/>
        <v>8700</v>
      </c>
      <c r="AD976" s="23"/>
      <c r="AE976" s="23">
        <v>68</v>
      </c>
      <c r="AF976" s="25">
        <f t="shared" si="461"/>
        <v>0</v>
      </c>
      <c r="AG976" s="23"/>
      <c r="AH976" s="23">
        <v>98</v>
      </c>
      <c r="AI976" s="23">
        <f t="shared" si="462"/>
        <v>0</v>
      </c>
      <c r="AJ976" s="25"/>
      <c r="AK976" s="25">
        <v>7</v>
      </c>
      <c r="AL976" s="25">
        <f t="shared" si="463"/>
        <v>0</v>
      </c>
      <c r="AM976" s="25"/>
      <c r="AN976" s="25">
        <v>6</v>
      </c>
      <c r="AO976" s="25">
        <f t="shared" si="464"/>
        <v>0</v>
      </c>
      <c r="AP976" s="23"/>
      <c r="AQ976" s="23">
        <v>7</v>
      </c>
      <c r="AR976" s="25">
        <f t="shared" si="474"/>
        <v>0</v>
      </c>
      <c r="AS976" s="23"/>
      <c r="AT976" s="23">
        <v>5.63</v>
      </c>
      <c r="AU976" s="23">
        <f t="shared" si="475"/>
        <v>0</v>
      </c>
      <c r="AV976" s="23"/>
      <c r="AW976" s="23">
        <v>6.65</v>
      </c>
      <c r="AX976" s="23">
        <f t="shared" si="476"/>
        <v>0</v>
      </c>
      <c r="AY976" s="23"/>
      <c r="AZ976" s="23">
        <v>5.58</v>
      </c>
      <c r="BA976" s="23">
        <f t="shared" si="477"/>
        <v>0</v>
      </c>
      <c r="BB976" s="23"/>
      <c r="BC976" s="23">
        <v>6</v>
      </c>
      <c r="BD976" s="23">
        <f t="shared" si="465"/>
        <v>0</v>
      </c>
      <c r="BE976" s="26">
        <f t="shared" si="449"/>
        <v>25600</v>
      </c>
      <c r="BF976" s="27">
        <f t="shared" si="466"/>
        <v>19789</v>
      </c>
      <c r="BG976" s="28"/>
      <c r="BH976" s="29"/>
      <c r="BI976" s="28"/>
      <c r="BJ976" s="30">
        <f t="shared" si="450"/>
        <v>0</v>
      </c>
      <c r="BK976" s="28">
        <f t="shared" si="451"/>
        <v>45389</v>
      </c>
      <c r="BL976" s="31"/>
      <c r="BM976" s="31"/>
      <c r="BN976" s="31"/>
      <c r="BO976" s="39"/>
      <c r="BP976" s="31"/>
      <c r="BQ976" s="128"/>
      <c r="BR976" s="128"/>
      <c r="BS976" s="128"/>
      <c r="BT976" s="128"/>
      <c r="BU976" s="128"/>
      <c r="BV976" s="128"/>
      <c r="BW976" s="128"/>
      <c r="BX976" s="128"/>
      <c r="BY976" s="129"/>
      <c r="BZ976" s="129"/>
      <c r="CA976" s="129"/>
      <c r="CB976" s="129"/>
      <c r="CC976" s="129"/>
      <c r="CD976" s="129"/>
      <c r="CE976" s="129"/>
      <c r="CF976" s="130"/>
      <c r="CG976" s="130"/>
      <c r="CH976" s="130"/>
      <c r="CI976" s="130"/>
      <c r="CJ976" s="130"/>
      <c r="CK976" s="130"/>
      <c r="CL976" s="130"/>
      <c r="CM976" s="130"/>
      <c r="CN976" s="130"/>
      <c r="CO976" s="130"/>
    </row>
    <row r="977" spans="1:93" s="34" customFormat="1" ht="32.25" customHeight="1">
      <c r="A977" s="20" t="s">
        <v>787</v>
      </c>
      <c r="B977" s="21" t="s">
        <v>788</v>
      </c>
      <c r="C977" s="51"/>
      <c r="D977" s="23">
        <v>45</v>
      </c>
      <c r="E977" s="23">
        <f t="shared" si="452"/>
        <v>0</v>
      </c>
      <c r="F977" s="23"/>
      <c r="G977" s="23">
        <v>30</v>
      </c>
      <c r="H977" s="23">
        <f t="shared" si="453"/>
        <v>0</v>
      </c>
      <c r="I977" s="23"/>
      <c r="J977" s="23">
        <v>45</v>
      </c>
      <c r="K977" s="23">
        <f t="shared" si="454"/>
        <v>0</v>
      </c>
      <c r="L977" s="23">
        <v>130</v>
      </c>
      <c r="M977" s="23">
        <v>75</v>
      </c>
      <c r="N977" s="23">
        <f t="shared" si="455"/>
        <v>9750</v>
      </c>
      <c r="O977" s="23">
        <v>260</v>
      </c>
      <c r="P977" s="23">
        <v>38</v>
      </c>
      <c r="Q977" s="23">
        <f t="shared" si="456"/>
        <v>9880</v>
      </c>
      <c r="R977" s="23">
        <v>50</v>
      </c>
      <c r="S977" s="23">
        <v>68</v>
      </c>
      <c r="T977" s="23">
        <f t="shared" si="457"/>
        <v>3400</v>
      </c>
      <c r="U977" s="23"/>
      <c r="V977" s="23">
        <v>38</v>
      </c>
      <c r="W977" s="23">
        <f t="shared" si="458"/>
        <v>0</v>
      </c>
      <c r="X977" s="23"/>
      <c r="Y977" s="23">
        <v>55</v>
      </c>
      <c r="Z977" s="23">
        <f t="shared" si="459"/>
        <v>0</v>
      </c>
      <c r="AA977" s="23"/>
      <c r="AB977" s="23">
        <v>58</v>
      </c>
      <c r="AC977" s="23">
        <f t="shared" si="460"/>
        <v>0</v>
      </c>
      <c r="AD977" s="23"/>
      <c r="AE977" s="23">
        <v>68</v>
      </c>
      <c r="AF977" s="25">
        <f t="shared" si="461"/>
        <v>0</v>
      </c>
      <c r="AG977" s="23">
        <v>80</v>
      </c>
      <c r="AH977" s="23">
        <v>98</v>
      </c>
      <c r="AI977" s="23">
        <f t="shared" si="462"/>
        <v>7840</v>
      </c>
      <c r="AJ977" s="25">
        <v>1315</v>
      </c>
      <c r="AK977" s="25">
        <v>7</v>
      </c>
      <c r="AL977" s="25">
        <f t="shared" si="463"/>
        <v>9205</v>
      </c>
      <c r="AM977" s="25"/>
      <c r="AN977" s="25">
        <v>6</v>
      </c>
      <c r="AO977" s="25">
        <f t="shared" si="464"/>
        <v>0</v>
      </c>
      <c r="AP977" s="23"/>
      <c r="AQ977" s="23">
        <v>7</v>
      </c>
      <c r="AR977" s="25">
        <f t="shared" si="474"/>
        <v>0</v>
      </c>
      <c r="AS977" s="23"/>
      <c r="AT977" s="23">
        <v>5.63</v>
      </c>
      <c r="AU977" s="23">
        <f t="shared" si="475"/>
        <v>0</v>
      </c>
      <c r="AV977" s="23"/>
      <c r="AW977" s="23">
        <v>6.65</v>
      </c>
      <c r="AX977" s="23">
        <f t="shared" si="476"/>
        <v>0</v>
      </c>
      <c r="AY977" s="23"/>
      <c r="AZ977" s="23">
        <v>5.58</v>
      </c>
      <c r="BA977" s="23">
        <f t="shared" si="477"/>
        <v>0</v>
      </c>
      <c r="BB977" s="23">
        <v>1350</v>
      </c>
      <c r="BC977" s="23">
        <v>6</v>
      </c>
      <c r="BD977" s="23">
        <f t="shared" si="465"/>
        <v>8100</v>
      </c>
      <c r="BE977" s="26">
        <f t="shared" si="449"/>
        <v>48175</v>
      </c>
      <c r="BF977" s="27">
        <f t="shared" si="466"/>
        <v>125409</v>
      </c>
      <c r="BG977" s="28"/>
      <c r="BH977" s="29"/>
      <c r="BI977" s="28"/>
      <c r="BJ977" s="30">
        <f t="shared" si="450"/>
        <v>0</v>
      </c>
      <c r="BK977" s="28">
        <f t="shared" si="451"/>
        <v>173584</v>
      </c>
      <c r="BL977" s="31"/>
      <c r="BM977" s="31"/>
      <c r="BN977" s="31"/>
      <c r="BO977" s="39"/>
      <c r="BP977" s="31"/>
      <c r="BQ977" s="128"/>
      <c r="BR977" s="128"/>
      <c r="BS977" s="128"/>
      <c r="BT977" s="128"/>
      <c r="BU977" s="128"/>
      <c r="BV977" s="128"/>
      <c r="BW977" s="128"/>
      <c r="BX977" s="128"/>
      <c r="BY977" s="129"/>
      <c r="BZ977" s="129"/>
      <c r="CA977" s="129"/>
      <c r="CB977" s="129"/>
      <c r="CC977" s="129"/>
      <c r="CD977" s="129"/>
      <c r="CE977" s="129"/>
      <c r="CF977" s="130"/>
      <c r="CG977" s="130"/>
      <c r="CH977" s="130"/>
      <c r="CI977" s="130"/>
      <c r="CJ977" s="130"/>
      <c r="CK977" s="130"/>
      <c r="CL977" s="130"/>
      <c r="CM977" s="130"/>
      <c r="CN977" s="130"/>
      <c r="CO977" s="130"/>
    </row>
    <row r="978" spans="1:93" s="34" customFormat="1" ht="32.25" customHeight="1">
      <c r="A978" s="20" t="s">
        <v>789</v>
      </c>
      <c r="B978" s="21" t="s">
        <v>790</v>
      </c>
      <c r="C978" s="51"/>
      <c r="D978" s="23">
        <v>45</v>
      </c>
      <c r="E978" s="23">
        <f t="shared" si="452"/>
        <v>0</v>
      </c>
      <c r="F978" s="23"/>
      <c r="G978" s="23">
        <v>30</v>
      </c>
      <c r="H978" s="23">
        <f t="shared" si="453"/>
        <v>0</v>
      </c>
      <c r="I978" s="23"/>
      <c r="J978" s="23">
        <v>45</v>
      </c>
      <c r="K978" s="23">
        <f t="shared" si="454"/>
        <v>0</v>
      </c>
      <c r="L978" s="23"/>
      <c r="M978" s="23">
        <v>75</v>
      </c>
      <c r="N978" s="23">
        <f t="shared" si="455"/>
        <v>0</v>
      </c>
      <c r="O978" s="23"/>
      <c r="P978" s="23">
        <v>38</v>
      </c>
      <c r="Q978" s="23">
        <f t="shared" si="456"/>
        <v>0</v>
      </c>
      <c r="R978" s="23"/>
      <c r="S978" s="23">
        <v>68</v>
      </c>
      <c r="T978" s="23">
        <f t="shared" si="457"/>
        <v>0</v>
      </c>
      <c r="U978" s="23"/>
      <c r="V978" s="23">
        <v>38</v>
      </c>
      <c r="W978" s="23">
        <f t="shared" si="458"/>
        <v>0</v>
      </c>
      <c r="X978" s="23"/>
      <c r="Y978" s="23">
        <v>55</v>
      </c>
      <c r="Z978" s="23">
        <f t="shared" si="459"/>
        <v>0</v>
      </c>
      <c r="AA978" s="23"/>
      <c r="AB978" s="23">
        <v>58</v>
      </c>
      <c r="AC978" s="23">
        <f t="shared" si="460"/>
        <v>0</v>
      </c>
      <c r="AD978" s="23"/>
      <c r="AE978" s="23">
        <v>68</v>
      </c>
      <c r="AF978" s="25">
        <f t="shared" si="461"/>
        <v>0</v>
      </c>
      <c r="AG978" s="23"/>
      <c r="AH978" s="23">
        <v>98</v>
      </c>
      <c r="AI978" s="23">
        <f t="shared" si="462"/>
        <v>0</v>
      </c>
      <c r="AJ978" s="25"/>
      <c r="AK978" s="25">
        <v>7</v>
      </c>
      <c r="AL978" s="25">
        <f t="shared" si="463"/>
        <v>0</v>
      </c>
      <c r="AM978" s="25"/>
      <c r="AN978" s="25">
        <v>6</v>
      </c>
      <c r="AO978" s="25">
        <f t="shared" si="464"/>
        <v>0</v>
      </c>
      <c r="AP978" s="23"/>
      <c r="AQ978" s="23">
        <v>7</v>
      </c>
      <c r="AR978" s="25">
        <f t="shared" si="474"/>
        <v>0</v>
      </c>
      <c r="AS978" s="23"/>
      <c r="AT978" s="23">
        <v>5.63</v>
      </c>
      <c r="AU978" s="23">
        <f t="shared" si="475"/>
        <v>0</v>
      </c>
      <c r="AV978" s="23"/>
      <c r="AW978" s="23">
        <v>6.65</v>
      </c>
      <c r="AX978" s="23">
        <f t="shared" si="476"/>
        <v>0</v>
      </c>
      <c r="AY978" s="23"/>
      <c r="AZ978" s="23">
        <v>5.58</v>
      </c>
      <c r="BA978" s="23">
        <f t="shared" si="477"/>
        <v>0</v>
      </c>
      <c r="BB978" s="23"/>
      <c r="BC978" s="23">
        <v>6</v>
      </c>
      <c r="BD978" s="23">
        <f t="shared" si="465"/>
        <v>0</v>
      </c>
      <c r="BE978" s="26">
        <f t="shared" si="449"/>
        <v>0</v>
      </c>
      <c r="BF978" s="27">
        <f t="shared" si="466"/>
        <v>136300</v>
      </c>
      <c r="BG978" s="28"/>
      <c r="BH978" s="29"/>
      <c r="BI978" s="28"/>
      <c r="BJ978" s="30">
        <f t="shared" si="450"/>
        <v>0</v>
      </c>
      <c r="BK978" s="28">
        <f t="shared" si="451"/>
        <v>136300</v>
      </c>
      <c r="BL978" s="31"/>
      <c r="BM978" s="31"/>
      <c r="BN978" s="31"/>
      <c r="BO978" s="39"/>
      <c r="BP978" s="31"/>
      <c r="BQ978" s="128"/>
      <c r="BR978" s="128"/>
      <c r="BS978" s="128"/>
      <c r="BT978" s="128"/>
      <c r="BU978" s="128"/>
      <c r="BV978" s="128"/>
      <c r="BW978" s="128"/>
      <c r="BX978" s="128"/>
      <c r="BY978" s="129"/>
      <c r="BZ978" s="129"/>
      <c r="CA978" s="129"/>
      <c r="CB978" s="129"/>
      <c r="CC978" s="129"/>
      <c r="CD978" s="129"/>
      <c r="CE978" s="129"/>
      <c r="CF978" s="130"/>
      <c r="CG978" s="130"/>
      <c r="CH978" s="130"/>
      <c r="CI978" s="130"/>
      <c r="CJ978" s="130"/>
      <c r="CK978" s="130"/>
      <c r="CL978" s="130"/>
      <c r="CM978" s="130"/>
      <c r="CN978" s="130"/>
      <c r="CO978" s="130"/>
    </row>
    <row r="979" spans="1:93" s="34" customFormat="1" ht="32.25" customHeight="1">
      <c r="A979" s="20" t="s">
        <v>791</v>
      </c>
      <c r="B979" s="21" t="s">
        <v>792</v>
      </c>
      <c r="C979" s="51"/>
      <c r="D979" s="23">
        <v>45</v>
      </c>
      <c r="E979" s="23">
        <f t="shared" si="452"/>
        <v>0</v>
      </c>
      <c r="F979" s="23"/>
      <c r="G979" s="23">
        <v>30</v>
      </c>
      <c r="H979" s="23">
        <f t="shared" si="453"/>
        <v>0</v>
      </c>
      <c r="I979" s="23"/>
      <c r="J979" s="23">
        <v>45</v>
      </c>
      <c r="K979" s="23">
        <f t="shared" si="454"/>
        <v>0</v>
      </c>
      <c r="L979" s="23"/>
      <c r="M979" s="23">
        <v>75</v>
      </c>
      <c r="N979" s="23">
        <f t="shared" si="455"/>
        <v>0</v>
      </c>
      <c r="O979" s="23"/>
      <c r="P979" s="23">
        <v>38</v>
      </c>
      <c r="Q979" s="23">
        <f t="shared" si="456"/>
        <v>0</v>
      </c>
      <c r="R979" s="23"/>
      <c r="S979" s="23">
        <v>68</v>
      </c>
      <c r="T979" s="23">
        <f t="shared" si="457"/>
        <v>0</v>
      </c>
      <c r="U979" s="23"/>
      <c r="V979" s="23">
        <v>38</v>
      </c>
      <c r="W979" s="23">
        <f t="shared" si="458"/>
        <v>0</v>
      </c>
      <c r="X979" s="23"/>
      <c r="Y979" s="23">
        <v>55</v>
      </c>
      <c r="Z979" s="23">
        <f t="shared" si="459"/>
        <v>0</v>
      </c>
      <c r="AA979" s="23"/>
      <c r="AB979" s="23">
        <v>58</v>
      </c>
      <c r="AC979" s="23">
        <f t="shared" si="460"/>
        <v>0</v>
      </c>
      <c r="AD979" s="23"/>
      <c r="AE979" s="23">
        <v>68</v>
      </c>
      <c r="AF979" s="25">
        <f t="shared" si="461"/>
        <v>0</v>
      </c>
      <c r="AG979" s="23"/>
      <c r="AH979" s="23">
        <v>98</v>
      </c>
      <c r="AI979" s="23">
        <f t="shared" si="462"/>
        <v>0</v>
      </c>
      <c r="AJ979" s="25"/>
      <c r="AK979" s="25">
        <v>7</v>
      </c>
      <c r="AL979" s="25">
        <f t="shared" si="463"/>
        <v>0</v>
      </c>
      <c r="AM979" s="25"/>
      <c r="AN979" s="25">
        <v>6</v>
      </c>
      <c r="AO979" s="25">
        <f t="shared" si="464"/>
        <v>0</v>
      </c>
      <c r="AP979" s="23"/>
      <c r="AQ979" s="23">
        <v>7</v>
      </c>
      <c r="AR979" s="25">
        <f t="shared" si="474"/>
        <v>0</v>
      </c>
      <c r="AS979" s="23"/>
      <c r="AT979" s="23">
        <v>5.63</v>
      </c>
      <c r="AU979" s="23">
        <f t="shared" si="475"/>
        <v>0</v>
      </c>
      <c r="AV979" s="23"/>
      <c r="AW979" s="23">
        <v>6.65</v>
      </c>
      <c r="AX979" s="23">
        <f t="shared" si="476"/>
        <v>0</v>
      </c>
      <c r="AY979" s="23"/>
      <c r="AZ979" s="23">
        <v>5.58</v>
      </c>
      <c r="BA979" s="23">
        <f t="shared" si="477"/>
        <v>0</v>
      </c>
      <c r="BB979" s="23"/>
      <c r="BC979" s="23">
        <v>6</v>
      </c>
      <c r="BD979" s="23">
        <f t="shared" si="465"/>
        <v>0</v>
      </c>
      <c r="BE979" s="26">
        <f t="shared" si="449"/>
        <v>0</v>
      </c>
      <c r="BF979" s="27">
        <f t="shared" si="466"/>
        <v>0</v>
      </c>
      <c r="BG979" s="28"/>
      <c r="BH979" s="29"/>
      <c r="BI979" s="28"/>
      <c r="BJ979" s="30">
        <f t="shared" si="450"/>
        <v>0</v>
      </c>
      <c r="BK979" s="28">
        <f t="shared" si="451"/>
        <v>0</v>
      </c>
      <c r="BL979" s="31"/>
      <c r="BM979" s="31"/>
      <c r="BN979" s="31"/>
      <c r="BO979" s="39"/>
      <c r="BP979" s="31"/>
      <c r="BQ979" s="128"/>
      <c r="BR979" s="128"/>
      <c r="BS979" s="128"/>
      <c r="BT979" s="128"/>
      <c r="BU979" s="128"/>
      <c r="BV979" s="128"/>
      <c r="BW979" s="128"/>
      <c r="BX979" s="128"/>
      <c r="BY979" s="129"/>
      <c r="BZ979" s="129"/>
      <c r="CA979" s="131"/>
      <c r="CB979" s="131"/>
      <c r="CC979" s="131"/>
      <c r="CD979" s="131"/>
      <c r="CE979" s="131"/>
      <c r="CF979" s="132"/>
      <c r="CG979" s="132"/>
      <c r="CH979" s="132"/>
      <c r="CI979" s="132"/>
      <c r="CJ979" s="132"/>
      <c r="CK979" s="132"/>
      <c r="CL979" s="132"/>
      <c r="CM979" s="132"/>
      <c r="CN979" s="132"/>
      <c r="CO979" s="132"/>
    </row>
    <row r="980" spans="1:93" s="33" customFormat="1" ht="32.25" customHeight="1">
      <c r="A980" s="35" t="s">
        <v>793</v>
      </c>
      <c r="B980" s="36" t="s">
        <v>794</v>
      </c>
      <c r="C980" s="40">
        <v>100</v>
      </c>
      <c r="D980" s="25">
        <v>45</v>
      </c>
      <c r="E980" s="23">
        <f t="shared" si="452"/>
        <v>4500</v>
      </c>
      <c r="F980" s="25">
        <v>500</v>
      </c>
      <c r="G980" s="25">
        <v>30</v>
      </c>
      <c r="H980" s="23">
        <f t="shared" si="453"/>
        <v>15000</v>
      </c>
      <c r="I980" s="25">
        <v>400</v>
      </c>
      <c r="J980" s="25">
        <v>45</v>
      </c>
      <c r="K980" s="23">
        <f t="shared" si="454"/>
        <v>18000</v>
      </c>
      <c r="L980" s="25"/>
      <c r="M980" s="25">
        <v>75</v>
      </c>
      <c r="N980" s="23">
        <f t="shared" si="455"/>
        <v>0</v>
      </c>
      <c r="O980" s="25"/>
      <c r="P980" s="25">
        <v>38</v>
      </c>
      <c r="Q980" s="23">
        <f t="shared" si="456"/>
        <v>0</v>
      </c>
      <c r="R980" s="25"/>
      <c r="S980" s="25">
        <v>68</v>
      </c>
      <c r="T980" s="23">
        <f t="shared" si="457"/>
        <v>0</v>
      </c>
      <c r="U980" s="25"/>
      <c r="V980" s="25">
        <v>38</v>
      </c>
      <c r="W980" s="23">
        <f t="shared" si="458"/>
        <v>0</v>
      </c>
      <c r="X980" s="25"/>
      <c r="Y980" s="25">
        <v>55</v>
      </c>
      <c r="Z980" s="23">
        <f t="shared" si="459"/>
        <v>0</v>
      </c>
      <c r="AA980" s="25"/>
      <c r="AB980" s="25">
        <v>58</v>
      </c>
      <c r="AC980" s="23">
        <f t="shared" si="460"/>
        <v>0</v>
      </c>
      <c r="AD980" s="25">
        <v>60</v>
      </c>
      <c r="AE980" s="25">
        <v>68</v>
      </c>
      <c r="AF980" s="25">
        <f t="shared" si="461"/>
        <v>4080</v>
      </c>
      <c r="AG980" s="25"/>
      <c r="AH980" s="25">
        <v>98</v>
      </c>
      <c r="AI980" s="23">
        <f t="shared" si="462"/>
        <v>0</v>
      </c>
      <c r="AJ980" s="25"/>
      <c r="AK980" s="25">
        <v>7</v>
      </c>
      <c r="AL980" s="25">
        <f t="shared" si="463"/>
        <v>0</v>
      </c>
      <c r="AM980" s="25">
        <v>5460</v>
      </c>
      <c r="AN980" s="25">
        <v>6</v>
      </c>
      <c r="AO980" s="25">
        <f t="shared" si="464"/>
        <v>32760</v>
      </c>
      <c r="AP980" s="25"/>
      <c r="AQ980" s="25">
        <v>7</v>
      </c>
      <c r="AR980" s="25">
        <f t="shared" si="474"/>
        <v>0</v>
      </c>
      <c r="AS980" s="25"/>
      <c r="AT980" s="25">
        <v>5.63</v>
      </c>
      <c r="AU980" s="25">
        <f t="shared" si="475"/>
        <v>0</v>
      </c>
      <c r="AV980" s="25"/>
      <c r="AW980" s="25">
        <v>6.65</v>
      </c>
      <c r="AX980" s="25">
        <f t="shared" si="476"/>
        <v>0</v>
      </c>
      <c r="AY980" s="25"/>
      <c r="AZ980" s="25">
        <v>5.58</v>
      </c>
      <c r="BA980" s="25">
        <f t="shared" si="477"/>
        <v>0</v>
      </c>
      <c r="BB980" s="25"/>
      <c r="BC980" s="25">
        <v>6</v>
      </c>
      <c r="BD980" s="23">
        <f t="shared" si="465"/>
        <v>0</v>
      </c>
      <c r="BE980" s="26">
        <f t="shared" si="449"/>
        <v>74340</v>
      </c>
      <c r="BF980" s="27">
        <f t="shared" si="466"/>
        <v>129697</v>
      </c>
      <c r="BG980" s="28"/>
      <c r="BH980" s="29"/>
      <c r="BI980" s="28"/>
      <c r="BJ980" s="30">
        <f t="shared" si="450"/>
        <v>0</v>
      </c>
      <c r="BK980" s="28">
        <f t="shared" si="451"/>
        <v>204037</v>
      </c>
      <c r="BL980" s="31"/>
      <c r="BM980" s="31"/>
      <c r="BN980" s="31"/>
      <c r="BO980" s="39"/>
      <c r="BP980" s="31"/>
      <c r="BQ980" s="31"/>
      <c r="BR980" s="31"/>
      <c r="BS980" s="31"/>
      <c r="BT980" s="31"/>
      <c r="BU980" s="31"/>
      <c r="BV980" s="31"/>
      <c r="BW980" s="31"/>
      <c r="BX980" s="31"/>
      <c r="BY980" s="131"/>
      <c r="BZ980" s="131"/>
      <c r="CA980" s="131"/>
      <c r="CB980" s="131"/>
      <c r="CC980" s="131"/>
      <c r="CD980" s="131"/>
      <c r="CE980" s="131"/>
      <c r="CF980" s="131"/>
      <c r="CG980" s="131"/>
      <c r="CH980" s="131"/>
      <c r="CI980" s="131"/>
      <c r="CJ980" s="131"/>
      <c r="CK980" s="131"/>
      <c r="CL980" s="131"/>
      <c r="CM980" s="131"/>
      <c r="CN980" s="131"/>
      <c r="CO980" s="131"/>
    </row>
    <row r="981" spans="1:93" s="34" customFormat="1" ht="32.25" customHeight="1">
      <c r="A981" s="20" t="s">
        <v>795</v>
      </c>
      <c r="B981" s="21" t="s">
        <v>796</v>
      </c>
      <c r="C981" s="51"/>
      <c r="D981" s="23">
        <v>45</v>
      </c>
      <c r="E981" s="23">
        <f t="shared" si="452"/>
        <v>0</v>
      </c>
      <c r="F981" s="23"/>
      <c r="G981" s="23">
        <v>30</v>
      </c>
      <c r="H981" s="23">
        <f t="shared" si="453"/>
        <v>0</v>
      </c>
      <c r="I981" s="23"/>
      <c r="J981" s="23">
        <v>45</v>
      </c>
      <c r="K981" s="23">
        <f t="shared" si="454"/>
        <v>0</v>
      </c>
      <c r="L981" s="23"/>
      <c r="M981" s="23">
        <v>75</v>
      </c>
      <c r="N981" s="23">
        <f t="shared" si="455"/>
        <v>0</v>
      </c>
      <c r="O981" s="23"/>
      <c r="P981" s="23">
        <v>38</v>
      </c>
      <c r="Q981" s="23">
        <f t="shared" si="456"/>
        <v>0</v>
      </c>
      <c r="R981" s="23"/>
      <c r="S981" s="23">
        <v>68</v>
      </c>
      <c r="T981" s="23">
        <f t="shared" si="457"/>
        <v>0</v>
      </c>
      <c r="U981" s="23">
        <v>180</v>
      </c>
      <c r="V981" s="23">
        <v>38</v>
      </c>
      <c r="W981" s="23">
        <f t="shared" si="458"/>
        <v>6840</v>
      </c>
      <c r="X981" s="23">
        <v>100</v>
      </c>
      <c r="Y981" s="23">
        <v>55</v>
      </c>
      <c r="Z981" s="23">
        <f t="shared" si="459"/>
        <v>5500</v>
      </c>
      <c r="AA981" s="23">
        <v>600</v>
      </c>
      <c r="AB981" s="23">
        <v>58</v>
      </c>
      <c r="AC981" s="23">
        <f t="shared" si="460"/>
        <v>34800</v>
      </c>
      <c r="AD981" s="23"/>
      <c r="AE981" s="23">
        <v>68</v>
      </c>
      <c r="AF981" s="25">
        <f t="shared" si="461"/>
        <v>0</v>
      </c>
      <c r="AG981" s="23"/>
      <c r="AH981" s="23">
        <v>98</v>
      </c>
      <c r="AI981" s="23">
        <f t="shared" si="462"/>
        <v>0</v>
      </c>
      <c r="AJ981" s="25"/>
      <c r="AK981" s="25">
        <v>7</v>
      </c>
      <c r="AL981" s="25">
        <f t="shared" si="463"/>
        <v>0</v>
      </c>
      <c r="AM981" s="25"/>
      <c r="AN981" s="25">
        <v>6</v>
      </c>
      <c r="AO981" s="25">
        <f t="shared" si="464"/>
        <v>0</v>
      </c>
      <c r="AP981" s="23"/>
      <c r="AQ981" s="23">
        <v>7</v>
      </c>
      <c r="AR981" s="25">
        <f t="shared" si="474"/>
        <v>0</v>
      </c>
      <c r="AS981" s="23"/>
      <c r="AT981" s="23">
        <v>5.63</v>
      </c>
      <c r="AU981" s="23">
        <f t="shared" si="475"/>
        <v>0</v>
      </c>
      <c r="AV981" s="23"/>
      <c r="AW981" s="23">
        <v>6.65</v>
      </c>
      <c r="AX981" s="23">
        <f t="shared" si="476"/>
        <v>0</v>
      </c>
      <c r="AY981" s="23"/>
      <c r="AZ981" s="23">
        <v>5.58</v>
      </c>
      <c r="BA981" s="23">
        <f t="shared" si="477"/>
        <v>0</v>
      </c>
      <c r="BB981" s="23"/>
      <c r="BC981" s="23">
        <v>6</v>
      </c>
      <c r="BD981" s="23">
        <f t="shared" si="465"/>
        <v>0</v>
      </c>
      <c r="BE981" s="26">
        <f t="shared" si="449"/>
        <v>47140</v>
      </c>
      <c r="BF981" s="27">
        <f t="shared" si="466"/>
        <v>62270</v>
      </c>
      <c r="BG981" s="28"/>
      <c r="BH981" s="29"/>
      <c r="BI981" s="28"/>
      <c r="BJ981" s="30">
        <f t="shared" si="450"/>
        <v>0</v>
      </c>
      <c r="BK981" s="28">
        <f t="shared" si="451"/>
        <v>109410</v>
      </c>
      <c r="BL981" s="31"/>
      <c r="BM981" s="31"/>
      <c r="BN981" s="31"/>
      <c r="BO981" s="39"/>
      <c r="BP981" s="31"/>
      <c r="BQ981" s="31"/>
      <c r="BR981" s="31"/>
      <c r="BS981" s="31"/>
      <c r="BT981" s="31"/>
      <c r="BU981" s="31"/>
      <c r="BV981" s="31"/>
      <c r="BW981" s="31"/>
      <c r="BX981" s="31"/>
      <c r="BY981" s="131"/>
      <c r="BZ981" s="131"/>
      <c r="CA981" s="131"/>
      <c r="CB981" s="131"/>
      <c r="CC981" s="131"/>
      <c r="CD981" s="131"/>
      <c r="CE981" s="131"/>
      <c r="CF981" s="132"/>
      <c r="CG981" s="132"/>
      <c r="CH981" s="132"/>
      <c r="CI981" s="132"/>
      <c r="CJ981" s="132"/>
      <c r="CK981" s="132"/>
      <c r="CL981" s="132"/>
      <c r="CM981" s="132"/>
      <c r="CN981" s="132"/>
      <c r="CO981" s="132"/>
    </row>
    <row r="982" spans="1:93" s="34" customFormat="1" ht="32.25" customHeight="1">
      <c r="A982" s="20" t="s">
        <v>797</v>
      </c>
      <c r="B982" s="21" t="s">
        <v>798</v>
      </c>
      <c r="C982" s="51"/>
      <c r="D982" s="23">
        <v>45</v>
      </c>
      <c r="E982" s="23">
        <f t="shared" si="452"/>
        <v>0</v>
      </c>
      <c r="F982" s="23"/>
      <c r="G982" s="23">
        <v>30</v>
      </c>
      <c r="H982" s="23">
        <f t="shared" si="453"/>
        <v>0</v>
      </c>
      <c r="I982" s="23"/>
      <c r="J982" s="23">
        <v>45</v>
      </c>
      <c r="K982" s="23">
        <f t="shared" si="454"/>
        <v>0</v>
      </c>
      <c r="L982" s="23"/>
      <c r="M982" s="23">
        <v>75</v>
      </c>
      <c r="N982" s="23">
        <f t="shared" si="455"/>
        <v>0</v>
      </c>
      <c r="O982" s="23"/>
      <c r="P982" s="23">
        <v>38</v>
      </c>
      <c r="Q982" s="23">
        <f t="shared" si="456"/>
        <v>0</v>
      </c>
      <c r="R982" s="23"/>
      <c r="S982" s="23">
        <v>68</v>
      </c>
      <c r="T982" s="23">
        <f t="shared" si="457"/>
        <v>0</v>
      </c>
      <c r="U982" s="23">
        <v>120</v>
      </c>
      <c r="V982" s="23">
        <v>38</v>
      </c>
      <c r="W982" s="23">
        <f t="shared" si="458"/>
        <v>4560</v>
      </c>
      <c r="X982" s="23">
        <v>100</v>
      </c>
      <c r="Y982" s="23">
        <v>55</v>
      </c>
      <c r="Z982" s="23">
        <f t="shared" si="459"/>
        <v>5500</v>
      </c>
      <c r="AA982" s="23">
        <v>700</v>
      </c>
      <c r="AB982" s="23">
        <v>58</v>
      </c>
      <c r="AC982" s="23">
        <f t="shared" si="460"/>
        <v>40600</v>
      </c>
      <c r="AD982" s="23"/>
      <c r="AE982" s="23">
        <v>68</v>
      </c>
      <c r="AF982" s="25">
        <f t="shared" si="461"/>
        <v>0</v>
      </c>
      <c r="AG982" s="23"/>
      <c r="AH982" s="23">
        <v>98</v>
      </c>
      <c r="AI982" s="23">
        <f t="shared" si="462"/>
        <v>0</v>
      </c>
      <c r="AJ982" s="25"/>
      <c r="AK982" s="25">
        <v>7</v>
      </c>
      <c r="AL982" s="25">
        <f t="shared" si="463"/>
        <v>0</v>
      </c>
      <c r="AM982" s="25"/>
      <c r="AN982" s="25">
        <v>6</v>
      </c>
      <c r="AO982" s="25">
        <f t="shared" si="464"/>
        <v>0</v>
      </c>
      <c r="AP982" s="23"/>
      <c r="AQ982" s="23">
        <v>7</v>
      </c>
      <c r="AR982" s="25">
        <f t="shared" si="474"/>
        <v>0</v>
      </c>
      <c r="AS982" s="23"/>
      <c r="AT982" s="23">
        <v>5.63</v>
      </c>
      <c r="AU982" s="23">
        <f t="shared" si="475"/>
        <v>0</v>
      </c>
      <c r="AV982" s="23"/>
      <c r="AW982" s="23">
        <v>6.65</v>
      </c>
      <c r="AX982" s="23">
        <f t="shared" si="476"/>
        <v>0</v>
      </c>
      <c r="AY982" s="23"/>
      <c r="AZ982" s="23">
        <v>5.58</v>
      </c>
      <c r="BA982" s="23">
        <f t="shared" si="477"/>
        <v>0</v>
      </c>
      <c r="BB982" s="23"/>
      <c r="BC982" s="23">
        <v>6</v>
      </c>
      <c r="BD982" s="23">
        <f t="shared" si="465"/>
        <v>0</v>
      </c>
      <c r="BE982" s="26">
        <f t="shared" ref="BE982:BE1045" si="478">E982+H982+K982+N982+Q982+T982+W982+Z982+AC982+AF982+AI982+AL982+AO982+AR982+AU982+AX982+BD982+BA982</f>
        <v>50660</v>
      </c>
      <c r="BF982" s="27">
        <f t="shared" si="466"/>
        <v>83609</v>
      </c>
      <c r="BG982" s="28"/>
      <c r="BH982" s="29"/>
      <c r="BI982" s="28"/>
      <c r="BJ982" s="30">
        <f t="shared" ref="BJ982:BJ1045" si="479">BG982+BH982+BI982</f>
        <v>0</v>
      </c>
      <c r="BK982" s="28">
        <f t="shared" ref="BK982:BK1045" si="480">BF982+BE982-BJ982</f>
        <v>134269</v>
      </c>
      <c r="BL982" s="31"/>
      <c r="BM982" s="31"/>
      <c r="BN982" s="31"/>
      <c r="BO982" s="39"/>
      <c r="BP982" s="31"/>
      <c r="BQ982" s="31"/>
      <c r="BR982" s="39"/>
      <c r="BS982" s="39"/>
      <c r="BT982" s="31"/>
      <c r="BU982" s="31"/>
      <c r="BV982" s="31"/>
      <c r="BW982" s="31"/>
      <c r="BX982" s="31"/>
      <c r="BY982" s="131"/>
      <c r="BZ982" s="131"/>
      <c r="CA982" s="131"/>
      <c r="CB982" s="131"/>
      <c r="CC982" s="131"/>
      <c r="CD982" s="131"/>
      <c r="CE982" s="131"/>
      <c r="CF982" s="132"/>
      <c r="CG982" s="132"/>
      <c r="CH982" s="132"/>
      <c r="CI982" s="132"/>
      <c r="CJ982" s="132"/>
      <c r="CK982" s="132"/>
      <c r="CL982" s="132"/>
      <c r="CM982" s="132"/>
      <c r="CN982" s="132"/>
      <c r="CO982" s="132"/>
    </row>
    <row r="983" spans="1:93" s="34" customFormat="1" ht="32.25" customHeight="1">
      <c r="A983" s="20" t="s">
        <v>799</v>
      </c>
      <c r="B983" s="21" t="s">
        <v>800</v>
      </c>
      <c r="C983" s="51"/>
      <c r="D983" s="23">
        <v>45</v>
      </c>
      <c r="E983" s="23">
        <f t="shared" ref="E983:E1046" si="481">D983*C983</f>
        <v>0</v>
      </c>
      <c r="F983" s="23"/>
      <c r="G983" s="23">
        <v>30</v>
      </c>
      <c r="H983" s="23">
        <f t="shared" ref="H983:H1046" si="482">G983*F983</f>
        <v>0</v>
      </c>
      <c r="I983" s="23"/>
      <c r="J983" s="23">
        <v>45</v>
      </c>
      <c r="K983" s="23">
        <f t="shared" ref="K983:K1046" si="483">J983*I983</f>
        <v>0</v>
      </c>
      <c r="L983" s="23"/>
      <c r="M983" s="23">
        <v>75</v>
      </c>
      <c r="N983" s="23">
        <f t="shared" ref="N983:N1046" si="484">M983*L983</f>
        <v>0</v>
      </c>
      <c r="O983" s="23"/>
      <c r="P983" s="23">
        <v>38</v>
      </c>
      <c r="Q983" s="23">
        <f t="shared" ref="Q983:Q1046" si="485">P983*O983</f>
        <v>0</v>
      </c>
      <c r="R983" s="23"/>
      <c r="S983" s="23">
        <v>68</v>
      </c>
      <c r="T983" s="23">
        <f t="shared" ref="T983:T1046" si="486">S983*R983</f>
        <v>0</v>
      </c>
      <c r="U983" s="23"/>
      <c r="V983" s="23">
        <v>38</v>
      </c>
      <c r="W983" s="23">
        <f t="shared" ref="W983:W1046" si="487">V983*U983</f>
        <v>0</v>
      </c>
      <c r="X983" s="23"/>
      <c r="Y983" s="23">
        <v>55</v>
      </c>
      <c r="Z983" s="23">
        <f t="shared" ref="Z983:Z1046" si="488">Y983*X983</f>
        <v>0</v>
      </c>
      <c r="AA983" s="23"/>
      <c r="AB983" s="23">
        <v>58</v>
      </c>
      <c r="AC983" s="23">
        <f t="shared" ref="AC983:AC1046" si="489">AB983*AA983</f>
        <v>0</v>
      </c>
      <c r="AD983" s="23"/>
      <c r="AE983" s="23">
        <v>68</v>
      </c>
      <c r="AF983" s="25">
        <f t="shared" ref="AF983:AF1046" si="490">AE983*AD983</f>
        <v>0</v>
      </c>
      <c r="AG983" s="23"/>
      <c r="AH983" s="23">
        <v>98</v>
      </c>
      <c r="AI983" s="23">
        <f t="shared" ref="AI983:AI1046" si="491">AH983*AG983</f>
        <v>0</v>
      </c>
      <c r="AJ983" s="25"/>
      <c r="AK983" s="25">
        <v>7</v>
      </c>
      <c r="AL983" s="25">
        <f t="shared" ref="AL983:AL1046" si="492">AK983*AJ983</f>
        <v>0</v>
      </c>
      <c r="AM983" s="25"/>
      <c r="AN983" s="25">
        <v>6</v>
      </c>
      <c r="AO983" s="25">
        <f t="shared" ref="AO983:AO1046" si="493">AN983*AM983</f>
        <v>0</v>
      </c>
      <c r="AP983" s="23"/>
      <c r="AQ983" s="23">
        <v>7</v>
      </c>
      <c r="AR983" s="25">
        <f t="shared" si="474"/>
        <v>0</v>
      </c>
      <c r="AS983" s="23"/>
      <c r="AT983" s="23">
        <v>5.63</v>
      </c>
      <c r="AU983" s="23">
        <f t="shared" si="475"/>
        <v>0</v>
      </c>
      <c r="AV983" s="23"/>
      <c r="AW983" s="23">
        <v>6.65</v>
      </c>
      <c r="AX983" s="23">
        <f t="shared" si="476"/>
        <v>0</v>
      </c>
      <c r="AY983" s="23"/>
      <c r="AZ983" s="23">
        <v>5.58</v>
      </c>
      <c r="BA983" s="23">
        <f t="shared" si="477"/>
        <v>0</v>
      </c>
      <c r="BB983" s="23"/>
      <c r="BC983" s="23">
        <v>6</v>
      </c>
      <c r="BD983" s="23">
        <f t="shared" ref="BD983:BD1046" si="494">BC983*BB983</f>
        <v>0</v>
      </c>
      <c r="BE983" s="26">
        <f t="shared" si="478"/>
        <v>0</v>
      </c>
      <c r="BF983" s="27">
        <f t="shared" ref="BF983:BF1046" si="495">BK390</f>
        <v>80720</v>
      </c>
      <c r="BG983" s="28"/>
      <c r="BH983" s="29"/>
      <c r="BI983" s="28"/>
      <c r="BJ983" s="30">
        <f t="shared" si="479"/>
        <v>0</v>
      </c>
      <c r="BK983" s="28">
        <f t="shared" si="480"/>
        <v>80720</v>
      </c>
      <c r="BL983" s="31"/>
      <c r="BM983" s="31"/>
      <c r="BN983" s="31"/>
      <c r="BO983" s="39"/>
      <c r="BP983" s="31"/>
      <c r="BQ983" s="31"/>
      <c r="BR983" s="39"/>
      <c r="BS983" s="39"/>
      <c r="BT983" s="39"/>
      <c r="BU983" s="31"/>
      <c r="BV983" s="31"/>
      <c r="BW983" s="31"/>
      <c r="BX983" s="31"/>
      <c r="BY983" s="131"/>
      <c r="BZ983" s="131"/>
      <c r="CA983" s="131"/>
      <c r="CB983" s="131"/>
      <c r="CC983" s="131"/>
      <c r="CD983" s="131"/>
      <c r="CE983" s="131"/>
      <c r="CF983" s="132"/>
      <c r="CG983" s="132"/>
      <c r="CH983" s="132"/>
      <c r="CI983" s="132"/>
      <c r="CJ983" s="132"/>
      <c r="CK983" s="132"/>
      <c r="CL983" s="132"/>
      <c r="CM983" s="132"/>
      <c r="CN983" s="132"/>
      <c r="CO983" s="132"/>
    </row>
    <row r="984" spans="1:93" s="34" customFormat="1" ht="32.25" customHeight="1">
      <c r="A984" s="20" t="s">
        <v>801</v>
      </c>
      <c r="B984" s="21" t="s">
        <v>802</v>
      </c>
      <c r="C984" s="51"/>
      <c r="D984" s="23">
        <v>45</v>
      </c>
      <c r="E984" s="23">
        <f t="shared" si="481"/>
        <v>0</v>
      </c>
      <c r="F984" s="23"/>
      <c r="G984" s="23">
        <v>30</v>
      </c>
      <c r="H984" s="23">
        <f t="shared" si="482"/>
        <v>0</v>
      </c>
      <c r="I984" s="23"/>
      <c r="J984" s="23">
        <v>45</v>
      </c>
      <c r="K984" s="23">
        <f t="shared" si="483"/>
        <v>0</v>
      </c>
      <c r="L984" s="23">
        <v>100</v>
      </c>
      <c r="M984" s="23">
        <v>75</v>
      </c>
      <c r="N984" s="23">
        <f t="shared" si="484"/>
        <v>7500</v>
      </c>
      <c r="O984" s="23">
        <v>200</v>
      </c>
      <c r="P984" s="23">
        <v>38</v>
      </c>
      <c r="Q984" s="23">
        <f t="shared" si="485"/>
        <v>7600</v>
      </c>
      <c r="R984" s="23">
        <v>40</v>
      </c>
      <c r="S984" s="23">
        <v>68</v>
      </c>
      <c r="T984" s="23">
        <f t="shared" si="486"/>
        <v>2720</v>
      </c>
      <c r="U984" s="23"/>
      <c r="V984" s="23">
        <v>38</v>
      </c>
      <c r="W984" s="23">
        <f t="shared" si="487"/>
        <v>0</v>
      </c>
      <c r="X984" s="23"/>
      <c r="Y984" s="23">
        <v>55</v>
      </c>
      <c r="Z984" s="23">
        <f t="shared" si="488"/>
        <v>0</v>
      </c>
      <c r="AA984" s="23"/>
      <c r="AB984" s="23">
        <v>58</v>
      </c>
      <c r="AC984" s="23">
        <f t="shared" si="489"/>
        <v>0</v>
      </c>
      <c r="AD984" s="23"/>
      <c r="AE984" s="23">
        <v>68</v>
      </c>
      <c r="AF984" s="25">
        <f t="shared" si="490"/>
        <v>0</v>
      </c>
      <c r="AG984" s="23">
        <v>60</v>
      </c>
      <c r="AH984" s="23">
        <v>98</v>
      </c>
      <c r="AI984" s="23">
        <f t="shared" si="491"/>
        <v>5880</v>
      </c>
      <c r="AJ984" s="25">
        <v>5330</v>
      </c>
      <c r="AK984" s="25">
        <v>7</v>
      </c>
      <c r="AL984" s="25">
        <f t="shared" si="492"/>
        <v>37310</v>
      </c>
      <c r="AM984" s="25"/>
      <c r="AN984" s="25">
        <v>6</v>
      </c>
      <c r="AO984" s="25">
        <f t="shared" si="493"/>
        <v>0</v>
      </c>
      <c r="AP984" s="23"/>
      <c r="AQ984" s="23">
        <v>7</v>
      </c>
      <c r="AR984" s="25">
        <f t="shared" si="474"/>
        <v>0</v>
      </c>
      <c r="AS984" s="23"/>
      <c r="AT984" s="23">
        <v>5.63</v>
      </c>
      <c r="AU984" s="23">
        <f t="shared" si="475"/>
        <v>0</v>
      </c>
      <c r="AV984" s="23"/>
      <c r="AW984" s="23">
        <v>6.65</v>
      </c>
      <c r="AX984" s="23">
        <f t="shared" si="476"/>
        <v>0</v>
      </c>
      <c r="AY984" s="23"/>
      <c r="AZ984" s="23">
        <v>5.58</v>
      </c>
      <c r="BA984" s="23">
        <f t="shared" si="477"/>
        <v>0</v>
      </c>
      <c r="BB984" s="23">
        <v>650</v>
      </c>
      <c r="BC984" s="23">
        <v>6</v>
      </c>
      <c r="BD984" s="23">
        <f t="shared" si="494"/>
        <v>3900</v>
      </c>
      <c r="BE984" s="26">
        <f t="shared" si="478"/>
        <v>64910</v>
      </c>
      <c r="BF984" s="27">
        <f t="shared" si="495"/>
        <v>164520</v>
      </c>
      <c r="BG984" s="28"/>
      <c r="BH984" s="29"/>
      <c r="BI984" s="28"/>
      <c r="BJ984" s="30">
        <f t="shared" si="479"/>
        <v>0</v>
      </c>
      <c r="BK984" s="28">
        <f t="shared" si="480"/>
        <v>229430</v>
      </c>
      <c r="BL984" s="31"/>
      <c r="BM984" s="31"/>
      <c r="BN984" s="31"/>
      <c r="BO984" s="31"/>
      <c r="BP984" s="31"/>
      <c r="BQ984" s="31"/>
      <c r="BR984" s="39"/>
      <c r="BS984" s="39"/>
      <c r="BT984" s="39"/>
      <c r="BU984" s="31"/>
      <c r="BV984" s="31"/>
      <c r="BW984" s="31"/>
      <c r="BX984" s="31"/>
      <c r="BY984" s="131"/>
      <c r="BZ984" s="131"/>
      <c r="CA984" s="131"/>
      <c r="CB984" s="131"/>
      <c r="CC984" s="131"/>
      <c r="CD984" s="131"/>
      <c r="CE984" s="131"/>
      <c r="CF984" s="132"/>
      <c r="CG984" s="132"/>
      <c r="CH984" s="132"/>
      <c r="CI984" s="132"/>
      <c r="CJ984" s="132"/>
      <c r="CK984" s="132"/>
      <c r="CL984" s="132"/>
      <c r="CM984" s="132"/>
      <c r="CN984" s="132"/>
      <c r="CO984" s="132"/>
    </row>
    <row r="985" spans="1:93" s="33" customFormat="1" ht="31.5" customHeight="1">
      <c r="A985" s="35" t="s">
        <v>803</v>
      </c>
      <c r="B985" s="36" t="s">
        <v>804</v>
      </c>
      <c r="C985" s="40"/>
      <c r="D985" s="25">
        <v>45</v>
      </c>
      <c r="E985" s="23">
        <f t="shared" si="481"/>
        <v>0</v>
      </c>
      <c r="F985" s="25"/>
      <c r="G985" s="25">
        <v>30</v>
      </c>
      <c r="H985" s="23">
        <f t="shared" si="482"/>
        <v>0</v>
      </c>
      <c r="I985" s="25"/>
      <c r="J985" s="25">
        <v>45</v>
      </c>
      <c r="K985" s="23">
        <f t="shared" si="483"/>
        <v>0</v>
      </c>
      <c r="L985" s="25"/>
      <c r="M985" s="25">
        <v>75</v>
      </c>
      <c r="N985" s="23">
        <f t="shared" si="484"/>
        <v>0</v>
      </c>
      <c r="O985" s="25"/>
      <c r="P985" s="25">
        <v>38</v>
      </c>
      <c r="Q985" s="23">
        <f t="shared" si="485"/>
        <v>0</v>
      </c>
      <c r="R985" s="25"/>
      <c r="S985" s="25">
        <v>68</v>
      </c>
      <c r="T985" s="23">
        <f t="shared" si="486"/>
        <v>0</v>
      </c>
      <c r="U985" s="25"/>
      <c r="V985" s="25">
        <v>38</v>
      </c>
      <c r="W985" s="23">
        <f t="shared" si="487"/>
        <v>0</v>
      </c>
      <c r="X985" s="25"/>
      <c r="Y985" s="25">
        <v>55</v>
      </c>
      <c r="Z985" s="23">
        <f t="shared" si="488"/>
        <v>0</v>
      </c>
      <c r="AA985" s="25"/>
      <c r="AB985" s="25">
        <v>58</v>
      </c>
      <c r="AC985" s="23">
        <f t="shared" si="489"/>
        <v>0</v>
      </c>
      <c r="AD985" s="25"/>
      <c r="AE985" s="25">
        <v>68</v>
      </c>
      <c r="AF985" s="25">
        <f t="shared" si="490"/>
        <v>0</v>
      </c>
      <c r="AG985" s="25"/>
      <c r="AH985" s="25">
        <v>98</v>
      </c>
      <c r="AI985" s="23">
        <f t="shared" si="491"/>
        <v>0</v>
      </c>
      <c r="AJ985" s="25"/>
      <c r="AK985" s="25">
        <v>7</v>
      </c>
      <c r="AL985" s="25">
        <f t="shared" si="492"/>
        <v>0</v>
      </c>
      <c r="AM985" s="25"/>
      <c r="AN985" s="25">
        <v>6</v>
      </c>
      <c r="AO985" s="25">
        <f t="shared" si="493"/>
        <v>0</v>
      </c>
      <c r="AP985" s="25"/>
      <c r="AQ985" s="25">
        <v>7</v>
      </c>
      <c r="AR985" s="25">
        <f t="shared" si="474"/>
        <v>0</v>
      </c>
      <c r="AS985" s="25"/>
      <c r="AT985" s="25">
        <v>5.63</v>
      </c>
      <c r="AU985" s="25">
        <f t="shared" si="475"/>
        <v>0</v>
      </c>
      <c r="AV985" s="25"/>
      <c r="AW985" s="25">
        <v>6.65</v>
      </c>
      <c r="AX985" s="25">
        <f t="shared" si="476"/>
        <v>0</v>
      </c>
      <c r="AY985" s="25"/>
      <c r="AZ985" s="25">
        <v>5.58</v>
      </c>
      <c r="BA985" s="25">
        <f t="shared" si="477"/>
        <v>0</v>
      </c>
      <c r="BB985" s="25"/>
      <c r="BC985" s="25">
        <v>6</v>
      </c>
      <c r="BD985" s="23">
        <f t="shared" si="494"/>
        <v>0</v>
      </c>
      <c r="BE985" s="26">
        <f t="shared" si="478"/>
        <v>0</v>
      </c>
      <c r="BF985" s="27">
        <f t="shared" si="495"/>
        <v>0</v>
      </c>
      <c r="BG985" s="28"/>
      <c r="BH985" s="29"/>
      <c r="BI985" s="28"/>
      <c r="BJ985" s="30">
        <f t="shared" si="479"/>
        <v>0</v>
      </c>
      <c r="BK985" s="28">
        <f t="shared" si="480"/>
        <v>0</v>
      </c>
      <c r="BL985" s="31"/>
      <c r="BM985" s="39"/>
      <c r="BN985" s="31"/>
      <c r="BO985" s="31"/>
      <c r="BP985" s="31"/>
      <c r="BQ985" s="31"/>
      <c r="BR985" s="39"/>
      <c r="BS985" s="39"/>
      <c r="BT985" s="39"/>
      <c r="BU985" s="31"/>
      <c r="BV985" s="31"/>
      <c r="BW985" s="31"/>
      <c r="BX985" s="31"/>
      <c r="BY985" s="131"/>
      <c r="BZ985" s="131"/>
      <c r="CA985" s="131"/>
      <c r="CB985" s="131"/>
      <c r="CC985" s="131"/>
      <c r="CD985" s="131"/>
      <c r="CE985" s="131"/>
      <c r="CF985" s="131"/>
      <c r="CG985" s="131"/>
      <c r="CH985" s="131"/>
      <c r="CI985" s="131"/>
      <c r="CJ985" s="131"/>
      <c r="CK985" s="131"/>
      <c r="CL985" s="131"/>
      <c r="CM985" s="131"/>
      <c r="CN985" s="131"/>
      <c r="CO985" s="131"/>
    </row>
    <row r="986" spans="1:93" s="33" customFormat="1" ht="32.25" customHeight="1">
      <c r="A986" s="35" t="s">
        <v>805</v>
      </c>
      <c r="B986" s="36" t="s">
        <v>806</v>
      </c>
      <c r="C986" s="40"/>
      <c r="D986" s="25">
        <v>45</v>
      </c>
      <c r="E986" s="23">
        <f t="shared" si="481"/>
        <v>0</v>
      </c>
      <c r="F986" s="25"/>
      <c r="G986" s="25">
        <v>30</v>
      </c>
      <c r="H986" s="23">
        <f t="shared" si="482"/>
        <v>0</v>
      </c>
      <c r="I986" s="25"/>
      <c r="J986" s="25">
        <v>45</v>
      </c>
      <c r="K986" s="23">
        <f t="shared" si="483"/>
        <v>0</v>
      </c>
      <c r="L986" s="25"/>
      <c r="M986" s="25">
        <v>75</v>
      </c>
      <c r="N986" s="23">
        <f t="shared" si="484"/>
        <v>0</v>
      </c>
      <c r="O986" s="25"/>
      <c r="P986" s="25">
        <v>38</v>
      </c>
      <c r="Q986" s="23">
        <f t="shared" si="485"/>
        <v>0</v>
      </c>
      <c r="R986" s="25"/>
      <c r="S986" s="25">
        <v>68</v>
      </c>
      <c r="T986" s="23">
        <f t="shared" si="486"/>
        <v>0</v>
      </c>
      <c r="U986" s="25"/>
      <c r="V986" s="25">
        <v>38</v>
      </c>
      <c r="W986" s="23">
        <f t="shared" si="487"/>
        <v>0</v>
      </c>
      <c r="X986" s="25"/>
      <c r="Y986" s="25">
        <v>55</v>
      </c>
      <c r="Z986" s="23">
        <f t="shared" si="488"/>
        <v>0</v>
      </c>
      <c r="AA986" s="25"/>
      <c r="AB986" s="25">
        <v>58</v>
      </c>
      <c r="AC986" s="23">
        <f t="shared" si="489"/>
        <v>0</v>
      </c>
      <c r="AD986" s="25"/>
      <c r="AE986" s="25">
        <v>68</v>
      </c>
      <c r="AF986" s="25">
        <f t="shared" si="490"/>
        <v>0</v>
      </c>
      <c r="AG986" s="25"/>
      <c r="AH986" s="25">
        <v>98</v>
      </c>
      <c r="AI986" s="23">
        <f t="shared" si="491"/>
        <v>0</v>
      </c>
      <c r="AJ986" s="25"/>
      <c r="AK986" s="25">
        <v>7</v>
      </c>
      <c r="AL986" s="25">
        <f t="shared" si="492"/>
        <v>0</v>
      </c>
      <c r="AM986" s="25"/>
      <c r="AN986" s="25">
        <v>6</v>
      </c>
      <c r="AO986" s="25">
        <f t="shared" si="493"/>
        <v>0</v>
      </c>
      <c r="AP986" s="25"/>
      <c r="AQ986" s="25">
        <v>7</v>
      </c>
      <c r="AR986" s="25">
        <f t="shared" si="474"/>
        <v>0</v>
      </c>
      <c r="AS986" s="25"/>
      <c r="AT986" s="25">
        <v>5.63</v>
      </c>
      <c r="AU986" s="25">
        <f t="shared" si="475"/>
        <v>0</v>
      </c>
      <c r="AV986" s="25"/>
      <c r="AW986" s="25">
        <v>6.65</v>
      </c>
      <c r="AX986" s="25">
        <f t="shared" si="476"/>
        <v>0</v>
      </c>
      <c r="AY986" s="25"/>
      <c r="AZ986" s="25">
        <v>5.58</v>
      </c>
      <c r="BA986" s="25">
        <f t="shared" si="477"/>
        <v>0</v>
      </c>
      <c r="BB986" s="25"/>
      <c r="BC986" s="25">
        <v>6</v>
      </c>
      <c r="BD986" s="23">
        <f t="shared" si="494"/>
        <v>0</v>
      </c>
      <c r="BE986" s="26">
        <f t="shared" si="478"/>
        <v>0</v>
      </c>
      <c r="BF986" s="27">
        <f t="shared" si="495"/>
        <v>0</v>
      </c>
      <c r="BG986" s="28"/>
      <c r="BH986" s="29"/>
      <c r="BI986" s="28"/>
      <c r="BJ986" s="30">
        <f t="shared" si="479"/>
        <v>0</v>
      </c>
      <c r="BK986" s="28">
        <f t="shared" si="480"/>
        <v>0</v>
      </c>
      <c r="BL986" s="31"/>
      <c r="BM986" s="39"/>
      <c r="BN986" s="31"/>
      <c r="BO986" s="39"/>
      <c r="BP986" s="31"/>
      <c r="BQ986" s="31"/>
      <c r="BR986" s="39"/>
      <c r="BS986" s="39"/>
      <c r="BT986" s="39"/>
      <c r="BU986" s="31"/>
      <c r="BV986" s="31"/>
      <c r="BW986" s="31"/>
      <c r="BX986" s="31"/>
      <c r="BY986" s="131"/>
      <c r="BZ986" s="131"/>
      <c r="CA986" s="131"/>
      <c r="CB986" s="131"/>
      <c r="CC986" s="131"/>
      <c r="CD986" s="131"/>
      <c r="CE986" s="131"/>
      <c r="CF986" s="131"/>
      <c r="CG986" s="131"/>
      <c r="CH986" s="131"/>
      <c r="CI986" s="131"/>
      <c r="CJ986" s="131"/>
      <c r="CK986" s="131"/>
      <c r="CL986" s="131"/>
      <c r="CM986" s="131"/>
      <c r="CN986" s="131"/>
      <c r="CO986" s="131"/>
    </row>
    <row r="987" spans="1:93" s="34" customFormat="1" ht="32.25" customHeight="1">
      <c r="A987" s="20" t="s">
        <v>807</v>
      </c>
      <c r="B987" s="21" t="s">
        <v>808</v>
      </c>
      <c r="C987" s="51">
        <v>300</v>
      </c>
      <c r="D987" s="23">
        <v>45</v>
      </c>
      <c r="E987" s="23">
        <f t="shared" si="481"/>
        <v>13500</v>
      </c>
      <c r="F987" s="23">
        <v>400</v>
      </c>
      <c r="G987" s="23">
        <v>30</v>
      </c>
      <c r="H987" s="23">
        <f t="shared" si="482"/>
        <v>12000</v>
      </c>
      <c r="I987" s="23">
        <v>300</v>
      </c>
      <c r="J987" s="23">
        <v>45</v>
      </c>
      <c r="K987" s="23">
        <f t="shared" si="483"/>
        <v>13500</v>
      </c>
      <c r="L987" s="23"/>
      <c r="M987" s="23">
        <v>75</v>
      </c>
      <c r="N987" s="23">
        <f t="shared" si="484"/>
        <v>0</v>
      </c>
      <c r="O987" s="23"/>
      <c r="P987" s="23">
        <v>38</v>
      </c>
      <c r="Q987" s="23">
        <f t="shared" si="485"/>
        <v>0</v>
      </c>
      <c r="R987" s="23"/>
      <c r="S987" s="23">
        <v>68</v>
      </c>
      <c r="T987" s="23">
        <f t="shared" si="486"/>
        <v>0</v>
      </c>
      <c r="U987" s="23"/>
      <c r="V987" s="23">
        <v>38</v>
      </c>
      <c r="W987" s="23">
        <f t="shared" si="487"/>
        <v>0</v>
      </c>
      <c r="X987" s="23"/>
      <c r="Y987" s="23">
        <v>55</v>
      </c>
      <c r="Z987" s="23">
        <f t="shared" si="488"/>
        <v>0</v>
      </c>
      <c r="AA987" s="23"/>
      <c r="AB987" s="23">
        <v>58</v>
      </c>
      <c r="AC987" s="23">
        <f t="shared" si="489"/>
        <v>0</v>
      </c>
      <c r="AD987" s="23">
        <v>100</v>
      </c>
      <c r="AE987" s="23">
        <v>68</v>
      </c>
      <c r="AF987" s="25">
        <f t="shared" si="490"/>
        <v>6800</v>
      </c>
      <c r="AG987" s="23"/>
      <c r="AH987" s="23">
        <v>98</v>
      </c>
      <c r="AI987" s="23">
        <f t="shared" si="491"/>
        <v>0</v>
      </c>
      <c r="AJ987" s="25"/>
      <c r="AK987" s="25">
        <v>7</v>
      </c>
      <c r="AL987" s="25">
        <f t="shared" si="492"/>
        <v>0</v>
      </c>
      <c r="AM987" s="25">
        <v>4321</v>
      </c>
      <c r="AN987" s="25">
        <v>6</v>
      </c>
      <c r="AO987" s="25">
        <f t="shared" si="493"/>
        <v>25926</v>
      </c>
      <c r="AP987" s="23"/>
      <c r="AQ987" s="23">
        <v>7</v>
      </c>
      <c r="AR987" s="25">
        <f t="shared" si="474"/>
        <v>0</v>
      </c>
      <c r="AS987" s="23"/>
      <c r="AT987" s="23">
        <v>5.63</v>
      </c>
      <c r="AU987" s="23">
        <f t="shared" si="475"/>
        <v>0</v>
      </c>
      <c r="AV987" s="23"/>
      <c r="AW987" s="23">
        <v>6.65</v>
      </c>
      <c r="AX987" s="23">
        <f t="shared" si="476"/>
        <v>0</v>
      </c>
      <c r="AY987" s="23"/>
      <c r="AZ987" s="23">
        <v>5.58</v>
      </c>
      <c r="BA987" s="23">
        <f t="shared" si="477"/>
        <v>0</v>
      </c>
      <c r="BB987" s="23"/>
      <c r="BC987" s="23">
        <v>6</v>
      </c>
      <c r="BD987" s="23">
        <f t="shared" si="494"/>
        <v>0</v>
      </c>
      <c r="BE987" s="26">
        <f t="shared" si="478"/>
        <v>71726</v>
      </c>
      <c r="BF987" s="27">
        <f t="shared" si="495"/>
        <v>194899</v>
      </c>
      <c r="BG987" s="28"/>
      <c r="BH987" s="29"/>
      <c r="BI987" s="28"/>
      <c r="BJ987" s="30">
        <f t="shared" si="479"/>
        <v>0</v>
      </c>
      <c r="BK987" s="28">
        <f t="shared" si="480"/>
        <v>266625</v>
      </c>
      <c r="BL987" s="31"/>
      <c r="BM987" s="39"/>
      <c r="BN987" s="31"/>
      <c r="BO987" s="39"/>
      <c r="BP987" s="31"/>
      <c r="BQ987" s="31"/>
      <c r="BR987" s="39"/>
      <c r="BS987" s="39"/>
      <c r="BT987" s="39"/>
      <c r="BU987" s="31"/>
      <c r="BV987" s="31"/>
      <c r="BW987" s="31"/>
      <c r="BX987" s="31"/>
      <c r="BY987" s="131"/>
      <c r="BZ987" s="131"/>
      <c r="CA987" s="131"/>
      <c r="CB987" s="131"/>
      <c r="CC987" s="131"/>
      <c r="CD987" s="131"/>
      <c r="CE987" s="131"/>
      <c r="CF987" s="132"/>
      <c r="CG987" s="132"/>
      <c r="CH987" s="132"/>
      <c r="CI987" s="132"/>
      <c r="CJ987" s="132"/>
      <c r="CK987" s="132"/>
      <c r="CL987" s="132"/>
      <c r="CM987" s="132"/>
      <c r="CN987" s="132"/>
      <c r="CO987" s="132"/>
    </row>
    <row r="988" spans="1:93" s="34" customFormat="1" ht="32.25" customHeight="1">
      <c r="A988" s="20" t="s">
        <v>809</v>
      </c>
      <c r="B988" s="21" t="s">
        <v>810</v>
      </c>
      <c r="C988" s="51"/>
      <c r="D988" s="23">
        <v>45</v>
      </c>
      <c r="E988" s="23">
        <f t="shared" si="481"/>
        <v>0</v>
      </c>
      <c r="F988" s="23"/>
      <c r="G988" s="23">
        <v>30</v>
      </c>
      <c r="H988" s="23">
        <f t="shared" si="482"/>
        <v>0</v>
      </c>
      <c r="I988" s="23"/>
      <c r="J988" s="23">
        <v>45</v>
      </c>
      <c r="K988" s="23">
        <f t="shared" si="483"/>
        <v>0</v>
      </c>
      <c r="L988" s="23"/>
      <c r="M988" s="23">
        <v>75</v>
      </c>
      <c r="N988" s="23">
        <f t="shared" si="484"/>
        <v>0</v>
      </c>
      <c r="O988" s="23"/>
      <c r="P988" s="23">
        <v>38</v>
      </c>
      <c r="Q988" s="23">
        <f t="shared" si="485"/>
        <v>0</v>
      </c>
      <c r="R988" s="23"/>
      <c r="S988" s="23">
        <v>68</v>
      </c>
      <c r="T988" s="23">
        <f t="shared" si="486"/>
        <v>0</v>
      </c>
      <c r="U988" s="23">
        <v>300</v>
      </c>
      <c r="V988" s="23">
        <v>38</v>
      </c>
      <c r="W988" s="23">
        <f t="shared" si="487"/>
        <v>11400</v>
      </c>
      <c r="X988" s="23">
        <v>150</v>
      </c>
      <c r="Y988" s="23">
        <v>55</v>
      </c>
      <c r="Z988" s="23">
        <f t="shared" si="488"/>
        <v>8250</v>
      </c>
      <c r="AA988" s="23">
        <v>300</v>
      </c>
      <c r="AB988" s="23">
        <v>58</v>
      </c>
      <c r="AC988" s="23">
        <f t="shared" si="489"/>
        <v>17400</v>
      </c>
      <c r="AD988" s="23"/>
      <c r="AE988" s="23">
        <v>68</v>
      </c>
      <c r="AF988" s="25">
        <f t="shared" si="490"/>
        <v>0</v>
      </c>
      <c r="AG988" s="23"/>
      <c r="AH988" s="23">
        <v>98</v>
      </c>
      <c r="AI988" s="23">
        <f t="shared" si="491"/>
        <v>0</v>
      </c>
      <c r="AJ988" s="25"/>
      <c r="AK988" s="25">
        <v>7</v>
      </c>
      <c r="AL988" s="25">
        <f t="shared" si="492"/>
        <v>0</v>
      </c>
      <c r="AM988" s="25"/>
      <c r="AN988" s="25">
        <v>6</v>
      </c>
      <c r="AO988" s="25">
        <f t="shared" si="493"/>
        <v>0</v>
      </c>
      <c r="AP988" s="23"/>
      <c r="AQ988" s="23">
        <v>7</v>
      </c>
      <c r="AR988" s="25">
        <f t="shared" si="474"/>
        <v>0</v>
      </c>
      <c r="AS988" s="23"/>
      <c r="AT988" s="23">
        <v>5.63</v>
      </c>
      <c r="AU988" s="23">
        <f t="shared" si="475"/>
        <v>0</v>
      </c>
      <c r="AV988" s="23"/>
      <c r="AW988" s="23">
        <v>6.65</v>
      </c>
      <c r="AX988" s="23">
        <f t="shared" si="476"/>
        <v>0</v>
      </c>
      <c r="AY988" s="23"/>
      <c r="AZ988" s="23">
        <v>5.58</v>
      </c>
      <c r="BA988" s="23">
        <f t="shared" si="477"/>
        <v>0</v>
      </c>
      <c r="BB988" s="23"/>
      <c r="BC988" s="23">
        <v>6</v>
      </c>
      <c r="BD988" s="23">
        <f t="shared" si="494"/>
        <v>0</v>
      </c>
      <c r="BE988" s="26">
        <f t="shared" si="478"/>
        <v>37050</v>
      </c>
      <c r="BF988" s="27">
        <f t="shared" si="495"/>
        <v>195119</v>
      </c>
      <c r="BG988" s="28"/>
      <c r="BH988" s="29"/>
      <c r="BI988" s="28"/>
      <c r="BJ988" s="30">
        <f t="shared" si="479"/>
        <v>0</v>
      </c>
      <c r="BK988" s="28">
        <f t="shared" si="480"/>
        <v>232169</v>
      </c>
      <c r="BL988" s="31"/>
      <c r="BM988" s="39"/>
      <c r="BN988" s="31"/>
      <c r="BO988" s="39"/>
      <c r="BP988" s="31"/>
      <c r="BQ988" s="31"/>
      <c r="BR988" s="39"/>
      <c r="BS988" s="39"/>
      <c r="BT988" s="39"/>
      <c r="BU988" s="31"/>
      <c r="BV988" s="31"/>
      <c r="BW988" s="31"/>
      <c r="BX988" s="31"/>
      <c r="BY988" s="131"/>
      <c r="BZ988" s="131"/>
      <c r="CA988" s="131"/>
      <c r="CB988" s="131"/>
      <c r="CC988" s="131"/>
      <c r="CD988" s="131"/>
      <c r="CE988" s="131"/>
      <c r="CF988" s="132"/>
      <c r="CG988" s="132"/>
      <c r="CH988" s="132"/>
      <c r="CI988" s="132"/>
      <c r="CJ988" s="132"/>
      <c r="CK988" s="132"/>
      <c r="CL988" s="132"/>
      <c r="CM988" s="132"/>
      <c r="CN988" s="132"/>
      <c r="CO988" s="132"/>
    </row>
    <row r="989" spans="1:93" s="34" customFormat="1" ht="32.25" customHeight="1">
      <c r="A989" s="20" t="s">
        <v>811</v>
      </c>
      <c r="B989" s="21" t="s">
        <v>812</v>
      </c>
      <c r="C989" s="51"/>
      <c r="D989" s="23">
        <v>45</v>
      </c>
      <c r="E989" s="23">
        <f t="shared" si="481"/>
        <v>0</v>
      </c>
      <c r="F989" s="23"/>
      <c r="G989" s="23">
        <v>30</v>
      </c>
      <c r="H989" s="23">
        <f t="shared" si="482"/>
        <v>0</v>
      </c>
      <c r="I989" s="23"/>
      <c r="J989" s="23">
        <v>45</v>
      </c>
      <c r="K989" s="23">
        <f t="shared" si="483"/>
        <v>0</v>
      </c>
      <c r="L989" s="23">
        <v>100</v>
      </c>
      <c r="M989" s="23">
        <v>75</v>
      </c>
      <c r="N989" s="23">
        <f t="shared" si="484"/>
        <v>7500</v>
      </c>
      <c r="O989" s="23">
        <v>200</v>
      </c>
      <c r="P989" s="23">
        <v>38</v>
      </c>
      <c r="Q989" s="23">
        <f t="shared" si="485"/>
        <v>7600</v>
      </c>
      <c r="R989" s="23">
        <v>50</v>
      </c>
      <c r="S989" s="23">
        <v>68</v>
      </c>
      <c r="T989" s="23">
        <f t="shared" si="486"/>
        <v>3400</v>
      </c>
      <c r="U989" s="23"/>
      <c r="V989" s="23">
        <v>38</v>
      </c>
      <c r="W989" s="23">
        <f t="shared" si="487"/>
        <v>0</v>
      </c>
      <c r="X989" s="23"/>
      <c r="Y989" s="23">
        <v>55</v>
      </c>
      <c r="Z989" s="23">
        <f t="shared" si="488"/>
        <v>0</v>
      </c>
      <c r="AA989" s="23"/>
      <c r="AB989" s="23">
        <v>58</v>
      </c>
      <c r="AC989" s="23">
        <f t="shared" si="489"/>
        <v>0</v>
      </c>
      <c r="AD989" s="23"/>
      <c r="AE989" s="23">
        <v>68</v>
      </c>
      <c r="AF989" s="25">
        <f t="shared" si="490"/>
        <v>0</v>
      </c>
      <c r="AG989" s="23">
        <v>230</v>
      </c>
      <c r="AH989" s="23">
        <v>98</v>
      </c>
      <c r="AI989" s="23">
        <f t="shared" si="491"/>
        <v>22540</v>
      </c>
      <c r="AJ989" s="25">
        <v>2500</v>
      </c>
      <c r="AK989" s="25">
        <v>7</v>
      </c>
      <c r="AL989" s="25">
        <f t="shared" si="492"/>
        <v>17500</v>
      </c>
      <c r="AM989" s="25"/>
      <c r="AN989" s="25">
        <v>6</v>
      </c>
      <c r="AO989" s="25">
        <f t="shared" si="493"/>
        <v>0</v>
      </c>
      <c r="AP989" s="23"/>
      <c r="AQ989" s="23">
        <v>7</v>
      </c>
      <c r="AR989" s="25">
        <f t="shared" si="474"/>
        <v>0</v>
      </c>
      <c r="AS989" s="23"/>
      <c r="AT989" s="23">
        <v>5.63</v>
      </c>
      <c r="AU989" s="23">
        <f t="shared" si="475"/>
        <v>0</v>
      </c>
      <c r="AV989" s="23"/>
      <c r="AW989" s="23">
        <v>6.65</v>
      </c>
      <c r="AX989" s="23">
        <f t="shared" si="476"/>
        <v>0</v>
      </c>
      <c r="AY989" s="23"/>
      <c r="AZ989" s="23">
        <v>5.58</v>
      </c>
      <c r="BA989" s="23">
        <f t="shared" si="477"/>
        <v>0</v>
      </c>
      <c r="BB989" s="23">
        <v>780</v>
      </c>
      <c r="BC989" s="23">
        <v>6</v>
      </c>
      <c r="BD989" s="23">
        <f t="shared" si="494"/>
        <v>4680</v>
      </c>
      <c r="BE989" s="26">
        <f t="shared" si="478"/>
        <v>63220</v>
      </c>
      <c r="BF989" s="27">
        <f t="shared" si="495"/>
        <v>193255</v>
      </c>
      <c r="BG989" s="28"/>
      <c r="BH989" s="29"/>
      <c r="BI989" s="28"/>
      <c r="BJ989" s="30">
        <f t="shared" si="479"/>
        <v>0</v>
      </c>
      <c r="BK989" s="28">
        <f t="shared" si="480"/>
        <v>256475</v>
      </c>
      <c r="BL989" s="31"/>
      <c r="BM989" s="31"/>
      <c r="BN989" s="31"/>
      <c r="BO989" s="39"/>
      <c r="BP989" s="31"/>
      <c r="BQ989" s="31"/>
      <c r="BR989" s="39"/>
      <c r="BS989" s="39"/>
      <c r="BT989" s="39"/>
      <c r="BU989" s="31"/>
      <c r="BV989" s="31"/>
      <c r="BW989" s="31"/>
      <c r="BX989" s="31"/>
      <c r="BY989" s="131"/>
      <c r="BZ989" s="131"/>
      <c r="CA989" s="131"/>
      <c r="CB989" s="131"/>
      <c r="CC989" s="131"/>
      <c r="CD989" s="131"/>
      <c r="CE989" s="131"/>
      <c r="CF989" s="132"/>
      <c r="CG989" s="132"/>
      <c r="CH989" s="132"/>
      <c r="CI989" s="132"/>
      <c r="CJ989" s="132"/>
      <c r="CK989" s="132"/>
      <c r="CL989" s="132"/>
      <c r="CM989" s="132"/>
      <c r="CN989" s="132"/>
      <c r="CO989" s="132"/>
    </row>
    <row r="990" spans="1:93" s="34" customFormat="1" ht="31.5" customHeight="1">
      <c r="A990" s="20" t="s">
        <v>813</v>
      </c>
      <c r="B990" s="21" t="s">
        <v>814</v>
      </c>
      <c r="C990" s="51"/>
      <c r="D990" s="23">
        <v>45</v>
      </c>
      <c r="E990" s="23">
        <f t="shared" si="481"/>
        <v>0</v>
      </c>
      <c r="F990" s="23"/>
      <c r="G990" s="23">
        <v>30</v>
      </c>
      <c r="H990" s="23">
        <f t="shared" si="482"/>
        <v>0</v>
      </c>
      <c r="I990" s="23"/>
      <c r="J990" s="23">
        <v>45</v>
      </c>
      <c r="K990" s="23">
        <f t="shared" si="483"/>
        <v>0</v>
      </c>
      <c r="L990" s="23"/>
      <c r="M990" s="23">
        <v>75</v>
      </c>
      <c r="N990" s="23">
        <f t="shared" si="484"/>
        <v>0</v>
      </c>
      <c r="O990" s="23"/>
      <c r="P990" s="23">
        <v>38</v>
      </c>
      <c r="Q990" s="23">
        <f t="shared" si="485"/>
        <v>0</v>
      </c>
      <c r="R990" s="23"/>
      <c r="S990" s="23">
        <v>68</v>
      </c>
      <c r="T990" s="23">
        <f t="shared" si="486"/>
        <v>0</v>
      </c>
      <c r="U990" s="23"/>
      <c r="V990" s="23">
        <v>38</v>
      </c>
      <c r="W990" s="23">
        <f t="shared" si="487"/>
        <v>0</v>
      </c>
      <c r="X990" s="23"/>
      <c r="Y990" s="23">
        <v>55</v>
      </c>
      <c r="Z990" s="23">
        <f t="shared" si="488"/>
        <v>0</v>
      </c>
      <c r="AA990" s="23"/>
      <c r="AB990" s="23">
        <v>58</v>
      </c>
      <c r="AC990" s="23">
        <f t="shared" si="489"/>
        <v>0</v>
      </c>
      <c r="AD990" s="23"/>
      <c r="AE990" s="23">
        <v>68</v>
      </c>
      <c r="AF990" s="25">
        <f t="shared" si="490"/>
        <v>0</v>
      </c>
      <c r="AG990" s="23"/>
      <c r="AH990" s="23">
        <v>98</v>
      </c>
      <c r="AI990" s="23">
        <f t="shared" si="491"/>
        <v>0</v>
      </c>
      <c r="AJ990" s="25"/>
      <c r="AK990" s="25">
        <v>7</v>
      </c>
      <c r="AL990" s="25">
        <f t="shared" si="492"/>
        <v>0</v>
      </c>
      <c r="AM990" s="25"/>
      <c r="AN990" s="25">
        <v>6</v>
      </c>
      <c r="AO990" s="25">
        <f t="shared" si="493"/>
        <v>0</v>
      </c>
      <c r="AP990" s="23"/>
      <c r="AQ990" s="23">
        <v>7</v>
      </c>
      <c r="AR990" s="25">
        <f t="shared" si="474"/>
        <v>0</v>
      </c>
      <c r="AS990" s="23"/>
      <c r="AT990" s="23">
        <v>5.63</v>
      </c>
      <c r="AU990" s="23">
        <f t="shared" si="475"/>
        <v>0</v>
      </c>
      <c r="AV990" s="23"/>
      <c r="AW990" s="23">
        <v>6.65</v>
      </c>
      <c r="AX990" s="23">
        <f t="shared" si="476"/>
        <v>0</v>
      </c>
      <c r="AY990" s="23"/>
      <c r="AZ990" s="23">
        <v>5.58</v>
      </c>
      <c r="BA990" s="23">
        <f t="shared" si="477"/>
        <v>0</v>
      </c>
      <c r="BB990" s="23"/>
      <c r="BC990" s="23">
        <v>6</v>
      </c>
      <c r="BD990" s="23">
        <f t="shared" si="494"/>
        <v>0</v>
      </c>
      <c r="BE990" s="26">
        <f t="shared" si="478"/>
        <v>0</v>
      </c>
      <c r="BF990" s="27">
        <f t="shared" si="495"/>
        <v>166230</v>
      </c>
      <c r="BG990" s="28"/>
      <c r="BH990" s="29"/>
      <c r="BI990" s="28"/>
      <c r="BJ990" s="30">
        <f t="shared" si="479"/>
        <v>0</v>
      </c>
      <c r="BK990" s="28">
        <f t="shared" si="480"/>
        <v>166230</v>
      </c>
      <c r="BL990" s="31"/>
      <c r="BM990" s="31"/>
      <c r="BN990" s="31"/>
      <c r="BO990" s="39"/>
      <c r="BP990" s="31"/>
      <c r="BQ990" s="31"/>
      <c r="BR990" s="39"/>
      <c r="BS990" s="39"/>
      <c r="BT990" s="39"/>
      <c r="BU990" s="9"/>
      <c r="BV990" s="9"/>
      <c r="BW990" s="9"/>
      <c r="BX990" s="9"/>
      <c r="BY990" s="33"/>
      <c r="BZ990" s="33"/>
      <c r="CA990" s="33"/>
      <c r="CB990" s="33"/>
      <c r="CC990" s="33"/>
      <c r="CD990" s="33"/>
      <c r="CE990" s="33"/>
    </row>
    <row r="991" spans="1:93" s="33" customFormat="1" ht="30.75" customHeight="1">
      <c r="A991" s="35" t="s">
        <v>815</v>
      </c>
      <c r="B991" s="36" t="s">
        <v>816</v>
      </c>
      <c r="C991" s="40"/>
      <c r="D991" s="25">
        <v>45</v>
      </c>
      <c r="E991" s="23">
        <f t="shared" si="481"/>
        <v>0</v>
      </c>
      <c r="F991" s="25"/>
      <c r="G991" s="25">
        <v>30</v>
      </c>
      <c r="H991" s="23">
        <f t="shared" si="482"/>
        <v>0</v>
      </c>
      <c r="I991" s="25"/>
      <c r="J991" s="25">
        <v>45</v>
      </c>
      <c r="K991" s="23">
        <f t="shared" si="483"/>
        <v>0</v>
      </c>
      <c r="L991" s="25"/>
      <c r="M991" s="25">
        <v>75</v>
      </c>
      <c r="N991" s="23">
        <f t="shared" si="484"/>
        <v>0</v>
      </c>
      <c r="O991" s="25"/>
      <c r="P991" s="25">
        <v>38</v>
      </c>
      <c r="Q991" s="23">
        <f t="shared" si="485"/>
        <v>0</v>
      </c>
      <c r="R991" s="25"/>
      <c r="S991" s="25">
        <v>68</v>
      </c>
      <c r="T991" s="23">
        <f t="shared" si="486"/>
        <v>0</v>
      </c>
      <c r="U991" s="25"/>
      <c r="V991" s="25">
        <v>38</v>
      </c>
      <c r="W991" s="23">
        <f t="shared" si="487"/>
        <v>0</v>
      </c>
      <c r="X991" s="25"/>
      <c r="Y991" s="25">
        <v>55</v>
      </c>
      <c r="Z991" s="23">
        <f t="shared" si="488"/>
        <v>0</v>
      </c>
      <c r="AA991" s="25"/>
      <c r="AB991" s="25">
        <v>58</v>
      </c>
      <c r="AC991" s="23">
        <f t="shared" si="489"/>
        <v>0</v>
      </c>
      <c r="AD991" s="25"/>
      <c r="AE991" s="25">
        <v>68</v>
      </c>
      <c r="AF991" s="25">
        <f t="shared" si="490"/>
        <v>0</v>
      </c>
      <c r="AG991" s="25"/>
      <c r="AH991" s="25">
        <v>98</v>
      </c>
      <c r="AI991" s="23">
        <f t="shared" si="491"/>
        <v>0</v>
      </c>
      <c r="AJ991" s="25"/>
      <c r="AK991" s="25">
        <v>7</v>
      </c>
      <c r="AL991" s="25">
        <f t="shared" si="492"/>
        <v>0</v>
      </c>
      <c r="AM991" s="25"/>
      <c r="AN991" s="25">
        <v>6</v>
      </c>
      <c r="AO991" s="25">
        <f t="shared" si="493"/>
        <v>0</v>
      </c>
      <c r="AP991" s="25"/>
      <c r="AQ991" s="25">
        <v>7</v>
      </c>
      <c r="AR991" s="25">
        <f t="shared" si="474"/>
        <v>0</v>
      </c>
      <c r="AS991" s="25"/>
      <c r="AT991" s="25">
        <v>5.63</v>
      </c>
      <c r="AU991" s="25">
        <f t="shared" si="475"/>
        <v>0</v>
      </c>
      <c r="AV991" s="25"/>
      <c r="AW991" s="25">
        <v>6.65</v>
      </c>
      <c r="AX991" s="25">
        <f t="shared" si="476"/>
        <v>0</v>
      </c>
      <c r="AY991" s="25"/>
      <c r="AZ991" s="25">
        <v>5.58</v>
      </c>
      <c r="BA991" s="25">
        <f t="shared" si="477"/>
        <v>0</v>
      </c>
      <c r="BB991" s="25"/>
      <c r="BC991" s="25">
        <v>6</v>
      </c>
      <c r="BD991" s="23">
        <f t="shared" si="494"/>
        <v>0</v>
      </c>
      <c r="BE991" s="26">
        <f t="shared" si="478"/>
        <v>0</v>
      </c>
      <c r="BF991" s="27">
        <f t="shared" si="495"/>
        <v>0</v>
      </c>
      <c r="BG991" s="28"/>
      <c r="BH991" s="29"/>
      <c r="BI991" s="28"/>
      <c r="BJ991" s="30">
        <f t="shared" si="479"/>
        <v>0</v>
      </c>
      <c r="BK991" s="28">
        <f t="shared" si="480"/>
        <v>0</v>
      </c>
      <c r="BL991" s="31"/>
      <c r="BM991" s="31"/>
      <c r="BN991" s="31"/>
      <c r="BO991" s="39"/>
      <c r="BP991" s="31"/>
      <c r="BQ991" s="31"/>
      <c r="BR991" s="39"/>
      <c r="BS991" s="39"/>
      <c r="BT991" s="39"/>
      <c r="BU991" s="9"/>
      <c r="BV991" s="9"/>
      <c r="BW991" s="9"/>
      <c r="BX991" s="9"/>
    </row>
    <row r="992" spans="1:93" s="34" customFormat="1" ht="32.25" customHeight="1">
      <c r="A992" s="20" t="s">
        <v>817</v>
      </c>
      <c r="B992" s="21" t="s">
        <v>818</v>
      </c>
      <c r="C992" s="51">
        <v>150</v>
      </c>
      <c r="D992" s="23">
        <v>45</v>
      </c>
      <c r="E992" s="23">
        <f t="shared" si="481"/>
        <v>6750</v>
      </c>
      <c r="F992" s="23">
        <v>300</v>
      </c>
      <c r="G992" s="23">
        <v>30</v>
      </c>
      <c r="H992" s="23">
        <f t="shared" si="482"/>
        <v>9000</v>
      </c>
      <c r="I992" s="23">
        <v>150</v>
      </c>
      <c r="J992" s="23">
        <v>45</v>
      </c>
      <c r="K992" s="23">
        <f t="shared" si="483"/>
        <v>6750</v>
      </c>
      <c r="L992" s="23"/>
      <c r="M992" s="23">
        <v>75</v>
      </c>
      <c r="N992" s="23">
        <f t="shared" si="484"/>
        <v>0</v>
      </c>
      <c r="O992" s="23"/>
      <c r="P992" s="23">
        <v>38</v>
      </c>
      <c r="Q992" s="23">
        <f t="shared" si="485"/>
        <v>0</v>
      </c>
      <c r="R992" s="23"/>
      <c r="S992" s="23">
        <v>68</v>
      </c>
      <c r="T992" s="23">
        <f t="shared" si="486"/>
        <v>0</v>
      </c>
      <c r="U992" s="23"/>
      <c r="V992" s="23">
        <v>38</v>
      </c>
      <c r="W992" s="23">
        <f t="shared" si="487"/>
        <v>0</v>
      </c>
      <c r="X992" s="23"/>
      <c r="Y992" s="23">
        <v>55</v>
      </c>
      <c r="Z992" s="23">
        <f t="shared" si="488"/>
        <v>0</v>
      </c>
      <c r="AA992" s="23"/>
      <c r="AB992" s="23">
        <v>58</v>
      </c>
      <c r="AC992" s="23">
        <f t="shared" si="489"/>
        <v>0</v>
      </c>
      <c r="AD992" s="23">
        <v>100</v>
      </c>
      <c r="AE992" s="23">
        <v>68</v>
      </c>
      <c r="AF992" s="25">
        <f t="shared" si="490"/>
        <v>6800</v>
      </c>
      <c r="AG992" s="23"/>
      <c r="AH992" s="23">
        <v>98</v>
      </c>
      <c r="AI992" s="23">
        <f t="shared" si="491"/>
        <v>0</v>
      </c>
      <c r="AJ992" s="25"/>
      <c r="AK992" s="25">
        <v>7</v>
      </c>
      <c r="AL992" s="25">
        <f t="shared" si="492"/>
        <v>0</v>
      </c>
      <c r="AM992" s="25">
        <v>5430</v>
      </c>
      <c r="AN992" s="25">
        <v>6</v>
      </c>
      <c r="AO992" s="25">
        <f t="shared" si="493"/>
        <v>32580</v>
      </c>
      <c r="AP992" s="23"/>
      <c r="AQ992" s="23">
        <v>7</v>
      </c>
      <c r="AR992" s="25">
        <f t="shared" si="474"/>
        <v>0</v>
      </c>
      <c r="AS992" s="23"/>
      <c r="AT992" s="23">
        <v>5.63</v>
      </c>
      <c r="AU992" s="23">
        <f t="shared" si="475"/>
        <v>0</v>
      </c>
      <c r="AV992" s="23"/>
      <c r="AW992" s="23">
        <v>6.65</v>
      </c>
      <c r="AX992" s="23">
        <f t="shared" si="476"/>
        <v>0</v>
      </c>
      <c r="AY992" s="23"/>
      <c r="AZ992" s="23">
        <v>5.58</v>
      </c>
      <c r="BA992" s="23">
        <f t="shared" si="477"/>
        <v>0</v>
      </c>
      <c r="BB992" s="23"/>
      <c r="BC992" s="23">
        <v>6</v>
      </c>
      <c r="BD992" s="23">
        <f t="shared" si="494"/>
        <v>0</v>
      </c>
      <c r="BE992" s="26">
        <f t="shared" si="478"/>
        <v>61880</v>
      </c>
      <c r="BF992" s="27">
        <f t="shared" si="495"/>
        <v>158046</v>
      </c>
      <c r="BG992" s="28"/>
      <c r="BH992" s="29"/>
      <c r="BI992" s="28"/>
      <c r="BJ992" s="30">
        <f t="shared" si="479"/>
        <v>0</v>
      </c>
      <c r="BK992" s="28">
        <f t="shared" si="480"/>
        <v>219926</v>
      </c>
      <c r="BL992" s="31"/>
      <c r="BM992" s="31"/>
      <c r="BN992" s="31"/>
      <c r="BO992" s="39"/>
      <c r="BP992" s="31"/>
      <c r="BQ992" s="31"/>
      <c r="BR992" s="39"/>
      <c r="BS992" s="39"/>
      <c r="BT992" s="39"/>
      <c r="BU992" s="9"/>
      <c r="BV992" s="9"/>
      <c r="BW992" s="9"/>
      <c r="BX992" s="9"/>
      <c r="BY992" s="33"/>
      <c r="BZ992" s="33"/>
      <c r="CA992" s="33"/>
      <c r="CB992" s="33"/>
      <c r="CC992" s="33"/>
      <c r="CD992" s="33"/>
      <c r="CE992" s="33"/>
    </row>
    <row r="993" spans="1:83" s="34" customFormat="1" ht="32.25" customHeight="1">
      <c r="A993" s="20" t="s">
        <v>819</v>
      </c>
      <c r="B993" s="21" t="s">
        <v>820</v>
      </c>
      <c r="C993" s="51"/>
      <c r="D993" s="23">
        <v>45</v>
      </c>
      <c r="E993" s="23">
        <f t="shared" si="481"/>
        <v>0</v>
      </c>
      <c r="F993" s="23"/>
      <c r="G993" s="23">
        <v>30</v>
      </c>
      <c r="H993" s="23">
        <f t="shared" si="482"/>
        <v>0</v>
      </c>
      <c r="I993" s="23"/>
      <c r="J993" s="23">
        <v>45</v>
      </c>
      <c r="K993" s="23">
        <f t="shared" si="483"/>
        <v>0</v>
      </c>
      <c r="L993" s="23"/>
      <c r="M993" s="23">
        <v>75</v>
      </c>
      <c r="N993" s="23">
        <f t="shared" si="484"/>
        <v>0</v>
      </c>
      <c r="O993" s="23"/>
      <c r="P993" s="23">
        <v>38</v>
      </c>
      <c r="Q993" s="23">
        <f t="shared" si="485"/>
        <v>0</v>
      </c>
      <c r="R993" s="23"/>
      <c r="S993" s="23">
        <v>68</v>
      </c>
      <c r="T993" s="23">
        <f t="shared" si="486"/>
        <v>0</v>
      </c>
      <c r="U993" s="23"/>
      <c r="V993" s="23">
        <v>38</v>
      </c>
      <c r="W993" s="23">
        <f t="shared" si="487"/>
        <v>0</v>
      </c>
      <c r="X993" s="23"/>
      <c r="Y993" s="23">
        <v>55</v>
      </c>
      <c r="Z993" s="23">
        <f t="shared" si="488"/>
        <v>0</v>
      </c>
      <c r="AA993" s="23"/>
      <c r="AB993" s="23">
        <v>58</v>
      </c>
      <c r="AC993" s="23">
        <f t="shared" si="489"/>
        <v>0</v>
      </c>
      <c r="AD993" s="23"/>
      <c r="AE993" s="23">
        <v>68</v>
      </c>
      <c r="AF993" s="25">
        <f t="shared" si="490"/>
        <v>0</v>
      </c>
      <c r="AG993" s="23"/>
      <c r="AH993" s="23">
        <v>98</v>
      </c>
      <c r="AI993" s="23">
        <f t="shared" si="491"/>
        <v>0</v>
      </c>
      <c r="AJ993" s="25"/>
      <c r="AK993" s="25">
        <v>7</v>
      </c>
      <c r="AL993" s="25">
        <f t="shared" si="492"/>
        <v>0</v>
      </c>
      <c r="AM993" s="25"/>
      <c r="AN993" s="25">
        <v>6</v>
      </c>
      <c r="AO993" s="25">
        <f t="shared" si="493"/>
        <v>0</v>
      </c>
      <c r="AP993" s="23"/>
      <c r="AQ993" s="23">
        <v>7</v>
      </c>
      <c r="AR993" s="25">
        <f t="shared" si="474"/>
        <v>0</v>
      </c>
      <c r="AS993" s="23"/>
      <c r="AT993" s="23">
        <v>5.63</v>
      </c>
      <c r="AU993" s="23">
        <f t="shared" si="475"/>
        <v>0</v>
      </c>
      <c r="AV993" s="23"/>
      <c r="AW993" s="23">
        <v>6.65</v>
      </c>
      <c r="AX993" s="23">
        <f t="shared" si="476"/>
        <v>0</v>
      </c>
      <c r="AY993" s="23"/>
      <c r="AZ993" s="23">
        <v>5.58</v>
      </c>
      <c r="BA993" s="23">
        <f t="shared" si="477"/>
        <v>0</v>
      </c>
      <c r="BB993" s="23"/>
      <c r="BC993" s="23">
        <v>6</v>
      </c>
      <c r="BD993" s="23">
        <f t="shared" si="494"/>
        <v>0</v>
      </c>
      <c r="BE993" s="26">
        <f t="shared" si="478"/>
        <v>0</v>
      </c>
      <c r="BF993" s="27">
        <f t="shared" si="495"/>
        <v>223630</v>
      </c>
      <c r="BG993" s="28"/>
      <c r="BH993" s="29"/>
      <c r="BI993" s="28"/>
      <c r="BJ993" s="30">
        <f t="shared" si="479"/>
        <v>0</v>
      </c>
      <c r="BK993" s="28">
        <f t="shared" si="480"/>
        <v>223630</v>
      </c>
      <c r="BL993" s="31"/>
      <c r="BM993" s="31"/>
      <c r="BN993" s="31"/>
      <c r="BO993" s="39"/>
      <c r="BP993" s="31"/>
      <c r="BQ993" s="31"/>
      <c r="BR993" s="39"/>
      <c r="BS993" s="39"/>
      <c r="BT993" s="39"/>
      <c r="BU993" s="9"/>
      <c r="BV993" s="9"/>
      <c r="BW993" s="9"/>
      <c r="BX993" s="9"/>
      <c r="BY993" s="33"/>
      <c r="BZ993" s="33"/>
      <c r="CA993" s="33"/>
      <c r="CB993" s="33"/>
      <c r="CC993" s="33"/>
      <c r="CD993" s="33"/>
      <c r="CE993" s="33"/>
    </row>
    <row r="994" spans="1:83" s="33" customFormat="1" ht="30.75" customHeight="1">
      <c r="A994" s="35" t="s">
        <v>821</v>
      </c>
      <c r="B994" s="36" t="s">
        <v>822</v>
      </c>
      <c r="C994" s="40"/>
      <c r="D994" s="25">
        <v>45</v>
      </c>
      <c r="E994" s="23">
        <f t="shared" si="481"/>
        <v>0</v>
      </c>
      <c r="F994" s="25"/>
      <c r="G994" s="25">
        <v>30</v>
      </c>
      <c r="H994" s="23">
        <f t="shared" si="482"/>
        <v>0</v>
      </c>
      <c r="I994" s="25"/>
      <c r="J994" s="25">
        <v>45</v>
      </c>
      <c r="K994" s="23">
        <f t="shared" si="483"/>
        <v>0</v>
      </c>
      <c r="L994" s="25"/>
      <c r="M994" s="25">
        <v>75</v>
      </c>
      <c r="N994" s="23">
        <f t="shared" si="484"/>
        <v>0</v>
      </c>
      <c r="O994" s="25"/>
      <c r="P994" s="25">
        <v>38</v>
      </c>
      <c r="Q994" s="23">
        <f t="shared" si="485"/>
        <v>0</v>
      </c>
      <c r="R994" s="25"/>
      <c r="S994" s="25">
        <v>68</v>
      </c>
      <c r="T994" s="23">
        <f t="shared" si="486"/>
        <v>0</v>
      </c>
      <c r="U994" s="25"/>
      <c r="V994" s="25">
        <v>38</v>
      </c>
      <c r="W994" s="23">
        <f t="shared" si="487"/>
        <v>0</v>
      </c>
      <c r="X994" s="25"/>
      <c r="Y994" s="25">
        <v>55</v>
      </c>
      <c r="Z994" s="23">
        <f t="shared" si="488"/>
        <v>0</v>
      </c>
      <c r="AA994" s="25"/>
      <c r="AB994" s="25">
        <v>58</v>
      </c>
      <c r="AC994" s="23">
        <f t="shared" si="489"/>
        <v>0</v>
      </c>
      <c r="AD994" s="25"/>
      <c r="AE994" s="25">
        <v>68</v>
      </c>
      <c r="AF994" s="25">
        <f t="shared" si="490"/>
        <v>0</v>
      </c>
      <c r="AG994" s="25"/>
      <c r="AH994" s="25">
        <v>98</v>
      </c>
      <c r="AI994" s="23">
        <f t="shared" si="491"/>
        <v>0</v>
      </c>
      <c r="AJ994" s="25"/>
      <c r="AK994" s="25">
        <v>7</v>
      </c>
      <c r="AL994" s="25">
        <f t="shared" si="492"/>
        <v>0</v>
      </c>
      <c r="AM994" s="25"/>
      <c r="AN994" s="25">
        <v>6</v>
      </c>
      <c r="AO994" s="25">
        <f t="shared" si="493"/>
        <v>0</v>
      </c>
      <c r="AP994" s="25"/>
      <c r="AQ994" s="25">
        <v>7</v>
      </c>
      <c r="AR994" s="25">
        <f t="shared" si="474"/>
        <v>0</v>
      </c>
      <c r="AS994" s="25"/>
      <c r="AT994" s="25">
        <v>5.63</v>
      </c>
      <c r="AU994" s="25">
        <f t="shared" si="475"/>
        <v>0</v>
      </c>
      <c r="AV994" s="25"/>
      <c r="AW994" s="25">
        <v>6.65</v>
      </c>
      <c r="AX994" s="25">
        <f t="shared" si="476"/>
        <v>0</v>
      </c>
      <c r="AY994" s="25"/>
      <c r="AZ994" s="25">
        <v>5.58</v>
      </c>
      <c r="BA994" s="25">
        <f t="shared" si="477"/>
        <v>0</v>
      </c>
      <c r="BB994" s="25"/>
      <c r="BC994" s="25">
        <v>6</v>
      </c>
      <c r="BD994" s="23">
        <f t="shared" si="494"/>
        <v>0</v>
      </c>
      <c r="BE994" s="26">
        <f t="shared" si="478"/>
        <v>0</v>
      </c>
      <c r="BF994" s="27">
        <f t="shared" si="495"/>
        <v>0</v>
      </c>
      <c r="BG994" s="28"/>
      <c r="BH994" s="29"/>
      <c r="BI994" s="28"/>
      <c r="BJ994" s="30">
        <f t="shared" si="479"/>
        <v>0</v>
      </c>
      <c r="BK994" s="28">
        <f t="shared" si="480"/>
        <v>0</v>
      </c>
      <c r="BL994" s="31"/>
      <c r="BM994" s="31"/>
      <c r="BN994" s="31"/>
      <c r="BO994" s="39"/>
      <c r="BP994" s="31"/>
      <c r="BQ994" s="31"/>
      <c r="BR994" s="39"/>
      <c r="BS994" s="39"/>
      <c r="BT994" s="39"/>
      <c r="BU994" s="9"/>
      <c r="BV994" s="9"/>
      <c r="BW994" s="9"/>
      <c r="BX994" s="9"/>
    </row>
    <row r="995" spans="1:83" s="34" customFormat="1" ht="32.25" customHeight="1">
      <c r="A995" s="35" t="s">
        <v>823</v>
      </c>
      <c r="B995" s="36" t="s">
        <v>824</v>
      </c>
      <c r="C995" s="51"/>
      <c r="D995" s="23">
        <v>45</v>
      </c>
      <c r="E995" s="23">
        <f t="shared" si="481"/>
        <v>0</v>
      </c>
      <c r="F995" s="23"/>
      <c r="G995" s="23">
        <v>30</v>
      </c>
      <c r="H995" s="23">
        <f t="shared" si="482"/>
        <v>0</v>
      </c>
      <c r="I995" s="23"/>
      <c r="J995" s="23">
        <v>45</v>
      </c>
      <c r="K995" s="23">
        <f t="shared" si="483"/>
        <v>0</v>
      </c>
      <c r="L995" s="23"/>
      <c r="M995" s="23">
        <v>75</v>
      </c>
      <c r="N995" s="23">
        <f t="shared" si="484"/>
        <v>0</v>
      </c>
      <c r="O995" s="23"/>
      <c r="P995" s="23">
        <v>38</v>
      </c>
      <c r="Q995" s="23">
        <f t="shared" si="485"/>
        <v>0</v>
      </c>
      <c r="R995" s="23"/>
      <c r="S995" s="23">
        <v>68</v>
      </c>
      <c r="T995" s="23">
        <f t="shared" si="486"/>
        <v>0</v>
      </c>
      <c r="U995" s="23">
        <v>450</v>
      </c>
      <c r="V995" s="23">
        <v>38</v>
      </c>
      <c r="W995" s="23">
        <f t="shared" si="487"/>
        <v>17100</v>
      </c>
      <c r="X995" s="23">
        <v>200</v>
      </c>
      <c r="Y995" s="23">
        <v>55</v>
      </c>
      <c r="Z995" s="23">
        <f t="shared" si="488"/>
        <v>11000</v>
      </c>
      <c r="AA995" s="23">
        <v>150</v>
      </c>
      <c r="AB995" s="23">
        <v>58</v>
      </c>
      <c r="AC995" s="23">
        <f t="shared" si="489"/>
        <v>8700</v>
      </c>
      <c r="AD995" s="23"/>
      <c r="AE995" s="23">
        <v>68</v>
      </c>
      <c r="AF995" s="25">
        <f t="shared" si="490"/>
        <v>0</v>
      </c>
      <c r="AG995" s="23"/>
      <c r="AH995" s="23">
        <v>98</v>
      </c>
      <c r="AI995" s="23">
        <f t="shared" si="491"/>
        <v>0</v>
      </c>
      <c r="AJ995" s="25"/>
      <c r="AK995" s="25">
        <v>7</v>
      </c>
      <c r="AL995" s="25">
        <f t="shared" si="492"/>
        <v>0</v>
      </c>
      <c r="AM995" s="25"/>
      <c r="AN995" s="25">
        <v>6</v>
      </c>
      <c r="AO995" s="25">
        <f t="shared" si="493"/>
        <v>0</v>
      </c>
      <c r="AP995" s="23"/>
      <c r="AQ995" s="23">
        <v>7</v>
      </c>
      <c r="AR995" s="25">
        <f t="shared" si="474"/>
        <v>0</v>
      </c>
      <c r="AS995" s="23"/>
      <c r="AT995" s="23">
        <v>5.63</v>
      </c>
      <c r="AU995" s="23">
        <f t="shared" si="475"/>
        <v>0</v>
      </c>
      <c r="AV995" s="23"/>
      <c r="AW995" s="23">
        <v>6.65</v>
      </c>
      <c r="AX995" s="23">
        <f t="shared" si="476"/>
        <v>0</v>
      </c>
      <c r="AY995" s="23"/>
      <c r="AZ995" s="23">
        <v>5.58</v>
      </c>
      <c r="BA995" s="23">
        <f t="shared" si="477"/>
        <v>0</v>
      </c>
      <c r="BB995" s="23"/>
      <c r="BC995" s="23">
        <v>6</v>
      </c>
      <c r="BD995" s="23">
        <f t="shared" si="494"/>
        <v>0</v>
      </c>
      <c r="BE995" s="26">
        <f t="shared" si="478"/>
        <v>36800</v>
      </c>
      <c r="BF995" s="27">
        <f t="shared" si="495"/>
        <v>69703</v>
      </c>
      <c r="BG995" s="28"/>
      <c r="BH995" s="29"/>
      <c r="BI995" s="28"/>
      <c r="BJ995" s="30">
        <f t="shared" si="479"/>
        <v>0</v>
      </c>
      <c r="BK995" s="28">
        <f t="shared" si="480"/>
        <v>106503</v>
      </c>
      <c r="BL995" s="31"/>
      <c r="BM995" s="31"/>
      <c r="BN995" s="31"/>
      <c r="BO995" s="39"/>
      <c r="BP995" s="31"/>
      <c r="BQ995" s="31"/>
      <c r="BR995" s="39"/>
      <c r="BS995" s="39"/>
      <c r="BT995" s="39"/>
      <c r="BU995" s="9"/>
      <c r="BV995" s="9"/>
      <c r="BW995" s="9"/>
      <c r="BX995" s="9"/>
      <c r="BY995" s="33"/>
      <c r="BZ995" s="33"/>
      <c r="CA995" s="33"/>
      <c r="CB995" s="33"/>
      <c r="CC995" s="33"/>
      <c r="CD995" s="33"/>
      <c r="CE995" s="33"/>
    </row>
    <row r="996" spans="1:83" s="34" customFormat="1" ht="32.25" customHeight="1">
      <c r="A996" s="20" t="s">
        <v>825</v>
      </c>
      <c r="B996" s="21" t="s">
        <v>826</v>
      </c>
      <c r="C996" s="51"/>
      <c r="D996" s="23">
        <v>45</v>
      </c>
      <c r="E996" s="23">
        <f t="shared" si="481"/>
        <v>0</v>
      </c>
      <c r="F996" s="23"/>
      <c r="G996" s="23">
        <v>30</v>
      </c>
      <c r="H996" s="23">
        <f t="shared" si="482"/>
        <v>0</v>
      </c>
      <c r="I996" s="23"/>
      <c r="J996" s="23">
        <v>45</v>
      </c>
      <c r="K996" s="23">
        <f t="shared" si="483"/>
        <v>0</v>
      </c>
      <c r="L996" s="23"/>
      <c r="M996" s="23">
        <v>75</v>
      </c>
      <c r="N996" s="23">
        <f t="shared" si="484"/>
        <v>0</v>
      </c>
      <c r="O996" s="23"/>
      <c r="P996" s="23">
        <v>38</v>
      </c>
      <c r="Q996" s="23">
        <f t="shared" si="485"/>
        <v>0</v>
      </c>
      <c r="R996" s="23"/>
      <c r="S996" s="23">
        <v>68</v>
      </c>
      <c r="T996" s="23">
        <f t="shared" si="486"/>
        <v>0</v>
      </c>
      <c r="U996" s="23">
        <v>360</v>
      </c>
      <c r="V996" s="23">
        <v>38</v>
      </c>
      <c r="W996" s="23">
        <f t="shared" si="487"/>
        <v>13680</v>
      </c>
      <c r="X996" s="23">
        <v>180</v>
      </c>
      <c r="Y996" s="23">
        <v>55</v>
      </c>
      <c r="Z996" s="23">
        <f t="shared" si="488"/>
        <v>9900</v>
      </c>
      <c r="AA996" s="23">
        <v>600</v>
      </c>
      <c r="AB996" s="23">
        <v>58</v>
      </c>
      <c r="AC996" s="23">
        <f t="shared" si="489"/>
        <v>34800</v>
      </c>
      <c r="AD996" s="23"/>
      <c r="AE996" s="23">
        <v>68</v>
      </c>
      <c r="AF996" s="25">
        <f t="shared" si="490"/>
        <v>0</v>
      </c>
      <c r="AG996" s="23"/>
      <c r="AH996" s="23">
        <v>98</v>
      </c>
      <c r="AI996" s="23">
        <f t="shared" si="491"/>
        <v>0</v>
      </c>
      <c r="AJ996" s="25"/>
      <c r="AK996" s="25">
        <v>7</v>
      </c>
      <c r="AL996" s="25">
        <f t="shared" si="492"/>
        <v>0</v>
      </c>
      <c r="AM996" s="25"/>
      <c r="AN996" s="25">
        <v>6</v>
      </c>
      <c r="AO996" s="25">
        <f t="shared" si="493"/>
        <v>0</v>
      </c>
      <c r="AP996" s="23"/>
      <c r="AQ996" s="23">
        <v>7</v>
      </c>
      <c r="AR996" s="25">
        <f t="shared" si="474"/>
        <v>0</v>
      </c>
      <c r="AS996" s="23"/>
      <c r="AT996" s="23">
        <v>5.63</v>
      </c>
      <c r="AU996" s="23">
        <f t="shared" si="475"/>
        <v>0</v>
      </c>
      <c r="AV996" s="23"/>
      <c r="AW996" s="23">
        <v>6.65</v>
      </c>
      <c r="AX996" s="23">
        <f t="shared" si="476"/>
        <v>0</v>
      </c>
      <c r="AY996" s="23"/>
      <c r="AZ996" s="23">
        <v>5.58</v>
      </c>
      <c r="BA996" s="23">
        <f t="shared" si="477"/>
        <v>0</v>
      </c>
      <c r="BB996" s="23"/>
      <c r="BC996" s="23">
        <v>6</v>
      </c>
      <c r="BD996" s="23">
        <f t="shared" si="494"/>
        <v>0</v>
      </c>
      <c r="BE996" s="26">
        <f t="shared" si="478"/>
        <v>58380</v>
      </c>
      <c r="BF996" s="27">
        <f t="shared" si="495"/>
        <v>167693</v>
      </c>
      <c r="BG996" s="28"/>
      <c r="BH996" s="29"/>
      <c r="BI996" s="28">
        <v>12140</v>
      </c>
      <c r="BJ996" s="30">
        <f t="shared" si="479"/>
        <v>12140</v>
      </c>
      <c r="BK996" s="28">
        <f t="shared" si="480"/>
        <v>213933</v>
      </c>
      <c r="BL996" s="31"/>
      <c r="BM996" s="31"/>
      <c r="BN996" s="31"/>
      <c r="BO996" s="39"/>
      <c r="BP996" s="31"/>
      <c r="BQ996" s="31"/>
      <c r="BR996" s="39"/>
      <c r="BS996" s="39"/>
      <c r="BT996" s="39"/>
      <c r="BU996" s="9"/>
      <c r="BV996" s="9"/>
      <c r="BW996" s="9"/>
      <c r="BX996" s="9"/>
      <c r="BY996" s="33"/>
      <c r="BZ996" s="33"/>
      <c r="CA996" s="33"/>
      <c r="CB996" s="33"/>
      <c r="CC996" s="33"/>
      <c r="CD996" s="33"/>
      <c r="CE996" s="33"/>
    </row>
    <row r="997" spans="1:83" s="34" customFormat="1" ht="32.25" customHeight="1">
      <c r="A997" s="20" t="s">
        <v>827</v>
      </c>
      <c r="B997" s="21" t="s">
        <v>828</v>
      </c>
      <c r="C997" s="51">
        <v>300</v>
      </c>
      <c r="D997" s="23">
        <v>45</v>
      </c>
      <c r="E997" s="23">
        <f t="shared" si="481"/>
        <v>13500</v>
      </c>
      <c r="F997" s="23">
        <v>450</v>
      </c>
      <c r="G997" s="23">
        <v>30</v>
      </c>
      <c r="H997" s="23">
        <f t="shared" si="482"/>
        <v>13500</v>
      </c>
      <c r="I997" s="23">
        <v>300</v>
      </c>
      <c r="J997" s="23">
        <v>45</v>
      </c>
      <c r="K997" s="23">
        <f t="shared" si="483"/>
        <v>13500</v>
      </c>
      <c r="L997" s="23"/>
      <c r="M997" s="23">
        <v>75</v>
      </c>
      <c r="N997" s="23">
        <f t="shared" si="484"/>
        <v>0</v>
      </c>
      <c r="O997" s="23"/>
      <c r="P997" s="23">
        <v>38</v>
      </c>
      <c r="Q997" s="23">
        <f t="shared" si="485"/>
        <v>0</v>
      </c>
      <c r="R997" s="23"/>
      <c r="S997" s="23">
        <v>68</v>
      </c>
      <c r="T997" s="23">
        <f t="shared" si="486"/>
        <v>0</v>
      </c>
      <c r="U997" s="23"/>
      <c r="V997" s="23">
        <v>38</v>
      </c>
      <c r="W997" s="23">
        <f t="shared" si="487"/>
        <v>0</v>
      </c>
      <c r="X997" s="23"/>
      <c r="Y997" s="23">
        <v>55</v>
      </c>
      <c r="Z997" s="23">
        <f t="shared" si="488"/>
        <v>0</v>
      </c>
      <c r="AA997" s="23"/>
      <c r="AB997" s="23">
        <v>58</v>
      </c>
      <c r="AC997" s="23">
        <f t="shared" si="489"/>
        <v>0</v>
      </c>
      <c r="AD997" s="23">
        <v>200</v>
      </c>
      <c r="AE997" s="23">
        <v>68</v>
      </c>
      <c r="AF997" s="25">
        <f t="shared" si="490"/>
        <v>13600</v>
      </c>
      <c r="AG997" s="23"/>
      <c r="AH997" s="23">
        <v>98</v>
      </c>
      <c r="AI997" s="23">
        <f t="shared" si="491"/>
        <v>0</v>
      </c>
      <c r="AJ997" s="25"/>
      <c r="AK997" s="25">
        <v>7</v>
      </c>
      <c r="AL997" s="25">
        <f t="shared" si="492"/>
        <v>0</v>
      </c>
      <c r="AM997" s="25">
        <v>4320</v>
      </c>
      <c r="AN997" s="25">
        <v>6</v>
      </c>
      <c r="AO997" s="25">
        <f t="shared" si="493"/>
        <v>25920</v>
      </c>
      <c r="AP997" s="23"/>
      <c r="AQ997" s="23">
        <v>7</v>
      </c>
      <c r="AR997" s="25">
        <f t="shared" si="474"/>
        <v>0</v>
      </c>
      <c r="AS997" s="23"/>
      <c r="AT997" s="23">
        <v>5.63</v>
      </c>
      <c r="AU997" s="23">
        <f t="shared" si="475"/>
        <v>0</v>
      </c>
      <c r="AV997" s="23"/>
      <c r="AW997" s="23">
        <v>6.65</v>
      </c>
      <c r="AX997" s="23">
        <f t="shared" si="476"/>
        <v>0</v>
      </c>
      <c r="AY997" s="23"/>
      <c r="AZ997" s="23">
        <v>5.58</v>
      </c>
      <c r="BA997" s="23">
        <f t="shared" si="477"/>
        <v>0</v>
      </c>
      <c r="BB997" s="23"/>
      <c r="BC997" s="23">
        <v>6</v>
      </c>
      <c r="BD997" s="23">
        <f t="shared" si="494"/>
        <v>0</v>
      </c>
      <c r="BE997" s="26">
        <f t="shared" si="478"/>
        <v>80020</v>
      </c>
      <c r="BF997" s="27">
        <f t="shared" si="495"/>
        <v>205326</v>
      </c>
      <c r="BG997" s="28"/>
      <c r="BH997" s="29"/>
      <c r="BI997" s="28"/>
      <c r="BJ997" s="30">
        <f t="shared" si="479"/>
        <v>0</v>
      </c>
      <c r="BK997" s="28">
        <f t="shared" si="480"/>
        <v>285346</v>
      </c>
      <c r="BL997" s="31"/>
      <c r="BM997" s="31"/>
      <c r="BN997" s="31"/>
      <c r="BO997" s="39"/>
      <c r="BP997" s="31"/>
      <c r="BQ997" s="31"/>
      <c r="BR997" s="39"/>
      <c r="BS997" s="39"/>
      <c r="BT997" s="39"/>
      <c r="BU997" s="9"/>
      <c r="BV997" s="9"/>
      <c r="BW997" s="9"/>
      <c r="BX997" s="9"/>
      <c r="BY997" s="33"/>
      <c r="BZ997" s="33"/>
      <c r="CA997" s="33"/>
      <c r="CB997" s="33"/>
      <c r="CC997" s="33"/>
      <c r="CD997" s="33"/>
      <c r="CE997" s="33"/>
    </row>
    <row r="998" spans="1:83" s="34" customFormat="1" ht="27.9" customHeight="1">
      <c r="A998" s="20" t="s">
        <v>829</v>
      </c>
      <c r="B998" s="21" t="s">
        <v>830</v>
      </c>
      <c r="C998" s="133"/>
      <c r="D998" s="23">
        <v>45</v>
      </c>
      <c r="E998" s="23">
        <f t="shared" si="481"/>
        <v>0</v>
      </c>
      <c r="F998" s="23"/>
      <c r="G998" s="23">
        <v>30</v>
      </c>
      <c r="H998" s="23">
        <f t="shared" si="482"/>
        <v>0</v>
      </c>
      <c r="I998" s="23"/>
      <c r="J998" s="23">
        <v>45</v>
      </c>
      <c r="K998" s="23">
        <f t="shared" si="483"/>
        <v>0</v>
      </c>
      <c r="L998" s="23"/>
      <c r="M998" s="23">
        <v>75</v>
      </c>
      <c r="N998" s="23">
        <f t="shared" si="484"/>
        <v>0</v>
      </c>
      <c r="O998" s="23"/>
      <c r="P998" s="23">
        <v>38</v>
      </c>
      <c r="Q998" s="23">
        <f t="shared" si="485"/>
        <v>0</v>
      </c>
      <c r="R998" s="23"/>
      <c r="S998" s="23">
        <v>68</v>
      </c>
      <c r="T998" s="23">
        <f t="shared" si="486"/>
        <v>0</v>
      </c>
      <c r="U998" s="23"/>
      <c r="V998" s="23">
        <v>38</v>
      </c>
      <c r="W998" s="23">
        <f t="shared" si="487"/>
        <v>0</v>
      </c>
      <c r="X998" s="23"/>
      <c r="Y998" s="23">
        <v>55</v>
      </c>
      <c r="Z998" s="23">
        <f t="shared" si="488"/>
        <v>0</v>
      </c>
      <c r="AA998" s="23"/>
      <c r="AB998" s="23">
        <v>58</v>
      </c>
      <c r="AC998" s="23">
        <f t="shared" si="489"/>
        <v>0</v>
      </c>
      <c r="AD998" s="23"/>
      <c r="AE998" s="23">
        <v>68</v>
      </c>
      <c r="AF998" s="25">
        <f t="shared" si="490"/>
        <v>0</v>
      </c>
      <c r="AG998" s="23"/>
      <c r="AH998" s="23">
        <v>98</v>
      </c>
      <c r="AI998" s="23">
        <f t="shared" si="491"/>
        <v>0</v>
      </c>
      <c r="AJ998" s="25"/>
      <c r="AK998" s="25">
        <v>7</v>
      </c>
      <c r="AL998" s="25">
        <f t="shared" si="492"/>
        <v>0</v>
      </c>
      <c r="AM998" s="25"/>
      <c r="AN998" s="25">
        <v>6</v>
      </c>
      <c r="AO998" s="25">
        <f t="shared" si="493"/>
        <v>0</v>
      </c>
      <c r="AP998" s="23"/>
      <c r="AQ998" s="23">
        <v>7</v>
      </c>
      <c r="AR998" s="25">
        <f t="shared" si="474"/>
        <v>0</v>
      </c>
      <c r="AS998" s="23"/>
      <c r="AT998" s="23">
        <v>5.63</v>
      </c>
      <c r="AU998" s="23">
        <f t="shared" si="475"/>
        <v>0</v>
      </c>
      <c r="AV998" s="23"/>
      <c r="AW998" s="23">
        <v>6.65</v>
      </c>
      <c r="AX998" s="23">
        <f t="shared" si="476"/>
        <v>0</v>
      </c>
      <c r="AY998" s="23"/>
      <c r="AZ998" s="23">
        <v>5.58</v>
      </c>
      <c r="BA998" s="23">
        <f t="shared" si="477"/>
        <v>0</v>
      </c>
      <c r="BB998" s="23"/>
      <c r="BC998" s="23">
        <v>6</v>
      </c>
      <c r="BD998" s="23">
        <f t="shared" si="494"/>
        <v>0</v>
      </c>
      <c r="BE998" s="26">
        <f t="shared" si="478"/>
        <v>0</v>
      </c>
      <c r="BF998" s="27">
        <f t="shared" si="495"/>
        <v>197936</v>
      </c>
      <c r="BG998" s="28"/>
      <c r="BH998" s="29"/>
      <c r="BI998" s="28"/>
      <c r="BJ998" s="30">
        <f t="shared" si="479"/>
        <v>0</v>
      </c>
      <c r="BK998" s="28">
        <f t="shared" si="480"/>
        <v>197936</v>
      </c>
      <c r="BL998" s="31"/>
      <c r="BM998" s="31"/>
      <c r="BN998" s="31"/>
      <c r="BO998" s="39"/>
      <c r="BP998" s="31"/>
      <c r="BQ998" s="31"/>
      <c r="BR998" s="39"/>
      <c r="BS998" s="39"/>
      <c r="BT998" s="39"/>
      <c r="BU998" s="9"/>
      <c r="BV998" s="9"/>
      <c r="BW998" s="9"/>
      <c r="BX998" s="9"/>
      <c r="BY998" s="33"/>
      <c r="BZ998" s="33"/>
      <c r="CA998" s="33"/>
      <c r="CB998" s="33"/>
      <c r="CC998" s="33"/>
      <c r="CD998" s="33"/>
      <c r="CE998" s="33"/>
    </row>
    <row r="999" spans="1:83" s="33" customFormat="1" ht="27.9" customHeight="1">
      <c r="A999" s="35" t="s">
        <v>831</v>
      </c>
      <c r="B999" s="36" t="s">
        <v>832</v>
      </c>
      <c r="C999" s="134"/>
      <c r="D999" s="25"/>
      <c r="E999" s="23">
        <f t="shared" si="481"/>
        <v>0</v>
      </c>
      <c r="F999" s="25"/>
      <c r="G999" s="25"/>
      <c r="H999" s="23">
        <f t="shared" si="482"/>
        <v>0</v>
      </c>
      <c r="I999" s="25"/>
      <c r="J999" s="25"/>
      <c r="K999" s="23">
        <f t="shared" si="483"/>
        <v>0</v>
      </c>
      <c r="L999" s="25"/>
      <c r="M999" s="25">
        <v>75</v>
      </c>
      <c r="N999" s="23">
        <f t="shared" si="484"/>
        <v>0</v>
      </c>
      <c r="O999" s="25"/>
      <c r="P999" s="25">
        <v>38</v>
      </c>
      <c r="Q999" s="23">
        <f t="shared" si="485"/>
        <v>0</v>
      </c>
      <c r="R999" s="25"/>
      <c r="S999" s="25">
        <v>68</v>
      </c>
      <c r="T999" s="23">
        <f t="shared" si="486"/>
        <v>0</v>
      </c>
      <c r="U999" s="25"/>
      <c r="V999" s="25">
        <v>38</v>
      </c>
      <c r="W999" s="23">
        <f t="shared" si="487"/>
        <v>0</v>
      </c>
      <c r="X999" s="25"/>
      <c r="Y999" s="25">
        <v>55</v>
      </c>
      <c r="Z999" s="23">
        <f t="shared" si="488"/>
        <v>0</v>
      </c>
      <c r="AA999" s="25"/>
      <c r="AB999" s="25">
        <v>58</v>
      </c>
      <c r="AC999" s="23">
        <f t="shared" si="489"/>
        <v>0</v>
      </c>
      <c r="AD999" s="25"/>
      <c r="AE999" s="25">
        <v>68</v>
      </c>
      <c r="AF999" s="25">
        <f t="shared" si="490"/>
        <v>0</v>
      </c>
      <c r="AG999" s="25"/>
      <c r="AH999" s="25">
        <v>98</v>
      </c>
      <c r="AI999" s="23">
        <f t="shared" si="491"/>
        <v>0</v>
      </c>
      <c r="AJ999" s="25"/>
      <c r="AK999" s="25"/>
      <c r="AL999" s="25">
        <f t="shared" si="492"/>
        <v>0</v>
      </c>
      <c r="AM999" s="25"/>
      <c r="AN999" s="25"/>
      <c r="AO999" s="25">
        <f t="shared" si="493"/>
        <v>0</v>
      </c>
      <c r="AP999" s="25"/>
      <c r="AQ999" s="25"/>
      <c r="AR999" s="25"/>
      <c r="AS999" s="25"/>
      <c r="AT999" s="25"/>
      <c r="AU999" s="25"/>
      <c r="AV999" s="25"/>
      <c r="AW999" s="25"/>
      <c r="AX999" s="25"/>
      <c r="AY999" s="25"/>
      <c r="AZ999" s="25"/>
      <c r="BA999" s="25"/>
      <c r="BB999" s="25"/>
      <c r="BC999" s="25">
        <v>6</v>
      </c>
      <c r="BD999" s="23">
        <f t="shared" si="494"/>
        <v>0</v>
      </c>
      <c r="BE999" s="26">
        <f t="shared" si="478"/>
        <v>0</v>
      </c>
      <c r="BF999" s="27">
        <f t="shared" si="495"/>
        <v>59668</v>
      </c>
      <c r="BG999" s="28"/>
      <c r="BH999" s="29"/>
      <c r="BI999" s="28"/>
      <c r="BJ999" s="28">
        <f t="shared" si="479"/>
        <v>0</v>
      </c>
      <c r="BK999" s="28">
        <f t="shared" si="480"/>
        <v>59668</v>
      </c>
      <c r="BL999" s="31"/>
      <c r="BM999" s="31"/>
      <c r="BN999" s="31"/>
      <c r="BO999" s="39"/>
      <c r="BP999" s="31"/>
      <c r="BQ999" s="31"/>
      <c r="BR999" s="39"/>
      <c r="BS999" s="39"/>
      <c r="BT999" s="39"/>
      <c r="BU999" s="9"/>
      <c r="BV999" s="9"/>
      <c r="BW999" s="9"/>
      <c r="BX999" s="9"/>
    </row>
    <row r="1000" spans="1:83" s="33" customFormat="1" ht="32.25" customHeight="1">
      <c r="A1000" s="35" t="s">
        <v>833</v>
      </c>
      <c r="B1000" s="36" t="s">
        <v>834</v>
      </c>
      <c r="C1000" s="40"/>
      <c r="D1000" s="25">
        <v>45</v>
      </c>
      <c r="E1000" s="23">
        <f t="shared" si="481"/>
        <v>0</v>
      </c>
      <c r="F1000" s="25"/>
      <c r="G1000" s="25">
        <v>30</v>
      </c>
      <c r="H1000" s="23">
        <f t="shared" si="482"/>
        <v>0</v>
      </c>
      <c r="I1000" s="25"/>
      <c r="J1000" s="25">
        <v>45</v>
      </c>
      <c r="K1000" s="23">
        <f t="shared" si="483"/>
        <v>0</v>
      </c>
      <c r="L1000" s="25"/>
      <c r="M1000" s="25">
        <v>75</v>
      </c>
      <c r="N1000" s="23">
        <f t="shared" si="484"/>
        <v>0</v>
      </c>
      <c r="O1000" s="25"/>
      <c r="P1000" s="25">
        <v>38</v>
      </c>
      <c r="Q1000" s="23">
        <f t="shared" si="485"/>
        <v>0</v>
      </c>
      <c r="R1000" s="25"/>
      <c r="S1000" s="25">
        <v>68</v>
      </c>
      <c r="T1000" s="23">
        <f t="shared" si="486"/>
        <v>0</v>
      </c>
      <c r="U1000" s="25"/>
      <c r="V1000" s="25">
        <v>38</v>
      </c>
      <c r="W1000" s="23">
        <f t="shared" si="487"/>
        <v>0</v>
      </c>
      <c r="X1000" s="25"/>
      <c r="Y1000" s="25">
        <v>55</v>
      </c>
      <c r="Z1000" s="23">
        <f t="shared" si="488"/>
        <v>0</v>
      </c>
      <c r="AA1000" s="25"/>
      <c r="AB1000" s="25">
        <v>58</v>
      </c>
      <c r="AC1000" s="23">
        <f t="shared" si="489"/>
        <v>0</v>
      </c>
      <c r="AD1000" s="25"/>
      <c r="AE1000" s="25">
        <v>68</v>
      </c>
      <c r="AF1000" s="25">
        <f t="shared" si="490"/>
        <v>0</v>
      </c>
      <c r="AG1000" s="25"/>
      <c r="AH1000" s="25">
        <v>98</v>
      </c>
      <c r="AI1000" s="23">
        <f t="shared" si="491"/>
        <v>0</v>
      </c>
      <c r="AJ1000" s="25"/>
      <c r="AK1000" s="25">
        <v>7</v>
      </c>
      <c r="AL1000" s="25">
        <f t="shared" si="492"/>
        <v>0</v>
      </c>
      <c r="AM1000" s="25"/>
      <c r="AN1000" s="25">
        <v>6</v>
      </c>
      <c r="AO1000" s="25">
        <f t="shared" si="493"/>
        <v>0</v>
      </c>
      <c r="AP1000" s="25"/>
      <c r="AQ1000" s="25">
        <v>7</v>
      </c>
      <c r="AR1000" s="25">
        <f t="shared" ref="AR1000:AR1009" si="496">AQ1000*AP1000</f>
        <v>0</v>
      </c>
      <c r="AS1000" s="25"/>
      <c r="AT1000" s="25">
        <v>5.63</v>
      </c>
      <c r="AU1000" s="25">
        <f t="shared" ref="AU1000:AU1009" si="497">AT1000*AS1000</f>
        <v>0</v>
      </c>
      <c r="AV1000" s="25"/>
      <c r="AW1000" s="25">
        <v>6.65</v>
      </c>
      <c r="AX1000" s="25">
        <f t="shared" ref="AX1000:AX1009" si="498">AW1000*AV1000</f>
        <v>0</v>
      </c>
      <c r="AY1000" s="25"/>
      <c r="AZ1000" s="25">
        <v>5.58</v>
      </c>
      <c r="BA1000" s="25">
        <f t="shared" ref="BA1000:BA1009" si="499">AZ1000*AY1000</f>
        <v>0</v>
      </c>
      <c r="BB1000" s="25"/>
      <c r="BC1000" s="25">
        <v>6</v>
      </c>
      <c r="BD1000" s="23">
        <f t="shared" si="494"/>
        <v>0</v>
      </c>
      <c r="BE1000" s="26">
        <f t="shared" si="478"/>
        <v>0</v>
      </c>
      <c r="BF1000" s="27">
        <f t="shared" si="495"/>
        <v>-89940</v>
      </c>
      <c r="BG1000" s="28"/>
      <c r="BH1000" s="29"/>
      <c r="BI1000" s="28"/>
      <c r="BJ1000" s="28">
        <f t="shared" si="479"/>
        <v>0</v>
      </c>
      <c r="BK1000" s="28">
        <f t="shared" si="480"/>
        <v>-89940</v>
      </c>
      <c r="BL1000" s="31"/>
      <c r="BM1000" s="31"/>
      <c r="BN1000" s="31"/>
      <c r="BO1000" s="39"/>
      <c r="BP1000" s="31"/>
      <c r="BQ1000" s="31"/>
      <c r="BR1000" s="39"/>
      <c r="BS1000" s="39"/>
      <c r="BT1000" s="39"/>
      <c r="BU1000" s="9"/>
      <c r="BV1000" s="9"/>
      <c r="BW1000" s="9"/>
      <c r="BX1000" s="9"/>
    </row>
    <row r="1001" spans="1:83" s="33" customFormat="1" ht="39" customHeight="1">
      <c r="A1001" s="35" t="s">
        <v>835</v>
      </c>
      <c r="B1001" s="36" t="s">
        <v>836</v>
      </c>
      <c r="C1001" s="134"/>
      <c r="D1001" s="25">
        <v>45</v>
      </c>
      <c r="E1001" s="23">
        <f t="shared" si="481"/>
        <v>0</v>
      </c>
      <c r="F1001" s="25"/>
      <c r="G1001" s="25">
        <v>30</v>
      </c>
      <c r="H1001" s="23">
        <f t="shared" si="482"/>
        <v>0</v>
      </c>
      <c r="I1001" s="25"/>
      <c r="J1001" s="25">
        <v>45</v>
      </c>
      <c r="K1001" s="23">
        <f t="shared" si="483"/>
        <v>0</v>
      </c>
      <c r="L1001" s="25">
        <v>100</v>
      </c>
      <c r="M1001" s="25">
        <v>75</v>
      </c>
      <c r="N1001" s="23">
        <f t="shared" si="484"/>
        <v>7500</v>
      </c>
      <c r="O1001" s="25">
        <v>200</v>
      </c>
      <c r="P1001" s="25">
        <v>38</v>
      </c>
      <c r="Q1001" s="23">
        <f t="shared" si="485"/>
        <v>7600</v>
      </c>
      <c r="R1001" s="25">
        <v>40</v>
      </c>
      <c r="S1001" s="25">
        <v>68</v>
      </c>
      <c r="T1001" s="23">
        <f t="shared" si="486"/>
        <v>2720</v>
      </c>
      <c r="U1001" s="25">
        <v>150</v>
      </c>
      <c r="V1001" s="25">
        <v>38</v>
      </c>
      <c r="W1001" s="23">
        <f t="shared" si="487"/>
        <v>5700</v>
      </c>
      <c r="X1001" s="25">
        <v>100</v>
      </c>
      <c r="Y1001" s="25">
        <v>55</v>
      </c>
      <c r="Z1001" s="23">
        <f t="shared" si="488"/>
        <v>5500</v>
      </c>
      <c r="AA1001" s="25">
        <v>330</v>
      </c>
      <c r="AB1001" s="25">
        <v>58</v>
      </c>
      <c r="AC1001" s="23">
        <f t="shared" si="489"/>
        <v>19140</v>
      </c>
      <c r="AD1001" s="25"/>
      <c r="AE1001" s="25">
        <v>68</v>
      </c>
      <c r="AF1001" s="25">
        <f t="shared" si="490"/>
        <v>0</v>
      </c>
      <c r="AG1001" s="25">
        <v>80</v>
      </c>
      <c r="AH1001" s="25">
        <v>98</v>
      </c>
      <c r="AI1001" s="23">
        <f t="shared" si="491"/>
        <v>7840</v>
      </c>
      <c r="AJ1001" s="25"/>
      <c r="AK1001" s="25">
        <v>7</v>
      </c>
      <c r="AL1001" s="25">
        <f t="shared" si="492"/>
        <v>0</v>
      </c>
      <c r="AM1001" s="25"/>
      <c r="AN1001" s="25">
        <v>6</v>
      </c>
      <c r="AO1001" s="25">
        <f t="shared" si="493"/>
        <v>0</v>
      </c>
      <c r="AP1001" s="25"/>
      <c r="AQ1001" s="25">
        <v>7</v>
      </c>
      <c r="AR1001" s="25">
        <f t="shared" si="496"/>
        <v>0</v>
      </c>
      <c r="AS1001" s="25"/>
      <c r="AT1001" s="25">
        <v>5.63</v>
      </c>
      <c r="AU1001" s="25">
        <f t="shared" si="497"/>
        <v>0</v>
      </c>
      <c r="AV1001" s="25"/>
      <c r="AW1001" s="25">
        <v>6.65</v>
      </c>
      <c r="AX1001" s="25">
        <f t="shared" si="498"/>
        <v>0</v>
      </c>
      <c r="AY1001" s="25"/>
      <c r="AZ1001" s="25">
        <v>5.58</v>
      </c>
      <c r="BA1001" s="25">
        <f t="shared" si="499"/>
        <v>0</v>
      </c>
      <c r="BB1001" s="25">
        <v>780</v>
      </c>
      <c r="BC1001" s="25">
        <v>6</v>
      </c>
      <c r="BD1001" s="23">
        <f t="shared" si="494"/>
        <v>4680</v>
      </c>
      <c r="BE1001" s="26">
        <f t="shared" si="478"/>
        <v>60680</v>
      </c>
      <c r="BF1001" s="27">
        <f t="shared" si="495"/>
        <v>134478</v>
      </c>
      <c r="BG1001" s="28"/>
      <c r="BH1001" s="29"/>
      <c r="BI1001" s="28"/>
      <c r="BJ1001" s="28">
        <f t="shared" si="479"/>
        <v>0</v>
      </c>
      <c r="BK1001" s="28">
        <f t="shared" si="480"/>
        <v>195158</v>
      </c>
      <c r="BL1001" s="135"/>
      <c r="BM1001" s="135"/>
      <c r="BN1001" s="135"/>
      <c r="BO1001" s="39"/>
      <c r="BP1001" s="31"/>
      <c r="BQ1001" s="31"/>
      <c r="BR1001" s="39"/>
      <c r="BS1001" s="39"/>
      <c r="BT1001" s="39"/>
      <c r="BU1001" s="9"/>
      <c r="BV1001" s="9"/>
      <c r="BW1001" s="9"/>
      <c r="BX1001" s="9"/>
    </row>
    <row r="1002" spans="1:83" s="33" customFormat="1" ht="32.25" customHeight="1">
      <c r="A1002" s="35" t="s">
        <v>837</v>
      </c>
      <c r="B1002" s="36" t="s">
        <v>838</v>
      </c>
      <c r="C1002" s="40"/>
      <c r="D1002" s="25">
        <v>45</v>
      </c>
      <c r="E1002" s="23">
        <f t="shared" si="481"/>
        <v>0</v>
      </c>
      <c r="F1002" s="25"/>
      <c r="G1002" s="25">
        <v>30</v>
      </c>
      <c r="H1002" s="23">
        <f t="shared" si="482"/>
        <v>0</v>
      </c>
      <c r="I1002" s="25"/>
      <c r="J1002" s="25">
        <v>45</v>
      </c>
      <c r="K1002" s="23">
        <f t="shared" si="483"/>
        <v>0</v>
      </c>
      <c r="L1002" s="25"/>
      <c r="M1002" s="25">
        <v>75</v>
      </c>
      <c r="N1002" s="23">
        <f t="shared" si="484"/>
        <v>0</v>
      </c>
      <c r="O1002" s="25"/>
      <c r="P1002" s="25">
        <v>38</v>
      </c>
      <c r="Q1002" s="23">
        <f t="shared" si="485"/>
        <v>0</v>
      </c>
      <c r="R1002" s="25"/>
      <c r="S1002" s="25">
        <v>68</v>
      </c>
      <c r="T1002" s="23">
        <f t="shared" si="486"/>
        <v>0</v>
      </c>
      <c r="U1002" s="25"/>
      <c r="V1002" s="25">
        <v>38</v>
      </c>
      <c r="W1002" s="23">
        <f t="shared" si="487"/>
        <v>0</v>
      </c>
      <c r="X1002" s="25"/>
      <c r="Y1002" s="25">
        <v>55</v>
      </c>
      <c r="Z1002" s="23">
        <f t="shared" si="488"/>
        <v>0</v>
      </c>
      <c r="AA1002" s="25"/>
      <c r="AB1002" s="25">
        <v>58</v>
      </c>
      <c r="AC1002" s="23">
        <f t="shared" si="489"/>
        <v>0</v>
      </c>
      <c r="AD1002" s="25"/>
      <c r="AE1002" s="25">
        <v>68</v>
      </c>
      <c r="AF1002" s="25">
        <f t="shared" si="490"/>
        <v>0</v>
      </c>
      <c r="AG1002" s="25"/>
      <c r="AH1002" s="25">
        <v>98</v>
      </c>
      <c r="AI1002" s="23">
        <f t="shared" si="491"/>
        <v>0</v>
      </c>
      <c r="AJ1002" s="25"/>
      <c r="AK1002" s="25">
        <v>7</v>
      </c>
      <c r="AL1002" s="25">
        <f t="shared" si="492"/>
        <v>0</v>
      </c>
      <c r="AM1002" s="25"/>
      <c r="AN1002" s="25">
        <v>6</v>
      </c>
      <c r="AO1002" s="25">
        <f t="shared" si="493"/>
        <v>0</v>
      </c>
      <c r="AP1002" s="25"/>
      <c r="AQ1002" s="25">
        <v>7</v>
      </c>
      <c r="AR1002" s="25">
        <f t="shared" si="496"/>
        <v>0</v>
      </c>
      <c r="AS1002" s="25"/>
      <c r="AT1002" s="25">
        <v>5.63</v>
      </c>
      <c r="AU1002" s="25">
        <f t="shared" si="497"/>
        <v>0</v>
      </c>
      <c r="AV1002" s="25"/>
      <c r="AW1002" s="25">
        <v>6.65</v>
      </c>
      <c r="AX1002" s="25">
        <f t="shared" si="498"/>
        <v>0</v>
      </c>
      <c r="AY1002" s="25"/>
      <c r="AZ1002" s="25">
        <v>5.58</v>
      </c>
      <c r="BA1002" s="25">
        <f t="shared" si="499"/>
        <v>0</v>
      </c>
      <c r="BB1002" s="25"/>
      <c r="BC1002" s="25">
        <v>6</v>
      </c>
      <c r="BD1002" s="23">
        <f t="shared" si="494"/>
        <v>0</v>
      </c>
      <c r="BE1002" s="26">
        <f t="shared" si="478"/>
        <v>0</v>
      </c>
      <c r="BF1002" s="27">
        <f t="shared" si="495"/>
        <v>0</v>
      </c>
      <c r="BG1002" s="28"/>
      <c r="BH1002" s="29"/>
      <c r="BI1002" s="28"/>
      <c r="BJ1002" s="30">
        <f t="shared" si="479"/>
        <v>0</v>
      </c>
      <c r="BK1002" s="28">
        <f t="shared" si="480"/>
        <v>0</v>
      </c>
      <c r="BL1002" s="31"/>
      <c r="BM1002" s="31"/>
      <c r="BN1002" s="31"/>
      <c r="BO1002" s="39"/>
      <c r="BP1002" s="31"/>
      <c r="BQ1002" s="31"/>
      <c r="BR1002" s="39"/>
      <c r="BS1002" s="39"/>
      <c r="BT1002" s="39"/>
      <c r="BU1002" s="9"/>
      <c r="BV1002" s="9"/>
      <c r="BW1002" s="9"/>
      <c r="BX1002" s="9"/>
    </row>
    <row r="1003" spans="1:83" s="233" customFormat="1" ht="32.25" customHeight="1">
      <c r="A1003" s="223" t="s">
        <v>839</v>
      </c>
      <c r="B1003" s="224" t="s">
        <v>840</v>
      </c>
      <c r="C1003" s="225">
        <v>140</v>
      </c>
      <c r="D1003" s="226">
        <v>45</v>
      </c>
      <c r="E1003" s="226">
        <f t="shared" si="481"/>
        <v>6300</v>
      </c>
      <c r="F1003" s="226">
        <v>300</v>
      </c>
      <c r="G1003" s="226">
        <v>30</v>
      </c>
      <c r="H1003" s="226">
        <f t="shared" si="482"/>
        <v>9000</v>
      </c>
      <c r="I1003" s="226">
        <v>200</v>
      </c>
      <c r="J1003" s="226">
        <v>45</v>
      </c>
      <c r="K1003" s="226">
        <f t="shared" si="483"/>
        <v>9000</v>
      </c>
      <c r="L1003" s="226"/>
      <c r="M1003" s="226">
        <v>75</v>
      </c>
      <c r="N1003" s="226">
        <f t="shared" si="484"/>
        <v>0</v>
      </c>
      <c r="O1003" s="226"/>
      <c r="P1003" s="226">
        <v>38</v>
      </c>
      <c r="Q1003" s="226">
        <f t="shared" si="485"/>
        <v>0</v>
      </c>
      <c r="R1003" s="226"/>
      <c r="S1003" s="226">
        <v>68</v>
      </c>
      <c r="T1003" s="226">
        <f t="shared" si="486"/>
        <v>0</v>
      </c>
      <c r="U1003" s="226"/>
      <c r="V1003" s="226">
        <v>38</v>
      </c>
      <c r="W1003" s="226">
        <f t="shared" si="487"/>
        <v>0</v>
      </c>
      <c r="X1003" s="226"/>
      <c r="Y1003" s="226">
        <v>55</v>
      </c>
      <c r="Z1003" s="226">
        <f t="shared" si="488"/>
        <v>0</v>
      </c>
      <c r="AA1003" s="226"/>
      <c r="AB1003" s="226">
        <v>58</v>
      </c>
      <c r="AC1003" s="226">
        <f t="shared" si="489"/>
        <v>0</v>
      </c>
      <c r="AD1003" s="226">
        <v>100</v>
      </c>
      <c r="AE1003" s="226">
        <v>68</v>
      </c>
      <c r="AF1003" s="226">
        <f t="shared" si="490"/>
        <v>6800</v>
      </c>
      <c r="AG1003" s="226"/>
      <c r="AH1003" s="226">
        <v>98</v>
      </c>
      <c r="AI1003" s="226">
        <f t="shared" si="491"/>
        <v>0</v>
      </c>
      <c r="AJ1003" s="226"/>
      <c r="AK1003" s="226">
        <v>7</v>
      </c>
      <c r="AL1003" s="226">
        <f t="shared" si="492"/>
        <v>0</v>
      </c>
      <c r="AM1003" s="226">
        <v>2551</v>
      </c>
      <c r="AN1003" s="226">
        <v>6</v>
      </c>
      <c r="AO1003" s="226">
        <f t="shared" si="493"/>
        <v>15306</v>
      </c>
      <c r="AP1003" s="226"/>
      <c r="AQ1003" s="226">
        <v>7</v>
      </c>
      <c r="AR1003" s="226">
        <f t="shared" si="496"/>
        <v>0</v>
      </c>
      <c r="AS1003" s="226"/>
      <c r="AT1003" s="226">
        <v>5.63</v>
      </c>
      <c r="AU1003" s="226">
        <f t="shared" si="497"/>
        <v>0</v>
      </c>
      <c r="AV1003" s="226"/>
      <c r="AW1003" s="226">
        <v>6.65</v>
      </c>
      <c r="AX1003" s="226">
        <f t="shared" si="498"/>
        <v>0</v>
      </c>
      <c r="AY1003" s="226"/>
      <c r="AZ1003" s="226">
        <v>5.58</v>
      </c>
      <c r="BA1003" s="226">
        <f t="shared" si="499"/>
        <v>0</v>
      </c>
      <c r="BB1003" s="226"/>
      <c r="BC1003" s="226">
        <v>6</v>
      </c>
      <c r="BD1003" s="226">
        <f t="shared" si="494"/>
        <v>0</v>
      </c>
      <c r="BE1003" s="227">
        <f t="shared" si="478"/>
        <v>46406</v>
      </c>
      <c r="BF1003" s="228">
        <f t="shared" si="495"/>
        <v>1342444</v>
      </c>
      <c r="BG1003" s="229">
        <v>572200</v>
      </c>
      <c r="BH1003" s="29"/>
      <c r="BI1003" s="229"/>
      <c r="BJ1003" s="229">
        <f t="shared" si="479"/>
        <v>572200</v>
      </c>
      <c r="BK1003" s="229">
        <f t="shared" si="480"/>
        <v>816650</v>
      </c>
      <c r="BL1003" s="230"/>
      <c r="BM1003" s="230"/>
      <c r="BN1003" s="230"/>
      <c r="BO1003" s="231"/>
      <c r="BP1003" s="230"/>
      <c r="BQ1003" s="231"/>
      <c r="BR1003" s="231"/>
      <c r="BS1003" s="231"/>
      <c r="BT1003" s="231"/>
      <c r="BU1003" s="232"/>
      <c r="BV1003" s="232"/>
      <c r="BW1003" s="232"/>
      <c r="BX1003" s="232"/>
    </row>
    <row r="1004" spans="1:83" s="33" customFormat="1" ht="32.25" customHeight="1">
      <c r="A1004" s="35" t="s">
        <v>841</v>
      </c>
      <c r="B1004" s="36" t="s">
        <v>842</v>
      </c>
      <c r="C1004" s="40"/>
      <c r="D1004" s="25">
        <v>45</v>
      </c>
      <c r="E1004" s="23">
        <f t="shared" si="481"/>
        <v>0</v>
      </c>
      <c r="F1004" s="25"/>
      <c r="G1004" s="25">
        <v>30</v>
      </c>
      <c r="H1004" s="23">
        <f t="shared" si="482"/>
        <v>0</v>
      </c>
      <c r="I1004" s="25"/>
      <c r="J1004" s="25">
        <v>45</v>
      </c>
      <c r="K1004" s="23">
        <f t="shared" si="483"/>
        <v>0</v>
      </c>
      <c r="L1004" s="25"/>
      <c r="M1004" s="25">
        <v>75</v>
      </c>
      <c r="N1004" s="23">
        <f t="shared" si="484"/>
        <v>0</v>
      </c>
      <c r="O1004" s="25"/>
      <c r="P1004" s="25">
        <v>38</v>
      </c>
      <c r="Q1004" s="23">
        <f t="shared" si="485"/>
        <v>0</v>
      </c>
      <c r="R1004" s="25"/>
      <c r="S1004" s="25">
        <v>68</v>
      </c>
      <c r="T1004" s="23">
        <f t="shared" si="486"/>
        <v>0</v>
      </c>
      <c r="U1004" s="25">
        <v>300</v>
      </c>
      <c r="V1004" s="25">
        <v>38</v>
      </c>
      <c r="W1004" s="23">
        <f t="shared" si="487"/>
        <v>11400</v>
      </c>
      <c r="X1004" s="25">
        <v>100</v>
      </c>
      <c r="Y1004" s="25">
        <v>55</v>
      </c>
      <c r="Z1004" s="23">
        <f t="shared" si="488"/>
        <v>5500</v>
      </c>
      <c r="AA1004" s="25">
        <v>420</v>
      </c>
      <c r="AB1004" s="25">
        <v>58</v>
      </c>
      <c r="AC1004" s="23">
        <f t="shared" si="489"/>
        <v>24360</v>
      </c>
      <c r="AD1004" s="25"/>
      <c r="AE1004" s="25">
        <v>68</v>
      </c>
      <c r="AF1004" s="25">
        <f t="shared" si="490"/>
        <v>0</v>
      </c>
      <c r="AG1004" s="25"/>
      <c r="AH1004" s="25">
        <v>98</v>
      </c>
      <c r="AI1004" s="23">
        <f t="shared" si="491"/>
        <v>0</v>
      </c>
      <c r="AJ1004" s="25"/>
      <c r="AK1004" s="25">
        <v>7</v>
      </c>
      <c r="AL1004" s="25">
        <f t="shared" si="492"/>
        <v>0</v>
      </c>
      <c r="AM1004" s="25"/>
      <c r="AN1004" s="25">
        <v>6</v>
      </c>
      <c r="AO1004" s="25">
        <f t="shared" si="493"/>
        <v>0</v>
      </c>
      <c r="AP1004" s="25"/>
      <c r="AQ1004" s="25">
        <v>7</v>
      </c>
      <c r="AR1004" s="25">
        <f t="shared" si="496"/>
        <v>0</v>
      </c>
      <c r="AS1004" s="25"/>
      <c r="AT1004" s="25">
        <v>5.63</v>
      </c>
      <c r="AU1004" s="25">
        <f t="shared" si="497"/>
        <v>0</v>
      </c>
      <c r="AV1004" s="25"/>
      <c r="AW1004" s="25">
        <v>6.65</v>
      </c>
      <c r="AX1004" s="25">
        <f t="shared" si="498"/>
        <v>0</v>
      </c>
      <c r="AY1004" s="25"/>
      <c r="AZ1004" s="25">
        <v>5.58</v>
      </c>
      <c r="BA1004" s="25">
        <f t="shared" si="499"/>
        <v>0</v>
      </c>
      <c r="BB1004" s="25"/>
      <c r="BC1004" s="25">
        <v>6</v>
      </c>
      <c r="BD1004" s="23">
        <f t="shared" si="494"/>
        <v>0</v>
      </c>
      <c r="BE1004" s="26">
        <f t="shared" si="478"/>
        <v>41260</v>
      </c>
      <c r="BF1004" s="27">
        <f t="shared" si="495"/>
        <v>130263</v>
      </c>
      <c r="BG1004" s="28"/>
      <c r="BH1004" s="29"/>
      <c r="BI1004" s="28"/>
      <c r="BJ1004" s="30">
        <f t="shared" si="479"/>
        <v>0</v>
      </c>
      <c r="BK1004" s="28">
        <f t="shared" si="480"/>
        <v>171523</v>
      </c>
      <c r="BL1004" s="31"/>
      <c r="BM1004" s="31"/>
      <c r="BN1004" s="31"/>
      <c r="BO1004" s="39"/>
      <c r="BP1004" s="31"/>
      <c r="BQ1004" s="39"/>
      <c r="BR1004" s="39"/>
      <c r="BS1004" s="39"/>
      <c r="BT1004" s="39"/>
      <c r="BU1004" s="9"/>
      <c r="BV1004" s="9"/>
      <c r="BW1004" s="9"/>
      <c r="BX1004" s="9"/>
    </row>
    <row r="1005" spans="1:83" s="34" customFormat="1" ht="32.25" customHeight="1">
      <c r="A1005" s="20" t="s">
        <v>843</v>
      </c>
      <c r="B1005" s="21" t="s">
        <v>844</v>
      </c>
      <c r="C1005" s="51"/>
      <c r="D1005" s="23">
        <v>45</v>
      </c>
      <c r="E1005" s="23">
        <f t="shared" si="481"/>
        <v>0</v>
      </c>
      <c r="F1005" s="23"/>
      <c r="G1005" s="23">
        <v>30</v>
      </c>
      <c r="H1005" s="23">
        <f t="shared" si="482"/>
        <v>0</v>
      </c>
      <c r="I1005" s="23"/>
      <c r="J1005" s="23">
        <v>45</v>
      </c>
      <c r="K1005" s="23">
        <f t="shared" si="483"/>
        <v>0</v>
      </c>
      <c r="L1005" s="23"/>
      <c r="M1005" s="23">
        <v>75</v>
      </c>
      <c r="N1005" s="23">
        <f t="shared" si="484"/>
        <v>0</v>
      </c>
      <c r="O1005" s="23"/>
      <c r="P1005" s="23">
        <v>38</v>
      </c>
      <c r="Q1005" s="23">
        <f t="shared" si="485"/>
        <v>0</v>
      </c>
      <c r="R1005" s="23"/>
      <c r="S1005" s="23">
        <v>68</v>
      </c>
      <c r="T1005" s="23">
        <f t="shared" si="486"/>
        <v>0</v>
      </c>
      <c r="U1005" s="23"/>
      <c r="V1005" s="23">
        <v>38</v>
      </c>
      <c r="W1005" s="23">
        <f t="shared" si="487"/>
        <v>0</v>
      </c>
      <c r="X1005" s="23"/>
      <c r="Y1005" s="23">
        <v>55</v>
      </c>
      <c r="Z1005" s="23">
        <f t="shared" si="488"/>
        <v>0</v>
      </c>
      <c r="AA1005" s="23"/>
      <c r="AB1005" s="23">
        <v>58</v>
      </c>
      <c r="AC1005" s="23">
        <f t="shared" si="489"/>
        <v>0</v>
      </c>
      <c r="AD1005" s="23"/>
      <c r="AE1005" s="23">
        <v>68</v>
      </c>
      <c r="AF1005" s="25">
        <f t="shared" si="490"/>
        <v>0</v>
      </c>
      <c r="AG1005" s="23"/>
      <c r="AH1005" s="23">
        <v>98</v>
      </c>
      <c r="AI1005" s="23">
        <f t="shared" si="491"/>
        <v>0</v>
      </c>
      <c r="AJ1005" s="25"/>
      <c r="AK1005" s="25">
        <v>7</v>
      </c>
      <c r="AL1005" s="25">
        <f t="shared" si="492"/>
        <v>0</v>
      </c>
      <c r="AM1005" s="25"/>
      <c r="AN1005" s="25">
        <v>6</v>
      </c>
      <c r="AO1005" s="25">
        <f t="shared" si="493"/>
        <v>0</v>
      </c>
      <c r="AP1005" s="23"/>
      <c r="AQ1005" s="23">
        <v>7</v>
      </c>
      <c r="AR1005" s="25">
        <f t="shared" si="496"/>
        <v>0</v>
      </c>
      <c r="AS1005" s="23"/>
      <c r="AT1005" s="23">
        <v>5.63</v>
      </c>
      <c r="AU1005" s="23">
        <f t="shared" si="497"/>
        <v>0</v>
      </c>
      <c r="AV1005" s="23"/>
      <c r="AW1005" s="23">
        <v>6.65</v>
      </c>
      <c r="AX1005" s="23">
        <f t="shared" si="498"/>
        <v>0</v>
      </c>
      <c r="AY1005" s="23"/>
      <c r="AZ1005" s="23">
        <v>5.58</v>
      </c>
      <c r="BA1005" s="23">
        <f t="shared" si="499"/>
        <v>0</v>
      </c>
      <c r="BB1005" s="23"/>
      <c r="BC1005" s="23">
        <v>6</v>
      </c>
      <c r="BD1005" s="23">
        <f t="shared" si="494"/>
        <v>0</v>
      </c>
      <c r="BE1005" s="26">
        <f t="shared" si="478"/>
        <v>0</v>
      </c>
      <c r="BF1005" s="27">
        <f t="shared" si="495"/>
        <v>194400</v>
      </c>
      <c r="BG1005" s="28"/>
      <c r="BH1005" s="29"/>
      <c r="BI1005" s="28"/>
      <c r="BJ1005" s="30">
        <f t="shared" si="479"/>
        <v>0</v>
      </c>
      <c r="BK1005" s="28">
        <f t="shared" si="480"/>
        <v>194400</v>
      </c>
      <c r="BL1005" s="31"/>
      <c r="BM1005" s="31"/>
      <c r="BN1005" s="31"/>
      <c r="BO1005" s="39"/>
      <c r="BP1005" s="31"/>
      <c r="BQ1005" s="31"/>
      <c r="BR1005" s="39"/>
      <c r="BS1005" s="39"/>
      <c r="BT1005" s="39"/>
      <c r="BU1005" s="9"/>
      <c r="BV1005" s="9"/>
      <c r="BW1005" s="9"/>
      <c r="BX1005" s="9"/>
      <c r="BY1005" s="33"/>
      <c r="BZ1005" s="33"/>
      <c r="CA1005" s="33"/>
      <c r="CB1005" s="33"/>
      <c r="CC1005" s="33"/>
      <c r="CD1005" s="33"/>
      <c r="CE1005" s="33"/>
    </row>
    <row r="1006" spans="1:83" s="33" customFormat="1" ht="32.25" customHeight="1">
      <c r="A1006" s="35" t="s">
        <v>845</v>
      </c>
      <c r="B1006" s="36" t="s">
        <v>846</v>
      </c>
      <c r="C1006" s="40"/>
      <c r="D1006" s="25">
        <v>45</v>
      </c>
      <c r="E1006" s="23">
        <f t="shared" si="481"/>
        <v>0</v>
      </c>
      <c r="F1006" s="25"/>
      <c r="G1006" s="25">
        <v>30</v>
      </c>
      <c r="H1006" s="23">
        <f t="shared" si="482"/>
        <v>0</v>
      </c>
      <c r="I1006" s="25"/>
      <c r="J1006" s="25">
        <v>45</v>
      </c>
      <c r="K1006" s="23">
        <f t="shared" si="483"/>
        <v>0</v>
      </c>
      <c r="L1006" s="25"/>
      <c r="M1006" s="25">
        <v>75</v>
      </c>
      <c r="N1006" s="23">
        <f t="shared" si="484"/>
        <v>0</v>
      </c>
      <c r="O1006" s="25"/>
      <c r="P1006" s="25">
        <v>38</v>
      </c>
      <c r="Q1006" s="23">
        <f t="shared" si="485"/>
        <v>0</v>
      </c>
      <c r="R1006" s="25"/>
      <c r="S1006" s="25">
        <v>68</v>
      </c>
      <c r="T1006" s="23">
        <f t="shared" si="486"/>
        <v>0</v>
      </c>
      <c r="U1006" s="25">
        <v>300</v>
      </c>
      <c r="V1006" s="25">
        <v>38</v>
      </c>
      <c r="W1006" s="23">
        <f t="shared" si="487"/>
        <v>11400</v>
      </c>
      <c r="X1006" s="25">
        <v>100</v>
      </c>
      <c r="Y1006" s="25">
        <v>55</v>
      </c>
      <c r="Z1006" s="23">
        <f t="shared" si="488"/>
        <v>5500</v>
      </c>
      <c r="AA1006" s="25">
        <v>300</v>
      </c>
      <c r="AB1006" s="25">
        <v>58</v>
      </c>
      <c r="AC1006" s="23">
        <f t="shared" si="489"/>
        <v>17400</v>
      </c>
      <c r="AD1006" s="25"/>
      <c r="AE1006" s="25">
        <v>68</v>
      </c>
      <c r="AF1006" s="25">
        <f t="shared" si="490"/>
        <v>0</v>
      </c>
      <c r="AG1006" s="25"/>
      <c r="AH1006" s="25">
        <v>98</v>
      </c>
      <c r="AI1006" s="23">
        <f t="shared" si="491"/>
        <v>0</v>
      </c>
      <c r="AJ1006" s="25"/>
      <c r="AK1006" s="25">
        <v>7</v>
      </c>
      <c r="AL1006" s="25">
        <f t="shared" si="492"/>
        <v>0</v>
      </c>
      <c r="AM1006" s="25"/>
      <c r="AN1006" s="25">
        <v>6</v>
      </c>
      <c r="AO1006" s="25">
        <f t="shared" si="493"/>
        <v>0</v>
      </c>
      <c r="AP1006" s="25"/>
      <c r="AQ1006" s="25">
        <v>7</v>
      </c>
      <c r="AR1006" s="25">
        <f t="shared" si="496"/>
        <v>0</v>
      </c>
      <c r="AS1006" s="25"/>
      <c r="AT1006" s="25">
        <v>5.63</v>
      </c>
      <c r="AU1006" s="25">
        <f t="shared" si="497"/>
        <v>0</v>
      </c>
      <c r="AV1006" s="25"/>
      <c r="AW1006" s="25">
        <v>6.65</v>
      </c>
      <c r="AX1006" s="25">
        <f t="shared" si="498"/>
        <v>0</v>
      </c>
      <c r="AY1006" s="25"/>
      <c r="AZ1006" s="25">
        <v>5.58</v>
      </c>
      <c r="BA1006" s="25">
        <f t="shared" si="499"/>
        <v>0</v>
      </c>
      <c r="BB1006" s="25"/>
      <c r="BC1006" s="25">
        <v>6</v>
      </c>
      <c r="BD1006" s="23">
        <f t="shared" si="494"/>
        <v>0</v>
      </c>
      <c r="BE1006" s="26">
        <f t="shared" si="478"/>
        <v>34300</v>
      </c>
      <c r="BF1006" s="27">
        <f t="shared" si="495"/>
        <v>279870</v>
      </c>
      <c r="BG1006" s="28"/>
      <c r="BH1006" s="29"/>
      <c r="BI1006" s="28"/>
      <c r="BJ1006" s="30">
        <f t="shared" si="479"/>
        <v>0</v>
      </c>
      <c r="BK1006" s="28">
        <f t="shared" si="480"/>
        <v>314170</v>
      </c>
      <c r="BL1006" s="135"/>
      <c r="BM1006" s="135"/>
      <c r="BN1006" s="135"/>
      <c r="BO1006" s="39"/>
      <c r="BP1006" s="39"/>
      <c r="BQ1006" s="31"/>
      <c r="BR1006" s="39"/>
      <c r="BS1006" s="39"/>
      <c r="BT1006" s="39"/>
      <c r="BU1006" s="9"/>
      <c r="BV1006" s="9"/>
      <c r="BW1006" s="9"/>
      <c r="BX1006" s="9"/>
    </row>
    <row r="1007" spans="1:83" s="34" customFormat="1" ht="32.25" customHeight="1">
      <c r="A1007" s="20" t="s">
        <v>847</v>
      </c>
      <c r="B1007" s="21" t="s">
        <v>848</v>
      </c>
      <c r="C1007" s="51">
        <v>130</v>
      </c>
      <c r="D1007" s="23">
        <v>45</v>
      </c>
      <c r="E1007" s="23">
        <f t="shared" si="481"/>
        <v>5850</v>
      </c>
      <c r="F1007" s="23">
        <v>310</v>
      </c>
      <c r="G1007" s="23">
        <v>30</v>
      </c>
      <c r="H1007" s="23">
        <f t="shared" si="482"/>
        <v>9300</v>
      </c>
      <c r="I1007" s="23">
        <v>200</v>
      </c>
      <c r="J1007" s="23">
        <v>45</v>
      </c>
      <c r="K1007" s="23">
        <f t="shared" si="483"/>
        <v>9000</v>
      </c>
      <c r="L1007" s="23"/>
      <c r="M1007" s="23">
        <v>75</v>
      </c>
      <c r="N1007" s="23">
        <f t="shared" si="484"/>
        <v>0</v>
      </c>
      <c r="O1007" s="23"/>
      <c r="P1007" s="23">
        <v>38</v>
      </c>
      <c r="Q1007" s="23">
        <f t="shared" si="485"/>
        <v>0</v>
      </c>
      <c r="R1007" s="23"/>
      <c r="S1007" s="23">
        <v>68</v>
      </c>
      <c r="T1007" s="23">
        <f t="shared" si="486"/>
        <v>0</v>
      </c>
      <c r="U1007" s="23"/>
      <c r="V1007" s="23">
        <v>38</v>
      </c>
      <c r="W1007" s="23">
        <f t="shared" si="487"/>
        <v>0</v>
      </c>
      <c r="X1007" s="23"/>
      <c r="Y1007" s="23">
        <v>55</v>
      </c>
      <c r="Z1007" s="23">
        <f t="shared" si="488"/>
        <v>0</v>
      </c>
      <c r="AA1007" s="23"/>
      <c r="AB1007" s="23">
        <v>58</v>
      </c>
      <c r="AC1007" s="23">
        <f t="shared" si="489"/>
        <v>0</v>
      </c>
      <c r="AD1007" s="23">
        <v>100</v>
      </c>
      <c r="AE1007" s="23">
        <v>68</v>
      </c>
      <c r="AF1007" s="25">
        <f t="shared" si="490"/>
        <v>6800</v>
      </c>
      <c r="AG1007" s="23"/>
      <c r="AH1007" s="23">
        <v>98</v>
      </c>
      <c r="AI1007" s="23">
        <f t="shared" si="491"/>
        <v>0</v>
      </c>
      <c r="AJ1007" s="25"/>
      <c r="AK1007" s="25">
        <v>7</v>
      </c>
      <c r="AL1007" s="25">
        <f t="shared" si="492"/>
        <v>0</v>
      </c>
      <c r="AM1007" s="25">
        <v>4210</v>
      </c>
      <c r="AN1007" s="25">
        <v>6</v>
      </c>
      <c r="AO1007" s="25">
        <f t="shared" si="493"/>
        <v>25260</v>
      </c>
      <c r="AP1007" s="23"/>
      <c r="AQ1007" s="23">
        <v>7</v>
      </c>
      <c r="AR1007" s="25">
        <f t="shared" si="496"/>
        <v>0</v>
      </c>
      <c r="AS1007" s="23"/>
      <c r="AT1007" s="23">
        <v>5.63</v>
      </c>
      <c r="AU1007" s="23">
        <f t="shared" si="497"/>
        <v>0</v>
      </c>
      <c r="AV1007" s="23"/>
      <c r="AW1007" s="23">
        <v>6.65</v>
      </c>
      <c r="AX1007" s="23">
        <f t="shared" si="498"/>
        <v>0</v>
      </c>
      <c r="AY1007" s="23"/>
      <c r="AZ1007" s="23">
        <v>5.58</v>
      </c>
      <c r="BA1007" s="23">
        <f t="shared" si="499"/>
        <v>0</v>
      </c>
      <c r="BB1007" s="23"/>
      <c r="BC1007" s="23">
        <v>6</v>
      </c>
      <c r="BD1007" s="23">
        <f t="shared" si="494"/>
        <v>0</v>
      </c>
      <c r="BE1007" s="26">
        <f t="shared" si="478"/>
        <v>56210</v>
      </c>
      <c r="BF1007" s="27">
        <f t="shared" si="495"/>
        <v>148151</v>
      </c>
      <c r="BG1007" s="28"/>
      <c r="BH1007" s="29"/>
      <c r="BI1007" s="28"/>
      <c r="BJ1007" s="30">
        <f t="shared" si="479"/>
        <v>0</v>
      </c>
      <c r="BK1007" s="28">
        <f t="shared" si="480"/>
        <v>204361</v>
      </c>
      <c r="BL1007" s="135"/>
      <c r="BM1007" s="135"/>
      <c r="BN1007" s="135"/>
      <c r="BO1007" s="39"/>
      <c r="BP1007" s="31"/>
      <c r="BQ1007" s="31"/>
      <c r="BR1007" s="39"/>
      <c r="BS1007" s="39"/>
      <c r="BT1007" s="39"/>
      <c r="BU1007" s="9"/>
      <c r="BV1007" s="9"/>
      <c r="BW1007" s="9"/>
      <c r="BX1007" s="9"/>
      <c r="BY1007" s="33"/>
      <c r="BZ1007" s="33"/>
      <c r="CA1007" s="33"/>
      <c r="CB1007" s="33"/>
      <c r="CC1007" s="33"/>
      <c r="CD1007" s="33"/>
      <c r="CE1007" s="33"/>
    </row>
    <row r="1008" spans="1:83" s="33" customFormat="1" ht="32.25" customHeight="1">
      <c r="A1008" s="35" t="s">
        <v>849</v>
      </c>
      <c r="B1008" s="36" t="s">
        <v>850</v>
      </c>
      <c r="C1008" s="40"/>
      <c r="D1008" s="25">
        <v>45</v>
      </c>
      <c r="E1008" s="23">
        <f t="shared" si="481"/>
        <v>0</v>
      </c>
      <c r="F1008" s="25"/>
      <c r="G1008" s="25">
        <v>30</v>
      </c>
      <c r="H1008" s="23">
        <f t="shared" si="482"/>
        <v>0</v>
      </c>
      <c r="I1008" s="25"/>
      <c r="J1008" s="25">
        <v>45</v>
      </c>
      <c r="K1008" s="23">
        <f t="shared" si="483"/>
        <v>0</v>
      </c>
      <c r="L1008" s="25"/>
      <c r="M1008" s="25">
        <v>75</v>
      </c>
      <c r="N1008" s="23">
        <f t="shared" si="484"/>
        <v>0</v>
      </c>
      <c r="O1008" s="25"/>
      <c r="P1008" s="25">
        <v>38</v>
      </c>
      <c r="Q1008" s="23">
        <f t="shared" si="485"/>
        <v>0</v>
      </c>
      <c r="R1008" s="25"/>
      <c r="S1008" s="25">
        <v>68</v>
      </c>
      <c r="T1008" s="23">
        <f t="shared" si="486"/>
        <v>0</v>
      </c>
      <c r="U1008" s="25"/>
      <c r="V1008" s="25">
        <v>38</v>
      </c>
      <c r="W1008" s="23">
        <f t="shared" si="487"/>
        <v>0</v>
      </c>
      <c r="X1008" s="25"/>
      <c r="Y1008" s="25">
        <v>55</v>
      </c>
      <c r="Z1008" s="23">
        <f t="shared" si="488"/>
        <v>0</v>
      </c>
      <c r="AA1008" s="25"/>
      <c r="AB1008" s="25">
        <v>58</v>
      </c>
      <c r="AC1008" s="23">
        <f t="shared" si="489"/>
        <v>0</v>
      </c>
      <c r="AD1008" s="25"/>
      <c r="AE1008" s="25">
        <v>68</v>
      </c>
      <c r="AF1008" s="25">
        <f t="shared" si="490"/>
        <v>0</v>
      </c>
      <c r="AG1008" s="25"/>
      <c r="AH1008" s="25">
        <v>98</v>
      </c>
      <c r="AI1008" s="23">
        <f t="shared" si="491"/>
        <v>0</v>
      </c>
      <c r="AJ1008" s="25"/>
      <c r="AK1008" s="25">
        <v>7</v>
      </c>
      <c r="AL1008" s="25">
        <f t="shared" si="492"/>
        <v>0</v>
      </c>
      <c r="AM1008" s="25"/>
      <c r="AN1008" s="25">
        <v>6</v>
      </c>
      <c r="AO1008" s="25">
        <f t="shared" si="493"/>
        <v>0</v>
      </c>
      <c r="AP1008" s="25"/>
      <c r="AQ1008" s="25">
        <v>7</v>
      </c>
      <c r="AR1008" s="25">
        <f t="shared" si="496"/>
        <v>0</v>
      </c>
      <c r="AS1008" s="25"/>
      <c r="AT1008" s="25">
        <v>5.63</v>
      </c>
      <c r="AU1008" s="25">
        <f t="shared" si="497"/>
        <v>0</v>
      </c>
      <c r="AV1008" s="25"/>
      <c r="AW1008" s="25">
        <v>6.65</v>
      </c>
      <c r="AX1008" s="25">
        <f t="shared" si="498"/>
        <v>0</v>
      </c>
      <c r="AY1008" s="25"/>
      <c r="AZ1008" s="25">
        <v>5.58</v>
      </c>
      <c r="BA1008" s="25">
        <f t="shared" si="499"/>
        <v>0</v>
      </c>
      <c r="BB1008" s="25"/>
      <c r="BC1008" s="25">
        <v>6</v>
      </c>
      <c r="BD1008" s="23">
        <f t="shared" si="494"/>
        <v>0</v>
      </c>
      <c r="BE1008" s="26">
        <f t="shared" si="478"/>
        <v>0</v>
      </c>
      <c r="BF1008" s="27">
        <f t="shared" si="495"/>
        <v>0</v>
      </c>
      <c r="BG1008" s="28"/>
      <c r="BH1008" s="29"/>
      <c r="BI1008" s="28"/>
      <c r="BJ1008" s="30">
        <f t="shared" si="479"/>
        <v>0</v>
      </c>
      <c r="BK1008" s="28">
        <f t="shared" si="480"/>
        <v>0</v>
      </c>
      <c r="BL1008" s="135"/>
      <c r="BM1008" s="135"/>
      <c r="BN1008" s="135"/>
      <c r="BO1008" s="39"/>
      <c r="BP1008" s="31"/>
      <c r="BQ1008" s="31"/>
      <c r="BR1008" s="39"/>
      <c r="BS1008" s="39"/>
      <c r="BT1008" s="39"/>
      <c r="BU1008" s="31"/>
      <c r="BV1008" s="9"/>
      <c r="BW1008" s="9"/>
      <c r="BX1008" s="9"/>
    </row>
    <row r="1009" spans="1:83" s="33" customFormat="1" ht="32.25" customHeight="1">
      <c r="A1009" s="35" t="s">
        <v>851</v>
      </c>
      <c r="B1009" s="36" t="s">
        <v>852</v>
      </c>
      <c r="C1009" s="40"/>
      <c r="D1009" s="25">
        <v>45</v>
      </c>
      <c r="E1009" s="23">
        <f t="shared" si="481"/>
        <v>0</v>
      </c>
      <c r="F1009" s="25"/>
      <c r="G1009" s="25">
        <v>30</v>
      </c>
      <c r="H1009" s="23">
        <f t="shared" si="482"/>
        <v>0</v>
      </c>
      <c r="I1009" s="25"/>
      <c r="J1009" s="25">
        <v>45</v>
      </c>
      <c r="K1009" s="23">
        <f t="shared" si="483"/>
        <v>0</v>
      </c>
      <c r="L1009" s="25"/>
      <c r="M1009" s="25">
        <v>75</v>
      </c>
      <c r="N1009" s="23">
        <f t="shared" si="484"/>
        <v>0</v>
      </c>
      <c r="O1009" s="25"/>
      <c r="P1009" s="25">
        <v>38</v>
      </c>
      <c r="Q1009" s="23">
        <f t="shared" si="485"/>
        <v>0</v>
      </c>
      <c r="R1009" s="25"/>
      <c r="S1009" s="25">
        <v>68</v>
      </c>
      <c r="T1009" s="23">
        <f t="shared" si="486"/>
        <v>0</v>
      </c>
      <c r="U1009" s="25"/>
      <c r="V1009" s="25">
        <v>38</v>
      </c>
      <c r="W1009" s="23">
        <f t="shared" si="487"/>
        <v>0</v>
      </c>
      <c r="X1009" s="25"/>
      <c r="Y1009" s="25">
        <v>55</v>
      </c>
      <c r="Z1009" s="23">
        <f t="shared" si="488"/>
        <v>0</v>
      </c>
      <c r="AA1009" s="25"/>
      <c r="AB1009" s="25">
        <v>58</v>
      </c>
      <c r="AC1009" s="23">
        <f t="shared" si="489"/>
        <v>0</v>
      </c>
      <c r="AD1009" s="25"/>
      <c r="AE1009" s="25">
        <v>68</v>
      </c>
      <c r="AF1009" s="25">
        <f t="shared" si="490"/>
        <v>0</v>
      </c>
      <c r="AG1009" s="25"/>
      <c r="AH1009" s="25">
        <v>98</v>
      </c>
      <c r="AI1009" s="23">
        <f t="shared" si="491"/>
        <v>0</v>
      </c>
      <c r="AJ1009" s="25"/>
      <c r="AK1009" s="25">
        <v>7</v>
      </c>
      <c r="AL1009" s="25">
        <f t="shared" si="492"/>
        <v>0</v>
      </c>
      <c r="AM1009" s="25"/>
      <c r="AN1009" s="25">
        <v>6</v>
      </c>
      <c r="AO1009" s="25">
        <f t="shared" si="493"/>
        <v>0</v>
      </c>
      <c r="AP1009" s="25"/>
      <c r="AQ1009" s="25">
        <v>7</v>
      </c>
      <c r="AR1009" s="25">
        <f t="shared" si="496"/>
        <v>0</v>
      </c>
      <c r="AS1009" s="25"/>
      <c r="AT1009" s="25">
        <v>5.63</v>
      </c>
      <c r="AU1009" s="25">
        <f t="shared" si="497"/>
        <v>0</v>
      </c>
      <c r="AV1009" s="25"/>
      <c r="AW1009" s="25">
        <v>6.65</v>
      </c>
      <c r="AX1009" s="25">
        <f t="shared" si="498"/>
        <v>0</v>
      </c>
      <c r="AY1009" s="25"/>
      <c r="AZ1009" s="25">
        <v>5.58</v>
      </c>
      <c r="BA1009" s="25">
        <f t="shared" si="499"/>
        <v>0</v>
      </c>
      <c r="BB1009" s="25"/>
      <c r="BC1009" s="25">
        <v>6</v>
      </c>
      <c r="BD1009" s="23">
        <f t="shared" si="494"/>
        <v>0</v>
      </c>
      <c r="BE1009" s="26">
        <f t="shared" si="478"/>
        <v>0</v>
      </c>
      <c r="BF1009" s="27">
        <f t="shared" si="495"/>
        <v>0</v>
      </c>
      <c r="BG1009" s="28"/>
      <c r="BH1009" s="29"/>
      <c r="BI1009" s="28"/>
      <c r="BJ1009" s="30">
        <f t="shared" si="479"/>
        <v>0</v>
      </c>
      <c r="BK1009" s="28">
        <f t="shared" si="480"/>
        <v>0</v>
      </c>
      <c r="BL1009" s="135"/>
      <c r="BM1009" s="135"/>
      <c r="BN1009" s="135"/>
      <c r="BO1009" s="39"/>
      <c r="BP1009" s="31"/>
      <c r="BQ1009" s="31"/>
      <c r="BR1009" s="39"/>
      <c r="BS1009" s="39"/>
      <c r="BT1009" s="39"/>
      <c r="BU1009" s="31"/>
      <c r="BV1009" s="9"/>
      <c r="BW1009" s="9"/>
      <c r="BX1009" s="9"/>
    </row>
    <row r="1010" spans="1:83" s="33" customFormat="1" ht="32.25" customHeight="1">
      <c r="A1010" s="35" t="s">
        <v>853</v>
      </c>
      <c r="B1010" s="36" t="s">
        <v>854</v>
      </c>
      <c r="C1010" s="40"/>
      <c r="D1010" s="25">
        <v>45</v>
      </c>
      <c r="E1010" s="23">
        <f t="shared" si="481"/>
        <v>0</v>
      </c>
      <c r="F1010" s="25"/>
      <c r="G1010" s="25">
        <v>30</v>
      </c>
      <c r="H1010" s="23">
        <f t="shared" si="482"/>
        <v>0</v>
      </c>
      <c r="I1010" s="25"/>
      <c r="J1010" s="25">
        <v>45</v>
      </c>
      <c r="K1010" s="23">
        <f t="shared" si="483"/>
        <v>0</v>
      </c>
      <c r="L1010" s="25"/>
      <c r="M1010" s="25">
        <v>75</v>
      </c>
      <c r="N1010" s="23">
        <f t="shared" si="484"/>
        <v>0</v>
      </c>
      <c r="O1010" s="25"/>
      <c r="P1010" s="25">
        <v>38</v>
      </c>
      <c r="Q1010" s="23">
        <f t="shared" si="485"/>
        <v>0</v>
      </c>
      <c r="R1010" s="25"/>
      <c r="S1010" s="25">
        <v>68</v>
      </c>
      <c r="T1010" s="23">
        <f t="shared" si="486"/>
        <v>0</v>
      </c>
      <c r="U1010" s="25"/>
      <c r="V1010" s="25">
        <v>38</v>
      </c>
      <c r="W1010" s="23">
        <f t="shared" si="487"/>
        <v>0</v>
      </c>
      <c r="X1010" s="25"/>
      <c r="Y1010" s="25">
        <v>55</v>
      </c>
      <c r="Z1010" s="23">
        <f t="shared" si="488"/>
        <v>0</v>
      </c>
      <c r="AA1010" s="25"/>
      <c r="AB1010" s="25">
        <v>58</v>
      </c>
      <c r="AC1010" s="23">
        <f t="shared" si="489"/>
        <v>0</v>
      </c>
      <c r="AD1010" s="25"/>
      <c r="AE1010" s="25">
        <v>68</v>
      </c>
      <c r="AF1010" s="25">
        <f t="shared" si="490"/>
        <v>0</v>
      </c>
      <c r="AG1010" s="25"/>
      <c r="AH1010" s="25">
        <v>98</v>
      </c>
      <c r="AI1010" s="23">
        <f t="shared" si="491"/>
        <v>0</v>
      </c>
      <c r="AJ1010" s="25"/>
      <c r="AK1010" s="25">
        <v>7</v>
      </c>
      <c r="AL1010" s="25">
        <f t="shared" si="492"/>
        <v>0</v>
      </c>
      <c r="AM1010" s="25"/>
      <c r="AN1010" s="25">
        <v>6</v>
      </c>
      <c r="AO1010" s="25">
        <f t="shared" si="493"/>
        <v>0</v>
      </c>
      <c r="AP1010" s="25"/>
      <c r="AQ1010" s="25">
        <v>7</v>
      </c>
      <c r="AR1010" s="25">
        <v>0</v>
      </c>
      <c r="AS1010" s="25"/>
      <c r="AT1010" s="25">
        <v>5.63</v>
      </c>
      <c r="AU1010" s="25">
        <v>0</v>
      </c>
      <c r="AV1010" s="25"/>
      <c r="AW1010" s="25">
        <v>6.65</v>
      </c>
      <c r="AX1010" s="25">
        <v>0</v>
      </c>
      <c r="AY1010" s="25"/>
      <c r="AZ1010" s="25">
        <v>5.58</v>
      </c>
      <c r="BA1010" s="25">
        <v>0</v>
      </c>
      <c r="BB1010" s="25"/>
      <c r="BC1010" s="25">
        <v>6</v>
      </c>
      <c r="BD1010" s="23">
        <f t="shared" si="494"/>
        <v>0</v>
      </c>
      <c r="BE1010" s="26">
        <f t="shared" si="478"/>
        <v>0</v>
      </c>
      <c r="BF1010" s="27">
        <f t="shared" si="495"/>
        <v>39486</v>
      </c>
      <c r="BG1010" s="28"/>
      <c r="BH1010" s="29"/>
      <c r="BI1010" s="28"/>
      <c r="BJ1010" s="28">
        <f t="shared" si="479"/>
        <v>0</v>
      </c>
      <c r="BK1010" s="28">
        <f t="shared" si="480"/>
        <v>39486</v>
      </c>
      <c r="BL1010" s="135"/>
      <c r="BM1010" s="135"/>
      <c r="BN1010" s="135"/>
      <c r="BO1010" s="39"/>
      <c r="BP1010" s="31"/>
      <c r="BQ1010" s="31"/>
      <c r="BR1010" s="39"/>
      <c r="BS1010" s="39"/>
      <c r="BT1010" s="39"/>
      <c r="BU1010" s="31"/>
      <c r="BV1010" s="9"/>
      <c r="BW1010" s="9"/>
      <c r="BX1010" s="9"/>
    </row>
    <row r="1011" spans="1:83" s="64" customFormat="1" ht="32.25" customHeight="1">
      <c r="A1011" s="67" t="s">
        <v>855</v>
      </c>
      <c r="B1011" s="68" t="s">
        <v>856</v>
      </c>
      <c r="C1011" s="69">
        <v>310</v>
      </c>
      <c r="D1011" s="60">
        <v>45</v>
      </c>
      <c r="E1011" s="23">
        <f t="shared" si="481"/>
        <v>13950</v>
      </c>
      <c r="F1011" s="60">
        <v>400</v>
      </c>
      <c r="G1011" s="60">
        <v>30</v>
      </c>
      <c r="H1011" s="23">
        <f t="shared" si="482"/>
        <v>12000</v>
      </c>
      <c r="I1011" s="60"/>
      <c r="J1011" s="60">
        <v>45</v>
      </c>
      <c r="K1011" s="23">
        <f t="shared" si="483"/>
        <v>0</v>
      </c>
      <c r="L1011" s="60"/>
      <c r="M1011" s="60">
        <v>75</v>
      </c>
      <c r="N1011" s="23">
        <f t="shared" si="484"/>
        <v>0</v>
      </c>
      <c r="O1011" s="60"/>
      <c r="P1011" s="60">
        <v>38</v>
      </c>
      <c r="Q1011" s="23">
        <f t="shared" si="485"/>
        <v>0</v>
      </c>
      <c r="R1011" s="60"/>
      <c r="S1011" s="60">
        <v>68</v>
      </c>
      <c r="T1011" s="23">
        <f t="shared" si="486"/>
        <v>0</v>
      </c>
      <c r="U1011" s="60"/>
      <c r="V1011" s="60">
        <v>38</v>
      </c>
      <c r="W1011" s="23">
        <f t="shared" si="487"/>
        <v>0</v>
      </c>
      <c r="X1011" s="60"/>
      <c r="Y1011" s="60">
        <v>55</v>
      </c>
      <c r="Z1011" s="23">
        <f t="shared" si="488"/>
        <v>0</v>
      </c>
      <c r="AA1011" s="60"/>
      <c r="AB1011" s="60">
        <v>58</v>
      </c>
      <c r="AC1011" s="23">
        <f t="shared" si="489"/>
        <v>0</v>
      </c>
      <c r="AD1011" s="60">
        <v>200</v>
      </c>
      <c r="AE1011" s="60">
        <v>68</v>
      </c>
      <c r="AF1011" s="25">
        <f t="shared" si="490"/>
        <v>13600</v>
      </c>
      <c r="AG1011" s="60"/>
      <c r="AH1011" s="60">
        <v>98</v>
      </c>
      <c r="AI1011" s="23">
        <f t="shared" si="491"/>
        <v>0</v>
      </c>
      <c r="AJ1011" s="60"/>
      <c r="AK1011" s="60">
        <v>7</v>
      </c>
      <c r="AL1011" s="25">
        <f t="shared" si="492"/>
        <v>0</v>
      </c>
      <c r="AM1011" s="60">
        <v>3250</v>
      </c>
      <c r="AN1011" s="60">
        <v>6</v>
      </c>
      <c r="AO1011" s="25">
        <f t="shared" si="493"/>
        <v>19500</v>
      </c>
      <c r="AP1011" s="60"/>
      <c r="AQ1011" s="60">
        <v>7</v>
      </c>
      <c r="AR1011" s="60">
        <f>AQ1011*AP1011</f>
        <v>0</v>
      </c>
      <c r="AS1011" s="60"/>
      <c r="AT1011" s="60">
        <v>5.63</v>
      </c>
      <c r="AU1011" s="60">
        <f>AT1011*AS1011</f>
        <v>0</v>
      </c>
      <c r="AV1011" s="60"/>
      <c r="AW1011" s="60">
        <v>6.65</v>
      </c>
      <c r="AX1011" s="60">
        <f>AW1011*AV1011</f>
        <v>0</v>
      </c>
      <c r="AY1011" s="60"/>
      <c r="AZ1011" s="60">
        <v>5.58</v>
      </c>
      <c r="BA1011" s="60">
        <f t="shared" ref="BA1011:BA1020" si="500">AZ1011*AY1011</f>
        <v>0</v>
      </c>
      <c r="BB1011" s="60"/>
      <c r="BC1011" s="60">
        <v>6</v>
      </c>
      <c r="BD1011" s="23">
        <f t="shared" si="494"/>
        <v>0</v>
      </c>
      <c r="BE1011" s="26">
        <f t="shared" si="478"/>
        <v>59050</v>
      </c>
      <c r="BF1011" s="27">
        <f t="shared" si="495"/>
        <v>152685</v>
      </c>
      <c r="BG1011" s="61"/>
      <c r="BH1011" s="62"/>
      <c r="BI1011" s="61"/>
      <c r="BJ1011" s="28">
        <f t="shared" si="479"/>
        <v>0</v>
      </c>
      <c r="BK1011" s="28">
        <f t="shared" si="480"/>
        <v>211735</v>
      </c>
      <c r="BL1011" s="136"/>
      <c r="BM1011" s="136"/>
      <c r="BN1011" s="136"/>
      <c r="BO1011" s="15"/>
      <c r="BP1011" s="12"/>
      <c r="BQ1011" s="12"/>
      <c r="BR1011" s="15"/>
      <c r="BS1011" s="15"/>
      <c r="BT1011" s="15"/>
      <c r="BU1011" s="12"/>
      <c r="BV1011" s="63"/>
      <c r="BW1011" s="63"/>
      <c r="BX1011" s="63"/>
    </row>
    <row r="1012" spans="1:83" s="64" customFormat="1" ht="32.25" customHeight="1">
      <c r="A1012" s="67" t="s">
        <v>857</v>
      </c>
      <c r="B1012" s="68" t="s">
        <v>858</v>
      </c>
      <c r="C1012" s="69"/>
      <c r="D1012" s="60">
        <v>45</v>
      </c>
      <c r="E1012" s="23">
        <f t="shared" si="481"/>
        <v>0</v>
      </c>
      <c r="F1012" s="60"/>
      <c r="G1012" s="60">
        <v>30</v>
      </c>
      <c r="H1012" s="23">
        <f t="shared" si="482"/>
        <v>0</v>
      </c>
      <c r="I1012" s="60"/>
      <c r="J1012" s="60">
        <v>45</v>
      </c>
      <c r="K1012" s="23">
        <f t="shared" si="483"/>
        <v>0</v>
      </c>
      <c r="L1012" s="60"/>
      <c r="M1012" s="60">
        <v>75</v>
      </c>
      <c r="N1012" s="23">
        <f t="shared" si="484"/>
        <v>0</v>
      </c>
      <c r="O1012" s="60"/>
      <c r="P1012" s="60">
        <v>38</v>
      </c>
      <c r="Q1012" s="23">
        <f t="shared" si="485"/>
        <v>0</v>
      </c>
      <c r="R1012" s="60"/>
      <c r="S1012" s="60">
        <v>68</v>
      </c>
      <c r="T1012" s="23">
        <f t="shared" si="486"/>
        <v>0</v>
      </c>
      <c r="U1012" s="60">
        <v>300</v>
      </c>
      <c r="V1012" s="60">
        <v>38</v>
      </c>
      <c r="W1012" s="23">
        <f t="shared" si="487"/>
        <v>11400</v>
      </c>
      <c r="X1012" s="60">
        <v>100</v>
      </c>
      <c r="Y1012" s="60">
        <v>55</v>
      </c>
      <c r="Z1012" s="23">
        <f t="shared" si="488"/>
        <v>5500</v>
      </c>
      <c r="AA1012" s="60">
        <v>150</v>
      </c>
      <c r="AB1012" s="60">
        <v>58</v>
      </c>
      <c r="AC1012" s="23">
        <f t="shared" si="489"/>
        <v>8700</v>
      </c>
      <c r="AD1012" s="60"/>
      <c r="AE1012" s="60">
        <v>68</v>
      </c>
      <c r="AF1012" s="25">
        <f t="shared" si="490"/>
        <v>0</v>
      </c>
      <c r="AG1012" s="60"/>
      <c r="AH1012" s="60">
        <v>98</v>
      </c>
      <c r="AI1012" s="23">
        <f t="shared" si="491"/>
        <v>0</v>
      </c>
      <c r="AJ1012" s="60"/>
      <c r="AK1012" s="60">
        <v>7</v>
      </c>
      <c r="AL1012" s="25">
        <f t="shared" si="492"/>
        <v>0</v>
      </c>
      <c r="AM1012" s="60"/>
      <c r="AN1012" s="60">
        <v>6</v>
      </c>
      <c r="AO1012" s="25">
        <f t="shared" si="493"/>
        <v>0</v>
      </c>
      <c r="AP1012" s="60"/>
      <c r="AQ1012" s="60">
        <v>7</v>
      </c>
      <c r="AR1012" s="60">
        <f>AQ1012*AP1012</f>
        <v>0</v>
      </c>
      <c r="AS1012" s="60"/>
      <c r="AT1012" s="60">
        <v>5.63</v>
      </c>
      <c r="AU1012" s="60">
        <f>AT1012*AS1012</f>
        <v>0</v>
      </c>
      <c r="AV1012" s="60"/>
      <c r="AW1012" s="60">
        <v>6.65</v>
      </c>
      <c r="AX1012" s="60">
        <f>AW1012*AV1012</f>
        <v>0</v>
      </c>
      <c r="AY1012" s="60"/>
      <c r="AZ1012" s="60">
        <v>5.58</v>
      </c>
      <c r="BA1012" s="60">
        <f t="shared" si="500"/>
        <v>0</v>
      </c>
      <c r="BB1012" s="60"/>
      <c r="BC1012" s="60">
        <v>6</v>
      </c>
      <c r="BD1012" s="23">
        <f t="shared" si="494"/>
        <v>0</v>
      </c>
      <c r="BE1012" s="26">
        <f t="shared" si="478"/>
        <v>25600</v>
      </c>
      <c r="BF1012" s="27">
        <f t="shared" si="495"/>
        <v>0</v>
      </c>
      <c r="BG1012" s="61"/>
      <c r="BH1012" s="62"/>
      <c r="BI1012" s="61"/>
      <c r="BJ1012" s="28">
        <f t="shared" si="479"/>
        <v>0</v>
      </c>
      <c r="BK1012" s="28">
        <f t="shared" si="480"/>
        <v>25600</v>
      </c>
      <c r="BL1012" s="136"/>
      <c r="BM1012" s="136"/>
      <c r="BN1012" s="136"/>
      <c r="BO1012" s="15"/>
      <c r="BP1012" s="12"/>
      <c r="BQ1012" s="12"/>
      <c r="BR1012" s="15"/>
      <c r="BS1012" s="15"/>
      <c r="BT1012" s="15"/>
      <c r="BU1012" s="12"/>
      <c r="BV1012" s="63"/>
      <c r="BW1012" s="63"/>
      <c r="BX1012" s="63"/>
    </row>
    <row r="1013" spans="1:83" s="64" customFormat="1" ht="32.25" customHeight="1">
      <c r="A1013" s="67" t="s">
        <v>859</v>
      </c>
      <c r="B1013" s="68" t="s">
        <v>860</v>
      </c>
      <c r="C1013" s="69"/>
      <c r="D1013" s="60">
        <v>45</v>
      </c>
      <c r="E1013" s="23">
        <f t="shared" si="481"/>
        <v>0</v>
      </c>
      <c r="F1013" s="60"/>
      <c r="G1013" s="60">
        <v>30</v>
      </c>
      <c r="H1013" s="23">
        <f t="shared" si="482"/>
        <v>0</v>
      </c>
      <c r="I1013" s="60"/>
      <c r="J1013" s="60">
        <v>45</v>
      </c>
      <c r="K1013" s="23">
        <f t="shared" si="483"/>
        <v>0</v>
      </c>
      <c r="L1013" s="60">
        <v>60</v>
      </c>
      <c r="M1013" s="60">
        <v>75</v>
      </c>
      <c r="N1013" s="23">
        <f t="shared" si="484"/>
        <v>4500</v>
      </c>
      <c r="O1013" s="60">
        <v>120</v>
      </c>
      <c r="P1013" s="60">
        <v>38</v>
      </c>
      <c r="Q1013" s="23">
        <f t="shared" si="485"/>
        <v>4560</v>
      </c>
      <c r="R1013" s="60">
        <v>80</v>
      </c>
      <c r="S1013" s="60">
        <v>68</v>
      </c>
      <c r="T1013" s="23">
        <f t="shared" si="486"/>
        <v>5440</v>
      </c>
      <c r="U1013" s="60"/>
      <c r="V1013" s="60">
        <v>38</v>
      </c>
      <c r="W1013" s="23">
        <f t="shared" si="487"/>
        <v>0</v>
      </c>
      <c r="X1013" s="60"/>
      <c r="Y1013" s="60">
        <v>55</v>
      </c>
      <c r="Z1013" s="23">
        <f t="shared" si="488"/>
        <v>0</v>
      </c>
      <c r="AA1013" s="60"/>
      <c r="AB1013" s="60">
        <v>58</v>
      </c>
      <c r="AC1013" s="23">
        <f t="shared" si="489"/>
        <v>0</v>
      </c>
      <c r="AD1013" s="60"/>
      <c r="AE1013" s="60">
        <v>68</v>
      </c>
      <c r="AF1013" s="25">
        <f t="shared" si="490"/>
        <v>0</v>
      </c>
      <c r="AG1013" s="60">
        <v>100</v>
      </c>
      <c r="AH1013" s="60">
        <v>98</v>
      </c>
      <c r="AI1013" s="23">
        <f t="shared" si="491"/>
        <v>9800</v>
      </c>
      <c r="AJ1013" s="60">
        <v>4200</v>
      </c>
      <c r="AK1013" s="60">
        <v>7</v>
      </c>
      <c r="AL1013" s="25">
        <f t="shared" si="492"/>
        <v>29400</v>
      </c>
      <c r="AM1013" s="60"/>
      <c r="AN1013" s="60">
        <v>6</v>
      </c>
      <c r="AO1013" s="25">
        <f t="shared" si="493"/>
        <v>0</v>
      </c>
      <c r="AP1013" s="60"/>
      <c r="AQ1013" s="60">
        <v>7</v>
      </c>
      <c r="AR1013" s="60">
        <f>AQ1013*AP1013</f>
        <v>0</v>
      </c>
      <c r="AS1013" s="60"/>
      <c r="AT1013" s="60">
        <v>5.63</v>
      </c>
      <c r="AU1013" s="60">
        <f>AT1013*AS1013</f>
        <v>0</v>
      </c>
      <c r="AV1013" s="60"/>
      <c r="AW1013" s="60">
        <v>6.65</v>
      </c>
      <c r="AX1013" s="60">
        <f>AW1013*AV1013</f>
        <v>0</v>
      </c>
      <c r="AY1013" s="60"/>
      <c r="AZ1013" s="60">
        <v>5.58</v>
      </c>
      <c r="BA1013" s="60">
        <f t="shared" si="500"/>
        <v>0</v>
      </c>
      <c r="BB1013" s="60">
        <v>1000</v>
      </c>
      <c r="BC1013" s="60">
        <v>6</v>
      </c>
      <c r="BD1013" s="23">
        <f t="shared" si="494"/>
        <v>6000</v>
      </c>
      <c r="BE1013" s="26">
        <f t="shared" si="478"/>
        <v>59700</v>
      </c>
      <c r="BF1013" s="27">
        <f t="shared" si="495"/>
        <v>176600</v>
      </c>
      <c r="BG1013" s="61"/>
      <c r="BH1013" s="62"/>
      <c r="BI1013" s="61"/>
      <c r="BJ1013" s="28">
        <f t="shared" si="479"/>
        <v>0</v>
      </c>
      <c r="BK1013" s="28">
        <f t="shared" si="480"/>
        <v>236300</v>
      </c>
      <c r="BL1013" s="136"/>
      <c r="BM1013" s="136"/>
      <c r="BN1013" s="136"/>
      <c r="BO1013" s="15"/>
      <c r="BP1013" s="12"/>
      <c r="BQ1013" s="12"/>
      <c r="BR1013" s="15"/>
      <c r="BS1013" s="15"/>
      <c r="BT1013" s="15"/>
      <c r="BU1013" s="12"/>
      <c r="BV1013" s="63"/>
      <c r="BW1013" s="63"/>
      <c r="BX1013" s="63"/>
    </row>
    <row r="1014" spans="1:83" s="64" customFormat="1" ht="32.25" customHeight="1">
      <c r="A1014" s="67" t="s">
        <v>861</v>
      </c>
      <c r="B1014" s="84" t="s">
        <v>862</v>
      </c>
      <c r="C1014" s="69"/>
      <c r="D1014" s="60">
        <v>45</v>
      </c>
      <c r="E1014" s="23">
        <f t="shared" si="481"/>
        <v>0</v>
      </c>
      <c r="F1014" s="60"/>
      <c r="G1014" s="60">
        <v>30</v>
      </c>
      <c r="H1014" s="23">
        <f t="shared" si="482"/>
        <v>0</v>
      </c>
      <c r="I1014" s="60"/>
      <c r="J1014" s="60">
        <v>45</v>
      </c>
      <c r="K1014" s="23">
        <f t="shared" si="483"/>
        <v>0</v>
      </c>
      <c r="L1014" s="60"/>
      <c r="M1014" s="60">
        <v>75</v>
      </c>
      <c r="N1014" s="23">
        <f t="shared" si="484"/>
        <v>0</v>
      </c>
      <c r="O1014" s="60"/>
      <c r="P1014" s="60">
        <v>38</v>
      </c>
      <c r="Q1014" s="23">
        <f t="shared" si="485"/>
        <v>0</v>
      </c>
      <c r="R1014" s="60"/>
      <c r="S1014" s="60">
        <v>68</v>
      </c>
      <c r="T1014" s="23">
        <f t="shared" si="486"/>
        <v>0</v>
      </c>
      <c r="U1014" s="60"/>
      <c r="V1014" s="60">
        <v>38</v>
      </c>
      <c r="W1014" s="23">
        <f t="shared" si="487"/>
        <v>0</v>
      </c>
      <c r="X1014" s="60"/>
      <c r="Y1014" s="60">
        <v>55</v>
      </c>
      <c r="Z1014" s="23">
        <f t="shared" si="488"/>
        <v>0</v>
      </c>
      <c r="AA1014" s="60"/>
      <c r="AB1014" s="60">
        <v>58</v>
      </c>
      <c r="AC1014" s="23">
        <f t="shared" si="489"/>
        <v>0</v>
      </c>
      <c r="AD1014" s="60"/>
      <c r="AE1014" s="60">
        <v>68</v>
      </c>
      <c r="AF1014" s="25">
        <f t="shared" si="490"/>
        <v>0</v>
      </c>
      <c r="AG1014" s="60"/>
      <c r="AH1014" s="60">
        <v>98</v>
      </c>
      <c r="AI1014" s="23">
        <f t="shared" si="491"/>
        <v>0</v>
      </c>
      <c r="AJ1014" s="60"/>
      <c r="AK1014" s="60"/>
      <c r="AL1014" s="25">
        <f t="shared" si="492"/>
        <v>0</v>
      </c>
      <c r="AM1014" s="60"/>
      <c r="AN1014" s="60"/>
      <c r="AO1014" s="25">
        <f t="shared" si="493"/>
        <v>0</v>
      </c>
      <c r="AP1014" s="60"/>
      <c r="AQ1014" s="60"/>
      <c r="AR1014" s="60"/>
      <c r="AS1014" s="60"/>
      <c r="AT1014" s="60"/>
      <c r="AU1014" s="60"/>
      <c r="AV1014" s="60"/>
      <c r="AW1014" s="60"/>
      <c r="AX1014" s="60"/>
      <c r="AY1014" s="60"/>
      <c r="AZ1014" s="60"/>
      <c r="BA1014" s="60">
        <f t="shared" si="500"/>
        <v>0</v>
      </c>
      <c r="BB1014" s="60"/>
      <c r="BC1014" s="60">
        <v>6</v>
      </c>
      <c r="BD1014" s="23">
        <f t="shared" si="494"/>
        <v>0</v>
      </c>
      <c r="BE1014" s="26">
        <f t="shared" si="478"/>
        <v>0</v>
      </c>
      <c r="BF1014" s="27">
        <f t="shared" si="495"/>
        <v>5813.7000000000116</v>
      </c>
      <c r="BG1014" s="61"/>
      <c r="BH1014" s="62"/>
      <c r="BI1014" s="61"/>
      <c r="BJ1014" s="28">
        <f t="shared" si="479"/>
        <v>0</v>
      </c>
      <c r="BK1014" s="28">
        <f t="shared" si="480"/>
        <v>5813.7000000000116</v>
      </c>
      <c r="BL1014" s="136"/>
      <c r="BM1014" s="136"/>
      <c r="BN1014" s="136"/>
      <c r="BO1014" s="15"/>
      <c r="BP1014" s="12"/>
      <c r="BQ1014" s="12"/>
      <c r="BR1014" s="15"/>
      <c r="BS1014" s="15"/>
      <c r="BT1014" s="15"/>
      <c r="BU1014" s="12"/>
      <c r="BV1014" s="63"/>
      <c r="BW1014" s="63"/>
      <c r="BX1014" s="63"/>
    </row>
    <row r="1015" spans="1:83" s="64" customFormat="1" ht="32.25" customHeight="1">
      <c r="A1015" s="67" t="s">
        <v>863</v>
      </c>
      <c r="B1015" s="84" t="s">
        <v>864</v>
      </c>
      <c r="C1015" s="69"/>
      <c r="D1015" s="60">
        <v>45</v>
      </c>
      <c r="E1015" s="23">
        <f t="shared" si="481"/>
        <v>0</v>
      </c>
      <c r="F1015" s="60"/>
      <c r="G1015" s="60">
        <v>30</v>
      </c>
      <c r="H1015" s="23">
        <f t="shared" si="482"/>
        <v>0</v>
      </c>
      <c r="I1015" s="60"/>
      <c r="J1015" s="60">
        <v>45</v>
      </c>
      <c r="K1015" s="23">
        <f t="shared" si="483"/>
        <v>0</v>
      </c>
      <c r="L1015" s="60"/>
      <c r="M1015" s="60">
        <v>75</v>
      </c>
      <c r="N1015" s="23">
        <f t="shared" si="484"/>
        <v>0</v>
      </c>
      <c r="O1015" s="60"/>
      <c r="P1015" s="60">
        <v>38</v>
      </c>
      <c r="Q1015" s="23">
        <f t="shared" si="485"/>
        <v>0</v>
      </c>
      <c r="R1015" s="60"/>
      <c r="S1015" s="60">
        <v>68</v>
      </c>
      <c r="T1015" s="23">
        <f t="shared" si="486"/>
        <v>0</v>
      </c>
      <c r="U1015" s="60"/>
      <c r="V1015" s="60">
        <v>38</v>
      </c>
      <c r="W1015" s="23">
        <f t="shared" si="487"/>
        <v>0</v>
      </c>
      <c r="X1015" s="60"/>
      <c r="Y1015" s="60">
        <v>55</v>
      </c>
      <c r="Z1015" s="23">
        <f t="shared" si="488"/>
        <v>0</v>
      </c>
      <c r="AA1015" s="60"/>
      <c r="AB1015" s="60">
        <v>58</v>
      </c>
      <c r="AC1015" s="23">
        <f t="shared" si="489"/>
        <v>0</v>
      </c>
      <c r="AD1015" s="60"/>
      <c r="AE1015" s="60">
        <v>68</v>
      </c>
      <c r="AF1015" s="25">
        <f t="shared" si="490"/>
        <v>0</v>
      </c>
      <c r="AG1015" s="60"/>
      <c r="AH1015" s="60">
        <v>98</v>
      </c>
      <c r="AI1015" s="23">
        <f t="shared" si="491"/>
        <v>0</v>
      </c>
      <c r="AJ1015" s="60"/>
      <c r="AK1015" s="60"/>
      <c r="AL1015" s="25">
        <f t="shared" si="492"/>
        <v>0</v>
      </c>
      <c r="AM1015" s="60"/>
      <c r="AN1015" s="60"/>
      <c r="AO1015" s="25">
        <f t="shared" si="493"/>
        <v>0</v>
      </c>
      <c r="AP1015" s="60"/>
      <c r="AQ1015" s="60"/>
      <c r="AR1015" s="60"/>
      <c r="AS1015" s="60"/>
      <c r="AT1015" s="60"/>
      <c r="AU1015" s="60"/>
      <c r="AV1015" s="60"/>
      <c r="AW1015" s="60"/>
      <c r="AX1015" s="60"/>
      <c r="AY1015" s="60"/>
      <c r="AZ1015" s="60"/>
      <c r="BA1015" s="60">
        <f t="shared" si="500"/>
        <v>0</v>
      </c>
      <c r="BB1015" s="60"/>
      <c r="BC1015" s="60">
        <v>6</v>
      </c>
      <c r="BD1015" s="23">
        <f t="shared" si="494"/>
        <v>0</v>
      </c>
      <c r="BE1015" s="26">
        <f t="shared" si="478"/>
        <v>0</v>
      </c>
      <c r="BF1015" s="27">
        <f t="shared" si="495"/>
        <v>12427</v>
      </c>
      <c r="BG1015" s="61"/>
      <c r="BH1015" s="62"/>
      <c r="BI1015" s="61"/>
      <c r="BJ1015" s="28">
        <f t="shared" si="479"/>
        <v>0</v>
      </c>
      <c r="BK1015" s="28">
        <f t="shared" si="480"/>
        <v>12427</v>
      </c>
      <c r="BL1015" s="136"/>
      <c r="BM1015" s="136"/>
      <c r="BN1015" s="136"/>
      <c r="BO1015" s="15"/>
      <c r="BP1015" s="12"/>
      <c r="BQ1015" s="12"/>
      <c r="BR1015" s="15"/>
      <c r="BS1015" s="15"/>
      <c r="BT1015" s="15"/>
      <c r="BU1015" s="12"/>
      <c r="BV1015" s="63"/>
      <c r="BW1015" s="63"/>
      <c r="BX1015" s="63"/>
    </row>
    <row r="1016" spans="1:83" s="64" customFormat="1" ht="32.25" customHeight="1">
      <c r="A1016" s="67" t="s">
        <v>865</v>
      </c>
      <c r="B1016" s="84" t="s">
        <v>866</v>
      </c>
      <c r="C1016" s="69"/>
      <c r="D1016" s="60">
        <v>45</v>
      </c>
      <c r="E1016" s="23">
        <f t="shared" si="481"/>
        <v>0</v>
      </c>
      <c r="F1016" s="60"/>
      <c r="G1016" s="60">
        <v>30</v>
      </c>
      <c r="H1016" s="23">
        <f t="shared" si="482"/>
        <v>0</v>
      </c>
      <c r="I1016" s="60"/>
      <c r="J1016" s="60">
        <v>45</v>
      </c>
      <c r="K1016" s="23">
        <f t="shared" si="483"/>
        <v>0</v>
      </c>
      <c r="L1016" s="60"/>
      <c r="M1016" s="60">
        <v>75</v>
      </c>
      <c r="N1016" s="23">
        <f t="shared" si="484"/>
        <v>0</v>
      </c>
      <c r="O1016" s="60"/>
      <c r="P1016" s="60">
        <v>38</v>
      </c>
      <c r="Q1016" s="23">
        <f t="shared" si="485"/>
        <v>0</v>
      </c>
      <c r="R1016" s="60"/>
      <c r="S1016" s="60">
        <v>68</v>
      </c>
      <c r="T1016" s="23">
        <f t="shared" si="486"/>
        <v>0</v>
      </c>
      <c r="U1016" s="60"/>
      <c r="V1016" s="60">
        <v>38</v>
      </c>
      <c r="W1016" s="23">
        <f t="shared" si="487"/>
        <v>0</v>
      </c>
      <c r="X1016" s="60"/>
      <c r="Y1016" s="60">
        <v>55</v>
      </c>
      <c r="Z1016" s="23">
        <f t="shared" si="488"/>
        <v>0</v>
      </c>
      <c r="AA1016" s="60"/>
      <c r="AB1016" s="60">
        <v>58</v>
      </c>
      <c r="AC1016" s="23">
        <f t="shared" si="489"/>
        <v>0</v>
      </c>
      <c r="AD1016" s="60"/>
      <c r="AE1016" s="60">
        <v>68</v>
      </c>
      <c r="AF1016" s="25">
        <f t="shared" si="490"/>
        <v>0</v>
      </c>
      <c r="AG1016" s="60"/>
      <c r="AH1016" s="60">
        <v>98</v>
      </c>
      <c r="AI1016" s="23">
        <f t="shared" si="491"/>
        <v>0</v>
      </c>
      <c r="AJ1016" s="60"/>
      <c r="AK1016" s="60"/>
      <c r="AL1016" s="25">
        <f t="shared" si="492"/>
        <v>0</v>
      </c>
      <c r="AM1016" s="60"/>
      <c r="AN1016" s="60"/>
      <c r="AO1016" s="25">
        <f t="shared" si="493"/>
        <v>0</v>
      </c>
      <c r="AP1016" s="60"/>
      <c r="AQ1016" s="60"/>
      <c r="AR1016" s="60"/>
      <c r="AS1016" s="60"/>
      <c r="AT1016" s="60"/>
      <c r="AU1016" s="60"/>
      <c r="AV1016" s="60"/>
      <c r="AW1016" s="60"/>
      <c r="AX1016" s="60"/>
      <c r="AY1016" s="60"/>
      <c r="AZ1016" s="60"/>
      <c r="BA1016" s="60">
        <f t="shared" si="500"/>
        <v>0</v>
      </c>
      <c r="BB1016" s="60"/>
      <c r="BC1016" s="60">
        <v>6</v>
      </c>
      <c r="BD1016" s="23">
        <f t="shared" si="494"/>
        <v>0</v>
      </c>
      <c r="BE1016" s="26">
        <f t="shared" si="478"/>
        <v>0</v>
      </c>
      <c r="BF1016" s="27">
        <f t="shared" si="495"/>
        <v>24559</v>
      </c>
      <c r="BG1016" s="61"/>
      <c r="BH1016" s="62"/>
      <c r="BI1016" s="61"/>
      <c r="BJ1016" s="28">
        <f t="shared" si="479"/>
        <v>0</v>
      </c>
      <c r="BK1016" s="28">
        <f t="shared" si="480"/>
        <v>24559</v>
      </c>
      <c r="BL1016" s="136"/>
      <c r="BM1016" s="136"/>
      <c r="BN1016" s="136"/>
      <c r="BO1016" s="15"/>
      <c r="BP1016" s="12"/>
      <c r="BQ1016" s="12"/>
      <c r="BR1016" s="15"/>
      <c r="BS1016" s="15"/>
      <c r="BT1016" s="15"/>
      <c r="BU1016" s="12"/>
      <c r="BV1016" s="63"/>
      <c r="BW1016" s="63"/>
      <c r="BX1016" s="63"/>
    </row>
    <row r="1017" spans="1:83" s="65" customFormat="1" ht="32.25" customHeight="1">
      <c r="A1017" s="55" t="s">
        <v>867</v>
      </c>
      <c r="B1017" s="56" t="s">
        <v>868</v>
      </c>
      <c r="C1017" s="57">
        <v>110</v>
      </c>
      <c r="D1017" s="58">
        <v>45</v>
      </c>
      <c r="E1017" s="23">
        <f t="shared" si="481"/>
        <v>4950</v>
      </c>
      <c r="F1017" s="58">
        <v>210</v>
      </c>
      <c r="G1017" s="58">
        <v>30</v>
      </c>
      <c r="H1017" s="23">
        <f t="shared" si="482"/>
        <v>6300</v>
      </c>
      <c r="I1017" s="58">
        <v>1000</v>
      </c>
      <c r="J1017" s="58">
        <v>45</v>
      </c>
      <c r="K1017" s="23">
        <f t="shared" si="483"/>
        <v>45000</v>
      </c>
      <c r="L1017" s="58"/>
      <c r="M1017" s="58">
        <v>75</v>
      </c>
      <c r="N1017" s="23">
        <f t="shared" si="484"/>
        <v>0</v>
      </c>
      <c r="O1017" s="58"/>
      <c r="P1017" s="58">
        <v>38</v>
      </c>
      <c r="Q1017" s="23">
        <f t="shared" si="485"/>
        <v>0</v>
      </c>
      <c r="R1017" s="58"/>
      <c r="S1017" s="58">
        <v>68</v>
      </c>
      <c r="T1017" s="23">
        <f t="shared" si="486"/>
        <v>0</v>
      </c>
      <c r="U1017" s="58"/>
      <c r="V1017" s="58">
        <v>38</v>
      </c>
      <c r="W1017" s="23">
        <f t="shared" si="487"/>
        <v>0</v>
      </c>
      <c r="X1017" s="58"/>
      <c r="Y1017" s="58">
        <v>55</v>
      </c>
      <c r="Z1017" s="23">
        <f t="shared" si="488"/>
        <v>0</v>
      </c>
      <c r="AA1017" s="58"/>
      <c r="AB1017" s="58">
        <v>58</v>
      </c>
      <c r="AC1017" s="23">
        <f t="shared" si="489"/>
        <v>0</v>
      </c>
      <c r="AD1017" s="58">
        <v>50</v>
      </c>
      <c r="AE1017" s="58">
        <v>68</v>
      </c>
      <c r="AF1017" s="25">
        <f t="shared" si="490"/>
        <v>3400</v>
      </c>
      <c r="AG1017" s="58"/>
      <c r="AH1017" s="58">
        <v>98</v>
      </c>
      <c r="AI1017" s="23">
        <f t="shared" si="491"/>
        <v>0</v>
      </c>
      <c r="AJ1017" s="60"/>
      <c r="AK1017" s="60">
        <v>7</v>
      </c>
      <c r="AL1017" s="25">
        <f t="shared" si="492"/>
        <v>0</v>
      </c>
      <c r="AM1017" s="60">
        <v>4460</v>
      </c>
      <c r="AN1017" s="60">
        <v>6</v>
      </c>
      <c r="AO1017" s="25">
        <f t="shared" si="493"/>
        <v>26760</v>
      </c>
      <c r="AP1017" s="58"/>
      <c r="AQ1017" s="58">
        <v>7</v>
      </c>
      <c r="AR1017" s="60">
        <f>AQ1017*AP1017</f>
        <v>0</v>
      </c>
      <c r="AS1017" s="58"/>
      <c r="AT1017" s="58">
        <v>5.63</v>
      </c>
      <c r="AU1017" s="58">
        <f>AT1017*AS1017</f>
        <v>0</v>
      </c>
      <c r="AV1017" s="58"/>
      <c r="AW1017" s="58">
        <v>6.65</v>
      </c>
      <c r="AX1017" s="58">
        <f>AW1017*AV1017</f>
        <v>0</v>
      </c>
      <c r="AY1017" s="58"/>
      <c r="AZ1017" s="58">
        <v>5.58</v>
      </c>
      <c r="BA1017" s="58">
        <f t="shared" si="500"/>
        <v>0</v>
      </c>
      <c r="BB1017" s="58"/>
      <c r="BC1017" s="58">
        <v>6</v>
      </c>
      <c r="BD1017" s="23">
        <f t="shared" si="494"/>
        <v>0</v>
      </c>
      <c r="BE1017" s="26">
        <f t="shared" si="478"/>
        <v>86410</v>
      </c>
      <c r="BF1017" s="27">
        <f t="shared" si="495"/>
        <v>140608</v>
      </c>
      <c r="BG1017" s="61"/>
      <c r="BH1017" s="62"/>
      <c r="BI1017" s="61"/>
      <c r="BJ1017" s="30">
        <f t="shared" si="479"/>
        <v>0</v>
      </c>
      <c r="BK1017" s="28">
        <f t="shared" si="480"/>
        <v>227018</v>
      </c>
      <c r="BL1017" s="136"/>
      <c r="BM1017" s="136"/>
      <c r="BN1017" s="136"/>
      <c r="BO1017" s="15"/>
      <c r="BP1017" s="12"/>
      <c r="BQ1017" s="12"/>
      <c r="BR1017" s="15"/>
      <c r="BS1017" s="15"/>
      <c r="BT1017" s="15"/>
      <c r="BU1017" s="12"/>
      <c r="BV1017" s="63"/>
      <c r="BW1017" s="63"/>
      <c r="BX1017" s="63"/>
      <c r="BY1017" s="64"/>
      <c r="BZ1017" s="64"/>
      <c r="CA1017" s="64"/>
      <c r="CB1017" s="64"/>
      <c r="CC1017" s="64"/>
      <c r="CD1017" s="64"/>
      <c r="CE1017" s="64"/>
    </row>
    <row r="1018" spans="1:83" s="64" customFormat="1" ht="32.25" customHeight="1">
      <c r="A1018" s="67" t="s">
        <v>869</v>
      </c>
      <c r="B1018" s="68" t="s">
        <v>870</v>
      </c>
      <c r="C1018" s="69"/>
      <c r="D1018" s="60">
        <v>45</v>
      </c>
      <c r="E1018" s="23">
        <f t="shared" si="481"/>
        <v>0</v>
      </c>
      <c r="F1018" s="60"/>
      <c r="G1018" s="60">
        <v>30</v>
      </c>
      <c r="H1018" s="23">
        <f t="shared" si="482"/>
        <v>0</v>
      </c>
      <c r="I1018" s="60"/>
      <c r="J1018" s="60">
        <v>45</v>
      </c>
      <c r="K1018" s="23">
        <f t="shared" si="483"/>
        <v>0</v>
      </c>
      <c r="L1018" s="60"/>
      <c r="M1018" s="60">
        <v>75</v>
      </c>
      <c r="N1018" s="23">
        <f t="shared" si="484"/>
        <v>0</v>
      </c>
      <c r="O1018" s="60"/>
      <c r="P1018" s="60">
        <v>38</v>
      </c>
      <c r="Q1018" s="23">
        <f t="shared" si="485"/>
        <v>0</v>
      </c>
      <c r="R1018" s="60"/>
      <c r="S1018" s="60">
        <v>68</v>
      </c>
      <c r="T1018" s="23">
        <f t="shared" si="486"/>
        <v>0</v>
      </c>
      <c r="U1018" s="60"/>
      <c r="V1018" s="60">
        <v>38</v>
      </c>
      <c r="W1018" s="23">
        <f t="shared" si="487"/>
        <v>0</v>
      </c>
      <c r="X1018" s="60"/>
      <c r="Y1018" s="60">
        <v>55</v>
      </c>
      <c r="Z1018" s="23">
        <f t="shared" si="488"/>
        <v>0</v>
      </c>
      <c r="AA1018" s="60"/>
      <c r="AB1018" s="60">
        <v>58</v>
      </c>
      <c r="AC1018" s="23">
        <f t="shared" si="489"/>
        <v>0</v>
      </c>
      <c r="AD1018" s="60"/>
      <c r="AE1018" s="60">
        <v>68</v>
      </c>
      <c r="AF1018" s="25">
        <f t="shared" si="490"/>
        <v>0</v>
      </c>
      <c r="AG1018" s="60"/>
      <c r="AH1018" s="60">
        <v>98</v>
      </c>
      <c r="AI1018" s="23">
        <f t="shared" si="491"/>
        <v>0</v>
      </c>
      <c r="AJ1018" s="60"/>
      <c r="AK1018" s="60">
        <v>7</v>
      </c>
      <c r="AL1018" s="25">
        <f t="shared" si="492"/>
        <v>0</v>
      </c>
      <c r="AM1018" s="60"/>
      <c r="AN1018" s="60">
        <v>6</v>
      </c>
      <c r="AO1018" s="25">
        <f t="shared" si="493"/>
        <v>0</v>
      </c>
      <c r="AP1018" s="60"/>
      <c r="AQ1018" s="60">
        <v>7</v>
      </c>
      <c r="AR1018" s="60">
        <f>AQ1018*AP1018</f>
        <v>0</v>
      </c>
      <c r="AS1018" s="60"/>
      <c r="AT1018" s="60">
        <v>5.63</v>
      </c>
      <c r="AU1018" s="60">
        <f>AT1018*AS1018</f>
        <v>0</v>
      </c>
      <c r="AV1018" s="60"/>
      <c r="AW1018" s="60">
        <v>6.65</v>
      </c>
      <c r="AX1018" s="60">
        <f>AW1018*AV1018</f>
        <v>0</v>
      </c>
      <c r="AY1018" s="60"/>
      <c r="AZ1018" s="60">
        <v>5.58</v>
      </c>
      <c r="BA1018" s="60">
        <f t="shared" si="500"/>
        <v>0</v>
      </c>
      <c r="BB1018" s="60"/>
      <c r="BC1018" s="60">
        <v>6</v>
      </c>
      <c r="BD1018" s="23">
        <f t="shared" si="494"/>
        <v>0</v>
      </c>
      <c r="BE1018" s="26">
        <f t="shared" si="478"/>
        <v>0</v>
      </c>
      <c r="BF1018" s="27">
        <f t="shared" si="495"/>
        <v>0</v>
      </c>
      <c r="BG1018" s="61"/>
      <c r="BH1018" s="62"/>
      <c r="BI1018" s="61"/>
      <c r="BJ1018" s="30">
        <f t="shared" si="479"/>
        <v>0</v>
      </c>
      <c r="BK1018" s="28">
        <f t="shared" si="480"/>
        <v>0</v>
      </c>
      <c r="BL1018" s="136"/>
      <c r="BM1018" s="136"/>
      <c r="BN1018" s="136"/>
      <c r="BO1018" s="15"/>
      <c r="BP1018" s="12"/>
      <c r="BQ1018" s="12"/>
      <c r="BR1018" s="15"/>
      <c r="BS1018" s="15"/>
      <c r="BT1018" s="15"/>
      <c r="BU1018" s="12"/>
      <c r="BV1018" s="63"/>
      <c r="BW1018" s="63"/>
      <c r="BX1018" s="63"/>
    </row>
    <row r="1019" spans="1:83" s="65" customFormat="1" ht="32.25" customHeight="1">
      <c r="A1019" s="55" t="s">
        <v>871</v>
      </c>
      <c r="B1019" s="56" t="s">
        <v>872</v>
      </c>
      <c r="C1019" s="57"/>
      <c r="D1019" s="58">
        <v>45</v>
      </c>
      <c r="E1019" s="23">
        <f t="shared" si="481"/>
        <v>0</v>
      </c>
      <c r="F1019" s="58"/>
      <c r="G1019" s="58">
        <v>30</v>
      </c>
      <c r="H1019" s="23">
        <f t="shared" si="482"/>
        <v>0</v>
      </c>
      <c r="I1019" s="58"/>
      <c r="J1019" s="58">
        <v>45</v>
      </c>
      <c r="K1019" s="23">
        <f t="shared" si="483"/>
        <v>0</v>
      </c>
      <c r="L1019" s="58"/>
      <c r="M1019" s="58">
        <v>75</v>
      </c>
      <c r="N1019" s="23">
        <f t="shared" si="484"/>
        <v>0</v>
      </c>
      <c r="O1019" s="58"/>
      <c r="P1019" s="58">
        <v>38</v>
      </c>
      <c r="Q1019" s="23">
        <f t="shared" si="485"/>
        <v>0</v>
      </c>
      <c r="R1019" s="58"/>
      <c r="S1019" s="58">
        <v>68</v>
      </c>
      <c r="T1019" s="23">
        <f t="shared" si="486"/>
        <v>0</v>
      </c>
      <c r="U1019" s="58">
        <v>410</v>
      </c>
      <c r="V1019" s="58">
        <v>38</v>
      </c>
      <c r="W1019" s="23">
        <f t="shared" si="487"/>
        <v>15580</v>
      </c>
      <c r="X1019" s="58">
        <v>200</v>
      </c>
      <c r="Y1019" s="58">
        <v>55</v>
      </c>
      <c r="Z1019" s="23">
        <f t="shared" si="488"/>
        <v>11000</v>
      </c>
      <c r="AA1019" s="58">
        <v>330</v>
      </c>
      <c r="AB1019" s="58">
        <v>58</v>
      </c>
      <c r="AC1019" s="23">
        <f t="shared" si="489"/>
        <v>19140</v>
      </c>
      <c r="AD1019" s="58"/>
      <c r="AE1019" s="58">
        <v>68</v>
      </c>
      <c r="AF1019" s="25">
        <f t="shared" si="490"/>
        <v>0</v>
      </c>
      <c r="AG1019" s="58"/>
      <c r="AH1019" s="58">
        <v>98</v>
      </c>
      <c r="AI1019" s="23">
        <f t="shared" si="491"/>
        <v>0</v>
      </c>
      <c r="AJ1019" s="60"/>
      <c r="AK1019" s="60">
        <v>7</v>
      </c>
      <c r="AL1019" s="25">
        <f t="shared" si="492"/>
        <v>0</v>
      </c>
      <c r="AM1019" s="60"/>
      <c r="AN1019" s="60">
        <v>6</v>
      </c>
      <c r="AO1019" s="25">
        <f t="shared" si="493"/>
        <v>0</v>
      </c>
      <c r="AP1019" s="58"/>
      <c r="AQ1019" s="58">
        <v>7</v>
      </c>
      <c r="AR1019" s="60">
        <f>AQ1019*AP1019</f>
        <v>0</v>
      </c>
      <c r="AS1019" s="58"/>
      <c r="AT1019" s="58">
        <v>5.63</v>
      </c>
      <c r="AU1019" s="58">
        <f>AT1019*AS1019</f>
        <v>0</v>
      </c>
      <c r="AV1019" s="58"/>
      <c r="AW1019" s="58">
        <v>6.65</v>
      </c>
      <c r="AX1019" s="58">
        <f>AW1019*AV1019</f>
        <v>0</v>
      </c>
      <c r="AY1019" s="58"/>
      <c r="AZ1019" s="58">
        <v>5.58</v>
      </c>
      <c r="BA1019" s="58">
        <f t="shared" si="500"/>
        <v>0</v>
      </c>
      <c r="BB1019" s="58"/>
      <c r="BC1019" s="58">
        <v>6</v>
      </c>
      <c r="BD1019" s="23">
        <f t="shared" si="494"/>
        <v>0</v>
      </c>
      <c r="BE1019" s="26">
        <f t="shared" si="478"/>
        <v>45720</v>
      </c>
      <c r="BF1019" s="27">
        <f t="shared" si="495"/>
        <v>159620</v>
      </c>
      <c r="BG1019" s="61"/>
      <c r="BH1019" s="62"/>
      <c r="BI1019" s="61"/>
      <c r="BJ1019" s="30">
        <f t="shared" si="479"/>
        <v>0</v>
      </c>
      <c r="BK1019" s="28">
        <f t="shared" si="480"/>
        <v>205340</v>
      </c>
      <c r="BL1019" s="137"/>
      <c r="BM1019" s="136"/>
      <c r="BN1019" s="136"/>
      <c r="BO1019" s="15"/>
      <c r="BP1019" s="12"/>
      <c r="BQ1019" s="12"/>
      <c r="BR1019" s="15"/>
      <c r="BS1019" s="15"/>
      <c r="BT1019" s="15"/>
      <c r="BU1019" s="12"/>
      <c r="BV1019" s="63"/>
      <c r="BW1019" s="63"/>
      <c r="BX1019" s="63"/>
      <c r="BY1019" s="64"/>
      <c r="BZ1019" s="64"/>
      <c r="CA1019" s="64"/>
      <c r="CB1019" s="64"/>
      <c r="CC1019" s="64"/>
      <c r="CD1019" s="64"/>
      <c r="CE1019" s="64"/>
    </row>
    <row r="1020" spans="1:83" s="64" customFormat="1" ht="32.25" customHeight="1">
      <c r="A1020" s="67" t="s">
        <v>873</v>
      </c>
      <c r="B1020" s="68" t="s">
        <v>874</v>
      </c>
      <c r="C1020" s="69"/>
      <c r="D1020" s="60">
        <v>45</v>
      </c>
      <c r="E1020" s="23">
        <f t="shared" si="481"/>
        <v>0</v>
      </c>
      <c r="F1020" s="60"/>
      <c r="G1020" s="60">
        <v>30</v>
      </c>
      <c r="H1020" s="23">
        <f t="shared" si="482"/>
        <v>0</v>
      </c>
      <c r="I1020" s="60"/>
      <c r="J1020" s="60">
        <v>45</v>
      </c>
      <c r="K1020" s="23">
        <f t="shared" si="483"/>
        <v>0</v>
      </c>
      <c r="L1020" s="60"/>
      <c r="M1020" s="60">
        <v>75</v>
      </c>
      <c r="N1020" s="23">
        <f t="shared" si="484"/>
        <v>0</v>
      </c>
      <c r="O1020" s="60"/>
      <c r="P1020" s="60">
        <v>38</v>
      </c>
      <c r="Q1020" s="23">
        <f t="shared" si="485"/>
        <v>0</v>
      </c>
      <c r="R1020" s="60"/>
      <c r="S1020" s="60">
        <v>68</v>
      </c>
      <c r="T1020" s="23">
        <f t="shared" si="486"/>
        <v>0</v>
      </c>
      <c r="U1020" s="60"/>
      <c r="V1020" s="60">
        <v>38</v>
      </c>
      <c r="W1020" s="23">
        <f t="shared" si="487"/>
        <v>0</v>
      </c>
      <c r="X1020" s="60"/>
      <c r="Y1020" s="60">
        <v>55</v>
      </c>
      <c r="Z1020" s="23">
        <f t="shared" si="488"/>
        <v>0</v>
      </c>
      <c r="AA1020" s="60"/>
      <c r="AB1020" s="60">
        <v>58</v>
      </c>
      <c r="AC1020" s="23">
        <f t="shared" si="489"/>
        <v>0</v>
      </c>
      <c r="AD1020" s="60"/>
      <c r="AE1020" s="60">
        <v>68</v>
      </c>
      <c r="AF1020" s="25">
        <f t="shared" si="490"/>
        <v>0</v>
      </c>
      <c r="AG1020" s="60"/>
      <c r="AH1020" s="60">
        <v>98</v>
      </c>
      <c r="AI1020" s="23">
        <f t="shared" si="491"/>
        <v>0</v>
      </c>
      <c r="AJ1020" s="60"/>
      <c r="AK1020" s="60">
        <v>7</v>
      </c>
      <c r="AL1020" s="25">
        <f t="shared" si="492"/>
        <v>0</v>
      </c>
      <c r="AM1020" s="60"/>
      <c r="AN1020" s="60">
        <v>6</v>
      </c>
      <c r="AO1020" s="25">
        <f t="shared" si="493"/>
        <v>0</v>
      </c>
      <c r="AP1020" s="60"/>
      <c r="AQ1020" s="60">
        <v>7</v>
      </c>
      <c r="AR1020" s="60">
        <f>AQ1020*AP1020</f>
        <v>0</v>
      </c>
      <c r="AS1020" s="60"/>
      <c r="AT1020" s="60">
        <v>5.63</v>
      </c>
      <c r="AU1020" s="60">
        <f>AT1020*AS1020</f>
        <v>0</v>
      </c>
      <c r="AV1020" s="60"/>
      <c r="AW1020" s="60">
        <v>6.65</v>
      </c>
      <c r="AX1020" s="60">
        <f>AW1020*AV1020</f>
        <v>0</v>
      </c>
      <c r="AY1020" s="60"/>
      <c r="AZ1020" s="60">
        <v>5.58</v>
      </c>
      <c r="BA1020" s="60">
        <f t="shared" si="500"/>
        <v>0</v>
      </c>
      <c r="BB1020" s="60"/>
      <c r="BC1020" s="60">
        <v>6</v>
      </c>
      <c r="BD1020" s="23">
        <f t="shared" si="494"/>
        <v>0</v>
      </c>
      <c r="BE1020" s="26">
        <f t="shared" si="478"/>
        <v>0</v>
      </c>
      <c r="BF1020" s="27">
        <f t="shared" si="495"/>
        <v>0</v>
      </c>
      <c r="BG1020" s="61"/>
      <c r="BH1020" s="62"/>
      <c r="BI1020" s="61"/>
      <c r="BJ1020" s="30">
        <f t="shared" si="479"/>
        <v>0</v>
      </c>
      <c r="BK1020" s="28">
        <f t="shared" si="480"/>
        <v>0</v>
      </c>
      <c r="BL1020" s="137"/>
      <c r="BM1020" s="138"/>
      <c r="BN1020" s="138"/>
      <c r="BO1020" s="15"/>
      <c r="BP1020" s="12"/>
      <c r="BQ1020" s="12"/>
      <c r="BR1020" s="15"/>
      <c r="BS1020" s="15"/>
      <c r="BT1020" s="15"/>
      <c r="BU1020" s="12"/>
      <c r="BV1020" s="63"/>
      <c r="BW1020" s="63"/>
      <c r="BX1020" s="63"/>
    </row>
    <row r="1021" spans="1:83" s="99" customFormat="1" ht="32.25" customHeight="1">
      <c r="A1021" s="86" t="s">
        <v>875</v>
      </c>
      <c r="B1021" s="73" t="s">
        <v>876</v>
      </c>
      <c r="C1021" s="88"/>
      <c r="D1021" s="89">
        <v>45</v>
      </c>
      <c r="E1021" s="23">
        <f t="shared" si="481"/>
        <v>0</v>
      </c>
      <c r="F1021" s="89"/>
      <c r="G1021" s="89">
        <v>30</v>
      </c>
      <c r="H1021" s="23">
        <f t="shared" si="482"/>
        <v>0</v>
      </c>
      <c r="I1021" s="89"/>
      <c r="J1021" s="89">
        <v>45</v>
      </c>
      <c r="K1021" s="23">
        <f t="shared" si="483"/>
        <v>0</v>
      </c>
      <c r="L1021" s="89"/>
      <c r="M1021" s="89">
        <v>75</v>
      </c>
      <c r="N1021" s="23">
        <f t="shared" si="484"/>
        <v>0</v>
      </c>
      <c r="O1021" s="89"/>
      <c r="P1021" s="89">
        <v>38</v>
      </c>
      <c r="Q1021" s="23">
        <f t="shared" si="485"/>
        <v>0</v>
      </c>
      <c r="R1021" s="89"/>
      <c r="S1021" s="89">
        <v>68</v>
      </c>
      <c r="T1021" s="23">
        <f t="shared" si="486"/>
        <v>0</v>
      </c>
      <c r="U1021" s="89"/>
      <c r="V1021" s="89">
        <v>38</v>
      </c>
      <c r="W1021" s="23">
        <f t="shared" si="487"/>
        <v>0</v>
      </c>
      <c r="X1021" s="89"/>
      <c r="Y1021" s="89">
        <v>55</v>
      </c>
      <c r="Z1021" s="23">
        <f t="shared" si="488"/>
        <v>0</v>
      </c>
      <c r="AA1021" s="89"/>
      <c r="AB1021" s="89">
        <v>58</v>
      </c>
      <c r="AC1021" s="23">
        <f t="shared" si="489"/>
        <v>0</v>
      </c>
      <c r="AD1021" s="89"/>
      <c r="AE1021" s="89">
        <v>68</v>
      </c>
      <c r="AF1021" s="25">
        <f t="shared" si="490"/>
        <v>0</v>
      </c>
      <c r="AG1021" s="89"/>
      <c r="AH1021" s="89">
        <v>98</v>
      </c>
      <c r="AI1021" s="23">
        <f t="shared" si="491"/>
        <v>0</v>
      </c>
      <c r="AJ1021" s="89"/>
      <c r="AK1021" s="89">
        <v>7</v>
      </c>
      <c r="AL1021" s="25">
        <f t="shared" si="492"/>
        <v>0</v>
      </c>
      <c r="AM1021" s="89"/>
      <c r="AN1021" s="89">
        <v>6</v>
      </c>
      <c r="AO1021" s="25">
        <f t="shared" si="493"/>
        <v>0</v>
      </c>
      <c r="AP1021" s="89"/>
      <c r="AQ1021" s="89">
        <v>7</v>
      </c>
      <c r="AR1021" s="91">
        <v>0</v>
      </c>
      <c r="AS1021" s="89"/>
      <c r="AT1021" s="89" t="s">
        <v>877</v>
      </c>
      <c r="AU1021" s="89">
        <v>0</v>
      </c>
      <c r="AV1021" s="89"/>
      <c r="AW1021" s="89">
        <v>6.65</v>
      </c>
      <c r="AX1021" s="89">
        <v>0</v>
      </c>
      <c r="AY1021" s="89"/>
      <c r="AZ1021" s="89">
        <v>5.58</v>
      </c>
      <c r="BA1021" s="89">
        <v>0</v>
      </c>
      <c r="BB1021" s="89"/>
      <c r="BC1021" s="89">
        <v>6</v>
      </c>
      <c r="BD1021" s="23">
        <f t="shared" si="494"/>
        <v>0</v>
      </c>
      <c r="BE1021" s="26">
        <f t="shared" si="478"/>
        <v>0</v>
      </c>
      <c r="BF1021" s="27">
        <f t="shared" si="495"/>
        <v>7380</v>
      </c>
      <c r="BG1021" s="94"/>
      <c r="BH1021" s="95"/>
      <c r="BI1021" s="94"/>
      <c r="BJ1021" s="30">
        <f t="shared" si="479"/>
        <v>0</v>
      </c>
      <c r="BK1021" s="28">
        <f t="shared" si="480"/>
        <v>7380</v>
      </c>
      <c r="BL1021" s="139"/>
      <c r="BM1021" s="140"/>
      <c r="BN1021" s="140"/>
      <c r="BO1021" s="141"/>
      <c r="BP1021" s="96"/>
      <c r="BQ1021" s="96"/>
      <c r="BR1021" s="141"/>
      <c r="BS1021" s="141"/>
      <c r="BT1021" s="141"/>
      <c r="BU1021" s="96"/>
      <c r="BV1021" s="98"/>
      <c r="BW1021" s="98"/>
      <c r="BX1021" s="98"/>
    </row>
    <row r="1022" spans="1:83" s="143" customFormat="1" ht="32.25" customHeight="1">
      <c r="A1022" s="142" t="s">
        <v>878</v>
      </c>
      <c r="B1022" s="73" t="s">
        <v>879</v>
      </c>
      <c r="C1022" s="88"/>
      <c r="D1022" s="89">
        <v>45</v>
      </c>
      <c r="E1022" s="23">
        <f t="shared" si="481"/>
        <v>0</v>
      </c>
      <c r="F1022" s="89"/>
      <c r="G1022" s="89">
        <v>30</v>
      </c>
      <c r="H1022" s="23">
        <f t="shared" si="482"/>
        <v>0</v>
      </c>
      <c r="I1022" s="89"/>
      <c r="J1022" s="89">
        <v>45</v>
      </c>
      <c r="K1022" s="23">
        <f t="shared" si="483"/>
        <v>0</v>
      </c>
      <c r="L1022" s="89"/>
      <c r="M1022" s="89">
        <v>75</v>
      </c>
      <c r="N1022" s="23">
        <f t="shared" si="484"/>
        <v>0</v>
      </c>
      <c r="O1022" s="89"/>
      <c r="P1022" s="89">
        <v>38</v>
      </c>
      <c r="Q1022" s="23">
        <f t="shared" si="485"/>
        <v>0</v>
      </c>
      <c r="R1022" s="89"/>
      <c r="S1022" s="89">
        <v>68</v>
      </c>
      <c r="T1022" s="23">
        <f t="shared" si="486"/>
        <v>0</v>
      </c>
      <c r="U1022" s="89"/>
      <c r="V1022" s="89">
        <v>38</v>
      </c>
      <c r="W1022" s="23">
        <f t="shared" si="487"/>
        <v>0</v>
      </c>
      <c r="X1022" s="89"/>
      <c r="Y1022" s="89">
        <v>55</v>
      </c>
      <c r="Z1022" s="23">
        <f t="shared" si="488"/>
        <v>0</v>
      </c>
      <c r="AA1022" s="89"/>
      <c r="AB1022" s="89">
        <v>58</v>
      </c>
      <c r="AC1022" s="23">
        <f t="shared" si="489"/>
        <v>0</v>
      </c>
      <c r="AD1022" s="89"/>
      <c r="AE1022" s="89">
        <v>68</v>
      </c>
      <c r="AF1022" s="25">
        <f t="shared" si="490"/>
        <v>0</v>
      </c>
      <c r="AG1022" s="89"/>
      <c r="AH1022" s="89">
        <v>98</v>
      </c>
      <c r="AI1022" s="23">
        <f t="shared" si="491"/>
        <v>0</v>
      </c>
      <c r="AJ1022" s="89"/>
      <c r="AK1022" s="89">
        <v>7</v>
      </c>
      <c r="AL1022" s="25">
        <f t="shared" si="492"/>
        <v>0</v>
      </c>
      <c r="AM1022" s="89"/>
      <c r="AN1022" s="89">
        <v>6</v>
      </c>
      <c r="AO1022" s="25">
        <f t="shared" si="493"/>
        <v>0</v>
      </c>
      <c r="AP1022" s="89"/>
      <c r="AQ1022" s="89">
        <v>7</v>
      </c>
      <c r="AR1022" s="91">
        <v>0</v>
      </c>
      <c r="AS1022" s="89"/>
      <c r="AT1022" s="89">
        <v>5.63</v>
      </c>
      <c r="AU1022" s="89">
        <v>0</v>
      </c>
      <c r="AV1022" s="89"/>
      <c r="AW1022" s="89">
        <v>6.65</v>
      </c>
      <c r="AX1022" s="89">
        <v>0</v>
      </c>
      <c r="AY1022" s="89"/>
      <c r="AZ1022" s="89">
        <v>5.58</v>
      </c>
      <c r="BA1022" s="89">
        <f>AZ1022*AY1022</f>
        <v>0</v>
      </c>
      <c r="BB1022" s="89"/>
      <c r="BC1022" s="89">
        <v>6</v>
      </c>
      <c r="BD1022" s="23">
        <f t="shared" si="494"/>
        <v>0</v>
      </c>
      <c r="BE1022" s="26">
        <f t="shared" si="478"/>
        <v>0</v>
      </c>
      <c r="BF1022" s="27">
        <f t="shared" si="495"/>
        <v>28715</v>
      </c>
      <c r="BG1022" s="94"/>
      <c r="BH1022" s="95"/>
      <c r="BI1022" s="94"/>
      <c r="BJ1022" s="30">
        <f t="shared" si="479"/>
        <v>0</v>
      </c>
      <c r="BK1022" s="28">
        <f t="shared" si="480"/>
        <v>28715</v>
      </c>
      <c r="BL1022" s="139"/>
      <c r="BM1022" s="140"/>
      <c r="BN1022" s="140"/>
      <c r="BO1022" s="141"/>
      <c r="BP1022" s="96"/>
      <c r="BQ1022" s="96"/>
      <c r="BR1022" s="141"/>
      <c r="BS1022" s="141"/>
      <c r="BT1022" s="141"/>
      <c r="BU1022" s="96"/>
      <c r="BV1022" s="98"/>
      <c r="BW1022" s="98"/>
      <c r="BX1022" s="98"/>
      <c r="BY1022" s="99"/>
      <c r="BZ1022" s="99"/>
      <c r="CA1022" s="99"/>
      <c r="CB1022" s="99"/>
      <c r="CC1022" s="99"/>
      <c r="CD1022" s="99"/>
      <c r="CE1022" s="99"/>
    </row>
    <row r="1023" spans="1:83" s="99" customFormat="1" ht="32.25" customHeight="1">
      <c r="A1023" s="86" t="s">
        <v>880</v>
      </c>
      <c r="B1023" s="73" t="s">
        <v>881</v>
      </c>
      <c r="C1023" s="88"/>
      <c r="D1023" s="89">
        <v>45</v>
      </c>
      <c r="E1023" s="23">
        <f t="shared" si="481"/>
        <v>0</v>
      </c>
      <c r="F1023" s="89"/>
      <c r="G1023" s="89">
        <v>30</v>
      </c>
      <c r="H1023" s="23">
        <f t="shared" si="482"/>
        <v>0</v>
      </c>
      <c r="I1023" s="89"/>
      <c r="J1023" s="89">
        <v>45</v>
      </c>
      <c r="K1023" s="23">
        <f t="shared" si="483"/>
        <v>0</v>
      </c>
      <c r="L1023" s="89"/>
      <c r="M1023" s="89">
        <v>75</v>
      </c>
      <c r="N1023" s="23">
        <f t="shared" si="484"/>
        <v>0</v>
      </c>
      <c r="O1023" s="89"/>
      <c r="P1023" s="89">
        <v>38</v>
      </c>
      <c r="Q1023" s="23">
        <f t="shared" si="485"/>
        <v>0</v>
      </c>
      <c r="R1023" s="89"/>
      <c r="S1023" s="89">
        <v>68</v>
      </c>
      <c r="T1023" s="23">
        <f t="shared" si="486"/>
        <v>0</v>
      </c>
      <c r="U1023" s="89"/>
      <c r="V1023" s="89">
        <v>38</v>
      </c>
      <c r="W1023" s="23">
        <f t="shared" si="487"/>
        <v>0</v>
      </c>
      <c r="X1023" s="89"/>
      <c r="Y1023" s="89">
        <v>55</v>
      </c>
      <c r="Z1023" s="23">
        <f t="shared" si="488"/>
        <v>0</v>
      </c>
      <c r="AA1023" s="89"/>
      <c r="AB1023" s="89">
        <v>58</v>
      </c>
      <c r="AC1023" s="23">
        <f t="shared" si="489"/>
        <v>0</v>
      </c>
      <c r="AD1023" s="89"/>
      <c r="AE1023" s="89">
        <v>68</v>
      </c>
      <c r="AF1023" s="25">
        <f t="shared" si="490"/>
        <v>0</v>
      </c>
      <c r="AG1023" s="89"/>
      <c r="AH1023" s="89">
        <v>98</v>
      </c>
      <c r="AI1023" s="23">
        <f t="shared" si="491"/>
        <v>0</v>
      </c>
      <c r="AJ1023" s="89"/>
      <c r="AK1023" s="89">
        <v>7</v>
      </c>
      <c r="AL1023" s="25">
        <f t="shared" si="492"/>
        <v>0</v>
      </c>
      <c r="AM1023" s="89"/>
      <c r="AN1023" s="89">
        <v>6</v>
      </c>
      <c r="AO1023" s="25">
        <f t="shared" si="493"/>
        <v>0</v>
      </c>
      <c r="AP1023" s="89"/>
      <c r="AQ1023" s="89">
        <v>7</v>
      </c>
      <c r="AR1023" s="91">
        <v>0</v>
      </c>
      <c r="AS1023" s="89"/>
      <c r="AT1023" s="89">
        <v>5.63</v>
      </c>
      <c r="AU1023" s="89">
        <v>0</v>
      </c>
      <c r="AV1023" s="89"/>
      <c r="AW1023" s="89">
        <v>6.65</v>
      </c>
      <c r="AX1023" s="89">
        <v>0</v>
      </c>
      <c r="AY1023" s="89"/>
      <c r="AZ1023" s="89">
        <v>5.58</v>
      </c>
      <c r="BA1023" s="89">
        <v>0</v>
      </c>
      <c r="BB1023" s="89"/>
      <c r="BC1023" s="89">
        <v>6</v>
      </c>
      <c r="BD1023" s="23">
        <f t="shared" si="494"/>
        <v>0</v>
      </c>
      <c r="BE1023" s="26">
        <f t="shared" si="478"/>
        <v>0</v>
      </c>
      <c r="BF1023" s="27">
        <f t="shared" si="495"/>
        <v>-500</v>
      </c>
      <c r="BG1023" s="94"/>
      <c r="BH1023" s="95"/>
      <c r="BI1023" s="94"/>
      <c r="BJ1023" s="30">
        <f t="shared" si="479"/>
        <v>0</v>
      </c>
      <c r="BK1023" s="28">
        <f t="shared" si="480"/>
        <v>-500</v>
      </c>
      <c r="BL1023" s="139"/>
      <c r="BM1023" s="140"/>
      <c r="BN1023" s="140"/>
      <c r="BO1023" s="141"/>
      <c r="BP1023" s="96"/>
      <c r="BQ1023" s="96"/>
      <c r="BR1023" s="141"/>
      <c r="BS1023" s="141"/>
      <c r="BT1023" s="141"/>
      <c r="BU1023" s="96"/>
      <c r="BV1023" s="98"/>
      <c r="BW1023" s="98"/>
      <c r="BX1023" s="98"/>
    </row>
    <row r="1024" spans="1:83" s="99" customFormat="1" ht="32.25" customHeight="1">
      <c r="A1024" s="86" t="s">
        <v>882</v>
      </c>
      <c r="B1024" s="73" t="s">
        <v>883</v>
      </c>
      <c r="C1024" s="88"/>
      <c r="D1024" s="89">
        <v>45</v>
      </c>
      <c r="E1024" s="23">
        <f t="shared" si="481"/>
        <v>0</v>
      </c>
      <c r="F1024" s="89"/>
      <c r="G1024" s="89">
        <v>30</v>
      </c>
      <c r="H1024" s="23">
        <f t="shared" si="482"/>
        <v>0</v>
      </c>
      <c r="I1024" s="89"/>
      <c r="J1024" s="89">
        <v>45</v>
      </c>
      <c r="K1024" s="23">
        <f t="shared" si="483"/>
        <v>0</v>
      </c>
      <c r="L1024" s="89"/>
      <c r="M1024" s="89">
        <v>75</v>
      </c>
      <c r="N1024" s="23">
        <f t="shared" si="484"/>
        <v>0</v>
      </c>
      <c r="O1024" s="89"/>
      <c r="P1024" s="89">
        <v>38</v>
      </c>
      <c r="Q1024" s="23">
        <f t="shared" si="485"/>
        <v>0</v>
      </c>
      <c r="R1024" s="89"/>
      <c r="S1024" s="89">
        <v>68</v>
      </c>
      <c r="T1024" s="23">
        <f t="shared" si="486"/>
        <v>0</v>
      </c>
      <c r="U1024" s="89"/>
      <c r="V1024" s="89">
        <v>38</v>
      </c>
      <c r="W1024" s="23">
        <f t="shared" si="487"/>
        <v>0</v>
      </c>
      <c r="X1024" s="89"/>
      <c r="Y1024" s="89">
        <v>55</v>
      </c>
      <c r="Z1024" s="23">
        <f t="shared" si="488"/>
        <v>0</v>
      </c>
      <c r="AA1024" s="89"/>
      <c r="AB1024" s="89">
        <v>58</v>
      </c>
      <c r="AC1024" s="23">
        <f t="shared" si="489"/>
        <v>0</v>
      </c>
      <c r="AD1024" s="89"/>
      <c r="AE1024" s="89">
        <v>68</v>
      </c>
      <c r="AF1024" s="25">
        <f t="shared" si="490"/>
        <v>0</v>
      </c>
      <c r="AG1024" s="89"/>
      <c r="AH1024" s="89">
        <v>98</v>
      </c>
      <c r="AI1024" s="23">
        <f t="shared" si="491"/>
        <v>0</v>
      </c>
      <c r="AJ1024" s="89"/>
      <c r="AK1024" s="89">
        <v>7</v>
      </c>
      <c r="AL1024" s="25">
        <f t="shared" si="492"/>
        <v>0</v>
      </c>
      <c r="AM1024" s="89"/>
      <c r="AN1024" s="89">
        <v>6</v>
      </c>
      <c r="AO1024" s="25">
        <f t="shared" si="493"/>
        <v>0</v>
      </c>
      <c r="AP1024" s="89"/>
      <c r="AQ1024" s="89">
        <v>7</v>
      </c>
      <c r="AR1024" s="91">
        <v>0</v>
      </c>
      <c r="AS1024" s="89"/>
      <c r="AT1024" s="89">
        <v>5.63</v>
      </c>
      <c r="AU1024" s="89">
        <v>0</v>
      </c>
      <c r="AV1024" s="89"/>
      <c r="AW1024" s="89">
        <v>6.65</v>
      </c>
      <c r="AX1024" s="89">
        <v>0</v>
      </c>
      <c r="AY1024" s="89"/>
      <c r="AZ1024" s="89">
        <v>5.58</v>
      </c>
      <c r="BA1024" s="89">
        <v>0</v>
      </c>
      <c r="BB1024" s="89"/>
      <c r="BC1024" s="89">
        <v>6</v>
      </c>
      <c r="BD1024" s="23">
        <f t="shared" si="494"/>
        <v>0</v>
      </c>
      <c r="BE1024" s="26">
        <f t="shared" si="478"/>
        <v>0</v>
      </c>
      <c r="BF1024" s="27">
        <f t="shared" si="495"/>
        <v>-896</v>
      </c>
      <c r="BG1024" s="94"/>
      <c r="BH1024" s="95"/>
      <c r="BI1024" s="94"/>
      <c r="BJ1024" s="30">
        <f t="shared" si="479"/>
        <v>0</v>
      </c>
      <c r="BK1024" s="28">
        <f t="shared" si="480"/>
        <v>-896</v>
      </c>
      <c r="BL1024" s="139"/>
      <c r="BM1024" s="140"/>
      <c r="BN1024" s="140"/>
      <c r="BO1024" s="141"/>
      <c r="BP1024" s="96"/>
      <c r="BQ1024" s="96"/>
      <c r="BR1024" s="141"/>
      <c r="BS1024" s="141"/>
      <c r="BT1024" s="141"/>
      <c r="BU1024" s="96"/>
      <c r="BV1024" s="98"/>
      <c r="BW1024" s="98"/>
      <c r="BX1024" s="98"/>
    </row>
    <row r="1025" spans="1:83" s="99" customFormat="1" ht="32.25" customHeight="1">
      <c r="A1025" s="86" t="s">
        <v>884</v>
      </c>
      <c r="B1025" s="73" t="s">
        <v>885</v>
      </c>
      <c r="C1025" s="88"/>
      <c r="D1025" s="89">
        <v>45</v>
      </c>
      <c r="E1025" s="23">
        <f t="shared" si="481"/>
        <v>0</v>
      </c>
      <c r="F1025" s="89"/>
      <c r="G1025" s="89">
        <v>30</v>
      </c>
      <c r="H1025" s="23">
        <f t="shared" si="482"/>
        <v>0</v>
      </c>
      <c r="I1025" s="89"/>
      <c r="J1025" s="89">
        <v>45</v>
      </c>
      <c r="K1025" s="23">
        <f t="shared" si="483"/>
        <v>0</v>
      </c>
      <c r="L1025" s="89"/>
      <c r="M1025" s="89">
        <v>75</v>
      </c>
      <c r="N1025" s="23">
        <f t="shared" si="484"/>
        <v>0</v>
      </c>
      <c r="O1025" s="89"/>
      <c r="P1025" s="89">
        <v>38</v>
      </c>
      <c r="Q1025" s="23">
        <f t="shared" si="485"/>
        <v>0</v>
      </c>
      <c r="R1025" s="89"/>
      <c r="S1025" s="89">
        <v>68</v>
      </c>
      <c r="T1025" s="23">
        <f t="shared" si="486"/>
        <v>0</v>
      </c>
      <c r="U1025" s="89"/>
      <c r="V1025" s="89">
        <v>38</v>
      </c>
      <c r="W1025" s="23">
        <f t="shared" si="487"/>
        <v>0</v>
      </c>
      <c r="X1025" s="89"/>
      <c r="Y1025" s="89">
        <v>55</v>
      </c>
      <c r="Z1025" s="23">
        <f t="shared" si="488"/>
        <v>0</v>
      </c>
      <c r="AA1025" s="89"/>
      <c r="AB1025" s="89">
        <v>58</v>
      </c>
      <c r="AC1025" s="23">
        <f t="shared" si="489"/>
        <v>0</v>
      </c>
      <c r="AD1025" s="89"/>
      <c r="AE1025" s="89">
        <v>68</v>
      </c>
      <c r="AF1025" s="25">
        <f t="shared" si="490"/>
        <v>0</v>
      </c>
      <c r="AG1025" s="89"/>
      <c r="AH1025" s="89">
        <v>98</v>
      </c>
      <c r="AI1025" s="23">
        <f t="shared" si="491"/>
        <v>0</v>
      </c>
      <c r="AJ1025" s="89"/>
      <c r="AK1025" s="89">
        <v>7</v>
      </c>
      <c r="AL1025" s="25">
        <f t="shared" si="492"/>
        <v>0</v>
      </c>
      <c r="AM1025" s="89"/>
      <c r="AN1025" s="89">
        <v>6</v>
      </c>
      <c r="AO1025" s="25">
        <f t="shared" si="493"/>
        <v>0</v>
      </c>
      <c r="AP1025" s="89"/>
      <c r="AQ1025" s="89">
        <v>7</v>
      </c>
      <c r="AR1025" s="91">
        <v>0</v>
      </c>
      <c r="AS1025" s="89"/>
      <c r="AT1025" s="89">
        <v>5.63</v>
      </c>
      <c r="AU1025" s="89">
        <v>0</v>
      </c>
      <c r="AV1025" s="89"/>
      <c r="AW1025" s="89">
        <v>6.65</v>
      </c>
      <c r="AX1025" s="89">
        <v>0</v>
      </c>
      <c r="AY1025" s="89"/>
      <c r="AZ1025" s="89">
        <v>5.58</v>
      </c>
      <c r="BA1025" s="89">
        <v>0</v>
      </c>
      <c r="BB1025" s="89"/>
      <c r="BC1025" s="89">
        <v>6</v>
      </c>
      <c r="BD1025" s="23">
        <f t="shared" si="494"/>
        <v>0</v>
      </c>
      <c r="BE1025" s="26">
        <f t="shared" si="478"/>
        <v>0</v>
      </c>
      <c r="BF1025" s="27">
        <f t="shared" si="495"/>
        <v>15062</v>
      </c>
      <c r="BG1025" s="94"/>
      <c r="BH1025" s="95"/>
      <c r="BI1025" s="94"/>
      <c r="BJ1025" s="30">
        <f t="shared" si="479"/>
        <v>0</v>
      </c>
      <c r="BK1025" s="28">
        <f t="shared" si="480"/>
        <v>15062</v>
      </c>
      <c r="BL1025" s="139"/>
      <c r="BM1025" s="140"/>
      <c r="BN1025" s="140"/>
      <c r="BO1025" s="141"/>
      <c r="BP1025" s="96"/>
      <c r="BQ1025" s="96"/>
      <c r="BR1025" s="141"/>
      <c r="BS1025" s="141"/>
      <c r="BT1025" s="141"/>
      <c r="BU1025" s="96"/>
      <c r="BV1025" s="98"/>
      <c r="BW1025" s="98"/>
      <c r="BX1025" s="98"/>
    </row>
    <row r="1026" spans="1:83" s="99" customFormat="1" ht="32.25" customHeight="1">
      <c r="A1026" s="86" t="s">
        <v>886</v>
      </c>
      <c r="B1026" s="73" t="s">
        <v>887</v>
      </c>
      <c r="C1026" s="88"/>
      <c r="D1026" s="89">
        <v>45</v>
      </c>
      <c r="E1026" s="23">
        <f t="shared" si="481"/>
        <v>0</v>
      </c>
      <c r="F1026" s="89"/>
      <c r="G1026" s="89">
        <v>30</v>
      </c>
      <c r="H1026" s="23">
        <f t="shared" si="482"/>
        <v>0</v>
      </c>
      <c r="I1026" s="89"/>
      <c r="J1026" s="89">
        <v>45</v>
      </c>
      <c r="K1026" s="23">
        <f t="shared" si="483"/>
        <v>0</v>
      </c>
      <c r="L1026" s="89"/>
      <c r="M1026" s="89">
        <v>75</v>
      </c>
      <c r="N1026" s="23">
        <f t="shared" si="484"/>
        <v>0</v>
      </c>
      <c r="O1026" s="89"/>
      <c r="P1026" s="89">
        <v>38</v>
      </c>
      <c r="Q1026" s="23">
        <f t="shared" si="485"/>
        <v>0</v>
      </c>
      <c r="R1026" s="89"/>
      <c r="S1026" s="89">
        <v>68</v>
      </c>
      <c r="T1026" s="23">
        <f t="shared" si="486"/>
        <v>0</v>
      </c>
      <c r="U1026" s="89"/>
      <c r="V1026" s="89">
        <v>38</v>
      </c>
      <c r="W1026" s="23">
        <f t="shared" si="487"/>
        <v>0</v>
      </c>
      <c r="X1026" s="89"/>
      <c r="Y1026" s="89">
        <v>55</v>
      </c>
      <c r="Z1026" s="23">
        <f t="shared" si="488"/>
        <v>0</v>
      </c>
      <c r="AA1026" s="89"/>
      <c r="AB1026" s="89">
        <v>58</v>
      </c>
      <c r="AC1026" s="23">
        <f t="shared" si="489"/>
        <v>0</v>
      </c>
      <c r="AD1026" s="89"/>
      <c r="AE1026" s="89">
        <v>68</v>
      </c>
      <c r="AF1026" s="25">
        <f t="shared" si="490"/>
        <v>0</v>
      </c>
      <c r="AG1026" s="89"/>
      <c r="AH1026" s="89">
        <v>98</v>
      </c>
      <c r="AI1026" s="23">
        <f t="shared" si="491"/>
        <v>0</v>
      </c>
      <c r="AJ1026" s="89"/>
      <c r="AK1026" s="89">
        <v>7</v>
      </c>
      <c r="AL1026" s="25">
        <f t="shared" si="492"/>
        <v>0</v>
      </c>
      <c r="AM1026" s="89"/>
      <c r="AN1026" s="89">
        <v>6</v>
      </c>
      <c r="AO1026" s="25">
        <f t="shared" si="493"/>
        <v>0</v>
      </c>
      <c r="AP1026" s="89"/>
      <c r="AQ1026" s="89">
        <v>7</v>
      </c>
      <c r="AR1026" s="91">
        <f>AQ1026*AP1026</f>
        <v>0</v>
      </c>
      <c r="AS1026" s="89"/>
      <c r="AT1026" s="89">
        <v>5.63</v>
      </c>
      <c r="AU1026" s="89">
        <v>0</v>
      </c>
      <c r="AV1026" s="89"/>
      <c r="AW1026" s="89">
        <v>6.65</v>
      </c>
      <c r="AX1026" s="89">
        <v>0</v>
      </c>
      <c r="AY1026" s="89"/>
      <c r="AZ1026" s="89">
        <v>5.58</v>
      </c>
      <c r="BA1026" s="89">
        <f>AZ1026*AY1026</f>
        <v>0</v>
      </c>
      <c r="BB1026" s="89"/>
      <c r="BC1026" s="89">
        <v>6</v>
      </c>
      <c r="BD1026" s="23">
        <f t="shared" si="494"/>
        <v>0</v>
      </c>
      <c r="BE1026" s="26">
        <f t="shared" si="478"/>
        <v>0</v>
      </c>
      <c r="BF1026" s="27">
        <f t="shared" si="495"/>
        <v>219762</v>
      </c>
      <c r="BG1026" s="94"/>
      <c r="BH1026" s="95"/>
      <c r="BI1026" s="94"/>
      <c r="BJ1026" s="30">
        <f t="shared" si="479"/>
        <v>0</v>
      </c>
      <c r="BK1026" s="28">
        <f t="shared" si="480"/>
        <v>219762</v>
      </c>
      <c r="BL1026" s="139"/>
      <c r="BM1026" s="140"/>
      <c r="BN1026" s="140"/>
      <c r="BO1026" s="141"/>
      <c r="BP1026" s="96"/>
      <c r="BQ1026" s="96"/>
      <c r="BR1026" s="141"/>
      <c r="BS1026" s="141"/>
      <c r="BT1026" s="141"/>
      <c r="BU1026" s="96"/>
      <c r="BV1026" s="98"/>
      <c r="BW1026" s="98"/>
      <c r="BX1026" s="98"/>
    </row>
    <row r="1027" spans="1:83" s="99" customFormat="1" ht="32.25" customHeight="1">
      <c r="A1027" s="86" t="s">
        <v>888</v>
      </c>
      <c r="B1027" s="73" t="s">
        <v>889</v>
      </c>
      <c r="C1027" s="88"/>
      <c r="D1027" s="89">
        <v>45</v>
      </c>
      <c r="E1027" s="23">
        <f t="shared" si="481"/>
        <v>0</v>
      </c>
      <c r="F1027" s="89"/>
      <c r="G1027" s="89">
        <v>30</v>
      </c>
      <c r="H1027" s="23">
        <f t="shared" si="482"/>
        <v>0</v>
      </c>
      <c r="I1027" s="89"/>
      <c r="J1027" s="89">
        <v>45</v>
      </c>
      <c r="K1027" s="23">
        <f t="shared" si="483"/>
        <v>0</v>
      </c>
      <c r="L1027" s="89"/>
      <c r="M1027" s="89">
        <v>75</v>
      </c>
      <c r="N1027" s="23">
        <f t="shared" si="484"/>
        <v>0</v>
      </c>
      <c r="O1027" s="89"/>
      <c r="P1027" s="89">
        <v>38</v>
      </c>
      <c r="Q1027" s="23">
        <f t="shared" si="485"/>
        <v>0</v>
      </c>
      <c r="R1027" s="89"/>
      <c r="S1027" s="89">
        <v>68</v>
      </c>
      <c r="T1027" s="23">
        <f t="shared" si="486"/>
        <v>0</v>
      </c>
      <c r="U1027" s="89"/>
      <c r="V1027" s="89">
        <v>38</v>
      </c>
      <c r="W1027" s="23">
        <f t="shared" si="487"/>
        <v>0</v>
      </c>
      <c r="X1027" s="89"/>
      <c r="Y1027" s="89">
        <v>55</v>
      </c>
      <c r="Z1027" s="23">
        <f t="shared" si="488"/>
        <v>0</v>
      </c>
      <c r="AA1027" s="89"/>
      <c r="AB1027" s="89">
        <v>58</v>
      </c>
      <c r="AC1027" s="23">
        <f t="shared" si="489"/>
        <v>0</v>
      </c>
      <c r="AD1027" s="89"/>
      <c r="AE1027" s="89">
        <v>68</v>
      </c>
      <c r="AF1027" s="25">
        <f t="shared" si="490"/>
        <v>0</v>
      </c>
      <c r="AG1027" s="89"/>
      <c r="AH1027" s="89">
        <v>98</v>
      </c>
      <c r="AI1027" s="23">
        <f t="shared" si="491"/>
        <v>0</v>
      </c>
      <c r="AJ1027" s="89"/>
      <c r="AK1027" s="89">
        <v>7</v>
      </c>
      <c r="AL1027" s="25">
        <f t="shared" si="492"/>
        <v>0</v>
      </c>
      <c r="AM1027" s="89"/>
      <c r="AN1027" s="89">
        <v>6</v>
      </c>
      <c r="AO1027" s="25">
        <f t="shared" si="493"/>
        <v>0</v>
      </c>
      <c r="AP1027" s="89"/>
      <c r="AQ1027" s="89">
        <v>7</v>
      </c>
      <c r="AR1027" s="91">
        <v>0</v>
      </c>
      <c r="AS1027" s="89"/>
      <c r="AT1027" s="89">
        <v>5.63</v>
      </c>
      <c r="AU1027" s="89">
        <v>0</v>
      </c>
      <c r="AV1027" s="89"/>
      <c r="AW1027" s="89">
        <v>6.65</v>
      </c>
      <c r="AX1027" s="89">
        <v>0</v>
      </c>
      <c r="AY1027" s="89"/>
      <c r="AZ1027" s="89">
        <v>5.58</v>
      </c>
      <c r="BA1027" s="89">
        <v>0</v>
      </c>
      <c r="BB1027" s="89"/>
      <c r="BC1027" s="89">
        <v>6</v>
      </c>
      <c r="BD1027" s="23">
        <f t="shared" si="494"/>
        <v>0</v>
      </c>
      <c r="BE1027" s="26">
        <f t="shared" si="478"/>
        <v>0</v>
      </c>
      <c r="BF1027" s="27">
        <f t="shared" si="495"/>
        <v>3400</v>
      </c>
      <c r="BG1027" s="94"/>
      <c r="BH1027" s="95"/>
      <c r="BI1027" s="94"/>
      <c r="BJ1027" s="30">
        <f t="shared" si="479"/>
        <v>0</v>
      </c>
      <c r="BK1027" s="28">
        <f t="shared" si="480"/>
        <v>3400</v>
      </c>
      <c r="BL1027" s="139"/>
      <c r="BM1027" s="140"/>
      <c r="BN1027" s="140"/>
      <c r="BO1027" s="141"/>
      <c r="BP1027" s="96"/>
      <c r="BQ1027" s="96"/>
      <c r="BR1027" s="141"/>
      <c r="BS1027" s="141"/>
      <c r="BT1027" s="141"/>
      <c r="BU1027" s="96"/>
      <c r="BV1027" s="98"/>
      <c r="BW1027" s="98"/>
      <c r="BX1027" s="98"/>
    </row>
    <row r="1028" spans="1:83" s="99" customFormat="1" ht="32.25" customHeight="1">
      <c r="A1028" s="86" t="s">
        <v>890</v>
      </c>
      <c r="B1028" s="73" t="s">
        <v>891</v>
      </c>
      <c r="C1028" s="88"/>
      <c r="D1028" s="89">
        <v>45</v>
      </c>
      <c r="E1028" s="23">
        <f t="shared" si="481"/>
        <v>0</v>
      </c>
      <c r="F1028" s="89"/>
      <c r="G1028" s="89">
        <v>30</v>
      </c>
      <c r="H1028" s="23">
        <f t="shared" si="482"/>
        <v>0</v>
      </c>
      <c r="I1028" s="89"/>
      <c r="J1028" s="89">
        <v>45</v>
      </c>
      <c r="K1028" s="23">
        <f t="shared" si="483"/>
        <v>0</v>
      </c>
      <c r="L1028" s="89"/>
      <c r="M1028" s="89">
        <v>75</v>
      </c>
      <c r="N1028" s="23">
        <f t="shared" si="484"/>
        <v>0</v>
      </c>
      <c r="O1028" s="89"/>
      <c r="P1028" s="89">
        <v>38</v>
      </c>
      <c r="Q1028" s="23">
        <f t="shared" si="485"/>
        <v>0</v>
      </c>
      <c r="R1028" s="89"/>
      <c r="S1028" s="89">
        <v>68</v>
      </c>
      <c r="T1028" s="23">
        <f t="shared" si="486"/>
        <v>0</v>
      </c>
      <c r="U1028" s="89"/>
      <c r="V1028" s="89">
        <v>38</v>
      </c>
      <c r="W1028" s="23">
        <f t="shared" si="487"/>
        <v>0</v>
      </c>
      <c r="X1028" s="89"/>
      <c r="Y1028" s="89">
        <v>55</v>
      </c>
      <c r="Z1028" s="23">
        <f t="shared" si="488"/>
        <v>0</v>
      </c>
      <c r="AA1028" s="89"/>
      <c r="AB1028" s="89">
        <v>58</v>
      </c>
      <c r="AC1028" s="23">
        <f t="shared" si="489"/>
        <v>0</v>
      </c>
      <c r="AD1028" s="89"/>
      <c r="AE1028" s="89">
        <v>68</v>
      </c>
      <c r="AF1028" s="25">
        <f t="shared" si="490"/>
        <v>0</v>
      </c>
      <c r="AG1028" s="89"/>
      <c r="AH1028" s="89">
        <v>98</v>
      </c>
      <c r="AI1028" s="23">
        <f t="shared" si="491"/>
        <v>0</v>
      </c>
      <c r="AJ1028" s="89"/>
      <c r="AK1028" s="89">
        <v>7</v>
      </c>
      <c r="AL1028" s="25">
        <f t="shared" si="492"/>
        <v>0</v>
      </c>
      <c r="AM1028" s="89"/>
      <c r="AN1028" s="89">
        <v>6</v>
      </c>
      <c r="AO1028" s="25">
        <f t="shared" si="493"/>
        <v>0</v>
      </c>
      <c r="AP1028" s="89"/>
      <c r="AQ1028" s="89">
        <v>7</v>
      </c>
      <c r="AR1028" s="91">
        <v>0</v>
      </c>
      <c r="AS1028" s="89"/>
      <c r="AT1028" s="89">
        <v>5.63</v>
      </c>
      <c r="AU1028" s="89">
        <v>0</v>
      </c>
      <c r="AV1028" s="89"/>
      <c r="AW1028" s="89">
        <v>6.65</v>
      </c>
      <c r="AX1028" s="89">
        <v>0</v>
      </c>
      <c r="AY1028" s="89"/>
      <c r="AZ1028" s="89">
        <v>5.58</v>
      </c>
      <c r="BA1028" s="89">
        <v>0</v>
      </c>
      <c r="BB1028" s="89"/>
      <c r="BC1028" s="89">
        <v>6</v>
      </c>
      <c r="BD1028" s="23">
        <f t="shared" si="494"/>
        <v>0</v>
      </c>
      <c r="BE1028" s="26">
        <f t="shared" si="478"/>
        <v>0</v>
      </c>
      <c r="BF1028" s="27">
        <f t="shared" si="495"/>
        <v>100550</v>
      </c>
      <c r="BG1028" s="94"/>
      <c r="BH1028" s="95"/>
      <c r="BI1028" s="94"/>
      <c r="BJ1028" s="30">
        <f t="shared" si="479"/>
        <v>0</v>
      </c>
      <c r="BK1028" s="28">
        <f t="shared" si="480"/>
        <v>100550</v>
      </c>
      <c r="BL1028" s="139"/>
      <c r="BM1028" s="140"/>
      <c r="BN1028" s="140"/>
      <c r="BO1028" s="141"/>
      <c r="BP1028" s="96"/>
      <c r="BQ1028" s="96"/>
      <c r="BR1028" s="141"/>
      <c r="BS1028" s="141"/>
      <c r="BT1028" s="141"/>
      <c r="BU1028" s="96"/>
      <c r="BV1028" s="98"/>
      <c r="BW1028" s="98"/>
      <c r="BX1028" s="98"/>
    </row>
    <row r="1029" spans="1:83" s="33" customFormat="1" ht="32.25" customHeight="1">
      <c r="A1029" s="35" t="s">
        <v>892</v>
      </c>
      <c r="B1029" s="36" t="s">
        <v>893</v>
      </c>
      <c r="C1029" s="40"/>
      <c r="D1029" s="23">
        <v>45</v>
      </c>
      <c r="E1029" s="23">
        <f t="shared" si="481"/>
        <v>0</v>
      </c>
      <c r="F1029" s="25"/>
      <c r="G1029" s="23">
        <v>30</v>
      </c>
      <c r="H1029" s="23">
        <f t="shared" si="482"/>
        <v>0</v>
      </c>
      <c r="I1029" s="25"/>
      <c r="J1029" s="25">
        <v>45</v>
      </c>
      <c r="K1029" s="23">
        <f t="shared" si="483"/>
        <v>0</v>
      </c>
      <c r="L1029" s="25"/>
      <c r="M1029" s="25">
        <v>75</v>
      </c>
      <c r="N1029" s="23">
        <f t="shared" si="484"/>
        <v>0</v>
      </c>
      <c r="O1029" s="25"/>
      <c r="P1029" s="25">
        <v>38</v>
      </c>
      <c r="Q1029" s="23">
        <f t="shared" si="485"/>
        <v>0</v>
      </c>
      <c r="R1029" s="25"/>
      <c r="S1029" s="25">
        <v>68</v>
      </c>
      <c r="T1029" s="23">
        <f t="shared" si="486"/>
        <v>0</v>
      </c>
      <c r="U1029" s="25">
        <v>330</v>
      </c>
      <c r="V1029" s="25">
        <v>38</v>
      </c>
      <c r="W1029" s="23">
        <f t="shared" si="487"/>
        <v>12540</v>
      </c>
      <c r="X1029" s="25">
        <v>600</v>
      </c>
      <c r="Y1029" s="25">
        <v>55</v>
      </c>
      <c r="Z1029" s="23">
        <f t="shared" si="488"/>
        <v>33000</v>
      </c>
      <c r="AA1029" s="25">
        <v>200</v>
      </c>
      <c r="AB1029" s="25">
        <v>58</v>
      </c>
      <c r="AC1029" s="23">
        <f t="shared" si="489"/>
        <v>11600</v>
      </c>
      <c r="AD1029" s="25"/>
      <c r="AE1029" s="25">
        <v>68</v>
      </c>
      <c r="AF1029" s="25">
        <f t="shared" si="490"/>
        <v>0</v>
      </c>
      <c r="AG1029" s="25"/>
      <c r="AH1029" s="25">
        <v>98</v>
      </c>
      <c r="AI1029" s="23">
        <f t="shared" si="491"/>
        <v>0</v>
      </c>
      <c r="AJ1029" s="25"/>
      <c r="AK1029" s="25">
        <v>7</v>
      </c>
      <c r="AL1029" s="25">
        <f t="shared" si="492"/>
        <v>0</v>
      </c>
      <c r="AM1029" s="25"/>
      <c r="AN1029" s="25">
        <v>6</v>
      </c>
      <c r="AO1029" s="25">
        <f t="shared" si="493"/>
        <v>0</v>
      </c>
      <c r="AP1029" s="25"/>
      <c r="AQ1029" s="25">
        <v>7</v>
      </c>
      <c r="AR1029" s="25">
        <v>0</v>
      </c>
      <c r="AS1029" s="25"/>
      <c r="AT1029" s="25">
        <v>5.63</v>
      </c>
      <c r="AU1029" s="25">
        <v>0</v>
      </c>
      <c r="AV1029" s="25"/>
      <c r="AW1029" s="25">
        <v>6.65</v>
      </c>
      <c r="AX1029" s="25">
        <v>0</v>
      </c>
      <c r="AY1029" s="25"/>
      <c r="AZ1029" s="25">
        <v>5.58</v>
      </c>
      <c r="BA1029" s="25">
        <v>0</v>
      </c>
      <c r="BB1029" s="25"/>
      <c r="BC1029" s="25">
        <v>6</v>
      </c>
      <c r="BD1029" s="23">
        <f t="shared" si="494"/>
        <v>0</v>
      </c>
      <c r="BE1029" s="26">
        <f t="shared" si="478"/>
        <v>57140</v>
      </c>
      <c r="BF1029" s="27">
        <f t="shared" si="495"/>
        <v>46766</v>
      </c>
      <c r="BG1029" s="28"/>
      <c r="BH1029" s="29"/>
      <c r="BI1029" s="28"/>
      <c r="BJ1029" s="30">
        <f t="shared" si="479"/>
        <v>0</v>
      </c>
      <c r="BK1029" s="28">
        <f t="shared" si="480"/>
        <v>103906</v>
      </c>
      <c r="BL1029" s="144"/>
      <c r="BM1029" s="145"/>
      <c r="BN1029" s="145"/>
      <c r="BO1029" s="39"/>
      <c r="BP1029" s="31"/>
      <c r="BQ1029" s="31"/>
      <c r="BR1029" s="39"/>
      <c r="BS1029" s="39"/>
      <c r="BT1029" s="39"/>
      <c r="BU1029" s="31"/>
      <c r="BV1029" s="9"/>
      <c r="BW1029" s="9"/>
      <c r="BX1029" s="9"/>
    </row>
    <row r="1030" spans="1:83" s="64" customFormat="1" ht="32.25" customHeight="1">
      <c r="A1030" s="67" t="s">
        <v>894</v>
      </c>
      <c r="B1030" s="68" t="s">
        <v>895</v>
      </c>
      <c r="C1030" s="69"/>
      <c r="D1030" s="60">
        <v>45</v>
      </c>
      <c r="E1030" s="23">
        <f t="shared" si="481"/>
        <v>0</v>
      </c>
      <c r="F1030" s="60"/>
      <c r="G1030" s="60">
        <v>30</v>
      </c>
      <c r="H1030" s="23">
        <f t="shared" si="482"/>
        <v>0</v>
      </c>
      <c r="I1030" s="60"/>
      <c r="J1030" s="60">
        <v>45</v>
      </c>
      <c r="K1030" s="23">
        <f t="shared" si="483"/>
        <v>0</v>
      </c>
      <c r="L1030" s="60"/>
      <c r="M1030" s="60">
        <v>75</v>
      </c>
      <c r="N1030" s="23">
        <f t="shared" si="484"/>
        <v>0</v>
      </c>
      <c r="O1030" s="60"/>
      <c r="P1030" s="60">
        <v>38</v>
      </c>
      <c r="Q1030" s="23">
        <f t="shared" si="485"/>
        <v>0</v>
      </c>
      <c r="R1030" s="60"/>
      <c r="S1030" s="60">
        <v>68</v>
      </c>
      <c r="T1030" s="23">
        <f t="shared" si="486"/>
        <v>0</v>
      </c>
      <c r="U1030" s="60"/>
      <c r="V1030" s="60">
        <v>38</v>
      </c>
      <c r="W1030" s="23">
        <f t="shared" si="487"/>
        <v>0</v>
      </c>
      <c r="X1030" s="60"/>
      <c r="Y1030" s="60">
        <v>55</v>
      </c>
      <c r="Z1030" s="23">
        <f t="shared" si="488"/>
        <v>0</v>
      </c>
      <c r="AA1030" s="60"/>
      <c r="AB1030" s="60">
        <v>58</v>
      </c>
      <c r="AC1030" s="23">
        <f t="shared" si="489"/>
        <v>0</v>
      </c>
      <c r="AD1030" s="60"/>
      <c r="AE1030" s="60">
        <v>68</v>
      </c>
      <c r="AF1030" s="25">
        <f t="shared" si="490"/>
        <v>0</v>
      </c>
      <c r="AG1030" s="60"/>
      <c r="AH1030" s="60">
        <v>98</v>
      </c>
      <c r="AI1030" s="23">
        <f t="shared" si="491"/>
        <v>0</v>
      </c>
      <c r="AJ1030" s="60"/>
      <c r="AK1030" s="60">
        <v>7</v>
      </c>
      <c r="AL1030" s="25">
        <f t="shared" si="492"/>
        <v>0</v>
      </c>
      <c r="AM1030" s="60"/>
      <c r="AN1030" s="60">
        <v>6</v>
      </c>
      <c r="AO1030" s="25">
        <f t="shared" si="493"/>
        <v>0</v>
      </c>
      <c r="AP1030" s="60"/>
      <c r="AQ1030" s="60">
        <v>7</v>
      </c>
      <c r="AR1030" s="60">
        <v>0</v>
      </c>
      <c r="AS1030" s="60"/>
      <c r="AT1030" s="60">
        <v>5.63</v>
      </c>
      <c r="AU1030" s="60">
        <v>0</v>
      </c>
      <c r="AV1030" s="60"/>
      <c r="AW1030" s="60">
        <v>6.65</v>
      </c>
      <c r="AX1030" s="60">
        <v>0</v>
      </c>
      <c r="AY1030" s="60"/>
      <c r="AZ1030" s="60">
        <v>5.58</v>
      </c>
      <c r="BA1030" s="60">
        <f t="shared" ref="BA1030:BA1042" si="501">AZ1030*AY1030</f>
        <v>0</v>
      </c>
      <c r="BB1030" s="60"/>
      <c r="BC1030" s="60">
        <v>6</v>
      </c>
      <c r="BD1030" s="23">
        <f t="shared" si="494"/>
        <v>0</v>
      </c>
      <c r="BE1030" s="26">
        <f t="shared" si="478"/>
        <v>0</v>
      </c>
      <c r="BF1030" s="27">
        <f t="shared" si="495"/>
        <v>217514</v>
      </c>
      <c r="BG1030" s="61"/>
      <c r="BH1030" s="62"/>
      <c r="BI1030" s="61"/>
      <c r="BJ1030" s="28">
        <f t="shared" si="479"/>
        <v>0</v>
      </c>
      <c r="BK1030" s="28">
        <f t="shared" si="480"/>
        <v>217514</v>
      </c>
      <c r="BL1030" s="137"/>
      <c r="BM1030" s="138"/>
      <c r="BN1030" s="138"/>
      <c r="BO1030" s="15"/>
      <c r="BP1030" s="12"/>
      <c r="BQ1030" s="12"/>
      <c r="BR1030" s="15"/>
      <c r="BS1030" s="15"/>
      <c r="BT1030" s="15"/>
      <c r="BU1030" s="12"/>
      <c r="BV1030" s="63"/>
      <c r="BW1030" s="63"/>
      <c r="BX1030" s="63"/>
    </row>
    <row r="1031" spans="1:83" s="33" customFormat="1" ht="32.25" customHeight="1">
      <c r="A1031" s="35" t="s">
        <v>896</v>
      </c>
      <c r="B1031" s="84" t="s">
        <v>897</v>
      </c>
      <c r="C1031" s="40"/>
      <c r="D1031" s="23">
        <v>45</v>
      </c>
      <c r="E1031" s="23">
        <f t="shared" si="481"/>
        <v>0</v>
      </c>
      <c r="F1031" s="25"/>
      <c r="G1031" s="23">
        <v>30</v>
      </c>
      <c r="H1031" s="23">
        <f t="shared" si="482"/>
        <v>0</v>
      </c>
      <c r="I1031" s="25"/>
      <c r="J1031" s="25">
        <v>45</v>
      </c>
      <c r="K1031" s="23">
        <f t="shared" si="483"/>
        <v>0</v>
      </c>
      <c r="L1031" s="25"/>
      <c r="M1031" s="25">
        <v>75</v>
      </c>
      <c r="N1031" s="23">
        <f t="shared" si="484"/>
        <v>0</v>
      </c>
      <c r="O1031" s="25"/>
      <c r="P1031" s="25">
        <v>38</v>
      </c>
      <c r="Q1031" s="23">
        <f t="shared" si="485"/>
        <v>0</v>
      </c>
      <c r="R1031" s="25"/>
      <c r="S1031" s="25">
        <v>68</v>
      </c>
      <c r="T1031" s="23">
        <f t="shared" si="486"/>
        <v>0</v>
      </c>
      <c r="U1031" s="25"/>
      <c r="V1031" s="25">
        <v>38</v>
      </c>
      <c r="W1031" s="23">
        <f t="shared" si="487"/>
        <v>0</v>
      </c>
      <c r="X1031" s="25"/>
      <c r="Y1031" s="25">
        <v>55</v>
      </c>
      <c r="Z1031" s="23">
        <f t="shared" si="488"/>
        <v>0</v>
      </c>
      <c r="AA1031" s="25"/>
      <c r="AB1031" s="25">
        <v>58</v>
      </c>
      <c r="AC1031" s="23">
        <f t="shared" si="489"/>
        <v>0</v>
      </c>
      <c r="AD1031" s="25"/>
      <c r="AE1031" s="25">
        <v>68</v>
      </c>
      <c r="AF1031" s="25">
        <f t="shared" si="490"/>
        <v>0</v>
      </c>
      <c r="AG1031" s="25"/>
      <c r="AH1031" s="25">
        <v>98</v>
      </c>
      <c r="AI1031" s="23">
        <f t="shared" si="491"/>
        <v>0</v>
      </c>
      <c r="AJ1031" s="25"/>
      <c r="AK1031" s="25"/>
      <c r="AL1031" s="25">
        <f t="shared" si="492"/>
        <v>0</v>
      </c>
      <c r="AM1031" s="25"/>
      <c r="AN1031" s="25"/>
      <c r="AO1031" s="25">
        <f t="shared" si="493"/>
        <v>0</v>
      </c>
      <c r="AP1031" s="25"/>
      <c r="AQ1031" s="25"/>
      <c r="AR1031" s="25"/>
      <c r="AS1031" s="25"/>
      <c r="AT1031" s="25"/>
      <c r="AU1031" s="25"/>
      <c r="AV1031" s="25"/>
      <c r="AW1031" s="25"/>
      <c r="AX1031" s="25"/>
      <c r="AY1031" s="25"/>
      <c r="AZ1031" s="25"/>
      <c r="BA1031" s="25"/>
      <c r="BB1031" s="25"/>
      <c r="BC1031" s="25">
        <v>6</v>
      </c>
      <c r="BD1031" s="23">
        <f t="shared" si="494"/>
        <v>0</v>
      </c>
      <c r="BE1031" s="26">
        <f t="shared" si="478"/>
        <v>0</v>
      </c>
      <c r="BF1031" s="27">
        <f t="shared" si="495"/>
        <v>36.940000000002328</v>
      </c>
      <c r="BG1031" s="28"/>
      <c r="BH1031" s="29"/>
      <c r="BI1031" s="28"/>
      <c r="BJ1031" s="30">
        <f t="shared" si="479"/>
        <v>0</v>
      </c>
      <c r="BK1031" s="28">
        <f t="shared" si="480"/>
        <v>36.940000000002328</v>
      </c>
      <c r="BL1031" s="144"/>
      <c r="BM1031" s="145"/>
      <c r="BN1031" s="145"/>
      <c r="BO1031" s="39"/>
      <c r="BP1031" s="31"/>
      <c r="BQ1031" s="31"/>
      <c r="BR1031" s="39"/>
      <c r="BS1031" s="39"/>
      <c r="BT1031" s="39"/>
      <c r="BU1031" s="31"/>
      <c r="BV1031" s="9"/>
      <c r="BW1031" s="9"/>
      <c r="BX1031" s="9"/>
    </row>
    <row r="1032" spans="1:83" s="64" customFormat="1" ht="32.25" customHeight="1">
      <c r="A1032" s="67" t="s">
        <v>898</v>
      </c>
      <c r="B1032" s="68" t="s">
        <v>899</v>
      </c>
      <c r="C1032" s="69"/>
      <c r="D1032" s="60">
        <v>45</v>
      </c>
      <c r="E1032" s="23">
        <f t="shared" si="481"/>
        <v>0</v>
      </c>
      <c r="F1032" s="60"/>
      <c r="G1032" s="60">
        <v>30</v>
      </c>
      <c r="H1032" s="23">
        <f t="shared" si="482"/>
        <v>0</v>
      </c>
      <c r="I1032" s="60"/>
      <c r="J1032" s="60">
        <v>45</v>
      </c>
      <c r="K1032" s="23">
        <f t="shared" si="483"/>
        <v>0</v>
      </c>
      <c r="L1032" s="60"/>
      <c r="M1032" s="60">
        <v>75</v>
      </c>
      <c r="N1032" s="23">
        <f t="shared" si="484"/>
        <v>0</v>
      </c>
      <c r="O1032" s="60"/>
      <c r="P1032" s="60">
        <v>38</v>
      </c>
      <c r="Q1032" s="23">
        <f t="shared" si="485"/>
        <v>0</v>
      </c>
      <c r="R1032" s="60"/>
      <c r="S1032" s="60">
        <v>68</v>
      </c>
      <c r="T1032" s="23">
        <f t="shared" si="486"/>
        <v>0</v>
      </c>
      <c r="U1032" s="60"/>
      <c r="V1032" s="60">
        <v>38</v>
      </c>
      <c r="W1032" s="23">
        <f t="shared" si="487"/>
        <v>0</v>
      </c>
      <c r="X1032" s="60"/>
      <c r="Y1032" s="60">
        <v>55</v>
      </c>
      <c r="Z1032" s="23">
        <f t="shared" si="488"/>
        <v>0</v>
      </c>
      <c r="AA1032" s="60"/>
      <c r="AB1032" s="60">
        <v>58</v>
      </c>
      <c r="AC1032" s="23">
        <f t="shared" si="489"/>
        <v>0</v>
      </c>
      <c r="AD1032" s="60"/>
      <c r="AE1032" s="60">
        <v>68</v>
      </c>
      <c r="AF1032" s="25">
        <f t="shared" si="490"/>
        <v>0</v>
      </c>
      <c r="AG1032" s="60"/>
      <c r="AH1032" s="60">
        <v>98</v>
      </c>
      <c r="AI1032" s="23">
        <f t="shared" si="491"/>
        <v>0</v>
      </c>
      <c r="AJ1032" s="60"/>
      <c r="AK1032" s="60">
        <v>7</v>
      </c>
      <c r="AL1032" s="25">
        <f t="shared" si="492"/>
        <v>0</v>
      </c>
      <c r="AM1032" s="60"/>
      <c r="AN1032" s="60">
        <v>6</v>
      </c>
      <c r="AO1032" s="25">
        <f t="shared" si="493"/>
        <v>0</v>
      </c>
      <c r="AP1032" s="60"/>
      <c r="AQ1032" s="60">
        <v>7</v>
      </c>
      <c r="AR1032" s="60">
        <v>0</v>
      </c>
      <c r="AS1032" s="60"/>
      <c r="AT1032" s="60">
        <v>5.63</v>
      </c>
      <c r="AU1032" s="60">
        <v>0</v>
      </c>
      <c r="AV1032" s="60"/>
      <c r="AW1032" s="60">
        <v>6.65</v>
      </c>
      <c r="AX1032" s="60">
        <f t="shared" ref="AX1032:AX1042" si="502">AW1032*AV1032</f>
        <v>0</v>
      </c>
      <c r="AY1032" s="60"/>
      <c r="AZ1032" s="60">
        <v>5.58</v>
      </c>
      <c r="BA1032" s="60">
        <f t="shared" si="501"/>
        <v>0</v>
      </c>
      <c r="BB1032" s="60"/>
      <c r="BC1032" s="60">
        <v>6</v>
      </c>
      <c r="BD1032" s="23">
        <f t="shared" si="494"/>
        <v>0</v>
      </c>
      <c r="BE1032" s="26">
        <f t="shared" si="478"/>
        <v>0</v>
      </c>
      <c r="BF1032" s="27">
        <f t="shared" si="495"/>
        <v>0</v>
      </c>
      <c r="BG1032" s="61"/>
      <c r="BH1032" s="62"/>
      <c r="BI1032" s="61"/>
      <c r="BJ1032" s="30">
        <f t="shared" si="479"/>
        <v>0</v>
      </c>
      <c r="BK1032" s="28">
        <f t="shared" si="480"/>
        <v>0</v>
      </c>
      <c r="BL1032" s="137"/>
      <c r="BM1032" s="138"/>
      <c r="BN1032" s="138"/>
      <c r="BO1032" s="15"/>
      <c r="BP1032" s="12"/>
      <c r="BQ1032" s="12"/>
      <c r="BR1032" s="15"/>
      <c r="BS1032" s="15"/>
      <c r="BT1032" s="15"/>
      <c r="BU1032" s="12"/>
      <c r="BV1032" s="63"/>
      <c r="BW1032" s="63"/>
      <c r="BX1032" s="63"/>
    </row>
    <row r="1033" spans="1:83" s="81" customFormat="1" ht="32.25" customHeight="1">
      <c r="A1033" s="72" t="s">
        <v>900</v>
      </c>
      <c r="B1033" s="73" t="s">
        <v>901</v>
      </c>
      <c r="C1033" s="74"/>
      <c r="D1033" s="75">
        <v>45</v>
      </c>
      <c r="E1033" s="23">
        <f t="shared" si="481"/>
        <v>0</v>
      </c>
      <c r="F1033" s="75"/>
      <c r="G1033" s="75">
        <v>30</v>
      </c>
      <c r="H1033" s="23">
        <f t="shared" si="482"/>
        <v>0</v>
      </c>
      <c r="I1033" s="75"/>
      <c r="J1033" s="75">
        <v>45</v>
      </c>
      <c r="K1033" s="23">
        <f t="shared" si="483"/>
        <v>0</v>
      </c>
      <c r="L1033" s="75"/>
      <c r="M1033" s="75">
        <v>75</v>
      </c>
      <c r="N1033" s="23">
        <f t="shared" si="484"/>
        <v>0</v>
      </c>
      <c r="O1033" s="75"/>
      <c r="P1033" s="75">
        <v>38</v>
      </c>
      <c r="Q1033" s="23">
        <f t="shared" si="485"/>
        <v>0</v>
      </c>
      <c r="R1033" s="75"/>
      <c r="S1033" s="75">
        <v>68</v>
      </c>
      <c r="T1033" s="23">
        <f t="shared" si="486"/>
        <v>0</v>
      </c>
      <c r="U1033" s="75"/>
      <c r="V1033" s="75">
        <v>38</v>
      </c>
      <c r="W1033" s="23">
        <f t="shared" si="487"/>
        <v>0</v>
      </c>
      <c r="X1033" s="75"/>
      <c r="Y1033" s="75">
        <v>55</v>
      </c>
      <c r="Z1033" s="23">
        <f t="shared" si="488"/>
        <v>0</v>
      </c>
      <c r="AA1033" s="75"/>
      <c r="AB1033" s="75">
        <v>58</v>
      </c>
      <c r="AC1033" s="23">
        <f t="shared" si="489"/>
        <v>0</v>
      </c>
      <c r="AD1033" s="75"/>
      <c r="AE1033" s="75">
        <v>68</v>
      </c>
      <c r="AF1033" s="25">
        <f t="shared" si="490"/>
        <v>0</v>
      </c>
      <c r="AG1033" s="75"/>
      <c r="AH1033" s="75">
        <v>98</v>
      </c>
      <c r="AI1033" s="23">
        <f t="shared" si="491"/>
        <v>0</v>
      </c>
      <c r="AJ1033" s="75"/>
      <c r="AK1033" s="75">
        <v>7</v>
      </c>
      <c r="AL1033" s="25">
        <f t="shared" si="492"/>
        <v>0</v>
      </c>
      <c r="AM1033" s="75"/>
      <c r="AN1033" s="75">
        <v>6</v>
      </c>
      <c r="AO1033" s="25">
        <f t="shared" si="493"/>
        <v>0</v>
      </c>
      <c r="AP1033" s="75"/>
      <c r="AQ1033" s="75">
        <v>7</v>
      </c>
      <c r="AR1033" s="77">
        <v>0</v>
      </c>
      <c r="AS1033" s="75"/>
      <c r="AT1033" s="75">
        <v>5.63</v>
      </c>
      <c r="AU1033" s="75">
        <v>0</v>
      </c>
      <c r="AV1033" s="75"/>
      <c r="AW1033" s="75">
        <v>6.65</v>
      </c>
      <c r="AX1033" s="75">
        <v>0</v>
      </c>
      <c r="AY1033" s="75"/>
      <c r="AZ1033" s="75">
        <v>5.58</v>
      </c>
      <c r="BA1033" s="75">
        <v>0</v>
      </c>
      <c r="BB1033" s="75"/>
      <c r="BC1033" s="75">
        <v>6</v>
      </c>
      <c r="BD1033" s="23">
        <f t="shared" si="494"/>
        <v>0</v>
      </c>
      <c r="BE1033" s="26">
        <f t="shared" si="478"/>
        <v>0</v>
      </c>
      <c r="BF1033" s="27">
        <f t="shared" si="495"/>
        <v>2100</v>
      </c>
      <c r="BG1033" s="78"/>
      <c r="BH1033" s="79"/>
      <c r="BI1033" s="78"/>
      <c r="BJ1033" s="30">
        <f t="shared" si="479"/>
        <v>0</v>
      </c>
      <c r="BK1033" s="28">
        <f t="shared" si="480"/>
        <v>2100</v>
      </c>
      <c r="BL1033" s="162"/>
      <c r="BM1033" s="163"/>
      <c r="BN1033" s="163"/>
      <c r="BO1033" s="116"/>
      <c r="BP1033" s="80"/>
      <c r="BQ1033" s="80"/>
      <c r="BR1033" s="116"/>
      <c r="BS1033" s="116"/>
      <c r="BT1033" s="116"/>
      <c r="BU1033" s="80"/>
      <c r="BV1033" s="83"/>
      <c r="BW1033" s="83"/>
      <c r="BX1033" s="83"/>
    </row>
    <row r="1034" spans="1:83" s="33" customFormat="1" ht="32.25" customHeight="1">
      <c r="A1034" s="35" t="s">
        <v>902</v>
      </c>
      <c r="B1034" s="36" t="s">
        <v>903</v>
      </c>
      <c r="C1034" s="40"/>
      <c r="D1034" s="25">
        <v>45</v>
      </c>
      <c r="E1034" s="23">
        <f t="shared" si="481"/>
        <v>0</v>
      </c>
      <c r="F1034" s="25"/>
      <c r="G1034" s="25">
        <v>30</v>
      </c>
      <c r="H1034" s="23">
        <f t="shared" si="482"/>
        <v>0</v>
      </c>
      <c r="I1034" s="25"/>
      <c r="J1034" s="25">
        <v>45</v>
      </c>
      <c r="K1034" s="23">
        <f t="shared" si="483"/>
        <v>0</v>
      </c>
      <c r="L1034" s="25"/>
      <c r="M1034" s="25">
        <v>75</v>
      </c>
      <c r="N1034" s="23">
        <f t="shared" si="484"/>
        <v>0</v>
      </c>
      <c r="O1034" s="25"/>
      <c r="P1034" s="25">
        <v>38</v>
      </c>
      <c r="Q1034" s="23">
        <f t="shared" si="485"/>
        <v>0</v>
      </c>
      <c r="R1034" s="25"/>
      <c r="S1034" s="25">
        <v>68</v>
      </c>
      <c r="T1034" s="23">
        <f t="shared" si="486"/>
        <v>0</v>
      </c>
      <c r="U1034" s="25"/>
      <c r="V1034" s="25">
        <v>38</v>
      </c>
      <c r="W1034" s="23">
        <f t="shared" si="487"/>
        <v>0</v>
      </c>
      <c r="X1034" s="25"/>
      <c r="Y1034" s="25">
        <v>55</v>
      </c>
      <c r="Z1034" s="23">
        <f t="shared" si="488"/>
        <v>0</v>
      </c>
      <c r="AA1034" s="25"/>
      <c r="AB1034" s="25">
        <v>58</v>
      </c>
      <c r="AC1034" s="23">
        <f t="shared" si="489"/>
        <v>0</v>
      </c>
      <c r="AD1034" s="25"/>
      <c r="AE1034" s="25">
        <v>68</v>
      </c>
      <c r="AF1034" s="25">
        <f t="shared" si="490"/>
        <v>0</v>
      </c>
      <c r="AG1034" s="25"/>
      <c r="AH1034" s="25">
        <v>98</v>
      </c>
      <c r="AI1034" s="23">
        <f t="shared" si="491"/>
        <v>0</v>
      </c>
      <c r="AJ1034" s="25"/>
      <c r="AK1034" s="25">
        <v>7</v>
      </c>
      <c r="AL1034" s="25">
        <f t="shared" si="492"/>
        <v>0</v>
      </c>
      <c r="AM1034" s="25"/>
      <c r="AN1034" s="25">
        <v>6</v>
      </c>
      <c r="AO1034" s="25">
        <f t="shared" si="493"/>
        <v>0</v>
      </c>
      <c r="AP1034" s="25"/>
      <c r="AQ1034" s="25">
        <v>7</v>
      </c>
      <c r="AR1034" s="25">
        <v>0</v>
      </c>
      <c r="AS1034" s="25"/>
      <c r="AT1034" s="25">
        <v>5.63</v>
      </c>
      <c r="AU1034" s="25">
        <f t="shared" ref="AU1034:AU1042" si="503">AT1034*AS1034</f>
        <v>0</v>
      </c>
      <c r="AV1034" s="25"/>
      <c r="AW1034" s="25">
        <v>6.65</v>
      </c>
      <c r="AX1034" s="25">
        <f t="shared" si="502"/>
        <v>0</v>
      </c>
      <c r="AY1034" s="25"/>
      <c r="AZ1034" s="25">
        <v>5.58</v>
      </c>
      <c r="BA1034" s="25">
        <f t="shared" si="501"/>
        <v>0</v>
      </c>
      <c r="BB1034" s="25"/>
      <c r="BC1034" s="25">
        <v>6</v>
      </c>
      <c r="BD1034" s="23">
        <f t="shared" si="494"/>
        <v>0</v>
      </c>
      <c r="BE1034" s="26">
        <f t="shared" si="478"/>
        <v>0</v>
      </c>
      <c r="BF1034" s="27">
        <f t="shared" si="495"/>
        <v>0</v>
      </c>
      <c r="BG1034" s="28"/>
      <c r="BH1034" s="29"/>
      <c r="BI1034" s="28"/>
      <c r="BJ1034" s="30">
        <f t="shared" si="479"/>
        <v>0</v>
      </c>
      <c r="BK1034" s="28">
        <f t="shared" si="480"/>
        <v>0</v>
      </c>
      <c r="BL1034" s="164"/>
      <c r="BM1034" s="9"/>
      <c r="BN1034" s="9"/>
      <c r="BO1034" s="9"/>
      <c r="BP1034" s="31"/>
      <c r="BQ1034" s="31"/>
      <c r="BR1034" s="39"/>
      <c r="BS1034" s="39"/>
      <c r="BT1034" s="39"/>
      <c r="BU1034" s="31"/>
      <c r="BV1034" s="9"/>
      <c r="BW1034" s="9"/>
      <c r="BX1034" s="9"/>
    </row>
    <row r="1035" spans="1:83" s="34" customFormat="1" ht="32.25" customHeight="1">
      <c r="A1035" s="20" t="s">
        <v>904</v>
      </c>
      <c r="B1035" s="21" t="s">
        <v>905</v>
      </c>
      <c r="C1035" s="51">
        <v>158</v>
      </c>
      <c r="D1035" s="23">
        <v>45</v>
      </c>
      <c r="E1035" s="23">
        <f t="shared" si="481"/>
        <v>7110</v>
      </c>
      <c r="F1035" s="23">
        <v>700</v>
      </c>
      <c r="G1035" s="23">
        <v>30</v>
      </c>
      <c r="H1035" s="23">
        <f t="shared" si="482"/>
        <v>21000</v>
      </c>
      <c r="I1035" s="23">
        <v>800</v>
      </c>
      <c r="J1035" s="23">
        <v>45</v>
      </c>
      <c r="K1035" s="23">
        <f t="shared" si="483"/>
        <v>36000</v>
      </c>
      <c r="L1035" s="23"/>
      <c r="M1035" s="23">
        <v>75</v>
      </c>
      <c r="N1035" s="23">
        <f t="shared" si="484"/>
        <v>0</v>
      </c>
      <c r="O1035" s="23"/>
      <c r="P1035" s="23">
        <v>38</v>
      </c>
      <c r="Q1035" s="23">
        <f t="shared" si="485"/>
        <v>0</v>
      </c>
      <c r="R1035" s="23"/>
      <c r="S1035" s="23">
        <v>68</v>
      </c>
      <c r="T1035" s="23">
        <f t="shared" si="486"/>
        <v>0</v>
      </c>
      <c r="U1035" s="23"/>
      <c r="V1035" s="23">
        <v>38</v>
      </c>
      <c r="W1035" s="23">
        <f t="shared" si="487"/>
        <v>0</v>
      </c>
      <c r="X1035" s="23"/>
      <c r="Y1035" s="23">
        <v>55</v>
      </c>
      <c r="Z1035" s="23">
        <f t="shared" si="488"/>
        <v>0</v>
      </c>
      <c r="AA1035" s="23"/>
      <c r="AB1035" s="23">
        <v>58</v>
      </c>
      <c r="AC1035" s="23">
        <f t="shared" si="489"/>
        <v>0</v>
      </c>
      <c r="AD1035" s="23">
        <v>100</v>
      </c>
      <c r="AE1035" s="23">
        <v>68</v>
      </c>
      <c r="AF1035" s="25">
        <f t="shared" si="490"/>
        <v>6800</v>
      </c>
      <c r="AG1035" s="23"/>
      <c r="AH1035" s="23">
        <v>98</v>
      </c>
      <c r="AI1035" s="23">
        <f t="shared" si="491"/>
        <v>0</v>
      </c>
      <c r="AJ1035" s="25"/>
      <c r="AK1035" s="25">
        <v>7</v>
      </c>
      <c r="AL1035" s="25">
        <f t="shared" si="492"/>
        <v>0</v>
      </c>
      <c r="AM1035" s="25">
        <v>4502</v>
      </c>
      <c r="AN1035" s="25">
        <v>6</v>
      </c>
      <c r="AO1035" s="25">
        <f t="shared" si="493"/>
        <v>27012</v>
      </c>
      <c r="AP1035" s="23"/>
      <c r="AQ1035" s="23">
        <v>7</v>
      </c>
      <c r="AR1035" s="25">
        <v>0</v>
      </c>
      <c r="AS1035" s="23"/>
      <c r="AT1035" s="23">
        <v>5.63</v>
      </c>
      <c r="AU1035" s="23">
        <f t="shared" si="503"/>
        <v>0</v>
      </c>
      <c r="AV1035" s="23"/>
      <c r="AW1035" s="23">
        <v>6.65</v>
      </c>
      <c r="AX1035" s="23">
        <f t="shared" si="502"/>
        <v>0</v>
      </c>
      <c r="AY1035" s="23"/>
      <c r="AZ1035" s="23">
        <v>5.58</v>
      </c>
      <c r="BA1035" s="23">
        <f t="shared" si="501"/>
        <v>0</v>
      </c>
      <c r="BB1035" s="23"/>
      <c r="BC1035" s="23">
        <v>6</v>
      </c>
      <c r="BD1035" s="23">
        <f t="shared" si="494"/>
        <v>0</v>
      </c>
      <c r="BE1035" s="26">
        <f t="shared" si="478"/>
        <v>97922</v>
      </c>
      <c r="BF1035" s="27">
        <f t="shared" si="495"/>
        <v>150100</v>
      </c>
      <c r="BG1035" s="28"/>
      <c r="BH1035" s="29"/>
      <c r="BI1035" s="28"/>
      <c r="BJ1035" s="30">
        <f t="shared" si="479"/>
        <v>0</v>
      </c>
      <c r="BK1035" s="28">
        <f t="shared" si="480"/>
        <v>248022</v>
      </c>
      <c r="BL1035" s="9"/>
      <c r="BM1035" s="9"/>
      <c r="BN1035" s="9"/>
      <c r="BO1035" s="9"/>
      <c r="BP1035" s="31"/>
      <c r="BQ1035" s="31"/>
      <c r="BR1035" s="39"/>
      <c r="BS1035" s="39"/>
      <c r="BT1035" s="39"/>
      <c r="BU1035" s="31"/>
      <c r="BV1035" s="9"/>
      <c r="BW1035" s="9"/>
      <c r="BX1035" s="9"/>
      <c r="BY1035" s="33"/>
      <c r="BZ1035" s="33"/>
      <c r="CA1035" s="33"/>
      <c r="CB1035" s="33"/>
      <c r="CC1035" s="33"/>
      <c r="CD1035" s="33"/>
      <c r="CE1035" s="33"/>
    </row>
    <row r="1036" spans="1:83" s="34" customFormat="1" ht="32.25" customHeight="1">
      <c r="A1036" s="20" t="s">
        <v>906</v>
      </c>
      <c r="B1036" s="21" t="s">
        <v>907</v>
      </c>
      <c r="C1036" s="51"/>
      <c r="D1036" s="23">
        <v>45</v>
      </c>
      <c r="E1036" s="23">
        <f t="shared" si="481"/>
        <v>0</v>
      </c>
      <c r="F1036" s="23"/>
      <c r="G1036" s="23">
        <v>30</v>
      </c>
      <c r="H1036" s="23">
        <f t="shared" si="482"/>
        <v>0</v>
      </c>
      <c r="I1036" s="23"/>
      <c r="J1036" s="23">
        <v>45</v>
      </c>
      <c r="K1036" s="23">
        <f t="shared" si="483"/>
        <v>0</v>
      </c>
      <c r="L1036" s="23"/>
      <c r="M1036" s="23">
        <v>75</v>
      </c>
      <c r="N1036" s="23">
        <f t="shared" si="484"/>
        <v>0</v>
      </c>
      <c r="O1036" s="23"/>
      <c r="P1036" s="23">
        <v>38</v>
      </c>
      <c r="Q1036" s="23">
        <f t="shared" si="485"/>
        <v>0</v>
      </c>
      <c r="R1036" s="23"/>
      <c r="S1036" s="23">
        <v>68</v>
      </c>
      <c r="T1036" s="23">
        <f t="shared" si="486"/>
        <v>0</v>
      </c>
      <c r="U1036" s="23">
        <v>500</v>
      </c>
      <c r="V1036" s="23">
        <v>38</v>
      </c>
      <c r="W1036" s="23">
        <f t="shared" si="487"/>
        <v>19000</v>
      </c>
      <c r="X1036" s="23">
        <v>500</v>
      </c>
      <c r="Y1036" s="23">
        <v>55</v>
      </c>
      <c r="Z1036" s="23">
        <f t="shared" si="488"/>
        <v>27500</v>
      </c>
      <c r="AA1036" s="23">
        <v>200</v>
      </c>
      <c r="AB1036" s="23">
        <v>58</v>
      </c>
      <c r="AC1036" s="23">
        <f t="shared" si="489"/>
        <v>11600</v>
      </c>
      <c r="AD1036" s="23"/>
      <c r="AE1036" s="23">
        <v>68</v>
      </c>
      <c r="AF1036" s="25">
        <f t="shared" si="490"/>
        <v>0</v>
      </c>
      <c r="AG1036" s="23"/>
      <c r="AH1036" s="23">
        <v>98</v>
      </c>
      <c r="AI1036" s="23">
        <f t="shared" si="491"/>
        <v>0</v>
      </c>
      <c r="AJ1036" s="25"/>
      <c r="AK1036" s="25">
        <v>7</v>
      </c>
      <c r="AL1036" s="25">
        <f t="shared" si="492"/>
        <v>0</v>
      </c>
      <c r="AM1036" s="25"/>
      <c r="AN1036" s="25">
        <v>6</v>
      </c>
      <c r="AO1036" s="25">
        <f t="shared" si="493"/>
        <v>0</v>
      </c>
      <c r="AP1036" s="23"/>
      <c r="AQ1036" s="23">
        <v>7</v>
      </c>
      <c r="AR1036" s="25">
        <f t="shared" ref="AR1036:AR1042" si="504">AQ1036*AP1036</f>
        <v>0</v>
      </c>
      <c r="AS1036" s="23"/>
      <c r="AT1036" s="23">
        <v>5.63</v>
      </c>
      <c r="AU1036" s="23">
        <f t="shared" si="503"/>
        <v>0</v>
      </c>
      <c r="AV1036" s="23"/>
      <c r="AW1036" s="23">
        <v>6.65</v>
      </c>
      <c r="AX1036" s="23">
        <f t="shared" si="502"/>
        <v>0</v>
      </c>
      <c r="AY1036" s="23"/>
      <c r="AZ1036" s="23">
        <v>5.58</v>
      </c>
      <c r="BA1036" s="23">
        <f t="shared" si="501"/>
        <v>0</v>
      </c>
      <c r="BB1036" s="23"/>
      <c r="BC1036" s="23">
        <v>6</v>
      </c>
      <c r="BD1036" s="23">
        <f t="shared" si="494"/>
        <v>0</v>
      </c>
      <c r="BE1036" s="26">
        <f t="shared" si="478"/>
        <v>58100</v>
      </c>
      <c r="BF1036" s="27">
        <f t="shared" si="495"/>
        <v>194799.68</v>
      </c>
      <c r="BG1036" s="28"/>
      <c r="BH1036" s="29"/>
      <c r="BI1036" s="28"/>
      <c r="BJ1036" s="30">
        <f t="shared" si="479"/>
        <v>0</v>
      </c>
      <c r="BK1036" s="28">
        <f t="shared" si="480"/>
        <v>252899.68</v>
      </c>
      <c r="BL1036" s="9"/>
      <c r="BM1036" s="9"/>
      <c r="BN1036" s="9"/>
      <c r="BO1036" s="9"/>
      <c r="BP1036" s="31"/>
      <c r="BQ1036" s="31"/>
      <c r="BR1036" s="39"/>
      <c r="BS1036" s="39"/>
      <c r="BT1036" s="39"/>
      <c r="BU1036" s="31"/>
      <c r="BV1036" s="9"/>
      <c r="BW1036" s="9"/>
      <c r="BX1036" s="9"/>
      <c r="BY1036" s="33"/>
      <c r="BZ1036" s="33"/>
      <c r="CA1036" s="33"/>
      <c r="CB1036" s="33"/>
      <c r="CC1036" s="33"/>
      <c r="CD1036" s="33"/>
      <c r="CE1036" s="33"/>
    </row>
    <row r="1037" spans="1:83" s="34" customFormat="1" ht="32.25" customHeight="1">
      <c r="A1037" s="20" t="s">
        <v>908</v>
      </c>
      <c r="B1037" s="21" t="s">
        <v>909</v>
      </c>
      <c r="C1037" s="51"/>
      <c r="D1037" s="23">
        <v>45</v>
      </c>
      <c r="E1037" s="23">
        <f t="shared" si="481"/>
        <v>0</v>
      </c>
      <c r="F1037" s="23"/>
      <c r="G1037" s="23">
        <v>30</v>
      </c>
      <c r="H1037" s="23">
        <f t="shared" si="482"/>
        <v>0</v>
      </c>
      <c r="I1037" s="23"/>
      <c r="J1037" s="23">
        <v>45</v>
      </c>
      <c r="K1037" s="23">
        <f t="shared" si="483"/>
        <v>0</v>
      </c>
      <c r="L1037" s="23"/>
      <c r="M1037" s="23">
        <v>75</v>
      </c>
      <c r="N1037" s="23">
        <f t="shared" si="484"/>
        <v>0</v>
      </c>
      <c r="O1037" s="23"/>
      <c r="P1037" s="23">
        <v>38</v>
      </c>
      <c r="Q1037" s="23">
        <f t="shared" si="485"/>
        <v>0</v>
      </c>
      <c r="R1037" s="23"/>
      <c r="S1037" s="23">
        <v>68</v>
      </c>
      <c r="T1037" s="23">
        <f t="shared" si="486"/>
        <v>0</v>
      </c>
      <c r="U1037" s="23"/>
      <c r="V1037" s="23">
        <v>38</v>
      </c>
      <c r="W1037" s="23">
        <f t="shared" si="487"/>
        <v>0</v>
      </c>
      <c r="X1037" s="23"/>
      <c r="Y1037" s="23">
        <v>55</v>
      </c>
      <c r="Z1037" s="23">
        <f t="shared" si="488"/>
        <v>0</v>
      </c>
      <c r="AA1037" s="23"/>
      <c r="AB1037" s="23">
        <v>58</v>
      </c>
      <c r="AC1037" s="23">
        <f t="shared" si="489"/>
        <v>0</v>
      </c>
      <c r="AD1037" s="23"/>
      <c r="AE1037" s="23">
        <v>68</v>
      </c>
      <c r="AF1037" s="25">
        <f t="shared" si="490"/>
        <v>0</v>
      </c>
      <c r="AG1037" s="23"/>
      <c r="AH1037" s="23">
        <v>98</v>
      </c>
      <c r="AI1037" s="23">
        <f t="shared" si="491"/>
        <v>0</v>
      </c>
      <c r="AJ1037" s="25"/>
      <c r="AK1037" s="25">
        <v>7</v>
      </c>
      <c r="AL1037" s="25">
        <f t="shared" si="492"/>
        <v>0</v>
      </c>
      <c r="AM1037" s="25"/>
      <c r="AN1037" s="25">
        <v>6</v>
      </c>
      <c r="AO1037" s="25">
        <f t="shared" si="493"/>
        <v>0</v>
      </c>
      <c r="AP1037" s="23"/>
      <c r="AQ1037" s="23">
        <v>7</v>
      </c>
      <c r="AR1037" s="25">
        <f t="shared" si="504"/>
        <v>0</v>
      </c>
      <c r="AS1037" s="23"/>
      <c r="AT1037" s="23">
        <v>5.63</v>
      </c>
      <c r="AU1037" s="23">
        <f t="shared" si="503"/>
        <v>0</v>
      </c>
      <c r="AV1037" s="23"/>
      <c r="AW1037" s="23">
        <v>6.65</v>
      </c>
      <c r="AX1037" s="23">
        <f t="shared" si="502"/>
        <v>0</v>
      </c>
      <c r="AY1037" s="23"/>
      <c r="AZ1037" s="23">
        <v>5.58</v>
      </c>
      <c r="BA1037" s="23">
        <f t="shared" si="501"/>
        <v>0</v>
      </c>
      <c r="BB1037" s="23"/>
      <c r="BC1037" s="23">
        <v>6</v>
      </c>
      <c r="BD1037" s="23">
        <f t="shared" si="494"/>
        <v>0</v>
      </c>
      <c r="BE1037" s="26">
        <f t="shared" si="478"/>
        <v>0</v>
      </c>
      <c r="BF1037" s="27">
        <f t="shared" si="495"/>
        <v>83186</v>
      </c>
      <c r="BG1037" s="28"/>
      <c r="BH1037" s="29"/>
      <c r="BI1037" s="28"/>
      <c r="BJ1037" s="30">
        <f t="shared" si="479"/>
        <v>0</v>
      </c>
      <c r="BK1037" s="28">
        <f t="shared" si="480"/>
        <v>83186</v>
      </c>
      <c r="BL1037" s="9"/>
      <c r="BM1037" s="9"/>
      <c r="BN1037" s="9"/>
      <c r="BO1037" s="9"/>
      <c r="BP1037" s="31"/>
      <c r="BQ1037" s="31"/>
      <c r="BR1037" s="39"/>
      <c r="BS1037" s="39"/>
      <c r="BT1037" s="39"/>
      <c r="BU1037" s="31"/>
      <c r="BV1037" s="9"/>
      <c r="BW1037" s="9"/>
      <c r="BX1037" s="9"/>
      <c r="BY1037" s="33"/>
      <c r="BZ1037" s="33"/>
      <c r="CA1037" s="33"/>
      <c r="CB1037" s="33"/>
      <c r="CC1037" s="33"/>
      <c r="CD1037" s="33"/>
      <c r="CE1037" s="33"/>
    </row>
    <row r="1038" spans="1:83" s="34" customFormat="1" ht="32.25" customHeight="1">
      <c r="A1038" s="20" t="s">
        <v>910</v>
      </c>
      <c r="B1038" s="21" t="s">
        <v>911</v>
      </c>
      <c r="C1038" s="51">
        <v>300</v>
      </c>
      <c r="D1038" s="23">
        <v>45</v>
      </c>
      <c r="E1038" s="23">
        <f t="shared" si="481"/>
        <v>13500</v>
      </c>
      <c r="F1038" s="23">
        <v>753</v>
      </c>
      <c r="G1038" s="23">
        <v>30</v>
      </c>
      <c r="H1038" s="23">
        <f t="shared" si="482"/>
        <v>22590</v>
      </c>
      <c r="I1038" s="23">
        <v>900</v>
      </c>
      <c r="J1038" s="23">
        <v>45</v>
      </c>
      <c r="K1038" s="23">
        <f t="shared" si="483"/>
        <v>40500</v>
      </c>
      <c r="L1038" s="23"/>
      <c r="M1038" s="23">
        <v>75</v>
      </c>
      <c r="N1038" s="23">
        <f t="shared" si="484"/>
        <v>0</v>
      </c>
      <c r="O1038" s="23"/>
      <c r="P1038" s="23">
        <v>38</v>
      </c>
      <c r="Q1038" s="23">
        <f t="shared" si="485"/>
        <v>0</v>
      </c>
      <c r="R1038" s="23"/>
      <c r="S1038" s="23">
        <v>68</v>
      </c>
      <c r="T1038" s="23">
        <f t="shared" si="486"/>
        <v>0</v>
      </c>
      <c r="U1038" s="23"/>
      <c r="V1038" s="23">
        <v>38</v>
      </c>
      <c r="W1038" s="23">
        <f t="shared" si="487"/>
        <v>0</v>
      </c>
      <c r="X1038" s="23"/>
      <c r="Y1038" s="23">
        <v>55</v>
      </c>
      <c r="Z1038" s="23">
        <f t="shared" si="488"/>
        <v>0</v>
      </c>
      <c r="AA1038" s="23"/>
      <c r="AB1038" s="23">
        <v>58</v>
      </c>
      <c r="AC1038" s="23">
        <f t="shared" si="489"/>
        <v>0</v>
      </c>
      <c r="AD1038" s="23">
        <v>150</v>
      </c>
      <c r="AE1038" s="23">
        <v>68</v>
      </c>
      <c r="AF1038" s="25">
        <f t="shared" si="490"/>
        <v>10200</v>
      </c>
      <c r="AG1038" s="23"/>
      <c r="AH1038" s="23">
        <v>98</v>
      </c>
      <c r="AI1038" s="23">
        <f t="shared" si="491"/>
        <v>0</v>
      </c>
      <c r="AJ1038" s="25"/>
      <c r="AK1038" s="25">
        <v>7</v>
      </c>
      <c r="AL1038" s="25">
        <f t="shared" si="492"/>
        <v>0</v>
      </c>
      <c r="AM1038" s="25">
        <v>4320</v>
      </c>
      <c r="AN1038" s="25">
        <v>6</v>
      </c>
      <c r="AO1038" s="25">
        <f t="shared" si="493"/>
        <v>25920</v>
      </c>
      <c r="AP1038" s="23"/>
      <c r="AQ1038" s="23">
        <v>7</v>
      </c>
      <c r="AR1038" s="25">
        <f t="shared" si="504"/>
        <v>0</v>
      </c>
      <c r="AS1038" s="23"/>
      <c r="AT1038" s="23">
        <v>5.63</v>
      </c>
      <c r="AU1038" s="23">
        <f t="shared" si="503"/>
        <v>0</v>
      </c>
      <c r="AV1038" s="23"/>
      <c r="AW1038" s="23">
        <v>6.65</v>
      </c>
      <c r="AX1038" s="23">
        <f t="shared" si="502"/>
        <v>0</v>
      </c>
      <c r="AY1038" s="23"/>
      <c r="AZ1038" s="23">
        <v>5.58</v>
      </c>
      <c r="BA1038" s="23">
        <f t="shared" si="501"/>
        <v>0</v>
      </c>
      <c r="BB1038" s="23"/>
      <c r="BC1038" s="23">
        <v>6</v>
      </c>
      <c r="BD1038" s="23">
        <f t="shared" si="494"/>
        <v>0</v>
      </c>
      <c r="BE1038" s="26">
        <f t="shared" si="478"/>
        <v>112710</v>
      </c>
      <c r="BF1038" s="27">
        <f t="shared" si="495"/>
        <v>168151</v>
      </c>
      <c r="BG1038" s="28"/>
      <c r="BH1038" s="29"/>
      <c r="BI1038" s="28"/>
      <c r="BJ1038" s="30">
        <f t="shared" si="479"/>
        <v>0</v>
      </c>
      <c r="BK1038" s="28">
        <f t="shared" si="480"/>
        <v>280861</v>
      </c>
      <c r="BL1038" s="9"/>
      <c r="BM1038" s="9"/>
      <c r="BN1038" s="9"/>
      <c r="BO1038" s="9"/>
      <c r="BP1038" s="31"/>
      <c r="BQ1038" s="31"/>
      <c r="BR1038" s="39"/>
      <c r="BS1038" s="39"/>
      <c r="BT1038" s="39"/>
      <c r="BU1038" s="31"/>
      <c r="BV1038" s="9"/>
      <c r="BW1038" s="9"/>
      <c r="BX1038" s="9"/>
      <c r="BY1038" s="33"/>
      <c r="BZ1038" s="33"/>
      <c r="CA1038" s="33"/>
      <c r="CB1038" s="33"/>
      <c r="CC1038" s="33"/>
      <c r="CD1038" s="33"/>
      <c r="CE1038" s="33"/>
    </row>
    <row r="1039" spans="1:83" s="33" customFormat="1" ht="32.25" customHeight="1">
      <c r="A1039" s="35" t="s">
        <v>912</v>
      </c>
      <c r="B1039" s="36" t="s">
        <v>913</v>
      </c>
      <c r="C1039" s="40"/>
      <c r="D1039" s="25">
        <v>45</v>
      </c>
      <c r="E1039" s="23">
        <f t="shared" si="481"/>
        <v>0</v>
      </c>
      <c r="F1039" s="25"/>
      <c r="G1039" s="25">
        <v>30</v>
      </c>
      <c r="H1039" s="23">
        <f t="shared" si="482"/>
        <v>0</v>
      </c>
      <c r="I1039" s="25"/>
      <c r="J1039" s="25">
        <v>45</v>
      </c>
      <c r="K1039" s="23">
        <f t="shared" si="483"/>
        <v>0</v>
      </c>
      <c r="L1039" s="25"/>
      <c r="M1039" s="25">
        <v>75</v>
      </c>
      <c r="N1039" s="23">
        <f t="shared" si="484"/>
        <v>0</v>
      </c>
      <c r="O1039" s="25"/>
      <c r="P1039" s="25">
        <v>38</v>
      </c>
      <c r="Q1039" s="23">
        <f t="shared" si="485"/>
        <v>0</v>
      </c>
      <c r="R1039" s="25"/>
      <c r="S1039" s="25">
        <v>68</v>
      </c>
      <c r="T1039" s="23">
        <f t="shared" si="486"/>
        <v>0</v>
      </c>
      <c r="U1039" s="25">
        <v>300</v>
      </c>
      <c r="V1039" s="25">
        <v>38</v>
      </c>
      <c r="W1039" s="23">
        <f t="shared" si="487"/>
        <v>11400</v>
      </c>
      <c r="X1039" s="25">
        <v>700</v>
      </c>
      <c r="Y1039" s="25">
        <v>55</v>
      </c>
      <c r="Z1039" s="23">
        <f t="shared" si="488"/>
        <v>38500</v>
      </c>
      <c r="AA1039" s="25">
        <v>300</v>
      </c>
      <c r="AB1039" s="25">
        <v>58</v>
      </c>
      <c r="AC1039" s="23">
        <f t="shared" si="489"/>
        <v>17400</v>
      </c>
      <c r="AD1039" s="25"/>
      <c r="AE1039" s="25">
        <v>68</v>
      </c>
      <c r="AF1039" s="25">
        <f t="shared" si="490"/>
        <v>0</v>
      </c>
      <c r="AG1039" s="25"/>
      <c r="AH1039" s="25">
        <v>98</v>
      </c>
      <c r="AI1039" s="23">
        <f t="shared" si="491"/>
        <v>0</v>
      </c>
      <c r="AJ1039" s="25"/>
      <c r="AK1039" s="25">
        <v>7</v>
      </c>
      <c r="AL1039" s="25">
        <f t="shared" si="492"/>
        <v>0</v>
      </c>
      <c r="AM1039" s="25"/>
      <c r="AN1039" s="25">
        <v>6</v>
      </c>
      <c r="AO1039" s="25">
        <f t="shared" si="493"/>
        <v>0</v>
      </c>
      <c r="AP1039" s="25"/>
      <c r="AQ1039" s="25">
        <v>7</v>
      </c>
      <c r="AR1039" s="25">
        <f t="shared" si="504"/>
        <v>0</v>
      </c>
      <c r="AS1039" s="25"/>
      <c r="AT1039" s="25">
        <v>5.63</v>
      </c>
      <c r="AU1039" s="25">
        <f t="shared" si="503"/>
        <v>0</v>
      </c>
      <c r="AV1039" s="25"/>
      <c r="AW1039" s="25">
        <v>6.65</v>
      </c>
      <c r="AX1039" s="25">
        <f t="shared" si="502"/>
        <v>0</v>
      </c>
      <c r="AY1039" s="25"/>
      <c r="AZ1039" s="25">
        <v>5.58</v>
      </c>
      <c r="BA1039" s="25">
        <f t="shared" si="501"/>
        <v>0</v>
      </c>
      <c r="BB1039" s="25"/>
      <c r="BC1039" s="25">
        <v>6</v>
      </c>
      <c r="BD1039" s="23">
        <f t="shared" si="494"/>
        <v>0</v>
      </c>
      <c r="BE1039" s="26">
        <f t="shared" si="478"/>
        <v>67300</v>
      </c>
      <c r="BF1039" s="27">
        <f t="shared" si="495"/>
        <v>133348</v>
      </c>
      <c r="BG1039" s="28"/>
      <c r="BH1039" s="29"/>
      <c r="BI1039" s="28"/>
      <c r="BJ1039" s="30">
        <f t="shared" si="479"/>
        <v>0</v>
      </c>
      <c r="BK1039" s="28">
        <f t="shared" si="480"/>
        <v>200648</v>
      </c>
      <c r="BL1039" s="9"/>
      <c r="BM1039" s="9"/>
      <c r="BN1039" s="9"/>
      <c r="BO1039" s="9"/>
      <c r="BP1039" s="31"/>
      <c r="BQ1039" s="31"/>
      <c r="BR1039" s="39"/>
      <c r="BS1039" s="39"/>
      <c r="BT1039" s="39"/>
      <c r="BU1039" s="31"/>
      <c r="BV1039" s="9"/>
      <c r="BW1039" s="9"/>
      <c r="BX1039" s="9"/>
    </row>
    <row r="1040" spans="1:83" s="33" customFormat="1" ht="32.25" customHeight="1">
      <c r="A1040" s="35" t="s">
        <v>914</v>
      </c>
      <c r="B1040" s="36" t="s">
        <v>915</v>
      </c>
      <c r="C1040" s="40"/>
      <c r="D1040" s="25">
        <v>45</v>
      </c>
      <c r="E1040" s="23">
        <f t="shared" si="481"/>
        <v>0</v>
      </c>
      <c r="F1040" s="25"/>
      <c r="G1040" s="25">
        <v>30</v>
      </c>
      <c r="H1040" s="23">
        <f t="shared" si="482"/>
        <v>0</v>
      </c>
      <c r="I1040" s="25"/>
      <c r="J1040" s="25">
        <v>45</v>
      </c>
      <c r="K1040" s="23">
        <f t="shared" si="483"/>
        <v>0</v>
      </c>
      <c r="L1040" s="25"/>
      <c r="M1040" s="25">
        <v>75</v>
      </c>
      <c r="N1040" s="23">
        <f t="shared" si="484"/>
        <v>0</v>
      </c>
      <c r="O1040" s="25"/>
      <c r="P1040" s="25">
        <v>38</v>
      </c>
      <c r="Q1040" s="23">
        <f t="shared" si="485"/>
        <v>0</v>
      </c>
      <c r="R1040" s="25"/>
      <c r="S1040" s="25">
        <v>68</v>
      </c>
      <c r="T1040" s="23">
        <f t="shared" si="486"/>
        <v>0</v>
      </c>
      <c r="U1040" s="25"/>
      <c r="V1040" s="25">
        <v>38</v>
      </c>
      <c r="W1040" s="23">
        <f t="shared" si="487"/>
        <v>0</v>
      </c>
      <c r="X1040" s="25"/>
      <c r="Y1040" s="25">
        <v>55</v>
      </c>
      <c r="Z1040" s="23">
        <f t="shared" si="488"/>
        <v>0</v>
      </c>
      <c r="AA1040" s="25"/>
      <c r="AB1040" s="25">
        <v>58</v>
      </c>
      <c r="AC1040" s="23">
        <f t="shared" si="489"/>
        <v>0</v>
      </c>
      <c r="AD1040" s="25"/>
      <c r="AE1040" s="25">
        <v>68</v>
      </c>
      <c r="AF1040" s="25">
        <f t="shared" si="490"/>
        <v>0</v>
      </c>
      <c r="AG1040" s="25"/>
      <c r="AH1040" s="25">
        <v>98</v>
      </c>
      <c r="AI1040" s="23">
        <f t="shared" si="491"/>
        <v>0</v>
      </c>
      <c r="AJ1040" s="25"/>
      <c r="AK1040" s="25">
        <v>7</v>
      </c>
      <c r="AL1040" s="25">
        <f t="shared" si="492"/>
        <v>0</v>
      </c>
      <c r="AM1040" s="25"/>
      <c r="AN1040" s="25">
        <v>6</v>
      </c>
      <c r="AO1040" s="25">
        <f t="shared" si="493"/>
        <v>0</v>
      </c>
      <c r="AP1040" s="25"/>
      <c r="AQ1040" s="25">
        <v>7</v>
      </c>
      <c r="AR1040" s="25">
        <f t="shared" si="504"/>
        <v>0</v>
      </c>
      <c r="AS1040" s="25"/>
      <c r="AT1040" s="25">
        <v>5.63</v>
      </c>
      <c r="AU1040" s="25">
        <f t="shared" si="503"/>
        <v>0</v>
      </c>
      <c r="AV1040" s="25"/>
      <c r="AW1040" s="25">
        <v>6.65</v>
      </c>
      <c r="AX1040" s="25">
        <f t="shared" si="502"/>
        <v>0</v>
      </c>
      <c r="AY1040" s="25"/>
      <c r="AZ1040" s="25">
        <v>5.58</v>
      </c>
      <c r="BA1040" s="25">
        <f t="shared" si="501"/>
        <v>0</v>
      </c>
      <c r="BB1040" s="25"/>
      <c r="BC1040" s="25">
        <v>6</v>
      </c>
      <c r="BD1040" s="23">
        <f t="shared" si="494"/>
        <v>0</v>
      </c>
      <c r="BE1040" s="26">
        <f t="shared" si="478"/>
        <v>0</v>
      </c>
      <c r="BF1040" s="27">
        <f t="shared" si="495"/>
        <v>0</v>
      </c>
      <c r="BG1040" s="28"/>
      <c r="BH1040" s="29"/>
      <c r="BI1040" s="28"/>
      <c r="BJ1040" s="30">
        <f t="shared" si="479"/>
        <v>0</v>
      </c>
      <c r="BK1040" s="28">
        <f t="shared" si="480"/>
        <v>0</v>
      </c>
      <c r="BL1040" s="9"/>
      <c r="BM1040" s="9"/>
      <c r="BN1040" s="9"/>
      <c r="BO1040" s="9"/>
      <c r="BP1040" s="31"/>
      <c r="BQ1040" s="31"/>
      <c r="BR1040" s="39"/>
      <c r="BS1040" s="39"/>
      <c r="BT1040" s="39"/>
      <c r="BU1040" s="31"/>
      <c r="BV1040" s="9"/>
      <c r="BW1040" s="9"/>
      <c r="BX1040" s="9"/>
    </row>
    <row r="1041" spans="1:83" s="33" customFormat="1" ht="32.25" customHeight="1">
      <c r="A1041" s="35" t="s">
        <v>916</v>
      </c>
      <c r="B1041" s="36" t="s">
        <v>917</v>
      </c>
      <c r="C1041" s="40"/>
      <c r="D1041" s="25">
        <v>45</v>
      </c>
      <c r="E1041" s="23">
        <f t="shared" si="481"/>
        <v>0</v>
      </c>
      <c r="F1041" s="25"/>
      <c r="G1041" s="25">
        <v>30</v>
      </c>
      <c r="H1041" s="23">
        <f t="shared" si="482"/>
        <v>0</v>
      </c>
      <c r="I1041" s="25"/>
      <c r="J1041" s="25">
        <v>45</v>
      </c>
      <c r="K1041" s="23">
        <f t="shared" si="483"/>
        <v>0</v>
      </c>
      <c r="L1041" s="25"/>
      <c r="M1041" s="25">
        <v>75</v>
      </c>
      <c r="N1041" s="23">
        <f t="shared" si="484"/>
        <v>0</v>
      </c>
      <c r="O1041" s="25"/>
      <c r="P1041" s="25">
        <v>38</v>
      </c>
      <c r="Q1041" s="23">
        <f t="shared" si="485"/>
        <v>0</v>
      </c>
      <c r="R1041" s="25"/>
      <c r="S1041" s="25">
        <v>68</v>
      </c>
      <c r="T1041" s="23">
        <f t="shared" si="486"/>
        <v>0</v>
      </c>
      <c r="U1041" s="25"/>
      <c r="V1041" s="25">
        <v>38</v>
      </c>
      <c r="W1041" s="23">
        <f t="shared" si="487"/>
        <v>0</v>
      </c>
      <c r="X1041" s="25"/>
      <c r="Y1041" s="25">
        <v>55</v>
      </c>
      <c r="Z1041" s="23">
        <f t="shared" si="488"/>
        <v>0</v>
      </c>
      <c r="AA1041" s="25"/>
      <c r="AB1041" s="25">
        <v>58</v>
      </c>
      <c r="AC1041" s="23">
        <f t="shared" si="489"/>
        <v>0</v>
      </c>
      <c r="AD1041" s="25"/>
      <c r="AE1041" s="25">
        <v>68</v>
      </c>
      <c r="AF1041" s="25">
        <f t="shared" si="490"/>
        <v>0</v>
      </c>
      <c r="AG1041" s="25"/>
      <c r="AH1041" s="25">
        <v>98</v>
      </c>
      <c r="AI1041" s="23">
        <f t="shared" si="491"/>
        <v>0</v>
      </c>
      <c r="AJ1041" s="25"/>
      <c r="AK1041" s="25">
        <v>7</v>
      </c>
      <c r="AL1041" s="25">
        <f t="shared" si="492"/>
        <v>0</v>
      </c>
      <c r="AM1041" s="25"/>
      <c r="AN1041" s="25">
        <v>6</v>
      </c>
      <c r="AO1041" s="25">
        <f t="shared" si="493"/>
        <v>0</v>
      </c>
      <c r="AP1041" s="25"/>
      <c r="AQ1041" s="25">
        <v>7</v>
      </c>
      <c r="AR1041" s="25">
        <f t="shared" si="504"/>
        <v>0</v>
      </c>
      <c r="AS1041" s="25"/>
      <c r="AT1041" s="25">
        <v>5.63</v>
      </c>
      <c r="AU1041" s="25">
        <f t="shared" si="503"/>
        <v>0</v>
      </c>
      <c r="AV1041" s="25"/>
      <c r="AW1041" s="25">
        <v>6.65</v>
      </c>
      <c r="AX1041" s="25">
        <f t="shared" si="502"/>
        <v>0</v>
      </c>
      <c r="AY1041" s="25"/>
      <c r="AZ1041" s="25">
        <v>5.58</v>
      </c>
      <c r="BA1041" s="25">
        <f t="shared" si="501"/>
        <v>0</v>
      </c>
      <c r="BB1041" s="25"/>
      <c r="BC1041" s="25">
        <v>6</v>
      </c>
      <c r="BD1041" s="23">
        <f t="shared" si="494"/>
        <v>0</v>
      </c>
      <c r="BE1041" s="26">
        <f t="shared" si="478"/>
        <v>0</v>
      </c>
      <c r="BF1041" s="27">
        <f t="shared" si="495"/>
        <v>0</v>
      </c>
      <c r="BG1041" s="28"/>
      <c r="BH1041" s="29"/>
      <c r="BI1041" s="28"/>
      <c r="BJ1041" s="30">
        <f t="shared" si="479"/>
        <v>0</v>
      </c>
      <c r="BK1041" s="28">
        <f t="shared" si="480"/>
        <v>0</v>
      </c>
      <c r="BL1041" s="9"/>
      <c r="BM1041" s="9"/>
      <c r="BN1041" s="9"/>
      <c r="BO1041" s="9"/>
      <c r="BP1041" s="31"/>
      <c r="BQ1041" s="31"/>
      <c r="BR1041" s="39"/>
      <c r="BS1041" s="39"/>
      <c r="BT1041" s="39"/>
      <c r="BU1041" s="31"/>
      <c r="BV1041" s="9"/>
      <c r="BW1041" s="9"/>
      <c r="BX1041" s="9"/>
    </row>
    <row r="1042" spans="1:83" s="33" customFormat="1" ht="32.25" customHeight="1">
      <c r="A1042" s="35" t="s">
        <v>918</v>
      </c>
      <c r="B1042" s="36" t="s">
        <v>919</v>
      </c>
      <c r="C1042" s="40"/>
      <c r="D1042" s="25">
        <v>45</v>
      </c>
      <c r="E1042" s="23">
        <f t="shared" si="481"/>
        <v>0</v>
      </c>
      <c r="F1042" s="25"/>
      <c r="G1042" s="25">
        <v>30</v>
      </c>
      <c r="H1042" s="23">
        <f t="shared" si="482"/>
        <v>0</v>
      </c>
      <c r="I1042" s="25"/>
      <c r="J1042" s="25">
        <v>45</v>
      </c>
      <c r="K1042" s="23">
        <f t="shared" si="483"/>
        <v>0</v>
      </c>
      <c r="L1042" s="25"/>
      <c r="M1042" s="25">
        <v>75</v>
      </c>
      <c r="N1042" s="23">
        <f t="shared" si="484"/>
        <v>0</v>
      </c>
      <c r="O1042" s="25"/>
      <c r="P1042" s="25">
        <v>38</v>
      </c>
      <c r="Q1042" s="23">
        <f t="shared" si="485"/>
        <v>0</v>
      </c>
      <c r="R1042" s="25"/>
      <c r="S1042" s="25">
        <v>68</v>
      </c>
      <c r="T1042" s="23">
        <f t="shared" si="486"/>
        <v>0</v>
      </c>
      <c r="U1042" s="25">
        <v>330</v>
      </c>
      <c r="V1042" s="25">
        <v>38</v>
      </c>
      <c r="W1042" s="23">
        <f t="shared" si="487"/>
        <v>12540</v>
      </c>
      <c r="X1042" s="25">
        <v>150</v>
      </c>
      <c r="Y1042" s="25">
        <v>55</v>
      </c>
      <c r="Z1042" s="23">
        <f t="shared" si="488"/>
        <v>8250</v>
      </c>
      <c r="AA1042" s="25">
        <v>200</v>
      </c>
      <c r="AB1042" s="25">
        <v>58</v>
      </c>
      <c r="AC1042" s="23">
        <f t="shared" si="489"/>
        <v>11600</v>
      </c>
      <c r="AD1042" s="25"/>
      <c r="AE1042" s="25">
        <v>68</v>
      </c>
      <c r="AF1042" s="25">
        <f t="shared" si="490"/>
        <v>0</v>
      </c>
      <c r="AG1042" s="25"/>
      <c r="AH1042" s="25">
        <v>98</v>
      </c>
      <c r="AI1042" s="23">
        <f t="shared" si="491"/>
        <v>0</v>
      </c>
      <c r="AJ1042" s="25"/>
      <c r="AK1042" s="25">
        <v>7</v>
      </c>
      <c r="AL1042" s="25">
        <f t="shared" si="492"/>
        <v>0</v>
      </c>
      <c r="AM1042" s="25"/>
      <c r="AN1042" s="25">
        <v>6</v>
      </c>
      <c r="AO1042" s="25">
        <f t="shared" si="493"/>
        <v>0</v>
      </c>
      <c r="AP1042" s="25"/>
      <c r="AQ1042" s="25">
        <v>7</v>
      </c>
      <c r="AR1042" s="25">
        <f t="shared" si="504"/>
        <v>0</v>
      </c>
      <c r="AS1042" s="25"/>
      <c r="AT1042" s="25">
        <v>5.63</v>
      </c>
      <c r="AU1042" s="25">
        <f t="shared" si="503"/>
        <v>0</v>
      </c>
      <c r="AV1042" s="25"/>
      <c r="AW1042" s="25">
        <v>6.65</v>
      </c>
      <c r="AX1042" s="25">
        <f t="shared" si="502"/>
        <v>0</v>
      </c>
      <c r="AY1042" s="25"/>
      <c r="AZ1042" s="25">
        <v>5.58</v>
      </c>
      <c r="BA1042" s="25">
        <f t="shared" si="501"/>
        <v>0</v>
      </c>
      <c r="BB1042" s="25"/>
      <c r="BC1042" s="25">
        <v>6</v>
      </c>
      <c r="BD1042" s="23">
        <f t="shared" si="494"/>
        <v>0</v>
      </c>
      <c r="BE1042" s="26">
        <f t="shared" si="478"/>
        <v>32390</v>
      </c>
      <c r="BF1042" s="27">
        <f t="shared" si="495"/>
        <v>0</v>
      </c>
      <c r="BG1042" s="28"/>
      <c r="BH1042" s="29"/>
      <c r="BI1042" s="28"/>
      <c r="BJ1042" s="30">
        <f t="shared" si="479"/>
        <v>0</v>
      </c>
      <c r="BK1042" s="28">
        <f t="shared" si="480"/>
        <v>32390</v>
      </c>
      <c r="BL1042" s="9"/>
      <c r="BM1042" s="9"/>
      <c r="BN1042" s="9"/>
      <c r="BO1042" s="9"/>
      <c r="BP1042" s="31"/>
      <c r="BQ1042" s="31"/>
      <c r="BR1042" s="39"/>
      <c r="BS1042" s="39"/>
      <c r="BT1042" s="39"/>
      <c r="BU1042" s="31"/>
      <c r="BV1042" s="9"/>
      <c r="BW1042" s="9"/>
      <c r="BX1042" s="9"/>
    </row>
    <row r="1043" spans="1:83" s="33" customFormat="1" ht="32.25" customHeight="1">
      <c r="A1043" s="35" t="s">
        <v>920</v>
      </c>
      <c r="B1043" s="36" t="s">
        <v>921</v>
      </c>
      <c r="C1043" s="40"/>
      <c r="D1043" s="25">
        <v>45</v>
      </c>
      <c r="E1043" s="23">
        <f t="shared" si="481"/>
        <v>0</v>
      </c>
      <c r="F1043" s="25"/>
      <c r="G1043" s="25">
        <v>30</v>
      </c>
      <c r="H1043" s="23">
        <f t="shared" si="482"/>
        <v>0</v>
      </c>
      <c r="I1043" s="25"/>
      <c r="J1043" s="25">
        <v>45</v>
      </c>
      <c r="K1043" s="23">
        <f t="shared" si="483"/>
        <v>0</v>
      </c>
      <c r="L1043" s="25"/>
      <c r="M1043" s="25">
        <v>75</v>
      </c>
      <c r="N1043" s="23">
        <f t="shared" si="484"/>
        <v>0</v>
      </c>
      <c r="O1043" s="25"/>
      <c r="P1043" s="25">
        <v>38</v>
      </c>
      <c r="Q1043" s="23">
        <f t="shared" si="485"/>
        <v>0</v>
      </c>
      <c r="R1043" s="25"/>
      <c r="S1043" s="25">
        <v>68</v>
      </c>
      <c r="T1043" s="23">
        <f t="shared" si="486"/>
        <v>0</v>
      </c>
      <c r="U1043" s="25"/>
      <c r="V1043" s="25">
        <v>38</v>
      </c>
      <c r="W1043" s="23">
        <f t="shared" si="487"/>
        <v>0</v>
      </c>
      <c r="X1043" s="25"/>
      <c r="Y1043" s="25">
        <v>55</v>
      </c>
      <c r="Z1043" s="23">
        <f t="shared" si="488"/>
        <v>0</v>
      </c>
      <c r="AA1043" s="25"/>
      <c r="AB1043" s="25"/>
      <c r="AC1043" s="23">
        <f t="shared" si="489"/>
        <v>0</v>
      </c>
      <c r="AD1043" s="25"/>
      <c r="AE1043" s="25"/>
      <c r="AF1043" s="25">
        <f t="shared" si="490"/>
        <v>0</v>
      </c>
      <c r="AG1043" s="25"/>
      <c r="AH1043" s="25"/>
      <c r="AI1043" s="23">
        <f t="shared" si="491"/>
        <v>0</v>
      </c>
      <c r="AJ1043" s="25"/>
      <c r="AK1043" s="25"/>
      <c r="AL1043" s="25">
        <f t="shared" si="492"/>
        <v>0</v>
      </c>
      <c r="AM1043" s="25"/>
      <c r="AN1043" s="25"/>
      <c r="AO1043" s="25">
        <f t="shared" si="493"/>
        <v>0</v>
      </c>
      <c r="AP1043" s="25"/>
      <c r="AQ1043" s="25"/>
      <c r="AR1043" s="25"/>
      <c r="AS1043" s="25"/>
      <c r="AT1043" s="25"/>
      <c r="AU1043" s="25"/>
      <c r="AV1043" s="25"/>
      <c r="AW1043" s="25"/>
      <c r="AX1043" s="25"/>
      <c r="AY1043" s="25"/>
      <c r="AZ1043" s="25"/>
      <c r="BA1043" s="25"/>
      <c r="BB1043" s="25"/>
      <c r="BC1043" s="25">
        <v>6</v>
      </c>
      <c r="BD1043" s="23">
        <f t="shared" si="494"/>
        <v>0</v>
      </c>
      <c r="BE1043" s="26">
        <f t="shared" si="478"/>
        <v>0</v>
      </c>
      <c r="BF1043" s="27">
        <f t="shared" si="495"/>
        <v>36300</v>
      </c>
      <c r="BG1043" s="28"/>
      <c r="BH1043" s="29"/>
      <c r="BI1043" s="28"/>
      <c r="BJ1043" s="30">
        <f t="shared" si="479"/>
        <v>0</v>
      </c>
      <c r="BK1043" s="28">
        <f t="shared" si="480"/>
        <v>36300</v>
      </c>
      <c r="BL1043" s="9"/>
      <c r="BM1043" s="9"/>
      <c r="BN1043" s="9"/>
      <c r="BO1043" s="9"/>
      <c r="BP1043" s="31"/>
      <c r="BQ1043" s="31"/>
      <c r="BR1043" s="39"/>
      <c r="BS1043" s="39"/>
      <c r="BT1043" s="39"/>
      <c r="BU1043" s="31"/>
      <c r="BV1043" s="9"/>
      <c r="BW1043" s="9"/>
      <c r="BX1043" s="9"/>
    </row>
    <row r="1044" spans="1:83" s="33" customFormat="1" ht="32.25" customHeight="1">
      <c r="A1044" s="35" t="s">
        <v>922</v>
      </c>
      <c r="B1044" s="36" t="s">
        <v>923</v>
      </c>
      <c r="C1044" s="40"/>
      <c r="D1044" s="25">
        <v>45</v>
      </c>
      <c r="E1044" s="23">
        <f t="shared" si="481"/>
        <v>0</v>
      </c>
      <c r="F1044" s="25"/>
      <c r="G1044" s="25">
        <v>30</v>
      </c>
      <c r="H1044" s="23">
        <f t="shared" si="482"/>
        <v>0</v>
      </c>
      <c r="I1044" s="25"/>
      <c r="J1044" s="25">
        <v>45</v>
      </c>
      <c r="K1044" s="23">
        <f t="shared" si="483"/>
        <v>0</v>
      </c>
      <c r="L1044" s="25"/>
      <c r="M1044" s="25">
        <v>75</v>
      </c>
      <c r="N1044" s="23">
        <f t="shared" si="484"/>
        <v>0</v>
      </c>
      <c r="O1044" s="25"/>
      <c r="P1044" s="25">
        <v>38</v>
      </c>
      <c r="Q1044" s="23">
        <f t="shared" si="485"/>
        <v>0</v>
      </c>
      <c r="R1044" s="25"/>
      <c r="S1044" s="25">
        <v>68</v>
      </c>
      <c r="T1044" s="23">
        <f t="shared" si="486"/>
        <v>0</v>
      </c>
      <c r="U1044" s="25"/>
      <c r="V1044" s="25">
        <v>38</v>
      </c>
      <c r="W1044" s="23">
        <f t="shared" si="487"/>
        <v>0</v>
      </c>
      <c r="X1044" s="25"/>
      <c r="Y1044" s="25">
        <v>55</v>
      </c>
      <c r="Z1044" s="23">
        <f t="shared" si="488"/>
        <v>0</v>
      </c>
      <c r="AA1044" s="25"/>
      <c r="AB1044" s="25">
        <v>58</v>
      </c>
      <c r="AC1044" s="23">
        <f t="shared" si="489"/>
        <v>0</v>
      </c>
      <c r="AD1044" s="25"/>
      <c r="AE1044" s="25">
        <v>68</v>
      </c>
      <c r="AF1044" s="25">
        <f t="shared" si="490"/>
        <v>0</v>
      </c>
      <c r="AG1044" s="25"/>
      <c r="AH1044" s="25">
        <v>98</v>
      </c>
      <c r="AI1044" s="23">
        <f t="shared" si="491"/>
        <v>0</v>
      </c>
      <c r="AJ1044" s="25"/>
      <c r="AK1044" s="25">
        <v>7</v>
      </c>
      <c r="AL1044" s="25">
        <f t="shared" si="492"/>
        <v>0</v>
      </c>
      <c r="AM1044" s="25"/>
      <c r="AN1044" s="25">
        <v>6</v>
      </c>
      <c r="AO1044" s="25">
        <f t="shared" si="493"/>
        <v>0</v>
      </c>
      <c r="AP1044" s="25"/>
      <c r="AQ1044" s="25">
        <v>7</v>
      </c>
      <c r="AR1044" s="25">
        <f t="shared" ref="AR1044:AR1053" si="505">AQ1044*AP1044</f>
        <v>0</v>
      </c>
      <c r="AS1044" s="25"/>
      <c r="AT1044" s="25">
        <v>5.63</v>
      </c>
      <c r="AU1044" s="25">
        <f t="shared" ref="AU1044:AU1107" si="506">AT1044*AS1044</f>
        <v>0</v>
      </c>
      <c r="AV1044" s="25"/>
      <c r="AW1044" s="25">
        <v>6.65</v>
      </c>
      <c r="AX1044" s="25">
        <f t="shared" ref="AX1044:AX1054" si="507">AW1044*AV1044</f>
        <v>0</v>
      </c>
      <c r="AY1044" s="25"/>
      <c r="AZ1044" s="25">
        <v>5.58</v>
      </c>
      <c r="BA1044" s="25">
        <f>AZ1044*AY1044</f>
        <v>0</v>
      </c>
      <c r="BB1044" s="25"/>
      <c r="BC1044" s="25">
        <v>6</v>
      </c>
      <c r="BD1044" s="23">
        <f t="shared" si="494"/>
        <v>0</v>
      </c>
      <c r="BE1044" s="26">
        <f t="shared" si="478"/>
        <v>0</v>
      </c>
      <c r="BF1044" s="27">
        <f t="shared" si="495"/>
        <v>0</v>
      </c>
      <c r="BG1044" s="28"/>
      <c r="BH1044" s="29"/>
      <c r="BI1044" s="28"/>
      <c r="BJ1044" s="30">
        <f t="shared" si="479"/>
        <v>0</v>
      </c>
      <c r="BK1044" s="28">
        <f t="shared" si="480"/>
        <v>0</v>
      </c>
      <c r="BL1044" s="9"/>
      <c r="BM1044" s="9"/>
      <c r="BN1044" s="9"/>
      <c r="BO1044" s="9"/>
      <c r="BP1044" s="31"/>
      <c r="BQ1044" s="31"/>
      <c r="BR1044" s="39"/>
      <c r="BS1044" s="39"/>
      <c r="BT1044" s="39"/>
      <c r="BU1044" s="31"/>
      <c r="BV1044" s="9"/>
      <c r="BW1044" s="9"/>
      <c r="BX1044" s="9"/>
    </row>
    <row r="1045" spans="1:83" s="33" customFormat="1" ht="32.25" customHeight="1">
      <c r="A1045" s="35" t="s">
        <v>924</v>
      </c>
      <c r="B1045" s="36" t="s">
        <v>925</v>
      </c>
      <c r="C1045" s="40"/>
      <c r="D1045" s="25">
        <v>45</v>
      </c>
      <c r="E1045" s="23">
        <f t="shared" si="481"/>
        <v>0</v>
      </c>
      <c r="F1045" s="25"/>
      <c r="G1045" s="25">
        <v>30</v>
      </c>
      <c r="H1045" s="23">
        <f t="shared" si="482"/>
        <v>0</v>
      </c>
      <c r="I1045" s="25"/>
      <c r="J1045" s="25">
        <v>45</v>
      </c>
      <c r="K1045" s="23">
        <f t="shared" si="483"/>
        <v>0</v>
      </c>
      <c r="L1045" s="25"/>
      <c r="M1045" s="25">
        <v>75</v>
      </c>
      <c r="N1045" s="23">
        <f t="shared" si="484"/>
        <v>0</v>
      </c>
      <c r="O1045" s="25"/>
      <c r="P1045" s="25">
        <v>38</v>
      </c>
      <c r="Q1045" s="23">
        <f t="shared" si="485"/>
        <v>0</v>
      </c>
      <c r="R1045" s="25"/>
      <c r="S1045" s="25">
        <v>68</v>
      </c>
      <c r="T1045" s="23">
        <f t="shared" si="486"/>
        <v>0</v>
      </c>
      <c r="U1045" s="25"/>
      <c r="V1045" s="25">
        <v>38</v>
      </c>
      <c r="W1045" s="23">
        <f t="shared" si="487"/>
        <v>0</v>
      </c>
      <c r="X1045" s="25"/>
      <c r="Y1045" s="25">
        <v>55</v>
      </c>
      <c r="Z1045" s="23">
        <f t="shared" si="488"/>
        <v>0</v>
      </c>
      <c r="AA1045" s="25"/>
      <c r="AB1045" s="25">
        <v>58</v>
      </c>
      <c r="AC1045" s="23">
        <f t="shared" si="489"/>
        <v>0</v>
      </c>
      <c r="AD1045" s="25"/>
      <c r="AE1045" s="25">
        <v>68</v>
      </c>
      <c r="AF1045" s="25">
        <f t="shared" si="490"/>
        <v>0</v>
      </c>
      <c r="AG1045" s="25"/>
      <c r="AH1045" s="25">
        <v>98</v>
      </c>
      <c r="AI1045" s="23">
        <f t="shared" si="491"/>
        <v>0</v>
      </c>
      <c r="AJ1045" s="25"/>
      <c r="AK1045" s="25">
        <v>7</v>
      </c>
      <c r="AL1045" s="25">
        <f t="shared" si="492"/>
        <v>0</v>
      </c>
      <c r="AM1045" s="25"/>
      <c r="AN1045" s="25">
        <v>6</v>
      </c>
      <c r="AO1045" s="25">
        <f t="shared" si="493"/>
        <v>0</v>
      </c>
      <c r="AP1045" s="25"/>
      <c r="AQ1045" s="25">
        <v>7</v>
      </c>
      <c r="AR1045" s="25">
        <f t="shared" si="505"/>
        <v>0</v>
      </c>
      <c r="AS1045" s="25"/>
      <c r="AT1045" s="25">
        <v>5.63</v>
      </c>
      <c r="AU1045" s="25">
        <f t="shared" si="506"/>
        <v>0</v>
      </c>
      <c r="AV1045" s="25"/>
      <c r="AW1045" s="25">
        <v>6.65</v>
      </c>
      <c r="AX1045" s="25">
        <f t="shared" si="507"/>
        <v>0</v>
      </c>
      <c r="AY1045" s="25"/>
      <c r="AZ1045" s="25">
        <v>5.58</v>
      </c>
      <c r="BA1045" s="25">
        <f>AZ1045*AY1045</f>
        <v>0</v>
      </c>
      <c r="BB1045" s="25"/>
      <c r="BC1045" s="25">
        <v>6</v>
      </c>
      <c r="BD1045" s="23">
        <f t="shared" si="494"/>
        <v>0</v>
      </c>
      <c r="BE1045" s="26">
        <f t="shared" si="478"/>
        <v>0</v>
      </c>
      <c r="BF1045" s="27">
        <f t="shared" si="495"/>
        <v>0.8</v>
      </c>
      <c r="BG1045" s="28"/>
      <c r="BH1045" s="29"/>
      <c r="BI1045" s="28"/>
      <c r="BJ1045" s="30">
        <f t="shared" si="479"/>
        <v>0</v>
      </c>
      <c r="BK1045" s="28">
        <f t="shared" si="480"/>
        <v>0.8</v>
      </c>
      <c r="BL1045" s="9"/>
      <c r="BM1045" s="9"/>
      <c r="BN1045" s="9"/>
      <c r="BO1045" s="9"/>
      <c r="BP1045" s="31"/>
      <c r="BQ1045" s="31"/>
      <c r="BR1045" s="39"/>
      <c r="BS1045" s="39"/>
      <c r="BT1045" s="39"/>
      <c r="BU1045" s="31"/>
      <c r="BV1045" s="9"/>
      <c r="BW1045" s="9"/>
      <c r="BX1045" s="9"/>
    </row>
    <row r="1046" spans="1:83" s="167" customFormat="1" ht="32.25" customHeight="1">
      <c r="A1046" s="20" t="s">
        <v>926</v>
      </c>
      <c r="B1046" s="21" t="s">
        <v>927</v>
      </c>
      <c r="C1046" s="51"/>
      <c r="D1046" s="23">
        <v>45</v>
      </c>
      <c r="E1046" s="23">
        <f t="shared" si="481"/>
        <v>0</v>
      </c>
      <c r="F1046" s="51"/>
      <c r="G1046" s="25">
        <v>30</v>
      </c>
      <c r="H1046" s="23">
        <f t="shared" si="482"/>
        <v>0</v>
      </c>
      <c r="I1046" s="51"/>
      <c r="J1046" s="23">
        <v>45</v>
      </c>
      <c r="K1046" s="23">
        <f t="shared" si="483"/>
        <v>0</v>
      </c>
      <c r="L1046" s="51"/>
      <c r="M1046" s="23">
        <v>75</v>
      </c>
      <c r="N1046" s="23">
        <f t="shared" si="484"/>
        <v>0</v>
      </c>
      <c r="O1046" s="51"/>
      <c r="P1046" s="23">
        <v>38</v>
      </c>
      <c r="Q1046" s="23">
        <f t="shared" si="485"/>
        <v>0</v>
      </c>
      <c r="R1046" s="51"/>
      <c r="S1046" s="23">
        <v>68</v>
      </c>
      <c r="T1046" s="23">
        <f t="shared" si="486"/>
        <v>0</v>
      </c>
      <c r="U1046" s="51">
        <v>700</v>
      </c>
      <c r="V1046" s="23">
        <v>38</v>
      </c>
      <c r="W1046" s="23">
        <f t="shared" si="487"/>
        <v>26600</v>
      </c>
      <c r="X1046" s="51">
        <v>300</v>
      </c>
      <c r="Y1046" s="23">
        <v>55</v>
      </c>
      <c r="Z1046" s="23">
        <f t="shared" si="488"/>
        <v>16500</v>
      </c>
      <c r="AA1046" s="51">
        <v>100</v>
      </c>
      <c r="AB1046" s="23">
        <v>58</v>
      </c>
      <c r="AC1046" s="23">
        <f t="shared" si="489"/>
        <v>5800</v>
      </c>
      <c r="AD1046" s="51"/>
      <c r="AE1046" s="23">
        <v>68</v>
      </c>
      <c r="AF1046" s="25">
        <f t="shared" si="490"/>
        <v>0</v>
      </c>
      <c r="AG1046" s="51"/>
      <c r="AH1046" s="23">
        <v>98</v>
      </c>
      <c r="AI1046" s="23">
        <f t="shared" si="491"/>
        <v>0</v>
      </c>
      <c r="AJ1046" s="40"/>
      <c r="AK1046" s="25">
        <v>7</v>
      </c>
      <c r="AL1046" s="25">
        <f t="shared" si="492"/>
        <v>0</v>
      </c>
      <c r="AM1046" s="40"/>
      <c r="AN1046" s="25">
        <v>6</v>
      </c>
      <c r="AO1046" s="25">
        <f t="shared" si="493"/>
        <v>0</v>
      </c>
      <c r="AP1046" s="51"/>
      <c r="AQ1046" s="23">
        <v>7</v>
      </c>
      <c r="AR1046" s="25">
        <f t="shared" si="505"/>
        <v>0</v>
      </c>
      <c r="AS1046" s="51"/>
      <c r="AT1046" s="23">
        <v>5.63</v>
      </c>
      <c r="AU1046" s="25">
        <f t="shared" si="506"/>
        <v>0</v>
      </c>
      <c r="AV1046" s="51"/>
      <c r="AW1046" s="23">
        <v>6.65</v>
      </c>
      <c r="AX1046" s="23">
        <f t="shared" si="507"/>
        <v>0</v>
      </c>
      <c r="AY1046" s="51"/>
      <c r="AZ1046" s="23">
        <v>5.58</v>
      </c>
      <c r="BA1046" s="23">
        <v>0</v>
      </c>
      <c r="BB1046" s="51"/>
      <c r="BC1046" s="23">
        <v>6</v>
      </c>
      <c r="BD1046" s="23">
        <f t="shared" si="494"/>
        <v>0</v>
      </c>
      <c r="BE1046" s="26">
        <f t="shared" ref="BE1046:BE1109" si="508">E1046+H1046+K1046+N1046+Q1046+T1046+W1046+Z1046+AC1046+AF1046+AI1046+AL1046+AO1046+AR1046+AU1046+AX1046+BD1046+BA1046</f>
        <v>48900</v>
      </c>
      <c r="BF1046" s="27">
        <f t="shared" si="495"/>
        <v>88175</v>
      </c>
      <c r="BG1046" s="165"/>
      <c r="BH1046" s="166"/>
      <c r="BI1046" s="165"/>
      <c r="BJ1046" s="30">
        <f t="shared" ref="BJ1046:BJ1109" si="509">BG1046+BH1046+BI1046</f>
        <v>0</v>
      </c>
      <c r="BK1046" s="28">
        <f t="shared" ref="BK1046:BK1109" si="510">BF1046+BE1046-BJ1046</f>
        <v>137075</v>
      </c>
      <c r="BL1046" s="9"/>
      <c r="BM1046" s="9"/>
      <c r="BN1046" s="9"/>
      <c r="BO1046" s="9"/>
      <c r="BP1046" s="31"/>
      <c r="BQ1046" s="31"/>
      <c r="BR1046" s="39"/>
      <c r="BS1046" s="39"/>
      <c r="BT1046" s="39"/>
      <c r="BU1046" s="31"/>
      <c r="BV1046" s="9"/>
      <c r="BW1046" s="9"/>
      <c r="BX1046" s="9"/>
      <c r="BY1046" s="33"/>
      <c r="BZ1046" s="33"/>
      <c r="CA1046" s="33"/>
      <c r="CB1046" s="33"/>
      <c r="CC1046" s="33"/>
      <c r="CD1046" s="33"/>
      <c r="CE1046" s="33"/>
    </row>
    <row r="1047" spans="1:83" s="167" customFormat="1" ht="32.25" customHeight="1">
      <c r="A1047" s="20" t="s">
        <v>928</v>
      </c>
      <c r="B1047" s="21" t="s">
        <v>929</v>
      </c>
      <c r="C1047" s="51"/>
      <c r="D1047" s="23">
        <v>45</v>
      </c>
      <c r="E1047" s="23">
        <f t="shared" ref="E1047:E1110" si="511">D1047*C1047</f>
        <v>0</v>
      </c>
      <c r="F1047" s="51"/>
      <c r="G1047" s="25">
        <v>30</v>
      </c>
      <c r="H1047" s="23">
        <f t="shared" ref="H1047:H1110" si="512">G1047*F1047</f>
        <v>0</v>
      </c>
      <c r="I1047" s="51"/>
      <c r="J1047" s="23">
        <v>45</v>
      </c>
      <c r="K1047" s="23">
        <f t="shared" ref="K1047:K1110" si="513">J1047*I1047</f>
        <v>0</v>
      </c>
      <c r="L1047" s="51">
        <v>300</v>
      </c>
      <c r="M1047" s="23">
        <v>75</v>
      </c>
      <c r="N1047" s="23">
        <f t="shared" ref="N1047:N1110" si="514">M1047*L1047</f>
        <v>22500</v>
      </c>
      <c r="O1047" s="51">
        <v>150</v>
      </c>
      <c r="P1047" s="23">
        <v>38</v>
      </c>
      <c r="Q1047" s="23">
        <f t="shared" ref="Q1047:Q1110" si="515">P1047*O1047</f>
        <v>5700</v>
      </c>
      <c r="R1047" s="51">
        <v>100</v>
      </c>
      <c r="S1047" s="23">
        <v>68</v>
      </c>
      <c r="T1047" s="23">
        <f t="shared" ref="T1047:T1110" si="516">S1047*R1047</f>
        <v>6800</v>
      </c>
      <c r="U1047" s="51"/>
      <c r="V1047" s="23">
        <v>38</v>
      </c>
      <c r="W1047" s="23">
        <f t="shared" ref="W1047:W1110" si="517">V1047*U1047</f>
        <v>0</v>
      </c>
      <c r="X1047" s="51"/>
      <c r="Y1047" s="23">
        <v>55</v>
      </c>
      <c r="Z1047" s="23">
        <f t="shared" ref="Z1047:Z1110" si="518">Y1047*X1047</f>
        <v>0</v>
      </c>
      <c r="AA1047" s="51"/>
      <c r="AB1047" s="23">
        <v>58</v>
      </c>
      <c r="AC1047" s="23">
        <f t="shared" ref="AC1047:AC1110" si="519">AB1047*AA1047</f>
        <v>0</v>
      </c>
      <c r="AD1047" s="51"/>
      <c r="AE1047" s="23">
        <v>68</v>
      </c>
      <c r="AF1047" s="25">
        <f t="shared" ref="AF1047:AF1110" si="520">AE1047*AD1047</f>
        <v>0</v>
      </c>
      <c r="AG1047" s="51">
        <v>150</v>
      </c>
      <c r="AH1047" s="23">
        <v>98</v>
      </c>
      <c r="AI1047" s="23">
        <f t="shared" ref="AI1047:AI1110" si="521">AH1047*AG1047</f>
        <v>14700</v>
      </c>
      <c r="AJ1047" s="40">
        <v>3500</v>
      </c>
      <c r="AK1047" s="25">
        <v>7</v>
      </c>
      <c r="AL1047" s="25">
        <f t="shared" ref="AL1047:AL1110" si="522">AK1047*AJ1047</f>
        <v>24500</v>
      </c>
      <c r="AM1047" s="40"/>
      <c r="AN1047" s="25">
        <v>6</v>
      </c>
      <c r="AO1047" s="25">
        <f t="shared" ref="AO1047:AO1110" si="523">AN1047*AM1047</f>
        <v>0</v>
      </c>
      <c r="AP1047" s="51"/>
      <c r="AQ1047" s="23">
        <v>7</v>
      </c>
      <c r="AR1047" s="25">
        <f t="shared" si="505"/>
        <v>0</v>
      </c>
      <c r="AS1047" s="51"/>
      <c r="AT1047" s="23">
        <v>5.63</v>
      </c>
      <c r="AU1047" s="25">
        <f t="shared" si="506"/>
        <v>0</v>
      </c>
      <c r="AV1047" s="51"/>
      <c r="AW1047" s="23">
        <v>6.65</v>
      </c>
      <c r="AX1047" s="23">
        <f t="shared" si="507"/>
        <v>0</v>
      </c>
      <c r="AY1047" s="51"/>
      <c r="AZ1047" s="23">
        <v>5.58</v>
      </c>
      <c r="BA1047" s="23">
        <v>0</v>
      </c>
      <c r="BB1047" s="51">
        <v>1300</v>
      </c>
      <c r="BC1047" s="23">
        <v>6</v>
      </c>
      <c r="BD1047" s="23">
        <f t="shared" ref="BD1047:BD1110" si="524">BC1047*BB1047</f>
        <v>7800</v>
      </c>
      <c r="BE1047" s="26">
        <f t="shared" si="508"/>
        <v>82000</v>
      </c>
      <c r="BF1047" s="27">
        <f t="shared" ref="BF1047:BF1110" si="525">BK454</f>
        <v>143930</v>
      </c>
      <c r="BG1047" s="165"/>
      <c r="BH1047" s="166"/>
      <c r="BI1047" s="165"/>
      <c r="BJ1047" s="30">
        <f t="shared" si="509"/>
        <v>0</v>
      </c>
      <c r="BK1047" s="28">
        <f t="shared" si="510"/>
        <v>225930</v>
      </c>
      <c r="BL1047" s="9"/>
      <c r="BM1047" s="9"/>
      <c r="BN1047" s="9"/>
      <c r="BO1047" s="9"/>
      <c r="BP1047" s="31"/>
      <c r="BQ1047" s="31"/>
      <c r="BR1047" s="39"/>
      <c r="BS1047" s="39"/>
      <c r="BT1047" s="39"/>
      <c r="BU1047" s="31"/>
      <c r="BV1047" s="9"/>
      <c r="BW1047" s="9"/>
      <c r="BX1047" s="9"/>
      <c r="BY1047" s="33"/>
      <c r="BZ1047" s="33"/>
      <c r="CA1047" s="33"/>
      <c r="CB1047" s="33"/>
      <c r="CC1047" s="33"/>
      <c r="CD1047" s="33"/>
      <c r="CE1047" s="33"/>
    </row>
    <row r="1048" spans="1:83" s="33" customFormat="1" ht="32.25" customHeight="1">
      <c r="A1048" s="35" t="s">
        <v>930</v>
      </c>
      <c r="B1048" s="36" t="s">
        <v>931</v>
      </c>
      <c r="C1048" s="40"/>
      <c r="D1048" s="25">
        <v>45</v>
      </c>
      <c r="E1048" s="23">
        <f t="shared" si="511"/>
        <v>0</v>
      </c>
      <c r="F1048" s="40"/>
      <c r="G1048" s="25">
        <v>30</v>
      </c>
      <c r="H1048" s="23">
        <f t="shared" si="512"/>
        <v>0</v>
      </c>
      <c r="I1048" s="40"/>
      <c r="J1048" s="25">
        <v>45</v>
      </c>
      <c r="K1048" s="23">
        <f t="shared" si="513"/>
        <v>0</v>
      </c>
      <c r="L1048" s="40"/>
      <c r="M1048" s="25">
        <v>75</v>
      </c>
      <c r="N1048" s="23">
        <f t="shared" si="514"/>
        <v>0</v>
      </c>
      <c r="O1048" s="40"/>
      <c r="P1048" s="25">
        <v>38</v>
      </c>
      <c r="Q1048" s="23">
        <f t="shared" si="515"/>
        <v>0</v>
      </c>
      <c r="R1048" s="40"/>
      <c r="S1048" s="25">
        <v>68</v>
      </c>
      <c r="T1048" s="23">
        <f t="shared" si="516"/>
        <v>0</v>
      </c>
      <c r="U1048" s="40"/>
      <c r="V1048" s="25">
        <v>38</v>
      </c>
      <c r="W1048" s="23">
        <f t="shared" si="517"/>
        <v>0</v>
      </c>
      <c r="X1048" s="40"/>
      <c r="Y1048" s="25">
        <v>55</v>
      </c>
      <c r="Z1048" s="23">
        <f t="shared" si="518"/>
        <v>0</v>
      </c>
      <c r="AA1048" s="40"/>
      <c r="AB1048" s="25">
        <v>58</v>
      </c>
      <c r="AC1048" s="23">
        <f t="shared" si="519"/>
        <v>0</v>
      </c>
      <c r="AD1048" s="40"/>
      <c r="AE1048" s="25">
        <v>68</v>
      </c>
      <c r="AF1048" s="25">
        <f t="shared" si="520"/>
        <v>0</v>
      </c>
      <c r="AG1048" s="40"/>
      <c r="AH1048" s="25">
        <v>98</v>
      </c>
      <c r="AI1048" s="23">
        <f t="shared" si="521"/>
        <v>0</v>
      </c>
      <c r="AJ1048" s="40"/>
      <c r="AK1048" s="25">
        <v>7</v>
      </c>
      <c r="AL1048" s="25">
        <f t="shared" si="522"/>
        <v>0</v>
      </c>
      <c r="AM1048" s="40"/>
      <c r="AN1048" s="25">
        <v>6</v>
      </c>
      <c r="AO1048" s="25">
        <f t="shared" si="523"/>
        <v>0</v>
      </c>
      <c r="AP1048" s="40"/>
      <c r="AQ1048" s="25">
        <v>7</v>
      </c>
      <c r="AR1048" s="25">
        <f t="shared" si="505"/>
        <v>0</v>
      </c>
      <c r="AS1048" s="40"/>
      <c r="AT1048" s="25">
        <v>5.63</v>
      </c>
      <c r="AU1048" s="25">
        <f t="shared" si="506"/>
        <v>0</v>
      </c>
      <c r="AV1048" s="40"/>
      <c r="AW1048" s="25">
        <v>6.65</v>
      </c>
      <c r="AX1048" s="25">
        <f t="shared" si="507"/>
        <v>0</v>
      </c>
      <c r="AY1048" s="40"/>
      <c r="AZ1048" s="25">
        <v>5.58</v>
      </c>
      <c r="BA1048" s="25">
        <v>0</v>
      </c>
      <c r="BB1048" s="40"/>
      <c r="BC1048" s="25">
        <v>6</v>
      </c>
      <c r="BD1048" s="23">
        <f t="shared" si="524"/>
        <v>0</v>
      </c>
      <c r="BE1048" s="26">
        <f t="shared" si="508"/>
        <v>0</v>
      </c>
      <c r="BF1048" s="27">
        <f t="shared" si="525"/>
        <v>341406</v>
      </c>
      <c r="BG1048" s="165"/>
      <c r="BH1048" s="166"/>
      <c r="BI1048" s="165"/>
      <c r="BJ1048" s="30">
        <f t="shared" si="509"/>
        <v>0</v>
      </c>
      <c r="BK1048" s="28">
        <f t="shared" si="510"/>
        <v>341406</v>
      </c>
      <c r="BL1048" s="9"/>
      <c r="BM1048" s="9"/>
      <c r="BN1048" s="9"/>
      <c r="BO1048" s="9"/>
      <c r="BP1048" s="31"/>
      <c r="BQ1048" s="31"/>
      <c r="BR1048" s="39"/>
      <c r="BS1048" s="39"/>
      <c r="BT1048" s="39"/>
      <c r="BU1048" s="31"/>
      <c r="BV1048" s="9"/>
      <c r="BW1048" s="9"/>
      <c r="BX1048" s="9"/>
    </row>
    <row r="1049" spans="1:83" s="167" customFormat="1" ht="32.25" customHeight="1">
      <c r="A1049" s="20" t="s">
        <v>932</v>
      </c>
      <c r="B1049" s="21" t="s">
        <v>933</v>
      </c>
      <c r="C1049" s="51"/>
      <c r="D1049" s="23">
        <v>45</v>
      </c>
      <c r="E1049" s="23">
        <f t="shared" si="511"/>
        <v>0</v>
      </c>
      <c r="F1049" s="51"/>
      <c r="G1049" s="25">
        <v>30</v>
      </c>
      <c r="H1049" s="23">
        <f t="shared" si="512"/>
        <v>0</v>
      </c>
      <c r="I1049" s="51"/>
      <c r="J1049" s="23">
        <v>45</v>
      </c>
      <c r="K1049" s="23">
        <f t="shared" si="513"/>
        <v>0</v>
      </c>
      <c r="L1049" s="51"/>
      <c r="M1049" s="23">
        <v>75</v>
      </c>
      <c r="N1049" s="23">
        <f t="shared" si="514"/>
        <v>0</v>
      </c>
      <c r="O1049" s="51"/>
      <c r="P1049" s="23">
        <v>38</v>
      </c>
      <c r="Q1049" s="23">
        <f t="shared" si="515"/>
        <v>0</v>
      </c>
      <c r="R1049" s="51"/>
      <c r="S1049" s="23">
        <v>68</v>
      </c>
      <c r="T1049" s="23">
        <f t="shared" si="516"/>
        <v>0</v>
      </c>
      <c r="U1049" s="51">
        <v>450</v>
      </c>
      <c r="V1049" s="23">
        <v>38</v>
      </c>
      <c r="W1049" s="23">
        <f t="shared" si="517"/>
        <v>17100</v>
      </c>
      <c r="X1049" s="51">
        <v>200</v>
      </c>
      <c r="Y1049" s="23">
        <v>55</v>
      </c>
      <c r="Z1049" s="23">
        <f t="shared" si="518"/>
        <v>11000</v>
      </c>
      <c r="AA1049" s="51">
        <v>600</v>
      </c>
      <c r="AB1049" s="23">
        <v>58</v>
      </c>
      <c r="AC1049" s="23">
        <f t="shared" si="519"/>
        <v>34800</v>
      </c>
      <c r="AD1049" s="51"/>
      <c r="AE1049" s="23">
        <v>68</v>
      </c>
      <c r="AF1049" s="25">
        <f t="shared" si="520"/>
        <v>0</v>
      </c>
      <c r="AG1049" s="51"/>
      <c r="AH1049" s="23">
        <v>98</v>
      </c>
      <c r="AI1049" s="23">
        <f t="shared" si="521"/>
        <v>0</v>
      </c>
      <c r="AJ1049" s="40"/>
      <c r="AK1049" s="25">
        <v>7</v>
      </c>
      <c r="AL1049" s="25">
        <f t="shared" si="522"/>
        <v>0</v>
      </c>
      <c r="AM1049" s="40"/>
      <c r="AN1049" s="25">
        <v>6</v>
      </c>
      <c r="AO1049" s="25">
        <f t="shared" si="523"/>
        <v>0</v>
      </c>
      <c r="AP1049" s="51"/>
      <c r="AQ1049" s="23">
        <v>7</v>
      </c>
      <c r="AR1049" s="25">
        <f t="shared" si="505"/>
        <v>0</v>
      </c>
      <c r="AS1049" s="51"/>
      <c r="AT1049" s="23">
        <v>5.63</v>
      </c>
      <c r="AU1049" s="25">
        <f t="shared" si="506"/>
        <v>0</v>
      </c>
      <c r="AV1049" s="51"/>
      <c r="AW1049" s="23">
        <v>6.65</v>
      </c>
      <c r="AX1049" s="23">
        <f t="shared" si="507"/>
        <v>0</v>
      </c>
      <c r="AY1049" s="51"/>
      <c r="AZ1049" s="23">
        <v>5.58</v>
      </c>
      <c r="BA1049" s="23">
        <v>0</v>
      </c>
      <c r="BB1049" s="51"/>
      <c r="BC1049" s="23">
        <v>6</v>
      </c>
      <c r="BD1049" s="23">
        <f t="shared" si="524"/>
        <v>0</v>
      </c>
      <c r="BE1049" s="26">
        <f t="shared" si="508"/>
        <v>62900</v>
      </c>
      <c r="BF1049" s="27">
        <f t="shared" si="525"/>
        <v>165240</v>
      </c>
      <c r="BG1049" s="165"/>
      <c r="BH1049" s="166"/>
      <c r="BI1049" s="165"/>
      <c r="BJ1049" s="30">
        <f t="shared" si="509"/>
        <v>0</v>
      </c>
      <c r="BK1049" s="28">
        <f t="shared" si="510"/>
        <v>228140</v>
      </c>
      <c r="BL1049" s="9"/>
      <c r="BM1049" s="9"/>
      <c r="BN1049" s="9"/>
      <c r="BO1049" s="9"/>
      <c r="BP1049" s="31"/>
      <c r="BQ1049" s="31"/>
      <c r="BR1049" s="39"/>
      <c r="BS1049" s="39"/>
      <c r="BT1049" s="39"/>
      <c r="BU1049" s="31"/>
      <c r="BV1049" s="9"/>
      <c r="BW1049" s="9"/>
      <c r="BX1049" s="9"/>
      <c r="BY1049" s="33"/>
      <c r="BZ1049" s="33"/>
      <c r="CA1049" s="33"/>
      <c r="CB1049" s="33"/>
      <c r="CC1049" s="33"/>
      <c r="CD1049" s="33"/>
      <c r="CE1049" s="33"/>
    </row>
    <row r="1050" spans="1:83" s="167" customFormat="1" ht="32.25" customHeight="1">
      <c r="A1050" s="20" t="s">
        <v>934</v>
      </c>
      <c r="B1050" s="21" t="s">
        <v>935</v>
      </c>
      <c r="C1050" s="51">
        <v>500</v>
      </c>
      <c r="D1050" s="23">
        <v>45</v>
      </c>
      <c r="E1050" s="23">
        <f t="shared" si="511"/>
        <v>22500</v>
      </c>
      <c r="F1050" s="51">
        <v>1000</v>
      </c>
      <c r="G1050" s="25">
        <v>30</v>
      </c>
      <c r="H1050" s="23">
        <f t="shared" si="512"/>
        <v>30000</v>
      </c>
      <c r="I1050" s="51">
        <v>900</v>
      </c>
      <c r="J1050" s="23">
        <v>45</v>
      </c>
      <c r="K1050" s="23">
        <f t="shared" si="513"/>
        <v>40500</v>
      </c>
      <c r="L1050" s="51"/>
      <c r="M1050" s="23">
        <v>75</v>
      </c>
      <c r="N1050" s="23">
        <f t="shared" si="514"/>
        <v>0</v>
      </c>
      <c r="O1050" s="51"/>
      <c r="P1050" s="23">
        <v>38</v>
      </c>
      <c r="Q1050" s="23">
        <f t="shared" si="515"/>
        <v>0</v>
      </c>
      <c r="R1050" s="51"/>
      <c r="S1050" s="23">
        <v>68</v>
      </c>
      <c r="T1050" s="23">
        <f t="shared" si="516"/>
        <v>0</v>
      </c>
      <c r="U1050" s="51"/>
      <c r="V1050" s="23">
        <v>38</v>
      </c>
      <c r="W1050" s="23">
        <f t="shared" si="517"/>
        <v>0</v>
      </c>
      <c r="X1050" s="51"/>
      <c r="Y1050" s="23">
        <v>55</v>
      </c>
      <c r="Z1050" s="23">
        <f t="shared" si="518"/>
        <v>0</v>
      </c>
      <c r="AA1050" s="51"/>
      <c r="AB1050" s="23">
        <v>58</v>
      </c>
      <c r="AC1050" s="23">
        <f t="shared" si="519"/>
        <v>0</v>
      </c>
      <c r="AD1050" s="51">
        <v>200</v>
      </c>
      <c r="AE1050" s="23">
        <v>68</v>
      </c>
      <c r="AF1050" s="25">
        <f t="shared" si="520"/>
        <v>13600</v>
      </c>
      <c r="AG1050" s="51"/>
      <c r="AH1050" s="23">
        <v>98</v>
      </c>
      <c r="AI1050" s="23">
        <f t="shared" si="521"/>
        <v>0</v>
      </c>
      <c r="AJ1050" s="40"/>
      <c r="AK1050" s="25">
        <v>7</v>
      </c>
      <c r="AL1050" s="25">
        <f t="shared" si="522"/>
        <v>0</v>
      </c>
      <c r="AM1050" s="40">
        <v>4210</v>
      </c>
      <c r="AN1050" s="25">
        <v>6</v>
      </c>
      <c r="AO1050" s="25">
        <f t="shared" si="523"/>
        <v>25260</v>
      </c>
      <c r="AP1050" s="51"/>
      <c r="AQ1050" s="23">
        <v>7</v>
      </c>
      <c r="AR1050" s="25">
        <f t="shared" si="505"/>
        <v>0</v>
      </c>
      <c r="AS1050" s="51"/>
      <c r="AT1050" s="23">
        <v>5.63</v>
      </c>
      <c r="AU1050" s="25">
        <f t="shared" si="506"/>
        <v>0</v>
      </c>
      <c r="AV1050" s="51"/>
      <c r="AW1050" s="23">
        <v>6.65</v>
      </c>
      <c r="AX1050" s="23">
        <f t="shared" si="507"/>
        <v>0</v>
      </c>
      <c r="AY1050" s="51"/>
      <c r="AZ1050" s="23">
        <v>5.58</v>
      </c>
      <c r="BA1050" s="23">
        <v>0</v>
      </c>
      <c r="BB1050" s="51"/>
      <c r="BC1050" s="23">
        <v>6</v>
      </c>
      <c r="BD1050" s="23">
        <f t="shared" si="524"/>
        <v>0</v>
      </c>
      <c r="BE1050" s="26">
        <f t="shared" si="508"/>
        <v>131860</v>
      </c>
      <c r="BF1050" s="27">
        <f t="shared" si="525"/>
        <v>171362</v>
      </c>
      <c r="BG1050" s="165">
        <v>4524</v>
      </c>
      <c r="BH1050" s="166"/>
      <c r="BI1050" s="165"/>
      <c r="BJ1050" s="30">
        <f t="shared" si="509"/>
        <v>4524</v>
      </c>
      <c r="BK1050" s="28">
        <f t="shared" si="510"/>
        <v>298698</v>
      </c>
      <c r="BL1050" s="9"/>
      <c r="BM1050" s="9"/>
      <c r="BN1050" s="9"/>
      <c r="BO1050" s="9"/>
      <c r="BP1050" s="31"/>
      <c r="BQ1050" s="31"/>
      <c r="BR1050" s="39"/>
      <c r="BS1050" s="39"/>
      <c r="BT1050" s="39"/>
      <c r="BU1050" s="31"/>
      <c r="BV1050" s="9"/>
      <c r="BW1050" s="9"/>
      <c r="BX1050" s="9"/>
      <c r="BY1050" s="33"/>
      <c r="BZ1050" s="33"/>
      <c r="CA1050" s="33"/>
      <c r="CB1050" s="33"/>
      <c r="CC1050" s="33"/>
      <c r="CD1050" s="33"/>
      <c r="CE1050" s="33"/>
    </row>
    <row r="1051" spans="1:83" s="167" customFormat="1" ht="32.25" customHeight="1">
      <c r="A1051" s="20" t="s">
        <v>936</v>
      </c>
      <c r="B1051" s="21" t="s">
        <v>937</v>
      </c>
      <c r="C1051" s="51"/>
      <c r="D1051" s="23">
        <v>45</v>
      </c>
      <c r="E1051" s="23">
        <f t="shared" si="511"/>
        <v>0</v>
      </c>
      <c r="F1051" s="51"/>
      <c r="G1051" s="25">
        <v>30</v>
      </c>
      <c r="H1051" s="23">
        <f t="shared" si="512"/>
        <v>0</v>
      </c>
      <c r="I1051" s="51"/>
      <c r="J1051" s="23">
        <v>45</v>
      </c>
      <c r="K1051" s="23">
        <f t="shared" si="513"/>
        <v>0</v>
      </c>
      <c r="L1051" s="51"/>
      <c r="M1051" s="23">
        <v>75</v>
      </c>
      <c r="N1051" s="23">
        <f t="shared" si="514"/>
        <v>0</v>
      </c>
      <c r="O1051" s="51"/>
      <c r="P1051" s="23">
        <v>38</v>
      </c>
      <c r="Q1051" s="23">
        <f t="shared" si="515"/>
        <v>0</v>
      </c>
      <c r="R1051" s="51"/>
      <c r="S1051" s="23">
        <v>68</v>
      </c>
      <c r="T1051" s="23">
        <f t="shared" si="516"/>
        <v>0</v>
      </c>
      <c r="U1051" s="51"/>
      <c r="V1051" s="23">
        <v>38</v>
      </c>
      <c r="W1051" s="23">
        <f t="shared" si="517"/>
        <v>0</v>
      </c>
      <c r="X1051" s="51"/>
      <c r="Y1051" s="23">
        <v>55</v>
      </c>
      <c r="Z1051" s="23">
        <f t="shared" si="518"/>
        <v>0</v>
      </c>
      <c r="AA1051" s="51"/>
      <c r="AB1051" s="23">
        <v>58</v>
      </c>
      <c r="AC1051" s="23">
        <f t="shared" si="519"/>
        <v>0</v>
      </c>
      <c r="AD1051" s="51"/>
      <c r="AE1051" s="23">
        <v>68</v>
      </c>
      <c r="AF1051" s="25">
        <f t="shared" si="520"/>
        <v>0</v>
      </c>
      <c r="AG1051" s="51"/>
      <c r="AH1051" s="23">
        <v>98</v>
      </c>
      <c r="AI1051" s="23">
        <f t="shared" si="521"/>
        <v>0</v>
      </c>
      <c r="AJ1051" s="40"/>
      <c r="AK1051" s="25">
        <v>7</v>
      </c>
      <c r="AL1051" s="25">
        <f t="shared" si="522"/>
        <v>0</v>
      </c>
      <c r="AM1051" s="40"/>
      <c r="AN1051" s="25">
        <v>6</v>
      </c>
      <c r="AO1051" s="25">
        <f t="shared" si="523"/>
        <v>0</v>
      </c>
      <c r="AP1051" s="51"/>
      <c r="AQ1051" s="23">
        <v>7</v>
      </c>
      <c r="AR1051" s="25">
        <f t="shared" si="505"/>
        <v>0</v>
      </c>
      <c r="AS1051" s="51"/>
      <c r="AT1051" s="23">
        <v>5.63</v>
      </c>
      <c r="AU1051" s="25">
        <f t="shared" si="506"/>
        <v>0</v>
      </c>
      <c r="AV1051" s="51"/>
      <c r="AW1051" s="23">
        <v>6.65</v>
      </c>
      <c r="AX1051" s="23">
        <f t="shared" si="507"/>
        <v>0</v>
      </c>
      <c r="AY1051" s="51"/>
      <c r="AZ1051" s="23">
        <v>5.58</v>
      </c>
      <c r="BA1051" s="23">
        <v>0</v>
      </c>
      <c r="BB1051" s="51"/>
      <c r="BC1051" s="23">
        <v>6</v>
      </c>
      <c r="BD1051" s="23">
        <f t="shared" si="524"/>
        <v>0</v>
      </c>
      <c r="BE1051" s="26">
        <f t="shared" si="508"/>
        <v>0</v>
      </c>
      <c r="BF1051" s="27">
        <f t="shared" si="525"/>
        <v>150630</v>
      </c>
      <c r="BG1051" s="165"/>
      <c r="BH1051" s="166"/>
      <c r="BI1051" s="165"/>
      <c r="BJ1051" s="30">
        <f t="shared" si="509"/>
        <v>0</v>
      </c>
      <c r="BK1051" s="28">
        <f t="shared" si="510"/>
        <v>150630</v>
      </c>
      <c r="BL1051" s="9"/>
      <c r="BM1051" s="9"/>
      <c r="BN1051" s="9"/>
      <c r="BO1051" s="9"/>
      <c r="BP1051" s="31"/>
      <c r="BQ1051" s="31"/>
      <c r="BR1051" s="39"/>
      <c r="BS1051" s="39"/>
      <c r="BT1051" s="39"/>
      <c r="BU1051" s="31"/>
      <c r="BV1051" s="9"/>
      <c r="BW1051" s="9"/>
      <c r="BX1051" s="9"/>
      <c r="BY1051" s="33"/>
      <c r="BZ1051" s="33"/>
      <c r="CA1051" s="33"/>
      <c r="CB1051" s="33"/>
      <c r="CC1051" s="33"/>
      <c r="CD1051" s="33"/>
      <c r="CE1051" s="33"/>
    </row>
    <row r="1052" spans="1:83" s="167" customFormat="1" ht="32.25" customHeight="1">
      <c r="A1052" s="20" t="s">
        <v>938</v>
      </c>
      <c r="B1052" s="21" t="s">
        <v>939</v>
      </c>
      <c r="C1052" s="51"/>
      <c r="D1052" s="23">
        <v>45</v>
      </c>
      <c r="E1052" s="23">
        <f t="shared" si="511"/>
        <v>0</v>
      </c>
      <c r="F1052" s="51"/>
      <c r="G1052" s="25">
        <v>30</v>
      </c>
      <c r="H1052" s="23">
        <f t="shared" si="512"/>
        <v>0</v>
      </c>
      <c r="I1052" s="51"/>
      <c r="J1052" s="23">
        <v>45</v>
      </c>
      <c r="K1052" s="23">
        <f t="shared" si="513"/>
        <v>0</v>
      </c>
      <c r="L1052" s="51"/>
      <c r="M1052" s="23">
        <v>75</v>
      </c>
      <c r="N1052" s="23">
        <f t="shared" si="514"/>
        <v>0</v>
      </c>
      <c r="O1052" s="51"/>
      <c r="P1052" s="23">
        <v>38</v>
      </c>
      <c r="Q1052" s="23">
        <f t="shared" si="515"/>
        <v>0</v>
      </c>
      <c r="R1052" s="51"/>
      <c r="S1052" s="23">
        <v>68</v>
      </c>
      <c r="T1052" s="23">
        <f t="shared" si="516"/>
        <v>0</v>
      </c>
      <c r="U1052" s="51"/>
      <c r="V1052" s="23">
        <v>38</v>
      </c>
      <c r="W1052" s="23">
        <f t="shared" si="517"/>
        <v>0</v>
      </c>
      <c r="X1052" s="51"/>
      <c r="Y1052" s="23">
        <v>55</v>
      </c>
      <c r="Z1052" s="23">
        <f t="shared" si="518"/>
        <v>0</v>
      </c>
      <c r="AA1052" s="51"/>
      <c r="AB1052" s="23">
        <v>58</v>
      </c>
      <c r="AC1052" s="23">
        <f t="shared" si="519"/>
        <v>0</v>
      </c>
      <c r="AD1052" s="51"/>
      <c r="AE1052" s="23">
        <v>68</v>
      </c>
      <c r="AF1052" s="25">
        <f t="shared" si="520"/>
        <v>0</v>
      </c>
      <c r="AG1052" s="51"/>
      <c r="AH1052" s="23">
        <v>98</v>
      </c>
      <c r="AI1052" s="23">
        <f t="shared" si="521"/>
        <v>0</v>
      </c>
      <c r="AJ1052" s="40"/>
      <c r="AK1052" s="25">
        <v>7</v>
      </c>
      <c r="AL1052" s="25">
        <f t="shared" si="522"/>
        <v>0</v>
      </c>
      <c r="AM1052" s="40"/>
      <c r="AN1052" s="25">
        <v>6</v>
      </c>
      <c r="AO1052" s="25">
        <f t="shared" si="523"/>
        <v>0</v>
      </c>
      <c r="AP1052" s="51"/>
      <c r="AQ1052" s="23">
        <v>7</v>
      </c>
      <c r="AR1052" s="25">
        <f t="shared" si="505"/>
        <v>0</v>
      </c>
      <c r="AS1052" s="51"/>
      <c r="AT1052" s="23">
        <v>5.63</v>
      </c>
      <c r="AU1052" s="25">
        <f t="shared" si="506"/>
        <v>0</v>
      </c>
      <c r="AV1052" s="51"/>
      <c r="AW1052" s="23">
        <v>6.65</v>
      </c>
      <c r="AX1052" s="23">
        <f t="shared" si="507"/>
        <v>0</v>
      </c>
      <c r="AY1052" s="51"/>
      <c r="AZ1052" s="23">
        <v>5.58</v>
      </c>
      <c r="BA1052" s="23">
        <v>0</v>
      </c>
      <c r="BB1052" s="51"/>
      <c r="BC1052" s="23">
        <v>6</v>
      </c>
      <c r="BD1052" s="23">
        <f t="shared" si="524"/>
        <v>0</v>
      </c>
      <c r="BE1052" s="26">
        <f t="shared" si="508"/>
        <v>0</v>
      </c>
      <c r="BF1052" s="27">
        <f t="shared" si="525"/>
        <v>191328</v>
      </c>
      <c r="BG1052" s="165"/>
      <c r="BH1052" s="166"/>
      <c r="BI1052" s="165"/>
      <c r="BJ1052" s="30">
        <f t="shared" si="509"/>
        <v>0</v>
      </c>
      <c r="BK1052" s="28">
        <f t="shared" si="510"/>
        <v>191328</v>
      </c>
      <c r="BL1052" s="9"/>
      <c r="BM1052" s="9"/>
      <c r="BN1052" s="9"/>
      <c r="BO1052" s="9"/>
      <c r="BP1052" s="31"/>
      <c r="BQ1052" s="31"/>
      <c r="BR1052" s="39"/>
      <c r="BS1052" s="39"/>
      <c r="BT1052" s="39"/>
      <c r="BU1052" s="31"/>
      <c r="BV1052" s="9"/>
      <c r="BW1052" s="9"/>
      <c r="BX1052" s="9"/>
      <c r="BY1052" s="33"/>
      <c r="BZ1052" s="33"/>
      <c r="CA1052" s="33"/>
      <c r="CB1052" s="33"/>
      <c r="CC1052" s="33"/>
      <c r="CD1052" s="33"/>
      <c r="CE1052" s="33"/>
    </row>
    <row r="1053" spans="1:83" s="172" customFormat="1" ht="32.25" customHeight="1">
      <c r="A1053" s="168" t="s">
        <v>940</v>
      </c>
      <c r="B1053" s="169" t="s">
        <v>941</v>
      </c>
      <c r="C1053" s="170"/>
      <c r="D1053" s="171">
        <v>45</v>
      </c>
      <c r="E1053" s="23">
        <f t="shared" si="511"/>
        <v>0</v>
      </c>
      <c r="F1053" s="170"/>
      <c r="G1053" s="25">
        <v>30</v>
      </c>
      <c r="H1053" s="23">
        <f t="shared" si="512"/>
        <v>0</v>
      </c>
      <c r="I1053" s="170"/>
      <c r="J1053" s="171">
        <v>45</v>
      </c>
      <c r="K1053" s="23">
        <f t="shared" si="513"/>
        <v>0</v>
      </c>
      <c r="L1053" s="170"/>
      <c r="M1053" s="171">
        <v>75</v>
      </c>
      <c r="N1053" s="23">
        <f t="shared" si="514"/>
        <v>0</v>
      </c>
      <c r="O1053" s="170"/>
      <c r="P1053" s="171">
        <v>38</v>
      </c>
      <c r="Q1053" s="23">
        <f t="shared" si="515"/>
        <v>0</v>
      </c>
      <c r="R1053" s="170"/>
      <c r="S1053" s="171">
        <v>68</v>
      </c>
      <c r="T1053" s="23">
        <f t="shared" si="516"/>
        <v>0</v>
      </c>
      <c r="U1053" s="170"/>
      <c r="V1053" s="171">
        <v>38</v>
      </c>
      <c r="W1053" s="23">
        <f t="shared" si="517"/>
        <v>0</v>
      </c>
      <c r="X1053" s="170"/>
      <c r="Y1053" s="171">
        <v>55</v>
      </c>
      <c r="Z1053" s="23">
        <f t="shared" si="518"/>
        <v>0</v>
      </c>
      <c r="AA1053" s="170"/>
      <c r="AB1053" s="171">
        <v>58</v>
      </c>
      <c r="AC1053" s="23">
        <f t="shared" si="519"/>
        <v>0</v>
      </c>
      <c r="AD1053" s="170"/>
      <c r="AE1053" s="171">
        <v>68</v>
      </c>
      <c r="AF1053" s="25">
        <f t="shared" si="520"/>
        <v>0</v>
      </c>
      <c r="AG1053" s="170"/>
      <c r="AH1053" s="171">
        <v>98</v>
      </c>
      <c r="AI1053" s="23">
        <f t="shared" si="521"/>
        <v>0</v>
      </c>
      <c r="AJ1053" s="170"/>
      <c r="AK1053" s="171">
        <v>7</v>
      </c>
      <c r="AL1053" s="25">
        <f t="shared" si="522"/>
        <v>0</v>
      </c>
      <c r="AM1053" s="170"/>
      <c r="AN1053" s="171">
        <v>6</v>
      </c>
      <c r="AO1053" s="25">
        <f t="shared" si="523"/>
        <v>0</v>
      </c>
      <c r="AP1053" s="170">
        <v>6000</v>
      </c>
      <c r="AQ1053" s="171">
        <v>7</v>
      </c>
      <c r="AR1053" s="25">
        <f t="shared" si="505"/>
        <v>42000</v>
      </c>
      <c r="AS1053" s="170">
        <v>170000</v>
      </c>
      <c r="AT1053" s="171">
        <v>5.63</v>
      </c>
      <c r="AU1053" s="25">
        <f t="shared" si="506"/>
        <v>957100</v>
      </c>
      <c r="AV1053" s="170">
        <v>350000</v>
      </c>
      <c r="AW1053" s="171">
        <v>6.65</v>
      </c>
      <c r="AX1053" s="171">
        <f t="shared" si="507"/>
        <v>2327500</v>
      </c>
      <c r="AY1053" s="170"/>
      <c r="AZ1053" s="171">
        <v>5.58</v>
      </c>
      <c r="BA1053" s="171">
        <v>0</v>
      </c>
      <c r="BB1053" s="170"/>
      <c r="BC1053" s="171">
        <v>6</v>
      </c>
      <c r="BD1053" s="23">
        <f t="shared" si="524"/>
        <v>0</v>
      </c>
      <c r="BE1053" s="26">
        <f t="shared" si="508"/>
        <v>3326600</v>
      </c>
      <c r="BF1053" s="27">
        <f t="shared" si="525"/>
        <v>2259149</v>
      </c>
      <c r="BG1053" s="165"/>
      <c r="BH1053" s="166"/>
      <c r="BI1053" s="165"/>
      <c r="BJ1053" s="30">
        <f t="shared" si="509"/>
        <v>0</v>
      </c>
      <c r="BK1053" s="28">
        <f t="shared" si="510"/>
        <v>5585749</v>
      </c>
      <c r="BL1053" s="9">
        <f>1166956-42149</f>
        <v>1124807</v>
      </c>
      <c r="BM1053" s="9"/>
      <c r="BN1053" s="9"/>
      <c r="BO1053" s="9"/>
      <c r="BP1053" s="31"/>
      <c r="BQ1053" s="31"/>
      <c r="BR1053" s="39"/>
      <c r="BS1053" s="39"/>
      <c r="BT1053" s="39"/>
      <c r="BU1053" s="31"/>
      <c r="BV1053" s="9"/>
      <c r="BW1053" s="9"/>
      <c r="BX1053" s="9"/>
      <c r="BY1053" s="33"/>
      <c r="BZ1053" s="33"/>
      <c r="CA1053" s="33"/>
      <c r="CB1053" s="33"/>
      <c r="CC1053" s="33"/>
      <c r="CD1053" s="33"/>
      <c r="CE1053" s="33"/>
    </row>
    <row r="1054" spans="1:83" s="167" customFormat="1" ht="32.25" customHeight="1">
      <c r="A1054" s="20" t="s">
        <v>942</v>
      </c>
      <c r="B1054" s="21" t="s">
        <v>943</v>
      </c>
      <c r="C1054" s="51"/>
      <c r="D1054" s="23">
        <v>45</v>
      </c>
      <c r="E1054" s="23">
        <f t="shared" si="511"/>
        <v>0</v>
      </c>
      <c r="F1054" s="51"/>
      <c r="G1054" s="25">
        <v>30</v>
      </c>
      <c r="H1054" s="23">
        <f t="shared" si="512"/>
        <v>0</v>
      </c>
      <c r="I1054" s="51"/>
      <c r="J1054" s="23">
        <v>45</v>
      </c>
      <c r="K1054" s="23">
        <f t="shared" si="513"/>
        <v>0</v>
      </c>
      <c r="L1054" s="51"/>
      <c r="M1054" s="23">
        <v>75</v>
      </c>
      <c r="N1054" s="23">
        <f t="shared" si="514"/>
        <v>0</v>
      </c>
      <c r="O1054" s="51"/>
      <c r="P1054" s="23">
        <v>38</v>
      </c>
      <c r="Q1054" s="23">
        <f t="shared" si="515"/>
        <v>0</v>
      </c>
      <c r="R1054" s="51"/>
      <c r="S1054" s="23">
        <v>68</v>
      </c>
      <c r="T1054" s="23">
        <f t="shared" si="516"/>
        <v>0</v>
      </c>
      <c r="U1054" s="51">
        <v>300</v>
      </c>
      <c r="V1054" s="23">
        <v>38</v>
      </c>
      <c r="W1054" s="23">
        <f t="shared" si="517"/>
        <v>11400</v>
      </c>
      <c r="X1054" s="51">
        <v>100</v>
      </c>
      <c r="Y1054" s="23">
        <v>55</v>
      </c>
      <c r="Z1054" s="23">
        <f t="shared" si="518"/>
        <v>5500</v>
      </c>
      <c r="AA1054" s="51">
        <v>60</v>
      </c>
      <c r="AB1054" s="23">
        <v>58</v>
      </c>
      <c r="AC1054" s="23">
        <f t="shared" si="519"/>
        <v>3480</v>
      </c>
      <c r="AD1054" s="51"/>
      <c r="AE1054" s="23">
        <v>68</v>
      </c>
      <c r="AF1054" s="25">
        <f t="shared" si="520"/>
        <v>0</v>
      </c>
      <c r="AG1054" s="51"/>
      <c r="AH1054" s="23">
        <v>98</v>
      </c>
      <c r="AI1054" s="23">
        <f t="shared" si="521"/>
        <v>0</v>
      </c>
      <c r="AJ1054" s="40"/>
      <c r="AK1054" s="25">
        <v>7</v>
      </c>
      <c r="AL1054" s="25">
        <f t="shared" si="522"/>
        <v>0</v>
      </c>
      <c r="AM1054" s="40"/>
      <c r="AN1054" s="25">
        <v>6</v>
      </c>
      <c r="AO1054" s="25">
        <f t="shared" si="523"/>
        <v>0</v>
      </c>
      <c r="AP1054" s="51"/>
      <c r="AQ1054" s="23">
        <v>7</v>
      </c>
      <c r="AR1054" s="25">
        <v>0</v>
      </c>
      <c r="AS1054" s="51"/>
      <c r="AT1054" s="23">
        <v>5.63</v>
      </c>
      <c r="AU1054" s="25">
        <f t="shared" si="506"/>
        <v>0</v>
      </c>
      <c r="AV1054" s="51"/>
      <c r="AW1054" s="23">
        <v>6.65</v>
      </c>
      <c r="AX1054" s="23">
        <f t="shared" si="507"/>
        <v>0</v>
      </c>
      <c r="AY1054" s="51"/>
      <c r="AZ1054" s="23">
        <v>5.58</v>
      </c>
      <c r="BA1054" s="23">
        <v>0</v>
      </c>
      <c r="BB1054" s="51"/>
      <c r="BC1054" s="23">
        <v>6</v>
      </c>
      <c r="BD1054" s="23">
        <f t="shared" si="524"/>
        <v>0</v>
      </c>
      <c r="BE1054" s="26">
        <f t="shared" si="508"/>
        <v>20380</v>
      </c>
      <c r="BF1054" s="27">
        <f t="shared" si="525"/>
        <v>101746</v>
      </c>
      <c r="BG1054" s="165"/>
      <c r="BH1054" s="166"/>
      <c r="BI1054" s="165"/>
      <c r="BJ1054" s="30">
        <f t="shared" si="509"/>
        <v>0</v>
      </c>
      <c r="BK1054" s="28">
        <f t="shared" si="510"/>
        <v>122126</v>
      </c>
      <c r="BL1054" s="9"/>
      <c r="BM1054" s="9"/>
      <c r="BN1054" s="9"/>
      <c r="BO1054" s="9"/>
      <c r="BP1054" s="31"/>
      <c r="BQ1054" s="31"/>
      <c r="BR1054" s="39"/>
      <c r="BS1054" s="39"/>
      <c r="BT1054" s="39"/>
      <c r="BU1054" s="31"/>
      <c r="BV1054" s="9"/>
      <c r="BW1054" s="9"/>
      <c r="BX1054" s="9"/>
      <c r="BY1054" s="33"/>
      <c r="BZ1054" s="33"/>
      <c r="CA1054" s="33"/>
      <c r="CB1054" s="33"/>
      <c r="CC1054" s="33"/>
      <c r="CD1054" s="33"/>
      <c r="CE1054" s="33"/>
    </row>
    <row r="1055" spans="1:83" s="167" customFormat="1" ht="32.25" customHeight="1">
      <c r="A1055" s="20" t="s">
        <v>944</v>
      </c>
      <c r="B1055" s="21" t="s">
        <v>945</v>
      </c>
      <c r="C1055" s="51"/>
      <c r="D1055" s="23">
        <v>45</v>
      </c>
      <c r="E1055" s="23">
        <f t="shared" si="511"/>
        <v>0</v>
      </c>
      <c r="F1055" s="51"/>
      <c r="G1055" s="25">
        <v>30</v>
      </c>
      <c r="H1055" s="23">
        <f t="shared" si="512"/>
        <v>0</v>
      </c>
      <c r="I1055" s="51"/>
      <c r="J1055" s="23">
        <v>45</v>
      </c>
      <c r="K1055" s="23">
        <f t="shared" si="513"/>
        <v>0</v>
      </c>
      <c r="L1055" s="51"/>
      <c r="M1055" s="23">
        <v>75</v>
      </c>
      <c r="N1055" s="23">
        <f t="shared" si="514"/>
        <v>0</v>
      </c>
      <c r="O1055" s="51"/>
      <c r="P1055" s="23">
        <v>38</v>
      </c>
      <c r="Q1055" s="23">
        <f t="shared" si="515"/>
        <v>0</v>
      </c>
      <c r="R1055" s="51"/>
      <c r="S1055" s="23">
        <v>68</v>
      </c>
      <c r="T1055" s="23">
        <f t="shared" si="516"/>
        <v>0</v>
      </c>
      <c r="U1055" s="51">
        <v>300</v>
      </c>
      <c r="V1055" s="23">
        <v>38</v>
      </c>
      <c r="W1055" s="23">
        <f t="shared" si="517"/>
        <v>11400</v>
      </c>
      <c r="X1055" s="51">
        <v>100</v>
      </c>
      <c r="Y1055" s="23">
        <v>55</v>
      </c>
      <c r="Z1055" s="23">
        <f t="shared" si="518"/>
        <v>5500</v>
      </c>
      <c r="AA1055" s="51">
        <v>100</v>
      </c>
      <c r="AB1055" s="23">
        <v>58</v>
      </c>
      <c r="AC1055" s="23">
        <f t="shared" si="519"/>
        <v>5800</v>
      </c>
      <c r="AD1055" s="51"/>
      <c r="AE1055" s="23">
        <v>68</v>
      </c>
      <c r="AF1055" s="25">
        <f t="shared" si="520"/>
        <v>0</v>
      </c>
      <c r="AG1055" s="51"/>
      <c r="AH1055" s="23">
        <v>98</v>
      </c>
      <c r="AI1055" s="23">
        <f t="shared" si="521"/>
        <v>0</v>
      </c>
      <c r="AJ1055" s="40"/>
      <c r="AK1055" s="25">
        <v>7</v>
      </c>
      <c r="AL1055" s="25">
        <f t="shared" si="522"/>
        <v>0</v>
      </c>
      <c r="AM1055" s="40"/>
      <c r="AN1055" s="25">
        <v>6</v>
      </c>
      <c r="AO1055" s="25">
        <f t="shared" si="523"/>
        <v>0</v>
      </c>
      <c r="AP1055" s="51"/>
      <c r="AQ1055" s="23">
        <v>7</v>
      </c>
      <c r="AR1055" s="25">
        <v>0</v>
      </c>
      <c r="AS1055" s="51"/>
      <c r="AT1055" s="23">
        <v>5.63</v>
      </c>
      <c r="AU1055" s="25">
        <f t="shared" si="506"/>
        <v>0</v>
      </c>
      <c r="AV1055" s="51"/>
      <c r="AW1055" s="23">
        <v>6.65</v>
      </c>
      <c r="AX1055" s="23">
        <v>0</v>
      </c>
      <c r="AY1055" s="51"/>
      <c r="AZ1055" s="23">
        <v>5.58</v>
      </c>
      <c r="BA1055" s="23">
        <v>0</v>
      </c>
      <c r="BB1055" s="51"/>
      <c r="BC1055" s="23">
        <v>6</v>
      </c>
      <c r="BD1055" s="23">
        <f t="shared" si="524"/>
        <v>0</v>
      </c>
      <c r="BE1055" s="26">
        <f t="shared" si="508"/>
        <v>22700</v>
      </c>
      <c r="BF1055" s="27">
        <f t="shared" si="525"/>
        <v>122219</v>
      </c>
      <c r="BG1055" s="165"/>
      <c r="BH1055" s="166"/>
      <c r="BI1055" s="165"/>
      <c r="BJ1055" s="30">
        <f t="shared" si="509"/>
        <v>0</v>
      </c>
      <c r="BK1055" s="28">
        <f t="shared" si="510"/>
        <v>144919</v>
      </c>
      <c r="BL1055" s="9"/>
      <c r="BM1055" s="9"/>
      <c r="BN1055" s="9"/>
      <c r="BO1055" s="9"/>
      <c r="BP1055" s="31"/>
      <c r="BQ1055" s="31"/>
      <c r="BR1055" s="39"/>
      <c r="BS1055" s="39"/>
      <c r="BT1055" s="39"/>
      <c r="BU1055" s="31"/>
      <c r="BV1055" s="9"/>
      <c r="BW1055" s="9"/>
      <c r="BX1055" s="9"/>
      <c r="BY1055" s="33"/>
      <c r="BZ1055" s="33"/>
      <c r="CA1055" s="33"/>
      <c r="CB1055" s="33"/>
      <c r="CC1055" s="33"/>
      <c r="CD1055" s="33"/>
      <c r="CE1055" s="33"/>
    </row>
    <row r="1056" spans="1:83" s="167" customFormat="1" ht="32.25" customHeight="1">
      <c r="A1056" s="20" t="s">
        <v>946</v>
      </c>
      <c r="B1056" s="21" t="s">
        <v>947</v>
      </c>
      <c r="C1056" s="51"/>
      <c r="D1056" s="23">
        <v>45</v>
      </c>
      <c r="E1056" s="23">
        <f t="shared" si="511"/>
        <v>0</v>
      </c>
      <c r="F1056" s="51"/>
      <c r="G1056" s="25">
        <v>30</v>
      </c>
      <c r="H1056" s="23">
        <f t="shared" si="512"/>
        <v>0</v>
      </c>
      <c r="I1056" s="51"/>
      <c r="J1056" s="23">
        <v>45</v>
      </c>
      <c r="K1056" s="23">
        <f t="shared" si="513"/>
        <v>0</v>
      </c>
      <c r="L1056" s="51"/>
      <c r="M1056" s="23">
        <v>75</v>
      </c>
      <c r="N1056" s="23">
        <f t="shared" si="514"/>
        <v>0</v>
      </c>
      <c r="O1056" s="51"/>
      <c r="P1056" s="23">
        <v>38</v>
      </c>
      <c r="Q1056" s="23">
        <f t="shared" si="515"/>
        <v>0</v>
      </c>
      <c r="R1056" s="51"/>
      <c r="S1056" s="23">
        <v>68</v>
      </c>
      <c r="T1056" s="23">
        <f t="shared" si="516"/>
        <v>0</v>
      </c>
      <c r="U1056" s="51"/>
      <c r="V1056" s="23">
        <v>38</v>
      </c>
      <c r="W1056" s="23">
        <f t="shared" si="517"/>
        <v>0</v>
      </c>
      <c r="X1056" s="51"/>
      <c r="Y1056" s="23">
        <v>55</v>
      </c>
      <c r="Z1056" s="23">
        <f t="shared" si="518"/>
        <v>0</v>
      </c>
      <c r="AA1056" s="51"/>
      <c r="AB1056" s="23">
        <v>58</v>
      </c>
      <c r="AC1056" s="23">
        <f t="shared" si="519"/>
        <v>0</v>
      </c>
      <c r="AD1056" s="51"/>
      <c r="AE1056" s="23">
        <v>68</v>
      </c>
      <c r="AF1056" s="25">
        <f t="shared" si="520"/>
        <v>0</v>
      </c>
      <c r="AG1056" s="51"/>
      <c r="AH1056" s="23">
        <v>98</v>
      </c>
      <c r="AI1056" s="23">
        <f t="shared" si="521"/>
        <v>0</v>
      </c>
      <c r="AJ1056" s="40"/>
      <c r="AK1056" s="25">
        <v>7</v>
      </c>
      <c r="AL1056" s="25">
        <f t="shared" si="522"/>
        <v>0</v>
      </c>
      <c r="AM1056" s="40"/>
      <c r="AN1056" s="25">
        <v>6</v>
      </c>
      <c r="AO1056" s="25">
        <f t="shared" si="523"/>
        <v>0</v>
      </c>
      <c r="AP1056" s="51"/>
      <c r="AQ1056" s="23">
        <v>7</v>
      </c>
      <c r="AR1056" s="25">
        <v>0</v>
      </c>
      <c r="AS1056" s="51"/>
      <c r="AT1056" s="23">
        <v>5.63</v>
      </c>
      <c r="AU1056" s="25">
        <f t="shared" si="506"/>
        <v>0</v>
      </c>
      <c r="AV1056" s="51"/>
      <c r="AW1056" s="23">
        <v>6.65</v>
      </c>
      <c r="AX1056" s="23">
        <v>0</v>
      </c>
      <c r="AY1056" s="51"/>
      <c r="AZ1056" s="23">
        <v>5.58</v>
      </c>
      <c r="BA1056" s="23">
        <v>0</v>
      </c>
      <c r="BB1056" s="51"/>
      <c r="BC1056" s="23">
        <v>6</v>
      </c>
      <c r="BD1056" s="23">
        <f t="shared" si="524"/>
        <v>0</v>
      </c>
      <c r="BE1056" s="26">
        <f t="shared" si="508"/>
        <v>0</v>
      </c>
      <c r="BF1056" s="27">
        <f t="shared" si="525"/>
        <v>26045</v>
      </c>
      <c r="BG1056" s="165"/>
      <c r="BH1056" s="166"/>
      <c r="BI1056" s="165"/>
      <c r="BJ1056" s="30">
        <f t="shared" si="509"/>
        <v>0</v>
      </c>
      <c r="BK1056" s="28">
        <f t="shared" si="510"/>
        <v>26045</v>
      </c>
      <c r="BL1056" s="9"/>
      <c r="BM1056" s="9"/>
      <c r="BN1056" s="9"/>
      <c r="BO1056" s="9"/>
      <c r="BP1056" s="31"/>
      <c r="BQ1056" s="31"/>
      <c r="BR1056" s="39"/>
      <c r="BS1056" s="39"/>
      <c r="BT1056" s="39"/>
      <c r="BU1056" s="31"/>
      <c r="BV1056" s="9"/>
      <c r="BW1056" s="9"/>
      <c r="BX1056" s="9"/>
      <c r="BY1056" s="33"/>
      <c r="BZ1056" s="33"/>
      <c r="CA1056" s="33"/>
      <c r="CB1056" s="33"/>
      <c r="CC1056" s="33"/>
      <c r="CD1056" s="33"/>
      <c r="CE1056" s="33"/>
    </row>
    <row r="1057" spans="1:83" s="167" customFormat="1" ht="32.25" customHeight="1">
      <c r="A1057" s="20" t="s">
        <v>948</v>
      </c>
      <c r="B1057" s="21" t="s">
        <v>949</v>
      </c>
      <c r="C1057" s="51"/>
      <c r="D1057" s="23">
        <v>45</v>
      </c>
      <c r="E1057" s="23">
        <f t="shared" si="511"/>
        <v>0</v>
      </c>
      <c r="F1057" s="51"/>
      <c r="G1057" s="25">
        <v>30</v>
      </c>
      <c r="H1057" s="23">
        <f t="shared" si="512"/>
        <v>0</v>
      </c>
      <c r="I1057" s="51"/>
      <c r="J1057" s="23">
        <v>45</v>
      </c>
      <c r="K1057" s="23">
        <f t="shared" si="513"/>
        <v>0</v>
      </c>
      <c r="L1057" s="51">
        <v>100</v>
      </c>
      <c r="M1057" s="23">
        <v>75</v>
      </c>
      <c r="N1057" s="23">
        <f t="shared" si="514"/>
        <v>7500</v>
      </c>
      <c r="O1057" s="51">
        <v>200</v>
      </c>
      <c r="P1057" s="23">
        <v>38</v>
      </c>
      <c r="Q1057" s="23">
        <f t="shared" si="515"/>
        <v>7600</v>
      </c>
      <c r="R1057" s="51">
        <v>50</v>
      </c>
      <c r="S1057" s="23">
        <v>68</v>
      </c>
      <c r="T1057" s="23">
        <f t="shared" si="516"/>
        <v>3400</v>
      </c>
      <c r="U1057" s="51"/>
      <c r="V1057" s="23">
        <v>38</v>
      </c>
      <c r="W1057" s="23">
        <f t="shared" si="517"/>
        <v>0</v>
      </c>
      <c r="X1057" s="51"/>
      <c r="Y1057" s="23">
        <v>55</v>
      </c>
      <c r="Z1057" s="23">
        <f t="shared" si="518"/>
        <v>0</v>
      </c>
      <c r="AA1057" s="51"/>
      <c r="AB1057" s="23">
        <v>58</v>
      </c>
      <c r="AC1057" s="23">
        <f t="shared" si="519"/>
        <v>0</v>
      </c>
      <c r="AD1057" s="51"/>
      <c r="AE1057" s="23">
        <v>68</v>
      </c>
      <c r="AF1057" s="25">
        <f t="shared" si="520"/>
        <v>0</v>
      </c>
      <c r="AG1057" s="51">
        <v>120</v>
      </c>
      <c r="AH1057" s="23">
        <v>98</v>
      </c>
      <c r="AI1057" s="23">
        <f t="shared" si="521"/>
        <v>11760</v>
      </c>
      <c r="AJ1057" s="40">
        <v>4500</v>
      </c>
      <c r="AK1057" s="25">
        <v>7</v>
      </c>
      <c r="AL1057" s="25">
        <f t="shared" si="522"/>
        <v>31500</v>
      </c>
      <c r="AM1057" s="40"/>
      <c r="AN1057" s="25">
        <v>6</v>
      </c>
      <c r="AO1057" s="25">
        <f t="shared" si="523"/>
        <v>0</v>
      </c>
      <c r="AP1057" s="51"/>
      <c r="AQ1057" s="23">
        <v>7</v>
      </c>
      <c r="AR1057" s="25">
        <v>0</v>
      </c>
      <c r="AS1057" s="51"/>
      <c r="AT1057" s="23">
        <v>5.63</v>
      </c>
      <c r="AU1057" s="25">
        <f t="shared" si="506"/>
        <v>0</v>
      </c>
      <c r="AV1057" s="51"/>
      <c r="AW1057" s="23">
        <v>6.65</v>
      </c>
      <c r="AX1057" s="23">
        <v>0</v>
      </c>
      <c r="AY1057" s="51"/>
      <c r="AZ1057" s="23">
        <v>5.58</v>
      </c>
      <c r="BA1057" s="23">
        <v>0</v>
      </c>
      <c r="BB1057" s="51">
        <v>980</v>
      </c>
      <c r="BC1057" s="23">
        <v>6</v>
      </c>
      <c r="BD1057" s="23">
        <f t="shared" si="524"/>
        <v>5880</v>
      </c>
      <c r="BE1057" s="26">
        <f t="shared" si="508"/>
        <v>67640</v>
      </c>
      <c r="BF1057" s="27">
        <f t="shared" si="525"/>
        <v>135162.85</v>
      </c>
      <c r="BG1057" s="165"/>
      <c r="BH1057" s="166"/>
      <c r="BI1057" s="165"/>
      <c r="BJ1057" s="30">
        <f t="shared" si="509"/>
        <v>0</v>
      </c>
      <c r="BK1057" s="28">
        <f t="shared" si="510"/>
        <v>202802.85</v>
      </c>
      <c r="BL1057" s="9"/>
      <c r="BM1057" s="9"/>
      <c r="BN1057" s="9"/>
      <c r="BO1057" s="9"/>
      <c r="BP1057" s="31"/>
      <c r="BQ1057" s="31"/>
      <c r="BR1057" s="39"/>
      <c r="BS1057" s="39"/>
      <c r="BT1057" s="39"/>
      <c r="BU1057" s="31"/>
      <c r="BV1057" s="9"/>
      <c r="BW1057" s="9"/>
      <c r="BX1057" s="9"/>
      <c r="BY1057" s="33"/>
      <c r="BZ1057" s="33"/>
      <c r="CA1057" s="33"/>
      <c r="CB1057" s="33"/>
      <c r="CC1057" s="33"/>
      <c r="CD1057" s="33"/>
      <c r="CE1057" s="33"/>
    </row>
    <row r="1058" spans="1:83" s="33" customFormat="1" ht="32.25" customHeight="1">
      <c r="A1058" s="35" t="s">
        <v>950</v>
      </c>
      <c r="B1058" s="36" t="s">
        <v>951</v>
      </c>
      <c r="C1058" s="40"/>
      <c r="D1058" s="25">
        <v>45</v>
      </c>
      <c r="E1058" s="23">
        <f t="shared" si="511"/>
        <v>0</v>
      </c>
      <c r="F1058" s="40"/>
      <c r="G1058" s="25">
        <v>30</v>
      </c>
      <c r="H1058" s="23">
        <f t="shared" si="512"/>
        <v>0</v>
      </c>
      <c r="I1058" s="40"/>
      <c r="J1058" s="25">
        <v>45</v>
      </c>
      <c r="K1058" s="23">
        <f t="shared" si="513"/>
        <v>0</v>
      </c>
      <c r="L1058" s="40"/>
      <c r="M1058" s="25">
        <v>75</v>
      </c>
      <c r="N1058" s="23">
        <f t="shared" si="514"/>
        <v>0</v>
      </c>
      <c r="O1058" s="40"/>
      <c r="P1058" s="25">
        <v>38</v>
      </c>
      <c r="Q1058" s="23">
        <f t="shared" si="515"/>
        <v>0</v>
      </c>
      <c r="R1058" s="40"/>
      <c r="S1058" s="25">
        <v>68</v>
      </c>
      <c r="T1058" s="23">
        <f t="shared" si="516"/>
        <v>0</v>
      </c>
      <c r="U1058" s="40"/>
      <c r="V1058" s="25">
        <v>38</v>
      </c>
      <c r="W1058" s="23">
        <f t="shared" si="517"/>
        <v>0</v>
      </c>
      <c r="X1058" s="40"/>
      <c r="Y1058" s="25">
        <v>55</v>
      </c>
      <c r="Z1058" s="23">
        <f t="shared" si="518"/>
        <v>0</v>
      </c>
      <c r="AA1058" s="40"/>
      <c r="AB1058" s="25">
        <v>58</v>
      </c>
      <c r="AC1058" s="23">
        <f t="shared" si="519"/>
        <v>0</v>
      </c>
      <c r="AD1058" s="40"/>
      <c r="AE1058" s="25">
        <v>68</v>
      </c>
      <c r="AF1058" s="25">
        <f t="shared" si="520"/>
        <v>0</v>
      </c>
      <c r="AG1058" s="40"/>
      <c r="AH1058" s="25">
        <v>98</v>
      </c>
      <c r="AI1058" s="23">
        <f t="shared" si="521"/>
        <v>0</v>
      </c>
      <c r="AJ1058" s="40"/>
      <c r="AK1058" s="25">
        <v>7</v>
      </c>
      <c r="AL1058" s="25">
        <f t="shared" si="522"/>
        <v>0</v>
      </c>
      <c r="AM1058" s="40"/>
      <c r="AN1058" s="25">
        <v>6</v>
      </c>
      <c r="AO1058" s="25">
        <f t="shared" si="523"/>
        <v>0</v>
      </c>
      <c r="AP1058" s="40"/>
      <c r="AQ1058" s="25">
        <v>7</v>
      </c>
      <c r="AR1058" s="25">
        <v>0</v>
      </c>
      <c r="AS1058" s="40"/>
      <c r="AT1058" s="25">
        <v>5.63</v>
      </c>
      <c r="AU1058" s="25">
        <f t="shared" si="506"/>
        <v>0</v>
      </c>
      <c r="AV1058" s="40"/>
      <c r="AW1058" s="25">
        <v>6.65</v>
      </c>
      <c r="AX1058" s="25">
        <v>0</v>
      </c>
      <c r="AY1058" s="40"/>
      <c r="AZ1058" s="25">
        <v>5.58</v>
      </c>
      <c r="BA1058" s="25">
        <v>0</v>
      </c>
      <c r="BB1058" s="40"/>
      <c r="BC1058" s="25">
        <v>6</v>
      </c>
      <c r="BD1058" s="23">
        <f t="shared" si="524"/>
        <v>0</v>
      </c>
      <c r="BE1058" s="26">
        <f t="shared" si="508"/>
        <v>0</v>
      </c>
      <c r="BF1058" s="27">
        <f t="shared" si="525"/>
        <v>0.61</v>
      </c>
      <c r="BG1058" s="165"/>
      <c r="BH1058" s="166"/>
      <c r="BI1058" s="165"/>
      <c r="BJ1058" s="30">
        <f t="shared" si="509"/>
        <v>0</v>
      </c>
      <c r="BK1058" s="28">
        <f t="shared" si="510"/>
        <v>0.61</v>
      </c>
      <c r="BL1058" s="9"/>
      <c r="BM1058" s="9"/>
      <c r="BN1058" s="9"/>
      <c r="BO1058" s="9"/>
      <c r="BP1058" s="31"/>
      <c r="BQ1058" s="31"/>
      <c r="BR1058" s="39"/>
      <c r="BS1058" s="39"/>
      <c r="BT1058" s="39"/>
      <c r="BU1058" s="31"/>
      <c r="BV1058" s="9"/>
      <c r="BW1058" s="9"/>
      <c r="BX1058" s="9"/>
    </row>
    <row r="1059" spans="1:83" s="33" customFormat="1" ht="32.25" customHeight="1">
      <c r="A1059" s="35" t="s">
        <v>952</v>
      </c>
      <c r="B1059" s="36" t="s">
        <v>953</v>
      </c>
      <c r="C1059" s="40"/>
      <c r="D1059" s="25">
        <v>45</v>
      </c>
      <c r="E1059" s="23">
        <f t="shared" si="511"/>
        <v>0</v>
      </c>
      <c r="F1059" s="40"/>
      <c r="G1059" s="25">
        <v>30</v>
      </c>
      <c r="H1059" s="23">
        <f t="shared" si="512"/>
        <v>0</v>
      </c>
      <c r="I1059" s="40"/>
      <c r="J1059" s="25">
        <v>45</v>
      </c>
      <c r="K1059" s="23">
        <f t="shared" si="513"/>
        <v>0</v>
      </c>
      <c r="L1059" s="40"/>
      <c r="M1059" s="25">
        <v>75</v>
      </c>
      <c r="N1059" s="23">
        <f t="shared" si="514"/>
        <v>0</v>
      </c>
      <c r="O1059" s="40"/>
      <c r="P1059" s="25">
        <v>38</v>
      </c>
      <c r="Q1059" s="23">
        <f t="shared" si="515"/>
        <v>0</v>
      </c>
      <c r="R1059" s="40"/>
      <c r="S1059" s="25">
        <v>68</v>
      </c>
      <c r="T1059" s="23">
        <f t="shared" si="516"/>
        <v>0</v>
      </c>
      <c r="U1059" s="40"/>
      <c r="V1059" s="25">
        <v>38</v>
      </c>
      <c r="W1059" s="23">
        <f t="shared" si="517"/>
        <v>0</v>
      </c>
      <c r="X1059" s="40"/>
      <c r="Y1059" s="25">
        <v>55</v>
      </c>
      <c r="Z1059" s="23">
        <f t="shared" si="518"/>
        <v>0</v>
      </c>
      <c r="AA1059" s="40"/>
      <c r="AB1059" s="25">
        <v>58</v>
      </c>
      <c r="AC1059" s="23">
        <f t="shared" si="519"/>
        <v>0</v>
      </c>
      <c r="AD1059" s="40"/>
      <c r="AE1059" s="25">
        <v>68</v>
      </c>
      <c r="AF1059" s="25">
        <f t="shared" si="520"/>
        <v>0</v>
      </c>
      <c r="AG1059" s="40"/>
      <c r="AH1059" s="25">
        <v>98</v>
      </c>
      <c r="AI1059" s="23">
        <f t="shared" si="521"/>
        <v>0</v>
      </c>
      <c r="AJ1059" s="40"/>
      <c r="AK1059" s="25">
        <v>7</v>
      </c>
      <c r="AL1059" s="25">
        <f t="shared" si="522"/>
        <v>0</v>
      </c>
      <c r="AM1059" s="40"/>
      <c r="AN1059" s="25">
        <v>6</v>
      </c>
      <c r="AO1059" s="25">
        <f t="shared" si="523"/>
        <v>0</v>
      </c>
      <c r="AP1059" s="40"/>
      <c r="AQ1059" s="25">
        <v>7</v>
      </c>
      <c r="AR1059" s="25">
        <v>0</v>
      </c>
      <c r="AS1059" s="40"/>
      <c r="AT1059" s="25">
        <v>5.63</v>
      </c>
      <c r="AU1059" s="25">
        <f t="shared" si="506"/>
        <v>0</v>
      </c>
      <c r="AV1059" s="40"/>
      <c r="AW1059" s="25">
        <v>6.65</v>
      </c>
      <c r="AX1059" s="25">
        <v>0</v>
      </c>
      <c r="AY1059" s="40"/>
      <c r="AZ1059" s="25">
        <v>5.58</v>
      </c>
      <c r="BA1059" s="25">
        <v>0</v>
      </c>
      <c r="BB1059" s="40"/>
      <c r="BC1059" s="25">
        <v>6</v>
      </c>
      <c r="BD1059" s="23">
        <f t="shared" si="524"/>
        <v>0</v>
      </c>
      <c r="BE1059" s="26">
        <f t="shared" si="508"/>
        <v>0</v>
      </c>
      <c r="BF1059" s="27">
        <f t="shared" si="525"/>
        <v>-30839.96</v>
      </c>
      <c r="BG1059" s="165"/>
      <c r="BH1059" s="166"/>
      <c r="BI1059" s="165">
        <v>15960</v>
      </c>
      <c r="BJ1059" s="30">
        <f t="shared" si="509"/>
        <v>15960</v>
      </c>
      <c r="BK1059" s="28">
        <f t="shared" si="510"/>
        <v>-46799.96</v>
      </c>
      <c r="BL1059" s="9"/>
      <c r="BM1059" s="9"/>
      <c r="BN1059" s="9"/>
      <c r="BO1059" s="9"/>
      <c r="BP1059" s="31"/>
      <c r="BQ1059" s="31"/>
      <c r="BR1059" s="39"/>
      <c r="BS1059" s="39"/>
      <c r="BT1059" s="39"/>
      <c r="BU1059" s="31"/>
      <c r="BV1059" s="9"/>
      <c r="BW1059" s="9"/>
      <c r="BX1059" s="9"/>
    </row>
    <row r="1060" spans="1:83" s="167" customFormat="1" ht="32.25" customHeight="1">
      <c r="A1060" s="20" t="s">
        <v>954</v>
      </c>
      <c r="B1060" s="21" t="s">
        <v>955</v>
      </c>
      <c r="C1060" s="51"/>
      <c r="D1060" s="23">
        <v>45</v>
      </c>
      <c r="E1060" s="23">
        <f t="shared" si="511"/>
        <v>0</v>
      </c>
      <c r="F1060" s="51"/>
      <c r="G1060" s="25">
        <v>30</v>
      </c>
      <c r="H1060" s="23">
        <f t="shared" si="512"/>
        <v>0</v>
      </c>
      <c r="I1060" s="51"/>
      <c r="J1060" s="23">
        <v>45</v>
      </c>
      <c r="K1060" s="23">
        <f t="shared" si="513"/>
        <v>0</v>
      </c>
      <c r="L1060" s="51"/>
      <c r="M1060" s="23">
        <v>75</v>
      </c>
      <c r="N1060" s="23">
        <f t="shared" si="514"/>
        <v>0</v>
      </c>
      <c r="O1060" s="51"/>
      <c r="P1060" s="23">
        <v>38</v>
      </c>
      <c r="Q1060" s="23">
        <f t="shared" si="515"/>
        <v>0</v>
      </c>
      <c r="R1060" s="51"/>
      <c r="S1060" s="23">
        <v>68</v>
      </c>
      <c r="T1060" s="23">
        <f t="shared" si="516"/>
        <v>0</v>
      </c>
      <c r="U1060" s="51">
        <v>300</v>
      </c>
      <c r="V1060" s="23">
        <v>38</v>
      </c>
      <c r="W1060" s="23">
        <f t="shared" si="517"/>
        <v>11400</v>
      </c>
      <c r="X1060" s="51">
        <v>200</v>
      </c>
      <c r="Y1060" s="23">
        <v>55</v>
      </c>
      <c r="Z1060" s="23">
        <f t="shared" si="518"/>
        <v>11000</v>
      </c>
      <c r="AA1060" s="51">
        <v>100</v>
      </c>
      <c r="AB1060" s="23">
        <v>58</v>
      </c>
      <c r="AC1060" s="23">
        <f t="shared" si="519"/>
        <v>5800</v>
      </c>
      <c r="AD1060" s="51"/>
      <c r="AE1060" s="23">
        <v>68</v>
      </c>
      <c r="AF1060" s="25">
        <f t="shared" si="520"/>
        <v>0</v>
      </c>
      <c r="AG1060" s="51"/>
      <c r="AH1060" s="23">
        <v>98</v>
      </c>
      <c r="AI1060" s="23">
        <f t="shared" si="521"/>
        <v>0</v>
      </c>
      <c r="AJ1060" s="40"/>
      <c r="AK1060" s="25">
        <v>7</v>
      </c>
      <c r="AL1060" s="25">
        <f t="shared" si="522"/>
        <v>0</v>
      </c>
      <c r="AM1060" s="40"/>
      <c r="AN1060" s="25">
        <v>6</v>
      </c>
      <c r="AO1060" s="25">
        <f t="shared" si="523"/>
        <v>0</v>
      </c>
      <c r="AP1060" s="51"/>
      <c r="AQ1060" s="23">
        <v>7</v>
      </c>
      <c r="AR1060" s="25">
        <v>0</v>
      </c>
      <c r="AS1060" s="51"/>
      <c r="AT1060" s="23">
        <v>5.63</v>
      </c>
      <c r="AU1060" s="25">
        <f t="shared" si="506"/>
        <v>0</v>
      </c>
      <c r="AV1060" s="51"/>
      <c r="AW1060" s="23">
        <v>6.65</v>
      </c>
      <c r="AX1060" s="23">
        <v>0</v>
      </c>
      <c r="AY1060" s="51"/>
      <c r="AZ1060" s="23">
        <v>5.58</v>
      </c>
      <c r="BA1060" s="23">
        <v>0</v>
      </c>
      <c r="BB1060" s="51"/>
      <c r="BC1060" s="23">
        <v>6</v>
      </c>
      <c r="BD1060" s="23">
        <f t="shared" si="524"/>
        <v>0</v>
      </c>
      <c r="BE1060" s="26">
        <f t="shared" si="508"/>
        <v>28200</v>
      </c>
      <c r="BF1060" s="27">
        <f t="shared" si="525"/>
        <v>185451</v>
      </c>
      <c r="BG1060" s="165"/>
      <c r="BH1060" s="166"/>
      <c r="BI1060" s="165"/>
      <c r="BJ1060" s="30">
        <f t="shared" si="509"/>
        <v>0</v>
      </c>
      <c r="BK1060" s="28">
        <f t="shared" si="510"/>
        <v>213651</v>
      </c>
      <c r="BL1060" s="9"/>
      <c r="BM1060" s="9"/>
      <c r="BN1060" s="9"/>
      <c r="BO1060" s="9"/>
      <c r="BP1060" s="31"/>
      <c r="BQ1060" s="31"/>
      <c r="BR1060" s="39"/>
      <c r="BS1060" s="39"/>
      <c r="BT1060" s="39"/>
      <c r="BU1060" s="31"/>
      <c r="BV1060" s="9"/>
      <c r="BW1060" s="9"/>
      <c r="BX1060" s="9"/>
      <c r="BY1060" s="33"/>
      <c r="BZ1060" s="33"/>
      <c r="CA1060" s="33"/>
      <c r="CB1060" s="33"/>
      <c r="CC1060" s="33"/>
      <c r="CD1060" s="33"/>
      <c r="CE1060" s="33"/>
    </row>
    <row r="1061" spans="1:83" s="167" customFormat="1" ht="32.25" customHeight="1">
      <c r="A1061" s="20" t="s">
        <v>956</v>
      </c>
      <c r="B1061" s="21" t="s">
        <v>957</v>
      </c>
      <c r="C1061" s="51"/>
      <c r="D1061" s="23">
        <v>45</v>
      </c>
      <c r="E1061" s="23">
        <f t="shared" si="511"/>
        <v>0</v>
      </c>
      <c r="F1061" s="51"/>
      <c r="G1061" s="25">
        <v>30</v>
      </c>
      <c r="H1061" s="23">
        <f t="shared" si="512"/>
        <v>0</v>
      </c>
      <c r="I1061" s="51"/>
      <c r="J1061" s="23">
        <v>45</v>
      </c>
      <c r="K1061" s="23">
        <f t="shared" si="513"/>
        <v>0</v>
      </c>
      <c r="L1061" s="51"/>
      <c r="M1061" s="23">
        <v>75</v>
      </c>
      <c r="N1061" s="23">
        <f t="shared" si="514"/>
        <v>0</v>
      </c>
      <c r="O1061" s="51"/>
      <c r="P1061" s="23">
        <v>38</v>
      </c>
      <c r="Q1061" s="23">
        <f t="shared" si="515"/>
        <v>0</v>
      </c>
      <c r="R1061" s="51"/>
      <c r="S1061" s="23">
        <v>68</v>
      </c>
      <c r="T1061" s="23">
        <f t="shared" si="516"/>
        <v>0</v>
      </c>
      <c r="U1061" s="51"/>
      <c r="V1061" s="23">
        <v>38</v>
      </c>
      <c r="W1061" s="23">
        <f t="shared" si="517"/>
        <v>0</v>
      </c>
      <c r="X1061" s="51"/>
      <c r="Y1061" s="23">
        <v>55</v>
      </c>
      <c r="Z1061" s="23">
        <f t="shared" si="518"/>
        <v>0</v>
      </c>
      <c r="AA1061" s="51"/>
      <c r="AB1061" s="23">
        <v>58</v>
      </c>
      <c r="AC1061" s="23">
        <f t="shared" si="519"/>
        <v>0</v>
      </c>
      <c r="AD1061" s="51"/>
      <c r="AE1061" s="23">
        <v>68</v>
      </c>
      <c r="AF1061" s="25">
        <f t="shared" si="520"/>
        <v>0</v>
      </c>
      <c r="AG1061" s="51"/>
      <c r="AH1061" s="23">
        <v>98</v>
      </c>
      <c r="AI1061" s="23">
        <f t="shared" si="521"/>
        <v>0</v>
      </c>
      <c r="AJ1061" s="40"/>
      <c r="AK1061" s="25">
        <v>7</v>
      </c>
      <c r="AL1061" s="25">
        <f t="shared" si="522"/>
        <v>0</v>
      </c>
      <c r="AM1061" s="40"/>
      <c r="AN1061" s="25">
        <v>6</v>
      </c>
      <c r="AO1061" s="25">
        <f t="shared" si="523"/>
        <v>0</v>
      </c>
      <c r="AP1061" s="51"/>
      <c r="AQ1061" s="23">
        <v>7</v>
      </c>
      <c r="AR1061" s="25">
        <v>0</v>
      </c>
      <c r="AS1061" s="51"/>
      <c r="AT1061" s="23">
        <v>5.63</v>
      </c>
      <c r="AU1061" s="25">
        <f t="shared" si="506"/>
        <v>0</v>
      </c>
      <c r="AV1061" s="51"/>
      <c r="AW1061" s="23">
        <v>6.65</v>
      </c>
      <c r="AX1061" s="23">
        <v>0</v>
      </c>
      <c r="AY1061" s="51"/>
      <c r="AZ1061" s="23">
        <v>5.58</v>
      </c>
      <c r="BA1061" s="23">
        <v>0</v>
      </c>
      <c r="BB1061" s="51"/>
      <c r="BC1061" s="23">
        <v>6</v>
      </c>
      <c r="BD1061" s="23">
        <f t="shared" si="524"/>
        <v>0</v>
      </c>
      <c r="BE1061" s="26">
        <f t="shared" si="508"/>
        <v>0</v>
      </c>
      <c r="BF1061" s="27">
        <f t="shared" si="525"/>
        <v>151008</v>
      </c>
      <c r="BG1061" s="165"/>
      <c r="BH1061" s="166"/>
      <c r="BI1061" s="165"/>
      <c r="BJ1061" s="30">
        <f t="shared" si="509"/>
        <v>0</v>
      </c>
      <c r="BK1061" s="28">
        <f t="shared" si="510"/>
        <v>151008</v>
      </c>
      <c r="BL1061" s="9"/>
      <c r="BM1061" s="9"/>
      <c r="BN1061" s="9"/>
      <c r="BO1061" s="9"/>
      <c r="BP1061" s="31"/>
      <c r="BQ1061" s="31"/>
      <c r="BR1061" s="39"/>
      <c r="BS1061" s="39"/>
      <c r="BT1061" s="39"/>
      <c r="BU1061" s="31"/>
      <c r="BV1061" s="9"/>
      <c r="BW1061" s="9"/>
      <c r="BX1061" s="9"/>
      <c r="BY1061" s="33"/>
      <c r="BZ1061" s="33"/>
      <c r="CA1061" s="33"/>
      <c r="CB1061" s="33"/>
      <c r="CC1061" s="33"/>
      <c r="CD1061" s="33"/>
      <c r="CE1061" s="33"/>
    </row>
    <row r="1062" spans="1:83" s="33" customFormat="1" ht="32.25" customHeight="1">
      <c r="A1062" s="35" t="s">
        <v>958</v>
      </c>
      <c r="B1062" s="36" t="s">
        <v>959</v>
      </c>
      <c r="C1062" s="40"/>
      <c r="D1062" s="25">
        <v>45</v>
      </c>
      <c r="E1062" s="23">
        <f t="shared" si="511"/>
        <v>0</v>
      </c>
      <c r="F1062" s="40"/>
      <c r="G1062" s="25">
        <v>30</v>
      </c>
      <c r="H1062" s="23">
        <f t="shared" si="512"/>
        <v>0</v>
      </c>
      <c r="I1062" s="40"/>
      <c r="J1062" s="23">
        <v>45</v>
      </c>
      <c r="K1062" s="23">
        <f t="shared" si="513"/>
        <v>0</v>
      </c>
      <c r="L1062" s="40"/>
      <c r="M1062" s="23">
        <v>75</v>
      </c>
      <c r="N1062" s="23">
        <f t="shared" si="514"/>
        <v>0</v>
      </c>
      <c r="O1062" s="40"/>
      <c r="P1062" s="25">
        <v>38</v>
      </c>
      <c r="Q1062" s="23">
        <f t="shared" si="515"/>
        <v>0</v>
      </c>
      <c r="R1062" s="40"/>
      <c r="S1062" s="25">
        <v>68</v>
      </c>
      <c r="T1062" s="23">
        <f t="shared" si="516"/>
        <v>0</v>
      </c>
      <c r="U1062" s="40">
        <v>500</v>
      </c>
      <c r="V1062" s="25">
        <v>38</v>
      </c>
      <c r="W1062" s="23">
        <f t="shared" si="517"/>
        <v>19000</v>
      </c>
      <c r="X1062" s="40">
        <v>150</v>
      </c>
      <c r="Y1062" s="25">
        <v>55</v>
      </c>
      <c r="Z1062" s="23">
        <f t="shared" si="518"/>
        <v>8250</v>
      </c>
      <c r="AA1062" s="40">
        <v>50</v>
      </c>
      <c r="AB1062" s="25">
        <v>58</v>
      </c>
      <c r="AC1062" s="23">
        <f t="shared" si="519"/>
        <v>2900</v>
      </c>
      <c r="AD1062" s="40"/>
      <c r="AE1062" s="25">
        <v>68</v>
      </c>
      <c r="AF1062" s="25">
        <f t="shared" si="520"/>
        <v>0</v>
      </c>
      <c r="AG1062" s="40"/>
      <c r="AH1062" s="25">
        <v>98</v>
      </c>
      <c r="AI1062" s="23">
        <f t="shared" si="521"/>
        <v>0</v>
      </c>
      <c r="AJ1062" s="40"/>
      <c r="AK1062" s="25">
        <v>7</v>
      </c>
      <c r="AL1062" s="25">
        <f t="shared" si="522"/>
        <v>0</v>
      </c>
      <c r="AM1062" s="40"/>
      <c r="AN1062" s="25">
        <v>6</v>
      </c>
      <c r="AO1062" s="25">
        <f t="shared" si="523"/>
        <v>0</v>
      </c>
      <c r="AP1062" s="40"/>
      <c r="AQ1062" s="25">
        <v>7</v>
      </c>
      <c r="AR1062" s="25">
        <f t="shared" ref="AR1062:AR1125" si="526">AQ1062*AP1062</f>
        <v>0</v>
      </c>
      <c r="AS1062" s="40"/>
      <c r="AT1062" s="25">
        <v>5.63</v>
      </c>
      <c r="AU1062" s="25">
        <f t="shared" si="506"/>
        <v>0</v>
      </c>
      <c r="AV1062" s="40"/>
      <c r="AW1062" s="25">
        <v>6.65</v>
      </c>
      <c r="AX1062" s="25">
        <f t="shared" ref="AX1062:AX1125" si="527">AW1062*AV1062</f>
        <v>0</v>
      </c>
      <c r="AY1062" s="40"/>
      <c r="AZ1062" s="25">
        <v>5.58</v>
      </c>
      <c r="BA1062" s="25">
        <f t="shared" ref="BA1062:BA1125" si="528">AZ1062*AY1062</f>
        <v>0</v>
      </c>
      <c r="BB1062" s="40"/>
      <c r="BC1062" s="25">
        <v>6</v>
      </c>
      <c r="BD1062" s="23">
        <f t="shared" si="524"/>
        <v>0</v>
      </c>
      <c r="BE1062" s="26">
        <f t="shared" si="508"/>
        <v>30150</v>
      </c>
      <c r="BF1062" s="27">
        <f t="shared" si="525"/>
        <v>49574.55</v>
      </c>
      <c r="BG1062" s="165"/>
      <c r="BH1062" s="166"/>
      <c r="BI1062" s="165"/>
      <c r="BJ1062" s="30">
        <f t="shared" si="509"/>
        <v>0</v>
      </c>
      <c r="BK1062" s="28">
        <f t="shared" si="510"/>
        <v>79724.55</v>
      </c>
      <c r="BL1062" s="9"/>
      <c r="BM1062" s="9"/>
      <c r="BN1062" s="9"/>
      <c r="BO1062" s="9"/>
      <c r="BP1062" s="31"/>
      <c r="BQ1062" s="31"/>
      <c r="BR1062" s="39"/>
      <c r="BS1062" s="39"/>
      <c r="BT1062" s="39"/>
      <c r="BU1062" s="31"/>
      <c r="BV1062" s="9"/>
      <c r="BW1062" s="9"/>
      <c r="BX1062" s="9"/>
    </row>
    <row r="1063" spans="1:83" s="64" customFormat="1" ht="32.25" customHeight="1">
      <c r="A1063" s="67" t="s">
        <v>960</v>
      </c>
      <c r="B1063" s="68" t="s">
        <v>961</v>
      </c>
      <c r="C1063" s="69"/>
      <c r="D1063" s="60">
        <v>45</v>
      </c>
      <c r="E1063" s="23">
        <f t="shared" si="511"/>
        <v>0</v>
      </c>
      <c r="F1063" s="69"/>
      <c r="G1063" s="25">
        <v>30</v>
      </c>
      <c r="H1063" s="23">
        <f t="shared" si="512"/>
        <v>0</v>
      </c>
      <c r="I1063" s="69"/>
      <c r="J1063" s="60">
        <v>45</v>
      </c>
      <c r="K1063" s="23">
        <f t="shared" si="513"/>
        <v>0</v>
      </c>
      <c r="L1063" s="69"/>
      <c r="M1063" s="60">
        <v>75</v>
      </c>
      <c r="N1063" s="23">
        <f t="shared" si="514"/>
        <v>0</v>
      </c>
      <c r="O1063" s="69"/>
      <c r="P1063" s="60">
        <v>38</v>
      </c>
      <c r="Q1063" s="23">
        <f t="shared" si="515"/>
        <v>0</v>
      </c>
      <c r="R1063" s="69"/>
      <c r="S1063" s="60">
        <v>68</v>
      </c>
      <c r="T1063" s="23">
        <f t="shared" si="516"/>
        <v>0</v>
      </c>
      <c r="U1063" s="69"/>
      <c r="V1063" s="60">
        <v>38</v>
      </c>
      <c r="W1063" s="23">
        <f t="shared" si="517"/>
        <v>0</v>
      </c>
      <c r="X1063" s="69"/>
      <c r="Y1063" s="60">
        <v>55</v>
      </c>
      <c r="Z1063" s="23">
        <f t="shared" si="518"/>
        <v>0</v>
      </c>
      <c r="AA1063" s="69"/>
      <c r="AB1063" s="60">
        <v>58</v>
      </c>
      <c r="AC1063" s="23">
        <f t="shared" si="519"/>
        <v>0</v>
      </c>
      <c r="AD1063" s="69"/>
      <c r="AE1063" s="60">
        <v>68</v>
      </c>
      <c r="AF1063" s="25">
        <f t="shared" si="520"/>
        <v>0</v>
      </c>
      <c r="AG1063" s="69"/>
      <c r="AH1063" s="60">
        <v>98</v>
      </c>
      <c r="AI1063" s="23">
        <f t="shared" si="521"/>
        <v>0</v>
      </c>
      <c r="AJ1063" s="69"/>
      <c r="AK1063" s="60">
        <v>7</v>
      </c>
      <c r="AL1063" s="25">
        <f t="shared" si="522"/>
        <v>0</v>
      </c>
      <c r="AM1063" s="69"/>
      <c r="AN1063" s="60">
        <v>6</v>
      </c>
      <c r="AO1063" s="25">
        <f t="shared" si="523"/>
        <v>0</v>
      </c>
      <c r="AP1063" s="69"/>
      <c r="AQ1063" s="60">
        <v>7</v>
      </c>
      <c r="AR1063" s="60">
        <f t="shared" si="526"/>
        <v>0</v>
      </c>
      <c r="AS1063" s="69"/>
      <c r="AT1063" s="60">
        <v>5.63</v>
      </c>
      <c r="AU1063" s="60">
        <f t="shared" si="506"/>
        <v>0</v>
      </c>
      <c r="AV1063" s="69"/>
      <c r="AW1063" s="60">
        <v>6.65</v>
      </c>
      <c r="AX1063" s="60">
        <f t="shared" si="527"/>
        <v>0</v>
      </c>
      <c r="AY1063" s="69"/>
      <c r="AZ1063" s="60">
        <v>5.58</v>
      </c>
      <c r="BA1063" s="60">
        <f t="shared" si="528"/>
        <v>0</v>
      </c>
      <c r="BB1063" s="69"/>
      <c r="BC1063" s="60">
        <v>6</v>
      </c>
      <c r="BD1063" s="23">
        <f t="shared" si="524"/>
        <v>0</v>
      </c>
      <c r="BE1063" s="26">
        <f t="shared" si="508"/>
        <v>0</v>
      </c>
      <c r="BF1063" s="27">
        <f t="shared" si="525"/>
        <v>60281</v>
      </c>
      <c r="BG1063" s="173"/>
      <c r="BH1063" s="174"/>
      <c r="BI1063" s="173"/>
      <c r="BJ1063" s="30">
        <f t="shared" si="509"/>
        <v>0</v>
      </c>
      <c r="BK1063" s="28">
        <f t="shared" si="510"/>
        <v>60281</v>
      </c>
      <c r="BL1063" s="63"/>
      <c r="BM1063" s="63"/>
      <c r="BN1063" s="63"/>
      <c r="BO1063" s="63"/>
      <c r="BP1063" s="12"/>
      <c r="BQ1063" s="12"/>
      <c r="BR1063" s="15"/>
      <c r="BS1063" s="15"/>
      <c r="BT1063" s="15"/>
      <c r="BU1063" s="12"/>
      <c r="BV1063" s="63"/>
      <c r="BW1063" s="63"/>
      <c r="BX1063" s="63"/>
    </row>
    <row r="1064" spans="1:83" s="64" customFormat="1" ht="32.25" customHeight="1">
      <c r="A1064" s="67" t="s">
        <v>962</v>
      </c>
      <c r="B1064" s="68" t="s">
        <v>963</v>
      </c>
      <c r="C1064" s="69"/>
      <c r="D1064" s="60">
        <v>45</v>
      </c>
      <c r="E1064" s="23">
        <f t="shared" si="511"/>
        <v>0</v>
      </c>
      <c r="F1064" s="69"/>
      <c r="G1064" s="25">
        <v>30</v>
      </c>
      <c r="H1064" s="23">
        <f t="shared" si="512"/>
        <v>0</v>
      </c>
      <c r="I1064" s="69"/>
      <c r="J1064" s="60">
        <v>45</v>
      </c>
      <c r="K1064" s="23">
        <f t="shared" si="513"/>
        <v>0</v>
      </c>
      <c r="L1064" s="69">
        <v>200</v>
      </c>
      <c r="M1064" s="60">
        <v>75</v>
      </c>
      <c r="N1064" s="23">
        <f t="shared" si="514"/>
        <v>15000</v>
      </c>
      <c r="O1064" s="69">
        <v>150</v>
      </c>
      <c r="P1064" s="60">
        <v>38</v>
      </c>
      <c r="Q1064" s="23">
        <f t="shared" si="515"/>
        <v>5700</v>
      </c>
      <c r="R1064" s="69">
        <v>50</v>
      </c>
      <c r="S1064" s="60">
        <v>68</v>
      </c>
      <c r="T1064" s="23">
        <f t="shared" si="516"/>
        <v>3400</v>
      </c>
      <c r="U1064" s="69"/>
      <c r="V1064" s="60">
        <v>38</v>
      </c>
      <c r="W1064" s="23">
        <f t="shared" si="517"/>
        <v>0</v>
      </c>
      <c r="X1064" s="69"/>
      <c r="Y1064" s="60">
        <v>55</v>
      </c>
      <c r="Z1064" s="23">
        <f t="shared" si="518"/>
        <v>0</v>
      </c>
      <c r="AA1064" s="69"/>
      <c r="AB1064" s="60">
        <v>58</v>
      </c>
      <c r="AC1064" s="23">
        <f t="shared" si="519"/>
        <v>0</v>
      </c>
      <c r="AD1064" s="69"/>
      <c r="AE1064" s="60">
        <v>68</v>
      </c>
      <c r="AF1064" s="25">
        <f t="shared" si="520"/>
        <v>0</v>
      </c>
      <c r="AG1064" s="69">
        <v>75</v>
      </c>
      <c r="AH1064" s="60">
        <v>98</v>
      </c>
      <c r="AI1064" s="23">
        <f t="shared" si="521"/>
        <v>7350</v>
      </c>
      <c r="AJ1064" s="69">
        <v>2513</v>
      </c>
      <c r="AK1064" s="60">
        <v>7</v>
      </c>
      <c r="AL1064" s="25">
        <f t="shared" si="522"/>
        <v>17591</v>
      </c>
      <c r="AM1064" s="69"/>
      <c r="AN1064" s="60">
        <v>6</v>
      </c>
      <c r="AO1064" s="25">
        <f t="shared" si="523"/>
        <v>0</v>
      </c>
      <c r="AP1064" s="69"/>
      <c r="AQ1064" s="60">
        <v>7</v>
      </c>
      <c r="AR1064" s="60">
        <f t="shared" si="526"/>
        <v>0</v>
      </c>
      <c r="AS1064" s="69"/>
      <c r="AT1064" s="60">
        <v>5.63</v>
      </c>
      <c r="AU1064" s="60">
        <f t="shared" si="506"/>
        <v>0</v>
      </c>
      <c r="AV1064" s="69"/>
      <c r="AW1064" s="60">
        <v>6.65</v>
      </c>
      <c r="AX1064" s="60">
        <f t="shared" si="527"/>
        <v>0</v>
      </c>
      <c r="AY1064" s="69"/>
      <c r="AZ1064" s="60">
        <v>5.58</v>
      </c>
      <c r="BA1064" s="60">
        <f t="shared" si="528"/>
        <v>0</v>
      </c>
      <c r="BB1064" s="69">
        <v>730</v>
      </c>
      <c r="BC1064" s="60">
        <v>6</v>
      </c>
      <c r="BD1064" s="23">
        <f t="shared" si="524"/>
        <v>4380</v>
      </c>
      <c r="BE1064" s="26">
        <f t="shared" si="508"/>
        <v>53421</v>
      </c>
      <c r="BF1064" s="27">
        <f t="shared" si="525"/>
        <v>215650.75</v>
      </c>
      <c r="BG1064" s="173"/>
      <c r="BH1064" s="174"/>
      <c r="BI1064" s="173"/>
      <c r="BJ1064" s="30">
        <f t="shared" si="509"/>
        <v>0</v>
      </c>
      <c r="BK1064" s="28">
        <f t="shared" si="510"/>
        <v>269071.75</v>
      </c>
      <c r="BL1064" s="63"/>
      <c r="BM1064" s="63"/>
      <c r="BN1064" s="63"/>
      <c r="BO1064" s="63"/>
      <c r="BP1064" s="12"/>
      <c r="BQ1064" s="12"/>
      <c r="BR1064" s="15"/>
      <c r="BS1064" s="15"/>
      <c r="BT1064" s="15"/>
      <c r="BU1064" s="12"/>
      <c r="BV1064" s="63"/>
      <c r="BW1064" s="63"/>
      <c r="BX1064" s="63"/>
    </row>
    <row r="1065" spans="1:83" s="64" customFormat="1" ht="31.5" customHeight="1">
      <c r="A1065" s="67" t="s">
        <v>257</v>
      </c>
      <c r="B1065" s="68" t="s">
        <v>964</v>
      </c>
      <c r="C1065" s="69"/>
      <c r="D1065" s="60">
        <v>45</v>
      </c>
      <c r="E1065" s="23">
        <f t="shared" si="511"/>
        <v>0</v>
      </c>
      <c r="F1065" s="69"/>
      <c r="G1065" s="25">
        <v>30</v>
      </c>
      <c r="H1065" s="23">
        <f t="shared" si="512"/>
        <v>0</v>
      </c>
      <c r="I1065" s="69"/>
      <c r="J1065" s="60">
        <v>45</v>
      </c>
      <c r="K1065" s="23">
        <f t="shared" si="513"/>
        <v>0</v>
      </c>
      <c r="L1065" s="69"/>
      <c r="M1065" s="58">
        <v>75</v>
      </c>
      <c r="N1065" s="23">
        <f t="shared" si="514"/>
        <v>0</v>
      </c>
      <c r="O1065" s="69"/>
      <c r="P1065" s="60">
        <v>38</v>
      </c>
      <c r="Q1065" s="23">
        <f t="shared" si="515"/>
        <v>0</v>
      </c>
      <c r="R1065" s="69"/>
      <c r="S1065" s="60">
        <v>68</v>
      </c>
      <c r="T1065" s="23">
        <f t="shared" si="516"/>
        <v>0</v>
      </c>
      <c r="U1065" s="69">
        <v>620</v>
      </c>
      <c r="V1065" s="60">
        <v>38</v>
      </c>
      <c r="W1065" s="23">
        <f t="shared" si="517"/>
        <v>23560</v>
      </c>
      <c r="X1065" s="69">
        <v>300</v>
      </c>
      <c r="Y1065" s="60">
        <v>55</v>
      </c>
      <c r="Z1065" s="23">
        <f t="shared" si="518"/>
        <v>16500</v>
      </c>
      <c r="AA1065" s="69">
        <v>50</v>
      </c>
      <c r="AB1065" s="60">
        <v>58</v>
      </c>
      <c r="AC1065" s="23">
        <f t="shared" si="519"/>
        <v>2900</v>
      </c>
      <c r="AD1065" s="69"/>
      <c r="AE1065" s="60">
        <v>68</v>
      </c>
      <c r="AF1065" s="25">
        <f t="shared" si="520"/>
        <v>0</v>
      </c>
      <c r="AG1065" s="69"/>
      <c r="AH1065" s="60">
        <v>98</v>
      </c>
      <c r="AI1065" s="23">
        <f t="shared" si="521"/>
        <v>0</v>
      </c>
      <c r="AJ1065" s="69"/>
      <c r="AK1065" s="60">
        <v>7</v>
      </c>
      <c r="AL1065" s="25">
        <f t="shared" si="522"/>
        <v>0</v>
      </c>
      <c r="AM1065" s="69"/>
      <c r="AN1065" s="60">
        <v>6</v>
      </c>
      <c r="AO1065" s="25">
        <f t="shared" si="523"/>
        <v>0</v>
      </c>
      <c r="AP1065" s="69"/>
      <c r="AQ1065" s="60">
        <v>7</v>
      </c>
      <c r="AR1065" s="60">
        <f t="shared" si="526"/>
        <v>0</v>
      </c>
      <c r="AS1065" s="69"/>
      <c r="AT1065" s="60">
        <v>5.63</v>
      </c>
      <c r="AU1065" s="60">
        <f t="shared" si="506"/>
        <v>0</v>
      </c>
      <c r="AV1065" s="69"/>
      <c r="AW1065" s="60">
        <v>6.65</v>
      </c>
      <c r="AX1065" s="60">
        <f t="shared" si="527"/>
        <v>0</v>
      </c>
      <c r="AY1065" s="69"/>
      <c r="AZ1065" s="60">
        <v>5.58</v>
      </c>
      <c r="BA1065" s="60">
        <f t="shared" si="528"/>
        <v>0</v>
      </c>
      <c r="BB1065" s="69"/>
      <c r="BC1065" s="60">
        <v>6</v>
      </c>
      <c r="BD1065" s="23">
        <f t="shared" si="524"/>
        <v>0</v>
      </c>
      <c r="BE1065" s="26">
        <f t="shared" si="508"/>
        <v>42960</v>
      </c>
      <c r="BF1065" s="27">
        <f t="shared" si="525"/>
        <v>177084</v>
      </c>
      <c r="BG1065" s="173"/>
      <c r="BH1065" s="174"/>
      <c r="BI1065" s="173"/>
      <c r="BJ1065" s="30">
        <f t="shared" si="509"/>
        <v>0</v>
      </c>
      <c r="BK1065" s="28">
        <f t="shared" si="510"/>
        <v>220044</v>
      </c>
      <c r="BL1065" s="63"/>
      <c r="BM1065" s="63"/>
      <c r="BN1065" s="63"/>
      <c r="BO1065" s="63"/>
      <c r="BP1065" s="12"/>
      <c r="BQ1065" s="12"/>
      <c r="BR1065" s="15"/>
      <c r="BS1065" s="15"/>
      <c r="BT1065" s="15"/>
      <c r="BU1065" s="12"/>
      <c r="BV1065" s="63"/>
      <c r="BW1065" s="63"/>
      <c r="BX1065" s="63"/>
    </row>
    <row r="1066" spans="1:83" s="64" customFormat="1" ht="32.25" customHeight="1">
      <c r="A1066" s="67" t="s">
        <v>965</v>
      </c>
      <c r="B1066" s="68" t="s">
        <v>966</v>
      </c>
      <c r="C1066" s="69"/>
      <c r="D1066" s="60">
        <v>45</v>
      </c>
      <c r="E1066" s="23">
        <f t="shared" si="511"/>
        <v>0</v>
      </c>
      <c r="F1066" s="69"/>
      <c r="G1066" s="25">
        <v>30</v>
      </c>
      <c r="H1066" s="23">
        <f t="shared" si="512"/>
        <v>0</v>
      </c>
      <c r="I1066" s="69"/>
      <c r="J1066" s="60">
        <v>45</v>
      </c>
      <c r="K1066" s="23">
        <f t="shared" si="513"/>
        <v>0</v>
      </c>
      <c r="L1066" s="69">
        <v>100</v>
      </c>
      <c r="M1066" s="60">
        <v>75</v>
      </c>
      <c r="N1066" s="23">
        <f t="shared" si="514"/>
        <v>7500</v>
      </c>
      <c r="O1066" s="69">
        <v>200</v>
      </c>
      <c r="P1066" s="60">
        <v>38</v>
      </c>
      <c r="Q1066" s="23">
        <f t="shared" si="515"/>
        <v>7600</v>
      </c>
      <c r="R1066" s="69">
        <v>50</v>
      </c>
      <c r="S1066" s="60">
        <v>68</v>
      </c>
      <c r="T1066" s="23">
        <f t="shared" si="516"/>
        <v>3400</v>
      </c>
      <c r="U1066" s="69"/>
      <c r="V1066" s="60">
        <v>38</v>
      </c>
      <c r="W1066" s="23">
        <f t="shared" si="517"/>
        <v>0</v>
      </c>
      <c r="X1066" s="69"/>
      <c r="Y1066" s="60">
        <v>55</v>
      </c>
      <c r="Z1066" s="23">
        <f t="shared" si="518"/>
        <v>0</v>
      </c>
      <c r="AA1066" s="69"/>
      <c r="AB1066" s="60">
        <v>58</v>
      </c>
      <c r="AC1066" s="23">
        <f t="shared" si="519"/>
        <v>0</v>
      </c>
      <c r="AD1066" s="69"/>
      <c r="AE1066" s="60">
        <v>68</v>
      </c>
      <c r="AF1066" s="25">
        <f t="shared" si="520"/>
        <v>0</v>
      </c>
      <c r="AG1066" s="69">
        <v>75</v>
      </c>
      <c r="AH1066" s="60">
        <v>98</v>
      </c>
      <c r="AI1066" s="23">
        <f t="shared" si="521"/>
        <v>7350</v>
      </c>
      <c r="AJ1066" s="69">
        <v>1503</v>
      </c>
      <c r="AK1066" s="60">
        <v>7</v>
      </c>
      <c r="AL1066" s="25">
        <f t="shared" si="522"/>
        <v>10521</v>
      </c>
      <c r="AM1066" s="69"/>
      <c r="AN1066" s="60">
        <v>6</v>
      </c>
      <c r="AO1066" s="25">
        <f t="shared" si="523"/>
        <v>0</v>
      </c>
      <c r="AP1066" s="69"/>
      <c r="AQ1066" s="60">
        <v>7</v>
      </c>
      <c r="AR1066" s="60">
        <f t="shared" si="526"/>
        <v>0</v>
      </c>
      <c r="AS1066" s="69"/>
      <c r="AT1066" s="60">
        <v>5.63</v>
      </c>
      <c r="AU1066" s="60">
        <f t="shared" si="506"/>
        <v>0</v>
      </c>
      <c r="AV1066" s="69"/>
      <c r="AW1066" s="60">
        <v>6.65</v>
      </c>
      <c r="AX1066" s="60">
        <f t="shared" si="527"/>
        <v>0</v>
      </c>
      <c r="AY1066" s="69"/>
      <c r="AZ1066" s="60">
        <v>5.58</v>
      </c>
      <c r="BA1066" s="60">
        <f t="shared" si="528"/>
        <v>0</v>
      </c>
      <c r="BB1066" s="69">
        <v>870</v>
      </c>
      <c r="BC1066" s="60">
        <v>6</v>
      </c>
      <c r="BD1066" s="23">
        <f t="shared" si="524"/>
        <v>5220</v>
      </c>
      <c r="BE1066" s="26">
        <f t="shared" si="508"/>
        <v>41591</v>
      </c>
      <c r="BF1066" s="27">
        <f t="shared" si="525"/>
        <v>218268</v>
      </c>
      <c r="BG1066" s="173"/>
      <c r="BH1066" s="174"/>
      <c r="BI1066" s="173"/>
      <c r="BJ1066" s="30">
        <f t="shared" si="509"/>
        <v>0</v>
      </c>
      <c r="BK1066" s="28">
        <f t="shared" si="510"/>
        <v>259859</v>
      </c>
      <c r="BL1066" s="63"/>
      <c r="BM1066" s="63"/>
      <c r="BN1066" s="63"/>
      <c r="BO1066" s="63"/>
      <c r="BP1066" s="12"/>
      <c r="BQ1066" s="12"/>
      <c r="BR1066" s="15"/>
      <c r="BS1066" s="15"/>
      <c r="BT1066" s="15"/>
      <c r="BU1066" s="12"/>
      <c r="BV1066" s="63"/>
      <c r="BW1066" s="63"/>
      <c r="BX1066" s="63"/>
    </row>
    <row r="1067" spans="1:83" s="64" customFormat="1" ht="32.25" customHeight="1">
      <c r="A1067" s="67" t="s">
        <v>967</v>
      </c>
      <c r="B1067" s="84" t="s">
        <v>968</v>
      </c>
      <c r="C1067" s="69"/>
      <c r="D1067" s="60">
        <v>45</v>
      </c>
      <c r="E1067" s="23">
        <f t="shared" si="511"/>
        <v>0</v>
      </c>
      <c r="F1067" s="69"/>
      <c r="G1067" s="25">
        <v>30</v>
      </c>
      <c r="H1067" s="23">
        <f t="shared" si="512"/>
        <v>0</v>
      </c>
      <c r="I1067" s="69"/>
      <c r="J1067" s="60">
        <v>45</v>
      </c>
      <c r="K1067" s="23">
        <f t="shared" si="513"/>
        <v>0</v>
      </c>
      <c r="L1067" s="69"/>
      <c r="M1067" s="60">
        <v>75</v>
      </c>
      <c r="N1067" s="23">
        <f t="shared" si="514"/>
        <v>0</v>
      </c>
      <c r="O1067" s="69"/>
      <c r="P1067" s="60">
        <v>38</v>
      </c>
      <c r="Q1067" s="23">
        <f t="shared" si="515"/>
        <v>0</v>
      </c>
      <c r="R1067" s="69"/>
      <c r="S1067" s="60">
        <v>68</v>
      </c>
      <c r="T1067" s="23">
        <f t="shared" si="516"/>
        <v>0</v>
      </c>
      <c r="U1067" s="69"/>
      <c r="V1067" s="60">
        <v>38</v>
      </c>
      <c r="W1067" s="23">
        <f t="shared" si="517"/>
        <v>0</v>
      </c>
      <c r="X1067" s="69"/>
      <c r="Y1067" s="60">
        <v>55</v>
      </c>
      <c r="Z1067" s="23">
        <f t="shared" si="518"/>
        <v>0</v>
      </c>
      <c r="AA1067" s="69"/>
      <c r="AB1067" s="60">
        <v>58</v>
      </c>
      <c r="AC1067" s="23">
        <f t="shared" si="519"/>
        <v>0</v>
      </c>
      <c r="AD1067" s="69"/>
      <c r="AE1067" s="60">
        <v>68</v>
      </c>
      <c r="AF1067" s="25">
        <f t="shared" si="520"/>
        <v>0</v>
      </c>
      <c r="AG1067" s="69"/>
      <c r="AH1067" s="60">
        <v>98</v>
      </c>
      <c r="AI1067" s="23">
        <f t="shared" si="521"/>
        <v>0</v>
      </c>
      <c r="AJ1067" s="69"/>
      <c r="AK1067" s="60">
        <v>7</v>
      </c>
      <c r="AL1067" s="25">
        <f t="shared" si="522"/>
        <v>0</v>
      </c>
      <c r="AM1067" s="69"/>
      <c r="AN1067" s="60">
        <v>6</v>
      </c>
      <c r="AO1067" s="25">
        <f t="shared" si="523"/>
        <v>0</v>
      </c>
      <c r="AP1067" s="69"/>
      <c r="AQ1067" s="60">
        <v>7</v>
      </c>
      <c r="AR1067" s="60">
        <f t="shared" si="526"/>
        <v>0</v>
      </c>
      <c r="AS1067" s="69"/>
      <c r="AT1067" s="60">
        <v>5.63</v>
      </c>
      <c r="AU1067" s="60">
        <f t="shared" si="506"/>
        <v>0</v>
      </c>
      <c r="AV1067" s="69"/>
      <c r="AW1067" s="60">
        <v>6.65</v>
      </c>
      <c r="AX1067" s="60">
        <f t="shared" si="527"/>
        <v>0</v>
      </c>
      <c r="AY1067" s="69"/>
      <c r="AZ1067" s="60">
        <v>5.58</v>
      </c>
      <c r="BA1067" s="60">
        <f t="shared" si="528"/>
        <v>0</v>
      </c>
      <c r="BB1067" s="69"/>
      <c r="BC1067" s="60">
        <v>6</v>
      </c>
      <c r="BD1067" s="23">
        <f t="shared" si="524"/>
        <v>0</v>
      </c>
      <c r="BE1067" s="26">
        <f t="shared" si="508"/>
        <v>0</v>
      </c>
      <c r="BF1067" s="27">
        <f t="shared" si="525"/>
        <v>38.25</v>
      </c>
      <c r="BG1067" s="173"/>
      <c r="BH1067" s="174"/>
      <c r="BI1067" s="173"/>
      <c r="BJ1067" s="30">
        <f t="shared" si="509"/>
        <v>0</v>
      </c>
      <c r="BK1067" s="28">
        <f t="shared" si="510"/>
        <v>38.25</v>
      </c>
      <c r="BL1067" s="63"/>
      <c r="BM1067" s="63"/>
      <c r="BN1067" s="63"/>
      <c r="BO1067" s="63"/>
      <c r="BP1067" s="12"/>
      <c r="BQ1067" s="12"/>
      <c r="BR1067" s="15"/>
      <c r="BS1067" s="15"/>
      <c r="BT1067" s="15"/>
      <c r="BU1067" s="12"/>
      <c r="BV1067" s="63"/>
      <c r="BW1067" s="63"/>
      <c r="BX1067" s="63"/>
    </row>
    <row r="1068" spans="1:83" s="64" customFormat="1" ht="32.25" customHeight="1">
      <c r="A1068" s="67" t="s">
        <v>969</v>
      </c>
      <c r="B1068" s="68" t="s">
        <v>970</v>
      </c>
      <c r="C1068" s="69"/>
      <c r="D1068" s="60">
        <v>45</v>
      </c>
      <c r="E1068" s="23">
        <f t="shared" si="511"/>
        <v>0</v>
      </c>
      <c r="F1068" s="69"/>
      <c r="G1068" s="25">
        <v>30</v>
      </c>
      <c r="H1068" s="23">
        <f t="shared" si="512"/>
        <v>0</v>
      </c>
      <c r="I1068" s="69"/>
      <c r="J1068" s="60">
        <v>45</v>
      </c>
      <c r="K1068" s="23">
        <f t="shared" si="513"/>
        <v>0</v>
      </c>
      <c r="L1068" s="69"/>
      <c r="M1068" s="60">
        <v>75</v>
      </c>
      <c r="N1068" s="23">
        <f t="shared" si="514"/>
        <v>0</v>
      </c>
      <c r="O1068" s="69"/>
      <c r="P1068" s="60">
        <v>38</v>
      </c>
      <c r="Q1068" s="23">
        <f t="shared" si="515"/>
        <v>0</v>
      </c>
      <c r="R1068" s="69"/>
      <c r="S1068" s="60">
        <v>68</v>
      </c>
      <c r="T1068" s="23">
        <f t="shared" si="516"/>
        <v>0</v>
      </c>
      <c r="U1068" s="69"/>
      <c r="V1068" s="60">
        <v>38</v>
      </c>
      <c r="W1068" s="23">
        <f t="shared" si="517"/>
        <v>0</v>
      </c>
      <c r="X1068" s="69"/>
      <c r="Y1068" s="60">
        <v>55</v>
      </c>
      <c r="Z1068" s="23">
        <f t="shared" si="518"/>
        <v>0</v>
      </c>
      <c r="AA1068" s="69"/>
      <c r="AB1068" s="60">
        <v>58</v>
      </c>
      <c r="AC1068" s="23">
        <f t="shared" si="519"/>
        <v>0</v>
      </c>
      <c r="AD1068" s="69"/>
      <c r="AE1068" s="60">
        <v>68</v>
      </c>
      <c r="AF1068" s="25">
        <f t="shared" si="520"/>
        <v>0</v>
      </c>
      <c r="AG1068" s="69"/>
      <c r="AH1068" s="60">
        <v>98</v>
      </c>
      <c r="AI1068" s="23">
        <f t="shared" si="521"/>
        <v>0</v>
      </c>
      <c r="AJ1068" s="69"/>
      <c r="AK1068" s="60">
        <v>7</v>
      </c>
      <c r="AL1068" s="25">
        <f t="shared" si="522"/>
        <v>0</v>
      </c>
      <c r="AM1068" s="69"/>
      <c r="AN1068" s="60">
        <v>6</v>
      </c>
      <c r="AO1068" s="25">
        <f t="shared" si="523"/>
        <v>0</v>
      </c>
      <c r="AP1068" s="69"/>
      <c r="AQ1068" s="60">
        <v>7</v>
      </c>
      <c r="AR1068" s="60">
        <f t="shared" si="526"/>
        <v>0</v>
      </c>
      <c r="AS1068" s="69"/>
      <c r="AT1068" s="60">
        <v>5.63</v>
      </c>
      <c r="AU1068" s="60">
        <f t="shared" si="506"/>
        <v>0</v>
      </c>
      <c r="AV1068" s="69"/>
      <c r="AW1068" s="60">
        <v>6.65</v>
      </c>
      <c r="AX1068" s="60">
        <f t="shared" si="527"/>
        <v>0</v>
      </c>
      <c r="AY1068" s="69"/>
      <c r="AZ1068" s="60">
        <v>5.58</v>
      </c>
      <c r="BA1068" s="60">
        <f t="shared" si="528"/>
        <v>0</v>
      </c>
      <c r="BB1068" s="69"/>
      <c r="BC1068" s="60">
        <v>6</v>
      </c>
      <c r="BD1068" s="23">
        <f t="shared" si="524"/>
        <v>0</v>
      </c>
      <c r="BE1068" s="26">
        <f t="shared" si="508"/>
        <v>0</v>
      </c>
      <c r="BF1068" s="27">
        <f t="shared" si="525"/>
        <v>273396</v>
      </c>
      <c r="BG1068" s="173"/>
      <c r="BH1068" s="174"/>
      <c r="BI1068" s="173"/>
      <c r="BJ1068" s="30">
        <f t="shared" si="509"/>
        <v>0</v>
      </c>
      <c r="BK1068" s="28">
        <f t="shared" si="510"/>
        <v>273396</v>
      </c>
      <c r="BL1068" s="63"/>
      <c r="BM1068" s="63"/>
      <c r="BN1068" s="63"/>
      <c r="BO1068" s="63"/>
      <c r="BP1068" s="12"/>
      <c r="BQ1068" s="12"/>
      <c r="BR1068" s="15"/>
      <c r="BS1068" s="15"/>
      <c r="BT1068" s="15"/>
      <c r="BU1068" s="12"/>
      <c r="BV1068" s="63"/>
      <c r="BW1068" s="63"/>
      <c r="BX1068" s="63"/>
    </row>
    <row r="1069" spans="1:83" s="64" customFormat="1" ht="32.25" customHeight="1">
      <c r="A1069" s="67" t="s">
        <v>971</v>
      </c>
      <c r="B1069" s="84" t="s">
        <v>972</v>
      </c>
      <c r="C1069" s="69"/>
      <c r="D1069" s="60">
        <v>45</v>
      </c>
      <c r="E1069" s="23">
        <f t="shared" si="511"/>
        <v>0</v>
      </c>
      <c r="F1069" s="69"/>
      <c r="G1069" s="25">
        <v>30</v>
      </c>
      <c r="H1069" s="23">
        <f t="shared" si="512"/>
        <v>0</v>
      </c>
      <c r="I1069" s="69"/>
      <c r="J1069" s="60">
        <v>45</v>
      </c>
      <c r="K1069" s="23">
        <f t="shared" si="513"/>
        <v>0</v>
      </c>
      <c r="L1069" s="69"/>
      <c r="M1069" s="60">
        <v>75</v>
      </c>
      <c r="N1069" s="23">
        <f t="shared" si="514"/>
        <v>0</v>
      </c>
      <c r="O1069" s="69"/>
      <c r="P1069" s="60">
        <v>38</v>
      </c>
      <c r="Q1069" s="23">
        <f t="shared" si="515"/>
        <v>0</v>
      </c>
      <c r="R1069" s="69"/>
      <c r="S1069" s="60">
        <v>68</v>
      </c>
      <c r="T1069" s="23">
        <f t="shared" si="516"/>
        <v>0</v>
      </c>
      <c r="U1069" s="69"/>
      <c r="V1069" s="60">
        <v>38</v>
      </c>
      <c r="W1069" s="23">
        <f t="shared" si="517"/>
        <v>0</v>
      </c>
      <c r="X1069" s="69"/>
      <c r="Y1069" s="60">
        <v>55</v>
      </c>
      <c r="Z1069" s="23">
        <f t="shared" si="518"/>
        <v>0</v>
      </c>
      <c r="AA1069" s="69"/>
      <c r="AB1069" s="60">
        <v>58</v>
      </c>
      <c r="AC1069" s="23">
        <f t="shared" si="519"/>
        <v>0</v>
      </c>
      <c r="AD1069" s="69"/>
      <c r="AE1069" s="60">
        <v>68</v>
      </c>
      <c r="AF1069" s="25">
        <f t="shared" si="520"/>
        <v>0</v>
      </c>
      <c r="AG1069" s="69"/>
      <c r="AH1069" s="60">
        <v>98</v>
      </c>
      <c r="AI1069" s="23">
        <f t="shared" si="521"/>
        <v>0</v>
      </c>
      <c r="AJ1069" s="69"/>
      <c r="AK1069" s="60">
        <v>7</v>
      </c>
      <c r="AL1069" s="25">
        <f t="shared" si="522"/>
        <v>0</v>
      </c>
      <c r="AM1069" s="69"/>
      <c r="AN1069" s="60">
        <v>6</v>
      </c>
      <c r="AO1069" s="25">
        <f t="shared" si="523"/>
        <v>0</v>
      </c>
      <c r="AP1069" s="69"/>
      <c r="AQ1069" s="60">
        <v>7</v>
      </c>
      <c r="AR1069" s="60">
        <f t="shared" si="526"/>
        <v>0</v>
      </c>
      <c r="AS1069" s="69"/>
      <c r="AT1069" s="60">
        <v>5.63</v>
      </c>
      <c r="AU1069" s="60">
        <f t="shared" si="506"/>
        <v>0</v>
      </c>
      <c r="AV1069" s="69"/>
      <c r="AW1069" s="60">
        <v>6.65</v>
      </c>
      <c r="AX1069" s="60">
        <f t="shared" si="527"/>
        <v>0</v>
      </c>
      <c r="AY1069" s="69"/>
      <c r="AZ1069" s="60">
        <v>5.58</v>
      </c>
      <c r="BA1069" s="60">
        <f t="shared" si="528"/>
        <v>0</v>
      </c>
      <c r="BB1069" s="69"/>
      <c r="BC1069" s="60">
        <v>6</v>
      </c>
      <c r="BD1069" s="23">
        <f t="shared" si="524"/>
        <v>0</v>
      </c>
      <c r="BE1069" s="26">
        <f t="shared" si="508"/>
        <v>0</v>
      </c>
      <c r="BF1069" s="27">
        <f t="shared" si="525"/>
        <v>66968</v>
      </c>
      <c r="BG1069" s="173"/>
      <c r="BH1069" s="174"/>
      <c r="BI1069" s="173"/>
      <c r="BJ1069" s="28">
        <f t="shared" si="509"/>
        <v>0</v>
      </c>
      <c r="BK1069" s="28">
        <f t="shared" si="510"/>
        <v>66968</v>
      </c>
      <c r="BL1069" s="63"/>
      <c r="BM1069" s="63"/>
      <c r="BN1069" s="63"/>
      <c r="BO1069" s="63"/>
      <c r="BP1069" s="12"/>
      <c r="BQ1069" s="12"/>
      <c r="BR1069" s="15"/>
      <c r="BS1069" s="15"/>
      <c r="BT1069" s="15"/>
      <c r="BU1069" s="12"/>
      <c r="BV1069" s="63"/>
      <c r="BW1069" s="63"/>
      <c r="BX1069" s="63"/>
    </row>
    <row r="1070" spans="1:83" s="81" customFormat="1" ht="32.25" customHeight="1">
      <c r="A1070" s="72" t="s">
        <v>973</v>
      </c>
      <c r="B1070" s="73" t="s">
        <v>974</v>
      </c>
      <c r="C1070" s="74"/>
      <c r="D1070" s="75">
        <v>45</v>
      </c>
      <c r="E1070" s="23">
        <f t="shared" si="511"/>
        <v>0</v>
      </c>
      <c r="F1070" s="74"/>
      <c r="G1070" s="25">
        <v>30</v>
      </c>
      <c r="H1070" s="23">
        <f t="shared" si="512"/>
        <v>0</v>
      </c>
      <c r="I1070" s="74"/>
      <c r="J1070" s="75">
        <v>45</v>
      </c>
      <c r="K1070" s="23">
        <f t="shared" si="513"/>
        <v>0</v>
      </c>
      <c r="L1070" s="74"/>
      <c r="M1070" s="75">
        <v>75</v>
      </c>
      <c r="N1070" s="23">
        <f t="shared" si="514"/>
        <v>0</v>
      </c>
      <c r="O1070" s="74"/>
      <c r="P1070" s="75">
        <v>38</v>
      </c>
      <c r="Q1070" s="23">
        <f t="shared" si="515"/>
        <v>0</v>
      </c>
      <c r="R1070" s="74"/>
      <c r="S1070" s="75">
        <v>68</v>
      </c>
      <c r="T1070" s="23">
        <f t="shared" si="516"/>
        <v>0</v>
      </c>
      <c r="U1070" s="74"/>
      <c r="V1070" s="75">
        <v>38</v>
      </c>
      <c r="W1070" s="23">
        <f t="shared" si="517"/>
        <v>0</v>
      </c>
      <c r="X1070" s="74"/>
      <c r="Y1070" s="75">
        <v>55</v>
      </c>
      <c r="Z1070" s="23">
        <f t="shared" si="518"/>
        <v>0</v>
      </c>
      <c r="AA1070" s="74"/>
      <c r="AB1070" s="75">
        <v>58</v>
      </c>
      <c r="AC1070" s="23">
        <f t="shared" si="519"/>
        <v>0</v>
      </c>
      <c r="AD1070" s="74"/>
      <c r="AE1070" s="75">
        <v>68</v>
      </c>
      <c r="AF1070" s="25">
        <f t="shared" si="520"/>
        <v>0</v>
      </c>
      <c r="AG1070" s="74"/>
      <c r="AH1070" s="75">
        <v>98</v>
      </c>
      <c r="AI1070" s="23">
        <f t="shared" si="521"/>
        <v>0</v>
      </c>
      <c r="AJ1070" s="74"/>
      <c r="AK1070" s="75">
        <v>7</v>
      </c>
      <c r="AL1070" s="25">
        <f t="shared" si="522"/>
        <v>0</v>
      </c>
      <c r="AM1070" s="74"/>
      <c r="AN1070" s="75">
        <v>6</v>
      </c>
      <c r="AO1070" s="25">
        <f t="shared" si="523"/>
        <v>0</v>
      </c>
      <c r="AP1070" s="74"/>
      <c r="AQ1070" s="75">
        <v>7</v>
      </c>
      <c r="AR1070" s="77">
        <f t="shared" si="526"/>
        <v>0</v>
      </c>
      <c r="AS1070" s="74"/>
      <c r="AT1070" s="75">
        <v>5.63</v>
      </c>
      <c r="AU1070" s="75">
        <f t="shared" si="506"/>
        <v>0</v>
      </c>
      <c r="AV1070" s="74"/>
      <c r="AW1070" s="75">
        <v>6.65</v>
      </c>
      <c r="AX1070" s="75">
        <f t="shared" si="527"/>
        <v>0</v>
      </c>
      <c r="AY1070" s="74"/>
      <c r="AZ1070" s="75">
        <v>5.58</v>
      </c>
      <c r="BA1070" s="75">
        <f t="shared" si="528"/>
        <v>0</v>
      </c>
      <c r="BB1070" s="74"/>
      <c r="BC1070" s="75">
        <v>6</v>
      </c>
      <c r="BD1070" s="23">
        <f t="shared" si="524"/>
        <v>0</v>
      </c>
      <c r="BE1070" s="26">
        <f t="shared" si="508"/>
        <v>0</v>
      </c>
      <c r="BF1070" s="27">
        <f t="shared" si="525"/>
        <v>97860</v>
      </c>
      <c r="BG1070" s="176"/>
      <c r="BH1070" s="177"/>
      <c r="BI1070" s="176"/>
      <c r="BJ1070" s="30">
        <f t="shared" si="509"/>
        <v>0</v>
      </c>
      <c r="BK1070" s="28">
        <f t="shared" si="510"/>
        <v>97860</v>
      </c>
      <c r="BL1070" s="83"/>
      <c r="BM1070" s="83"/>
      <c r="BN1070" s="83"/>
      <c r="BO1070" s="83"/>
      <c r="BP1070" s="80"/>
      <c r="BQ1070" s="80"/>
      <c r="BR1070" s="116"/>
      <c r="BS1070" s="116"/>
      <c r="BT1070" s="116"/>
      <c r="BU1070" s="80"/>
      <c r="BV1070" s="83"/>
      <c r="BW1070" s="83"/>
      <c r="BX1070" s="83"/>
    </row>
    <row r="1071" spans="1:83" s="64" customFormat="1" ht="32.25" customHeight="1">
      <c r="A1071" s="67" t="s">
        <v>975</v>
      </c>
      <c r="B1071" s="68" t="s">
        <v>976</v>
      </c>
      <c r="C1071" s="69"/>
      <c r="D1071" s="60">
        <v>45</v>
      </c>
      <c r="E1071" s="23">
        <f t="shared" si="511"/>
        <v>0</v>
      </c>
      <c r="F1071" s="69"/>
      <c r="G1071" s="25">
        <v>30</v>
      </c>
      <c r="H1071" s="23">
        <f t="shared" si="512"/>
        <v>0</v>
      </c>
      <c r="I1071" s="69"/>
      <c r="J1071" s="60">
        <v>45</v>
      </c>
      <c r="K1071" s="23">
        <f t="shared" si="513"/>
        <v>0</v>
      </c>
      <c r="L1071" s="69"/>
      <c r="M1071" s="60">
        <v>75</v>
      </c>
      <c r="N1071" s="23">
        <f t="shared" si="514"/>
        <v>0</v>
      </c>
      <c r="O1071" s="69"/>
      <c r="P1071" s="60">
        <v>38</v>
      </c>
      <c r="Q1071" s="23">
        <f t="shared" si="515"/>
        <v>0</v>
      </c>
      <c r="R1071" s="69"/>
      <c r="S1071" s="60">
        <v>68</v>
      </c>
      <c r="T1071" s="23">
        <f t="shared" si="516"/>
        <v>0</v>
      </c>
      <c r="U1071" s="69"/>
      <c r="V1071" s="60">
        <v>38</v>
      </c>
      <c r="W1071" s="23">
        <f t="shared" si="517"/>
        <v>0</v>
      </c>
      <c r="X1071" s="69"/>
      <c r="Y1071" s="60">
        <v>55</v>
      </c>
      <c r="Z1071" s="23">
        <f t="shared" si="518"/>
        <v>0</v>
      </c>
      <c r="AA1071" s="69"/>
      <c r="AB1071" s="60">
        <v>58</v>
      </c>
      <c r="AC1071" s="23">
        <f t="shared" si="519"/>
        <v>0</v>
      </c>
      <c r="AD1071" s="69"/>
      <c r="AE1071" s="60">
        <v>68</v>
      </c>
      <c r="AF1071" s="25">
        <f t="shared" si="520"/>
        <v>0</v>
      </c>
      <c r="AG1071" s="69"/>
      <c r="AH1071" s="60">
        <v>98</v>
      </c>
      <c r="AI1071" s="23">
        <f t="shared" si="521"/>
        <v>0</v>
      </c>
      <c r="AJ1071" s="69"/>
      <c r="AK1071" s="60">
        <v>7</v>
      </c>
      <c r="AL1071" s="25">
        <f t="shared" si="522"/>
        <v>0</v>
      </c>
      <c r="AM1071" s="69"/>
      <c r="AN1071" s="60">
        <v>6</v>
      </c>
      <c r="AO1071" s="25">
        <f t="shared" si="523"/>
        <v>0</v>
      </c>
      <c r="AP1071" s="69"/>
      <c r="AQ1071" s="60">
        <v>7</v>
      </c>
      <c r="AR1071" s="60">
        <f t="shared" si="526"/>
        <v>0</v>
      </c>
      <c r="AS1071" s="69"/>
      <c r="AT1071" s="60">
        <v>5.63</v>
      </c>
      <c r="AU1071" s="60">
        <f t="shared" si="506"/>
        <v>0</v>
      </c>
      <c r="AV1071" s="69"/>
      <c r="AW1071" s="60">
        <v>6.65</v>
      </c>
      <c r="AX1071" s="60">
        <f t="shared" si="527"/>
        <v>0</v>
      </c>
      <c r="AY1071" s="69"/>
      <c r="AZ1071" s="60">
        <v>5.58</v>
      </c>
      <c r="BA1071" s="60">
        <f t="shared" si="528"/>
        <v>0</v>
      </c>
      <c r="BB1071" s="69"/>
      <c r="BC1071" s="60">
        <v>6</v>
      </c>
      <c r="BD1071" s="23">
        <f t="shared" si="524"/>
        <v>0</v>
      </c>
      <c r="BE1071" s="26">
        <f t="shared" si="508"/>
        <v>0</v>
      </c>
      <c r="BF1071" s="27">
        <f t="shared" si="525"/>
        <v>343430</v>
      </c>
      <c r="BG1071" s="173"/>
      <c r="BH1071" s="174"/>
      <c r="BI1071" s="173"/>
      <c r="BJ1071" s="30">
        <f t="shared" si="509"/>
        <v>0</v>
      </c>
      <c r="BK1071" s="28">
        <f t="shared" si="510"/>
        <v>343430</v>
      </c>
      <c r="BL1071" s="63"/>
      <c r="BM1071" s="63"/>
      <c r="BN1071" s="63"/>
      <c r="BO1071" s="63"/>
      <c r="BP1071" s="12"/>
      <c r="BQ1071" s="12"/>
      <c r="BR1071" s="15"/>
      <c r="BS1071" s="15"/>
      <c r="BT1071" s="15"/>
      <c r="BU1071" s="12"/>
      <c r="BV1071" s="63"/>
      <c r="BW1071" s="63"/>
      <c r="BX1071" s="63"/>
    </row>
    <row r="1072" spans="1:83" s="64" customFormat="1" ht="32.25" customHeight="1">
      <c r="A1072" s="67" t="s">
        <v>977</v>
      </c>
      <c r="B1072" s="68" t="s">
        <v>978</v>
      </c>
      <c r="C1072" s="69"/>
      <c r="D1072" s="60">
        <v>45</v>
      </c>
      <c r="E1072" s="23">
        <f t="shared" si="511"/>
        <v>0</v>
      </c>
      <c r="F1072" s="69"/>
      <c r="G1072" s="25">
        <v>30</v>
      </c>
      <c r="H1072" s="23">
        <f t="shared" si="512"/>
        <v>0</v>
      </c>
      <c r="I1072" s="69"/>
      <c r="J1072" s="60">
        <v>45</v>
      </c>
      <c r="K1072" s="23">
        <f t="shared" si="513"/>
        <v>0</v>
      </c>
      <c r="L1072" s="69"/>
      <c r="M1072" s="58">
        <v>75</v>
      </c>
      <c r="N1072" s="23">
        <f t="shared" si="514"/>
        <v>0</v>
      </c>
      <c r="O1072" s="69"/>
      <c r="P1072" s="60">
        <v>38</v>
      </c>
      <c r="Q1072" s="23">
        <f t="shared" si="515"/>
        <v>0</v>
      </c>
      <c r="R1072" s="69"/>
      <c r="S1072" s="60">
        <v>68</v>
      </c>
      <c r="T1072" s="23">
        <f t="shared" si="516"/>
        <v>0</v>
      </c>
      <c r="U1072" s="69"/>
      <c r="V1072" s="60">
        <v>38</v>
      </c>
      <c r="W1072" s="23">
        <f t="shared" si="517"/>
        <v>0</v>
      </c>
      <c r="X1072" s="69"/>
      <c r="Y1072" s="60">
        <v>55</v>
      </c>
      <c r="Z1072" s="23">
        <f t="shared" si="518"/>
        <v>0</v>
      </c>
      <c r="AA1072" s="69"/>
      <c r="AB1072" s="60">
        <v>58</v>
      </c>
      <c r="AC1072" s="23">
        <f t="shared" si="519"/>
        <v>0</v>
      </c>
      <c r="AD1072" s="69"/>
      <c r="AE1072" s="60">
        <v>68</v>
      </c>
      <c r="AF1072" s="25">
        <f t="shared" si="520"/>
        <v>0</v>
      </c>
      <c r="AG1072" s="69"/>
      <c r="AH1072" s="60">
        <v>98</v>
      </c>
      <c r="AI1072" s="23">
        <f t="shared" si="521"/>
        <v>0</v>
      </c>
      <c r="AJ1072" s="69"/>
      <c r="AK1072" s="60">
        <v>7</v>
      </c>
      <c r="AL1072" s="25">
        <f t="shared" si="522"/>
        <v>0</v>
      </c>
      <c r="AM1072" s="69"/>
      <c r="AN1072" s="60">
        <v>6</v>
      </c>
      <c r="AO1072" s="25">
        <f t="shared" si="523"/>
        <v>0</v>
      </c>
      <c r="AP1072" s="69"/>
      <c r="AQ1072" s="60">
        <v>7</v>
      </c>
      <c r="AR1072" s="60">
        <f t="shared" si="526"/>
        <v>0</v>
      </c>
      <c r="AS1072" s="69"/>
      <c r="AT1072" s="60">
        <v>5.63</v>
      </c>
      <c r="AU1072" s="60">
        <f t="shared" si="506"/>
        <v>0</v>
      </c>
      <c r="AV1072" s="69"/>
      <c r="AW1072" s="60">
        <v>6.65</v>
      </c>
      <c r="AX1072" s="60">
        <f t="shared" si="527"/>
        <v>0</v>
      </c>
      <c r="AY1072" s="69"/>
      <c r="AZ1072" s="60">
        <v>5.58</v>
      </c>
      <c r="BA1072" s="60">
        <f t="shared" si="528"/>
        <v>0</v>
      </c>
      <c r="BB1072" s="69"/>
      <c r="BC1072" s="60">
        <v>6</v>
      </c>
      <c r="BD1072" s="23">
        <f t="shared" si="524"/>
        <v>0</v>
      </c>
      <c r="BE1072" s="26">
        <f t="shared" si="508"/>
        <v>0</v>
      </c>
      <c r="BF1072" s="27">
        <f t="shared" si="525"/>
        <v>1294.3999999999942</v>
      </c>
      <c r="BG1072" s="173"/>
      <c r="BH1072" s="174"/>
      <c r="BI1072" s="173"/>
      <c r="BJ1072" s="30">
        <f t="shared" si="509"/>
        <v>0</v>
      </c>
      <c r="BK1072" s="28">
        <f t="shared" si="510"/>
        <v>1294.3999999999942</v>
      </c>
      <c r="BL1072" s="63"/>
      <c r="BM1072" s="63"/>
      <c r="BN1072" s="63"/>
      <c r="BO1072" s="63"/>
      <c r="BP1072" s="12"/>
      <c r="BQ1072" s="12"/>
      <c r="BR1072" s="15"/>
      <c r="BS1072" s="15"/>
      <c r="BT1072" s="15"/>
      <c r="BU1072" s="12"/>
      <c r="BV1072" s="63"/>
      <c r="BW1072" s="63"/>
      <c r="BX1072" s="63"/>
    </row>
    <row r="1073" spans="1:76" s="64" customFormat="1" ht="32.25" customHeight="1">
      <c r="A1073" s="67" t="s">
        <v>979</v>
      </c>
      <c r="B1073" s="68" t="s">
        <v>980</v>
      </c>
      <c r="C1073" s="69"/>
      <c r="D1073" s="60">
        <v>45</v>
      </c>
      <c r="E1073" s="23">
        <f t="shared" si="511"/>
        <v>0</v>
      </c>
      <c r="F1073" s="69"/>
      <c r="G1073" s="25">
        <v>30</v>
      </c>
      <c r="H1073" s="23">
        <f t="shared" si="512"/>
        <v>0</v>
      </c>
      <c r="I1073" s="69"/>
      <c r="J1073" s="60">
        <v>45</v>
      </c>
      <c r="K1073" s="23">
        <f t="shared" si="513"/>
        <v>0</v>
      </c>
      <c r="L1073" s="69"/>
      <c r="M1073" s="60">
        <v>75</v>
      </c>
      <c r="N1073" s="23">
        <f t="shared" si="514"/>
        <v>0</v>
      </c>
      <c r="O1073" s="69"/>
      <c r="P1073" s="60">
        <v>38</v>
      </c>
      <c r="Q1073" s="23">
        <f t="shared" si="515"/>
        <v>0</v>
      </c>
      <c r="R1073" s="69"/>
      <c r="S1073" s="60">
        <v>68</v>
      </c>
      <c r="T1073" s="23">
        <f t="shared" si="516"/>
        <v>0</v>
      </c>
      <c r="U1073" s="69"/>
      <c r="V1073" s="60">
        <v>38</v>
      </c>
      <c r="W1073" s="23">
        <f t="shared" si="517"/>
        <v>0</v>
      </c>
      <c r="X1073" s="69"/>
      <c r="Y1073" s="60">
        <v>55</v>
      </c>
      <c r="Z1073" s="23">
        <f t="shared" si="518"/>
        <v>0</v>
      </c>
      <c r="AA1073" s="69"/>
      <c r="AB1073" s="60">
        <v>58</v>
      </c>
      <c r="AC1073" s="23">
        <f t="shared" si="519"/>
        <v>0</v>
      </c>
      <c r="AD1073" s="69"/>
      <c r="AE1073" s="60">
        <v>68</v>
      </c>
      <c r="AF1073" s="25">
        <f t="shared" si="520"/>
        <v>0</v>
      </c>
      <c r="AG1073" s="69"/>
      <c r="AH1073" s="60">
        <v>98</v>
      </c>
      <c r="AI1073" s="23">
        <f t="shared" si="521"/>
        <v>0</v>
      </c>
      <c r="AJ1073" s="69"/>
      <c r="AK1073" s="60">
        <v>7</v>
      </c>
      <c r="AL1073" s="25">
        <f t="shared" si="522"/>
        <v>0</v>
      </c>
      <c r="AM1073" s="69"/>
      <c r="AN1073" s="60">
        <v>6</v>
      </c>
      <c r="AO1073" s="25">
        <f t="shared" si="523"/>
        <v>0</v>
      </c>
      <c r="AP1073" s="69"/>
      <c r="AQ1073" s="60">
        <v>7</v>
      </c>
      <c r="AR1073" s="60">
        <f t="shared" si="526"/>
        <v>0</v>
      </c>
      <c r="AS1073" s="69"/>
      <c r="AT1073" s="60">
        <v>5.63</v>
      </c>
      <c r="AU1073" s="60">
        <f t="shared" si="506"/>
        <v>0</v>
      </c>
      <c r="AV1073" s="69"/>
      <c r="AW1073" s="60">
        <v>6.65</v>
      </c>
      <c r="AX1073" s="60">
        <f t="shared" si="527"/>
        <v>0</v>
      </c>
      <c r="AY1073" s="69"/>
      <c r="AZ1073" s="60">
        <v>5.58</v>
      </c>
      <c r="BA1073" s="60">
        <f t="shared" si="528"/>
        <v>0</v>
      </c>
      <c r="BB1073" s="69"/>
      <c r="BC1073" s="60">
        <v>6</v>
      </c>
      <c r="BD1073" s="23">
        <f t="shared" si="524"/>
        <v>0</v>
      </c>
      <c r="BE1073" s="26">
        <f t="shared" si="508"/>
        <v>0</v>
      </c>
      <c r="BF1073" s="27">
        <f t="shared" si="525"/>
        <v>45735</v>
      </c>
      <c r="BG1073" s="173"/>
      <c r="BH1073" s="174"/>
      <c r="BI1073" s="173"/>
      <c r="BJ1073" s="28">
        <f t="shared" si="509"/>
        <v>0</v>
      </c>
      <c r="BK1073" s="28">
        <f t="shared" si="510"/>
        <v>45735</v>
      </c>
      <c r="BL1073" s="63"/>
      <c r="BM1073" s="63"/>
      <c r="BN1073" s="63"/>
      <c r="BO1073" s="63"/>
      <c r="BP1073" s="12"/>
      <c r="BQ1073" s="12"/>
      <c r="BR1073" s="15"/>
      <c r="BS1073" s="15"/>
      <c r="BT1073" s="15"/>
      <c r="BU1073" s="12"/>
      <c r="BV1073" s="63"/>
      <c r="BW1073" s="63"/>
      <c r="BX1073" s="63"/>
    </row>
    <row r="1074" spans="1:76" s="64" customFormat="1" ht="32.25" customHeight="1">
      <c r="A1074" s="67" t="s">
        <v>981</v>
      </c>
      <c r="B1074" s="68" t="s">
        <v>982</v>
      </c>
      <c r="C1074" s="69"/>
      <c r="D1074" s="60">
        <v>45</v>
      </c>
      <c r="E1074" s="23">
        <f t="shared" si="511"/>
        <v>0</v>
      </c>
      <c r="F1074" s="69"/>
      <c r="G1074" s="25">
        <v>30</v>
      </c>
      <c r="H1074" s="23">
        <f t="shared" si="512"/>
        <v>0</v>
      </c>
      <c r="I1074" s="69"/>
      <c r="J1074" s="60">
        <v>45</v>
      </c>
      <c r="K1074" s="23">
        <f t="shared" si="513"/>
        <v>0</v>
      </c>
      <c r="L1074" s="69"/>
      <c r="M1074" s="60">
        <v>75</v>
      </c>
      <c r="N1074" s="23">
        <f t="shared" si="514"/>
        <v>0</v>
      </c>
      <c r="O1074" s="69"/>
      <c r="P1074" s="60">
        <v>38</v>
      </c>
      <c r="Q1074" s="23">
        <f t="shared" si="515"/>
        <v>0</v>
      </c>
      <c r="R1074" s="69"/>
      <c r="S1074" s="60">
        <v>68</v>
      </c>
      <c r="T1074" s="23">
        <f t="shared" si="516"/>
        <v>0</v>
      </c>
      <c r="U1074" s="69"/>
      <c r="V1074" s="60">
        <v>38</v>
      </c>
      <c r="W1074" s="23">
        <f t="shared" si="517"/>
        <v>0</v>
      </c>
      <c r="X1074" s="69"/>
      <c r="Y1074" s="60">
        <v>55</v>
      </c>
      <c r="Z1074" s="23">
        <f t="shared" si="518"/>
        <v>0</v>
      </c>
      <c r="AA1074" s="69"/>
      <c r="AB1074" s="60">
        <v>58</v>
      </c>
      <c r="AC1074" s="23">
        <f t="shared" si="519"/>
        <v>0</v>
      </c>
      <c r="AD1074" s="69"/>
      <c r="AE1074" s="60">
        <v>68</v>
      </c>
      <c r="AF1074" s="25">
        <f t="shared" si="520"/>
        <v>0</v>
      </c>
      <c r="AG1074" s="69"/>
      <c r="AH1074" s="60">
        <v>98</v>
      </c>
      <c r="AI1074" s="23">
        <f t="shared" si="521"/>
        <v>0</v>
      </c>
      <c r="AJ1074" s="69"/>
      <c r="AK1074" s="60">
        <v>7</v>
      </c>
      <c r="AL1074" s="25">
        <f t="shared" si="522"/>
        <v>0</v>
      </c>
      <c r="AM1074" s="69"/>
      <c r="AN1074" s="60">
        <v>6</v>
      </c>
      <c r="AO1074" s="25">
        <f t="shared" si="523"/>
        <v>0</v>
      </c>
      <c r="AP1074" s="69"/>
      <c r="AQ1074" s="60">
        <v>7</v>
      </c>
      <c r="AR1074" s="60">
        <f t="shared" si="526"/>
        <v>0</v>
      </c>
      <c r="AS1074" s="69"/>
      <c r="AT1074" s="60">
        <v>5.63</v>
      </c>
      <c r="AU1074" s="60">
        <f t="shared" si="506"/>
        <v>0</v>
      </c>
      <c r="AV1074" s="69"/>
      <c r="AW1074" s="60">
        <v>6.65</v>
      </c>
      <c r="AX1074" s="60">
        <f t="shared" si="527"/>
        <v>0</v>
      </c>
      <c r="AY1074" s="69"/>
      <c r="AZ1074" s="60">
        <v>5.58</v>
      </c>
      <c r="BA1074" s="60">
        <f t="shared" si="528"/>
        <v>0</v>
      </c>
      <c r="BB1074" s="69"/>
      <c r="BC1074" s="60">
        <v>6</v>
      </c>
      <c r="BD1074" s="23">
        <f t="shared" si="524"/>
        <v>0</v>
      </c>
      <c r="BE1074" s="26">
        <f t="shared" si="508"/>
        <v>0</v>
      </c>
      <c r="BF1074" s="27">
        <f t="shared" si="525"/>
        <v>75805</v>
      </c>
      <c r="BG1074" s="173"/>
      <c r="BH1074" s="174"/>
      <c r="BI1074" s="173"/>
      <c r="BJ1074" s="30">
        <f t="shared" si="509"/>
        <v>0</v>
      </c>
      <c r="BK1074" s="28">
        <f t="shared" si="510"/>
        <v>75805</v>
      </c>
      <c r="BL1074" s="63"/>
      <c r="BM1074" s="63"/>
      <c r="BN1074" s="63"/>
      <c r="BO1074" s="63"/>
      <c r="BP1074" s="12"/>
      <c r="BQ1074" s="12"/>
      <c r="BR1074" s="15"/>
      <c r="BS1074" s="15"/>
      <c r="BT1074" s="15"/>
      <c r="BU1074" s="12"/>
      <c r="BV1074" s="63"/>
      <c r="BW1074" s="63"/>
      <c r="BX1074" s="63"/>
    </row>
    <row r="1075" spans="1:76" s="64" customFormat="1" ht="32.25" customHeight="1">
      <c r="A1075" s="67" t="s">
        <v>983</v>
      </c>
      <c r="B1075" s="68" t="s">
        <v>984</v>
      </c>
      <c r="C1075" s="69"/>
      <c r="D1075" s="60">
        <v>45</v>
      </c>
      <c r="E1075" s="23">
        <f t="shared" si="511"/>
        <v>0</v>
      </c>
      <c r="F1075" s="69"/>
      <c r="G1075" s="25">
        <v>30</v>
      </c>
      <c r="H1075" s="23">
        <f t="shared" si="512"/>
        <v>0</v>
      </c>
      <c r="I1075" s="69"/>
      <c r="J1075" s="60">
        <v>45</v>
      </c>
      <c r="K1075" s="23">
        <f t="shared" si="513"/>
        <v>0</v>
      </c>
      <c r="L1075" s="69">
        <v>100</v>
      </c>
      <c r="M1075" s="60">
        <v>75</v>
      </c>
      <c r="N1075" s="23">
        <f t="shared" si="514"/>
        <v>7500</v>
      </c>
      <c r="O1075" s="69">
        <v>200</v>
      </c>
      <c r="P1075" s="60">
        <v>38</v>
      </c>
      <c r="Q1075" s="23">
        <f t="shared" si="515"/>
        <v>7600</v>
      </c>
      <c r="R1075" s="69">
        <v>50</v>
      </c>
      <c r="S1075" s="60">
        <v>68</v>
      </c>
      <c r="T1075" s="23">
        <f t="shared" si="516"/>
        <v>3400</v>
      </c>
      <c r="U1075" s="69"/>
      <c r="V1075" s="60">
        <v>38</v>
      </c>
      <c r="W1075" s="23">
        <f t="shared" si="517"/>
        <v>0</v>
      </c>
      <c r="X1075" s="69"/>
      <c r="Y1075" s="60">
        <v>55</v>
      </c>
      <c r="Z1075" s="23">
        <f t="shared" si="518"/>
        <v>0</v>
      </c>
      <c r="AA1075" s="69"/>
      <c r="AB1075" s="60">
        <v>58</v>
      </c>
      <c r="AC1075" s="23">
        <f t="shared" si="519"/>
        <v>0</v>
      </c>
      <c r="AD1075" s="69"/>
      <c r="AE1075" s="60">
        <v>68</v>
      </c>
      <c r="AF1075" s="25">
        <f t="shared" si="520"/>
        <v>0</v>
      </c>
      <c r="AG1075" s="69">
        <v>130</v>
      </c>
      <c r="AH1075" s="60">
        <v>98</v>
      </c>
      <c r="AI1075" s="23">
        <f t="shared" si="521"/>
        <v>12740</v>
      </c>
      <c r="AJ1075" s="69">
        <v>5130</v>
      </c>
      <c r="AK1075" s="60">
        <v>7</v>
      </c>
      <c r="AL1075" s="25">
        <f t="shared" si="522"/>
        <v>35910</v>
      </c>
      <c r="AM1075" s="69"/>
      <c r="AN1075" s="60">
        <v>6</v>
      </c>
      <c r="AO1075" s="25">
        <f t="shared" si="523"/>
        <v>0</v>
      </c>
      <c r="AP1075" s="69"/>
      <c r="AQ1075" s="60">
        <v>7</v>
      </c>
      <c r="AR1075" s="60">
        <f t="shared" si="526"/>
        <v>0</v>
      </c>
      <c r="AS1075" s="69"/>
      <c r="AT1075" s="60">
        <v>5.63</v>
      </c>
      <c r="AU1075" s="60">
        <f t="shared" si="506"/>
        <v>0</v>
      </c>
      <c r="AV1075" s="69"/>
      <c r="AW1075" s="60">
        <v>6.65</v>
      </c>
      <c r="AX1075" s="60">
        <f t="shared" si="527"/>
        <v>0</v>
      </c>
      <c r="AY1075" s="69"/>
      <c r="AZ1075" s="60">
        <v>5.58</v>
      </c>
      <c r="BA1075" s="60">
        <f t="shared" si="528"/>
        <v>0</v>
      </c>
      <c r="BB1075" s="69">
        <v>780</v>
      </c>
      <c r="BC1075" s="60">
        <v>6</v>
      </c>
      <c r="BD1075" s="23">
        <f t="shared" si="524"/>
        <v>4680</v>
      </c>
      <c r="BE1075" s="26">
        <f t="shared" si="508"/>
        <v>71830</v>
      </c>
      <c r="BF1075" s="27">
        <f t="shared" si="525"/>
        <v>228840</v>
      </c>
      <c r="BG1075" s="173"/>
      <c r="BH1075" s="174"/>
      <c r="BI1075" s="173"/>
      <c r="BJ1075" s="30">
        <f t="shared" si="509"/>
        <v>0</v>
      </c>
      <c r="BK1075" s="28">
        <f t="shared" si="510"/>
        <v>300670</v>
      </c>
      <c r="BL1075" s="63"/>
      <c r="BM1075" s="63"/>
      <c r="BN1075" s="63"/>
      <c r="BO1075" s="63"/>
      <c r="BP1075" s="12"/>
      <c r="BQ1075" s="12"/>
      <c r="BR1075" s="15"/>
      <c r="BS1075" s="15"/>
      <c r="BT1075" s="15"/>
      <c r="BU1075" s="12"/>
      <c r="BV1075" s="63"/>
      <c r="BW1075" s="63"/>
      <c r="BX1075" s="63"/>
    </row>
    <row r="1076" spans="1:76" s="64" customFormat="1" ht="32.25" customHeight="1">
      <c r="A1076" s="67" t="s">
        <v>985</v>
      </c>
      <c r="B1076" s="68" t="s">
        <v>986</v>
      </c>
      <c r="C1076" s="69"/>
      <c r="D1076" s="60">
        <v>45</v>
      </c>
      <c r="E1076" s="23">
        <f t="shared" si="511"/>
        <v>0</v>
      </c>
      <c r="F1076" s="178"/>
      <c r="G1076" s="25">
        <v>30</v>
      </c>
      <c r="H1076" s="23">
        <f t="shared" si="512"/>
        <v>0</v>
      </c>
      <c r="I1076" s="69"/>
      <c r="J1076" s="60">
        <v>45</v>
      </c>
      <c r="K1076" s="23">
        <f t="shared" si="513"/>
        <v>0</v>
      </c>
      <c r="L1076" s="69"/>
      <c r="M1076" s="60">
        <v>75</v>
      </c>
      <c r="N1076" s="23">
        <f t="shared" si="514"/>
        <v>0</v>
      </c>
      <c r="O1076" s="69"/>
      <c r="P1076" s="60">
        <v>38</v>
      </c>
      <c r="Q1076" s="23">
        <f t="shared" si="515"/>
        <v>0</v>
      </c>
      <c r="R1076" s="69"/>
      <c r="S1076" s="60">
        <v>68</v>
      </c>
      <c r="T1076" s="23">
        <f t="shared" si="516"/>
        <v>0</v>
      </c>
      <c r="U1076" s="69">
        <v>330</v>
      </c>
      <c r="V1076" s="60">
        <v>38</v>
      </c>
      <c r="W1076" s="23">
        <f t="shared" si="517"/>
        <v>12540</v>
      </c>
      <c r="X1076" s="69">
        <v>600</v>
      </c>
      <c r="Y1076" s="60">
        <v>55</v>
      </c>
      <c r="Z1076" s="23">
        <f t="shared" si="518"/>
        <v>33000</v>
      </c>
      <c r="AA1076" s="69">
        <v>50</v>
      </c>
      <c r="AB1076" s="60">
        <v>58</v>
      </c>
      <c r="AC1076" s="23">
        <f t="shared" si="519"/>
        <v>2900</v>
      </c>
      <c r="AD1076" s="69"/>
      <c r="AE1076" s="60">
        <v>68</v>
      </c>
      <c r="AF1076" s="25">
        <f t="shared" si="520"/>
        <v>0</v>
      </c>
      <c r="AG1076" s="69"/>
      <c r="AH1076" s="60">
        <v>98</v>
      </c>
      <c r="AI1076" s="23">
        <f t="shared" si="521"/>
        <v>0</v>
      </c>
      <c r="AJ1076" s="69"/>
      <c r="AK1076" s="60">
        <v>7</v>
      </c>
      <c r="AL1076" s="25">
        <f t="shared" si="522"/>
        <v>0</v>
      </c>
      <c r="AM1076" s="69"/>
      <c r="AN1076" s="60">
        <v>6</v>
      </c>
      <c r="AO1076" s="25">
        <f t="shared" si="523"/>
        <v>0</v>
      </c>
      <c r="AP1076" s="69"/>
      <c r="AQ1076" s="60">
        <v>7</v>
      </c>
      <c r="AR1076" s="60">
        <f t="shared" si="526"/>
        <v>0</v>
      </c>
      <c r="AS1076" s="69"/>
      <c r="AT1076" s="60">
        <v>5.63</v>
      </c>
      <c r="AU1076" s="60">
        <f t="shared" si="506"/>
        <v>0</v>
      </c>
      <c r="AV1076" s="69"/>
      <c r="AW1076" s="60">
        <v>6.65</v>
      </c>
      <c r="AX1076" s="60">
        <f t="shared" si="527"/>
        <v>0</v>
      </c>
      <c r="AY1076" s="69"/>
      <c r="AZ1076" s="60">
        <v>5.58</v>
      </c>
      <c r="BA1076" s="60">
        <f t="shared" si="528"/>
        <v>0</v>
      </c>
      <c r="BB1076" s="69"/>
      <c r="BC1076" s="60">
        <v>6</v>
      </c>
      <c r="BD1076" s="23">
        <f t="shared" si="524"/>
        <v>0</v>
      </c>
      <c r="BE1076" s="26">
        <f t="shared" si="508"/>
        <v>48440</v>
      </c>
      <c r="BF1076" s="27">
        <f t="shared" si="525"/>
        <v>59788</v>
      </c>
      <c r="BG1076" s="173"/>
      <c r="BH1076" s="174"/>
      <c r="BI1076" s="173"/>
      <c r="BJ1076" s="30">
        <f t="shared" si="509"/>
        <v>0</v>
      </c>
      <c r="BK1076" s="28">
        <f t="shared" si="510"/>
        <v>108228</v>
      </c>
      <c r="BL1076" s="63"/>
      <c r="BM1076" s="63"/>
      <c r="BN1076" s="63"/>
      <c r="BO1076" s="63"/>
      <c r="BP1076" s="12"/>
      <c r="BQ1076" s="12"/>
      <c r="BR1076" s="15"/>
      <c r="BS1076" s="15"/>
      <c r="BT1076" s="15"/>
      <c r="BU1076" s="12"/>
      <c r="BV1076" s="63"/>
      <c r="BW1076" s="63"/>
      <c r="BX1076" s="63"/>
    </row>
    <row r="1077" spans="1:76" s="64" customFormat="1" ht="32.25" customHeight="1">
      <c r="A1077" s="67" t="s">
        <v>987</v>
      </c>
      <c r="B1077" s="68" t="s">
        <v>988</v>
      </c>
      <c r="C1077" s="69"/>
      <c r="D1077" s="60">
        <v>45</v>
      </c>
      <c r="E1077" s="23">
        <f t="shared" si="511"/>
        <v>0</v>
      </c>
      <c r="F1077" s="69"/>
      <c r="G1077" s="25">
        <v>30</v>
      </c>
      <c r="H1077" s="23">
        <f t="shared" si="512"/>
        <v>0</v>
      </c>
      <c r="I1077" s="69"/>
      <c r="J1077" s="60">
        <v>45</v>
      </c>
      <c r="K1077" s="23">
        <f t="shared" si="513"/>
        <v>0</v>
      </c>
      <c r="L1077" s="69"/>
      <c r="M1077" s="60">
        <v>75</v>
      </c>
      <c r="N1077" s="23">
        <f t="shared" si="514"/>
        <v>0</v>
      </c>
      <c r="O1077" s="69"/>
      <c r="P1077" s="60">
        <v>38</v>
      </c>
      <c r="Q1077" s="23">
        <f t="shared" si="515"/>
        <v>0</v>
      </c>
      <c r="R1077" s="69"/>
      <c r="S1077" s="60">
        <v>68</v>
      </c>
      <c r="T1077" s="23">
        <f t="shared" si="516"/>
        <v>0</v>
      </c>
      <c r="U1077" s="69">
        <v>600</v>
      </c>
      <c r="V1077" s="60">
        <v>38</v>
      </c>
      <c r="W1077" s="23">
        <f t="shared" si="517"/>
        <v>22800</v>
      </c>
      <c r="X1077" s="69">
        <v>300</v>
      </c>
      <c r="Y1077" s="60">
        <v>55</v>
      </c>
      <c r="Z1077" s="23">
        <f t="shared" si="518"/>
        <v>16500</v>
      </c>
      <c r="AA1077" s="69"/>
      <c r="AB1077" s="60">
        <v>58</v>
      </c>
      <c r="AC1077" s="23">
        <f t="shared" si="519"/>
        <v>0</v>
      </c>
      <c r="AD1077" s="69"/>
      <c r="AE1077" s="60">
        <v>68</v>
      </c>
      <c r="AF1077" s="25">
        <f t="shared" si="520"/>
        <v>0</v>
      </c>
      <c r="AG1077" s="69"/>
      <c r="AH1077" s="60">
        <v>98</v>
      </c>
      <c r="AI1077" s="23">
        <f t="shared" si="521"/>
        <v>0</v>
      </c>
      <c r="AJ1077" s="69"/>
      <c r="AK1077" s="60">
        <v>7</v>
      </c>
      <c r="AL1077" s="25">
        <f t="shared" si="522"/>
        <v>0</v>
      </c>
      <c r="AM1077" s="69"/>
      <c r="AN1077" s="60">
        <v>6</v>
      </c>
      <c r="AO1077" s="25">
        <f t="shared" si="523"/>
        <v>0</v>
      </c>
      <c r="AP1077" s="69"/>
      <c r="AQ1077" s="60">
        <v>7</v>
      </c>
      <c r="AR1077" s="60">
        <f t="shared" si="526"/>
        <v>0</v>
      </c>
      <c r="AS1077" s="69"/>
      <c r="AT1077" s="60">
        <v>5.63</v>
      </c>
      <c r="AU1077" s="60">
        <f t="shared" si="506"/>
        <v>0</v>
      </c>
      <c r="AV1077" s="69"/>
      <c r="AW1077" s="60">
        <v>6.65</v>
      </c>
      <c r="AX1077" s="60">
        <f t="shared" si="527"/>
        <v>0</v>
      </c>
      <c r="AY1077" s="69"/>
      <c r="AZ1077" s="60">
        <v>5.58</v>
      </c>
      <c r="BA1077" s="60">
        <f t="shared" si="528"/>
        <v>0</v>
      </c>
      <c r="BB1077" s="69"/>
      <c r="BC1077" s="60">
        <v>6</v>
      </c>
      <c r="BD1077" s="23">
        <f t="shared" si="524"/>
        <v>0</v>
      </c>
      <c r="BE1077" s="26">
        <f t="shared" si="508"/>
        <v>39300</v>
      </c>
      <c r="BF1077" s="27">
        <f t="shared" si="525"/>
        <v>34038.199999999997</v>
      </c>
      <c r="BG1077" s="173"/>
      <c r="BH1077" s="174"/>
      <c r="BI1077" s="173"/>
      <c r="BJ1077" s="30">
        <f t="shared" si="509"/>
        <v>0</v>
      </c>
      <c r="BK1077" s="28">
        <f t="shared" si="510"/>
        <v>73338.2</v>
      </c>
      <c r="BL1077" s="63"/>
      <c r="BM1077" s="63"/>
      <c r="BN1077" s="63"/>
      <c r="BO1077" s="63"/>
      <c r="BP1077" s="12"/>
      <c r="BQ1077" s="12"/>
      <c r="BR1077" s="15"/>
      <c r="BS1077" s="15"/>
      <c r="BT1077" s="15"/>
      <c r="BU1077" s="12"/>
      <c r="BV1077" s="63"/>
      <c r="BW1077" s="63"/>
      <c r="BX1077" s="63"/>
    </row>
    <row r="1078" spans="1:76" s="64" customFormat="1" ht="32.25" customHeight="1">
      <c r="A1078" s="67" t="s">
        <v>989</v>
      </c>
      <c r="B1078" s="68" t="s">
        <v>990</v>
      </c>
      <c r="C1078" s="69"/>
      <c r="D1078" s="60">
        <v>45</v>
      </c>
      <c r="E1078" s="23">
        <f t="shared" si="511"/>
        <v>0</v>
      </c>
      <c r="F1078" s="69"/>
      <c r="G1078" s="25">
        <v>30</v>
      </c>
      <c r="H1078" s="23">
        <f t="shared" si="512"/>
        <v>0</v>
      </c>
      <c r="I1078" s="69"/>
      <c r="J1078" s="60">
        <v>45</v>
      </c>
      <c r="K1078" s="23">
        <f t="shared" si="513"/>
        <v>0</v>
      </c>
      <c r="L1078" s="69">
        <v>300</v>
      </c>
      <c r="M1078" s="60">
        <v>75</v>
      </c>
      <c r="N1078" s="23">
        <f t="shared" si="514"/>
        <v>22500</v>
      </c>
      <c r="O1078" s="69">
        <v>100</v>
      </c>
      <c r="P1078" s="60">
        <v>38</v>
      </c>
      <c r="Q1078" s="23">
        <f t="shared" si="515"/>
        <v>3800</v>
      </c>
      <c r="R1078" s="69">
        <v>70</v>
      </c>
      <c r="S1078" s="60">
        <v>68</v>
      </c>
      <c r="T1078" s="23">
        <f t="shared" si="516"/>
        <v>4760</v>
      </c>
      <c r="U1078" s="69"/>
      <c r="V1078" s="60">
        <v>38</v>
      </c>
      <c r="W1078" s="23">
        <f t="shared" si="517"/>
        <v>0</v>
      </c>
      <c r="X1078" s="69"/>
      <c r="Y1078" s="60">
        <v>55</v>
      </c>
      <c r="Z1078" s="23">
        <f t="shared" si="518"/>
        <v>0</v>
      </c>
      <c r="AA1078" s="69"/>
      <c r="AB1078" s="60">
        <v>58</v>
      </c>
      <c r="AC1078" s="23">
        <f t="shared" si="519"/>
        <v>0</v>
      </c>
      <c r="AD1078" s="69"/>
      <c r="AE1078" s="60">
        <v>68</v>
      </c>
      <c r="AF1078" s="25">
        <f t="shared" si="520"/>
        <v>0</v>
      </c>
      <c r="AG1078" s="69">
        <v>100</v>
      </c>
      <c r="AH1078" s="60">
        <v>98</v>
      </c>
      <c r="AI1078" s="23">
        <f t="shared" si="521"/>
        <v>9800</v>
      </c>
      <c r="AJ1078" s="69">
        <v>5143</v>
      </c>
      <c r="AK1078" s="60">
        <v>7</v>
      </c>
      <c r="AL1078" s="25">
        <f t="shared" si="522"/>
        <v>36001</v>
      </c>
      <c r="AM1078" s="69"/>
      <c r="AN1078" s="60">
        <v>6</v>
      </c>
      <c r="AO1078" s="25">
        <f t="shared" si="523"/>
        <v>0</v>
      </c>
      <c r="AP1078" s="69"/>
      <c r="AQ1078" s="60">
        <v>7</v>
      </c>
      <c r="AR1078" s="60">
        <f t="shared" si="526"/>
        <v>0</v>
      </c>
      <c r="AS1078" s="69"/>
      <c r="AT1078" s="60">
        <v>5.63</v>
      </c>
      <c r="AU1078" s="60">
        <f t="shared" si="506"/>
        <v>0</v>
      </c>
      <c r="AV1078" s="69"/>
      <c r="AW1078" s="60">
        <v>6.65</v>
      </c>
      <c r="AX1078" s="60">
        <f t="shared" si="527"/>
        <v>0</v>
      </c>
      <c r="AY1078" s="69"/>
      <c r="AZ1078" s="60">
        <v>5.58</v>
      </c>
      <c r="BA1078" s="60">
        <f t="shared" si="528"/>
        <v>0</v>
      </c>
      <c r="BB1078" s="69">
        <v>1300</v>
      </c>
      <c r="BC1078" s="60">
        <v>6</v>
      </c>
      <c r="BD1078" s="23">
        <f t="shared" si="524"/>
        <v>7800</v>
      </c>
      <c r="BE1078" s="26">
        <f t="shared" si="508"/>
        <v>84661</v>
      </c>
      <c r="BF1078" s="27">
        <f t="shared" si="525"/>
        <v>144690</v>
      </c>
      <c r="BG1078" s="173"/>
      <c r="BH1078" s="174"/>
      <c r="BI1078" s="173"/>
      <c r="BJ1078" s="30">
        <f t="shared" si="509"/>
        <v>0</v>
      </c>
      <c r="BK1078" s="28">
        <f t="shared" si="510"/>
        <v>229351</v>
      </c>
      <c r="BL1078" s="63"/>
      <c r="BM1078" s="63"/>
      <c r="BN1078" s="63"/>
      <c r="BO1078" s="63"/>
      <c r="BP1078" s="12"/>
      <c r="BQ1078" s="12"/>
      <c r="BR1078" s="15"/>
      <c r="BS1078" s="15"/>
      <c r="BT1078" s="15"/>
      <c r="BU1078" s="12"/>
      <c r="BV1078" s="63"/>
      <c r="BW1078" s="63"/>
      <c r="BX1078" s="63"/>
    </row>
    <row r="1079" spans="1:76" s="64" customFormat="1" ht="32.25" customHeight="1">
      <c r="A1079" s="67" t="s">
        <v>991</v>
      </c>
      <c r="B1079" s="68" t="s">
        <v>992</v>
      </c>
      <c r="C1079" s="69"/>
      <c r="D1079" s="60">
        <v>45</v>
      </c>
      <c r="E1079" s="23">
        <f t="shared" si="511"/>
        <v>0</v>
      </c>
      <c r="F1079" s="69"/>
      <c r="G1079" s="25">
        <v>30</v>
      </c>
      <c r="H1079" s="23">
        <f t="shared" si="512"/>
        <v>0</v>
      </c>
      <c r="I1079" s="69"/>
      <c r="J1079" s="60">
        <v>45</v>
      </c>
      <c r="K1079" s="23">
        <f t="shared" si="513"/>
        <v>0</v>
      </c>
      <c r="L1079" s="69"/>
      <c r="M1079" s="60">
        <v>75</v>
      </c>
      <c r="N1079" s="23">
        <f t="shared" si="514"/>
        <v>0</v>
      </c>
      <c r="O1079" s="69"/>
      <c r="P1079" s="60">
        <v>38</v>
      </c>
      <c r="Q1079" s="23">
        <f t="shared" si="515"/>
        <v>0</v>
      </c>
      <c r="R1079" s="69"/>
      <c r="S1079" s="60">
        <v>68</v>
      </c>
      <c r="T1079" s="23">
        <f t="shared" si="516"/>
        <v>0</v>
      </c>
      <c r="U1079" s="69"/>
      <c r="V1079" s="60">
        <v>38</v>
      </c>
      <c r="W1079" s="23">
        <f t="shared" si="517"/>
        <v>0</v>
      </c>
      <c r="X1079" s="69"/>
      <c r="Y1079" s="60">
        <v>55</v>
      </c>
      <c r="Z1079" s="23">
        <f t="shared" si="518"/>
        <v>0</v>
      </c>
      <c r="AA1079" s="69"/>
      <c r="AB1079" s="60">
        <v>58</v>
      </c>
      <c r="AC1079" s="23">
        <f t="shared" si="519"/>
        <v>0</v>
      </c>
      <c r="AD1079" s="69"/>
      <c r="AE1079" s="60">
        <v>68</v>
      </c>
      <c r="AF1079" s="25">
        <f t="shared" si="520"/>
        <v>0</v>
      </c>
      <c r="AG1079" s="69"/>
      <c r="AH1079" s="60">
        <v>98</v>
      </c>
      <c r="AI1079" s="23">
        <f t="shared" si="521"/>
        <v>0</v>
      </c>
      <c r="AJ1079" s="69"/>
      <c r="AK1079" s="60">
        <v>7</v>
      </c>
      <c r="AL1079" s="25">
        <f t="shared" si="522"/>
        <v>0</v>
      </c>
      <c r="AM1079" s="69"/>
      <c r="AN1079" s="60">
        <v>6</v>
      </c>
      <c r="AO1079" s="25">
        <f t="shared" si="523"/>
        <v>0</v>
      </c>
      <c r="AP1079" s="69"/>
      <c r="AQ1079" s="60">
        <v>7</v>
      </c>
      <c r="AR1079" s="60">
        <f t="shared" si="526"/>
        <v>0</v>
      </c>
      <c r="AS1079" s="69"/>
      <c r="AT1079" s="60">
        <v>5.63</v>
      </c>
      <c r="AU1079" s="60">
        <f t="shared" si="506"/>
        <v>0</v>
      </c>
      <c r="AV1079" s="69"/>
      <c r="AW1079" s="60">
        <v>6.65</v>
      </c>
      <c r="AX1079" s="60">
        <f t="shared" si="527"/>
        <v>0</v>
      </c>
      <c r="AY1079" s="69"/>
      <c r="AZ1079" s="60">
        <v>5.58</v>
      </c>
      <c r="BA1079" s="60">
        <f t="shared" si="528"/>
        <v>0</v>
      </c>
      <c r="BB1079" s="69"/>
      <c r="BC1079" s="60">
        <v>6</v>
      </c>
      <c r="BD1079" s="23">
        <f t="shared" si="524"/>
        <v>0</v>
      </c>
      <c r="BE1079" s="26">
        <f t="shared" si="508"/>
        <v>0</v>
      </c>
      <c r="BF1079" s="27">
        <f t="shared" si="525"/>
        <v>34710</v>
      </c>
      <c r="BG1079" s="173"/>
      <c r="BH1079" s="174"/>
      <c r="BI1079" s="173"/>
      <c r="BJ1079" s="30">
        <f t="shared" si="509"/>
        <v>0</v>
      </c>
      <c r="BK1079" s="28">
        <f t="shared" si="510"/>
        <v>34710</v>
      </c>
      <c r="BL1079" s="63"/>
      <c r="BM1079" s="63"/>
      <c r="BN1079" s="63"/>
      <c r="BO1079" s="63"/>
      <c r="BP1079" s="12"/>
      <c r="BQ1079" s="12"/>
      <c r="BR1079" s="15"/>
      <c r="BS1079" s="15"/>
      <c r="BT1079" s="15"/>
      <c r="BU1079" s="12"/>
      <c r="BV1079" s="63"/>
      <c r="BW1079" s="63"/>
      <c r="BX1079" s="63"/>
    </row>
    <row r="1080" spans="1:76" s="64" customFormat="1" ht="32.25" customHeight="1">
      <c r="A1080" s="67" t="s">
        <v>993</v>
      </c>
      <c r="B1080" s="68" t="s">
        <v>994</v>
      </c>
      <c r="C1080" s="69"/>
      <c r="D1080" s="60">
        <v>45</v>
      </c>
      <c r="E1080" s="23">
        <f t="shared" si="511"/>
        <v>0</v>
      </c>
      <c r="F1080" s="69"/>
      <c r="G1080" s="25">
        <v>30</v>
      </c>
      <c r="H1080" s="23">
        <f t="shared" si="512"/>
        <v>0</v>
      </c>
      <c r="I1080" s="69"/>
      <c r="J1080" s="60">
        <v>45</v>
      </c>
      <c r="K1080" s="23">
        <f t="shared" si="513"/>
        <v>0</v>
      </c>
      <c r="L1080" s="69"/>
      <c r="M1080" s="60">
        <v>75</v>
      </c>
      <c r="N1080" s="23">
        <f t="shared" si="514"/>
        <v>0</v>
      </c>
      <c r="O1080" s="69"/>
      <c r="P1080" s="60">
        <v>38</v>
      </c>
      <c r="Q1080" s="23">
        <f t="shared" si="515"/>
        <v>0</v>
      </c>
      <c r="R1080" s="69"/>
      <c r="S1080" s="60">
        <v>68</v>
      </c>
      <c r="T1080" s="23">
        <f t="shared" si="516"/>
        <v>0</v>
      </c>
      <c r="U1080" s="69">
        <v>600</v>
      </c>
      <c r="V1080" s="60">
        <v>38</v>
      </c>
      <c r="W1080" s="23">
        <f t="shared" si="517"/>
        <v>22800</v>
      </c>
      <c r="X1080" s="69">
        <v>200</v>
      </c>
      <c r="Y1080" s="60">
        <v>55</v>
      </c>
      <c r="Z1080" s="23">
        <f t="shared" si="518"/>
        <v>11000</v>
      </c>
      <c r="AA1080" s="69"/>
      <c r="AB1080" s="60">
        <v>58</v>
      </c>
      <c r="AC1080" s="23">
        <f t="shared" si="519"/>
        <v>0</v>
      </c>
      <c r="AD1080" s="69"/>
      <c r="AE1080" s="60">
        <v>68</v>
      </c>
      <c r="AF1080" s="25">
        <f t="shared" si="520"/>
        <v>0</v>
      </c>
      <c r="AG1080" s="69"/>
      <c r="AH1080" s="60">
        <v>98</v>
      </c>
      <c r="AI1080" s="23">
        <f t="shared" si="521"/>
        <v>0</v>
      </c>
      <c r="AJ1080" s="69"/>
      <c r="AK1080" s="60">
        <v>7</v>
      </c>
      <c r="AL1080" s="25">
        <f t="shared" si="522"/>
        <v>0</v>
      </c>
      <c r="AM1080" s="69"/>
      <c r="AN1080" s="60">
        <v>6</v>
      </c>
      <c r="AO1080" s="25">
        <f t="shared" si="523"/>
        <v>0</v>
      </c>
      <c r="AP1080" s="69"/>
      <c r="AQ1080" s="60">
        <v>7</v>
      </c>
      <c r="AR1080" s="60">
        <f t="shared" si="526"/>
        <v>0</v>
      </c>
      <c r="AS1080" s="69"/>
      <c r="AT1080" s="60">
        <v>5.63</v>
      </c>
      <c r="AU1080" s="60">
        <f t="shared" si="506"/>
        <v>0</v>
      </c>
      <c r="AV1080" s="69"/>
      <c r="AW1080" s="60">
        <v>6.65</v>
      </c>
      <c r="AX1080" s="60">
        <f t="shared" si="527"/>
        <v>0</v>
      </c>
      <c r="AY1080" s="69"/>
      <c r="AZ1080" s="60">
        <v>5.58</v>
      </c>
      <c r="BA1080" s="60">
        <f t="shared" si="528"/>
        <v>0</v>
      </c>
      <c r="BB1080" s="69"/>
      <c r="BC1080" s="60">
        <v>6</v>
      </c>
      <c r="BD1080" s="23">
        <f t="shared" si="524"/>
        <v>0</v>
      </c>
      <c r="BE1080" s="26">
        <f t="shared" si="508"/>
        <v>33800</v>
      </c>
      <c r="BF1080" s="27">
        <f t="shared" si="525"/>
        <v>276988</v>
      </c>
      <c r="BG1080" s="173"/>
      <c r="BH1080" s="174"/>
      <c r="BI1080" s="173"/>
      <c r="BJ1080" s="30">
        <f t="shared" si="509"/>
        <v>0</v>
      </c>
      <c r="BK1080" s="28">
        <f t="shared" si="510"/>
        <v>310788</v>
      </c>
      <c r="BL1080" s="63"/>
      <c r="BM1080" s="63"/>
      <c r="BN1080" s="63"/>
      <c r="BO1080" s="63"/>
      <c r="BP1080" s="12"/>
      <c r="BQ1080" s="12"/>
      <c r="BR1080" s="15"/>
      <c r="BS1080" s="15"/>
      <c r="BT1080" s="15"/>
      <c r="BU1080" s="12"/>
      <c r="BV1080" s="63"/>
      <c r="BW1080" s="63"/>
      <c r="BX1080" s="63"/>
    </row>
    <row r="1081" spans="1:76" s="64" customFormat="1" ht="32.25" customHeight="1">
      <c r="A1081" s="67" t="s">
        <v>995</v>
      </c>
      <c r="B1081" s="68" t="s">
        <v>996</v>
      </c>
      <c r="C1081" s="69"/>
      <c r="D1081" s="60">
        <v>45</v>
      </c>
      <c r="E1081" s="23">
        <f t="shared" si="511"/>
        <v>0</v>
      </c>
      <c r="F1081" s="69"/>
      <c r="G1081" s="25">
        <v>30</v>
      </c>
      <c r="H1081" s="23">
        <f t="shared" si="512"/>
        <v>0</v>
      </c>
      <c r="I1081" s="69"/>
      <c r="J1081" s="60">
        <v>45</v>
      </c>
      <c r="K1081" s="23">
        <f t="shared" si="513"/>
        <v>0</v>
      </c>
      <c r="L1081" s="69"/>
      <c r="M1081" s="60">
        <v>75</v>
      </c>
      <c r="N1081" s="23">
        <f t="shared" si="514"/>
        <v>0</v>
      </c>
      <c r="O1081" s="69"/>
      <c r="P1081" s="60">
        <v>38</v>
      </c>
      <c r="Q1081" s="23">
        <f t="shared" si="515"/>
        <v>0</v>
      </c>
      <c r="R1081" s="69"/>
      <c r="S1081" s="60">
        <v>68</v>
      </c>
      <c r="T1081" s="23">
        <f t="shared" si="516"/>
        <v>0</v>
      </c>
      <c r="U1081" s="69">
        <v>500</v>
      </c>
      <c r="V1081" s="60">
        <v>38</v>
      </c>
      <c r="W1081" s="23">
        <f t="shared" si="517"/>
        <v>19000</v>
      </c>
      <c r="X1081" s="69">
        <v>150</v>
      </c>
      <c r="Y1081" s="60">
        <v>55</v>
      </c>
      <c r="Z1081" s="23">
        <f t="shared" si="518"/>
        <v>8250</v>
      </c>
      <c r="AA1081" s="69"/>
      <c r="AB1081" s="60">
        <v>58</v>
      </c>
      <c r="AC1081" s="23">
        <f t="shared" si="519"/>
        <v>0</v>
      </c>
      <c r="AD1081" s="69"/>
      <c r="AE1081" s="60">
        <v>68</v>
      </c>
      <c r="AF1081" s="25">
        <f t="shared" si="520"/>
        <v>0</v>
      </c>
      <c r="AG1081" s="69"/>
      <c r="AH1081" s="60">
        <v>98</v>
      </c>
      <c r="AI1081" s="23">
        <f t="shared" si="521"/>
        <v>0</v>
      </c>
      <c r="AJ1081" s="69"/>
      <c r="AK1081" s="60">
        <v>7</v>
      </c>
      <c r="AL1081" s="25">
        <f t="shared" si="522"/>
        <v>0</v>
      </c>
      <c r="AM1081" s="69"/>
      <c r="AN1081" s="60">
        <v>6</v>
      </c>
      <c r="AO1081" s="25">
        <f t="shared" si="523"/>
        <v>0</v>
      </c>
      <c r="AP1081" s="69"/>
      <c r="AQ1081" s="60">
        <v>7</v>
      </c>
      <c r="AR1081" s="60">
        <f t="shared" si="526"/>
        <v>0</v>
      </c>
      <c r="AS1081" s="69"/>
      <c r="AT1081" s="60">
        <v>5.63</v>
      </c>
      <c r="AU1081" s="60">
        <f t="shared" si="506"/>
        <v>0</v>
      </c>
      <c r="AV1081" s="69"/>
      <c r="AW1081" s="60">
        <v>6.65</v>
      </c>
      <c r="AX1081" s="60">
        <f t="shared" si="527"/>
        <v>0</v>
      </c>
      <c r="AY1081" s="69"/>
      <c r="AZ1081" s="60">
        <v>5.58</v>
      </c>
      <c r="BA1081" s="60">
        <f t="shared" si="528"/>
        <v>0</v>
      </c>
      <c r="BB1081" s="69"/>
      <c r="BC1081" s="60">
        <v>6</v>
      </c>
      <c r="BD1081" s="23">
        <f t="shared" si="524"/>
        <v>0</v>
      </c>
      <c r="BE1081" s="26">
        <f t="shared" si="508"/>
        <v>27250</v>
      </c>
      <c r="BF1081" s="27">
        <f t="shared" si="525"/>
        <v>64656</v>
      </c>
      <c r="BG1081" s="173"/>
      <c r="BH1081" s="174"/>
      <c r="BI1081" s="173"/>
      <c r="BJ1081" s="30">
        <f t="shared" si="509"/>
        <v>0</v>
      </c>
      <c r="BK1081" s="28">
        <f t="shared" si="510"/>
        <v>91906</v>
      </c>
      <c r="BL1081" s="63"/>
      <c r="BM1081" s="63"/>
      <c r="BN1081" s="63"/>
      <c r="BO1081" s="63"/>
      <c r="BP1081" s="12"/>
      <c r="BQ1081" s="12"/>
      <c r="BR1081" s="15"/>
      <c r="BS1081" s="15"/>
      <c r="BT1081" s="15"/>
      <c r="BU1081" s="12"/>
      <c r="BV1081" s="63"/>
      <c r="BW1081" s="63"/>
      <c r="BX1081" s="63"/>
    </row>
    <row r="1082" spans="1:76" s="64" customFormat="1" ht="32.25" customHeight="1">
      <c r="A1082" s="67" t="s">
        <v>997</v>
      </c>
      <c r="B1082" s="68" t="s">
        <v>998</v>
      </c>
      <c r="C1082" s="69"/>
      <c r="D1082" s="60">
        <v>45</v>
      </c>
      <c r="E1082" s="23">
        <f t="shared" si="511"/>
        <v>0</v>
      </c>
      <c r="F1082" s="69"/>
      <c r="G1082" s="25">
        <v>30</v>
      </c>
      <c r="H1082" s="23">
        <f t="shared" si="512"/>
        <v>0</v>
      </c>
      <c r="I1082" s="69"/>
      <c r="J1082" s="60">
        <v>45</v>
      </c>
      <c r="K1082" s="23">
        <f t="shared" si="513"/>
        <v>0</v>
      </c>
      <c r="L1082" s="69"/>
      <c r="M1082" s="60">
        <v>75</v>
      </c>
      <c r="N1082" s="23">
        <f t="shared" si="514"/>
        <v>0</v>
      </c>
      <c r="O1082" s="69"/>
      <c r="P1082" s="60">
        <v>38</v>
      </c>
      <c r="Q1082" s="23">
        <f t="shared" si="515"/>
        <v>0</v>
      </c>
      <c r="R1082" s="69"/>
      <c r="S1082" s="60">
        <v>68</v>
      </c>
      <c r="T1082" s="23">
        <f t="shared" si="516"/>
        <v>0</v>
      </c>
      <c r="U1082" s="69"/>
      <c r="V1082" s="60">
        <v>38</v>
      </c>
      <c r="W1082" s="23">
        <f t="shared" si="517"/>
        <v>0</v>
      </c>
      <c r="X1082" s="69"/>
      <c r="Y1082" s="60">
        <v>55</v>
      </c>
      <c r="Z1082" s="23">
        <f t="shared" si="518"/>
        <v>0</v>
      </c>
      <c r="AA1082" s="69"/>
      <c r="AB1082" s="60">
        <v>58</v>
      </c>
      <c r="AC1082" s="23">
        <f t="shared" si="519"/>
        <v>0</v>
      </c>
      <c r="AD1082" s="69"/>
      <c r="AE1082" s="60">
        <v>68</v>
      </c>
      <c r="AF1082" s="25">
        <f t="shared" si="520"/>
        <v>0</v>
      </c>
      <c r="AG1082" s="69"/>
      <c r="AH1082" s="60">
        <v>98</v>
      </c>
      <c r="AI1082" s="23">
        <f t="shared" si="521"/>
        <v>0</v>
      </c>
      <c r="AJ1082" s="69"/>
      <c r="AK1082" s="60">
        <v>7</v>
      </c>
      <c r="AL1082" s="25">
        <f t="shared" si="522"/>
        <v>0</v>
      </c>
      <c r="AM1082" s="69"/>
      <c r="AN1082" s="60">
        <v>6</v>
      </c>
      <c r="AO1082" s="25">
        <f t="shared" si="523"/>
        <v>0</v>
      </c>
      <c r="AP1082" s="69"/>
      <c r="AQ1082" s="60">
        <v>7</v>
      </c>
      <c r="AR1082" s="60">
        <f t="shared" si="526"/>
        <v>0</v>
      </c>
      <c r="AS1082" s="69"/>
      <c r="AT1082" s="60">
        <v>5.63</v>
      </c>
      <c r="AU1082" s="60">
        <f t="shared" si="506"/>
        <v>0</v>
      </c>
      <c r="AV1082" s="69"/>
      <c r="AW1082" s="60">
        <v>6.65</v>
      </c>
      <c r="AX1082" s="60">
        <f t="shared" si="527"/>
        <v>0</v>
      </c>
      <c r="AY1082" s="69"/>
      <c r="AZ1082" s="60">
        <v>5.58</v>
      </c>
      <c r="BA1082" s="60">
        <f t="shared" si="528"/>
        <v>0</v>
      </c>
      <c r="BB1082" s="69"/>
      <c r="BC1082" s="60">
        <v>6</v>
      </c>
      <c r="BD1082" s="23">
        <f t="shared" si="524"/>
        <v>0</v>
      </c>
      <c r="BE1082" s="26">
        <f t="shared" si="508"/>
        <v>0</v>
      </c>
      <c r="BF1082" s="27">
        <f t="shared" si="525"/>
        <v>65967</v>
      </c>
      <c r="BG1082" s="173"/>
      <c r="BH1082" s="174"/>
      <c r="BI1082" s="173">
        <v>8845</v>
      </c>
      <c r="BJ1082" s="30">
        <f t="shared" si="509"/>
        <v>8845</v>
      </c>
      <c r="BK1082" s="28">
        <f t="shared" si="510"/>
        <v>57122</v>
      </c>
      <c r="BL1082" s="63"/>
      <c r="BM1082" s="63"/>
      <c r="BN1082" s="63"/>
      <c r="BO1082" s="63"/>
      <c r="BP1082" s="12"/>
      <c r="BQ1082" s="12"/>
      <c r="BR1082" s="15"/>
      <c r="BS1082" s="15"/>
      <c r="BT1082" s="15"/>
      <c r="BU1082" s="12"/>
      <c r="BV1082" s="63"/>
      <c r="BW1082" s="63"/>
      <c r="BX1082" s="63"/>
    </row>
    <row r="1083" spans="1:76" s="64" customFormat="1" ht="32.25" customHeight="1">
      <c r="A1083" s="67" t="s">
        <v>999</v>
      </c>
      <c r="B1083" s="68" t="s">
        <v>1000</v>
      </c>
      <c r="C1083" s="69"/>
      <c r="D1083" s="60">
        <v>45</v>
      </c>
      <c r="E1083" s="23">
        <f t="shared" si="511"/>
        <v>0</v>
      </c>
      <c r="F1083" s="69"/>
      <c r="G1083" s="25">
        <v>30</v>
      </c>
      <c r="H1083" s="23">
        <f t="shared" si="512"/>
        <v>0</v>
      </c>
      <c r="I1083" s="69"/>
      <c r="J1083" s="60">
        <v>45</v>
      </c>
      <c r="K1083" s="23">
        <f t="shared" si="513"/>
        <v>0</v>
      </c>
      <c r="L1083" s="69"/>
      <c r="M1083" s="58">
        <v>75</v>
      </c>
      <c r="N1083" s="23">
        <f t="shared" si="514"/>
        <v>0</v>
      </c>
      <c r="O1083" s="69"/>
      <c r="P1083" s="60">
        <v>38</v>
      </c>
      <c r="Q1083" s="23">
        <f t="shared" si="515"/>
        <v>0</v>
      </c>
      <c r="R1083" s="69"/>
      <c r="S1083" s="60">
        <v>68</v>
      </c>
      <c r="T1083" s="23">
        <f t="shared" si="516"/>
        <v>0</v>
      </c>
      <c r="U1083" s="69">
        <v>420</v>
      </c>
      <c r="V1083" s="60">
        <v>38</v>
      </c>
      <c r="W1083" s="23">
        <f t="shared" si="517"/>
        <v>15960</v>
      </c>
      <c r="X1083" s="69">
        <v>300</v>
      </c>
      <c r="Y1083" s="60">
        <v>55</v>
      </c>
      <c r="Z1083" s="23">
        <f t="shared" si="518"/>
        <v>16500</v>
      </c>
      <c r="AA1083" s="69"/>
      <c r="AB1083" s="60">
        <v>58</v>
      </c>
      <c r="AC1083" s="23">
        <f t="shared" si="519"/>
        <v>0</v>
      </c>
      <c r="AD1083" s="69"/>
      <c r="AE1083" s="60">
        <v>68</v>
      </c>
      <c r="AF1083" s="25">
        <f t="shared" si="520"/>
        <v>0</v>
      </c>
      <c r="AG1083" s="69"/>
      <c r="AH1083" s="60">
        <v>98</v>
      </c>
      <c r="AI1083" s="23">
        <f t="shared" si="521"/>
        <v>0</v>
      </c>
      <c r="AJ1083" s="69"/>
      <c r="AK1083" s="60">
        <v>7</v>
      </c>
      <c r="AL1083" s="25">
        <f t="shared" si="522"/>
        <v>0</v>
      </c>
      <c r="AM1083" s="69"/>
      <c r="AN1083" s="60">
        <v>6</v>
      </c>
      <c r="AO1083" s="25">
        <f t="shared" si="523"/>
        <v>0</v>
      </c>
      <c r="AP1083" s="69"/>
      <c r="AQ1083" s="60">
        <v>7</v>
      </c>
      <c r="AR1083" s="60">
        <f t="shared" si="526"/>
        <v>0</v>
      </c>
      <c r="AS1083" s="69"/>
      <c r="AT1083" s="60">
        <v>5.63</v>
      </c>
      <c r="AU1083" s="60">
        <f t="shared" si="506"/>
        <v>0</v>
      </c>
      <c r="AV1083" s="69"/>
      <c r="AW1083" s="60">
        <v>6.65</v>
      </c>
      <c r="AX1083" s="60">
        <f t="shared" si="527"/>
        <v>0</v>
      </c>
      <c r="AY1083" s="69"/>
      <c r="AZ1083" s="60">
        <v>5.58</v>
      </c>
      <c r="BA1083" s="60">
        <f t="shared" si="528"/>
        <v>0</v>
      </c>
      <c r="BB1083" s="69"/>
      <c r="BC1083" s="60">
        <v>6</v>
      </c>
      <c r="BD1083" s="23">
        <f t="shared" si="524"/>
        <v>0</v>
      </c>
      <c r="BE1083" s="26">
        <f t="shared" si="508"/>
        <v>32460</v>
      </c>
      <c r="BF1083" s="27">
        <f t="shared" si="525"/>
        <v>50220</v>
      </c>
      <c r="BG1083" s="173"/>
      <c r="BH1083" s="174"/>
      <c r="BI1083" s="173"/>
      <c r="BJ1083" s="30">
        <f t="shared" si="509"/>
        <v>0</v>
      </c>
      <c r="BK1083" s="28">
        <f t="shared" si="510"/>
        <v>82680</v>
      </c>
      <c r="BL1083" s="63"/>
      <c r="BM1083" s="63"/>
      <c r="BN1083" s="63"/>
      <c r="BO1083" s="63"/>
      <c r="BP1083" s="12"/>
      <c r="BQ1083" s="12"/>
      <c r="BR1083" s="15"/>
      <c r="BS1083" s="15"/>
      <c r="BT1083" s="15"/>
      <c r="BU1083" s="12"/>
      <c r="BV1083" s="63"/>
      <c r="BW1083" s="63"/>
      <c r="BX1083" s="63"/>
    </row>
    <row r="1084" spans="1:76" s="64" customFormat="1" ht="32.25" customHeight="1">
      <c r="A1084" s="67" t="s">
        <v>1001</v>
      </c>
      <c r="B1084" s="68" t="s">
        <v>1002</v>
      </c>
      <c r="C1084" s="69"/>
      <c r="D1084" s="60">
        <v>45</v>
      </c>
      <c r="E1084" s="23">
        <f t="shared" si="511"/>
        <v>0</v>
      </c>
      <c r="F1084" s="69"/>
      <c r="G1084" s="25">
        <v>30</v>
      </c>
      <c r="H1084" s="23">
        <f t="shared" si="512"/>
        <v>0</v>
      </c>
      <c r="I1084" s="69"/>
      <c r="J1084" s="60">
        <v>45</v>
      </c>
      <c r="K1084" s="23">
        <f t="shared" si="513"/>
        <v>0</v>
      </c>
      <c r="L1084" s="69"/>
      <c r="M1084" s="60">
        <v>75</v>
      </c>
      <c r="N1084" s="23">
        <f t="shared" si="514"/>
        <v>0</v>
      </c>
      <c r="O1084" s="69"/>
      <c r="P1084" s="60">
        <v>38</v>
      </c>
      <c r="Q1084" s="23">
        <f t="shared" si="515"/>
        <v>0</v>
      </c>
      <c r="R1084" s="69"/>
      <c r="S1084" s="60">
        <v>68</v>
      </c>
      <c r="T1084" s="23">
        <f t="shared" si="516"/>
        <v>0</v>
      </c>
      <c r="U1084" s="69">
        <v>300</v>
      </c>
      <c r="V1084" s="60">
        <v>38</v>
      </c>
      <c r="W1084" s="23">
        <f t="shared" si="517"/>
        <v>11400</v>
      </c>
      <c r="X1084" s="69">
        <v>200</v>
      </c>
      <c r="Y1084" s="60">
        <v>55</v>
      </c>
      <c r="Z1084" s="23">
        <f t="shared" si="518"/>
        <v>11000</v>
      </c>
      <c r="AA1084" s="69"/>
      <c r="AB1084" s="60">
        <v>58</v>
      </c>
      <c r="AC1084" s="23">
        <f t="shared" si="519"/>
        <v>0</v>
      </c>
      <c r="AD1084" s="69"/>
      <c r="AE1084" s="60">
        <v>68</v>
      </c>
      <c r="AF1084" s="25">
        <f t="shared" si="520"/>
        <v>0</v>
      </c>
      <c r="AG1084" s="69"/>
      <c r="AH1084" s="60">
        <v>98</v>
      </c>
      <c r="AI1084" s="23">
        <f t="shared" si="521"/>
        <v>0</v>
      </c>
      <c r="AJ1084" s="69"/>
      <c r="AK1084" s="60">
        <v>7</v>
      </c>
      <c r="AL1084" s="25">
        <f t="shared" si="522"/>
        <v>0</v>
      </c>
      <c r="AM1084" s="69"/>
      <c r="AN1084" s="60">
        <v>6</v>
      </c>
      <c r="AO1084" s="25">
        <f t="shared" si="523"/>
        <v>0</v>
      </c>
      <c r="AP1084" s="69"/>
      <c r="AQ1084" s="60">
        <v>7</v>
      </c>
      <c r="AR1084" s="60">
        <f t="shared" si="526"/>
        <v>0</v>
      </c>
      <c r="AS1084" s="69"/>
      <c r="AT1084" s="60">
        <v>5.63</v>
      </c>
      <c r="AU1084" s="60">
        <f t="shared" si="506"/>
        <v>0</v>
      </c>
      <c r="AV1084" s="69"/>
      <c r="AW1084" s="60">
        <v>6.65</v>
      </c>
      <c r="AX1084" s="60">
        <f t="shared" si="527"/>
        <v>0</v>
      </c>
      <c r="AY1084" s="69"/>
      <c r="AZ1084" s="60">
        <v>5.58</v>
      </c>
      <c r="BA1084" s="60">
        <f t="shared" si="528"/>
        <v>0</v>
      </c>
      <c r="BB1084" s="69"/>
      <c r="BC1084" s="60">
        <v>6</v>
      </c>
      <c r="BD1084" s="23">
        <f t="shared" si="524"/>
        <v>0</v>
      </c>
      <c r="BE1084" s="26">
        <f t="shared" si="508"/>
        <v>22400</v>
      </c>
      <c r="BF1084" s="27">
        <f t="shared" si="525"/>
        <v>33908</v>
      </c>
      <c r="BG1084" s="173"/>
      <c r="BH1084" s="174"/>
      <c r="BI1084" s="173"/>
      <c r="BJ1084" s="30">
        <f t="shared" si="509"/>
        <v>0</v>
      </c>
      <c r="BK1084" s="28">
        <f t="shared" si="510"/>
        <v>56308</v>
      </c>
      <c r="BL1084" s="63"/>
      <c r="BM1084" s="63"/>
      <c r="BN1084" s="63"/>
      <c r="BO1084" s="63"/>
      <c r="BP1084" s="12"/>
      <c r="BQ1084" s="12"/>
      <c r="BR1084" s="15"/>
      <c r="BS1084" s="15"/>
      <c r="BT1084" s="15"/>
      <c r="BU1084" s="12"/>
      <c r="BV1084" s="63"/>
      <c r="BW1084" s="63"/>
      <c r="BX1084" s="63"/>
    </row>
    <row r="1085" spans="1:76" s="64" customFormat="1" ht="32.25" customHeight="1">
      <c r="A1085" s="67" t="s">
        <v>1003</v>
      </c>
      <c r="B1085" s="68" t="s">
        <v>1004</v>
      </c>
      <c r="C1085" s="69"/>
      <c r="D1085" s="60">
        <v>45</v>
      </c>
      <c r="E1085" s="23">
        <f t="shared" si="511"/>
        <v>0</v>
      </c>
      <c r="F1085" s="69"/>
      <c r="G1085" s="25">
        <v>30</v>
      </c>
      <c r="H1085" s="23">
        <f t="shared" si="512"/>
        <v>0</v>
      </c>
      <c r="I1085" s="69"/>
      <c r="J1085" s="60">
        <v>45</v>
      </c>
      <c r="K1085" s="23">
        <f t="shared" si="513"/>
        <v>0</v>
      </c>
      <c r="L1085" s="69"/>
      <c r="M1085" s="60">
        <v>75</v>
      </c>
      <c r="N1085" s="23">
        <f t="shared" si="514"/>
        <v>0</v>
      </c>
      <c r="O1085" s="69"/>
      <c r="P1085" s="60">
        <v>38</v>
      </c>
      <c r="Q1085" s="23">
        <f t="shared" si="515"/>
        <v>0</v>
      </c>
      <c r="R1085" s="69"/>
      <c r="S1085" s="60">
        <v>68</v>
      </c>
      <c r="T1085" s="23">
        <f t="shared" si="516"/>
        <v>0</v>
      </c>
      <c r="U1085" s="69"/>
      <c r="V1085" s="60">
        <v>38</v>
      </c>
      <c r="W1085" s="23">
        <f t="shared" si="517"/>
        <v>0</v>
      </c>
      <c r="X1085" s="69"/>
      <c r="Y1085" s="60">
        <v>55</v>
      </c>
      <c r="Z1085" s="23">
        <f t="shared" si="518"/>
        <v>0</v>
      </c>
      <c r="AA1085" s="69"/>
      <c r="AB1085" s="60">
        <v>58</v>
      </c>
      <c r="AC1085" s="23">
        <f t="shared" si="519"/>
        <v>0</v>
      </c>
      <c r="AD1085" s="69"/>
      <c r="AE1085" s="60">
        <v>68</v>
      </c>
      <c r="AF1085" s="25">
        <f t="shared" si="520"/>
        <v>0</v>
      </c>
      <c r="AG1085" s="69"/>
      <c r="AH1085" s="60">
        <v>98</v>
      </c>
      <c r="AI1085" s="23">
        <f t="shared" si="521"/>
        <v>0</v>
      </c>
      <c r="AJ1085" s="69"/>
      <c r="AK1085" s="60">
        <v>7</v>
      </c>
      <c r="AL1085" s="25">
        <f t="shared" si="522"/>
        <v>0</v>
      </c>
      <c r="AM1085" s="69"/>
      <c r="AN1085" s="60">
        <v>6</v>
      </c>
      <c r="AO1085" s="25">
        <f t="shared" si="523"/>
        <v>0</v>
      </c>
      <c r="AP1085" s="69"/>
      <c r="AQ1085" s="60">
        <v>7</v>
      </c>
      <c r="AR1085" s="60">
        <f t="shared" si="526"/>
        <v>0</v>
      </c>
      <c r="AS1085" s="69"/>
      <c r="AT1085" s="60">
        <v>5.63</v>
      </c>
      <c r="AU1085" s="60">
        <f t="shared" si="506"/>
        <v>0</v>
      </c>
      <c r="AV1085" s="69"/>
      <c r="AW1085" s="60">
        <v>6.65</v>
      </c>
      <c r="AX1085" s="60">
        <f t="shared" si="527"/>
        <v>0</v>
      </c>
      <c r="AY1085" s="69"/>
      <c r="AZ1085" s="60">
        <v>5.58</v>
      </c>
      <c r="BA1085" s="60">
        <f t="shared" si="528"/>
        <v>0</v>
      </c>
      <c r="BB1085" s="69"/>
      <c r="BC1085" s="60">
        <v>6</v>
      </c>
      <c r="BD1085" s="23">
        <f t="shared" si="524"/>
        <v>0</v>
      </c>
      <c r="BE1085" s="26">
        <f t="shared" si="508"/>
        <v>0</v>
      </c>
      <c r="BF1085" s="27">
        <f t="shared" si="525"/>
        <v>78128</v>
      </c>
      <c r="BG1085" s="173"/>
      <c r="BH1085" s="174"/>
      <c r="BI1085" s="173"/>
      <c r="BJ1085" s="30">
        <f t="shared" si="509"/>
        <v>0</v>
      </c>
      <c r="BK1085" s="28">
        <f t="shared" si="510"/>
        <v>78128</v>
      </c>
      <c r="BL1085" s="63"/>
      <c r="BM1085" s="63"/>
      <c r="BN1085" s="63"/>
      <c r="BO1085" s="63"/>
      <c r="BP1085" s="12"/>
      <c r="BQ1085" s="12"/>
      <c r="BR1085" s="15"/>
      <c r="BS1085" s="15"/>
      <c r="BT1085" s="15"/>
      <c r="BU1085" s="12"/>
      <c r="BV1085" s="63"/>
      <c r="BW1085" s="63"/>
      <c r="BX1085" s="63"/>
    </row>
    <row r="1086" spans="1:76" s="64" customFormat="1" ht="32.25" customHeight="1">
      <c r="A1086" s="67" t="s">
        <v>1005</v>
      </c>
      <c r="B1086" s="68" t="s">
        <v>1006</v>
      </c>
      <c r="C1086" s="69"/>
      <c r="D1086" s="60">
        <v>45</v>
      </c>
      <c r="E1086" s="23">
        <f t="shared" si="511"/>
        <v>0</v>
      </c>
      <c r="F1086" s="69"/>
      <c r="G1086" s="25">
        <v>30</v>
      </c>
      <c r="H1086" s="23">
        <f t="shared" si="512"/>
        <v>0</v>
      </c>
      <c r="I1086" s="69"/>
      <c r="J1086" s="60">
        <v>45</v>
      </c>
      <c r="K1086" s="23">
        <f t="shared" si="513"/>
        <v>0</v>
      </c>
      <c r="L1086" s="69"/>
      <c r="M1086" s="60">
        <v>75</v>
      </c>
      <c r="N1086" s="23">
        <f t="shared" si="514"/>
        <v>0</v>
      </c>
      <c r="O1086" s="69"/>
      <c r="P1086" s="60">
        <v>38</v>
      </c>
      <c r="Q1086" s="23">
        <f t="shared" si="515"/>
        <v>0</v>
      </c>
      <c r="R1086" s="69"/>
      <c r="S1086" s="60">
        <v>68</v>
      </c>
      <c r="T1086" s="23">
        <f t="shared" si="516"/>
        <v>0</v>
      </c>
      <c r="U1086" s="69">
        <v>300</v>
      </c>
      <c r="V1086" s="60">
        <v>38</v>
      </c>
      <c r="W1086" s="23">
        <f t="shared" si="517"/>
        <v>11400</v>
      </c>
      <c r="X1086" s="69">
        <v>150</v>
      </c>
      <c r="Y1086" s="60">
        <v>55</v>
      </c>
      <c r="Z1086" s="23">
        <f t="shared" si="518"/>
        <v>8250</v>
      </c>
      <c r="AA1086" s="69"/>
      <c r="AB1086" s="60">
        <v>58</v>
      </c>
      <c r="AC1086" s="23">
        <f t="shared" si="519"/>
        <v>0</v>
      </c>
      <c r="AD1086" s="69"/>
      <c r="AE1086" s="60">
        <v>68</v>
      </c>
      <c r="AF1086" s="25">
        <f t="shared" si="520"/>
        <v>0</v>
      </c>
      <c r="AG1086" s="69"/>
      <c r="AH1086" s="60">
        <v>98</v>
      </c>
      <c r="AI1086" s="23">
        <f t="shared" si="521"/>
        <v>0</v>
      </c>
      <c r="AJ1086" s="69"/>
      <c r="AK1086" s="60">
        <v>7</v>
      </c>
      <c r="AL1086" s="25">
        <f t="shared" si="522"/>
        <v>0</v>
      </c>
      <c r="AM1086" s="69"/>
      <c r="AN1086" s="60">
        <v>6</v>
      </c>
      <c r="AO1086" s="25">
        <f t="shared" si="523"/>
        <v>0</v>
      </c>
      <c r="AP1086" s="69"/>
      <c r="AQ1086" s="60">
        <v>7</v>
      </c>
      <c r="AR1086" s="60">
        <f t="shared" si="526"/>
        <v>0</v>
      </c>
      <c r="AS1086" s="69"/>
      <c r="AT1086" s="60">
        <v>5.63</v>
      </c>
      <c r="AU1086" s="60">
        <f t="shared" si="506"/>
        <v>0</v>
      </c>
      <c r="AV1086" s="69"/>
      <c r="AW1086" s="60">
        <v>6.65</v>
      </c>
      <c r="AX1086" s="60">
        <f t="shared" si="527"/>
        <v>0</v>
      </c>
      <c r="AY1086" s="69"/>
      <c r="AZ1086" s="60">
        <v>5.58</v>
      </c>
      <c r="BA1086" s="60">
        <f t="shared" si="528"/>
        <v>0</v>
      </c>
      <c r="BB1086" s="69"/>
      <c r="BC1086" s="60">
        <v>6</v>
      </c>
      <c r="BD1086" s="23">
        <f t="shared" si="524"/>
        <v>0</v>
      </c>
      <c r="BE1086" s="26">
        <f t="shared" si="508"/>
        <v>19650</v>
      </c>
      <c r="BF1086" s="27">
        <f t="shared" si="525"/>
        <v>138170</v>
      </c>
      <c r="BG1086" s="173"/>
      <c r="BH1086" s="174"/>
      <c r="BI1086" s="173"/>
      <c r="BJ1086" s="30">
        <f t="shared" si="509"/>
        <v>0</v>
      </c>
      <c r="BK1086" s="28">
        <f t="shared" si="510"/>
        <v>157820</v>
      </c>
      <c r="BL1086" s="63"/>
      <c r="BM1086" s="63"/>
      <c r="BN1086" s="63"/>
      <c r="BO1086" s="63"/>
      <c r="BP1086" s="12"/>
      <c r="BQ1086" s="12"/>
      <c r="BR1086" s="15"/>
      <c r="BS1086" s="15"/>
      <c r="BT1086" s="15"/>
      <c r="BU1086" s="12"/>
      <c r="BV1086" s="63"/>
      <c r="BW1086" s="63"/>
      <c r="BX1086" s="63"/>
    </row>
    <row r="1087" spans="1:76" s="64" customFormat="1" ht="32.25" customHeight="1">
      <c r="A1087" s="67" t="s">
        <v>1007</v>
      </c>
      <c r="B1087" s="68" t="s">
        <v>1008</v>
      </c>
      <c r="C1087" s="69"/>
      <c r="D1087" s="60">
        <v>45</v>
      </c>
      <c r="E1087" s="23">
        <f t="shared" si="511"/>
        <v>0</v>
      </c>
      <c r="F1087" s="69"/>
      <c r="G1087" s="25">
        <v>30</v>
      </c>
      <c r="H1087" s="23">
        <f t="shared" si="512"/>
        <v>0</v>
      </c>
      <c r="I1087" s="69"/>
      <c r="J1087" s="60">
        <v>45</v>
      </c>
      <c r="K1087" s="23">
        <f t="shared" si="513"/>
        <v>0</v>
      </c>
      <c r="L1087" s="69">
        <v>100</v>
      </c>
      <c r="M1087" s="60">
        <v>75</v>
      </c>
      <c r="N1087" s="23">
        <f t="shared" si="514"/>
        <v>7500</v>
      </c>
      <c r="O1087" s="69">
        <v>200</v>
      </c>
      <c r="P1087" s="60">
        <v>38</v>
      </c>
      <c r="Q1087" s="23">
        <f t="shared" si="515"/>
        <v>7600</v>
      </c>
      <c r="R1087" s="69">
        <v>50</v>
      </c>
      <c r="S1087" s="60">
        <v>68</v>
      </c>
      <c r="T1087" s="23">
        <f t="shared" si="516"/>
        <v>3400</v>
      </c>
      <c r="U1087" s="69"/>
      <c r="V1087" s="60">
        <v>38</v>
      </c>
      <c r="W1087" s="23">
        <f t="shared" si="517"/>
        <v>0</v>
      </c>
      <c r="X1087" s="69"/>
      <c r="Y1087" s="60">
        <v>55</v>
      </c>
      <c r="Z1087" s="23">
        <f t="shared" si="518"/>
        <v>0</v>
      </c>
      <c r="AA1087" s="69"/>
      <c r="AB1087" s="60">
        <v>58</v>
      </c>
      <c r="AC1087" s="23">
        <f t="shared" si="519"/>
        <v>0</v>
      </c>
      <c r="AD1087" s="69"/>
      <c r="AE1087" s="60">
        <v>68</v>
      </c>
      <c r="AF1087" s="25">
        <f t="shared" si="520"/>
        <v>0</v>
      </c>
      <c r="AG1087" s="69">
        <v>80</v>
      </c>
      <c r="AH1087" s="60">
        <v>98</v>
      </c>
      <c r="AI1087" s="23">
        <f t="shared" si="521"/>
        <v>7840</v>
      </c>
      <c r="AJ1087" s="69">
        <v>2151</v>
      </c>
      <c r="AK1087" s="60">
        <v>7</v>
      </c>
      <c r="AL1087" s="25">
        <f t="shared" si="522"/>
        <v>15057</v>
      </c>
      <c r="AM1087" s="69"/>
      <c r="AN1087" s="60">
        <v>6</v>
      </c>
      <c r="AO1087" s="25">
        <f t="shared" si="523"/>
        <v>0</v>
      </c>
      <c r="AP1087" s="69"/>
      <c r="AQ1087" s="60">
        <v>7</v>
      </c>
      <c r="AR1087" s="60">
        <f t="shared" si="526"/>
        <v>0</v>
      </c>
      <c r="AS1087" s="69"/>
      <c r="AT1087" s="60">
        <v>5.63</v>
      </c>
      <c r="AU1087" s="60">
        <f t="shared" si="506"/>
        <v>0</v>
      </c>
      <c r="AV1087" s="69"/>
      <c r="AW1087" s="60">
        <v>6.65</v>
      </c>
      <c r="AX1087" s="60">
        <f t="shared" si="527"/>
        <v>0</v>
      </c>
      <c r="AY1087" s="69"/>
      <c r="AZ1087" s="60">
        <v>5.58</v>
      </c>
      <c r="BA1087" s="60">
        <f t="shared" si="528"/>
        <v>0</v>
      </c>
      <c r="BB1087" s="69">
        <v>1780</v>
      </c>
      <c r="BC1087" s="60">
        <v>6</v>
      </c>
      <c r="BD1087" s="23">
        <f t="shared" si="524"/>
        <v>10680</v>
      </c>
      <c r="BE1087" s="26">
        <f t="shared" si="508"/>
        <v>52077</v>
      </c>
      <c r="BF1087" s="27">
        <f t="shared" si="525"/>
        <v>423672</v>
      </c>
      <c r="BG1087" s="173"/>
      <c r="BH1087" s="174"/>
      <c r="BI1087" s="173"/>
      <c r="BJ1087" s="30">
        <f t="shared" si="509"/>
        <v>0</v>
      </c>
      <c r="BK1087" s="28">
        <f t="shared" si="510"/>
        <v>475749</v>
      </c>
      <c r="BL1087" s="63"/>
      <c r="BM1087" s="63"/>
      <c r="BN1087" s="63"/>
      <c r="BO1087" s="63"/>
      <c r="BP1087" s="12"/>
      <c r="BQ1087" s="12"/>
      <c r="BR1087" s="15"/>
      <c r="BS1087" s="15"/>
      <c r="BT1087" s="15"/>
      <c r="BU1087" s="12"/>
      <c r="BV1087" s="63"/>
      <c r="BW1087" s="63"/>
      <c r="BX1087" s="63"/>
    </row>
    <row r="1088" spans="1:76" s="64" customFormat="1" ht="32.25" customHeight="1">
      <c r="A1088" s="67" t="s">
        <v>1009</v>
      </c>
      <c r="B1088" s="68" t="s">
        <v>1010</v>
      </c>
      <c r="C1088" s="69"/>
      <c r="D1088" s="60">
        <v>45</v>
      </c>
      <c r="E1088" s="23">
        <f t="shared" si="511"/>
        <v>0</v>
      </c>
      <c r="F1088" s="69"/>
      <c r="G1088" s="25">
        <v>30</v>
      </c>
      <c r="H1088" s="23">
        <f t="shared" si="512"/>
        <v>0</v>
      </c>
      <c r="I1088" s="69"/>
      <c r="J1088" s="60">
        <v>45</v>
      </c>
      <c r="K1088" s="23">
        <f t="shared" si="513"/>
        <v>0</v>
      </c>
      <c r="L1088" s="69"/>
      <c r="M1088" s="60">
        <v>75</v>
      </c>
      <c r="N1088" s="23">
        <f t="shared" si="514"/>
        <v>0</v>
      </c>
      <c r="O1088" s="69"/>
      <c r="P1088" s="60">
        <v>38</v>
      </c>
      <c r="Q1088" s="23">
        <f t="shared" si="515"/>
        <v>0</v>
      </c>
      <c r="R1088" s="69"/>
      <c r="S1088" s="60">
        <v>68</v>
      </c>
      <c r="T1088" s="23">
        <f t="shared" si="516"/>
        <v>0</v>
      </c>
      <c r="U1088" s="69">
        <v>700</v>
      </c>
      <c r="V1088" s="60">
        <v>38</v>
      </c>
      <c r="W1088" s="23">
        <f t="shared" si="517"/>
        <v>26600</v>
      </c>
      <c r="X1088" s="69">
        <v>300</v>
      </c>
      <c r="Y1088" s="60">
        <v>55</v>
      </c>
      <c r="Z1088" s="23">
        <f t="shared" si="518"/>
        <v>16500</v>
      </c>
      <c r="AA1088" s="69"/>
      <c r="AB1088" s="60">
        <v>58</v>
      </c>
      <c r="AC1088" s="23">
        <f t="shared" si="519"/>
        <v>0</v>
      </c>
      <c r="AD1088" s="69"/>
      <c r="AE1088" s="60">
        <v>68</v>
      </c>
      <c r="AF1088" s="25">
        <f t="shared" si="520"/>
        <v>0</v>
      </c>
      <c r="AG1088" s="69"/>
      <c r="AH1088" s="60">
        <v>98</v>
      </c>
      <c r="AI1088" s="23">
        <f t="shared" si="521"/>
        <v>0</v>
      </c>
      <c r="AJ1088" s="69"/>
      <c r="AK1088" s="60">
        <v>7</v>
      </c>
      <c r="AL1088" s="25">
        <f t="shared" si="522"/>
        <v>0</v>
      </c>
      <c r="AM1088" s="69"/>
      <c r="AN1088" s="60">
        <v>6</v>
      </c>
      <c r="AO1088" s="25">
        <f t="shared" si="523"/>
        <v>0</v>
      </c>
      <c r="AP1088" s="69"/>
      <c r="AQ1088" s="60">
        <v>7</v>
      </c>
      <c r="AR1088" s="60">
        <f t="shared" si="526"/>
        <v>0</v>
      </c>
      <c r="AS1088" s="69"/>
      <c r="AT1088" s="60">
        <v>5.63</v>
      </c>
      <c r="AU1088" s="60">
        <f t="shared" si="506"/>
        <v>0</v>
      </c>
      <c r="AV1088" s="69"/>
      <c r="AW1088" s="60">
        <v>6.65</v>
      </c>
      <c r="AX1088" s="60">
        <f t="shared" si="527"/>
        <v>0</v>
      </c>
      <c r="AY1088" s="69"/>
      <c r="AZ1088" s="60">
        <v>5.58</v>
      </c>
      <c r="BA1088" s="60">
        <f t="shared" si="528"/>
        <v>0</v>
      </c>
      <c r="BB1088" s="69"/>
      <c r="BC1088" s="60">
        <v>6</v>
      </c>
      <c r="BD1088" s="23">
        <f t="shared" si="524"/>
        <v>0</v>
      </c>
      <c r="BE1088" s="26">
        <f t="shared" si="508"/>
        <v>43100</v>
      </c>
      <c r="BF1088" s="27">
        <f t="shared" si="525"/>
        <v>122139</v>
      </c>
      <c r="BG1088" s="173"/>
      <c r="BH1088" s="174"/>
      <c r="BI1088" s="173"/>
      <c r="BJ1088" s="30">
        <f t="shared" si="509"/>
        <v>0</v>
      </c>
      <c r="BK1088" s="28">
        <f t="shared" si="510"/>
        <v>165239</v>
      </c>
      <c r="BL1088" s="63"/>
      <c r="BM1088" s="63"/>
      <c r="BN1088" s="63"/>
      <c r="BO1088" s="63"/>
      <c r="BP1088" s="12"/>
      <c r="BQ1088" s="12"/>
      <c r="BR1088" s="15"/>
      <c r="BS1088" s="15"/>
      <c r="BT1088" s="15"/>
      <c r="BU1088" s="12"/>
      <c r="BV1088" s="63"/>
      <c r="BW1088" s="63"/>
      <c r="BX1088" s="63"/>
    </row>
    <row r="1089" spans="1:76" s="64" customFormat="1" ht="32.25" customHeight="1">
      <c r="A1089" s="67" t="s">
        <v>1011</v>
      </c>
      <c r="B1089" s="68" t="s">
        <v>1012</v>
      </c>
      <c r="C1089" s="69"/>
      <c r="D1089" s="60">
        <v>45</v>
      </c>
      <c r="E1089" s="23">
        <f t="shared" si="511"/>
        <v>0</v>
      </c>
      <c r="F1089" s="69"/>
      <c r="G1089" s="25">
        <v>30</v>
      </c>
      <c r="H1089" s="23">
        <f t="shared" si="512"/>
        <v>0</v>
      </c>
      <c r="I1089" s="69"/>
      <c r="J1089" s="60">
        <v>45</v>
      </c>
      <c r="K1089" s="23">
        <f t="shared" si="513"/>
        <v>0</v>
      </c>
      <c r="L1089" s="69"/>
      <c r="M1089" s="60">
        <v>75</v>
      </c>
      <c r="N1089" s="23">
        <f t="shared" si="514"/>
        <v>0</v>
      </c>
      <c r="O1089" s="69"/>
      <c r="P1089" s="60">
        <v>38</v>
      </c>
      <c r="Q1089" s="23">
        <f t="shared" si="515"/>
        <v>0</v>
      </c>
      <c r="R1089" s="69"/>
      <c r="S1089" s="60">
        <v>68</v>
      </c>
      <c r="T1089" s="23">
        <f t="shared" si="516"/>
        <v>0</v>
      </c>
      <c r="U1089" s="69"/>
      <c r="V1089" s="60">
        <v>38</v>
      </c>
      <c r="W1089" s="23">
        <f t="shared" si="517"/>
        <v>0</v>
      </c>
      <c r="X1089" s="69"/>
      <c r="Y1089" s="60">
        <v>55</v>
      </c>
      <c r="Z1089" s="23">
        <f t="shared" si="518"/>
        <v>0</v>
      </c>
      <c r="AA1089" s="69"/>
      <c r="AB1089" s="60">
        <v>58</v>
      </c>
      <c r="AC1089" s="23">
        <f t="shared" si="519"/>
        <v>0</v>
      </c>
      <c r="AD1089" s="69"/>
      <c r="AE1089" s="60">
        <v>68</v>
      </c>
      <c r="AF1089" s="25">
        <f t="shared" si="520"/>
        <v>0</v>
      </c>
      <c r="AG1089" s="69"/>
      <c r="AH1089" s="60">
        <v>98</v>
      </c>
      <c r="AI1089" s="23">
        <f t="shared" si="521"/>
        <v>0</v>
      </c>
      <c r="AJ1089" s="69"/>
      <c r="AK1089" s="60">
        <v>7</v>
      </c>
      <c r="AL1089" s="25">
        <f t="shared" si="522"/>
        <v>0</v>
      </c>
      <c r="AM1089" s="69"/>
      <c r="AN1089" s="60">
        <v>6</v>
      </c>
      <c r="AO1089" s="25">
        <f t="shared" si="523"/>
        <v>0</v>
      </c>
      <c r="AP1089" s="69"/>
      <c r="AQ1089" s="60">
        <v>7</v>
      </c>
      <c r="AR1089" s="60">
        <f t="shared" si="526"/>
        <v>0</v>
      </c>
      <c r="AS1089" s="69"/>
      <c r="AT1089" s="60">
        <v>5.63</v>
      </c>
      <c r="AU1089" s="60">
        <f t="shared" si="506"/>
        <v>0</v>
      </c>
      <c r="AV1089" s="69"/>
      <c r="AW1089" s="60">
        <v>6.65</v>
      </c>
      <c r="AX1089" s="60">
        <f t="shared" si="527"/>
        <v>0</v>
      </c>
      <c r="AY1089" s="69"/>
      <c r="AZ1089" s="60">
        <v>5.58</v>
      </c>
      <c r="BA1089" s="60">
        <f t="shared" si="528"/>
        <v>0</v>
      </c>
      <c r="BB1089" s="69"/>
      <c r="BC1089" s="60">
        <v>6</v>
      </c>
      <c r="BD1089" s="23">
        <f t="shared" si="524"/>
        <v>0</v>
      </c>
      <c r="BE1089" s="26">
        <f t="shared" si="508"/>
        <v>0</v>
      </c>
      <c r="BF1089" s="27">
        <f t="shared" si="525"/>
        <v>0</v>
      </c>
      <c r="BG1089" s="173"/>
      <c r="BH1089" s="174"/>
      <c r="BI1089" s="173">
        <v>2150</v>
      </c>
      <c r="BJ1089" s="30">
        <f t="shared" si="509"/>
        <v>2150</v>
      </c>
      <c r="BK1089" s="28">
        <f t="shared" si="510"/>
        <v>-2150</v>
      </c>
      <c r="BL1089" s="63"/>
      <c r="BM1089" s="63"/>
      <c r="BN1089" s="63"/>
      <c r="BO1089" s="63"/>
      <c r="BP1089" s="12"/>
      <c r="BQ1089" s="12"/>
      <c r="BR1089" s="15"/>
      <c r="BS1089" s="15"/>
      <c r="BT1089" s="15"/>
      <c r="BU1089" s="12"/>
      <c r="BV1089" s="63"/>
      <c r="BW1089" s="63"/>
      <c r="BX1089" s="63"/>
    </row>
    <row r="1090" spans="1:76" s="64" customFormat="1" ht="32.25" customHeight="1">
      <c r="A1090" s="67" t="s">
        <v>1013</v>
      </c>
      <c r="B1090" s="68" t="s">
        <v>1014</v>
      </c>
      <c r="C1090" s="69"/>
      <c r="D1090" s="60">
        <v>45</v>
      </c>
      <c r="E1090" s="23">
        <f t="shared" si="511"/>
        <v>0</v>
      </c>
      <c r="F1090" s="69"/>
      <c r="G1090" s="25">
        <v>30</v>
      </c>
      <c r="H1090" s="23">
        <f t="shared" si="512"/>
        <v>0</v>
      </c>
      <c r="I1090" s="69"/>
      <c r="J1090" s="60">
        <v>45</v>
      </c>
      <c r="K1090" s="23">
        <f t="shared" si="513"/>
        <v>0</v>
      </c>
      <c r="L1090" s="69"/>
      <c r="M1090" s="60">
        <v>75</v>
      </c>
      <c r="N1090" s="23">
        <f t="shared" si="514"/>
        <v>0</v>
      </c>
      <c r="O1090" s="69"/>
      <c r="P1090" s="60">
        <v>38</v>
      </c>
      <c r="Q1090" s="23">
        <f t="shared" si="515"/>
        <v>0</v>
      </c>
      <c r="R1090" s="69"/>
      <c r="S1090" s="60">
        <v>68</v>
      </c>
      <c r="T1090" s="23">
        <f t="shared" si="516"/>
        <v>0</v>
      </c>
      <c r="U1090" s="69"/>
      <c r="V1090" s="60">
        <v>38</v>
      </c>
      <c r="W1090" s="23">
        <f t="shared" si="517"/>
        <v>0</v>
      </c>
      <c r="X1090" s="69"/>
      <c r="Y1090" s="60">
        <v>55</v>
      </c>
      <c r="Z1090" s="23">
        <f t="shared" si="518"/>
        <v>0</v>
      </c>
      <c r="AA1090" s="69"/>
      <c r="AB1090" s="60">
        <v>58</v>
      </c>
      <c r="AC1090" s="23">
        <f t="shared" si="519"/>
        <v>0</v>
      </c>
      <c r="AD1090" s="69"/>
      <c r="AE1090" s="60">
        <v>68</v>
      </c>
      <c r="AF1090" s="25">
        <f t="shared" si="520"/>
        <v>0</v>
      </c>
      <c r="AG1090" s="69"/>
      <c r="AH1090" s="60">
        <v>98</v>
      </c>
      <c r="AI1090" s="23">
        <f t="shared" si="521"/>
        <v>0</v>
      </c>
      <c r="AJ1090" s="69"/>
      <c r="AK1090" s="60">
        <v>7</v>
      </c>
      <c r="AL1090" s="25">
        <f t="shared" si="522"/>
        <v>0</v>
      </c>
      <c r="AM1090" s="69"/>
      <c r="AN1090" s="60">
        <v>6</v>
      </c>
      <c r="AO1090" s="25">
        <f t="shared" si="523"/>
        <v>0</v>
      </c>
      <c r="AP1090" s="69"/>
      <c r="AQ1090" s="60">
        <v>7</v>
      </c>
      <c r="AR1090" s="60">
        <f t="shared" si="526"/>
        <v>0</v>
      </c>
      <c r="AS1090" s="69"/>
      <c r="AT1090" s="60">
        <v>5.63</v>
      </c>
      <c r="AU1090" s="60">
        <f t="shared" si="506"/>
        <v>0</v>
      </c>
      <c r="AV1090" s="69"/>
      <c r="AW1090" s="60">
        <v>6.65</v>
      </c>
      <c r="AX1090" s="60">
        <f t="shared" si="527"/>
        <v>0</v>
      </c>
      <c r="AY1090" s="69"/>
      <c r="AZ1090" s="60">
        <v>5.58</v>
      </c>
      <c r="BA1090" s="60">
        <f t="shared" si="528"/>
        <v>0</v>
      </c>
      <c r="BB1090" s="69"/>
      <c r="BC1090" s="60">
        <v>6</v>
      </c>
      <c r="BD1090" s="23">
        <f t="shared" si="524"/>
        <v>0</v>
      </c>
      <c r="BE1090" s="26">
        <f t="shared" si="508"/>
        <v>0</v>
      </c>
      <c r="BF1090" s="27">
        <f t="shared" si="525"/>
        <v>57</v>
      </c>
      <c r="BG1090" s="173"/>
      <c r="BH1090" s="174"/>
      <c r="BI1090" s="173">
        <v>19500</v>
      </c>
      <c r="BJ1090" s="30">
        <f t="shared" si="509"/>
        <v>19500</v>
      </c>
      <c r="BK1090" s="28">
        <f t="shared" si="510"/>
        <v>-19443</v>
      </c>
      <c r="BL1090" s="63"/>
      <c r="BM1090" s="63"/>
      <c r="BN1090" s="63"/>
      <c r="BO1090" s="63"/>
      <c r="BP1090" s="12"/>
      <c r="BQ1090" s="12"/>
      <c r="BR1090" s="15"/>
      <c r="BS1090" s="15"/>
      <c r="BT1090" s="15"/>
      <c r="BU1090" s="12"/>
      <c r="BV1090" s="63"/>
      <c r="BW1090" s="63"/>
      <c r="BX1090" s="63"/>
    </row>
    <row r="1091" spans="1:76" s="64" customFormat="1" ht="32.25" customHeight="1">
      <c r="A1091" s="67" t="s">
        <v>1015</v>
      </c>
      <c r="B1091" s="68" t="s">
        <v>1016</v>
      </c>
      <c r="C1091" s="69"/>
      <c r="D1091" s="60">
        <v>45</v>
      </c>
      <c r="E1091" s="23">
        <f t="shared" si="511"/>
        <v>0</v>
      </c>
      <c r="F1091" s="69"/>
      <c r="G1091" s="25">
        <v>30</v>
      </c>
      <c r="H1091" s="23">
        <f t="shared" si="512"/>
        <v>0</v>
      </c>
      <c r="I1091" s="69"/>
      <c r="J1091" s="60">
        <v>45</v>
      </c>
      <c r="K1091" s="23">
        <f t="shared" si="513"/>
        <v>0</v>
      </c>
      <c r="L1091" s="69"/>
      <c r="M1091" s="60">
        <v>75</v>
      </c>
      <c r="N1091" s="23">
        <f t="shared" si="514"/>
        <v>0</v>
      </c>
      <c r="O1091" s="69"/>
      <c r="P1091" s="60">
        <v>38</v>
      </c>
      <c r="Q1091" s="23">
        <f t="shared" si="515"/>
        <v>0</v>
      </c>
      <c r="R1091" s="69"/>
      <c r="S1091" s="60">
        <v>68</v>
      </c>
      <c r="T1091" s="23">
        <f t="shared" si="516"/>
        <v>0</v>
      </c>
      <c r="U1091" s="69">
        <v>200</v>
      </c>
      <c r="V1091" s="60">
        <v>38</v>
      </c>
      <c r="W1091" s="23">
        <f t="shared" si="517"/>
        <v>7600</v>
      </c>
      <c r="X1091" s="69">
        <v>100</v>
      </c>
      <c r="Y1091" s="60">
        <v>55</v>
      </c>
      <c r="Z1091" s="23">
        <f t="shared" si="518"/>
        <v>5500</v>
      </c>
      <c r="AA1091" s="69"/>
      <c r="AB1091" s="60">
        <v>58</v>
      </c>
      <c r="AC1091" s="23">
        <f t="shared" si="519"/>
        <v>0</v>
      </c>
      <c r="AD1091" s="69"/>
      <c r="AE1091" s="60">
        <v>68</v>
      </c>
      <c r="AF1091" s="25">
        <f t="shared" si="520"/>
        <v>0</v>
      </c>
      <c r="AG1091" s="69"/>
      <c r="AH1091" s="60">
        <v>98</v>
      </c>
      <c r="AI1091" s="23">
        <f t="shared" si="521"/>
        <v>0</v>
      </c>
      <c r="AJ1091" s="69"/>
      <c r="AK1091" s="60">
        <v>7</v>
      </c>
      <c r="AL1091" s="25">
        <f t="shared" si="522"/>
        <v>0</v>
      </c>
      <c r="AM1091" s="69"/>
      <c r="AN1091" s="60">
        <v>6</v>
      </c>
      <c r="AO1091" s="25">
        <f t="shared" si="523"/>
        <v>0</v>
      </c>
      <c r="AP1091" s="69"/>
      <c r="AQ1091" s="60">
        <v>7</v>
      </c>
      <c r="AR1091" s="60">
        <f t="shared" si="526"/>
        <v>0</v>
      </c>
      <c r="AS1091" s="69"/>
      <c r="AT1091" s="60">
        <v>5.63</v>
      </c>
      <c r="AU1091" s="60">
        <f t="shared" si="506"/>
        <v>0</v>
      </c>
      <c r="AV1091" s="69"/>
      <c r="AW1091" s="60">
        <v>6.65</v>
      </c>
      <c r="AX1091" s="60">
        <f t="shared" si="527"/>
        <v>0</v>
      </c>
      <c r="AY1091" s="69"/>
      <c r="AZ1091" s="60">
        <v>5.58</v>
      </c>
      <c r="BA1091" s="60">
        <f t="shared" si="528"/>
        <v>0</v>
      </c>
      <c r="BB1091" s="69"/>
      <c r="BC1091" s="60">
        <v>6</v>
      </c>
      <c r="BD1091" s="23">
        <f t="shared" si="524"/>
        <v>0</v>
      </c>
      <c r="BE1091" s="26">
        <f t="shared" si="508"/>
        <v>13100</v>
      </c>
      <c r="BF1091" s="27">
        <f t="shared" si="525"/>
        <v>47234</v>
      </c>
      <c r="BG1091" s="173"/>
      <c r="BH1091" s="174"/>
      <c r="BI1091" s="173"/>
      <c r="BJ1091" s="30">
        <f t="shared" si="509"/>
        <v>0</v>
      </c>
      <c r="BK1091" s="28">
        <f t="shared" si="510"/>
        <v>60334</v>
      </c>
      <c r="BL1091" s="63"/>
      <c r="BM1091" s="63"/>
      <c r="BN1091" s="63"/>
      <c r="BO1091" s="63"/>
      <c r="BP1091" s="12"/>
      <c r="BQ1091" s="12"/>
      <c r="BR1091" s="15"/>
      <c r="BS1091" s="15"/>
      <c r="BT1091" s="15"/>
      <c r="BU1091" s="12"/>
      <c r="BV1091" s="63"/>
      <c r="BW1091" s="63"/>
      <c r="BX1091" s="63"/>
    </row>
    <row r="1092" spans="1:76" s="64" customFormat="1" ht="32.25" customHeight="1">
      <c r="A1092" s="67" t="s">
        <v>1017</v>
      </c>
      <c r="B1092" s="68" t="s">
        <v>1018</v>
      </c>
      <c r="C1092" s="69"/>
      <c r="D1092" s="60">
        <v>45</v>
      </c>
      <c r="E1092" s="23">
        <f t="shared" si="511"/>
        <v>0</v>
      </c>
      <c r="F1092" s="69"/>
      <c r="G1092" s="25">
        <v>30</v>
      </c>
      <c r="H1092" s="23">
        <f t="shared" si="512"/>
        <v>0</v>
      </c>
      <c r="I1092" s="69"/>
      <c r="J1092" s="60">
        <v>45</v>
      </c>
      <c r="K1092" s="23">
        <f t="shared" si="513"/>
        <v>0</v>
      </c>
      <c r="L1092" s="69"/>
      <c r="M1092" s="60">
        <v>75</v>
      </c>
      <c r="N1092" s="23">
        <f t="shared" si="514"/>
        <v>0</v>
      </c>
      <c r="O1092" s="69"/>
      <c r="P1092" s="60">
        <v>38</v>
      </c>
      <c r="Q1092" s="23">
        <f t="shared" si="515"/>
        <v>0</v>
      </c>
      <c r="R1092" s="69"/>
      <c r="S1092" s="60">
        <v>68</v>
      </c>
      <c r="T1092" s="23">
        <f t="shared" si="516"/>
        <v>0</v>
      </c>
      <c r="U1092" s="69">
        <v>370</v>
      </c>
      <c r="V1092" s="60">
        <v>38</v>
      </c>
      <c r="W1092" s="23">
        <f t="shared" si="517"/>
        <v>14060</v>
      </c>
      <c r="X1092" s="69">
        <v>220</v>
      </c>
      <c r="Y1092" s="60">
        <v>55</v>
      </c>
      <c r="Z1092" s="23">
        <f t="shared" si="518"/>
        <v>12100</v>
      </c>
      <c r="AA1092" s="69"/>
      <c r="AB1092" s="60">
        <v>58</v>
      </c>
      <c r="AC1092" s="23">
        <f t="shared" si="519"/>
        <v>0</v>
      </c>
      <c r="AD1092" s="69"/>
      <c r="AE1092" s="60">
        <v>68</v>
      </c>
      <c r="AF1092" s="25">
        <f t="shared" si="520"/>
        <v>0</v>
      </c>
      <c r="AG1092" s="69"/>
      <c r="AH1092" s="60">
        <v>98</v>
      </c>
      <c r="AI1092" s="23">
        <f t="shared" si="521"/>
        <v>0</v>
      </c>
      <c r="AJ1092" s="69"/>
      <c r="AK1092" s="60">
        <v>7</v>
      </c>
      <c r="AL1092" s="25">
        <f t="shared" si="522"/>
        <v>0</v>
      </c>
      <c r="AM1092" s="69"/>
      <c r="AN1092" s="60">
        <v>6</v>
      </c>
      <c r="AO1092" s="25">
        <f t="shared" si="523"/>
        <v>0</v>
      </c>
      <c r="AP1092" s="69"/>
      <c r="AQ1092" s="60">
        <v>7</v>
      </c>
      <c r="AR1092" s="60">
        <f t="shared" si="526"/>
        <v>0</v>
      </c>
      <c r="AS1092" s="69"/>
      <c r="AT1092" s="60">
        <v>5.63</v>
      </c>
      <c r="AU1092" s="60">
        <f t="shared" si="506"/>
        <v>0</v>
      </c>
      <c r="AV1092" s="69"/>
      <c r="AW1092" s="60">
        <v>6.65</v>
      </c>
      <c r="AX1092" s="60">
        <f t="shared" si="527"/>
        <v>0</v>
      </c>
      <c r="AY1092" s="69"/>
      <c r="AZ1092" s="60">
        <v>5.58</v>
      </c>
      <c r="BA1092" s="60">
        <f t="shared" si="528"/>
        <v>0</v>
      </c>
      <c r="BB1092" s="69"/>
      <c r="BC1092" s="60">
        <v>6</v>
      </c>
      <c r="BD1092" s="23">
        <f t="shared" si="524"/>
        <v>0</v>
      </c>
      <c r="BE1092" s="26">
        <f t="shared" si="508"/>
        <v>26160</v>
      </c>
      <c r="BF1092" s="27">
        <f t="shared" si="525"/>
        <v>38802</v>
      </c>
      <c r="BG1092" s="173"/>
      <c r="BH1092" s="174"/>
      <c r="BI1092" s="173">
        <f>13500+27000</f>
        <v>40500</v>
      </c>
      <c r="BJ1092" s="30">
        <f t="shared" si="509"/>
        <v>40500</v>
      </c>
      <c r="BK1092" s="28">
        <f t="shared" si="510"/>
        <v>24462</v>
      </c>
      <c r="BL1092" s="63"/>
      <c r="BM1092" s="63"/>
      <c r="BN1092" s="63"/>
      <c r="BO1092" s="63"/>
      <c r="BP1092" s="12"/>
      <c r="BQ1092" s="12"/>
      <c r="BR1092" s="15"/>
      <c r="BS1092" s="15"/>
      <c r="BT1092" s="15"/>
      <c r="BU1092" s="12"/>
      <c r="BV1092" s="63"/>
      <c r="BW1092" s="63"/>
      <c r="BX1092" s="63"/>
    </row>
    <row r="1093" spans="1:76" s="64" customFormat="1" ht="32.25" customHeight="1">
      <c r="A1093" s="67" t="s">
        <v>1019</v>
      </c>
      <c r="B1093" s="68" t="s">
        <v>1020</v>
      </c>
      <c r="C1093" s="69"/>
      <c r="D1093" s="60">
        <v>45</v>
      </c>
      <c r="E1093" s="23">
        <f t="shared" si="511"/>
        <v>0</v>
      </c>
      <c r="F1093" s="69"/>
      <c r="G1093" s="25">
        <v>30</v>
      </c>
      <c r="H1093" s="23">
        <f t="shared" si="512"/>
        <v>0</v>
      </c>
      <c r="I1093" s="69"/>
      <c r="J1093" s="60">
        <v>45</v>
      </c>
      <c r="K1093" s="23">
        <f t="shared" si="513"/>
        <v>0</v>
      </c>
      <c r="L1093" s="69"/>
      <c r="M1093" s="60">
        <v>75</v>
      </c>
      <c r="N1093" s="23">
        <f t="shared" si="514"/>
        <v>0</v>
      </c>
      <c r="O1093" s="69"/>
      <c r="P1093" s="60">
        <v>38</v>
      </c>
      <c r="Q1093" s="23">
        <f t="shared" si="515"/>
        <v>0</v>
      </c>
      <c r="R1093" s="69"/>
      <c r="S1093" s="60">
        <v>68</v>
      </c>
      <c r="T1093" s="23">
        <f t="shared" si="516"/>
        <v>0</v>
      </c>
      <c r="U1093" s="69"/>
      <c r="V1093" s="60">
        <v>38</v>
      </c>
      <c r="W1093" s="23">
        <f t="shared" si="517"/>
        <v>0</v>
      </c>
      <c r="X1093" s="69"/>
      <c r="Y1093" s="60">
        <v>55</v>
      </c>
      <c r="Z1093" s="23">
        <f t="shared" si="518"/>
        <v>0</v>
      </c>
      <c r="AA1093" s="69"/>
      <c r="AB1093" s="60">
        <v>58</v>
      </c>
      <c r="AC1093" s="23">
        <f t="shared" si="519"/>
        <v>0</v>
      </c>
      <c r="AD1093" s="69"/>
      <c r="AE1093" s="60">
        <v>68</v>
      </c>
      <c r="AF1093" s="25">
        <f t="shared" si="520"/>
        <v>0</v>
      </c>
      <c r="AG1093" s="69"/>
      <c r="AH1093" s="60">
        <v>98</v>
      </c>
      <c r="AI1093" s="23">
        <f t="shared" si="521"/>
        <v>0</v>
      </c>
      <c r="AJ1093" s="69"/>
      <c r="AK1093" s="60">
        <v>7</v>
      </c>
      <c r="AL1093" s="25">
        <f t="shared" si="522"/>
        <v>0</v>
      </c>
      <c r="AM1093" s="69"/>
      <c r="AN1093" s="60">
        <v>6</v>
      </c>
      <c r="AO1093" s="25">
        <f t="shared" si="523"/>
        <v>0</v>
      </c>
      <c r="AP1093" s="69"/>
      <c r="AQ1093" s="60">
        <v>7</v>
      </c>
      <c r="AR1093" s="60">
        <f t="shared" si="526"/>
        <v>0</v>
      </c>
      <c r="AS1093" s="69"/>
      <c r="AT1093" s="60">
        <v>5.63</v>
      </c>
      <c r="AU1093" s="60">
        <f t="shared" si="506"/>
        <v>0</v>
      </c>
      <c r="AV1093" s="69"/>
      <c r="AW1093" s="60">
        <v>6.65</v>
      </c>
      <c r="AX1093" s="60">
        <f t="shared" si="527"/>
        <v>0</v>
      </c>
      <c r="AY1093" s="69"/>
      <c r="AZ1093" s="60">
        <v>5.58</v>
      </c>
      <c r="BA1093" s="60">
        <f t="shared" si="528"/>
        <v>0</v>
      </c>
      <c r="BB1093" s="69"/>
      <c r="BC1093" s="60">
        <v>6</v>
      </c>
      <c r="BD1093" s="23">
        <f t="shared" si="524"/>
        <v>0</v>
      </c>
      <c r="BE1093" s="26">
        <f t="shared" si="508"/>
        <v>0</v>
      </c>
      <c r="BF1093" s="27">
        <f t="shared" si="525"/>
        <v>10721</v>
      </c>
      <c r="BG1093" s="173"/>
      <c r="BH1093" s="174"/>
      <c r="BI1093" s="173"/>
      <c r="BJ1093" s="30">
        <f t="shared" si="509"/>
        <v>0</v>
      </c>
      <c r="BK1093" s="28">
        <f t="shared" si="510"/>
        <v>10721</v>
      </c>
      <c r="BL1093" s="63"/>
      <c r="BM1093" s="63"/>
      <c r="BN1093" s="63"/>
      <c r="BO1093" s="63"/>
      <c r="BP1093" s="12"/>
      <c r="BQ1093" s="12"/>
      <c r="BR1093" s="15"/>
      <c r="BS1093" s="15"/>
      <c r="BT1093" s="15"/>
      <c r="BU1093" s="12"/>
      <c r="BV1093" s="63"/>
      <c r="BW1093" s="63"/>
      <c r="BX1093" s="63"/>
    </row>
    <row r="1094" spans="1:76" s="64" customFormat="1" ht="32.25" customHeight="1">
      <c r="A1094" s="67" t="s">
        <v>1021</v>
      </c>
      <c r="B1094" s="68" t="s">
        <v>1022</v>
      </c>
      <c r="C1094" s="69"/>
      <c r="D1094" s="60">
        <v>45</v>
      </c>
      <c r="E1094" s="23">
        <f t="shared" si="511"/>
        <v>0</v>
      </c>
      <c r="F1094" s="69"/>
      <c r="G1094" s="25">
        <v>30</v>
      </c>
      <c r="H1094" s="23">
        <f t="shared" si="512"/>
        <v>0</v>
      </c>
      <c r="I1094" s="69"/>
      <c r="J1094" s="60">
        <v>45</v>
      </c>
      <c r="K1094" s="23">
        <f t="shared" si="513"/>
        <v>0</v>
      </c>
      <c r="L1094" s="69">
        <v>300</v>
      </c>
      <c r="M1094" s="60">
        <v>75</v>
      </c>
      <c r="N1094" s="23">
        <f t="shared" si="514"/>
        <v>22500</v>
      </c>
      <c r="O1094" s="69">
        <v>500</v>
      </c>
      <c r="P1094" s="60">
        <v>38</v>
      </c>
      <c r="Q1094" s="23">
        <f t="shared" si="515"/>
        <v>19000</v>
      </c>
      <c r="R1094" s="69">
        <v>80</v>
      </c>
      <c r="S1094" s="60">
        <v>68</v>
      </c>
      <c r="T1094" s="23">
        <f t="shared" si="516"/>
        <v>5440</v>
      </c>
      <c r="U1094" s="69">
        <v>420</v>
      </c>
      <c r="V1094" s="60">
        <v>38</v>
      </c>
      <c r="W1094" s="23">
        <f t="shared" si="517"/>
        <v>15960</v>
      </c>
      <c r="X1094" s="69"/>
      <c r="Y1094" s="60">
        <v>55</v>
      </c>
      <c r="Z1094" s="23">
        <f t="shared" si="518"/>
        <v>0</v>
      </c>
      <c r="AA1094" s="69"/>
      <c r="AB1094" s="60">
        <v>58</v>
      </c>
      <c r="AC1094" s="23">
        <f t="shared" si="519"/>
        <v>0</v>
      </c>
      <c r="AD1094" s="69"/>
      <c r="AE1094" s="60">
        <v>68</v>
      </c>
      <c r="AF1094" s="25">
        <f t="shared" si="520"/>
        <v>0</v>
      </c>
      <c r="AG1094" s="69">
        <v>100</v>
      </c>
      <c r="AH1094" s="60">
        <v>98</v>
      </c>
      <c r="AI1094" s="23">
        <f t="shared" si="521"/>
        <v>9800</v>
      </c>
      <c r="AJ1094" s="69">
        <v>3215</v>
      </c>
      <c r="AK1094" s="60">
        <v>7</v>
      </c>
      <c r="AL1094" s="25">
        <f t="shared" si="522"/>
        <v>22505</v>
      </c>
      <c r="AM1094" s="69"/>
      <c r="AN1094" s="60">
        <v>6</v>
      </c>
      <c r="AO1094" s="25">
        <f t="shared" si="523"/>
        <v>0</v>
      </c>
      <c r="AP1094" s="69"/>
      <c r="AQ1094" s="60">
        <v>7</v>
      </c>
      <c r="AR1094" s="60">
        <f t="shared" si="526"/>
        <v>0</v>
      </c>
      <c r="AS1094" s="69"/>
      <c r="AT1094" s="60">
        <v>5.63</v>
      </c>
      <c r="AU1094" s="60">
        <f t="shared" si="506"/>
        <v>0</v>
      </c>
      <c r="AV1094" s="69"/>
      <c r="AW1094" s="60">
        <v>6.65</v>
      </c>
      <c r="AX1094" s="60">
        <f t="shared" si="527"/>
        <v>0</v>
      </c>
      <c r="AY1094" s="69"/>
      <c r="AZ1094" s="60">
        <v>5.58</v>
      </c>
      <c r="BA1094" s="60">
        <f t="shared" si="528"/>
        <v>0</v>
      </c>
      <c r="BB1094" s="69">
        <v>1755</v>
      </c>
      <c r="BC1094" s="60">
        <v>6</v>
      </c>
      <c r="BD1094" s="23">
        <f t="shared" si="524"/>
        <v>10530</v>
      </c>
      <c r="BE1094" s="26">
        <f t="shared" si="508"/>
        <v>105735</v>
      </c>
      <c r="BF1094" s="27">
        <f t="shared" si="525"/>
        <v>26729</v>
      </c>
      <c r="BG1094" s="173"/>
      <c r="BH1094" s="174"/>
      <c r="BI1094" s="173"/>
      <c r="BJ1094" s="30">
        <f t="shared" si="509"/>
        <v>0</v>
      </c>
      <c r="BK1094" s="28">
        <f t="shared" si="510"/>
        <v>132464</v>
      </c>
      <c r="BL1094" s="63"/>
      <c r="BM1094" s="63"/>
      <c r="BN1094" s="63"/>
      <c r="BO1094" s="63"/>
      <c r="BP1094" s="12"/>
      <c r="BQ1094" s="12"/>
      <c r="BR1094" s="15"/>
      <c r="BS1094" s="15"/>
      <c r="BT1094" s="15"/>
      <c r="BU1094" s="12"/>
      <c r="BV1094" s="63"/>
      <c r="BW1094" s="63"/>
      <c r="BX1094" s="63"/>
    </row>
    <row r="1095" spans="1:76" s="64" customFormat="1" ht="32.25" customHeight="1">
      <c r="A1095" s="67" t="s">
        <v>1023</v>
      </c>
      <c r="B1095" s="68" t="s">
        <v>1024</v>
      </c>
      <c r="C1095" s="69"/>
      <c r="D1095" s="60">
        <v>45</v>
      </c>
      <c r="E1095" s="23">
        <f t="shared" si="511"/>
        <v>0</v>
      </c>
      <c r="F1095" s="69"/>
      <c r="G1095" s="25">
        <v>30</v>
      </c>
      <c r="H1095" s="23">
        <f t="shared" si="512"/>
        <v>0</v>
      </c>
      <c r="I1095" s="69"/>
      <c r="J1095" s="60">
        <v>45</v>
      </c>
      <c r="K1095" s="23">
        <f t="shared" si="513"/>
        <v>0</v>
      </c>
      <c r="L1095" s="69"/>
      <c r="M1095" s="60">
        <v>75</v>
      </c>
      <c r="N1095" s="23">
        <f t="shared" si="514"/>
        <v>0</v>
      </c>
      <c r="O1095" s="69"/>
      <c r="P1095" s="60">
        <v>38</v>
      </c>
      <c r="Q1095" s="23">
        <f t="shared" si="515"/>
        <v>0</v>
      </c>
      <c r="R1095" s="69"/>
      <c r="S1095" s="60">
        <v>68</v>
      </c>
      <c r="T1095" s="23">
        <f t="shared" si="516"/>
        <v>0</v>
      </c>
      <c r="U1095" s="69"/>
      <c r="V1095" s="60">
        <v>38</v>
      </c>
      <c r="W1095" s="23">
        <f t="shared" si="517"/>
        <v>0</v>
      </c>
      <c r="X1095" s="69"/>
      <c r="Y1095" s="60">
        <v>55</v>
      </c>
      <c r="Z1095" s="23">
        <f t="shared" si="518"/>
        <v>0</v>
      </c>
      <c r="AA1095" s="69"/>
      <c r="AB1095" s="60">
        <v>58</v>
      </c>
      <c r="AC1095" s="23">
        <f t="shared" si="519"/>
        <v>0</v>
      </c>
      <c r="AD1095" s="69"/>
      <c r="AE1095" s="60">
        <v>68</v>
      </c>
      <c r="AF1095" s="25">
        <f t="shared" si="520"/>
        <v>0</v>
      </c>
      <c r="AG1095" s="69"/>
      <c r="AH1095" s="60">
        <v>98</v>
      </c>
      <c r="AI1095" s="23">
        <f t="shared" si="521"/>
        <v>0</v>
      </c>
      <c r="AJ1095" s="69"/>
      <c r="AK1095" s="60">
        <v>7</v>
      </c>
      <c r="AL1095" s="25">
        <f t="shared" si="522"/>
        <v>0</v>
      </c>
      <c r="AM1095" s="69"/>
      <c r="AN1095" s="60">
        <v>6</v>
      </c>
      <c r="AO1095" s="25">
        <f t="shared" si="523"/>
        <v>0</v>
      </c>
      <c r="AP1095" s="69"/>
      <c r="AQ1095" s="60">
        <v>7</v>
      </c>
      <c r="AR1095" s="60">
        <f t="shared" si="526"/>
        <v>0</v>
      </c>
      <c r="AS1095" s="69"/>
      <c r="AT1095" s="60">
        <v>5.63</v>
      </c>
      <c r="AU1095" s="60">
        <f t="shared" si="506"/>
        <v>0</v>
      </c>
      <c r="AV1095" s="69"/>
      <c r="AW1095" s="60">
        <v>6.65</v>
      </c>
      <c r="AX1095" s="60">
        <f t="shared" si="527"/>
        <v>0</v>
      </c>
      <c r="AY1095" s="69"/>
      <c r="AZ1095" s="60">
        <v>5.58</v>
      </c>
      <c r="BA1095" s="60">
        <f t="shared" si="528"/>
        <v>0</v>
      </c>
      <c r="BB1095" s="69"/>
      <c r="BC1095" s="60">
        <v>6</v>
      </c>
      <c r="BD1095" s="23">
        <f t="shared" si="524"/>
        <v>0</v>
      </c>
      <c r="BE1095" s="26">
        <f t="shared" si="508"/>
        <v>0</v>
      </c>
      <c r="BF1095" s="27">
        <f t="shared" si="525"/>
        <v>25250</v>
      </c>
      <c r="BG1095" s="173"/>
      <c r="BH1095" s="174"/>
      <c r="BI1095" s="173"/>
      <c r="BJ1095" s="30">
        <f t="shared" si="509"/>
        <v>0</v>
      </c>
      <c r="BK1095" s="28">
        <f t="shared" si="510"/>
        <v>25250</v>
      </c>
      <c r="BL1095" s="63"/>
      <c r="BM1095" s="63"/>
      <c r="BN1095" s="63"/>
      <c r="BO1095" s="63"/>
      <c r="BP1095" s="12"/>
      <c r="BQ1095" s="12"/>
      <c r="BR1095" s="15"/>
      <c r="BS1095" s="15"/>
      <c r="BT1095" s="15"/>
      <c r="BU1095" s="12"/>
      <c r="BV1095" s="63"/>
      <c r="BW1095" s="63"/>
      <c r="BX1095" s="63"/>
    </row>
    <row r="1096" spans="1:76" s="64" customFormat="1" ht="32.25" customHeight="1">
      <c r="A1096" s="67" t="s">
        <v>1025</v>
      </c>
      <c r="B1096" s="68" t="s">
        <v>1026</v>
      </c>
      <c r="C1096" s="69"/>
      <c r="D1096" s="60">
        <v>45</v>
      </c>
      <c r="E1096" s="23">
        <f t="shared" si="511"/>
        <v>0</v>
      </c>
      <c r="F1096" s="69"/>
      <c r="G1096" s="25">
        <v>30</v>
      </c>
      <c r="H1096" s="23">
        <f t="shared" si="512"/>
        <v>0</v>
      </c>
      <c r="I1096" s="69"/>
      <c r="J1096" s="60">
        <v>45</v>
      </c>
      <c r="K1096" s="23">
        <f t="shared" si="513"/>
        <v>0</v>
      </c>
      <c r="L1096" s="69"/>
      <c r="M1096" s="60">
        <v>75</v>
      </c>
      <c r="N1096" s="23">
        <f t="shared" si="514"/>
        <v>0</v>
      </c>
      <c r="O1096" s="69"/>
      <c r="P1096" s="60">
        <v>38</v>
      </c>
      <c r="Q1096" s="23">
        <f t="shared" si="515"/>
        <v>0</v>
      </c>
      <c r="R1096" s="69"/>
      <c r="S1096" s="60">
        <v>68</v>
      </c>
      <c r="T1096" s="23">
        <f t="shared" si="516"/>
        <v>0</v>
      </c>
      <c r="U1096" s="69"/>
      <c r="V1096" s="60">
        <v>38</v>
      </c>
      <c r="W1096" s="23">
        <f t="shared" si="517"/>
        <v>0</v>
      </c>
      <c r="X1096" s="69"/>
      <c r="Y1096" s="60">
        <v>55</v>
      </c>
      <c r="Z1096" s="23">
        <f t="shared" si="518"/>
        <v>0</v>
      </c>
      <c r="AA1096" s="69"/>
      <c r="AB1096" s="60">
        <v>58</v>
      </c>
      <c r="AC1096" s="23">
        <f t="shared" si="519"/>
        <v>0</v>
      </c>
      <c r="AD1096" s="69"/>
      <c r="AE1096" s="60">
        <v>68</v>
      </c>
      <c r="AF1096" s="25">
        <f t="shared" si="520"/>
        <v>0</v>
      </c>
      <c r="AG1096" s="69"/>
      <c r="AH1096" s="60">
        <v>98</v>
      </c>
      <c r="AI1096" s="23">
        <f t="shared" si="521"/>
        <v>0</v>
      </c>
      <c r="AJ1096" s="69"/>
      <c r="AK1096" s="60">
        <v>7</v>
      </c>
      <c r="AL1096" s="25">
        <f t="shared" si="522"/>
        <v>0</v>
      </c>
      <c r="AM1096" s="69"/>
      <c r="AN1096" s="60">
        <v>6</v>
      </c>
      <c r="AO1096" s="25">
        <f t="shared" si="523"/>
        <v>0</v>
      </c>
      <c r="AP1096" s="69"/>
      <c r="AQ1096" s="60">
        <v>7</v>
      </c>
      <c r="AR1096" s="60">
        <f t="shared" si="526"/>
        <v>0</v>
      </c>
      <c r="AS1096" s="69"/>
      <c r="AT1096" s="60">
        <v>5.63</v>
      </c>
      <c r="AU1096" s="60">
        <f t="shared" si="506"/>
        <v>0</v>
      </c>
      <c r="AV1096" s="69"/>
      <c r="AW1096" s="60">
        <v>6.65</v>
      </c>
      <c r="AX1096" s="60">
        <f t="shared" si="527"/>
        <v>0</v>
      </c>
      <c r="AY1096" s="69"/>
      <c r="AZ1096" s="60">
        <v>5.58</v>
      </c>
      <c r="BA1096" s="60">
        <f t="shared" si="528"/>
        <v>0</v>
      </c>
      <c r="BB1096" s="69"/>
      <c r="BC1096" s="60">
        <v>6</v>
      </c>
      <c r="BD1096" s="23">
        <f t="shared" si="524"/>
        <v>0</v>
      </c>
      <c r="BE1096" s="26">
        <f t="shared" si="508"/>
        <v>0</v>
      </c>
      <c r="BF1096" s="27">
        <f t="shared" si="525"/>
        <v>80280</v>
      </c>
      <c r="BG1096" s="173"/>
      <c r="BH1096" s="174"/>
      <c r="BI1096" s="173"/>
      <c r="BJ1096" s="30">
        <f t="shared" si="509"/>
        <v>0</v>
      </c>
      <c r="BK1096" s="28">
        <f t="shared" si="510"/>
        <v>80280</v>
      </c>
      <c r="BL1096" s="63"/>
      <c r="BM1096" s="63"/>
      <c r="BN1096" s="63"/>
      <c r="BO1096" s="63"/>
      <c r="BP1096" s="12"/>
      <c r="BQ1096" s="12"/>
      <c r="BR1096" s="15"/>
      <c r="BS1096" s="15"/>
      <c r="BT1096" s="15"/>
      <c r="BU1096" s="12"/>
      <c r="BV1096" s="63"/>
      <c r="BW1096" s="63"/>
      <c r="BX1096" s="63"/>
    </row>
    <row r="1097" spans="1:76" s="64" customFormat="1" ht="32.25" customHeight="1">
      <c r="A1097" s="67" t="s">
        <v>1027</v>
      </c>
      <c r="B1097" s="68" t="s">
        <v>1028</v>
      </c>
      <c r="C1097" s="69"/>
      <c r="D1097" s="60">
        <v>45</v>
      </c>
      <c r="E1097" s="23">
        <f t="shared" si="511"/>
        <v>0</v>
      </c>
      <c r="F1097" s="69"/>
      <c r="G1097" s="25">
        <v>30</v>
      </c>
      <c r="H1097" s="23">
        <f t="shared" si="512"/>
        <v>0</v>
      </c>
      <c r="I1097" s="69"/>
      <c r="J1097" s="60">
        <v>45</v>
      </c>
      <c r="K1097" s="23">
        <f t="shared" si="513"/>
        <v>0</v>
      </c>
      <c r="L1097" s="69"/>
      <c r="M1097" s="60">
        <v>75</v>
      </c>
      <c r="N1097" s="23">
        <f t="shared" si="514"/>
        <v>0</v>
      </c>
      <c r="O1097" s="69"/>
      <c r="P1097" s="60">
        <v>38</v>
      </c>
      <c r="Q1097" s="23">
        <f t="shared" si="515"/>
        <v>0</v>
      </c>
      <c r="R1097" s="69"/>
      <c r="S1097" s="60">
        <v>68</v>
      </c>
      <c r="T1097" s="23">
        <f t="shared" si="516"/>
        <v>0</v>
      </c>
      <c r="U1097" s="69">
        <v>300</v>
      </c>
      <c r="V1097" s="60">
        <v>38</v>
      </c>
      <c r="W1097" s="23">
        <f t="shared" si="517"/>
        <v>11400</v>
      </c>
      <c r="X1097" s="69">
        <v>410</v>
      </c>
      <c r="Y1097" s="60">
        <v>55</v>
      </c>
      <c r="Z1097" s="23">
        <f t="shared" si="518"/>
        <v>22550</v>
      </c>
      <c r="AA1097" s="69"/>
      <c r="AB1097" s="60">
        <v>58</v>
      </c>
      <c r="AC1097" s="23">
        <f t="shared" si="519"/>
        <v>0</v>
      </c>
      <c r="AD1097" s="69"/>
      <c r="AE1097" s="60">
        <v>68</v>
      </c>
      <c r="AF1097" s="25">
        <f t="shared" si="520"/>
        <v>0</v>
      </c>
      <c r="AG1097" s="69"/>
      <c r="AH1097" s="60">
        <v>98</v>
      </c>
      <c r="AI1097" s="23">
        <f t="shared" si="521"/>
        <v>0</v>
      </c>
      <c r="AJ1097" s="69"/>
      <c r="AK1097" s="60">
        <v>7</v>
      </c>
      <c r="AL1097" s="25">
        <f t="shared" si="522"/>
        <v>0</v>
      </c>
      <c r="AM1097" s="69"/>
      <c r="AN1097" s="60">
        <v>6</v>
      </c>
      <c r="AO1097" s="25">
        <f t="shared" si="523"/>
        <v>0</v>
      </c>
      <c r="AP1097" s="69"/>
      <c r="AQ1097" s="60">
        <v>7</v>
      </c>
      <c r="AR1097" s="60">
        <f t="shared" si="526"/>
        <v>0</v>
      </c>
      <c r="AS1097" s="69"/>
      <c r="AT1097" s="60">
        <v>5.63</v>
      </c>
      <c r="AU1097" s="60">
        <f t="shared" si="506"/>
        <v>0</v>
      </c>
      <c r="AV1097" s="69"/>
      <c r="AW1097" s="60">
        <v>6.65</v>
      </c>
      <c r="AX1097" s="60">
        <f t="shared" si="527"/>
        <v>0</v>
      </c>
      <c r="AY1097" s="69"/>
      <c r="AZ1097" s="60">
        <v>5.58</v>
      </c>
      <c r="BA1097" s="60">
        <f t="shared" si="528"/>
        <v>0</v>
      </c>
      <c r="BB1097" s="69"/>
      <c r="BC1097" s="60">
        <v>6</v>
      </c>
      <c r="BD1097" s="23">
        <f t="shared" si="524"/>
        <v>0</v>
      </c>
      <c r="BE1097" s="26">
        <f t="shared" si="508"/>
        <v>33950</v>
      </c>
      <c r="BF1097" s="27">
        <f t="shared" si="525"/>
        <v>68300</v>
      </c>
      <c r="BG1097" s="173"/>
      <c r="BH1097" s="174"/>
      <c r="BI1097" s="173"/>
      <c r="BJ1097" s="30">
        <f t="shared" si="509"/>
        <v>0</v>
      </c>
      <c r="BK1097" s="28">
        <f t="shared" si="510"/>
        <v>102250</v>
      </c>
      <c r="BL1097" s="63"/>
      <c r="BM1097" s="63"/>
      <c r="BN1097" s="63"/>
      <c r="BO1097" s="63"/>
      <c r="BP1097" s="12"/>
      <c r="BQ1097" s="12"/>
      <c r="BR1097" s="15"/>
      <c r="BS1097" s="15"/>
      <c r="BT1097" s="15"/>
      <c r="BU1097" s="12"/>
      <c r="BV1097" s="63"/>
      <c r="BW1097" s="63"/>
      <c r="BX1097" s="63"/>
    </row>
    <row r="1098" spans="1:76" s="33" customFormat="1" ht="32.25" customHeight="1">
      <c r="A1098" s="35" t="s">
        <v>1029</v>
      </c>
      <c r="B1098" s="84" t="s">
        <v>1030</v>
      </c>
      <c r="C1098" s="40"/>
      <c r="D1098" s="25">
        <v>45</v>
      </c>
      <c r="E1098" s="23">
        <f t="shared" si="511"/>
        <v>0</v>
      </c>
      <c r="F1098" s="40"/>
      <c r="G1098" s="25">
        <v>30</v>
      </c>
      <c r="H1098" s="23">
        <f t="shared" si="512"/>
        <v>0</v>
      </c>
      <c r="I1098" s="40"/>
      <c r="J1098" s="25">
        <v>45</v>
      </c>
      <c r="K1098" s="23">
        <f t="shared" si="513"/>
        <v>0</v>
      </c>
      <c r="L1098" s="40"/>
      <c r="M1098" s="25">
        <v>75</v>
      </c>
      <c r="N1098" s="23">
        <f t="shared" si="514"/>
        <v>0</v>
      </c>
      <c r="O1098" s="40"/>
      <c r="P1098" s="25">
        <v>38</v>
      </c>
      <c r="Q1098" s="23">
        <f t="shared" si="515"/>
        <v>0</v>
      </c>
      <c r="R1098" s="40"/>
      <c r="S1098" s="25">
        <v>68</v>
      </c>
      <c r="T1098" s="23">
        <f t="shared" si="516"/>
        <v>0</v>
      </c>
      <c r="U1098" s="40"/>
      <c r="V1098" s="25">
        <v>38</v>
      </c>
      <c r="W1098" s="23">
        <f t="shared" si="517"/>
        <v>0</v>
      </c>
      <c r="X1098" s="40"/>
      <c r="Y1098" s="25">
        <v>55</v>
      </c>
      <c r="Z1098" s="23">
        <f t="shared" si="518"/>
        <v>0</v>
      </c>
      <c r="AA1098" s="40"/>
      <c r="AB1098" s="25">
        <v>58</v>
      </c>
      <c r="AC1098" s="23">
        <f t="shared" si="519"/>
        <v>0</v>
      </c>
      <c r="AD1098" s="40"/>
      <c r="AE1098" s="25">
        <v>68</v>
      </c>
      <c r="AF1098" s="25">
        <f t="shared" si="520"/>
        <v>0</v>
      </c>
      <c r="AG1098" s="40"/>
      <c r="AH1098" s="25">
        <v>98</v>
      </c>
      <c r="AI1098" s="23">
        <f t="shared" si="521"/>
        <v>0</v>
      </c>
      <c r="AJ1098" s="40"/>
      <c r="AK1098" s="25">
        <v>7</v>
      </c>
      <c r="AL1098" s="25">
        <f t="shared" si="522"/>
        <v>0</v>
      </c>
      <c r="AM1098" s="40"/>
      <c r="AN1098" s="25">
        <v>6</v>
      </c>
      <c r="AO1098" s="25">
        <f t="shared" si="523"/>
        <v>0</v>
      </c>
      <c r="AP1098" s="40"/>
      <c r="AQ1098" s="25">
        <v>7</v>
      </c>
      <c r="AR1098" s="25">
        <f t="shared" si="526"/>
        <v>0</v>
      </c>
      <c r="AS1098" s="40"/>
      <c r="AT1098" s="25">
        <v>5.63</v>
      </c>
      <c r="AU1098" s="25">
        <f t="shared" si="506"/>
        <v>0</v>
      </c>
      <c r="AV1098" s="40"/>
      <c r="AW1098" s="25">
        <v>6.65</v>
      </c>
      <c r="AX1098" s="60">
        <f t="shared" si="527"/>
        <v>0</v>
      </c>
      <c r="AY1098" s="40"/>
      <c r="AZ1098" s="60">
        <v>5.58</v>
      </c>
      <c r="BA1098" s="25">
        <f t="shared" si="528"/>
        <v>0</v>
      </c>
      <c r="BB1098" s="40"/>
      <c r="BC1098" s="25">
        <v>6</v>
      </c>
      <c r="BD1098" s="23">
        <f t="shared" si="524"/>
        <v>0</v>
      </c>
      <c r="BE1098" s="26">
        <f t="shared" si="508"/>
        <v>0</v>
      </c>
      <c r="BF1098" s="27">
        <f t="shared" si="525"/>
        <v>17550</v>
      </c>
      <c r="BG1098" s="165"/>
      <c r="BH1098" s="166"/>
      <c r="BI1098" s="165"/>
      <c r="BJ1098" s="28">
        <f t="shared" si="509"/>
        <v>0</v>
      </c>
      <c r="BK1098" s="28">
        <f t="shared" si="510"/>
        <v>17550</v>
      </c>
      <c r="BL1098" s="9"/>
      <c r="BM1098" s="9"/>
      <c r="BN1098" s="9"/>
      <c r="BO1098" s="9"/>
      <c r="BP1098" s="31"/>
      <c r="BQ1098" s="31"/>
      <c r="BR1098" s="39"/>
      <c r="BS1098" s="39"/>
      <c r="BT1098" s="39"/>
      <c r="BU1098" s="31"/>
      <c r="BV1098" s="9"/>
      <c r="BW1098" s="9"/>
      <c r="BX1098" s="9"/>
    </row>
    <row r="1099" spans="1:76" s="64" customFormat="1" ht="32.25" customHeight="1">
      <c r="A1099" s="67" t="s">
        <v>1031</v>
      </c>
      <c r="B1099" s="68" t="s">
        <v>1032</v>
      </c>
      <c r="C1099" s="69"/>
      <c r="D1099" s="60">
        <v>45</v>
      </c>
      <c r="E1099" s="23">
        <f t="shared" si="511"/>
        <v>0</v>
      </c>
      <c r="F1099" s="69"/>
      <c r="G1099" s="25">
        <v>30</v>
      </c>
      <c r="H1099" s="23">
        <f t="shared" si="512"/>
        <v>0</v>
      </c>
      <c r="I1099" s="69"/>
      <c r="J1099" s="60">
        <v>45</v>
      </c>
      <c r="K1099" s="23">
        <f t="shared" si="513"/>
        <v>0</v>
      </c>
      <c r="L1099" s="69"/>
      <c r="M1099" s="60">
        <v>75</v>
      </c>
      <c r="N1099" s="23">
        <f t="shared" si="514"/>
        <v>0</v>
      </c>
      <c r="O1099" s="69"/>
      <c r="P1099" s="60">
        <v>38</v>
      </c>
      <c r="Q1099" s="23">
        <f t="shared" si="515"/>
        <v>0</v>
      </c>
      <c r="R1099" s="69"/>
      <c r="S1099" s="60">
        <v>68</v>
      </c>
      <c r="T1099" s="23">
        <f t="shared" si="516"/>
        <v>0</v>
      </c>
      <c r="U1099" s="69">
        <v>200</v>
      </c>
      <c r="V1099" s="60">
        <v>38</v>
      </c>
      <c r="W1099" s="23">
        <f t="shared" si="517"/>
        <v>7600</v>
      </c>
      <c r="X1099" s="69">
        <v>150</v>
      </c>
      <c r="Y1099" s="60">
        <v>55</v>
      </c>
      <c r="Z1099" s="23">
        <f t="shared" si="518"/>
        <v>8250</v>
      </c>
      <c r="AA1099" s="69"/>
      <c r="AB1099" s="60">
        <v>58</v>
      </c>
      <c r="AC1099" s="23">
        <f t="shared" si="519"/>
        <v>0</v>
      </c>
      <c r="AD1099" s="69"/>
      <c r="AE1099" s="60">
        <v>68</v>
      </c>
      <c r="AF1099" s="25">
        <f t="shared" si="520"/>
        <v>0</v>
      </c>
      <c r="AG1099" s="69"/>
      <c r="AH1099" s="60">
        <v>98</v>
      </c>
      <c r="AI1099" s="23">
        <f t="shared" si="521"/>
        <v>0</v>
      </c>
      <c r="AJ1099" s="69"/>
      <c r="AK1099" s="60">
        <v>7</v>
      </c>
      <c r="AL1099" s="25">
        <f t="shared" si="522"/>
        <v>0</v>
      </c>
      <c r="AM1099" s="69"/>
      <c r="AN1099" s="60">
        <v>6</v>
      </c>
      <c r="AO1099" s="25">
        <f t="shared" si="523"/>
        <v>0</v>
      </c>
      <c r="AP1099" s="69"/>
      <c r="AQ1099" s="60">
        <v>7</v>
      </c>
      <c r="AR1099" s="60">
        <f t="shared" si="526"/>
        <v>0</v>
      </c>
      <c r="AS1099" s="69"/>
      <c r="AT1099" s="60">
        <v>5.63</v>
      </c>
      <c r="AU1099" s="60">
        <f t="shared" si="506"/>
        <v>0</v>
      </c>
      <c r="AV1099" s="69"/>
      <c r="AW1099" s="60">
        <v>6.65</v>
      </c>
      <c r="AX1099" s="60">
        <f t="shared" si="527"/>
        <v>0</v>
      </c>
      <c r="AY1099" s="69"/>
      <c r="AZ1099" s="60">
        <v>5.58</v>
      </c>
      <c r="BA1099" s="60">
        <f t="shared" si="528"/>
        <v>0</v>
      </c>
      <c r="BB1099" s="69"/>
      <c r="BC1099" s="60">
        <v>6</v>
      </c>
      <c r="BD1099" s="23">
        <f t="shared" si="524"/>
        <v>0</v>
      </c>
      <c r="BE1099" s="26">
        <f t="shared" si="508"/>
        <v>15850</v>
      </c>
      <c r="BF1099" s="27">
        <f t="shared" si="525"/>
        <v>6450</v>
      </c>
      <c r="BG1099" s="173">
        <v>6000</v>
      </c>
      <c r="BH1099" s="174"/>
      <c r="BI1099" s="173"/>
      <c r="BJ1099" s="30">
        <f t="shared" si="509"/>
        <v>6000</v>
      </c>
      <c r="BK1099" s="28">
        <f t="shared" si="510"/>
        <v>16300</v>
      </c>
      <c r="BL1099" s="63"/>
      <c r="BM1099" s="63"/>
      <c r="BN1099" s="63"/>
      <c r="BO1099" s="63"/>
      <c r="BP1099" s="12"/>
      <c r="BQ1099" s="12"/>
      <c r="BR1099" s="15"/>
      <c r="BS1099" s="15"/>
      <c r="BT1099" s="15"/>
      <c r="BU1099" s="12"/>
      <c r="BV1099" s="63"/>
      <c r="BW1099" s="63"/>
      <c r="BX1099" s="63"/>
    </row>
    <row r="1100" spans="1:76" s="64" customFormat="1" ht="32.25" customHeight="1">
      <c r="A1100" s="67" t="s">
        <v>1033</v>
      </c>
      <c r="B1100" s="68" t="s">
        <v>1034</v>
      </c>
      <c r="C1100" s="69"/>
      <c r="D1100" s="60">
        <v>45</v>
      </c>
      <c r="E1100" s="23">
        <f t="shared" si="511"/>
        <v>0</v>
      </c>
      <c r="F1100" s="69"/>
      <c r="G1100" s="25">
        <v>30</v>
      </c>
      <c r="H1100" s="23">
        <f t="shared" si="512"/>
        <v>0</v>
      </c>
      <c r="I1100" s="69"/>
      <c r="J1100" s="60">
        <v>45</v>
      </c>
      <c r="K1100" s="23">
        <f t="shared" si="513"/>
        <v>0</v>
      </c>
      <c r="L1100" s="69">
        <v>400</v>
      </c>
      <c r="M1100" s="60">
        <v>75</v>
      </c>
      <c r="N1100" s="23">
        <f t="shared" si="514"/>
        <v>30000</v>
      </c>
      <c r="O1100" s="69">
        <v>500</v>
      </c>
      <c r="P1100" s="60">
        <v>38</v>
      </c>
      <c r="Q1100" s="23">
        <f t="shared" si="515"/>
        <v>19000</v>
      </c>
      <c r="R1100" s="69">
        <v>100</v>
      </c>
      <c r="S1100" s="60">
        <v>68</v>
      </c>
      <c r="T1100" s="23">
        <f t="shared" si="516"/>
        <v>6800</v>
      </c>
      <c r="U1100" s="69"/>
      <c r="V1100" s="60">
        <v>38</v>
      </c>
      <c r="W1100" s="23">
        <f t="shared" si="517"/>
        <v>0</v>
      </c>
      <c r="X1100" s="69"/>
      <c r="Y1100" s="60">
        <v>55</v>
      </c>
      <c r="Z1100" s="23">
        <f t="shared" si="518"/>
        <v>0</v>
      </c>
      <c r="AA1100" s="69"/>
      <c r="AB1100" s="60">
        <v>58</v>
      </c>
      <c r="AC1100" s="23">
        <f t="shared" si="519"/>
        <v>0</v>
      </c>
      <c r="AD1100" s="69"/>
      <c r="AE1100" s="60">
        <v>68</v>
      </c>
      <c r="AF1100" s="25">
        <f t="shared" si="520"/>
        <v>0</v>
      </c>
      <c r="AG1100" s="69">
        <v>80</v>
      </c>
      <c r="AH1100" s="60">
        <v>98</v>
      </c>
      <c r="AI1100" s="23">
        <f t="shared" si="521"/>
        <v>7840</v>
      </c>
      <c r="AJ1100" s="69">
        <v>3554</v>
      </c>
      <c r="AK1100" s="60">
        <v>7</v>
      </c>
      <c r="AL1100" s="25">
        <f t="shared" si="522"/>
        <v>24878</v>
      </c>
      <c r="AM1100" s="69"/>
      <c r="AN1100" s="60">
        <v>6</v>
      </c>
      <c r="AO1100" s="25">
        <f t="shared" si="523"/>
        <v>0</v>
      </c>
      <c r="AP1100" s="69"/>
      <c r="AQ1100" s="60">
        <v>7</v>
      </c>
      <c r="AR1100" s="60">
        <f t="shared" si="526"/>
        <v>0</v>
      </c>
      <c r="AS1100" s="69"/>
      <c r="AT1100" s="60">
        <v>5.63</v>
      </c>
      <c r="AU1100" s="60">
        <f t="shared" si="506"/>
        <v>0</v>
      </c>
      <c r="AV1100" s="69"/>
      <c r="AW1100" s="60">
        <v>6.65</v>
      </c>
      <c r="AX1100" s="60">
        <f t="shared" si="527"/>
        <v>0</v>
      </c>
      <c r="AY1100" s="69"/>
      <c r="AZ1100" s="60">
        <v>5.58</v>
      </c>
      <c r="BA1100" s="60">
        <f t="shared" si="528"/>
        <v>0</v>
      </c>
      <c r="BB1100" s="69">
        <v>1358</v>
      </c>
      <c r="BC1100" s="60">
        <v>6</v>
      </c>
      <c r="BD1100" s="23">
        <f t="shared" si="524"/>
        <v>8148</v>
      </c>
      <c r="BE1100" s="26">
        <f t="shared" si="508"/>
        <v>96666</v>
      </c>
      <c r="BF1100" s="27">
        <f t="shared" si="525"/>
        <v>139339</v>
      </c>
      <c r="BG1100" s="173">
        <v>25040</v>
      </c>
      <c r="BH1100" s="174"/>
      <c r="BI1100" s="173"/>
      <c r="BJ1100" s="30">
        <f t="shared" si="509"/>
        <v>25040</v>
      </c>
      <c r="BK1100" s="28">
        <f t="shared" si="510"/>
        <v>210965</v>
      </c>
      <c r="BL1100" s="63"/>
      <c r="BM1100" s="63"/>
      <c r="BN1100" s="63"/>
      <c r="BO1100" s="63"/>
      <c r="BP1100" s="12"/>
      <c r="BQ1100" s="12"/>
      <c r="BR1100" s="15"/>
      <c r="BS1100" s="15"/>
      <c r="BT1100" s="15"/>
      <c r="BU1100" s="12"/>
      <c r="BV1100" s="63"/>
      <c r="BW1100" s="63"/>
      <c r="BX1100" s="63"/>
    </row>
    <row r="1101" spans="1:76" s="64" customFormat="1" ht="32.25" customHeight="1">
      <c r="A1101" s="67" t="s">
        <v>1035</v>
      </c>
      <c r="B1101" s="68" t="s">
        <v>1036</v>
      </c>
      <c r="C1101" s="69"/>
      <c r="D1101" s="60">
        <v>45</v>
      </c>
      <c r="E1101" s="23">
        <f t="shared" si="511"/>
        <v>0</v>
      </c>
      <c r="F1101" s="69"/>
      <c r="G1101" s="25">
        <v>30</v>
      </c>
      <c r="H1101" s="23">
        <f t="shared" si="512"/>
        <v>0</v>
      </c>
      <c r="I1101" s="69"/>
      <c r="J1101" s="60">
        <v>45</v>
      </c>
      <c r="K1101" s="23">
        <f t="shared" si="513"/>
        <v>0</v>
      </c>
      <c r="L1101" s="69"/>
      <c r="M1101" s="60">
        <v>75</v>
      </c>
      <c r="N1101" s="23">
        <f t="shared" si="514"/>
        <v>0</v>
      </c>
      <c r="O1101" s="69"/>
      <c r="P1101" s="60">
        <v>38</v>
      </c>
      <c r="Q1101" s="23">
        <f t="shared" si="515"/>
        <v>0</v>
      </c>
      <c r="R1101" s="69"/>
      <c r="S1101" s="60">
        <v>68</v>
      </c>
      <c r="T1101" s="23">
        <f t="shared" si="516"/>
        <v>0</v>
      </c>
      <c r="U1101" s="69"/>
      <c r="V1101" s="60">
        <v>38</v>
      </c>
      <c r="W1101" s="23">
        <f t="shared" si="517"/>
        <v>0</v>
      </c>
      <c r="X1101" s="69"/>
      <c r="Y1101" s="60">
        <v>55</v>
      </c>
      <c r="Z1101" s="23">
        <f t="shared" si="518"/>
        <v>0</v>
      </c>
      <c r="AA1101" s="69"/>
      <c r="AB1101" s="60">
        <v>58</v>
      </c>
      <c r="AC1101" s="23">
        <f t="shared" si="519"/>
        <v>0</v>
      </c>
      <c r="AD1101" s="69"/>
      <c r="AE1101" s="60">
        <v>68</v>
      </c>
      <c r="AF1101" s="25">
        <f t="shared" si="520"/>
        <v>0</v>
      </c>
      <c r="AG1101" s="69"/>
      <c r="AH1101" s="60">
        <v>98</v>
      </c>
      <c r="AI1101" s="23">
        <f t="shared" si="521"/>
        <v>0</v>
      </c>
      <c r="AJ1101" s="69"/>
      <c r="AK1101" s="60">
        <v>7</v>
      </c>
      <c r="AL1101" s="25">
        <f t="shared" si="522"/>
        <v>0</v>
      </c>
      <c r="AM1101" s="69"/>
      <c r="AN1101" s="60">
        <v>6</v>
      </c>
      <c r="AO1101" s="25">
        <f t="shared" si="523"/>
        <v>0</v>
      </c>
      <c r="AP1101" s="69"/>
      <c r="AQ1101" s="60">
        <v>7</v>
      </c>
      <c r="AR1101" s="60">
        <f t="shared" si="526"/>
        <v>0</v>
      </c>
      <c r="AS1101" s="69"/>
      <c r="AT1101" s="60">
        <v>5.63</v>
      </c>
      <c r="AU1101" s="60">
        <f t="shared" si="506"/>
        <v>0</v>
      </c>
      <c r="AV1101" s="69"/>
      <c r="AW1101" s="60">
        <v>6.65</v>
      </c>
      <c r="AX1101" s="60">
        <f t="shared" si="527"/>
        <v>0</v>
      </c>
      <c r="AY1101" s="69"/>
      <c r="AZ1101" s="60">
        <v>5.58</v>
      </c>
      <c r="BA1101" s="60">
        <f t="shared" si="528"/>
        <v>0</v>
      </c>
      <c r="BB1101" s="69"/>
      <c r="BC1101" s="60">
        <v>6</v>
      </c>
      <c r="BD1101" s="23">
        <f t="shared" si="524"/>
        <v>0</v>
      </c>
      <c r="BE1101" s="26">
        <f t="shared" si="508"/>
        <v>0</v>
      </c>
      <c r="BF1101" s="27">
        <f t="shared" si="525"/>
        <v>74520</v>
      </c>
      <c r="BG1101" s="173">
        <v>11220</v>
      </c>
      <c r="BH1101" s="174"/>
      <c r="BI1101" s="173"/>
      <c r="BJ1101" s="30">
        <f t="shared" si="509"/>
        <v>11220</v>
      </c>
      <c r="BK1101" s="28">
        <f t="shared" si="510"/>
        <v>63300</v>
      </c>
      <c r="BL1101" s="63"/>
      <c r="BM1101" s="63"/>
      <c r="BN1101" s="63"/>
      <c r="BO1101" s="63"/>
      <c r="BP1101" s="12"/>
      <c r="BQ1101" s="12"/>
      <c r="BR1101" s="15"/>
      <c r="BS1101" s="15"/>
      <c r="BT1101" s="15"/>
      <c r="BU1101" s="12"/>
      <c r="BV1101" s="63"/>
      <c r="BW1101" s="63"/>
      <c r="BX1101" s="63"/>
    </row>
    <row r="1102" spans="1:76" s="33" customFormat="1" ht="32.25" customHeight="1">
      <c r="A1102" s="35" t="s">
        <v>1037</v>
      </c>
      <c r="B1102" s="36" t="s">
        <v>1038</v>
      </c>
      <c r="C1102" s="40"/>
      <c r="D1102" s="40">
        <v>45</v>
      </c>
      <c r="E1102" s="23">
        <f t="shared" si="511"/>
        <v>0</v>
      </c>
      <c r="F1102" s="40"/>
      <c r="G1102" s="25">
        <v>30</v>
      </c>
      <c r="H1102" s="23">
        <f t="shared" si="512"/>
        <v>0</v>
      </c>
      <c r="I1102" s="40"/>
      <c r="J1102" s="25">
        <v>45</v>
      </c>
      <c r="K1102" s="23">
        <f t="shared" si="513"/>
        <v>0</v>
      </c>
      <c r="L1102" s="40"/>
      <c r="M1102" s="25">
        <v>75</v>
      </c>
      <c r="N1102" s="23">
        <f t="shared" si="514"/>
        <v>0</v>
      </c>
      <c r="O1102" s="40"/>
      <c r="P1102" s="40">
        <v>38</v>
      </c>
      <c r="Q1102" s="23">
        <f t="shared" si="515"/>
        <v>0</v>
      </c>
      <c r="R1102" s="40"/>
      <c r="S1102" s="40">
        <v>68</v>
      </c>
      <c r="T1102" s="23">
        <f t="shared" si="516"/>
        <v>0</v>
      </c>
      <c r="U1102" s="40">
        <v>300</v>
      </c>
      <c r="V1102" s="40">
        <v>38</v>
      </c>
      <c r="W1102" s="23">
        <f t="shared" si="517"/>
        <v>11400</v>
      </c>
      <c r="X1102" s="40">
        <v>100</v>
      </c>
      <c r="Y1102" s="40">
        <v>55</v>
      </c>
      <c r="Z1102" s="23">
        <f t="shared" si="518"/>
        <v>5500</v>
      </c>
      <c r="AA1102" s="40"/>
      <c r="AB1102" s="40">
        <v>58</v>
      </c>
      <c r="AC1102" s="23">
        <f t="shared" si="519"/>
        <v>0</v>
      </c>
      <c r="AD1102" s="40"/>
      <c r="AE1102" s="40">
        <v>68</v>
      </c>
      <c r="AF1102" s="25">
        <f t="shared" si="520"/>
        <v>0</v>
      </c>
      <c r="AG1102" s="40"/>
      <c r="AH1102" s="40">
        <v>98</v>
      </c>
      <c r="AI1102" s="23">
        <f t="shared" si="521"/>
        <v>0</v>
      </c>
      <c r="AJ1102" s="40"/>
      <c r="AK1102" s="40">
        <v>7</v>
      </c>
      <c r="AL1102" s="25">
        <f t="shared" si="522"/>
        <v>0</v>
      </c>
      <c r="AM1102" s="40"/>
      <c r="AN1102" s="40">
        <v>6</v>
      </c>
      <c r="AO1102" s="25">
        <f t="shared" si="523"/>
        <v>0</v>
      </c>
      <c r="AP1102" s="40"/>
      <c r="AQ1102" s="40">
        <v>7</v>
      </c>
      <c r="AR1102" s="25">
        <f t="shared" si="526"/>
        <v>0</v>
      </c>
      <c r="AS1102" s="40"/>
      <c r="AT1102" s="40">
        <v>5.63</v>
      </c>
      <c r="AU1102" s="60">
        <f t="shared" si="506"/>
        <v>0</v>
      </c>
      <c r="AV1102" s="40"/>
      <c r="AW1102" s="40">
        <v>6.65</v>
      </c>
      <c r="AX1102" s="60">
        <f t="shared" si="527"/>
        <v>0</v>
      </c>
      <c r="AY1102" s="40"/>
      <c r="AZ1102" s="60">
        <v>5.58</v>
      </c>
      <c r="BA1102" s="60">
        <f t="shared" si="528"/>
        <v>0</v>
      </c>
      <c r="BB1102" s="40"/>
      <c r="BC1102" s="40">
        <v>6</v>
      </c>
      <c r="BD1102" s="23">
        <f t="shared" si="524"/>
        <v>0</v>
      </c>
      <c r="BE1102" s="26">
        <f t="shared" si="508"/>
        <v>16900</v>
      </c>
      <c r="BF1102" s="27">
        <f t="shared" si="525"/>
        <v>59920</v>
      </c>
      <c r="BG1102" s="165"/>
      <c r="BH1102" s="166"/>
      <c r="BI1102" s="165"/>
      <c r="BJ1102" s="30">
        <f t="shared" si="509"/>
        <v>0</v>
      </c>
      <c r="BK1102" s="28">
        <f t="shared" si="510"/>
        <v>76820</v>
      </c>
      <c r="BL1102" s="9"/>
      <c r="BM1102" s="9"/>
      <c r="BN1102" s="9"/>
      <c r="BO1102" s="9"/>
      <c r="BP1102" s="31"/>
      <c r="BQ1102" s="31"/>
      <c r="BR1102" s="39"/>
      <c r="BS1102" s="39"/>
      <c r="BT1102" s="39"/>
      <c r="BU1102" s="31"/>
      <c r="BV1102" s="9"/>
      <c r="BW1102" s="9"/>
      <c r="BX1102" s="9"/>
    </row>
    <row r="1103" spans="1:76" s="81" customFormat="1" ht="32.25" customHeight="1">
      <c r="A1103" s="72" t="s">
        <v>1039</v>
      </c>
      <c r="B1103" s="84" t="s">
        <v>1040</v>
      </c>
      <c r="C1103" s="183"/>
      <c r="D1103" s="183">
        <v>45</v>
      </c>
      <c r="E1103" s="23">
        <f t="shared" si="511"/>
        <v>0</v>
      </c>
      <c r="F1103" s="183"/>
      <c r="G1103" s="25">
        <v>30</v>
      </c>
      <c r="H1103" s="23">
        <f t="shared" si="512"/>
        <v>0</v>
      </c>
      <c r="I1103" s="183"/>
      <c r="J1103" s="77">
        <v>45</v>
      </c>
      <c r="K1103" s="23">
        <f t="shared" si="513"/>
        <v>0</v>
      </c>
      <c r="L1103" s="183"/>
      <c r="M1103" s="77">
        <v>75</v>
      </c>
      <c r="N1103" s="23">
        <f t="shared" si="514"/>
        <v>0</v>
      </c>
      <c r="O1103" s="183"/>
      <c r="P1103" s="183">
        <v>38</v>
      </c>
      <c r="Q1103" s="23">
        <f t="shared" si="515"/>
        <v>0</v>
      </c>
      <c r="R1103" s="183"/>
      <c r="S1103" s="183">
        <v>68</v>
      </c>
      <c r="T1103" s="23">
        <f t="shared" si="516"/>
        <v>0</v>
      </c>
      <c r="U1103" s="183"/>
      <c r="V1103" s="183">
        <v>38</v>
      </c>
      <c r="W1103" s="23">
        <f t="shared" si="517"/>
        <v>0</v>
      </c>
      <c r="X1103" s="183"/>
      <c r="Y1103" s="183">
        <v>55</v>
      </c>
      <c r="Z1103" s="23">
        <f t="shared" si="518"/>
        <v>0</v>
      </c>
      <c r="AA1103" s="183"/>
      <c r="AB1103" s="183">
        <v>58</v>
      </c>
      <c r="AC1103" s="23">
        <f t="shared" si="519"/>
        <v>0</v>
      </c>
      <c r="AD1103" s="183"/>
      <c r="AE1103" s="183">
        <v>68</v>
      </c>
      <c r="AF1103" s="25">
        <f t="shared" si="520"/>
        <v>0</v>
      </c>
      <c r="AG1103" s="183"/>
      <c r="AH1103" s="183">
        <v>98</v>
      </c>
      <c r="AI1103" s="23">
        <f t="shared" si="521"/>
        <v>0</v>
      </c>
      <c r="AJ1103" s="183"/>
      <c r="AK1103" s="183">
        <v>7</v>
      </c>
      <c r="AL1103" s="25">
        <f t="shared" si="522"/>
        <v>0</v>
      </c>
      <c r="AM1103" s="183"/>
      <c r="AN1103" s="183">
        <v>6</v>
      </c>
      <c r="AO1103" s="25">
        <f t="shared" si="523"/>
        <v>0</v>
      </c>
      <c r="AP1103" s="183"/>
      <c r="AQ1103" s="183">
        <v>7</v>
      </c>
      <c r="AR1103" s="77">
        <f t="shared" si="526"/>
        <v>0</v>
      </c>
      <c r="AS1103" s="183"/>
      <c r="AT1103" s="183">
        <v>5.63</v>
      </c>
      <c r="AU1103" s="60">
        <f t="shared" si="506"/>
        <v>0</v>
      </c>
      <c r="AV1103" s="183"/>
      <c r="AW1103" s="183">
        <v>6.65</v>
      </c>
      <c r="AX1103" s="60">
        <f t="shared" si="527"/>
        <v>0</v>
      </c>
      <c r="AY1103" s="183"/>
      <c r="AZ1103" s="60">
        <v>5.58</v>
      </c>
      <c r="BA1103" s="60">
        <f t="shared" si="528"/>
        <v>0</v>
      </c>
      <c r="BB1103" s="183"/>
      <c r="BC1103" s="183">
        <v>6</v>
      </c>
      <c r="BD1103" s="23">
        <f t="shared" si="524"/>
        <v>0</v>
      </c>
      <c r="BE1103" s="26">
        <f t="shared" si="508"/>
        <v>0</v>
      </c>
      <c r="BF1103" s="27">
        <f t="shared" si="525"/>
        <v>0</v>
      </c>
      <c r="BG1103" s="176"/>
      <c r="BH1103" s="177"/>
      <c r="BI1103" s="176"/>
      <c r="BJ1103" s="28">
        <f t="shared" si="509"/>
        <v>0</v>
      </c>
      <c r="BK1103" s="28">
        <f t="shared" si="510"/>
        <v>0</v>
      </c>
      <c r="BL1103" s="83"/>
      <c r="BM1103" s="83"/>
      <c r="BN1103" s="83"/>
      <c r="BO1103" s="83"/>
      <c r="BP1103" s="80"/>
      <c r="BQ1103" s="80"/>
      <c r="BR1103" s="116"/>
      <c r="BS1103" s="116"/>
      <c r="BT1103" s="116"/>
      <c r="BU1103" s="80"/>
      <c r="BV1103" s="83"/>
      <c r="BW1103" s="83"/>
      <c r="BX1103" s="83"/>
    </row>
    <row r="1104" spans="1:76" s="33" customFormat="1" ht="32.25" customHeight="1">
      <c r="A1104" s="35" t="s">
        <v>1041</v>
      </c>
      <c r="B1104" s="36" t="s">
        <v>1042</v>
      </c>
      <c r="C1104" s="40"/>
      <c r="D1104" s="40">
        <v>45</v>
      </c>
      <c r="E1104" s="23">
        <f t="shared" si="511"/>
        <v>0</v>
      </c>
      <c r="F1104" s="40"/>
      <c r="G1104" s="25">
        <v>30</v>
      </c>
      <c r="H1104" s="23">
        <f t="shared" si="512"/>
        <v>0</v>
      </c>
      <c r="I1104" s="40"/>
      <c r="J1104" s="25">
        <v>45</v>
      </c>
      <c r="K1104" s="23">
        <f t="shared" si="513"/>
        <v>0</v>
      </c>
      <c r="L1104" s="40"/>
      <c r="M1104" s="25">
        <v>75</v>
      </c>
      <c r="N1104" s="23">
        <f t="shared" si="514"/>
        <v>0</v>
      </c>
      <c r="O1104" s="40"/>
      <c r="P1104" s="40">
        <v>38</v>
      </c>
      <c r="Q1104" s="23">
        <f t="shared" si="515"/>
        <v>0</v>
      </c>
      <c r="R1104" s="40"/>
      <c r="S1104" s="40">
        <v>68</v>
      </c>
      <c r="T1104" s="23">
        <f t="shared" si="516"/>
        <v>0</v>
      </c>
      <c r="U1104" s="40"/>
      <c r="V1104" s="40">
        <v>38</v>
      </c>
      <c r="W1104" s="23">
        <f t="shared" si="517"/>
        <v>0</v>
      </c>
      <c r="X1104" s="40"/>
      <c r="Y1104" s="40">
        <v>55</v>
      </c>
      <c r="Z1104" s="23">
        <f t="shared" si="518"/>
        <v>0</v>
      </c>
      <c r="AA1104" s="40"/>
      <c r="AB1104" s="40">
        <v>58</v>
      </c>
      <c r="AC1104" s="23">
        <f t="shared" si="519"/>
        <v>0</v>
      </c>
      <c r="AD1104" s="40"/>
      <c r="AE1104" s="40">
        <v>68</v>
      </c>
      <c r="AF1104" s="25">
        <f t="shared" si="520"/>
        <v>0</v>
      </c>
      <c r="AG1104" s="40"/>
      <c r="AH1104" s="40">
        <v>98</v>
      </c>
      <c r="AI1104" s="23">
        <f t="shared" si="521"/>
        <v>0</v>
      </c>
      <c r="AJ1104" s="40"/>
      <c r="AK1104" s="40">
        <v>7</v>
      </c>
      <c r="AL1104" s="25">
        <f t="shared" si="522"/>
        <v>0</v>
      </c>
      <c r="AM1104" s="40"/>
      <c r="AN1104" s="40">
        <v>6</v>
      </c>
      <c r="AO1104" s="25">
        <f t="shared" si="523"/>
        <v>0</v>
      </c>
      <c r="AP1104" s="40"/>
      <c r="AQ1104" s="40">
        <v>7</v>
      </c>
      <c r="AR1104" s="25">
        <f t="shared" si="526"/>
        <v>0</v>
      </c>
      <c r="AS1104" s="40"/>
      <c r="AT1104" s="40">
        <v>5.63</v>
      </c>
      <c r="AU1104" s="60">
        <f t="shared" si="506"/>
        <v>0</v>
      </c>
      <c r="AV1104" s="40"/>
      <c r="AW1104" s="40">
        <v>6.65</v>
      </c>
      <c r="AX1104" s="60">
        <f t="shared" si="527"/>
        <v>0</v>
      </c>
      <c r="AY1104" s="40"/>
      <c r="AZ1104" s="60">
        <v>5.58</v>
      </c>
      <c r="BA1104" s="60">
        <f t="shared" si="528"/>
        <v>0</v>
      </c>
      <c r="BB1104" s="40"/>
      <c r="BC1104" s="40">
        <v>6</v>
      </c>
      <c r="BD1104" s="23">
        <f t="shared" si="524"/>
        <v>0</v>
      </c>
      <c r="BE1104" s="26">
        <f t="shared" si="508"/>
        <v>0</v>
      </c>
      <c r="BF1104" s="27">
        <f t="shared" si="525"/>
        <v>89800</v>
      </c>
      <c r="BG1104" s="165"/>
      <c r="BH1104" s="166"/>
      <c r="BI1104" s="165"/>
      <c r="BJ1104" s="28">
        <f t="shared" si="509"/>
        <v>0</v>
      </c>
      <c r="BK1104" s="28">
        <f t="shared" si="510"/>
        <v>89800</v>
      </c>
      <c r="BL1104" s="9"/>
      <c r="BM1104" s="9"/>
      <c r="BN1104" s="9"/>
      <c r="BO1104" s="9"/>
      <c r="BP1104" s="31"/>
      <c r="BQ1104" s="31"/>
      <c r="BR1104" s="39"/>
      <c r="BS1104" s="39"/>
      <c r="BT1104" s="39"/>
      <c r="BU1104" s="31"/>
      <c r="BV1104" s="9"/>
      <c r="BW1104" s="9"/>
      <c r="BX1104" s="9"/>
    </row>
    <row r="1105" spans="1:83" s="33" customFormat="1" ht="32.25" customHeight="1">
      <c r="A1105" s="35" t="s">
        <v>1043</v>
      </c>
      <c r="B1105" s="36" t="s">
        <v>1044</v>
      </c>
      <c r="C1105" s="40"/>
      <c r="D1105" s="40">
        <v>45</v>
      </c>
      <c r="E1105" s="23">
        <f t="shared" si="511"/>
        <v>0</v>
      </c>
      <c r="F1105" s="40"/>
      <c r="G1105" s="25">
        <v>30</v>
      </c>
      <c r="H1105" s="23">
        <f t="shared" si="512"/>
        <v>0</v>
      </c>
      <c r="I1105" s="40"/>
      <c r="J1105" s="25">
        <v>45</v>
      </c>
      <c r="K1105" s="23">
        <f t="shared" si="513"/>
        <v>0</v>
      </c>
      <c r="L1105" s="40"/>
      <c r="M1105" s="25">
        <v>75</v>
      </c>
      <c r="N1105" s="23">
        <f t="shared" si="514"/>
        <v>0</v>
      </c>
      <c r="O1105" s="40"/>
      <c r="P1105" s="40">
        <v>38</v>
      </c>
      <c r="Q1105" s="23">
        <f t="shared" si="515"/>
        <v>0</v>
      </c>
      <c r="R1105" s="40"/>
      <c r="S1105" s="40">
        <v>68</v>
      </c>
      <c r="T1105" s="23">
        <f t="shared" si="516"/>
        <v>0</v>
      </c>
      <c r="U1105" s="40">
        <v>300</v>
      </c>
      <c r="V1105" s="40">
        <v>38</v>
      </c>
      <c r="W1105" s="23">
        <f t="shared" si="517"/>
        <v>11400</v>
      </c>
      <c r="X1105" s="40">
        <v>500</v>
      </c>
      <c r="Y1105" s="40">
        <v>55</v>
      </c>
      <c r="Z1105" s="23">
        <f t="shared" si="518"/>
        <v>27500</v>
      </c>
      <c r="AA1105" s="40"/>
      <c r="AB1105" s="40">
        <v>58</v>
      </c>
      <c r="AC1105" s="23">
        <f t="shared" si="519"/>
        <v>0</v>
      </c>
      <c r="AD1105" s="40"/>
      <c r="AE1105" s="40">
        <v>68</v>
      </c>
      <c r="AF1105" s="25">
        <f t="shared" si="520"/>
        <v>0</v>
      </c>
      <c r="AG1105" s="40"/>
      <c r="AH1105" s="40">
        <v>98</v>
      </c>
      <c r="AI1105" s="23">
        <f t="shared" si="521"/>
        <v>0</v>
      </c>
      <c r="AJ1105" s="40"/>
      <c r="AK1105" s="40">
        <v>7</v>
      </c>
      <c r="AL1105" s="25">
        <f t="shared" si="522"/>
        <v>0</v>
      </c>
      <c r="AM1105" s="40"/>
      <c r="AN1105" s="40">
        <v>6</v>
      </c>
      <c r="AO1105" s="25">
        <f t="shared" si="523"/>
        <v>0</v>
      </c>
      <c r="AP1105" s="40"/>
      <c r="AQ1105" s="40">
        <v>7</v>
      </c>
      <c r="AR1105" s="25">
        <f t="shared" si="526"/>
        <v>0</v>
      </c>
      <c r="AS1105" s="40"/>
      <c r="AT1105" s="40">
        <v>5.63</v>
      </c>
      <c r="AU1105" s="60">
        <f t="shared" si="506"/>
        <v>0</v>
      </c>
      <c r="AV1105" s="40"/>
      <c r="AW1105" s="40">
        <v>6.65</v>
      </c>
      <c r="AX1105" s="60">
        <f t="shared" si="527"/>
        <v>0</v>
      </c>
      <c r="AY1105" s="40"/>
      <c r="AZ1105" s="60">
        <v>5.58</v>
      </c>
      <c r="BA1105" s="60">
        <f t="shared" si="528"/>
        <v>0</v>
      </c>
      <c r="BB1105" s="40"/>
      <c r="BC1105" s="40">
        <v>6</v>
      </c>
      <c r="BD1105" s="23">
        <f t="shared" si="524"/>
        <v>0</v>
      </c>
      <c r="BE1105" s="26">
        <f t="shared" si="508"/>
        <v>38900</v>
      </c>
      <c r="BF1105" s="27">
        <f t="shared" si="525"/>
        <v>94905</v>
      </c>
      <c r="BG1105" s="165"/>
      <c r="BH1105" s="166"/>
      <c r="BI1105" s="165"/>
      <c r="BJ1105" s="28">
        <f t="shared" si="509"/>
        <v>0</v>
      </c>
      <c r="BK1105" s="28">
        <f t="shared" si="510"/>
        <v>133805</v>
      </c>
      <c r="BL1105" s="9"/>
      <c r="BM1105" s="9"/>
      <c r="BN1105" s="9"/>
      <c r="BO1105" s="9"/>
      <c r="BP1105" s="31"/>
      <c r="BQ1105" s="31"/>
      <c r="BR1105" s="39"/>
      <c r="BS1105" s="39"/>
      <c r="BT1105" s="39"/>
      <c r="BU1105" s="31"/>
      <c r="BV1105" s="9"/>
      <c r="BW1105" s="9"/>
      <c r="BX1105" s="9"/>
    </row>
    <row r="1106" spans="1:83" s="33" customFormat="1" ht="32.25" customHeight="1">
      <c r="A1106" s="35" t="s">
        <v>1045</v>
      </c>
      <c r="B1106" s="36" t="s">
        <v>1046</v>
      </c>
      <c r="C1106" s="40"/>
      <c r="D1106" s="40">
        <v>45</v>
      </c>
      <c r="E1106" s="23">
        <f t="shared" si="511"/>
        <v>0</v>
      </c>
      <c r="F1106" s="40"/>
      <c r="G1106" s="25">
        <v>30</v>
      </c>
      <c r="H1106" s="23">
        <f t="shared" si="512"/>
        <v>0</v>
      </c>
      <c r="I1106" s="40"/>
      <c r="J1106" s="25">
        <v>45</v>
      </c>
      <c r="K1106" s="23">
        <f t="shared" si="513"/>
        <v>0</v>
      </c>
      <c r="L1106" s="40"/>
      <c r="M1106" s="25">
        <v>75</v>
      </c>
      <c r="N1106" s="23">
        <f t="shared" si="514"/>
        <v>0</v>
      </c>
      <c r="O1106" s="40"/>
      <c r="P1106" s="40">
        <v>38</v>
      </c>
      <c r="Q1106" s="23">
        <f t="shared" si="515"/>
        <v>0</v>
      </c>
      <c r="R1106" s="40"/>
      <c r="S1106" s="40">
        <v>68</v>
      </c>
      <c r="T1106" s="23">
        <f t="shared" si="516"/>
        <v>0</v>
      </c>
      <c r="U1106" s="40"/>
      <c r="V1106" s="40">
        <v>38</v>
      </c>
      <c r="W1106" s="23">
        <f t="shared" si="517"/>
        <v>0</v>
      </c>
      <c r="X1106" s="40"/>
      <c r="Y1106" s="40">
        <v>55</v>
      </c>
      <c r="Z1106" s="23">
        <f t="shared" si="518"/>
        <v>0</v>
      </c>
      <c r="AA1106" s="40"/>
      <c r="AB1106" s="40">
        <v>58</v>
      </c>
      <c r="AC1106" s="23">
        <f t="shared" si="519"/>
        <v>0</v>
      </c>
      <c r="AD1106" s="40"/>
      <c r="AE1106" s="40">
        <v>68</v>
      </c>
      <c r="AF1106" s="25">
        <f t="shared" si="520"/>
        <v>0</v>
      </c>
      <c r="AG1106" s="40"/>
      <c r="AH1106" s="40">
        <v>98</v>
      </c>
      <c r="AI1106" s="23">
        <f t="shared" si="521"/>
        <v>0</v>
      </c>
      <c r="AJ1106" s="40"/>
      <c r="AK1106" s="40">
        <v>7</v>
      </c>
      <c r="AL1106" s="25">
        <f t="shared" si="522"/>
        <v>0</v>
      </c>
      <c r="AM1106" s="40"/>
      <c r="AN1106" s="40">
        <v>6</v>
      </c>
      <c r="AO1106" s="25">
        <f t="shared" si="523"/>
        <v>0</v>
      </c>
      <c r="AP1106" s="40"/>
      <c r="AQ1106" s="40">
        <v>7</v>
      </c>
      <c r="AR1106" s="25">
        <f t="shared" si="526"/>
        <v>0</v>
      </c>
      <c r="AS1106" s="40"/>
      <c r="AT1106" s="40">
        <v>5.63</v>
      </c>
      <c r="AU1106" s="60">
        <f t="shared" si="506"/>
        <v>0</v>
      </c>
      <c r="AV1106" s="40"/>
      <c r="AW1106" s="40">
        <v>6.65</v>
      </c>
      <c r="AX1106" s="60">
        <f t="shared" si="527"/>
        <v>0</v>
      </c>
      <c r="AY1106" s="40"/>
      <c r="AZ1106" s="60">
        <v>5.58</v>
      </c>
      <c r="BA1106" s="60">
        <f t="shared" si="528"/>
        <v>0</v>
      </c>
      <c r="BB1106" s="40"/>
      <c r="BC1106" s="40">
        <v>6</v>
      </c>
      <c r="BD1106" s="23">
        <f t="shared" si="524"/>
        <v>0</v>
      </c>
      <c r="BE1106" s="26">
        <f t="shared" si="508"/>
        <v>0</v>
      </c>
      <c r="BF1106" s="27">
        <f t="shared" si="525"/>
        <v>12630</v>
      </c>
      <c r="BG1106" s="165"/>
      <c r="BH1106" s="166"/>
      <c r="BI1106" s="165"/>
      <c r="BJ1106" s="28">
        <f t="shared" si="509"/>
        <v>0</v>
      </c>
      <c r="BK1106" s="28">
        <f t="shared" si="510"/>
        <v>12630</v>
      </c>
      <c r="BL1106" s="9"/>
      <c r="BM1106" s="9"/>
      <c r="BN1106" s="9"/>
      <c r="BO1106" s="9"/>
      <c r="BP1106" s="31"/>
      <c r="BQ1106" s="31"/>
      <c r="BR1106" s="39"/>
      <c r="BS1106" s="39"/>
      <c r="BT1106" s="39"/>
      <c r="BU1106" s="31"/>
      <c r="BV1106" s="9"/>
      <c r="BW1106" s="9"/>
      <c r="BX1106" s="9"/>
    </row>
    <row r="1107" spans="1:83" s="81" customFormat="1" ht="32.25" customHeight="1">
      <c r="A1107" s="72" t="s">
        <v>1047</v>
      </c>
      <c r="B1107" s="84" t="s">
        <v>1048</v>
      </c>
      <c r="C1107" s="183"/>
      <c r="D1107" s="183">
        <v>45</v>
      </c>
      <c r="E1107" s="23">
        <f t="shared" si="511"/>
        <v>0</v>
      </c>
      <c r="F1107" s="183"/>
      <c r="G1107" s="25">
        <v>30</v>
      </c>
      <c r="H1107" s="23">
        <f t="shared" si="512"/>
        <v>0</v>
      </c>
      <c r="I1107" s="183"/>
      <c r="J1107" s="77">
        <v>45</v>
      </c>
      <c r="K1107" s="23">
        <f t="shared" si="513"/>
        <v>0</v>
      </c>
      <c r="L1107" s="183"/>
      <c r="M1107" s="77">
        <v>75</v>
      </c>
      <c r="N1107" s="23">
        <f t="shared" si="514"/>
        <v>0</v>
      </c>
      <c r="O1107" s="183"/>
      <c r="P1107" s="183">
        <v>38</v>
      </c>
      <c r="Q1107" s="23">
        <f t="shared" si="515"/>
        <v>0</v>
      </c>
      <c r="R1107" s="183"/>
      <c r="S1107" s="183">
        <v>68</v>
      </c>
      <c r="T1107" s="23">
        <f t="shared" si="516"/>
        <v>0</v>
      </c>
      <c r="U1107" s="183"/>
      <c r="V1107" s="183">
        <v>38</v>
      </c>
      <c r="W1107" s="23">
        <f t="shared" si="517"/>
        <v>0</v>
      </c>
      <c r="X1107" s="183"/>
      <c r="Y1107" s="183">
        <v>55</v>
      </c>
      <c r="Z1107" s="23">
        <f t="shared" si="518"/>
        <v>0</v>
      </c>
      <c r="AA1107" s="183"/>
      <c r="AB1107" s="183">
        <v>58</v>
      </c>
      <c r="AC1107" s="23">
        <f t="shared" si="519"/>
        <v>0</v>
      </c>
      <c r="AD1107" s="183"/>
      <c r="AE1107" s="183">
        <v>68</v>
      </c>
      <c r="AF1107" s="25">
        <f t="shared" si="520"/>
        <v>0</v>
      </c>
      <c r="AG1107" s="183"/>
      <c r="AH1107" s="183">
        <v>98</v>
      </c>
      <c r="AI1107" s="23">
        <f t="shared" si="521"/>
        <v>0</v>
      </c>
      <c r="AJ1107" s="183"/>
      <c r="AK1107" s="183">
        <v>7</v>
      </c>
      <c r="AL1107" s="25">
        <f t="shared" si="522"/>
        <v>0</v>
      </c>
      <c r="AM1107" s="183"/>
      <c r="AN1107" s="183">
        <v>6</v>
      </c>
      <c r="AO1107" s="25">
        <f t="shared" si="523"/>
        <v>0</v>
      </c>
      <c r="AP1107" s="183"/>
      <c r="AQ1107" s="183">
        <v>7</v>
      </c>
      <c r="AR1107" s="77">
        <f t="shared" si="526"/>
        <v>0</v>
      </c>
      <c r="AS1107" s="183"/>
      <c r="AT1107" s="183">
        <v>5.63</v>
      </c>
      <c r="AU1107" s="60">
        <f t="shared" si="506"/>
        <v>0</v>
      </c>
      <c r="AV1107" s="183"/>
      <c r="AW1107" s="183">
        <v>6.65</v>
      </c>
      <c r="AX1107" s="60">
        <f t="shared" si="527"/>
        <v>0</v>
      </c>
      <c r="AY1107" s="183"/>
      <c r="AZ1107" s="60">
        <v>5.58</v>
      </c>
      <c r="BA1107" s="60">
        <f t="shared" si="528"/>
        <v>0</v>
      </c>
      <c r="BB1107" s="183"/>
      <c r="BC1107" s="183">
        <v>6</v>
      </c>
      <c r="BD1107" s="23">
        <f t="shared" si="524"/>
        <v>0</v>
      </c>
      <c r="BE1107" s="26">
        <f t="shared" si="508"/>
        <v>0</v>
      </c>
      <c r="BF1107" s="27">
        <f t="shared" si="525"/>
        <v>28055</v>
      </c>
      <c r="BG1107" s="176"/>
      <c r="BH1107" s="177"/>
      <c r="BI1107" s="176"/>
      <c r="BJ1107" s="28">
        <f t="shared" si="509"/>
        <v>0</v>
      </c>
      <c r="BK1107" s="28">
        <f t="shared" si="510"/>
        <v>28055</v>
      </c>
      <c r="BL1107" s="83"/>
      <c r="BM1107" s="83"/>
      <c r="BN1107" s="83"/>
      <c r="BO1107" s="83"/>
      <c r="BP1107" s="80"/>
      <c r="BQ1107" s="80"/>
      <c r="BR1107" s="116"/>
      <c r="BS1107" s="116"/>
      <c r="BT1107" s="116"/>
      <c r="BU1107" s="80"/>
      <c r="BV1107" s="83"/>
      <c r="BW1107" s="83"/>
      <c r="BX1107" s="83"/>
    </row>
    <row r="1108" spans="1:83" s="111" customFormat="1" ht="32.25" customHeight="1">
      <c r="A1108" s="107" t="s">
        <v>1049</v>
      </c>
      <c r="B1108" s="108" t="s">
        <v>1050</v>
      </c>
      <c r="C1108" s="109"/>
      <c r="D1108" s="109">
        <v>45</v>
      </c>
      <c r="E1108" s="23">
        <f t="shared" si="511"/>
        <v>0</v>
      </c>
      <c r="F1108" s="109"/>
      <c r="G1108" s="25">
        <v>30</v>
      </c>
      <c r="H1108" s="23">
        <f t="shared" si="512"/>
        <v>0</v>
      </c>
      <c r="I1108" s="109"/>
      <c r="J1108" s="110">
        <v>45</v>
      </c>
      <c r="K1108" s="23">
        <f t="shared" si="513"/>
        <v>0</v>
      </c>
      <c r="L1108" s="109"/>
      <c r="M1108" s="110">
        <v>75</v>
      </c>
      <c r="N1108" s="23">
        <f t="shared" si="514"/>
        <v>0</v>
      </c>
      <c r="O1108" s="109"/>
      <c r="P1108" s="109">
        <v>38</v>
      </c>
      <c r="Q1108" s="23">
        <f t="shared" si="515"/>
        <v>0</v>
      </c>
      <c r="R1108" s="109"/>
      <c r="S1108" s="109">
        <v>68</v>
      </c>
      <c r="T1108" s="23">
        <f t="shared" si="516"/>
        <v>0</v>
      </c>
      <c r="U1108" s="109"/>
      <c r="V1108" s="109">
        <v>38</v>
      </c>
      <c r="W1108" s="23">
        <f t="shared" si="517"/>
        <v>0</v>
      </c>
      <c r="X1108" s="109"/>
      <c r="Y1108" s="109">
        <v>55</v>
      </c>
      <c r="Z1108" s="23">
        <f t="shared" si="518"/>
        <v>0</v>
      </c>
      <c r="AA1108" s="109"/>
      <c r="AB1108" s="109">
        <v>58</v>
      </c>
      <c r="AC1108" s="23">
        <f t="shared" si="519"/>
        <v>0</v>
      </c>
      <c r="AD1108" s="109"/>
      <c r="AE1108" s="109">
        <v>68</v>
      </c>
      <c r="AF1108" s="25">
        <f t="shared" si="520"/>
        <v>0</v>
      </c>
      <c r="AG1108" s="109"/>
      <c r="AH1108" s="109">
        <v>98</v>
      </c>
      <c r="AI1108" s="23">
        <f t="shared" si="521"/>
        <v>0</v>
      </c>
      <c r="AJ1108" s="109"/>
      <c r="AK1108" s="109">
        <v>7</v>
      </c>
      <c r="AL1108" s="25">
        <f t="shared" si="522"/>
        <v>0</v>
      </c>
      <c r="AM1108" s="109"/>
      <c r="AN1108" s="109">
        <v>6</v>
      </c>
      <c r="AO1108" s="25">
        <f t="shared" si="523"/>
        <v>0</v>
      </c>
      <c r="AP1108" s="109">
        <v>7000</v>
      </c>
      <c r="AQ1108" s="109">
        <v>7</v>
      </c>
      <c r="AR1108" s="60">
        <f t="shared" si="526"/>
        <v>49000</v>
      </c>
      <c r="AS1108" s="109">
        <v>140000</v>
      </c>
      <c r="AT1108" s="109">
        <v>5.63</v>
      </c>
      <c r="AU1108" s="181">
        <f t="shared" ref="AU1108:AU1171" si="529">AT1108*AS1108</f>
        <v>788200</v>
      </c>
      <c r="AV1108" s="109">
        <v>270000</v>
      </c>
      <c r="AW1108" s="109">
        <v>6.65</v>
      </c>
      <c r="AX1108" s="60">
        <f t="shared" si="527"/>
        <v>1795500</v>
      </c>
      <c r="AY1108" s="109"/>
      <c r="AZ1108" s="60">
        <v>5.58</v>
      </c>
      <c r="BA1108" s="60">
        <f t="shared" si="528"/>
        <v>0</v>
      </c>
      <c r="BB1108" s="109"/>
      <c r="BC1108" s="109">
        <v>6</v>
      </c>
      <c r="BD1108" s="23">
        <f t="shared" si="524"/>
        <v>0</v>
      </c>
      <c r="BE1108" s="26">
        <f t="shared" si="508"/>
        <v>2632700</v>
      </c>
      <c r="BF1108" s="27">
        <f t="shared" si="525"/>
        <v>2579589</v>
      </c>
      <c r="BG1108" s="165"/>
      <c r="BH1108" s="166"/>
      <c r="BI1108" s="165"/>
      <c r="BJ1108" s="30">
        <f t="shared" si="509"/>
        <v>0</v>
      </c>
      <c r="BK1108" s="28">
        <f t="shared" si="510"/>
        <v>5212289</v>
      </c>
      <c r="BL1108" s="9"/>
      <c r="BM1108" s="9"/>
      <c r="BN1108" s="9"/>
      <c r="BO1108" s="9"/>
      <c r="BP1108" s="31"/>
      <c r="BQ1108" s="31"/>
      <c r="BR1108" s="39"/>
      <c r="BS1108" s="39"/>
      <c r="BT1108" s="39"/>
      <c r="BU1108" s="31"/>
      <c r="BV1108" s="9"/>
      <c r="BW1108" s="9"/>
      <c r="BX1108" s="9"/>
      <c r="BY1108" s="33"/>
      <c r="BZ1108" s="33"/>
      <c r="CA1108" s="33"/>
      <c r="CB1108" s="33"/>
      <c r="CC1108" s="33"/>
      <c r="CD1108" s="33"/>
      <c r="CE1108" s="33"/>
    </row>
    <row r="1109" spans="1:83" s="33" customFormat="1" ht="32.25" customHeight="1">
      <c r="A1109" s="35" t="s">
        <v>1051</v>
      </c>
      <c r="B1109" s="36" t="s">
        <v>1052</v>
      </c>
      <c r="C1109" s="40"/>
      <c r="D1109" s="40">
        <v>45</v>
      </c>
      <c r="E1109" s="23">
        <f t="shared" si="511"/>
        <v>0</v>
      </c>
      <c r="F1109" s="40"/>
      <c r="G1109" s="25">
        <v>30</v>
      </c>
      <c r="H1109" s="23">
        <f t="shared" si="512"/>
        <v>0</v>
      </c>
      <c r="I1109" s="40"/>
      <c r="J1109" s="25">
        <v>45</v>
      </c>
      <c r="K1109" s="23">
        <f t="shared" si="513"/>
        <v>0</v>
      </c>
      <c r="L1109" s="40"/>
      <c r="M1109" s="25">
        <v>75</v>
      </c>
      <c r="N1109" s="23">
        <f t="shared" si="514"/>
        <v>0</v>
      </c>
      <c r="O1109" s="40"/>
      <c r="P1109" s="40">
        <v>38</v>
      </c>
      <c r="Q1109" s="23">
        <f t="shared" si="515"/>
        <v>0</v>
      </c>
      <c r="R1109" s="40"/>
      <c r="S1109" s="40">
        <v>68</v>
      </c>
      <c r="T1109" s="23">
        <f t="shared" si="516"/>
        <v>0</v>
      </c>
      <c r="U1109" s="40">
        <v>200</v>
      </c>
      <c r="V1109" s="40">
        <v>38</v>
      </c>
      <c r="W1109" s="23">
        <f t="shared" si="517"/>
        <v>7600</v>
      </c>
      <c r="X1109" s="40">
        <v>60</v>
      </c>
      <c r="Y1109" s="40">
        <v>55</v>
      </c>
      <c r="Z1109" s="23">
        <f t="shared" si="518"/>
        <v>3300</v>
      </c>
      <c r="AA1109" s="40"/>
      <c r="AB1109" s="40">
        <v>58</v>
      </c>
      <c r="AC1109" s="23">
        <f t="shared" si="519"/>
        <v>0</v>
      </c>
      <c r="AD1109" s="40"/>
      <c r="AE1109" s="40">
        <v>68</v>
      </c>
      <c r="AF1109" s="25">
        <f t="shared" si="520"/>
        <v>0</v>
      </c>
      <c r="AG1109" s="40"/>
      <c r="AH1109" s="40">
        <v>98</v>
      </c>
      <c r="AI1109" s="23">
        <f t="shared" si="521"/>
        <v>0</v>
      </c>
      <c r="AJ1109" s="40"/>
      <c r="AK1109" s="40">
        <v>7</v>
      </c>
      <c r="AL1109" s="25">
        <f t="shared" si="522"/>
        <v>0</v>
      </c>
      <c r="AM1109" s="40"/>
      <c r="AN1109" s="40">
        <v>6</v>
      </c>
      <c r="AO1109" s="25">
        <f t="shared" si="523"/>
        <v>0</v>
      </c>
      <c r="AP1109" s="40"/>
      <c r="AQ1109" s="40">
        <v>7</v>
      </c>
      <c r="AR1109" s="60">
        <f t="shared" si="526"/>
        <v>0</v>
      </c>
      <c r="AS1109" s="40"/>
      <c r="AT1109" s="40">
        <v>5.63</v>
      </c>
      <c r="AU1109" s="60">
        <f t="shared" si="529"/>
        <v>0</v>
      </c>
      <c r="AV1109" s="40"/>
      <c r="AW1109" s="40">
        <v>6.65</v>
      </c>
      <c r="AX1109" s="60">
        <f t="shared" si="527"/>
        <v>0</v>
      </c>
      <c r="AY1109" s="40"/>
      <c r="AZ1109" s="60">
        <v>5.58</v>
      </c>
      <c r="BA1109" s="60">
        <f t="shared" si="528"/>
        <v>0</v>
      </c>
      <c r="BB1109" s="40"/>
      <c r="BC1109" s="40">
        <v>6</v>
      </c>
      <c r="BD1109" s="23">
        <f t="shared" si="524"/>
        <v>0</v>
      </c>
      <c r="BE1109" s="26">
        <f t="shared" si="508"/>
        <v>10900</v>
      </c>
      <c r="BF1109" s="27">
        <f t="shared" si="525"/>
        <v>12770</v>
      </c>
      <c r="BG1109" s="165"/>
      <c r="BH1109" s="166"/>
      <c r="BI1109" s="165"/>
      <c r="BJ1109" s="30">
        <f t="shared" si="509"/>
        <v>0</v>
      </c>
      <c r="BK1109" s="28">
        <f t="shared" si="510"/>
        <v>23670</v>
      </c>
      <c r="BL1109" s="9"/>
      <c r="BM1109" s="9"/>
      <c r="BN1109" s="9"/>
      <c r="BO1109" s="9"/>
      <c r="BP1109" s="31"/>
      <c r="BQ1109" s="31"/>
      <c r="BR1109" s="39"/>
      <c r="BS1109" s="39"/>
      <c r="BT1109" s="39"/>
      <c r="BU1109" s="31"/>
      <c r="BV1109" s="9"/>
      <c r="BW1109" s="9"/>
      <c r="BX1109" s="9"/>
    </row>
    <row r="1110" spans="1:83" s="33" customFormat="1" ht="32.25" customHeight="1">
      <c r="A1110" s="35" t="s">
        <v>1053</v>
      </c>
      <c r="B1110" s="36" t="s">
        <v>1054</v>
      </c>
      <c r="C1110" s="40"/>
      <c r="D1110" s="40">
        <v>45</v>
      </c>
      <c r="E1110" s="23">
        <f t="shared" si="511"/>
        <v>0</v>
      </c>
      <c r="F1110" s="40"/>
      <c r="G1110" s="25">
        <v>30</v>
      </c>
      <c r="H1110" s="23">
        <f t="shared" si="512"/>
        <v>0</v>
      </c>
      <c r="I1110" s="40"/>
      <c r="J1110" s="25">
        <v>45</v>
      </c>
      <c r="K1110" s="23">
        <f t="shared" si="513"/>
        <v>0</v>
      </c>
      <c r="L1110" s="40"/>
      <c r="M1110" s="25">
        <v>75</v>
      </c>
      <c r="N1110" s="23">
        <f t="shared" si="514"/>
        <v>0</v>
      </c>
      <c r="O1110" s="40"/>
      <c r="P1110" s="40">
        <v>38</v>
      </c>
      <c r="Q1110" s="23">
        <f t="shared" si="515"/>
        <v>0</v>
      </c>
      <c r="R1110" s="40"/>
      <c r="S1110" s="40">
        <v>68</v>
      </c>
      <c r="T1110" s="23">
        <f t="shared" si="516"/>
        <v>0</v>
      </c>
      <c r="U1110" s="40"/>
      <c r="V1110" s="40">
        <v>38</v>
      </c>
      <c r="W1110" s="23">
        <f t="shared" si="517"/>
        <v>0</v>
      </c>
      <c r="X1110" s="40"/>
      <c r="Y1110" s="40">
        <v>55</v>
      </c>
      <c r="Z1110" s="23">
        <f t="shared" si="518"/>
        <v>0</v>
      </c>
      <c r="AA1110" s="40"/>
      <c r="AB1110" s="40">
        <v>58</v>
      </c>
      <c r="AC1110" s="23">
        <f t="shared" si="519"/>
        <v>0</v>
      </c>
      <c r="AD1110" s="40"/>
      <c r="AE1110" s="40">
        <v>68</v>
      </c>
      <c r="AF1110" s="25">
        <f t="shared" si="520"/>
        <v>0</v>
      </c>
      <c r="AG1110" s="40"/>
      <c r="AH1110" s="40">
        <v>98</v>
      </c>
      <c r="AI1110" s="23">
        <f t="shared" si="521"/>
        <v>0</v>
      </c>
      <c r="AJ1110" s="40"/>
      <c r="AK1110" s="40">
        <v>7</v>
      </c>
      <c r="AL1110" s="25">
        <f t="shared" si="522"/>
        <v>0</v>
      </c>
      <c r="AM1110" s="40"/>
      <c r="AN1110" s="40">
        <v>6</v>
      </c>
      <c r="AO1110" s="25">
        <f t="shared" si="523"/>
        <v>0</v>
      </c>
      <c r="AP1110" s="40"/>
      <c r="AQ1110" s="40">
        <v>7</v>
      </c>
      <c r="AR1110" s="60">
        <f t="shared" si="526"/>
        <v>0</v>
      </c>
      <c r="AS1110" s="40"/>
      <c r="AT1110" s="40">
        <v>5.63</v>
      </c>
      <c r="AU1110" s="60">
        <f t="shared" si="529"/>
        <v>0</v>
      </c>
      <c r="AV1110" s="40"/>
      <c r="AW1110" s="40">
        <v>6.65</v>
      </c>
      <c r="AX1110" s="60">
        <f t="shared" si="527"/>
        <v>0</v>
      </c>
      <c r="AY1110" s="40"/>
      <c r="AZ1110" s="60">
        <v>5.58</v>
      </c>
      <c r="BA1110" s="60">
        <f t="shared" si="528"/>
        <v>0</v>
      </c>
      <c r="BB1110" s="40"/>
      <c r="BC1110" s="40">
        <v>6</v>
      </c>
      <c r="BD1110" s="23">
        <f t="shared" si="524"/>
        <v>0</v>
      </c>
      <c r="BE1110" s="26">
        <f t="shared" ref="BE1110:BE1173" si="530">E1110+H1110+K1110+N1110+Q1110+T1110+W1110+Z1110+AC1110+AF1110+AI1110+AL1110+AO1110+AR1110+AU1110+AX1110+BD1110+BA1110</f>
        <v>0</v>
      </c>
      <c r="BF1110" s="27">
        <f t="shared" si="525"/>
        <v>19400</v>
      </c>
      <c r="BG1110" s="165"/>
      <c r="BH1110" s="166"/>
      <c r="BI1110" s="165"/>
      <c r="BJ1110" s="30">
        <f t="shared" ref="BJ1110:BJ1173" si="531">BG1110+BH1110+BI1110</f>
        <v>0</v>
      </c>
      <c r="BK1110" s="28">
        <f t="shared" ref="BK1110:BK1173" si="532">BF1110+BE1110-BJ1110</f>
        <v>19400</v>
      </c>
      <c r="BL1110" s="9"/>
      <c r="BM1110" s="9"/>
      <c r="BN1110" s="9"/>
      <c r="BO1110" s="9"/>
      <c r="BP1110" s="31"/>
      <c r="BQ1110" s="31"/>
      <c r="BR1110" s="39"/>
      <c r="BS1110" s="39"/>
      <c r="BT1110" s="39"/>
      <c r="BU1110" s="31"/>
      <c r="BV1110" s="9"/>
      <c r="BW1110" s="9"/>
      <c r="BX1110" s="9"/>
    </row>
    <row r="1111" spans="1:83" s="33" customFormat="1" ht="32.25" customHeight="1">
      <c r="A1111" s="35" t="s">
        <v>1055</v>
      </c>
      <c r="B1111" s="36" t="s">
        <v>1056</v>
      </c>
      <c r="C1111" s="40"/>
      <c r="D1111" s="40">
        <v>45</v>
      </c>
      <c r="E1111" s="23">
        <f t="shared" ref="E1111:E1174" si="533">D1111*C1111</f>
        <v>0</v>
      </c>
      <c r="F1111" s="40"/>
      <c r="G1111" s="25">
        <v>30</v>
      </c>
      <c r="H1111" s="23">
        <f t="shared" ref="H1111:H1174" si="534">G1111*F1111</f>
        <v>0</v>
      </c>
      <c r="I1111" s="40"/>
      <c r="J1111" s="25">
        <v>45</v>
      </c>
      <c r="K1111" s="23">
        <f t="shared" ref="K1111:K1174" si="535">J1111*I1111</f>
        <v>0</v>
      </c>
      <c r="L1111" s="40"/>
      <c r="M1111" s="25">
        <v>75</v>
      </c>
      <c r="N1111" s="23">
        <f t="shared" ref="N1111:N1174" si="536">M1111*L1111</f>
        <v>0</v>
      </c>
      <c r="O1111" s="40"/>
      <c r="P1111" s="40">
        <v>38</v>
      </c>
      <c r="Q1111" s="23">
        <f t="shared" ref="Q1111:Q1174" si="537">P1111*O1111</f>
        <v>0</v>
      </c>
      <c r="R1111" s="40"/>
      <c r="S1111" s="40">
        <v>68</v>
      </c>
      <c r="T1111" s="23">
        <f t="shared" ref="T1111:T1174" si="538">S1111*R1111</f>
        <v>0</v>
      </c>
      <c r="U1111" s="40"/>
      <c r="V1111" s="40">
        <v>38</v>
      </c>
      <c r="W1111" s="23">
        <f t="shared" ref="W1111:W1174" si="539">V1111*U1111</f>
        <v>0</v>
      </c>
      <c r="X1111" s="40"/>
      <c r="Y1111" s="40">
        <v>55</v>
      </c>
      <c r="Z1111" s="23">
        <f t="shared" ref="Z1111:Z1174" si="540">Y1111*X1111</f>
        <v>0</v>
      </c>
      <c r="AA1111" s="40"/>
      <c r="AB1111" s="40">
        <v>58</v>
      </c>
      <c r="AC1111" s="23">
        <f t="shared" ref="AC1111:AC1174" si="541">AB1111*AA1111</f>
        <v>0</v>
      </c>
      <c r="AD1111" s="40"/>
      <c r="AE1111" s="40">
        <v>68</v>
      </c>
      <c r="AF1111" s="25">
        <f t="shared" ref="AF1111:AF1174" si="542">AE1111*AD1111</f>
        <v>0</v>
      </c>
      <c r="AG1111" s="40"/>
      <c r="AH1111" s="40">
        <v>98</v>
      </c>
      <c r="AI1111" s="23">
        <f t="shared" ref="AI1111:AI1174" si="543">AH1111*AG1111</f>
        <v>0</v>
      </c>
      <c r="AJ1111" s="40"/>
      <c r="AK1111" s="40">
        <v>7</v>
      </c>
      <c r="AL1111" s="25">
        <f t="shared" ref="AL1111:AL1174" si="544">AK1111*AJ1111</f>
        <v>0</v>
      </c>
      <c r="AM1111" s="40"/>
      <c r="AN1111" s="40">
        <v>6</v>
      </c>
      <c r="AO1111" s="25">
        <f t="shared" ref="AO1111:AO1174" si="545">AN1111*AM1111</f>
        <v>0</v>
      </c>
      <c r="AP1111" s="40"/>
      <c r="AQ1111" s="40">
        <v>7</v>
      </c>
      <c r="AR1111" s="60">
        <f t="shared" si="526"/>
        <v>0</v>
      </c>
      <c r="AS1111" s="40"/>
      <c r="AT1111" s="40">
        <v>5.63</v>
      </c>
      <c r="AU1111" s="60">
        <f t="shared" si="529"/>
        <v>0</v>
      </c>
      <c r="AV1111" s="40"/>
      <c r="AW1111" s="40">
        <v>6.65</v>
      </c>
      <c r="AX1111" s="60">
        <f t="shared" si="527"/>
        <v>0</v>
      </c>
      <c r="AY1111" s="40"/>
      <c r="AZ1111" s="60">
        <v>5.58</v>
      </c>
      <c r="BA1111" s="60">
        <f t="shared" si="528"/>
        <v>0</v>
      </c>
      <c r="BB1111" s="40"/>
      <c r="BC1111" s="40">
        <v>6</v>
      </c>
      <c r="BD1111" s="23">
        <f t="shared" ref="BD1111:BD1174" si="546">BC1111*BB1111</f>
        <v>0</v>
      </c>
      <c r="BE1111" s="26">
        <f t="shared" si="530"/>
        <v>0</v>
      </c>
      <c r="BF1111" s="27">
        <f t="shared" ref="BF1111:BF1174" si="547">BK518</f>
        <v>14740</v>
      </c>
      <c r="BG1111" s="165"/>
      <c r="BH1111" s="166"/>
      <c r="BI1111" s="165"/>
      <c r="BJ1111" s="30">
        <f t="shared" si="531"/>
        <v>0</v>
      </c>
      <c r="BK1111" s="28">
        <f t="shared" si="532"/>
        <v>14740</v>
      </c>
      <c r="BL1111" s="9"/>
      <c r="BM1111" s="9"/>
      <c r="BN1111" s="9"/>
      <c r="BO1111" s="9"/>
      <c r="BP1111" s="31"/>
      <c r="BQ1111" s="31"/>
      <c r="BR1111" s="39"/>
      <c r="BS1111" s="39"/>
      <c r="BT1111" s="39"/>
      <c r="BU1111" s="31"/>
      <c r="BV1111" s="9"/>
      <c r="BW1111" s="9"/>
      <c r="BX1111" s="9"/>
    </row>
    <row r="1112" spans="1:83" s="33" customFormat="1" ht="32.25" customHeight="1">
      <c r="A1112" s="35" t="s">
        <v>1057</v>
      </c>
      <c r="B1112" s="36" t="s">
        <v>1058</v>
      </c>
      <c r="C1112" s="40"/>
      <c r="D1112" s="40">
        <v>45</v>
      </c>
      <c r="E1112" s="23">
        <f t="shared" si="533"/>
        <v>0</v>
      </c>
      <c r="F1112" s="40"/>
      <c r="G1112" s="25">
        <v>30</v>
      </c>
      <c r="H1112" s="23">
        <f t="shared" si="534"/>
        <v>0</v>
      </c>
      <c r="I1112" s="40"/>
      <c r="J1112" s="25">
        <v>45</v>
      </c>
      <c r="K1112" s="23">
        <f t="shared" si="535"/>
        <v>0</v>
      </c>
      <c r="L1112" s="40"/>
      <c r="M1112" s="25">
        <v>75</v>
      </c>
      <c r="N1112" s="23">
        <f t="shared" si="536"/>
        <v>0</v>
      </c>
      <c r="O1112" s="40"/>
      <c r="P1112" s="40">
        <v>38</v>
      </c>
      <c r="Q1112" s="23">
        <f t="shared" si="537"/>
        <v>0</v>
      </c>
      <c r="R1112" s="40"/>
      <c r="S1112" s="40">
        <v>68</v>
      </c>
      <c r="T1112" s="23">
        <f t="shared" si="538"/>
        <v>0</v>
      </c>
      <c r="U1112" s="40"/>
      <c r="V1112" s="40">
        <v>38</v>
      </c>
      <c r="W1112" s="23">
        <f t="shared" si="539"/>
        <v>0</v>
      </c>
      <c r="X1112" s="40"/>
      <c r="Y1112" s="40">
        <v>55</v>
      </c>
      <c r="Z1112" s="23">
        <f t="shared" si="540"/>
        <v>0</v>
      </c>
      <c r="AA1112" s="40"/>
      <c r="AB1112" s="40">
        <v>58</v>
      </c>
      <c r="AC1112" s="23">
        <f t="shared" si="541"/>
        <v>0</v>
      </c>
      <c r="AD1112" s="40"/>
      <c r="AE1112" s="40">
        <v>68</v>
      </c>
      <c r="AF1112" s="25">
        <f t="shared" si="542"/>
        <v>0</v>
      </c>
      <c r="AG1112" s="40"/>
      <c r="AH1112" s="40">
        <v>98</v>
      </c>
      <c r="AI1112" s="23">
        <f t="shared" si="543"/>
        <v>0</v>
      </c>
      <c r="AJ1112" s="40"/>
      <c r="AK1112" s="40">
        <v>7</v>
      </c>
      <c r="AL1112" s="25">
        <f t="shared" si="544"/>
        <v>0</v>
      </c>
      <c r="AM1112" s="40"/>
      <c r="AN1112" s="40">
        <v>6</v>
      </c>
      <c r="AO1112" s="25">
        <f t="shared" si="545"/>
        <v>0</v>
      </c>
      <c r="AP1112" s="40"/>
      <c r="AQ1112" s="40">
        <v>7</v>
      </c>
      <c r="AR1112" s="60">
        <f t="shared" si="526"/>
        <v>0</v>
      </c>
      <c r="AS1112" s="40"/>
      <c r="AT1112" s="40">
        <v>5.63</v>
      </c>
      <c r="AU1112" s="60">
        <f t="shared" si="529"/>
        <v>0</v>
      </c>
      <c r="AV1112" s="40"/>
      <c r="AW1112" s="40">
        <v>6.65</v>
      </c>
      <c r="AX1112" s="60">
        <f t="shared" si="527"/>
        <v>0</v>
      </c>
      <c r="AY1112" s="40"/>
      <c r="AZ1112" s="60">
        <v>5.58</v>
      </c>
      <c r="BA1112" s="60">
        <f t="shared" si="528"/>
        <v>0</v>
      </c>
      <c r="BB1112" s="40"/>
      <c r="BC1112" s="40">
        <v>6</v>
      </c>
      <c r="BD1112" s="23">
        <f t="shared" si="546"/>
        <v>0</v>
      </c>
      <c r="BE1112" s="26">
        <f t="shared" si="530"/>
        <v>0</v>
      </c>
      <c r="BF1112" s="27">
        <f t="shared" si="547"/>
        <v>972.4</v>
      </c>
      <c r="BG1112" s="165"/>
      <c r="BH1112" s="166"/>
      <c r="BI1112" s="165"/>
      <c r="BJ1112" s="30">
        <f t="shared" si="531"/>
        <v>0</v>
      </c>
      <c r="BK1112" s="28">
        <f t="shared" si="532"/>
        <v>972.4</v>
      </c>
      <c r="BL1112" s="9"/>
      <c r="BM1112" s="9"/>
      <c r="BN1112" s="9"/>
      <c r="BO1112" s="9"/>
      <c r="BP1112" s="31"/>
      <c r="BQ1112" s="31"/>
      <c r="BR1112" s="39"/>
      <c r="BS1112" s="39"/>
      <c r="BT1112" s="39"/>
      <c r="BU1112" s="31"/>
      <c r="BV1112" s="9"/>
      <c r="BW1112" s="9"/>
      <c r="BX1112" s="9"/>
    </row>
    <row r="1113" spans="1:83" s="33" customFormat="1" ht="32.25" customHeight="1">
      <c r="A1113" s="35" t="s">
        <v>1059</v>
      </c>
      <c r="B1113" s="36" t="s">
        <v>1060</v>
      </c>
      <c r="C1113" s="40"/>
      <c r="D1113" s="40">
        <v>45</v>
      </c>
      <c r="E1113" s="23">
        <f t="shared" si="533"/>
        <v>0</v>
      </c>
      <c r="F1113" s="40"/>
      <c r="G1113" s="25">
        <v>30</v>
      </c>
      <c r="H1113" s="23">
        <f t="shared" si="534"/>
        <v>0</v>
      </c>
      <c r="I1113" s="40"/>
      <c r="J1113" s="25">
        <v>45</v>
      </c>
      <c r="K1113" s="23">
        <f t="shared" si="535"/>
        <v>0</v>
      </c>
      <c r="L1113" s="40">
        <v>100</v>
      </c>
      <c r="M1113" s="25">
        <v>75</v>
      </c>
      <c r="N1113" s="23">
        <f t="shared" si="536"/>
        <v>7500</v>
      </c>
      <c r="O1113" s="40">
        <v>800</v>
      </c>
      <c r="P1113" s="40">
        <v>38</v>
      </c>
      <c r="Q1113" s="23">
        <f t="shared" si="537"/>
        <v>30400</v>
      </c>
      <c r="R1113" s="40">
        <v>178</v>
      </c>
      <c r="S1113" s="40">
        <v>68</v>
      </c>
      <c r="T1113" s="23">
        <f t="shared" si="538"/>
        <v>12104</v>
      </c>
      <c r="U1113" s="40"/>
      <c r="V1113" s="40">
        <v>38</v>
      </c>
      <c r="W1113" s="23">
        <f t="shared" si="539"/>
        <v>0</v>
      </c>
      <c r="X1113" s="40"/>
      <c r="Y1113" s="40">
        <v>55</v>
      </c>
      <c r="Z1113" s="23">
        <f t="shared" si="540"/>
        <v>0</v>
      </c>
      <c r="AA1113" s="40"/>
      <c r="AB1113" s="40">
        <v>58</v>
      </c>
      <c r="AC1113" s="23">
        <f t="shared" si="541"/>
        <v>0</v>
      </c>
      <c r="AD1113" s="40"/>
      <c r="AE1113" s="40">
        <v>68</v>
      </c>
      <c r="AF1113" s="25">
        <f t="shared" si="542"/>
        <v>0</v>
      </c>
      <c r="AG1113" s="40"/>
      <c r="AH1113" s="40">
        <v>98</v>
      </c>
      <c r="AI1113" s="23">
        <f t="shared" si="543"/>
        <v>0</v>
      </c>
      <c r="AJ1113" s="40">
        <v>4000</v>
      </c>
      <c r="AK1113" s="40">
        <v>7</v>
      </c>
      <c r="AL1113" s="25">
        <f t="shared" si="544"/>
        <v>28000</v>
      </c>
      <c r="AM1113" s="40"/>
      <c r="AN1113" s="40">
        <v>6</v>
      </c>
      <c r="AO1113" s="25">
        <f t="shared" si="545"/>
        <v>0</v>
      </c>
      <c r="AP1113" s="40"/>
      <c r="AQ1113" s="40">
        <v>7</v>
      </c>
      <c r="AR1113" s="60">
        <f t="shared" si="526"/>
        <v>0</v>
      </c>
      <c r="AS1113" s="40"/>
      <c r="AT1113" s="40">
        <v>5.63</v>
      </c>
      <c r="AU1113" s="60">
        <f t="shared" si="529"/>
        <v>0</v>
      </c>
      <c r="AV1113" s="40"/>
      <c r="AW1113" s="40">
        <v>6.65</v>
      </c>
      <c r="AX1113" s="60">
        <f t="shared" si="527"/>
        <v>0</v>
      </c>
      <c r="AY1113" s="40"/>
      <c r="AZ1113" s="60">
        <v>5.58</v>
      </c>
      <c r="BA1113" s="60">
        <f t="shared" si="528"/>
        <v>0</v>
      </c>
      <c r="BB1113" s="40"/>
      <c r="BC1113" s="40">
        <v>6</v>
      </c>
      <c r="BD1113" s="23">
        <f t="shared" si="546"/>
        <v>0</v>
      </c>
      <c r="BE1113" s="26">
        <f t="shared" si="530"/>
        <v>78004</v>
      </c>
      <c r="BF1113" s="27">
        <f t="shared" si="547"/>
        <v>73359.5</v>
      </c>
      <c r="BG1113" s="165"/>
      <c r="BH1113" s="166"/>
      <c r="BI1113" s="165"/>
      <c r="BJ1113" s="30">
        <f t="shared" si="531"/>
        <v>0</v>
      </c>
      <c r="BK1113" s="28">
        <f t="shared" si="532"/>
        <v>151363.5</v>
      </c>
      <c r="BL1113" s="9"/>
      <c r="BM1113" s="9"/>
      <c r="BN1113" s="9"/>
      <c r="BO1113" s="9"/>
      <c r="BP1113" s="31"/>
      <c r="BQ1113" s="31"/>
      <c r="BR1113" s="39"/>
      <c r="BS1113" s="39"/>
      <c r="BT1113" s="39"/>
      <c r="BU1113" s="31"/>
      <c r="BV1113" s="9"/>
      <c r="BW1113" s="9"/>
      <c r="BX1113" s="9"/>
    </row>
    <row r="1114" spans="1:83" s="33" customFormat="1" ht="32.25" customHeight="1">
      <c r="A1114" s="35" t="s">
        <v>1061</v>
      </c>
      <c r="B1114" s="36" t="s">
        <v>1062</v>
      </c>
      <c r="C1114" s="40"/>
      <c r="D1114" s="40">
        <v>45</v>
      </c>
      <c r="E1114" s="23">
        <f t="shared" si="533"/>
        <v>0</v>
      </c>
      <c r="F1114" s="40"/>
      <c r="G1114" s="25">
        <v>30</v>
      </c>
      <c r="H1114" s="23">
        <f t="shared" si="534"/>
        <v>0</v>
      </c>
      <c r="I1114" s="40"/>
      <c r="J1114" s="25">
        <v>45</v>
      </c>
      <c r="K1114" s="23">
        <f t="shared" si="535"/>
        <v>0</v>
      </c>
      <c r="L1114" s="40"/>
      <c r="M1114" s="25">
        <v>75</v>
      </c>
      <c r="N1114" s="23">
        <f t="shared" si="536"/>
        <v>0</v>
      </c>
      <c r="O1114" s="40"/>
      <c r="P1114" s="40">
        <v>38</v>
      </c>
      <c r="Q1114" s="23">
        <f t="shared" si="537"/>
        <v>0</v>
      </c>
      <c r="R1114" s="40"/>
      <c r="S1114" s="40">
        <v>68</v>
      </c>
      <c r="T1114" s="23">
        <f t="shared" si="538"/>
        <v>0</v>
      </c>
      <c r="U1114" s="40">
        <v>300</v>
      </c>
      <c r="V1114" s="40">
        <v>38</v>
      </c>
      <c r="W1114" s="23">
        <f t="shared" si="539"/>
        <v>11400</v>
      </c>
      <c r="X1114" s="40">
        <v>120</v>
      </c>
      <c r="Y1114" s="40">
        <v>55</v>
      </c>
      <c r="Z1114" s="23">
        <f t="shared" si="540"/>
        <v>6600</v>
      </c>
      <c r="AA1114" s="40"/>
      <c r="AB1114" s="40">
        <v>58</v>
      </c>
      <c r="AC1114" s="23">
        <f t="shared" si="541"/>
        <v>0</v>
      </c>
      <c r="AD1114" s="40"/>
      <c r="AE1114" s="40">
        <v>68</v>
      </c>
      <c r="AF1114" s="25">
        <f t="shared" si="542"/>
        <v>0</v>
      </c>
      <c r="AG1114" s="40"/>
      <c r="AH1114" s="40">
        <v>98</v>
      </c>
      <c r="AI1114" s="23">
        <f t="shared" si="543"/>
        <v>0</v>
      </c>
      <c r="AJ1114" s="40"/>
      <c r="AK1114" s="40">
        <v>7</v>
      </c>
      <c r="AL1114" s="25">
        <f t="shared" si="544"/>
        <v>0</v>
      </c>
      <c r="AM1114" s="40"/>
      <c r="AN1114" s="40">
        <v>6</v>
      </c>
      <c r="AO1114" s="25">
        <f t="shared" si="545"/>
        <v>0</v>
      </c>
      <c r="AP1114" s="40"/>
      <c r="AQ1114" s="40">
        <v>7</v>
      </c>
      <c r="AR1114" s="60">
        <f t="shared" si="526"/>
        <v>0</v>
      </c>
      <c r="AS1114" s="40"/>
      <c r="AT1114" s="40">
        <v>5.63</v>
      </c>
      <c r="AU1114" s="60">
        <f t="shared" si="529"/>
        <v>0</v>
      </c>
      <c r="AV1114" s="40"/>
      <c r="AW1114" s="40">
        <v>6.65</v>
      </c>
      <c r="AX1114" s="60">
        <f t="shared" si="527"/>
        <v>0</v>
      </c>
      <c r="AY1114" s="40"/>
      <c r="AZ1114" s="60">
        <v>5.58</v>
      </c>
      <c r="BA1114" s="60">
        <f t="shared" si="528"/>
        <v>0</v>
      </c>
      <c r="BB1114" s="40"/>
      <c r="BC1114" s="40">
        <v>6</v>
      </c>
      <c r="BD1114" s="23">
        <f t="shared" si="546"/>
        <v>0</v>
      </c>
      <c r="BE1114" s="26">
        <f t="shared" si="530"/>
        <v>18000</v>
      </c>
      <c r="BF1114" s="27">
        <f t="shared" si="547"/>
        <v>90015</v>
      </c>
      <c r="BG1114" s="165"/>
      <c r="BH1114" s="166"/>
      <c r="BI1114" s="165"/>
      <c r="BJ1114" s="30">
        <f t="shared" si="531"/>
        <v>0</v>
      </c>
      <c r="BK1114" s="28">
        <f t="shared" si="532"/>
        <v>108015</v>
      </c>
      <c r="BL1114" s="9"/>
      <c r="BM1114" s="9"/>
      <c r="BN1114" s="9"/>
      <c r="BO1114" s="9"/>
      <c r="BP1114" s="31"/>
      <c r="BQ1114" s="31"/>
      <c r="BR1114" s="39"/>
      <c r="BS1114" s="39"/>
      <c r="BT1114" s="39"/>
      <c r="BU1114" s="31"/>
      <c r="BV1114" s="9"/>
      <c r="BW1114" s="9"/>
      <c r="BX1114" s="9"/>
    </row>
    <row r="1115" spans="1:83" s="33" customFormat="1" ht="32.25" customHeight="1">
      <c r="A1115" s="35" t="s">
        <v>1063</v>
      </c>
      <c r="B1115" s="84" t="s">
        <v>1064</v>
      </c>
      <c r="C1115" s="40"/>
      <c r="D1115" s="40">
        <v>45</v>
      </c>
      <c r="E1115" s="23">
        <f t="shared" si="533"/>
        <v>0</v>
      </c>
      <c r="F1115" s="40"/>
      <c r="G1115" s="25">
        <v>30</v>
      </c>
      <c r="H1115" s="23">
        <f t="shared" si="534"/>
        <v>0</v>
      </c>
      <c r="I1115" s="40"/>
      <c r="J1115" s="25">
        <v>45</v>
      </c>
      <c r="K1115" s="23">
        <f t="shared" si="535"/>
        <v>0</v>
      </c>
      <c r="L1115" s="40"/>
      <c r="M1115" s="25">
        <v>75</v>
      </c>
      <c r="N1115" s="23">
        <f t="shared" si="536"/>
        <v>0</v>
      </c>
      <c r="O1115" s="40"/>
      <c r="P1115" s="40">
        <v>38</v>
      </c>
      <c r="Q1115" s="23">
        <f t="shared" si="537"/>
        <v>0</v>
      </c>
      <c r="R1115" s="40"/>
      <c r="S1115" s="40">
        <v>68</v>
      </c>
      <c r="T1115" s="23">
        <f t="shared" si="538"/>
        <v>0</v>
      </c>
      <c r="U1115" s="40"/>
      <c r="V1115" s="40">
        <v>38</v>
      </c>
      <c r="W1115" s="23">
        <f t="shared" si="539"/>
        <v>0</v>
      </c>
      <c r="X1115" s="40"/>
      <c r="Y1115" s="40">
        <v>55</v>
      </c>
      <c r="Z1115" s="23">
        <f t="shared" si="540"/>
        <v>0</v>
      </c>
      <c r="AA1115" s="40"/>
      <c r="AB1115" s="40">
        <v>58</v>
      </c>
      <c r="AC1115" s="23">
        <f t="shared" si="541"/>
        <v>0</v>
      </c>
      <c r="AD1115" s="40"/>
      <c r="AE1115" s="40">
        <v>68</v>
      </c>
      <c r="AF1115" s="25">
        <f t="shared" si="542"/>
        <v>0</v>
      </c>
      <c r="AG1115" s="40"/>
      <c r="AH1115" s="40">
        <v>98</v>
      </c>
      <c r="AI1115" s="23">
        <f t="shared" si="543"/>
        <v>0</v>
      </c>
      <c r="AJ1115" s="40"/>
      <c r="AK1115" s="40"/>
      <c r="AL1115" s="25">
        <f t="shared" si="544"/>
        <v>0</v>
      </c>
      <c r="AM1115" s="40"/>
      <c r="AN1115" s="40"/>
      <c r="AO1115" s="25">
        <f t="shared" si="545"/>
        <v>0</v>
      </c>
      <c r="AP1115" s="40"/>
      <c r="AQ1115" s="40">
        <v>7</v>
      </c>
      <c r="AR1115" s="60">
        <f t="shared" si="526"/>
        <v>0</v>
      </c>
      <c r="AS1115" s="40"/>
      <c r="AT1115" s="40"/>
      <c r="AU1115" s="60">
        <f t="shared" si="529"/>
        <v>0</v>
      </c>
      <c r="AV1115" s="40"/>
      <c r="AW1115" s="40">
        <v>6.65</v>
      </c>
      <c r="AX1115" s="60">
        <f t="shared" si="527"/>
        <v>0</v>
      </c>
      <c r="AY1115" s="40"/>
      <c r="AZ1115" s="60">
        <v>5.58</v>
      </c>
      <c r="BA1115" s="60">
        <f t="shared" si="528"/>
        <v>0</v>
      </c>
      <c r="BB1115" s="40"/>
      <c r="BC1115" s="40">
        <v>6</v>
      </c>
      <c r="BD1115" s="23">
        <f t="shared" si="546"/>
        <v>0</v>
      </c>
      <c r="BE1115" s="26">
        <f t="shared" si="530"/>
        <v>0</v>
      </c>
      <c r="BF1115" s="27">
        <f t="shared" si="547"/>
        <v>17709</v>
      </c>
      <c r="BG1115" s="165"/>
      <c r="BH1115" s="166"/>
      <c r="BI1115" s="165"/>
      <c r="BJ1115" s="30">
        <f t="shared" si="531"/>
        <v>0</v>
      </c>
      <c r="BK1115" s="28">
        <f t="shared" si="532"/>
        <v>17709</v>
      </c>
      <c r="BL1115" s="9"/>
      <c r="BM1115" s="9"/>
      <c r="BN1115" s="9"/>
      <c r="BO1115" s="9"/>
      <c r="BP1115" s="31"/>
      <c r="BQ1115" s="31"/>
      <c r="BR1115" s="39"/>
      <c r="BS1115" s="39"/>
      <c r="BT1115" s="39"/>
      <c r="BU1115" s="31"/>
      <c r="BV1115" s="9"/>
      <c r="BW1115" s="9"/>
      <c r="BX1115" s="9"/>
    </row>
    <row r="1116" spans="1:83" s="33" customFormat="1" ht="32.25" customHeight="1">
      <c r="A1116" s="35" t="s">
        <v>1065</v>
      </c>
      <c r="B1116" s="36" t="s">
        <v>1066</v>
      </c>
      <c r="C1116" s="40"/>
      <c r="D1116" s="40">
        <v>45</v>
      </c>
      <c r="E1116" s="23">
        <f t="shared" si="533"/>
        <v>0</v>
      </c>
      <c r="F1116" s="40"/>
      <c r="G1116" s="25">
        <v>30</v>
      </c>
      <c r="H1116" s="23">
        <f t="shared" si="534"/>
        <v>0</v>
      </c>
      <c r="I1116" s="40"/>
      <c r="J1116" s="25">
        <v>45</v>
      </c>
      <c r="K1116" s="23">
        <f t="shared" si="535"/>
        <v>0</v>
      </c>
      <c r="L1116" s="40"/>
      <c r="M1116" s="25">
        <v>75</v>
      </c>
      <c r="N1116" s="23">
        <f t="shared" si="536"/>
        <v>0</v>
      </c>
      <c r="O1116" s="40"/>
      <c r="P1116" s="40">
        <v>38</v>
      </c>
      <c r="Q1116" s="23">
        <f t="shared" si="537"/>
        <v>0</v>
      </c>
      <c r="R1116" s="40"/>
      <c r="S1116" s="40">
        <v>68</v>
      </c>
      <c r="T1116" s="23">
        <f t="shared" si="538"/>
        <v>0</v>
      </c>
      <c r="U1116" s="40">
        <v>300</v>
      </c>
      <c r="V1116" s="40">
        <v>38</v>
      </c>
      <c r="W1116" s="23">
        <f t="shared" si="539"/>
        <v>11400</v>
      </c>
      <c r="X1116" s="40">
        <v>160</v>
      </c>
      <c r="Y1116" s="40">
        <v>55</v>
      </c>
      <c r="Z1116" s="23">
        <f t="shared" si="540"/>
        <v>8800</v>
      </c>
      <c r="AA1116" s="40"/>
      <c r="AB1116" s="40">
        <v>58</v>
      </c>
      <c r="AC1116" s="23">
        <f t="shared" si="541"/>
        <v>0</v>
      </c>
      <c r="AD1116" s="40"/>
      <c r="AE1116" s="40">
        <v>68</v>
      </c>
      <c r="AF1116" s="25">
        <f t="shared" si="542"/>
        <v>0</v>
      </c>
      <c r="AG1116" s="40"/>
      <c r="AH1116" s="40">
        <v>98</v>
      </c>
      <c r="AI1116" s="23">
        <f t="shared" si="543"/>
        <v>0</v>
      </c>
      <c r="AJ1116" s="40"/>
      <c r="AK1116" s="40">
        <v>7</v>
      </c>
      <c r="AL1116" s="25">
        <f t="shared" si="544"/>
        <v>0</v>
      </c>
      <c r="AM1116" s="40"/>
      <c r="AN1116" s="40">
        <v>6</v>
      </c>
      <c r="AO1116" s="25">
        <f t="shared" si="545"/>
        <v>0</v>
      </c>
      <c r="AP1116" s="40"/>
      <c r="AQ1116" s="40">
        <v>7</v>
      </c>
      <c r="AR1116" s="60">
        <f t="shared" si="526"/>
        <v>0</v>
      </c>
      <c r="AS1116" s="40"/>
      <c r="AT1116" s="40">
        <v>5.63</v>
      </c>
      <c r="AU1116" s="60">
        <f t="shared" si="529"/>
        <v>0</v>
      </c>
      <c r="AV1116" s="40"/>
      <c r="AW1116" s="40">
        <v>6.65</v>
      </c>
      <c r="AX1116" s="60">
        <f t="shared" si="527"/>
        <v>0</v>
      </c>
      <c r="AY1116" s="40"/>
      <c r="AZ1116" s="60">
        <v>5.58</v>
      </c>
      <c r="BA1116" s="60">
        <f t="shared" si="528"/>
        <v>0</v>
      </c>
      <c r="BB1116" s="40"/>
      <c r="BC1116" s="40">
        <v>6</v>
      </c>
      <c r="BD1116" s="23">
        <f t="shared" si="546"/>
        <v>0</v>
      </c>
      <c r="BE1116" s="26">
        <f t="shared" si="530"/>
        <v>20200</v>
      </c>
      <c r="BF1116" s="27">
        <f t="shared" si="547"/>
        <v>14330</v>
      </c>
      <c r="BG1116" s="165"/>
      <c r="BH1116" s="166"/>
      <c r="BI1116" s="165"/>
      <c r="BJ1116" s="30">
        <f t="shared" si="531"/>
        <v>0</v>
      </c>
      <c r="BK1116" s="28">
        <f t="shared" si="532"/>
        <v>34530</v>
      </c>
      <c r="BL1116" s="9"/>
      <c r="BM1116" s="9"/>
      <c r="BN1116" s="9"/>
      <c r="BO1116" s="9"/>
      <c r="BP1116" s="31"/>
      <c r="BQ1116" s="31"/>
      <c r="BR1116" s="39"/>
      <c r="BS1116" s="39"/>
      <c r="BT1116" s="39"/>
      <c r="BU1116" s="31"/>
      <c r="BV1116" s="9"/>
      <c r="BW1116" s="9"/>
      <c r="BX1116" s="9"/>
    </row>
    <row r="1117" spans="1:83" s="33" customFormat="1" ht="32.25" customHeight="1">
      <c r="A1117" s="35" t="s">
        <v>1067</v>
      </c>
      <c r="B1117" s="36" t="s">
        <v>1068</v>
      </c>
      <c r="C1117" s="40"/>
      <c r="D1117" s="40">
        <v>45</v>
      </c>
      <c r="E1117" s="23">
        <f t="shared" si="533"/>
        <v>0</v>
      </c>
      <c r="F1117" s="40"/>
      <c r="G1117" s="25">
        <v>30</v>
      </c>
      <c r="H1117" s="23">
        <f t="shared" si="534"/>
        <v>0</v>
      </c>
      <c r="I1117" s="40"/>
      <c r="J1117" s="25">
        <v>45</v>
      </c>
      <c r="K1117" s="23">
        <f t="shared" si="535"/>
        <v>0</v>
      </c>
      <c r="L1117" s="40"/>
      <c r="M1117" s="25">
        <v>75</v>
      </c>
      <c r="N1117" s="23">
        <f t="shared" si="536"/>
        <v>0</v>
      </c>
      <c r="O1117" s="40"/>
      <c r="P1117" s="40">
        <v>38</v>
      </c>
      <c r="Q1117" s="23">
        <f t="shared" si="537"/>
        <v>0</v>
      </c>
      <c r="R1117" s="40"/>
      <c r="S1117" s="40">
        <v>68</v>
      </c>
      <c r="T1117" s="23">
        <f t="shared" si="538"/>
        <v>0</v>
      </c>
      <c r="U1117" s="40"/>
      <c r="V1117" s="40">
        <v>38</v>
      </c>
      <c r="W1117" s="23">
        <f t="shared" si="539"/>
        <v>0</v>
      </c>
      <c r="X1117" s="40"/>
      <c r="Y1117" s="40">
        <v>55</v>
      </c>
      <c r="Z1117" s="23">
        <f t="shared" si="540"/>
        <v>0</v>
      </c>
      <c r="AA1117" s="40"/>
      <c r="AB1117" s="40">
        <v>58</v>
      </c>
      <c r="AC1117" s="23">
        <f t="shared" si="541"/>
        <v>0</v>
      </c>
      <c r="AD1117" s="40"/>
      <c r="AE1117" s="40">
        <v>68</v>
      </c>
      <c r="AF1117" s="25">
        <f t="shared" si="542"/>
        <v>0</v>
      </c>
      <c r="AG1117" s="40"/>
      <c r="AH1117" s="40">
        <v>98</v>
      </c>
      <c r="AI1117" s="23">
        <f t="shared" si="543"/>
        <v>0</v>
      </c>
      <c r="AJ1117" s="40"/>
      <c r="AK1117" s="40">
        <v>7</v>
      </c>
      <c r="AL1117" s="25">
        <f t="shared" si="544"/>
        <v>0</v>
      </c>
      <c r="AM1117" s="40"/>
      <c r="AN1117" s="40">
        <v>6</v>
      </c>
      <c r="AO1117" s="25">
        <f t="shared" si="545"/>
        <v>0</v>
      </c>
      <c r="AP1117" s="40"/>
      <c r="AQ1117" s="40">
        <v>7</v>
      </c>
      <c r="AR1117" s="60">
        <f t="shared" si="526"/>
        <v>0</v>
      </c>
      <c r="AS1117" s="40"/>
      <c r="AT1117" s="40">
        <v>5.63</v>
      </c>
      <c r="AU1117" s="60">
        <f t="shared" si="529"/>
        <v>0</v>
      </c>
      <c r="AV1117" s="40"/>
      <c r="AW1117" s="40">
        <v>6.65</v>
      </c>
      <c r="AX1117" s="60">
        <f t="shared" si="527"/>
        <v>0</v>
      </c>
      <c r="AY1117" s="40"/>
      <c r="AZ1117" s="60">
        <v>5.58</v>
      </c>
      <c r="BA1117" s="60">
        <f t="shared" si="528"/>
        <v>0</v>
      </c>
      <c r="BB1117" s="40"/>
      <c r="BC1117" s="40">
        <v>6</v>
      </c>
      <c r="BD1117" s="23">
        <f t="shared" si="546"/>
        <v>0</v>
      </c>
      <c r="BE1117" s="26">
        <f t="shared" si="530"/>
        <v>0</v>
      </c>
      <c r="BF1117" s="27">
        <f t="shared" si="547"/>
        <v>5420</v>
      </c>
      <c r="BG1117" s="165"/>
      <c r="BH1117" s="166"/>
      <c r="BI1117" s="165"/>
      <c r="BJ1117" s="30">
        <f t="shared" si="531"/>
        <v>0</v>
      </c>
      <c r="BK1117" s="28">
        <f t="shared" si="532"/>
        <v>5420</v>
      </c>
      <c r="BL1117" s="9"/>
      <c r="BM1117" s="9"/>
      <c r="BN1117" s="9"/>
      <c r="BO1117" s="9"/>
      <c r="BP1117" s="31"/>
      <c r="BQ1117" s="31"/>
      <c r="BR1117" s="39"/>
      <c r="BS1117" s="39"/>
      <c r="BT1117" s="39"/>
      <c r="BU1117" s="31"/>
      <c r="BV1117" s="9"/>
      <c r="BW1117" s="9"/>
      <c r="BX1117" s="9"/>
    </row>
    <row r="1118" spans="1:83" s="33" customFormat="1" ht="32.25" customHeight="1">
      <c r="A1118" s="35" t="s">
        <v>1069</v>
      </c>
      <c r="B1118" s="36" t="s">
        <v>1070</v>
      </c>
      <c r="C1118" s="40"/>
      <c r="D1118" s="40">
        <v>45</v>
      </c>
      <c r="E1118" s="23">
        <f t="shared" si="533"/>
        <v>0</v>
      </c>
      <c r="F1118" s="40"/>
      <c r="G1118" s="25">
        <v>30</v>
      </c>
      <c r="H1118" s="23">
        <f t="shared" si="534"/>
        <v>0</v>
      </c>
      <c r="I1118" s="40"/>
      <c r="J1118" s="25">
        <v>45</v>
      </c>
      <c r="K1118" s="23">
        <f t="shared" si="535"/>
        <v>0</v>
      </c>
      <c r="L1118" s="40"/>
      <c r="M1118" s="25">
        <v>75</v>
      </c>
      <c r="N1118" s="23">
        <f t="shared" si="536"/>
        <v>0</v>
      </c>
      <c r="O1118" s="40"/>
      <c r="P1118" s="40">
        <v>38</v>
      </c>
      <c r="Q1118" s="23">
        <f t="shared" si="537"/>
        <v>0</v>
      </c>
      <c r="R1118" s="40"/>
      <c r="S1118" s="40">
        <v>68</v>
      </c>
      <c r="T1118" s="23">
        <f t="shared" si="538"/>
        <v>0</v>
      </c>
      <c r="U1118" s="40">
        <v>350</v>
      </c>
      <c r="V1118" s="40">
        <v>38</v>
      </c>
      <c r="W1118" s="23">
        <f t="shared" si="539"/>
        <v>13300</v>
      </c>
      <c r="X1118" s="40">
        <v>180</v>
      </c>
      <c r="Y1118" s="40">
        <v>55</v>
      </c>
      <c r="Z1118" s="23">
        <f t="shared" si="540"/>
        <v>9900</v>
      </c>
      <c r="AA1118" s="40"/>
      <c r="AB1118" s="40">
        <v>58</v>
      </c>
      <c r="AC1118" s="23">
        <f t="shared" si="541"/>
        <v>0</v>
      </c>
      <c r="AD1118" s="40"/>
      <c r="AE1118" s="40">
        <v>68</v>
      </c>
      <c r="AF1118" s="25">
        <f t="shared" si="542"/>
        <v>0</v>
      </c>
      <c r="AG1118" s="40"/>
      <c r="AH1118" s="40">
        <v>98</v>
      </c>
      <c r="AI1118" s="23">
        <f t="shared" si="543"/>
        <v>0</v>
      </c>
      <c r="AJ1118" s="40"/>
      <c r="AK1118" s="40">
        <v>7</v>
      </c>
      <c r="AL1118" s="25">
        <f t="shared" si="544"/>
        <v>0</v>
      </c>
      <c r="AM1118" s="40"/>
      <c r="AN1118" s="40">
        <v>6</v>
      </c>
      <c r="AO1118" s="25">
        <f t="shared" si="545"/>
        <v>0</v>
      </c>
      <c r="AP1118" s="40"/>
      <c r="AQ1118" s="40">
        <v>7</v>
      </c>
      <c r="AR1118" s="60">
        <f t="shared" si="526"/>
        <v>0</v>
      </c>
      <c r="AS1118" s="40"/>
      <c r="AT1118" s="40">
        <v>5.63</v>
      </c>
      <c r="AU1118" s="60">
        <f t="shared" si="529"/>
        <v>0</v>
      </c>
      <c r="AV1118" s="40"/>
      <c r="AW1118" s="40">
        <v>6.65</v>
      </c>
      <c r="AX1118" s="60">
        <f t="shared" si="527"/>
        <v>0</v>
      </c>
      <c r="AY1118" s="40"/>
      <c r="AZ1118" s="60">
        <v>5.58</v>
      </c>
      <c r="BA1118" s="60">
        <f t="shared" si="528"/>
        <v>0</v>
      </c>
      <c r="BB1118" s="40"/>
      <c r="BC1118" s="40">
        <v>6</v>
      </c>
      <c r="BD1118" s="23">
        <f t="shared" si="546"/>
        <v>0</v>
      </c>
      <c r="BE1118" s="26">
        <f t="shared" si="530"/>
        <v>23200</v>
      </c>
      <c r="BF1118" s="27">
        <f t="shared" si="547"/>
        <v>17900</v>
      </c>
      <c r="BG1118" s="165"/>
      <c r="BH1118" s="166"/>
      <c r="BI1118" s="165"/>
      <c r="BJ1118" s="30">
        <f t="shared" si="531"/>
        <v>0</v>
      </c>
      <c r="BK1118" s="28">
        <f t="shared" si="532"/>
        <v>41100</v>
      </c>
      <c r="BL1118" s="9"/>
      <c r="BM1118" s="9"/>
      <c r="BN1118" s="9"/>
      <c r="BO1118" s="9"/>
      <c r="BP1118" s="31"/>
      <c r="BQ1118" s="31"/>
      <c r="BR1118" s="39"/>
      <c r="BS1118" s="39"/>
      <c r="BT1118" s="39"/>
      <c r="BU1118" s="31"/>
      <c r="BV1118" s="9"/>
      <c r="BW1118" s="9"/>
      <c r="BX1118" s="9"/>
    </row>
    <row r="1119" spans="1:83" s="33" customFormat="1" ht="32.25" customHeight="1">
      <c r="A1119" s="35" t="s">
        <v>1071</v>
      </c>
      <c r="B1119" s="36" t="s">
        <v>1072</v>
      </c>
      <c r="C1119" s="40"/>
      <c r="D1119" s="40">
        <v>45</v>
      </c>
      <c r="E1119" s="23">
        <f t="shared" si="533"/>
        <v>0</v>
      </c>
      <c r="F1119" s="40"/>
      <c r="G1119" s="25">
        <v>30</v>
      </c>
      <c r="H1119" s="23">
        <f t="shared" si="534"/>
        <v>0</v>
      </c>
      <c r="I1119" s="40"/>
      <c r="J1119" s="25">
        <v>45</v>
      </c>
      <c r="K1119" s="23">
        <f t="shared" si="535"/>
        <v>0</v>
      </c>
      <c r="L1119" s="40"/>
      <c r="M1119" s="25">
        <v>75</v>
      </c>
      <c r="N1119" s="23">
        <f t="shared" si="536"/>
        <v>0</v>
      </c>
      <c r="O1119" s="40"/>
      <c r="P1119" s="40">
        <v>38</v>
      </c>
      <c r="Q1119" s="23">
        <f t="shared" si="537"/>
        <v>0</v>
      </c>
      <c r="R1119" s="40"/>
      <c r="S1119" s="40">
        <v>68</v>
      </c>
      <c r="T1119" s="23">
        <f t="shared" si="538"/>
        <v>0</v>
      </c>
      <c r="U1119" s="40"/>
      <c r="V1119" s="40">
        <v>38</v>
      </c>
      <c r="W1119" s="23">
        <f t="shared" si="539"/>
        <v>0</v>
      </c>
      <c r="X1119" s="40"/>
      <c r="Y1119" s="40">
        <v>55</v>
      </c>
      <c r="Z1119" s="23">
        <f t="shared" si="540"/>
        <v>0</v>
      </c>
      <c r="AA1119" s="40"/>
      <c r="AB1119" s="40">
        <v>58</v>
      </c>
      <c r="AC1119" s="23">
        <f t="shared" si="541"/>
        <v>0</v>
      </c>
      <c r="AD1119" s="40"/>
      <c r="AE1119" s="40">
        <v>68</v>
      </c>
      <c r="AF1119" s="25">
        <f t="shared" si="542"/>
        <v>0</v>
      </c>
      <c r="AG1119" s="40"/>
      <c r="AH1119" s="40">
        <v>98</v>
      </c>
      <c r="AI1119" s="23">
        <f t="shared" si="543"/>
        <v>0</v>
      </c>
      <c r="AJ1119" s="40"/>
      <c r="AK1119" s="40">
        <v>7</v>
      </c>
      <c r="AL1119" s="25">
        <f t="shared" si="544"/>
        <v>0</v>
      </c>
      <c r="AM1119" s="40"/>
      <c r="AN1119" s="40">
        <v>6</v>
      </c>
      <c r="AO1119" s="25">
        <f t="shared" si="545"/>
        <v>0</v>
      </c>
      <c r="AP1119" s="40"/>
      <c r="AQ1119" s="40">
        <v>7</v>
      </c>
      <c r="AR1119" s="60">
        <f t="shared" si="526"/>
        <v>0</v>
      </c>
      <c r="AS1119" s="40"/>
      <c r="AT1119" s="40">
        <v>5.63</v>
      </c>
      <c r="AU1119" s="60">
        <f t="shared" si="529"/>
        <v>0</v>
      </c>
      <c r="AV1119" s="40"/>
      <c r="AW1119" s="40">
        <v>6.65</v>
      </c>
      <c r="AX1119" s="60">
        <f t="shared" si="527"/>
        <v>0</v>
      </c>
      <c r="AY1119" s="40"/>
      <c r="AZ1119" s="60">
        <v>5.58</v>
      </c>
      <c r="BA1119" s="60">
        <f t="shared" si="528"/>
        <v>0</v>
      </c>
      <c r="BB1119" s="40"/>
      <c r="BC1119" s="40">
        <v>6</v>
      </c>
      <c r="BD1119" s="23">
        <f t="shared" si="546"/>
        <v>0</v>
      </c>
      <c r="BE1119" s="26">
        <f t="shared" si="530"/>
        <v>0</v>
      </c>
      <c r="BF1119" s="27">
        <f t="shared" si="547"/>
        <v>13400</v>
      </c>
      <c r="BG1119" s="165"/>
      <c r="BH1119" s="166"/>
      <c r="BI1119" s="165"/>
      <c r="BJ1119" s="30">
        <f t="shared" si="531"/>
        <v>0</v>
      </c>
      <c r="BK1119" s="28">
        <f t="shared" si="532"/>
        <v>13400</v>
      </c>
      <c r="BL1119" s="9"/>
      <c r="BM1119" s="9"/>
      <c r="BN1119" s="9"/>
      <c r="BO1119" s="9"/>
      <c r="BP1119" s="31"/>
      <c r="BQ1119" s="31"/>
      <c r="BR1119" s="39"/>
      <c r="BS1119" s="39"/>
      <c r="BT1119" s="39"/>
      <c r="BU1119" s="31"/>
      <c r="BV1119" s="9"/>
      <c r="BW1119" s="9"/>
      <c r="BX1119" s="9"/>
    </row>
    <row r="1120" spans="1:83" s="33" customFormat="1" ht="32.25" customHeight="1">
      <c r="A1120" s="35" t="s">
        <v>1073</v>
      </c>
      <c r="B1120" s="36" t="s">
        <v>1074</v>
      </c>
      <c r="C1120" s="40"/>
      <c r="D1120" s="40">
        <v>45</v>
      </c>
      <c r="E1120" s="23">
        <f t="shared" si="533"/>
        <v>0</v>
      </c>
      <c r="F1120" s="40"/>
      <c r="G1120" s="25">
        <v>30</v>
      </c>
      <c r="H1120" s="23">
        <f t="shared" si="534"/>
        <v>0</v>
      </c>
      <c r="I1120" s="40"/>
      <c r="J1120" s="25">
        <v>45</v>
      </c>
      <c r="K1120" s="23">
        <f t="shared" si="535"/>
        <v>0</v>
      </c>
      <c r="L1120" s="40"/>
      <c r="M1120" s="25">
        <v>75</v>
      </c>
      <c r="N1120" s="23">
        <f t="shared" si="536"/>
        <v>0</v>
      </c>
      <c r="O1120" s="40"/>
      <c r="P1120" s="40">
        <v>38</v>
      </c>
      <c r="Q1120" s="23">
        <f t="shared" si="537"/>
        <v>0</v>
      </c>
      <c r="R1120" s="40"/>
      <c r="S1120" s="40">
        <v>68</v>
      </c>
      <c r="T1120" s="23">
        <f t="shared" si="538"/>
        <v>0</v>
      </c>
      <c r="U1120" s="40">
        <v>450</v>
      </c>
      <c r="V1120" s="40">
        <v>38</v>
      </c>
      <c r="W1120" s="23">
        <f t="shared" si="539"/>
        <v>17100</v>
      </c>
      <c r="X1120" s="40">
        <v>460</v>
      </c>
      <c r="Y1120" s="40">
        <v>55</v>
      </c>
      <c r="Z1120" s="23">
        <f t="shared" si="540"/>
        <v>25300</v>
      </c>
      <c r="AA1120" s="40"/>
      <c r="AB1120" s="40">
        <v>58</v>
      </c>
      <c r="AC1120" s="23">
        <f t="shared" si="541"/>
        <v>0</v>
      </c>
      <c r="AD1120" s="40"/>
      <c r="AE1120" s="40">
        <v>68</v>
      </c>
      <c r="AF1120" s="25">
        <f t="shared" si="542"/>
        <v>0</v>
      </c>
      <c r="AG1120" s="40"/>
      <c r="AH1120" s="40">
        <v>98</v>
      </c>
      <c r="AI1120" s="23">
        <f t="shared" si="543"/>
        <v>0</v>
      </c>
      <c r="AJ1120" s="40"/>
      <c r="AK1120" s="40">
        <v>7</v>
      </c>
      <c r="AL1120" s="25">
        <f t="shared" si="544"/>
        <v>0</v>
      </c>
      <c r="AM1120" s="40"/>
      <c r="AN1120" s="40">
        <v>6</v>
      </c>
      <c r="AO1120" s="25">
        <f t="shared" si="545"/>
        <v>0</v>
      </c>
      <c r="AP1120" s="40"/>
      <c r="AQ1120" s="40">
        <v>7</v>
      </c>
      <c r="AR1120" s="60">
        <f t="shared" si="526"/>
        <v>0</v>
      </c>
      <c r="AS1120" s="40"/>
      <c r="AT1120" s="40">
        <v>5.63</v>
      </c>
      <c r="AU1120" s="60">
        <f t="shared" si="529"/>
        <v>0</v>
      </c>
      <c r="AV1120" s="40"/>
      <c r="AW1120" s="40">
        <v>6.65</v>
      </c>
      <c r="AX1120" s="60">
        <f t="shared" si="527"/>
        <v>0</v>
      </c>
      <c r="AY1120" s="40"/>
      <c r="AZ1120" s="60">
        <v>5.58</v>
      </c>
      <c r="BA1120" s="60">
        <f t="shared" si="528"/>
        <v>0</v>
      </c>
      <c r="BB1120" s="40"/>
      <c r="BC1120" s="40">
        <v>6</v>
      </c>
      <c r="BD1120" s="23">
        <f t="shared" si="546"/>
        <v>0</v>
      </c>
      <c r="BE1120" s="26">
        <f t="shared" si="530"/>
        <v>42400</v>
      </c>
      <c r="BF1120" s="27">
        <f t="shared" si="547"/>
        <v>7515</v>
      </c>
      <c r="BG1120" s="165"/>
      <c r="BH1120" s="166"/>
      <c r="BI1120" s="165"/>
      <c r="BJ1120" s="30">
        <f t="shared" si="531"/>
        <v>0</v>
      </c>
      <c r="BK1120" s="28">
        <f t="shared" si="532"/>
        <v>49915</v>
      </c>
      <c r="BL1120" s="9"/>
      <c r="BM1120" s="9"/>
      <c r="BN1120" s="9"/>
      <c r="BO1120" s="9"/>
      <c r="BP1120" s="31"/>
      <c r="BQ1120" s="31"/>
      <c r="BR1120" s="39"/>
      <c r="BS1120" s="39"/>
      <c r="BT1120" s="39"/>
      <c r="BU1120" s="31"/>
      <c r="BV1120" s="9"/>
      <c r="BW1120" s="9"/>
      <c r="BX1120" s="9"/>
    </row>
    <row r="1121" spans="1:103" s="33" customFormat="1" ht="32.25" customHeight="1">
      <c r="A1121" s="35" t="s">
        <v>1075</v>
      </c>
      <c r="B1121" s="36" t="s">
        <v>1076</v>
      </c>
      <c r="C1121" s="40"/>
      <c r="D1121" s="40">
        <v>45</v>
      </c>
      <c r="E1121" s="23">
        <f t="shared" si="533"/>
        <v>0</v>
      </c>
      <c r="F1121" s="40"/>
      <c r="G1121" s="25">
        <v>30</v>
      </c>
      <c r="H1121" s="23">
        <f t="shared" si="534"/>
        <v>0</v>
      </c>
      <c r="I1121" s="40"/>
      <c r="J1121" s="25">
        <v>45</v>
      </c>
      <c r="K1121" s="23">
        <f t="shared" si="535"/>
        <v>0</v>
      </c>
      <c r="L1121" s="40"/>
      <c r="M1121" s="25">
        <v>75</v>
      </c>
      <c r="N1121" s="23">
        <f t="shared" si="536"/>
        <v>0</v>
      </c>
      <c r="O1121" s="40"/>
      <c r="P1121" s="40">
        <v>38</v>
      </c>
      <c r="Q1121" s="23">
        <f t="shared" si="537"/>
        <v>0</v>
      </c>
      <c r="R1121" s="40"/>
      <c r="S1121" s="40">
        <v>68</v>
      </c>
      <c r="T1121" s="23">
        <f t="shared" si="538"/>
        <v>0</v>
      </c>
      <c r="U1121" s="40"/>
      <c r="V1121" s="40">
        <v>38</v>
      </c>
      <c r="W1121" s="23">
        <f t="shared" si="539"/>
        <v>0</v>
      </c>
      <c r="X1121" s="40"/>
      <c r="Y1121" s="40">
        <v>55</v>
      </c>
      <c r="Z1121" s="23">
        <f t="shared" si="540"/>
        <v>0</v>
      </c>
      <c r="AA1121" s="40"/>
      <c r="AB1121" s="40">
        <v>58</v>
      </c>
      <c r="AC1121" s="23">
        <f t="shared" si="541"/>
        <v>0</v>
      </c>
      <c r="AD1121" s="40"/>
      <c r="AE1121" s="40">
        <v>68</v>
      </c>
      <c r="AF1121" s="25">
        <f t="shared" si="542"/>
        <v>0</v>
      </c>
      <c r="AG1121" s="40"/>
      <c r="AH1121" s="40">
        <v>98</v>
      </c>
      <c r="AI1121" s="23">
        <f t="shared" si="543"/>
        <v>0</v>
      </c>
      <c r="AJ1121" s="40"/>
      <c r="AK1121" s="40">
        <v>7</v>
      </c>
      <c r="AL1121" s="25">
        <f t="shared" si="544"/>
        <v>0</v>
      </c>
      <c r="AM1121" s="40"/>
      <c r="AN1121" s="40">
        <v>6</v>
      </c>
      <c r="AO1121" s="25">
        <f t="shared" si="545"/>
        <v>0</v>
      </c>
      <c r="AP1121" s="40"/>
      <c r="AQ1121" s="40">
        <v>7</v>
      </c>
      <c r="AR1121" s="60">
        <f t="shared" si="526"/>
        <v>0</v>
      </c>
      <c r="AS1121" s="40"/>
      <c r="AT1121" s="40">
        <v>5.63</v>
      </c>
      <c r="AU1121" s="60">
        <f t="shared" si="529"/>
        <v>0</v>
      </c>
      <c r="AV1121" s="40"/>
      <c r="AW1121" s="40">
        <v>6.65</v>
      </c>
      <c r="AX1121" s="60">
        <f t="shared" si="527"/>
        <v>0</v>
      </c>
      <c r="AY1121" s="40"/>
      <c r="AZ1121" s="60">
        <v>5.58</v>
      </c>
      <c r="BA1121" s="60">
        <f t="shared" si="528"/>
        <v>0</v>
      </c>
      <c r="BB1121" s="40"/>
      <c r="BC1121" s="40">
        <v>6</v>
      </c>
      <c r="BD1121" s="23">
        <f t="shared" si="546"/>
        <v>0</v>
      </c>
      <c r="BE1121" s="26">
        <f t="shared" si="530"/>
        <v>0</v>
      </c>
      <c r="BF1121" s="27">
        <f t="shared" si="547"/>
        <v>8530</v>
      </c>
      <c r="BG1121" s="165"/>
      <c r="BH1121" s="166"/>
      <c r="BI1121" s="165"/>
      <c r="BJ1121" s="30">
        <f t="shared" si="531"/>
        <v>0</v>
      </c>
      <c r="BK1121" s="28">
        <f t="shared" si="532"/>
        <v>8530</v>
      </c>
      <c r="BL1121" s="9"/>
      <c r="BM1121" s="9"/>
      <c r="BN1121" s="9"/>
      <c r="BO1121" s="9"/>
      <c r="BP1121" s="31"/>
      <c r="BQ1121" s="31"/>
      <c r="BR1121" s="39"/>
      <c r="BS1121" s="39"/>
      <c r="BT1121" s="39"/>
      <c r="BU1121" s="31"/>
      <c r="BV1121" s="9"/>
      <c r="BW1121" s="9"/>
      <c r="BX1121" s="9"/>
    </row>
    <row r="1122" spans="1:103" s="34" customFormat="1" ht="32.25" customHeight="1">
      <c r="A1122" s="35" t="s">
        <v>1077</v>
      </c>
      <c r="B1122" s="36" t="s">
        <v>1078</v>
      </c>
      <c r="C1122" s="51"/>
      <c r="D1122" s="40">
        <v>45</v>
      </c>
      <c r="E1122" s="23">
        <f t="shared" si="533"/>
        <v>0</v>
      </c>
      <c r="F1122" s="51"/>
      <c r="G1122" s="25">
        <v>30</v>
      </c>
      <c r="H1122" s="23">
        <f t="shared" si="534"/>
        <v>0</v>
      </c>
      <c r="I1122" s="51"/>
      <c r="J1122" s="23">
        <v>45</v>
      </c>
      <c r="K1122" s="23">
        <f t="shared" si="535"/>
        <v>0</v>
      </c>
      <c r="L1122" s="51"/>
      <c r="M1122" s="23">
        <v>75</v>
      </c>
      <c r="N1122" s="23">
        <f t="shared" si="536"/>
        <v>0</v>
      </c>
      <c r="O1122" s="51"/>
      <c r="P1122" s="51">
        <v>38</v>
      </c>
      <c r="Q1122" s="23">
        <f t="shared" si="537"/>
        <v>0</v>
      </c>
      <c r="R1122" s="51"/>
      <c r="S1122" s="51">
        <v>68</v>
      </c>
      <c r="T1122" s="23">
        <f t="shared" si="538"/>
        <v>0</v>
      </c>
      <c r="U1122" s="51"/>
      <c r="V1122" s="51">
        <v>38</v>
      </c>
      <c r="W1122" s="23">
        <f t="shared" si="539"/>
        <v>0</v>
      </c>
      <c r="X1122" s="51"/>
      <c r="Y1122" s="51">
        <v>55</v>
      </c>
      <c r="Z1122" s="23">
        <f t="shared" si="540"/>
        <v>0</v>
      </c>
      <c r="AA1122" s="51"/>
      <c r="AB1122" s="51">
        <v>58</v>
      </c>
      <c r="AC1122" s="23">
        <f t="shared" si="541"/>
        <v>0</v>
      </c>
      <c r="AD1122" s="51"/>
      <c r="AE1122" s="51">
        <v>68</v>
      </c>
      <c r="AF1122" s="25">
        <f t="shared" si="542"/>
        <v>0</v>
      </c>
      <c r="AG1122" s="51"/>
      <c r="AH1122" s="51">
        <v>98</v>
      </c>
      <c r="AI1122" s="23">
        <f t="shared" si="543"/>
        <v>0</v>
      </c>
      <c r="AJ1122" s="40"/>
      <c r="AK1122" s="40">
        <v>7</v>
      </c>
      <c r="AL1122" s="25">
        <f t="shared" si="544"/>
        <v>0</v>
      </c>
      <c r="AM1122" s="40"/>
      <c r="AN1122" s="40">
        <v>6</v>
      </c>
      <c r="AO1122" s="25">
        <f t="shared" si="545"/>
        <v>0</v>
      </c>
      <c r="AP1122" s="51"/>
      <c r="AQ1122" s="51">
        <v>7</v>
      </c>
      <c r="AR1122" s="60">
        <f t="shared" si="526"/>
        <v>0</v>
      </c>
      <c r="AS1122" s="51"/>
      <c r="AT1122" s="51">
        <v>5.63</v>
      </c>
      <c r="AU1122" s="60">
        <f t="shared" si="529"/>
        <v>0</v>
      </c>
      <c r="AV1122" s="51"/>
      <c r="AW1122" s="40">
        <v>6.65</v>
      </c>
      <c r="AX1122" s="60">
        <f t="shared" si="527"/>
        <v>0</v>
      </c>
      <c r="AY1122" s="51"/>
      <c r="AZ1122" s="60">
        <v>5.58</v>
      </c>
      <c r="BA1122" s="60">
        <f t="shared" si="528"/>
        <v>0</v>
      </c>
      <c r="BB1122" s="51"/>
      <c r="BC1122" s="51">
        <v>6</v>
      </c>
      <c r="BD1122" s="23">
        <f t="shared" si="546"/>
        <v>0</v>
      </c>
      <c r="BE1122" s="26">
        <f t="shared" si="530"/>
        <v>0</v>
      </c>
      <c r="BF1122" s="27">
        <f t="shared" si="547"/>
        <v>4700</v>
      </c>
      <c r="BG1122" s="165"/>
      <c r="BH1122" s="166"/>
      <c r="BI1122" s="165"/>
      <c r="BJ1122" s="30">
        <f t="shared" si="531"/>
        <v>0</v>
      </c>
      <c r="BK1122" s="28">
        <f t="shared" si="532"/>
        <v>4700</v>
      </c>
      <c r="BL1122" s="9"/>
      <c r="BM1122" s="9"/>
      <c r="BN1122" s="9"/>
      <c r="BO1122" s="9"/>
      <c r="BP1122" s="31"/>
      <c r="BQ1122" s="31"/>
      <c r="BR1122" s="39"/>
      <c r="BS1122" s="39"/>
      <c r="BT1122" s="39"/>
      <c r="BU1122" s="31"/>
      <c r="BV1122" s="9"/>
      <c r="BW1122" s="9"/>
      <c r="BX1122" s="9"/>
      <c r="BY1122" s="33"/>
      <c r="BZ1122" s="33"/>
      <c r="CA1122" s="33"/>
      <c r="CB1122" s="33"/>
      <c r="CC1122" s="33"/>
      <c r="CD1122" s="33"/>
      <c r="CE1122" s="33"/>
    </row>
    <row r="1123" spans="1:103" s="33" customFormat="1" ht="32.25" customHeight="1">
      <c r="A1123" s="35" t="s">
        <v>1079</v>
      </c>
      <c r="B1123" s="36" t="s">
        <v>1080</v>
      </c>
      <c r="C1123" s="40"/>
      <c r="D1123" s="40">
        <v>45</v>
      </c>
      <c r="E1123" s="23">
        <f t="shared" si="533"/>
        <v>0</v>
      </c>
      <c r="F1123" s="40"/>
      <c r="G1123" s="25">
        <v>30</v>
      </c>
      <c r="H1123" s="23">
        <f t="shared" si="534"/>
        <v>0</v>
      </c>
      <c r="I1123" s="40"/>
      <c r="J1123" s="25">
        <v>45</v>
      </c>
      <c r="K1123" s="23">
        <f t="shared" si="535"/>
        <v>0</v>
      </c>
      <c r="L1123" s="40"/>
      <c r="M1123" s="25">
        <v>75</v>
      </c>
      <c r="N1123" s="23">
        <f t="shared" si="536"/>
        <v>0</v>
      </c>
      <c r="O1123" s="40"/>
      <c r="P1123" s="40">
        <v>38</v>
      </c>
      <c r="Q1123" s="23">
        <f t="shared" si="537"/>
        <v>0</v>
      </c>
      <c r="R1123" s="40"/>
      <c r="S1123" s="40">
        <v>68</v>
      </c>
      <c r="T1123" s="23">
        <f t="shared" si="538"/>
        <v>0</v>
      </c>
      <c r="U1123" s="40">
        <v>300</v>
      </c>
      <c r="V1123" s="40">
        <v>38</v>
      </c>
      <c r="W1123" s="23">
        <f t="shared" si="539"/>
        <v>11400</v>
      </c>
      <c r="X1123" s="40">
        <v>500</v>
      </c>
      <c r="Y1123" s="40">
        <v>55</v>
      </c>
      <c r="Z1123" s="23">
        <f t="shared" si="540"/>
        <v>27500</v>
      </c>
      <c r="AA1123" s="40"/>
      <c r="AB1123" s="40">
        <v>58</v>
      </c>
      <c r="AC1123" s="23">
        <f t="shared" si="541"/>
        <v>0</v>
      </c>
      <c r="AD1123" s="40"/>
      <c r="AE1123" s="40">
        <v>68</v>
      </c>
      <c r="AF1123" s="25">
        <f t="shared" si="542"/>
        <v>0</v>
      </c>
      <c r="AG1123" s="40"/>
      <c r="AH1123" s="40">
        <v>98</v>
      </c>
      <c r="AI1123" s="23">
        <f t="shared" si="543"/>
        <v>0</v>
      </c>
      <c r="AJ1123" s="40"/>
      <c r="AK1123" s="40">
        <v>7</v>
      </c>
      <c r="AL1123" s="25">
        <f t="shared" si="544"/>
        <v>0</v>
      </c>
      <c r="AM1123" s="40"/>
      <c r="AN1123" s="40">
        <v>6</v>
      </c>
      <c r="AO1123" s="25">
        <f t="shared" si="545"/>
        <v>0</v>
      </c>
      <c r="AP1123" s="40"/>
      <c r="AQ1123" s="40">
        <v>7</v>
      </c>
      <c r="AR1123" s="60">
        <f t="shared" si="526"/>
        <v>0</v>
      </c>
      <c r="AS1123" s="40"/>
      <c r="AT1123" s="40">
        <v>5.63</v>
      </c>
      <c r="AU1123" s="60">
        <f t="shared" si="529"/>
        <v>0</v>
      </c>
      <c r="AV1123" s="40"/>
      <c r="AW1123" s="40">
        <v>6.65</v>
      </c>
      <c r="AX1123" s="60">
        <f t="shared" si="527"/>
        <v>0</v>
      </c>
      <c r="AY1123" s="40"/>
      <c r="AZ1123" s="60">
        <v>5.58</v>
      </c>
      <c r="BA1123" s="60">
        <f t="shared" si="528"/>
        <v>0</v>
      </c>
      <c r="BB1123" s="40"/>
      <c r="BC1123" s="40">
        <v>6</v>
      </c>
      <c r="BD1123" s="23">
        <f t="shared" si="546"/>
        <v>0</v>
      </c>
      <c r="BE1123" s="26">
        <f t="shared" si="530"/>
        <v>38900</v>
      </c>
      <c r="BF1123" s="27">
        <f t="shared" si="547"/>
        <v>48210</v>
      </c>
      <c r="BG1123" s="165"/>
      <c r="BH1123" s="166"/>
      <c r="BI1123" s="165"/>
      <c r="BJ1123" s="30">
        <f t="shared" si="531"/>
        <v>0</v>
      </c>
      <c r="BK1123" s="28">
        <f t="shared" si="532"/>
        <v>87110</v>
      </c>
      <c r="BL1123" s="9"/>
      <c r="BM1123" s="9"/>
      <c r="BN1123" s="9"/>
      <c r="BO1123" s="9"/>
      <c r="BP1123" s="31"/>
      <c r="BQ1123" s="31"/>
      <c r="BR1123" s="39"/>
      <c r="BS1123" s="39"/>
      <c r="BT1123" s="39"/>
      <c r="BU1123" s="31"/>
      <c r="BV1123" s="9"/>
      <c r="BW1123" s="9"/>
      <c r="BX1123" s="9"/>
    </row>
    <row r="1124" spans="1:103" s="33" customFormat="1" ht="32.25" customHeight="1">
      <c r="A1124" s="35" t="s">
        <v>1081</v>
      </c>
      <c r="B1124" s="36" t="s">
        <v>1082</v>
      </c>
      <c r="C1124" s="40"/>
      <c r="D1124" s="40">
        <v>45</v>
      </c>
      <c r="E1124" s="23">
        <f t="shared" si="533"/>
        <v>0</v>
      </c>
      <c r="F1124" s="40"/>
      <c r="G1124" s="25">
        <v>30</v>
      </c>
      <c r="H1124" s="23">
        <f t="shared" si="534"/>
        <v>0</v>
      </c>
      <c r="I1124" s="40"/>
      <c r="J1124" s="25">
        <v>45</v>
      </c>
      <c r="K1124" s="23">
        <f t="shared" si="535"/>
        <v>0</v>
      </c>
      <c r="L1124" s="40"/>
      <c r="M1124" s="25">
        <v>75</v>
      </c>
      <c r="N1124" s="23">
        <f t="shared" si="536"/>
        <v>0</v>
      </c>
      <c r="O1124" s="40"/>
      <c r="P1124" s="40">
        <v>38</v>
      </c>
      <c r="Q1124" s="23">
        <f t="shared" si="537"/>
        <v>0</v>
      </c>
      <c r="R1124" s="40"/>
      <c r="S1124" s="40">
        <v>68</v>
      </c>
      <c r="T1124" s="23">
        <f t="shared" si="538"/>
        <v>0</v>
      </c>
      <c r="U1124" s="40"/>
      <c r="V1124" s="40">
        <v>38</v>
      </c>
      <c r="W1124" s="23">
        <f t="shared" si="539"/>
        <v>0</v>
      </c>
      <c r="X1124" s="40"/>
      <c r="Y1124" s="40">
        <v>55</v>
      </c>
      <c r="Z1124" s="23">
        <f t="shared" si="540"/>
        <v>0</v>
      </c>
      <c r="AA1124" s="40"/>
      <c r="AB1124" s="40">
        <v>58</v>
      </c>
      <c r="AC1124" s="23">
        <f t="shared" si="541"/>
        <v>0</v>
      </c>
      <c r="AD1124" s="40"/>
      <c r="AE1124" s="40">
        <v>68</v>
      </c>
      <c r="AF1124" s="25">
        <f t="shared" si="542"/>
        <v>0</v>
      </c>
      <c r="AG1124" s="40"/>
      <c r="AH1124" s="40">
        <v>98</v>
      </c>
      <c r="AI1124" s="23">
        <f t="shared" si="543"/>
        <v>0</v>
      </c>
      <c r="AJ1124" s="40"/>
      <c r="AK1124" s="40">
        <v>7</v>
      </c>
      <c r="AL1124" s="25">
        <f t="shared" si="544"/>
        <v>0</v>
      </c>
      <c r="AM1124" s="40"/>
      <c r="AN1124" s="40">
        <v>6</v>
      </c>
      <c r="AO1124" s="25">
        <f t="shared" si="545"/>
        <v>0</v>
      </c>
      <c r="AP1124" s="40"/>
      <c r="AQ1124" s="40">
        <v>7</v>
      </c>
      <c r="AR1124" s="60">
        <f t="shared" si="526"/>
        <v>0</v>
      </c>
      <c r="AS1124" s="40"/>
      <c r="AT1124" s="40">
        <v>5.63</v>
      </c>
      <c r="AU1124" s="60">
        <f t="shared" si="529"/>
        <v>0</v>
      </c>
      <c r="AV1124" s="40"/>
      <c r="AW1124" s="40">
        <v>6.65</v>
      </c>
      <c r="AX1124" s="60">
        <f t="shared" si="527"/>
        <v>0</v>
      </c>
      <c r="AY1124" s="40"/>
      <c r="AZ1124" s="60">
        <v>5.58</v>
      </c>
      <c r="BA1124" s="60">
        <f t="shared" si="528"/>
        <v>0</v>
      </c>
      <c r="BB1124" s="40"/>
      <c r="BC1124" s="40">
        <v>6</v>
      </c>
      <c r="BD1124" s="23">
        <f t="shared" si="546"/>
        <v>0</v>
      </c>
      <c r="BE1124" s="26">
        <f t="shared" si="530"/>
        <v>0</v>
      </c>
      <c r="BF1124" s="27">
        <f t="shared" si="547"/>
        <v>69045</v>
      </c>
      <c r="BG1124" s="165"/>
      <c r="BH1124" s="166"/>
      <c r="BI1124" s="165">
        <v>9360</v>
      </c>
      <c r="BJ1124" s="30">
        <f t="shared" si="531"/>
        <v>9360</v>
      </c>
      <c r="BK1124" s="28">
        <f t="shared" si="532"/>
        <v>59685</v>
      </c>
      <c r="BL1124" s="9"/>
      <c r="BM1124" s="9"/>
      <c r="BN1124" s="9"/>
      <c r="BO1124" s="9"/>
      <c r="BP1124" s="31"/>
      <c r="BQ1124" s="31"/>
      <c r="BR1124" s="39"/>
      <c r="BS1124" s="39"/>
      <c r="BT1124" s="39"/>
      <c r="BU1124" s="31"/>
      <c r="BV1124" s="9"/>
      <c r="BW1124" s="9"/>
      <c r="BX1124" s="9"/>
    </row>
    <row r="1125" spans="1:103" s="33" customFormat="1" ht="32.25" customHeight="1">
      <c r="A1125" s="35" t="s">
        <v>1083</v>
      </c>
      <c r="B1125" s="36" t="s">
        <v>1084</v>
      </c>
      <c r="C1125" s="40"/>
      <c r="D1125" s="40">
        <v>45</v>
      </c>
      <c r="E1125" s="23">
        <f t="shared" si="533"/>
        <v>0</v>
      </c>
      <c r="F1125" s="40"/>
      <c r="G1125" s="25">
        <v>30</v>
      </c>
      <c r="H1125" s="23">
        <f t="shared" si="534"/>
        <v>0</v>
      </c>
      <c r="I1125" s="40"/>
      <c r="J1125" s="25">
        <v>45</v>
      </c>
      <c r="K1125" s="23">
        <f t="shared" si="535"/>
        <v>0</v>
      </c>
      <c r="L1125" s="40">
        <v>300</v>
      </c>
      <c r="M1125" s="25">
        <v>75</v>
      </c>
      <c r="N1125" s="23">
        <f t="shared" si="536"/>
        <v>22500</v>
      </c>
      <c r="O1125" s="40">
        <v>700</v>
      </c>
      <c r="P1125" s="40">
        <v>38</v>
      </c>
      <c r="Q1125" s="23">
        <f t="shared" si="537"/>
        <v>26600</v>
      </c>
      <c r="R1125" s="40">
        <v>250</v>
      </c>
      <c r="S1125" s="40">
        <v>68</v>
      </c>
      <c r="T1125" s="23">
        <f t="shared" si="538"/>
        <v>17000</v>
      </c>
      <c r="U1125" s="40"/>
      <c r="V1125" s="40">
        <v>38</v>
      </c>
      <c r="W1125" s="23">
        <f t="shared" si="539"/>
        <v>0</v>
      </c>
      <c r="X1125" s="40"/>
      <c r="Y1125" s="40">
        <v>55</v>
      </c>
      <c r="Z1125" s="23">
        <f t="shared" si="540"/>
        <v>0</v>
      </c>
      <c r="AA1125" s="40"/>
      <c r="AB1125" s="40">
        <v>58</v>
      </c>
      <c r="AC1125" s="23">
        <f t="shared" si="541"/>
        <v>0</v>
      </c>
      <c r="AD1125" s="40"/>
      <c r="AE1125" s="40">
        <v>68</v>
      </c>
      <c r="AF1125" s="25">
        <f t="shared" si="542"/>
        <v>0</v>
      </c>
      <c r="AG1125" s="40">
        <v>34</v>
      </c>
      <c r="AH1125" s="40">
        <v>98</v>
      </c>
      <c r="AI1125" s="23">
        <f t="shared" si="543"/>
        <v>3332</v>
      </c>
      <c r="AJ1125" s="40">
        <v>2135</v>
      </c>
      <c r="AK1125" s="40">
        <v>7</v>
      </c>
      <c r="AL1125" s="25">
        <f t="shared" si="544"/>
        <v>14945</v>
      </c>
      <c r="AM1125" s="40"/>
      <c r="AN1125" s="40">
        <v>6</v>
      </c>
      <c r="AO1125" s="25">
        <f t="shared" si="545"/>
        <v>0</v>
      </c>
      <c r="AP1125" s="40"/>
      <c r="AQ1125" s="40">
        <v>7</v>
      </c>
      <c r="AR1125" s="60">
        <f t="shared" si="526"/>
        <v>0</v>
      </c>
      <c r="AS1125" s="40"/>
      <c r="AT1125" s="40">
        <v>5.63</v>
      </c>
      <c r="AU1125" s="60">
        <f t="shared" si="529"/>
        <v>0</v>
      </c>
      <c r="AV1125" s="40"/>
      <c r="AW1125" s="40">
        <v>6.65</v>
      </c>
      <c r="AX1125" s="60">
        <f t="shared" si="527"/>
        <v>0</v>
      </c>
      <c r="AY1125" s="40"/>
      <c r="AZ1125" s="60">
        <v>5.58</v>
      </c>
      <c r="BA1125" s="60">
        <f t="shared" si="528"/>
        <v>0</v>
      </c>
      <c r="BB1125" s="40">
        <v>1460</v>
      </c>
      <c r="BC1125" s="40">
        <v>6</v>
      </c>
      <c r="BD1125" s="23">
        <f t="shared" si="546"/>
        <v>8760</v>
      </c>
      <c r="BE1125" s="26">
        <f t="shared" si="530"/>
        <v>93137</v>
      </c>
      <c r="BF1125" s="27">
        <f t="shared" si="547"/>
        <v>123254</v>
      </c>
      <c r="BG1125" s="165"/>
      <c r="BH1125" s="166"/>
      <c r="BI1125" s="165">
        <v>13821</v>
      </c>
      <c r="BJ1125" s="30">
        <f t="shared" si="531"/>
        <v>13821</v>
      </c>
      <c r="BK1125" s="28">
        <f t="shared" si="532"/>
        <v>202570</v>
      </c>
      <c r="BL1125" s="9"/>
      <c r="BM1125" s="9"/>
      <c r="BN1125" s="9"/>
      <c r="BO1125" s="9"/>
      <c r="BP1125" s="31"/>
      <c r="BQ1125" s="31"/>
      <c r="BR1125" s="39"/>
      <c r="BS1125" s="39"/>
      <c r="BT1125" s="39"/>
      <c r="BU1125" s="31"/>
      <c r="BV1125" s="9"/>
      <c r="BW1125" s="9"/>
      <c r="BX1125" s="9"/>
    </row>
    <row r="1126" spans="1:103" s="33" customFormat="1" ht="32.25" customHeight="1">
      <c r="A1126" s="35" t="s">
        <v>1085</v>
      </c>
      <c r="B1126" s="36" t="s">
        <v>1086</v>
      </c>
      <c r="C1126" s="40"/>
      <c r="D1126" s="40">
        <v>45</v>
      </c>
      <c r="E1126" s="23">
        <f t="shared" si="533"/>
        <v>0</v>
      </c>
      <c r="F1126" s="40"/>
      <c r="G1126" s="25">
        <v>30</v>
      </c>
      <c r="H1126" s="23">
        <f t="shared" si="534"/>
        <v>0</v>
      </c>
      <c r="I1126" s="40"/>
      <c r="J1126" s="25">
        <v>45</v>
      </c>
      <c r="K1126" s="23">
        <f t="shared" si="535"/>
        <v>0</v>
      </c>
      <c r="L1126" s="40"/>
      <c r="M1126" s="25">
        <v>75</v>
      </c>
      <c r="N1126" s="23">
        <f t="shared" si="536"/>
        <v>0</v>
      </c>
      <c r="O1126" s="40"/>
      <c r="P1126" s="40">
        <v>38</v>
      </c>
      <c r="Q1126" s="23">
        <f t="shared" si="537"/>
        <v>0</v>
      </c>
      <c r="R1126" s="40"/>
      <c r="S1126" s="40">
        <v>68</v>
      </c>
      <c r="T1126" s="23">
        <f t="shared" si="538"/>
        <v>0</v>
      </c>
      <c r="U1126" s="40"/>
      <c r="V1126" s="40">
        <v>38</v>
      </c>
      <c r="W1126" s="23">
        <f t="shared" si="539"/>
        <v>0</v>
      </c>
      <c r="X1126" s="40"/>
      <c r="Y1126" s="40">
        <v>55</v>
      </c>
      <c r="Z1126" s="23">
        <f t="shared" si="540"/>
        <v>0</v>
      </c>
      <c r="AA1126" s="40"/>
      <c r="AB1126" s="40">
        <v>58</v>
      </c>
      <c r="AC1126" s="23">
        <f t="shared" si="541"/>
        <v>0</v>
      </c>
      <c r="AD1126" s="40"/>
      <c r="AE1126" s="40">
        <v>68</v>
      </c>
      <c r="AF1126" s="25">
        <f t="shared" si="542"/>
        <v>0</v>
      </c>
      <c r="AG1126" s="40"/>
      <c r="AH1126" s="40">
        <v>98</v>
      </c>
      <c r="AI1126" s="23">
        <f t="shared" si="543"/>
        <v>0</v>
      </c>
      <c r="AJ1126" s="40"/>
      <c r="AK1126" s="40">
        <v>7</v>
      </c>
      <c r="AL1126" s="25">
        <f t="shared" si="544"/>
        <v>0</v>
      </c>
      <c r="AM1126" s="40"/>
      <c r="AN1126" s="40">
        <v>6</v>
      </c>
      <c r="AO1126" s="25">
        <f t="shared" si="545"/>
        <v>0</v>
      </c>
      <c r="AP1126" s="40"/>
      <c r="AQ1126" s="40">
        <v>7</v>
      </c>
      <c r="AR1126" s="60">
        <f t="shared" ref="AR1126:AR1180" si="548">AQ1126*AP1126</f>
        <v>0</v>
      </c>
      <c r="AS1126" s="40"/>
      <c r="AT1126" s="40">
        <v>5.63</v>
      </c>
      <c r="AU1126" s="60">
        <f t="shared" si="529"/>
        <v>0</v>
      </c>
      <c r="AV1126" s="40"/>
      <c r="AW1126" s="40">
        <v>6.65</v>
      </c>
      <c r="AX1126" s="60">
        <f t="shared" ref="AX1126:AX1180" si="549">AW1126*AV1126</f>
        <v>0</v>
      </c>
      <c r="AY1126" s="40"/>
      <c r="AZ1126" s="60">
        <v>5.58</v>
      </c>
      <c r="BA1126" s="60">
        <f t="shared" ref="BA1126:BA1180" si="550">AZ1126*AY1126</f>
        <v>0</v>
      </c>
      <c r="BB1126" s="40"/>
      <c r="BC1126" s="40">
        <v>6</v>
      </c>
      <c r="BD1126" s="23">
        <f t="shared" si="546"/>
        <v>0</v>
      </c>
      <c r="BE1126" s="26">
        <f t="shared" si="530"/>
        <v>0</v>
      </c>
      <c r="BF1126" s="27">
        <f t="shared" si="547"/>
        <v>2414</v>
      </c>
      <c r="BG1126" s="165"/>
      <c r="BH1126" s="166"/>
      <c r="BI1126" s="165"/>
      <c r="BJ1126" s="30">
        <f t="shared" si="531"/>
        <v>0</v>
      </c>
      <c r="BK1126" s="28">
        <f t="shared" si="532"/>
        <v>2414</v>
      </c>
      <c r="BL1126" s="9"/>
      <c r="BM1126" s="9"/>
      <c r="BN1126" s="9"/>
      <c r="BO1126" s="9"/>
      <c r="BP1126" s="31"/>
      <c r="BQ1126" s="31"/>
      <c r="BR1126" s="39"/>
      <c r="BS1126" s="39"/>
      <c r="BT1126" s="39"/>
      <c r="BU1126" s="31"/>
      <c r="BV1126" s="9"/>
      <c r="BW1126" s="9"/>
      <c r="BX1126" s="9"/>
    </row>
    <row r="1127" spans="1:103" s="33" customFormat="1" ht="32.25" customHeight="1">
      <c r="A1127" s="35" t="s">
        <v>1087</v>
      </c>
      <c r="B1127" s="36" t="s">
        <v>1088</v>
      </c>
      <c r="C1127" s="40"/>
      <c r="D1127" s="40">
        <v>45</v>
      </c>
      <c r="E1127" s="23">
        <f t="shared" si="533"/>
        <v>0</v>
      </c>
      <c r="F1127" s="40"/>
      <c r="G1127" s="25">
        <v>30</v>
      </c>
      <c r="H1127" s="23">
        <f t="shared" si="534"/>
        <v>0</v>
      </c>
      <c r="I1127" s="40"/>
      <c r="J1127" s="25">
        <v>45</v>
      </c>
      <c r="K1127" s="23">
        <f t="shared" si="535"/>
        <v>0</v>
      </c>
      <c r="L1127" s="40"/>
      <c r="M1127" s="25">
        <v>75</v>
      </c>
      <c r="N1127" s="23">
        <f t="shared" si="536"/>
        <v>0</v>
      </c>
      <c r="O1127" s="40"/>
      <c r="P1127" s="40">
        <v>38</v>
      </c>
      <c r="Q1127" s="23">
        <f t="shared" si="537"/>
        <v>0</v>
      </c>
      <c r="R1127" s="40"/>
      <c r="S1127" s="40">
        <v>68</v>
      </c>
      <c r="T1127" s="23">
        <f t="shared" si="538"/>
        <v>0</v>
      </c>
      <c r="U1127" s="40">
        <v>600</v>
      </c>
      <c r="V1127" s="40">
        <v>38</v>
      </c>
      <c r="W1127" s="23">
        <f t="shared" si="539"/>
        <v>22800</v>
      </c>
      <c r="X1127" s="40">
        <v>300</v>
      </c>
      <c r="Y1127" s="40">
        <v>55</v>
      </c>
      <c r="Z1127" s="23">
        <f t="shared" si="540"/>
        <v>16500</v>
      </c>
      <c r="AA1127" s="40"/>
      <c r="AB1127" s="40">
        <v>58</v>
      </c>
      <c r="AC1127" s="23">
        <f t="shared" si="541"/>
        <v>0</v>
      </c>
      <c r="AD1127" s="40"/>
      <c r="AE1127" s="40">
        <v>68</v>
      </c>
      <c r="AF1127" s="25">
        <f t="shared" si="542"/>
        <v>0</v>
      </c>
      <c r="AG1127" s="40"/>
      <c r="AH1127" s="40">
        <v>98</v>
      </c>
      <c r="AI1127" s="23">
        <f t="shared" si="543"/>
        <v>0</v>
      </c>
      <c r="AJ1127" s="40"/>
      <c r="AK1127" s="40">
        <v>7</v>
      </c>
      <c r="AL1127" s="25">
        <f t="shared" si="544"/>
        <v>0</v>
      </c>
      <c r="AM1127" s="40"/>
      <c r="AN1127" s="40">
        <v>6</v>
      </c>
      <c r="AO1127" s="25">
        <f t="shared" si="545"/>
        <v>0</v>
      </c>
      <c r="AP1127" s="40"/>
      <c r="AQ1127" s="40">
        <v>7</v>
      </c>
      <c r="AR1127" s="60">
        <f t="shared" si="548"/>
        <v>0</v>
      </c>
      <c r="AS1127" s="40"/>
      <c r="AT1127" s="40">
        <v>5.63</v>
      </c>
      <c r="AU1127" s="60">
        <f t="shared" si="529"/>
        <v>0</v>
      </c>
      <c r="AV1127" s="40"/>
      <c r="AW1127" s="40">
        <v>6.65</v>
      </c>
      <c r="AX1127" s="60">
        <f t="shared" si="549"/>
        <v>0</v>
      </c>
      <c r="AY1127" s="40"/>
      <c r="AZ1127" s="60">
        <v>5.58</v>
      </c>
      <c r="BA1127" s="60">
        <f t="shared" si="550"/>
        <v>0</v>
      </c>
      <c r="BB1127" s="40"/>
      <c r="BC1127" s="40">
        <v>6</v>
      </c>
      <c r="BD1127" s="23">
        <f t="shared" si="546"/>
        <v>0</v>
      </c>
      <c r="BE1127" s="26">
        <f t="shared" si="530"/>
        <v>39300</v>
      </c>
      <c r="BF1127" s="27">
        <f t="shared" si="547"/>
        <v>43089</v>
      </c>
      <c r="BG1127" s="165"/>
      <c r="BH1127" s="166"/>
      <c r="BI1127" s="165"/>
      <c r="BJ1127" s="30">
        <f t="shared" si="531"/>
        <v>0</v>
      </c>
      <c r="BK1127" s="28">
        <f t="shared" si="532"/>
        <v>82389</v>
      </c>
      <c r="BL1127" s="9"/>
      <c r="BM1127" s="9"/>
      <c r="BN1127" s="9"/>
      <c r="BO1127" s="9"/>
      <c r="BP1127" s="31"/>
      <c r="BQ1127" s="31"/>
      <c r="BR1127" s="39"/>
      <c r="BS1127" s="39"/>
      <c r="BT1127" s="39"/>
      <c r="BU1127" s="31"/>
      <c r="BV1127" s="9"/>
      <c r="BW1127" s="9"/>
      <c r="BX1127" s="9"/>
    </row>
    <row r="1128" spans="1:103" s="33" customFormat="1" ht="32.25" customHeight="1">
      <c r="A1128" s="35" t="s">
        <v>1089</v>
      </c>
      <c r="B1128" s="36" t="s">
        <v>1090</v>
      </c>
      <c r="C1128" s="40"/>
      <c r="D1128" s="40">
        <v>45</v>
      </c>
      <c r="E1128" s="23">
        <f t="shared" si="533"/>
        <v>0</v>
      </c>
      <c r="F1128" s="40"/>
      <c r="G1128" s="25">
        <v>30</v>
      </c>
      <c r="H1128" s="23">
        <f t="shared" si="534"/>
        <v>0</v>
      </c>
      <c r="I1128" s="40"/>
      <c r="J1128" s="25">
        <v>45</v>
      </c>
      <c r="K1128" s="23">
        <f t="shared" si="535"/>
        <v>0</v>
      </c>
      <c r="L1128" s="40"/>
      <c r="M1128" s="25">
        <v>75</v>
      </c>
      <c r="N1128" s="23">
        <f t="shared" si="536"/>
        <v>0</v>
      </c>
      <c r="O1128" s="40"/>
      <c r="P1128" s="40">
        <v>38</v>
      </c>
      <c r="Q1128" s="23">
        <f t="shared" si="537"/>
        <v>0</v>
      </c>
      <c r="R1128" s="40"/>
      <c r="S1128" s="40">
        <v>68</v>
      </c>
      <c r="T1128" s="23">
        <f t="shared" si="538"/>
        <v>0</v>
      </c>
      <c r="U1128" s="40"/>
      <c r="V1128" s="40">
        <v>38</v>
      </c>
      <c r="W1128" s="23">
        <f t="shared" si="539"/>
        <v>0</v>
      </c>
      <c r="X1128" s="40"/>
      <c r="Y1128" s="40">
        <v>55</v>
      </c>
      <c r="Z1128" s="23">
        <f t="shared" si="540"/>
        <v>0</v>
      </c>
      <c r="AA1128" s="40"/>
      <c r="AB1128" s="40">
        <v>58</v>
      </c>
      <c r="AC1128" s="23">
        <f t="shared" si="541"/>
        <v>0</v>
      </c>
      <c r="AD1128" s="40"/>
      <c r="AE1128" s="40">
        <v>68</v>
      </c>
      <c r="AF1128" s="25">
        <f t="shared" si="542"/>
        <v>0</v>
      </c>
      <c r="AG1128" s="40"/>
      <c r="AH1128" s="40">
        <v>98</v>
      </c>
      <c r="AI1128" s="23">
        <f t="shared" si="543"/>
        <v>0</v>
      </c>
      <c r="AJ1128" s="40"/>
      <c r="AK1128" s="40">
        <v>7</v>
      </c>
      <c r="AL1128" s="25">
        <f t="shared" si="544"/>
        <v>0</v>
      </c>
      <c r="AM1128" s="40"/>
      <c r="AN1128" s="40">
        <v>6</v>
      </c>
      <c r="AO1128" s="25">
        <f t="shared" si="545"/>
        <v>0</v>
      </c>
      <c r="AP1128" s="40"/>
      <c r="AQ1128" s="40">
        <v>7</v>
      </c>
      <c r="AR1128" s="25">
        <f t="shared" si="548"/>
        <v>0</v>
      </c>
      <c r="AS1128" s="40"/>
      <c r="AT1128" s="40">
        <v>5.63</v>
      </c>
      <c r="AU1128" s="25">
        <f t="shared" si="529"/>
        <v>0</v>
      </c>
      <c r="AV1128" s="40"/>
      <c r="AW1128" s="40">
        <v>6.65</v>
      </c>
      <c r="AX1128" s="25">
        <f t="shared" si="549"/>
        <v>0</v>
      </c>
      <c r="AY1128" s="40"/>
      <c r="AZ1128" s="25">
        <v>5.58</v>
      </c>
      <c r="BA1128" s="25">
        <f t="shared" si="550"/>
        <v>0</v>
      </c>
      <c r="BB1128" s="40"/>
      <c r="BC1128" s="40">
        <v>6</v>
      </c>
      <c r="BD1128" s="23">
        <f t="shared" si="546"/>
        <v>0</v>
      </c>
      <c r="BE1128" s="26">
        <f t="shared" si="530"/>
        <v>0</v>
      </c>
      <c r="BF1128" s="27">
        <f t="shared" si="547"/>
        <v>15100</v>
      </c>
      <c r="BG1128" s="165"/>
      <c r="BH1128" s="166"/>
      <c r="BI1128" s="165"/>
      <c r="BJ1128" s="30">
        <f t="shared" si="531"/>
        <v>0</v>
      </c>
      <c r="BK1128" s="28">
        <f t="shared" si="532"/>
        <v>15100</v>
      </c>
      <c r="BL1128" s="9"/>
      <c r="BM1128" s="9"/>
      <c r="BN1128" s="9"/>
      <c r="BO1128" s="9"/>
      <c r="BP1128" s="31"/>
      <c r="BQ1128" s="31"/>
      <c r="BR1128" s="39"/>
      <c r="BS1128" s="39"/>
      <c r="BT1128" s="39"/>
      <c r="BU1128" s="31"/>
      <c r="BV1128" s="9"/>
      <c r="BW1128" s="9"/>
      <c r="BX1128" s="9"/>
    </row>
    <row r="1129" spans="1:103" s="34" customFormat="1" ht="32.25" customHeight="1">
      <c r="A1129" s="35" t="s">
        <v>1091</v>
      </c>
      <c r="B1129" s="36" t="s">
        <v>1092</v>
      </c>
      <c r="C1129" s="51"/>
      <c r="D1129" s="40">
        <v>45</v>
      </c>
      <c r="E1129" s="23">
        <f t="shared" si="533"/>
        <v>0</v>
      </c>
      <c r="F1129" s="40"/>
      <c r="G1129" s="25">
        <v>30</v>
      </c>
      <c r="H1129" s="23">
        <f t="shared" si="534"/>
        <v>0</v>
      </c>
      <c r="I1129" s="51"/>
      <c r="J1129" s="23">
        <v>45</v>
      </c>
      <c r="K1129" s="23">
        <f t="shared" si="535"/>
        <v>0</v>
      </c>
      <c r="L1129" s="51"/>
      <c r="M1129" s="23">
        <v>75</v>
      </c>
      <c r="N1129" s="23">
        <f t="shared" si="536"/>
        <v>0</v>
      </c>
      <c r="O1129" s="51"/>
      <c r="P1129" s="51">
        <v>38</v>
      </c>
      <c r="Q1129" s="23">
        <f t="shared" si="537"/>
        <v>0</v>
      </c>
      <c r="R1129" s="51"/>
      <c r="S1129" s="51">
        <v>68</v>
      </c>
      <c r="T1129" s="23">
        <f t="shared" si="538"/>
        <v>0</v>
      </c>
      <c r="U1129" s="51"/>
      <c r="V1129" s="51">
        <v>38</v>
      </c>
      <c r="W1129" s="23">
        <f t="shared" si="539"/>
        <v>0</v>
      </c>
      <c r="X1129" s="51"/>
      <c r="Y1129" s="51">
        <v>55</v>
      </c>
      <c r="Z1129" s="23">
        <f t="shared" si="540"/>
        <v>0</v>
      </c>
      <c r="AA1129" s="51"/>
      <c r="AB1129" s="51">
        <v>58</v>
      </c>
      <c r="AC1129" s="23">
        <f t="shared" si="541"/>
        <v>0</v>
      </c>
      <c r="AD1129" s="51"/>
      <c r="AE1129" s="51">
        <v>68</v>
      </c>
      <c r="AF1129" s="25">
        <f t="shared" si="542"/>
        <v>0</v>
      </c>
      <c r="AG1129" s="51"/>
      <c r="AH1129" s="51">
        <v>98</v>
      </c>
      <c r="AI1129" s="23">
        <f t="shared" si="543"/>
        <v>0</v>
      </c>
      <c r="AJ1129" s="40"/>
      <c r="AK1129" s="40">
        <v>7</v>
      </c>
      <c r="AL1129" s="25">
        <f t="shared" si="544"/>
        <v>0</v>
      </c>
      <c r="AM1129" s="40"/>
      <c r="AN1129" s="40">
        <v>6</v>
      </c>
      <c r="AO1129" s="25">
        <f t="shared" si="545"/>
        <v>0</v>
      </c>
      <c r="AP1129" s="51"/>
      <c r="AQ1129" s="51">
        <v>7</v>
      </c>
      <c r="AR1129" s="60">
        <f t="shared" si="548"/>
        <v>0</v>
      </c>
      <c r="AS1129" s="51"/>
      <c r="AT1129" s="51">
        <v>5.63</v>
      </c>
      <c r="AU1129" s="60">
        <f t="shared" si="529"/>
        <v>0</v>
      </c>
      <c r="AV1129" s="51"/>
      <c r="AW1129" s="40">
        <v>6.65</v>
      </c>
      <c r="AX1129" s="60">
        <f t="shared" si="549"/>
        <v>0</v>
      </c>
      <c r="AY1129" s="51"/>
      <c r="AZ1129" s="60">
        <v>5.58</v>
      </c>
      <c r="BA1129" s="60">
        <f t="shared" si="550"/>
        <v>0</v>
      </c>
      <c r="BB1129" s="51"/>
      <c r="BC1129" s="51">
        <v>6</v>
      </c>
      <c r="BD1129" s="23">
        <f t="shared" si="546"/>
        <v>0</v>
      </c>
      <c r="BE1129" s="26">
        <f t="shared" si="530"/>
        <v>0</v>
      </c>
      <c r="BF1129" s="27">
        <f t="shared" si="547"/>
        <v>93230</v>
      </c>
      <c r="BG1129" s="165"/>
      <c r="BH1129" s="166"/>
      <c r="BI1129" s="165"/>
      <c r="BJ1129" s="30">
        <f t="shared" si="531"/>
        <v>0</v>
      </c>
      <c r="BK1129" s="28">
        <f t="shared" si="532"/>
        <v>93230</v>
      </c>
      <c r="BL1129" s="9"/>
      <c r="BM1129" s="9"/>
      <c r="BN1129" s="9"/>
      <c r="BO1129" s="9"/>
      <c r="BP1129" s="31"/>
      <c r="BQ1129" s="31"/>
      <c r="BR1129" s="39"/>
      <c r="BS1129" s="39"/>
      <c r="BT1129" s="39"/>
      <c r="BU1129" s="31"/>
      <c r="BV1129" s="9"/>
      <c r="BW1129" s="9"/>
      <c r="BX1129" s="9"/>
      <c r="BY1129" s="33"/>
      <c r="BZ1129" s="33"/>
      <c r="CA1129" s="33"/>
      <c r="CB1129" s="33"/>
      <c r="CC1129" s="33"/>
      <c r="CD1129" s="33"/>
      <c r="CE1129" s="33"/>
    </row>
    <row r="1130" spans="1:103" s="33" customFormat="1" ht="32.25" customHeight="1">
      <c r="A1130" s="35" t="s">
        <v>1093</v>
      </c>
      <c r="B1130" s="36" t="s">
        <v>1094</v>
      </c>
      <c r="C1130" s="40"/>
      <c r="D1130" s="40">
        <v>45</v>
      </c>
      <c r="E1130" s="23">
        <f t="shared" si="533"/>
        <v>0</v>
      </c>
      <c r="F1130" s="40"/>
      <c r="G1130" s="25">
        <v>30</v>
      </c>
      <c r="H1130" s="23">
        <f t="shared" si="534"/>
        <v>0</v>
      </c>
      <c r="I1130" s="40"/>
      <c r="J1130" s="25">
        <v>45</v>
      </c>
      <c r="K1130" s="23">
        <f t="shared" si="535"/>
        <v>0</v>
      </c>
      <c r="L1130" s="40">
        <v>200</v>
      </c>
      <c r="M1130" s="25">
        <v>75</v>
      </c>
      <c r="N1130" s="23">
        <f t="shared" si="536"/>
        <v>15000</v>
      </c>
      <c r="O1130" s="40">
        <v>630</v>
      </c>
      <c r="P1130" s="40">
        <v>38</v>
      </c>
      <c r="Q1130" s="23">
        <f t="shared" si="537"/>
        <v>23940</v>
      </c>
      <c r="R1130" s="40">
        <v>150</v>
      </c>
      <c r="S1130" s="40">
        <v>68</v>
      </c>
      <c r="T1130" s="23">
        <f t="shared" si="538"/>
        <v>10200</v>
      </c>
      <c r="U1130" s="40"/>
      <c r="V1130" s="40">
        <v>38</v>
      </c>
      <c r="W1130" s="23">
        <f t="shared" si="539"/>
        <v>0</v>
      </c>
      <c r="X1130" s="40"/>
      <c r="Y1130" s="40">
        <v>55</v>
      </c>
      <c r="Z1130" s="23">
        <f t="shared" si="540"/>
        <v>0</v>
      </c>
      <c r="AA1130" s="40"/>
      <c r="AB1130" s="40">
        <v>58</v>
      </c>
      <c r="AC1130" s="23">
        <f t="shared" si="541"/>
        <v>0</v>
      </c>
      <c r="AD1130" s="40"/>
      <c r="AE1130" s="40">
        <v>68</v>
      </c>
      <c r="AF1130" s="25">
        <f t="shared" si="542"/>
        <v>0</v>
      </c>
      <c r="AG1130" s="40"/>
      <c r="AH1130" s="40">
        <v>98</v>
      </c>
      <c r="AI1130" s="23">
        <f t="shared" si="543"/>
        <v>0</v>
      </c>
      <c r="AJ1130" s="40">
        <v>3513</v>
      </c>
      <c r="AK1130" s="40">
        <v>7</v>
      </c>
      <c r="AL1130" s="25">
        <f t="shared" si="544"/>
        <v>24591</v>
      </c>
      <c r="AM1130" s="40"/>
      <c r="AN1130" s="40">
        <v>6</v>
      </c>
      <c r="AO1130" s="25">
        <f t="shared" si="545"/>
        <v>0</v>
      </c>
      <c r="AP1130" s="40"/>
      <c r="AQ1130" s="40">
        <v>7</v>
      </c>
      <c r="AR1130" s="60">
        <f t="shared" si="548"/>
        <v>0</v>
      </c>
      <c r="AS1130" s="40"/>
      <c r="AT1130" s="40">
        <v>5.63</v>
      </c>
      <c r="AU1130" s="60">
        <f t="shared" si="529"/>
        <v>0</v>
      </c>
      <c r="AV1130" s="40"/>
      <c r="AW1130" s="40">
        <v>6.65</v>
      </c>
      <c r="AX1130" s="60">
        <f t="shared" si="549"/>
        <v>0</v>
      </c>
      <c r="AY1130" s="40"/>
      <c r="AZ1130" s="60">
        <v>5.58</v>
      </c>
      <c r="BA1130" s="60">
        <f t="shared" si="550"/>
        <v>0</v>
      </c>
      <c r="BB1130" s="40"/>
      <c r="BC1130" s="40">
        <v>6</v>
      </c>
      <c r="BD1130" s="23">
        <f t="shared" si="546"/>
        <v>0</v>
      </c>
      <c r="BE1130" s="26">
        <f t="shared" si="530"/>
        <v>73731</v>
      </c>
      <c r="BF1130" s="27">
        <f t="shared" si="547"/>
        <v>152135</v>
      </c>
      <c r="BG1130" s="165"/>
      <c r="BH1130" s="166"/>
      <c r="BI1130" s="165"/>
      <c r="BJ1130" s="28">
        <f t="shared" si="531"/>
        <v>0</v>
      </c>
      <c r="BK1130" s="28">
        <f t="shared" si="532"/>
        <v>225866</v>
      </c>
      <c r="BL1130" s="9"/>
      <c r="BM1130" s="9"/>
      <c r="BN1130" s="9"/>
      <c r="BO1130" s="9"/>
      <c r="BP1130" s="31"/>
      <c r="BQ1130" s="31"/>
      <c r="BR1130" s="39"/>
      <c r="BS1130" s="39"/>
      <c r="BT1130" s="39"/>
      <c r="BU1130" s="31"/>
      <c r="BV1130" s="9"/>
      <c r="BW1130" s="9"/>
      <c r="BX1130" s="9"/>
    </row>
    <row r="1131" spans="1:103" s="33" customFormat="1" ht="32.25" customHeight="1">
      <c r="A1131" s="35" t="s">
        <v>1095</v>
      </c>
      <c r="B1131" s="36" t="s">
        <v>1096</v>
      </c>
      <c r="C1131" s="40"/>
      <c r="D1131" s="40">
        <v>45</v>
      </c>
      <c r="E1131" s="23">
        <f t="shared" si="533"/>
        <v>0</v>
      </c>
      <c r="F1131" s="40"/>
      <c r="G1131" s="25">
        <v>30</v>
      </c>
      <c r="H1131" s="23">
        <f t="shared" si="534"/>
        <v>0</v>
      </c>
      <c r="I1131" s="40"/>
      <c r="J1131" s="25">
        <v>45</v>
      </c>
      <c r="K1131" s="23">
        <f t="shared" si="535"/>
        <v>0</v>
      </c>
      <c r="L1131" s="40"/>
      <c r="M1131" s="25">
        <v>75</v>
      </c>
      <c r="N1131" s="23">
        <f t="shared" si="536"/>
        <v>0</v>
      </c>
      <c r="O1131" s="40"/>
      <c r="P1131" s="40">
        <v>38</v>
      </c>
      <c r="Q1131" s="23">
        <f t="shared" si="537"/>
        <v>0</v>
      </c>
      <c r="R1131" s="40"/>
      <c r="S1131" s="40">
        <v>68</v>
      </c>
      <c r="T1131" s="23">
        <f t="shared" si="538"/>
        <v>0</v>
      </c>
      <c r="U1131" s="40">
        <v>1000</v>
      </c>
      <c r="V1131" s="40">
        <v>38</v>
      </c>
      <c r="W1131" s="23">
        <f t="shared" si="539"/>
        <v>38000</v>
      </c>
      <c r="X1131" s="40">
        <v>500</v>
      </c>
      <c r="Y1131" s="40">
        <v>55</v>
      </c>
      <c r="Z1131" s="23">
        <f t="shared" si="540"/>
        <v>27500</v>
      </c>
      <c r="AA1131" s="40"/>
      <c r="AB1131" s="40">
        <v>58</v>
      </c>
      <c r="AC1131" s="23">
        <f t="shared" si="541"/>
        <v>0</v>
      </c>
      <c r="AD1131" s="40"/>
      <c r="AE1131" s="40">
        <v>68</v>
      </c>
      <c r="AF1131" s="25">
        <f t="shared" si="542"/>
        <v>0</v>
      </c>
      <c r="AG1131" s="40"/>
      <c r="AH1131" s="40">
        <v>98</v>
      </c>
      <c r="AI1131" s="23">
        <f t="shared" si="543"/>
        <v>0</v>
      </c>
      <c r="AJ1131" s="40"/>
      <c r="AK1131" s="40">
        <v>7</v>
      </c>
      <c r="AL1131" s="25">
        <f t="shared" si="544"/>
        <v>0</v>
      </c>
      <c r="AM1131" s="40"/>
      <c r="AN1131" s="40">
        <v>6</v>
      </c>
      <c r="AO1131" s="25">
        <f t="shared" si="545"/>
        <v>0</v>
      </c>
      <c r="AP1131" s="40"/>
      <c r="AQ1131" s="40">
        <v>7</v>
      </c>
      <c r="AR1131" s="60">
        <f t="shared" si="548"/>
        <v>0</v>
      </c>
      <c r="AS1131" s="40"/>
      <c r="AT1131" s="40">
        <v>5.63</v>
      </c>
      <c r="AU1131" s="60">
        <f t="shared" si="529"/>
        <v>0</v>
      </c>
      <c r="AV1131" s="40"/>
      <c r="AW1131" s="40">
        <v>6.65</v>
      </c>
      <c r="AX1131" s="60">
        <f t="shared" si="549"/>
        <v>0</v>
      </c>
      <c r="AY1131" s="40"/>
      <c r="AZ1131" s="60">
        <v>5.58</v>
      </c>
      <c r="BA1131" s="60">
        <f t="shared" si="550"/>
        <v>0</v>
      </c>
      <c r="BB1131" s="40"/>
      <c r="BC1131" s="40">
        <v>6</v>
      </c>
      <c r="BD1131" s="23">
        <f t="shared" si="546"/>
        <v>0</v>
      </c>
      <c r="BE1131" s="26">
        <f t="shared" si="530"/>
        <v>65500</v>
      </c>
      <c r="BF1131" s="27">
        <f t="shared" si="547"/>
        <v>96505</v>
      </c>
      <c r="BG1131" s="165"/>
      <c r="BH1131" s="166"/>
      <c r="BI1131" s="165"/>
      <c r="BJ1131" s="28">
        <f t="shared" si="531"/>
        <v>0</v>
      </c>
      <c r="BK1131" s="28">
        <f t="shared" si="532"/>
        <v>162005</v>
      </c>
      <c r="BL1131" s="9"/>
      <c r="BM1131" s="9"/>
      <c r="BN1131" s="9"/>
      <c r="BO1131" s="9"/>
      <c r="BP1131" s="31"/>
      <c r="BQ1131" s="31"/>
      <c r="BR1131" s="39"/>
      <c r="BS1131" s="39"/>
      <c r="BT1131" s="39"/>
      <c r="BU1131" s="31"/>
      <c r="BV1131" s="9"/>
      <c r="BW1131" s="9"/>
      <c r="BX1131" s="9"/>
    </row>
    <row r="1132" spans="1:103" s="33" customFormat="1" ht="32.25" customHeight="1">
      <c r="A1132" s="35" t="s">
        <v>1097</v>
      </c>
      <c r="B1132" s="36" t="s">
        <v>1098</v>
      </c>
      <c r="C1132" s="40"/>
      <c r="D1132" s="40">
        <v>45</v>
      </c>
      <c r="E1132" s="23">
        <f t="shared" si="533"/>
        <v>0</v>
      </c>
      <c r="F1132" s="25"/>
      <c r="G1132" s="25">
        <v>30</v>
      </c>
      <c r="H1132" s="23">
        <f t="shared" si="534"/>
        <v>0</v>
      </c>
      <c r="I1132" s="40"/>
      <c r="J1132" s="25">
        <v>45</v>
      </c>
      <c r="K1132" s="23">
        <f t="shared" si="535"/>
        <v>0</v>
      </c>
      <c r="L1132" s="40"/>
      <c r="M1132" s="25">
        <v>75</v>
      </c>
      <c r="N1132" s="23">
        <f t="shared" si="536"/>
        <v>0</v>
      </c>
      <c r="O1132" s="40"/>
      <c r="P1132" s="40">
        <v>38</v>
      </c>
      <c r="Q1132" s="23">
        <f t="shared" si="537"/>
        <v>0</v>
      </c>
      <c r="R1132" s="40"/>
      <c r="S1132" s="40">
        <v>68</v>
      </c>
      <c r="T1132" s="23">
        <f t="shared" si="538"/>
        <v>0</v>
      </c>
      <c r="U1132" s="40">
        <v>600</v>
      </c>
      <c r="V1132" s="40">
        <v>38</v>
      </c>
      <c r="W1132" s="23">
        <f t="shared" si="539"/>
        <v>22800</v>
      </c>
      <c r="X1132" s="40">
        <v>200</v>
      </c>
      <c r="Y1132" s="40">
        <v>55</v>
      </c>
      <c r="Z1132" s="23">
        <f t="shared" si="540"/>
        <v>11000</v>
      </c>
      <c r="AA1132" s="40"/>
      <c r="AB1132" s="40">
        <v>58</v>
      </c>
      <c r="AC1132" s="23">
        <f t="shared" si="541"/>
        <v>0</v>
      </c>
      <c r="AD1132" s="40"/>
      <c r="AE1132" s="40">
        <v>68</v>
      </c>
      <c r="AF1132" s="25">
        <f t="shared" si="542"/>
        <v>0</v>
      </c>
      <c r="AG1132" s="40"/>
      <c r="AH1132" s="40">
        <v>98</v>
      </c>
      <c r="AI1132" s="23">
        <f t="shared" si="543"/>
        <v>0</v>
      </c>
      <c r="AJ1132" s="40"/>
      <c r="AK1132" s="40">
        <v>7</v>
      </c>
      <c r="AL1132" s="25">
        <f t="shared" si="544"/>
        <v>0</v>
      </c>
      <c r="AM1132" s="40"/>
      <c r="AN1132" s="40">
        <v>6</v>
      </c>
      <c r="AO1132" s="25">
        <f t="shared" si="545"/>
        <v>0</v>
      </c>
      <c r="AP1132" s="40"/>
      <c r="AQ1132" s="40">
        <v>7</v>
      </c>
      <c r="AR1132" s="60">
        <f t="shared" si="548"/>
        <v>0</v>
      </c>
      <c r="AS1132" s="40"/>
      <c r="AT1132" s="40">
        <v>5.63</v>
      </c>
      <c r="AU1132" s="60">
        <f t="shared" si="529"/>
        <v>0</v>
      </c>
      <c r="AV1132" s="40"/>
      <c r="AW1132" s="40">
        <v>6.65</v>
      </c>
      <c r="AX1132" s="60">
        <f t="shared" si="549"/>
        <v>0</v>
      </c>
      <c r="AY1132" s="40"/>
      <c r="AZ1132" s="60">
        <v>5.58</v>
      </c>
      <c r="BA1132" s="60">
        <f t="shared" si="550"/>
        <v>0</v>
      </c>
      <c r="BB1132" s="40"/>
      <c r="BC1132" s="40">
        <v>6</v>
      </c>
      <c r="BD1132" s="23">
        <f t="shared" si="546"/>
        <v>0</v>
      </c>
      <c r="BE1132" s="26">
        <f t="shared" si="530"/>
        <v>33800</v>
      </c>
      <c r="BF1132" s="27">
        <f t="shared" si="547"/>
        <v>158615</v>
      </c>
      <c r="BG1132" s="165"/>
      <c r="BH1132" s="166"/>
      <c r="BI1132" s="165"/>
      <c r="BJ1132" s="28">
        <f t="shared" si="531"/>
        <v>0</v>
      </c>
      <c r="BK1132" s="28">
        <f t="shared" si="532"/>
        <v>192415</v>
      </c>
      <c r="BL1132" s="9"/>
      <c r="BM1132" s="9"/>
      <c r="BN1132" s="9"/>
      <c r="BO1132" s="9"/>
      <c r="BP1132" s="31"/>
      <c r="BQ1132" s="31"/>
      <c r="BR1132" s="39"/>
      <c r="BS1132" s="39"/>
      <c r="BT1132" s="39"/>
      <c r="BU1132" s="31"/>
      <c r="BV1132" s="9"/>
      <c r="BW1132" s="9"/>
      <c r="BX1132" s="9"/>
    </row>
    <row r="1133" spans="1:103" s="33" customFormat="1" ht="32.25" customHeight="1">
      <c r="A1133" s="35" t="s">
        <v>1099</v>
      </c>
      <c r="B1133" s="36" t="s">
        <v>1100</v>
      </c>
      <c r="C1133" s="40"/>
      <c r="D1133" s="40">
        <v>45</v>
      </c>
      <c r="E1133" s="23">
        <f t="shared" si="533"/>
        <v>0</v>
      </c>
      <c r="F1133" s="25"/>
      <c r="G1133" s="25">
        <v>30</v>
      </c>
      <c r="H1133" s="23">
        <f t="shared" si="534"/>
        <v>0</v>
      </c>
      <c r="I1133" s="40"/>
      <c r="J1133" s="25">
        <v>45</v>
      </c>
      <c r="K1133" s="23">
        <f t="shared" si="535"/>
        <v>0</v>
      </c>
      <c r="L1133" s="40"/>
      <c r="M1133" s="25">
        <v>75</v>
      </c>
      <c r="N1133" s="23">
        <f t="shared" si="536"/>
        <v>0</v>
      </c>
      <c r="O1133" s="40"/>
      <c r="P1133" s="40">
        <v>38</v>
      </c>
      <c r="Q1133" s="23">
        <f t="shared" si="537"/>
        <v>0</v>
      </c>
      <c r="R1133" s="40"/>
      <c r="S1133" s="40">
        <v>68</v>
      </c>
      <c r="T1133" s="23">
        <f t="shared" si="538"/>
        <v>0</v>
      </c>
      <c r="U1133" s="40"/>
      <c r="V1133" s="40">
        <v>38</v>
      </c>
      <c r="W1133" s="23">
        <f t="shared" si="539"/>
        <v>0</v>
      </c>
      <c r="X1133" s="40"/>
      <c r="Y1133" s="40">
        <v>55</v>
      </c>
      <c r="Z1133" s="23">
        <f t="shared" si="540"/>
        <v>0</v>
      </c>
      <c r="AA1133" s="40"/>
      <c r="AB1133" s="40">
        <v>58</v>
      </c>
      <c r="AC1133" s="23">
        <f t="shared" si="541"/>
        <v>0</v>
      </c>
      <c r="AD1133" s="40"/>
      <c r="AE1133" s="40">
        <v>68</v>
      </c>
      <c r="AF1133" s="25">
        <f t="shared" si="542"/>
        <v>0</v>
      </c>
      <c r="AG1133" s="40"/>
      <c r="AH1133" s="40">
        <v>98</v>
      </c>
      <c r="AI1133" s="23">
        <f t="shared" si="543"/>
        <v>0</v>
      </c>
      <c r="AJ1133" s="40"/>
      <c r="AK1133" s="40">
        <v>7</v>
      </c>
      <c r="AL1133" s="25">
        <f t="shared" si="544"/>
        <v>0</v>
      </c>
      <c r="AM1133" s="40"/>
      <c r="AN1133" s="40">
        <v>6</v>
      </c>
      <c r="AO1133" s="25">
        <f t="shared" si="545"/>
        <v>0</v>
      </c>
      <c r="AP1133" s="40"/>
      <c r="AQ1133" s="40">
        <v>7</v>
      </c>
      <c r="AR1133" s="60">
        <f t="shared" si="548"/>
        <v>0</v>
      </c>
      <c r="AS1133" s="40"/>
      <c r="AT1133" s="40">
        <v>5.63</v>
      </c>
      <c r="AU1133" s="60">
        <f t="shared" si="529"/>
        <v>0</v>
      </c>
      <c r="AV1133" s="40"/>
      <c r="AW1133" s="40">
        <v>6.65</v>
      </c>
      <c r="AX1133" s="60">
        <f t="shared" si="549"/>
        <v>0</v>
      </c>
      <c r="AY1133" s="40"/>
      <c r="AZ1133" s="60">
        <v>5.58</v>
      </c>
      <c r="BA1133" s="60">
        <f t="shared" si="550"/>
        <v>0</v>
      </c>
      <c r="BB1133" s="40"/>
      <c r="BC1133" s="40">
        <v>6</v>
      </c>
      <c r="BD1133" s="23">
        <f t="shared" si="546"/>
        <v>0</v>
      </c>
      <c r="BE1133" s="26">
        <f t="shared" si="530"/>
        <v>0</v>
      </c>
      <c r="BF1133" s="27">
        <f t="shared" si="547"/>
        <v>140281</v>
      </c>
      <c r="BG1133" s="165"/>
      <c r="BH1133" s="166"/>
      <c r="BI1133" s="165"/>
      <c r="BJ1133" s="28">
        <f t="shared" si="531"/>
        <v>0</v>
      </c>
      <c r="BK1133" s="28">
        <f t="shared" si="532"/>
        <v>140281</v>
      </c>
      <c r="BL1133" s="9"/>
      <c r="BM1133" s="9"/>
      <c r="BN1133" s="9"/>
      <c r="BO1133" s="9"/>
      <c r="BP1133" s="31"/>
      <c r="BQ1133" s="31"/>
      <c r="BR1133" s="39"/>
      <c r="BS1133" s="39"/>
      <c r="BT1133" s="39"/>
      <c r="BU1133" s="31"/>
      <c r="BV1133" s="9"/>
      <c r="BW1133" s="9"/>
      <c r="BX1133" s="9"/>
    </row>
    <row r="1134" spans="1:103" s="33" customFormat="1" ht="32.25" customHeight="1">
      <c r="A1134" s="35" t="s">
        <v>1101</v>
      </c>
      <c r="B1134" s="36" t="s">
        <v>1102</v>
      </c>
      <c r="C1134" s="40"/>
      <c r="D1134" s="40">
        <v>45</v>
      </c>
      <c r="E1134" s="23">
        <f t="shared" si="533"/>
        <v>0</v>
      </c>
      <c r="F1134" s="25"/>
      <c r="G1134" s="25">
        <v>30</v>
      </c>
      <c r="H1134" s="23">
        <f t="shared" si="534"/>
        <v>0</v>
      </c>
      <c r="I1134" s="40"/>
      <c r="J1134" s="25">
        <v>45</v>
      </c>
      <c r="K1134" s="23">
        <f t="shared" si="535"/>
        <v>0</v>
      </c>
      <c r="L1134" s="40"/>
      <c r="M1134" s="25">
        <v>75</v>
      </c>
      <c r="N1134" s="23">
        <f t="shared" si="536"/>
        <v>0</v>
      </c>
      <c r="O1134" s="40"/>
      <c r="P1134" s="40">
        <v>38</v>
      </c>
      <c r="Q1134" s="23">
        <f t="shared" si="537"/>
        <v>0</v>
      </c>
      <c r="R1134" s="40"/>
      <c r="S1134" s="40">
        <v>68</v>
      </c>
      <c r="T1134" s="23">
        <f t="shared" si="538"/>
        <v>0</v>
      </c>
      <c r="U1134" s="40">
        <v>500</v>
      </c>
      <c r="V1134" s="40">
        <v>38</v>
      </c>
      <c r="W1134" s="23">
        <f t="shared" si="539"/>
        <v>19000</v>
      </c>
      <c r="X1134" s="40">
        <v>300</v>
      </c>
      <c r="Y1134" s="40">
        <v>55</v>
      </c>
      <c r="Z1134" s="23">
        <f t="shared" si="540"/>
        <v>16500</v>
      </c>
      <c r="AA1134" s="40"/>
      <c r="AB1134" s="40">
        <v>58</v>
      </c>
      <c r="AC1134" s="23">
        <f t="shared" si="541"/>
        <v>0</v>
      </c>
      <c r="AD1134" s="40"/>
      <c r="AE1134" s="40">
        <v>68</v>
      </c>
      <c r="AF1134" s="25">
        <f t="shared" si="542"/>
        <v>0</v>
      </c>
      <c r="AG1134" s="40"/>
      <c r="AH1134" s="40">
        <v>98</v>
      </c>
      <c r="AI1134" s="23">
        <f t="shared" si="543"/>
        <v>0</v>
      </c>
      <c r="AJ1134" s="40"/>
      <c r="AK1134" s="40">
        <v>7</v>
      </c>
      <c r="AL1134" s="25">
        <f t="shared" si="544"/>
        <v>0</v>
      </c>
      <c r="AM1134" s="40"/>
      <c r="AN1134" s="40">
        <v>6</v>
      </c>
      <c r="AO1134" s="25">
        <f t="shared" si="545"/>
        <v>0</v>
      </c>
      <c r="AP1134" s="40"/>
      <c r="AQ1134" s="40">
        <v>7</v>
      </c>
      <c r="AR1134" s="60">
        <f t="shared" si="548"/>
        <v>0</v>
      </c>
      <c r="AS1134" s="40"/>
      <c r="AT1134" s="40">
        <v>5.63</v>
      </c>
      <c r="AU1134" s="60">
        <f t="shared" si="529"/>
        <v>0</v>
      </c>
      <c r="AV1134" s="40"/>
      <c r="AW1134" s="40">
        <v>6.65</v>
      </c>
      <c r="AX1134" s="60">
        <f t="shared" si="549"/>
        <v>0</v>
      </c>
      <c r="AY1134" s="40"/>
      <c r="AZ1134" s="60">
        <v>5.58</v>
      </c>
      <c r="BA1134" s="60">
        <f t="shared" si="550"/>
        <v>0</v>
      </c>
      <c r="BB1134" s="40"/>
      <c r="BC1134" s="40">
        <v>6</v>
      </c>
      <c r="BD1134" s="23">
        <f t="shared" si="546"/>
        <v>0</v>
      </c>
      <c r="BE1134" s="26">
        <f t="shared" si="530"/>
        <v>35500</v>
      </c>
      <c r="BF1134" s="27">
        <f t="shared" si="547"/>
        <v>200105</v>
      </c>
      <c r="BG1134" s="165"/>
      <c r="BH1134" s="166"/>
      <c r="BI1134" s="165"/>
      <c r="BJ1134" s="28">
        <f t="shared" si="531"/>
        <v>0</v>
      </c>
      <c r="BK1134" s="28">
        <f t="shared" si="532"/>
        <v>235605</v>
      </c>
      <c r="BL1134" s="9"/>
      <c r="BM1134" s="9"/>
      <c r="BN1134" s="9"/>
      <c r="BO1134" s="9"/>
      <c r="BP1134" s="31"/>
      <c r="BQ1134" s="31"/>
      <c r="BR1134" s="39"/>
      <c r="BS1134" s="39"/>
      <c r="BT1134" s="39"/>
      <c r="BU1134" s="31"/>
      <c r="BV1134" s="9"/>
      <c r="BW1134" s="9"/>
      <c r="BX1134" s="9"/>
    </row>
    <row r="1135" spans="1:103" s="33" customFormat="1" ht="32.25" customHeight="1">
      <c r="A1135" s="35" t="s">
        <v>1103</v>
      </c>
      <c r="B1135" s="36" t="s">
        <v>1104</v>
      </c>
      <c r="C1135" s="40"/>
      <c r="D1135" s="40">
        <v>45</v>
      </c>
      <c r="E1135" s="23">
        <f t="shared" si="533"/>
        <v>0</v>
      </c>
      <c r="F1135" s="25"/>
      <c r="G1135" s="25">
        <v>30</v>
      </c>
      <c r="H1135" s="23">
        <f t="shared" si="534"/>
        <v>0</v>
      </c>
      <c r="I1135" s="40"/>
      <c r="J1135" s="25"/>
      <c r="K1135" s="23">
        <f t="shared" si="535"/>
        <v>0</v>
      </c>
      <c r="L1135" s="40"/>
      <c r="M1135" s="25">
        <v>75</v>
      </c>
      <c r="N1135" s="23">
        <f t="shared" si="536"/>
        <v>0</v>
      </c>
      <c r="O1135" s="40"/>
      <c r="P1135" s="40"/>
      <c r="Q1135" s="23">
        <f t="shared" si="537"/>
        <v>0</v>
      </c>
      <c r="R1135" s="40"/>
      <c r="S1135" s="40">
        <v>68</v>
      </c>
      <c r="T1135" s="23">
        <f t="shared" si="538"/>
        <v>0</v>
      </c>
      <c r="U1135" s="40"/>
      <c r="V1135" s="40">
        <v>38</v>
      </c>
      <c r="W1135" s="23">
        <f t="shared" si="539"/>
        <v>0</v>
      </c>
      <c r="X1135" s="40"/>
      <c r="Y1135" s="40">
        <v>55</v>
      </c>
      <c r="Z1135" s="23">
        <f t="shared" si="540"/>
        <v>0</v>
      </c>
      <c r="AA1135" s="40"/>
      <c r="AB1135" s="40">
        <v>58</v>
      </c>
      <c r="AC1135" s="23">
        <f t="shared" si="541"/>
        <v>0</v>
      </c>
      <c r="AD1135" s="40"/>
      <c r="AE1135" s="40">
        <v>68</v>
      </c>
      <c r="AF1135" s="25">
        <f t="shared" si="542"/>
        <v>0</v>
      </c>
      <c r="AG1135" s="40"/>
      <c r="AH1135" s="40">
        <v>98</v>
      </c>
      <c r="AI1135" s="23">
        <f t="shared" si="543"/>
        <v>0</v>
      </c>
      <c r="AJ1135" s="40"/>
      <c r="AK1135" s="40">
        <v>7</v>
      </c>
      <c r="AL1135" s="25">
        <f t="shared" si="544"/>
        <v>0</v>
      </c>
      <c r="AM1135" s="40"/>
      <c r="AN1135" s="40">
        <v>6</v>
      </c>
      <c r="AO1135" s="25">
        <f t="shared" si="545"/>
        <v>0</v>
      </c>
      <c r="AP1135" s="40"/>
      <c r="AQ1135" s="40">
        <v>7</v>
      </c>
      <c r="AR1135" s="60">
        <f t="shared" si="548"/>
        <v>0</v>
      </c>
      <c r="AS1135" s="40"/>
      <c r="AT1135" s="40">
        <v>5.63</v>
      </c>
      <c r="AU1135" s="60">
        <f t="shared" si="529"/>
        <v>0</v>
      </c>
      <c r="AV1135" s="40"/>
      <c r="AW1135" s="40">
        <v>6.65</v>
      </c>
      <c r="AX1135" s="60">
        <f t="shared" si="549"/>
        <v>0</v>
      </c>
      <c r="AY1135" s="40"/>
      <c r="AZ1135" s="60">
        <v>5.58</v>
      </c>
      <c r="BA1135" s="60">
        <f t="shared" si="550"/>
        <v>0</v>
      </c>
      <c r="BB1135" s="40"/>
      <c r="BC1135" s="40">
        <v>6</v>
      </c>
      <c r="BD1135" s="23">
        <f t="shared" si="546"/>
        <v>0</v>
      </c>
      <c r="BE1135" s="26">
        <f t="shared" si="530"/>
        <v>0</v>
      </c>
      <c r="BF1135" s="27">
        <f t="shared" si="547"/>
        <v>53706</v>
      </c>
      <c r="BG1135" s="165"/>
      <c r="BH1135" s="166"/>
      <c r="BI1135" s="165"/>
      <c r="BJ1135" s="28">
        <f t="shared" si="531"/>
        <v>0</v>
      </c>
      <c r="BK1135" s="28">
        <f t="shared" si="532"/>
        <v>53706</v>
      </c>
      <c r="BL1135" s="9"/>
      <c r="BM1135" s="9"/>
      <c r="BN1135" s="9"/>
      <c r="BO1135" s="9"/>
      <c r="BP1135" s="31"/>
      <c r="BQ1135" s="31"/>
      <c r="BR1135" s="39"/>
      <c r="BS1135" s="39"/>
      <c r="BT1135" s="39"/>
      <c r="BU1135" s="31"/>
      <c r="BV1135" s="9"/>
      <c r="BW1135" s="9"/>
      <c r="BX1135" s="9"/>
    </row>
    <row r="1136" spans="1:103" s="192" customFormat="1" ht="32.25" customHeight="1">
      <c r="A1136" s="35" t="s">
        <v>1105</v>
      </c>
      <c r="B1136" s="36" t="s">
        <v>1106</v>
      </c>
      <c r="C1136" s="40"/>
      <c r="D1136" s="40">
        <v>45</v>
      </c>
      <c r="E1136" s="23">
        <f t="shared" si="533"/>
        <v>0</v>
      </c>
      <c r="F1136" s="25"/>
      <c r="G1136" s="25">
        <v>30</v>
      </c>
      <c r="H1136" s="23">
        <f t="shared" si="534"/>
        <v>0</v>
      </c>
      <c r="I1136" s="40"/>
      <c r="J1136" s="25">
        <v>45</v>
      </c>
      <c r="K1136" s="23">
        <f t="shared" si="535"/>
        <v>0</v>
      </c>
      <c r="L1136" s="40">
        <v>126</v>
      </c>
      <c r="M1136" s="25">
        <v>75</v>
      </c>
      <c r="N1136" s="23">
        <f t="shared" si="536"/>
        <v>9450</v>
      </c>
      <c r="O1136" s="40">
        <v>400</v>
      </c>
      <c r="P1136" s="40">
        <v>38</v>
      </c>
      <c r="Q1136" s="23">
        <f t="shared" si="537"/>
        <v>15200</v>
      </c>
      <c r="R1136" s="40">
        <v>150</v>
      </c>
      <c r="S1136" s="40">
        <v>68</v>
      </c>
      <c r="T1136" s="23">
        <f t="shared" si="538"/>
        <v>10200</v>
      </c>
      <c r="U1136" s="40"/>
      <c r="V1136" s="40">
        <v>38</v>
      </c>
      <c r="W1136" s="23">
        <f t="shared" si="539"/>
        <v>0</v>
      </c>
      <c r="X1136" s="40"/>
      <c r="Y1136" s="40">
        <v>55</v>
      </c>
      <c r="Z1136" s="23">
        <f t="shared" si="540"/>
        <v>0</v>
      </c>
      <c r="AA1136" s="40"/>
      <c r="AB1136" s="40">
        <v>58</v>
      </c>
      <c r="AC1136" s="23">
        <f t="shared" si="541"/>
        <v>0</v>
      </c>
      <c r="AD1136" s="40"/>
      <c r="AE1136" s="40">
        <v>68</v>
      </c>
      <c r="AF1136" s="25">
        <f t="shared" si="542"/>
        <v>0</v>
      </c>
      <c r="AG1136" s="40"/>
      <c r="AH1136" s="40">
        <v>98</v>
      </c>
      <c r="AI1136" s="23">
        <f t="shared" si="543"/>
        <v>0</v>
      </c>
      <c r="AJ1136" s="40">
        <v>3659</v>
      </c>
      <c r="AK1136" s="40">
        <v>7</v>
      </c>
      <c r="AL1136" s="25">
        <f t="shared" si="544"/>
        <v>25613</v>
      </c>
      <c r="AM1136" s="40"/>
      <c r="AN1136" s="40">
        <v>6</v>
      </c>
      <c r="AO1136" s="25">
        <f t="shared" si="545"/>
        <v>0</v>
      </c>
      <c r="AP1136" s="40"/>
      <c r="AQ1136" s="40">
        <v>7</v>
      </c>
      <c r="AR1136" s="60">
        <f t="shared" si="548"/>
        <v>0</v>
      </c>
      <c r="AS1136" s="40"/>
      <c r="AT1136" s="40">
        <v>5.63</v>
      </c>
      <c r="AU1136" s="60">
        <f t="shared" si="529"/>
        <v>0</v>
      </c>
      <c r="AV1136" s="40"/>
      <c r="AW1136" s="40">
        <v>6.65</v>
      </c>
      <c r="AX1136" s="60">
        <f t="shared" si="549"/>
        <v>0</v>
      </c>
      <c r="AY1136" s="40"/>
      <c r="AZ1136" s="60">
        <v>5.58</v>
      </c>
      <c r="BA1136" s="60">
        <f t="shared" si="550"/>
        <v>0</v>
      </c>
      <c r="BB1136" s="40"/>
      <c r="BC1136" s="40">
        <v>6</v>
      </c>
      <c r="BD1136" s="23">
        <f t="shared" si="546"/>
        <v>0</v>
      </c>
      <c r="BE1136" s="26">
        <f t="shared" si="530"/>
        <v>60463</v>
      </c>
      <c r="BF1136" s="27">
        <f t="shared" si="547"/>
        <v>258906.2</v>
      </c>
      <c r="BG1136" s="165"/>
      <c r="BH1136" s="166"/>
      <c r="BI1136" s="165"/>
      <c r="BJ1136" s="30">
        <f t="shared" si="531"/>
        <v>0</v>
      </c>
      <c r="BK1136" s="28">
        <f t="shared" si="532"/>
        <v>319369.2</v>
      </c>
      <c r="BL1136" s="9"/>
      <c r="BM1136" s="9"/>
      <c r="BN1136" s="9"/>
      <c r="BO1136" s="9"/>
      <c r="BP1136" s="31"/>
      <c r="BQ1136" s="31"/>
      <c r="BR1136" s="39"/>
      <c r="BS1136" s="39"/>
      <c r="BT1136" s="39"/>
      <c r="BU1136" s="31"/>
      <c r="BV1136" s="9"/>
      <c r="BW1136" s="9"/>
      <c r="BX1136" s="9"/>
      <c r="BY1136" s="33"/>
      <c r="BZ1136" s="33"/>
      <c r="CA1136" s="33"/>
      <c r="CB1136" s="33"/>
      <c r="CC1136" s="33"/>
      <c r="CD1136" s="33"/>
      <c r="CE1136" s="33"/>
      <c r="CF1136" s="33"/>
      <c r="CG1136" s="33"/>
      <c r="CH1136" s="33"/>
      <c r="CI1136" s="33"/>
      <c r="CJ1136" s="33"/>
      <c r="CK1136" s="33"/>
      <c r="CL1136" s="33"/>
      <c r="CM1136" s="33"/>
      <c r="CN1136" s="33"/>
      <c r="CO1136" s="33"/>
      <c r="CP1136" s="33"/>
      <c r="CQ1136" s="33"/>
      <c r="CR1136" s="33"/>
      <c r="CS1136" s="33"/>
      <c r="CT1136" s="33"/>
      <c r="CU1136" s="33"/>
      <c r="CV1136" s="33"/>
      <c r="CW1136" s="33"/>
      <c r="CX1136" s="33"/>
      <c r="CY1136" s="33"/>
    </row>
    <row r="1137" spans="1:103" s="33" customFormat="1" ht="32.25" customHeight="1">
      <c r="A1137" s="35" t="s">
        <v>1107</v>
      </c>
      <c r="B1137" s="36" t="s">
        <v>1108</v>
      </c>
      <c r="C1137" s="40"/>
      <c r="D1137" s="40">
        <v>45</v>
      </c>
      <c r="E1137" s="23">
        <f t="shared" si="533"/>
        <v>0</v>
      </c>
      <c r="F1137" s="25"/>
      <c r="G1137" s="25">
        <v>30</v>
      </c>
      <c r="H1137" s="23">
        <f t="shared" si="534"/>
        <v>0</v>
      </c>
      <c r="I1137" s="40"/>
      <c r="J1137" s="25">
        <v>45</v>
      </c>
      <c r="K1137" s="23">
        <f t="shared" si="535"/>
        <v>0</v>
      </c>
      <c r="L1137" s="40"/>
      <c r="M1137" s="25">
        <v>75</v>
      </c>
      <c r="N1137" s="23">
        <f t="shared" si="536"/>
        <v>0</v>
      </c>
      <c r="O1137" s="40"/>
      <c r="P1137" s="40">
        <v>38</v>
      </c>
      <c r="Q1137" s="23">
        <f t="shared" si="537"/>
        <v>0</v>
      </c>
      <c r="R1137" s="40"/>
      <c r="S1137" s="40">
        <v>68</v>
      </c>
      <c r="T1137" s="23">
        <f t="shared" si="538"/>
        <v>0</v>
      </c>
      <c r="U1137" s="40"/>
      <c r="V1137" s="40">
        <v>38</v>
      </c>
      <c r="W1137" s="23">
        <f t="shared" si="539"/>
        <v>0</v>
      </c>
      <c r="X1137" s="40"/>
      <c r="Y1137" s="40">
        <v>55</v>
      </c>
      <c r="Z1137" s="23">
        <f t="shared" si="540"/>
        <v>0</v>
      </c>
      <c r="AA1137" s="40"/>
      <c r="AB1137" s="40">
        <v>58</v>
      </c>
      <c r="AC1137" s="23">
        <f t="shared" si="541"/>
        <v>0</v>
      </c>
      <c r="AD1137" s="40"/>
      <c r="AE1137" s="40">
        <v>68</v>
      </c>
      <c r="AF1137" s="25">
        <f t="shared" si="542"/>
        <v>0</v>
      </c>
      <c r="AG1137" s="40"/>
      <c r="AH1137" s="40">
        <v>98</v>
      </c>
      <c r="AI1137" s="23">
        <f t="shared" si="543"/>
        <v>0</v>
      </c>
      <c r="AJ1137" s="40"/>
      <c r="AK1137" s="40">
        <v>7</v>
      </c>
      <c r="AL1137" s="25">
        <f t="shared" si="544"/>
        <v>0</v>
      </c>
      <c r="AM1137" s="40"/>
      <c r="AN1137" s="40">
        <v>6</v>
      </c>
      <c r="AO1137" s="25">
        <f t="shared" si="545"/>
        <v>0</v>
      </c>
      <c r="AP1137" s="40"/>
      <c r="AQ1137" s="40">
        <v>7</v>
      </c>
      <c r="AR1137" s="60">
        <f t="shared" si="548"/>
        <v>0</v>
      </c>
      <c r="AS1137" s="40"/>
      <c r="AT1137" s="40">
        <v>5.63</v>
      </c>
      <c r="AU1137" s="60">
        <f t="shared" si="529"/>
        <v>0</v>
      </c>
      <c r="AV1137" s="40"/>
      <c r="AW1137" s="40">
        <v>6.65</v>
      </c>
      <c r="AX1137" s="60">
        <f t="shared" si="549"/>
        <v>0</v>
      </c>
      <c r="AY1137" s="40"/>
      <c r="AZ1137" s="60">
        <v>5.58</v>
      </c>
      <c r="BA1137" s="60">
        <f t="shared" si="550"/>
        <v>0</v>
      </c>
      <c r="BB1137" s="40"/>
      <c r="BC1137" s="40">
        <v>6</v>
      </c>
      <c r="BD1137" s="23">
        <f t="shared" si="546"/>
        <v>0</v>
      </c>
      <c r="BE1137" s="26">
        <f t="shared" si="530"/>
        <v>0</v>
      </c>
      <c r="BF1137" s="27">
        <f t="shared" si="547"/>
        <v>251503</v>
      </c>
      <c r="BG1137" s="165"/>
      <c r="BH1137" s="166"/>
      <c r="BI1137" s="165"/>
      <c r="BJ1137" s="28">
        <f t="shared" si="531"/>
        <v>0</v>
      </c>
      <c r="BK1137" s="28">
        <f t="shared" si="532"/>
        <v>251503</v>
      </c>
      <c r="BL1137" s="9"/>
      <c r="BM1137" s="9"/>
      <c r="BN1137" s="9"/>
      <c r="BO1137" s="9"/>
      <c r="BP1137" s="31"/>
      <c r="BQ1137" s="31"/>
      <c r="BR1137" s="39"/>
      <c r="BS1137" s="39"/>
      <c r="BT1137" s="39"/>
      <c r="BU1137" s="31"/>
      <c r="BV1137" s="9"/>
      <c r="BW1137" s="9"/>
      <c r="BX1137" s="9"/>
    </row>
    <row r="1138" spans="1:103" s="33" customFormat="1" ht="32.25" customHeight="1">
      <c r="A1138" s="35" t="s">
        <v>1109</v>
      </c>
      <c r="B1138" s="36" t="s">
        <v>1110</v>
      </c>
      <c r="C1138" s="40"/>
      <c r="D1138" s="40">
        <v>45</v>
      </c>
      <c r="E1138" s="23">
        <f t="shared" si="533"/>
        <v>0</v>
      </c>
      <c r="F1138" s="25"/>
      <c r="G1138" s="25">
        <v>30</v>
      </c>
      <c r="H1138" s="23">
        <f t="shared" si="534"/>
        <v>0</v>
      </c>
      <c r="I1138" s="40"/>
      <c r="J1138" s="25">
        <v>45</v>
      </c>
      <c r="K1138" s="23">
        <f t="shared" si="535"/>
        <v>0</v>
      </c>
      <c r="L1138" s="40"/>
      <c r="M1138" s="25">
        <v>75</v>
      </c>
      <c r="N1138" s="23">
        <f t="shared" si="536"/>
        <v>0</v>
      </c>
      <c r="O1138" s="40"/>
      <c r="P1138" s="40">
        <v>38</v>
      </c>
      <c r="Q1138" s="23">
        <f t="shared" si="537"/>
        <v>0</v>
      </c>
      <c r="R1138" s="40"/>
      <c r="S1138" s="40">
        <v>68</v>
      </c>
      <c r="T1138" s="23">
        <f t="shared" si="538"/>
        <v>0</v>
      </c>
      <c r="U1138" s="40">
        <v>500</v>
      </c>
      <c r="V1138" s="40">
        <v>38</v>
      </c>
      <c r="W1138" s="23">
        <f t="shared" si="539"/>
        <v>19000</v>
      </c>
      <c r="X1138" s="40">
        <v>180</v>
      </c>
      <c r="Y1138" s="40">
        <v>55</v>
      </c>
      <c r="Z1138" s="23">
        <f t="shared" si="540"/>
        <v>9900</v>
      </c>
      <c r="AA1138" s="40"/>
      <c r="AB1138" s="40">
        <v>58</v>
      </c>
      <c r="AC1138" s="23">
        <f t="shared" si="541"/>
        <v>0</v>
      </c>
      <c r="AD1138" s="40"/>
      <c r="AE1138" s="40">
        <v>68</v>
      </c>
      <c r="AF1138" s="25">
        <f t="shared" si="542"/>
        <v>0</v>
      </c>
      <c r="AG1138" s="40"/>
      <c r="AH1138" s="40">
        <v>98</v>
      </c>
      <c r="AI1138" s="23">
        <f t="shared" si="543"/>
        <v>0</v>
      </c>
      <c r="AJ1138" s="40"/>
      <c r="AK1138" s="40">
        <v>7</v>
      </c>
      <c r="AL1138" s="25">
        <f t="shared" si="544"/>
        <v>0</v>
      </c>
      <c r="AM1138" s="40"/>
      <c r="AN1138" s="40">
        <v>6</v>
      </c>
      <c r="AO1138" s="25">
        <f t="shared" si="545"/>
        <v>0</v>
      </c>
      <c r="AP1138" s="40"/>
      <c r="AQ1138" s="40">
        <v>7</v>
      </c>
      <c r="AR1138" s="60">
        <f t="shared" si="548"/>
        <v>0</v>
      </c>
      <c r="AS1138" s="40"/>
      <c r="AT1138" s="40">
        <v>5.63</v>
      </c>
      <c r="AU1138" s="60">
        <f t="shared" si="529"/>
        <v>0</v>
      </c>
      <c r="AV1138" s="40"/>
      <c r="AW1138" s="40">
        <v>6.65</v>
      </c>
      <c r="AX1138" s="60">
        <f t="shared" si="549"/>
        <v>0</v>
      </c>
      <c r="AY1138" s="40"/>
      <c r="AZ1138" s="60">
        <v>5.58</v>
      </c>
      <c r="BA1138" s="60">
        <f t="shared" si="550"/>
        <v>0</v>
      </c>
      <c r="BB1138" s="40"/>
      <c r="BC1138" s="40">
        <v>6</v>
      </c>
      <c r="BD1138" s="23">
        <f t="shared" si="546"/>
        <v>0</v>
      </c>
      <c r="BE1138" s="26">
        <f t="shared" si="530"/>
        <v>28900</v>
      </c>
      <c r="BF1138" s="27">
        <f t="shared" si="547"/>
        <v>347129</v>
      </c>
      <c r="BG1138" s="165"/>
      <c r="BH1138" s="166"/>
      <c r="BI1138" s="165"/>
      <c r="BJ1138" s="28">
        <f t="shared" si="531"/>
        <v>0</v>
      </c>
      <c r="BK1138" s="28">
        <f t="shared" si="532"/>
        <v>376029</v>
      </c>
      <c r="BL1138" s="9"/>
      <c r="BM1138" s="9"/>
      <c r="BN1138" s="9"/>
      <c r="BO1138" s="9"/>
      <c r="BP1138" s="31"/>
      <c r="BQ1138" s="31"/>
      <c r="BR1138" s="39"/>
      <c r="BS1138" s="39"/>
      <c r="BT1138" s="39"/>
      <c r="BU1138" s="31"/>
      <c r="BV1138" s="9"/>
      <c r="BW1138" s="9"/>
      <c r="BX1138" s="9"/>
    </row>
    <row r="1139" spans="1:103" s="33" customFormat="1" ht="32.25" customHeight="1">
      <c r="A1139" s="35" t="s">
        <v>1111</v>
      </c>
      <c r="B1139" s="36" t="s">
        <v>1112</v>
      </c>
      <c r="C1139" s="40"/>
      <c r="D1139" s="40">
        <v>45</v>
      </c>
      <c r="E1139" s="23">
        <f t="shared" si="533"/>
        <v>0</v>
      </c>
      <c r="F1139" s="40"/>
      <c r="G1139" s="25">
        <v>30</v>
      </c>
      <c r="H1139" s="23">
        <f t="shared" si="534"/>
        <v>0</v>
      </c>
      <c r="I1139" s="40"/>
      <c r="J1139" s="25">
        <v>45</v>
      </c>
      <c r="K1139" s="23">
        <f t="shared" si="535"/>
        <v>0</v>
      </c>
      <c r="L1139" s="40"/>
      <c r="M1139" s="25">
        <v>75</v>
      </c>
      <c r="N1139" s="23">
        <f t="shared" si="536"/>
        <v>0</v>
      </c>
      <c r="O1139" s="40"/>
      <c r="P1139" s="40">
        <v>38</v>
      </c>
      <c r="Q1139" s="23">
        <f t="shared" si="537"/>
        <v>0</v>
      </c>
      <c r="R1139" s="40"/>
      <c r="S1139" s="40">
        <v>68</v>
      </c>
      <c r="T1139" s="23">
        <f t="shared" si="538"/>
        <v>0</v>
      </c>
      <c r="U1139" s="40"/>
      <c r="V1139" s="40">
        <v>38</v>
      </c>
      <c r="W1139" s="23">
        <f t="shared" si="539"/>
        <v>0</v>
      </c>
      <c r="X1139" s="40"/>
      <c r="Y1139" s="40">
        <v>55</v>
      </c>
      <c r="Z1139" s="23">
        <f t="shared" si="540"/>
        <v>0</v>
      </c>
      <c r="AA1139" s="40"/>
      <c r="AB1139" s="40">
        <v>58</v>
      </c>
      <c r="AC1139" s="23">
        <f t="shared" si="541"/>
        <v>0</v>
      </c>
      <c r="AD1139" s="40"/>
      <c r="AE1139" s="40">
        <v>68</v>
      </c>
      <c r="AF1139" s="25">
        <f t="shared" si="542"/>
        <v>0</v>
      </c>
      <c r="AG1139" s="40"/>
      <c r="AH1139" s="40">
        <v>98</v>
      </c>
      <c r="AI1139" s="23">
        <f t="shared" si="543"/>
        <v>0</v>
      </c>
      <c r="AJ1139" s="40"/>
      <c r="AK1139" s="40">
        <v>7</v>
      </c>
      <c r="AL1139" s="25">
        <f t="shared" si="544"/>
        <v>0</v>
      </c>
      <c r="AM1139" s="40"/>
      <c r="AN1139" s="40">
        <v>6</v>
      </c>
      <c r="AO1139" s="25">
        <f t="shared" si="545"/>
        <v>0</v>
      </c>
      <c r="AP1139" s="40"/>
      <c r="AQ1139" s="40">
        <v>7</v>
      </c>
      <c r="AR1139" s="60">
        <f t="shared" si="548"/>
        <v>0</v>
      </c>
      <c r="AS1139" s="40"/>
      <c r="AT1139" s="40">
        <v>5.63</v>
      </c>
      <c r="AU1139" s="60">
        <f t="shared" si="529"/>
        <v>0</v>
      </c>
      <c r="AV1139" s="40"/>
      <c r="AW1139" s="40">
        <v>6.65</v>
      </c>
      <c r="AX1139" s="60">
        <f t="shared" si="549"/>
        <v>0</v>
      </c>
      <c r="AY1139" s="40"/>
      <c r="AZ1139" s="60">
        <v>5.58</v>
      </c>
      <c r="BA1139" s="60">
        <f t="shared" si="550"/>
        <v>0</v>
      </c>
      <c r="BB1139" s="40"/>
      <c r="BC1139" s="40">
        <v>6</v>
      </c>
      <c r="BD1139" s="23">
        <f t="shared" si="546"/>
        <v>0</v>
      </c>
      <c r="BE1139" s="26">
        <f t="shared" si="530"/>
        <v>0</v>
      </c>
      <c r="BF1139" s="27">
        <f t="shared" si="547"/>
        <v>381768</v>
      </c>
      <c r="BG1139" s="165"/>
      <c r="BH1139" s="166"/>
      <c r="BI1139" s="165"/>
      <c r="BJ1139" s="28">
        <f t="shared" si="531"/>
        <v>0</v>
      </c>
      <c r="BK1139" s="28">
        <f t="shared" si="532"/>
        <v>381768</v>
      </c>
      <c r="BL1139" s="9"/>
      <c r="BM1139" s="9"/>
      <c r="BN1139" s="9"/>
      <c r="BO1139" s="9"/>
      <c r="BP1139" s="31"/>
      <c r="BQ1139" s="31"/>
      <c r="BR1139" s="39"/>
      <c r="BS1139" s="39"/>
      <c r="BT1139" s="39"/>
      <c r="BU1139" s="31"/>
      <c r="BV1139" s="9"/>
      <c r="BW1139" s="9"/>
      <c r="BX1139" s="9"/>
    </row>
    <row r="1140" spans="1:103" s="33" customFormat="1" ht="32.25" customHeight="1">
      <c r="A1140" s="35" t="s">
        <v>1113</v>
      </c>
      <c r="B1140" s="84" t="s">
        <v>1114</v>
      </c>
      <c r="C1140" s="40"/>
      <c r="D1140" s="40">
        <v>45</v>
      </c>
      <c r="E1140" s="23">
        <f t="shared" si="533"/>
        <v>0</v>
      </c>
      <c r="F1140" s="40"/>
      <c r="G1140" s="25">
        <v>30</v>
      </c>
      <c r="H1140" s="23">
        <f t="shared" si="534"/>
        <v>0</v>
      </c>
      <c r="I1140" s="40"/>
      <c r="J1140" s="25"/>
      <c r="K1140" s="23">
        <f t="shared" si="535"/>
        <v>0</v>
      </c>
      <c r="L1140" s="40"/>
      <c r="M1140" s="25">
        <v>75</v>
      </c>
      <c r="N1140" s="23">
        <f t="shared" si="536"/>
        <v>0</v>
      </c>
      <c r="O1140" s="40"/>
      <c r="P1140" s="40"/>
      <c r="Q1140" s="23">
        <f t="shared" si="537"/>
        <v>0</v>
      </c>
      <c r="R1140" s="40"/>
      <c r="S1140" s="40">
        <v>68</v>
      </c>
      <c r="T1140" s="23">
        <f t="shared" si="538"/>
        <v>0</v>
      </c>
      <c r="U1140" s="40"/>
      <c r="V1140" s="40">
        <v>38</v>
      </c>
      <c r="W1140" s="23">
        <f t="shared" si="539"/>
        <v>0</v>
      </c>
      <c r="X1140" s="40"/>
      <c r="Y1140" s="40">
        <v>55</v>
      </c>
      <c r="Z1140" s="23">
        <f t="shared" si="540"/>
        <v>0</v>
      </c>
      <c r="AA1140" s="40"/>
      <c r="AB1140" s="40">
        <v>58</v>
      </c>
      <c r="AC1140" s="23">
        <f t="shared" si="541"/>
        <v>0</v>
      </c>
      <c r="AD1140" s="40"/>
      <c r="AE1140" s="40">
        <v>68</v>
      </c>
      <c r="AF1140" s="25">
        <f t="shared" si="542"/>
        <v>0</v>
      </c>
      <c r="AG1140" s="40"/>
      <c r="AH1140" s="40">
        <v>98</v>
      </c>
      <c r="AI1140" s="23">
        <f t="shared" si="543"/>
        <v>0</v>
      </c>
      <c r="AJ1140" s="40"/>
      <c r="AK1140" s="40">
        <v>7</v>
      </c>
      <c r="AL1140" s="25">
        <f t="shared" si="544"/>
        <v>0</v>
      </c>
      <c r="AM1140" s="40"/>
      <c r="AN1140" s="40">
        <v>6</v>
      </c>
      <c r="AO1140" s="25">
        <f t="shared" si="545"/>
        <v>0</v>
      </c>
      <c r="AP1140" s="40"/>
      <c r="AQ1140" s="40">
        <v>7</v>
      </c>
      <c r="AR1140" s="60">
        <f t="shared" si="548"/>
        <v>0</v>
      </c>
      <c r="AS1140" s="40"/>
      <c r="AT1140" s="40">
        <v>5.63</v>
      </c>
      <c r="AU1140" s="60">
        <f t="shared" si="529"/>
        <v>0</v>
      </c>
      <c r="AV1140" s="40"/>
      <c r="AW1140" s="40">
        <v>6.65</v>
      </c>
      <c r="AX1140" s="60">
        <f t="shared" si="549"/>
        <v>0</v>
      </c>
      <c r="AY1140" s="40"/>
      <c r="AZ1140" s="60">
        <v>5.58</v>
      </c>
      <c r="BA1140" s="60">
        <f t="shared" si="550"/>
        <v>0</v>
      </c>
      <c r="BB1140" s="40"/>
      <c r="BC1140" s="40">
        <v>6</v>
      </c>
      <c r="BD1140" s="23">
        <f t="shared" si="546"/>
        <v>0</v>
      </c>
      <c r="BE1140" s="26">
        <f t="shared" si="530"/>
        <v>0</v>
      </c>
      <c r="BF1140" s="27">
        <f t="shared" si="547"/>
        <v>89350</v>
      </c>
      <c r="BG1140" s="165"/>
      <c r="BH1140" s="166"/>
      <c r="BI1140" s="165"/>
      <c r="BJ1140" s="30">
        <f t="shared" si="531"/>
        <v>0</v>
      </c>
      <c r="BK1140" s="28">
        <f t="shared" si="532"/>
        <v>89350</v>
      </c>
      <c r="BL1140" s="9"/>
      <c r="BM1140" s="9"/>
      <c r="BN1140" s="9"/>
      <c r="BO1140" s="9"/>
      <c r="BP1140" s="31"/>
      <c r="BQ1140" s="31"/>
      <c r="BR1140" s="39"/>
      <c r="BS1140" s="39"/>
      <c r="BT1140" s="39"/>
      <c r="BU1140" s="31"/>
      <c r="BV1140" s="9"/>
      <c r="BW1140" s="9"/>
      <c r="BX1140" s="9"/>
    </row>
    <row r="1141" spans="1:103" s="33" customFormat="1" ht="32.25" customHeight="1">
      <c r="A1141" s="35" t="s">
        <v>1115</v>
      </c>
      <c r="B1141" s="84" t="s">
        <v>1116</v>
      </c>
      <c r="C1141" s="40"/>
      <c r="D1141" s="40">
        <v>45</v>
      </c>
      <c r="E1141" s="23">
        <f t="shared" si="533"/>
        <v>0</v>
      </c>
      <c r="F1141" s="40"/>
      <c r="G1141" s="25">
        <v>30</v>
      </c>
      <c r="H1141" s="23">
        <f t="shared" si="534"/>
        <v>0</v>
      </c>
      <c r="I1141" s="40"/>
      <c r="J1141" s="25"/>
      <c r="K1141" s="23">
        <f t="shared" si="535"/>
        <v>0</v>
      </c>
      <c r="L1141" s="40"/>
      <c r="M1141" s="25">
        <v>75</v>
      </c>
      <c r="N1141" s="23">
        <f t="shared" si="536"/>
        <v>0</v>
      </c>
      <c r="O1141" s="40"/>
      <c r="P1141" s="40"/>
      <c r="Q1141" s="23">
        <f t="shared" si="537"/>
        <v>0</v>
      </c>
      <c r="R1141" s="40"/>
      <c r="S1141" s="40">
        <v>68</v>
      </c>
      <c r="T1141" s="23">
        <f t="shared" si="538"/>
        <v>0</v>
      </c>
      <c r="U1141" s="40"/>
      <c r="V1141" s="40">
        <v>38</v>
      </c>
      <c r="W1141" s="23">
        <f t="shared" si="539"/>
        <v>0</v>
      </c>
      <c r="X1141" s="40"/>
      <c r="Y1141" s="40">
        <v>55</v>
      </c>
      <c r="Z1141" s="23">
        <f t="shared" si="540"/>
        <v>0</v>
      </c>
      <c r="AA1141" s="40"/>
      <c r="AB1141" s="40">
        <v>58</v>
      </c>
      <c r="AC1141" s="23">
        <f t="shared" si="541"/>
        <v>0</v>
      </c>
      <c r="AD1141" s="40"/>
      <c r="AE1141" s="40">
        <v>68</v>
      </c>
      <c r="AF1141" s="25">
        <f t="shared" si="542"/>
        <v>0</v>
      </c>
      <c r="AG1141" s="40"/>
      <c r="AH1141" s="40">
        <v>98</v>
      </c>
      <c r="AI1141" s="23">
        <f t="shared" si="543"/>
        <v>0</v>
      </c>
      <c r="AJ1141" s="40"/>
      <c r="AK1141" s="40">
        <v>7</v>
      </c>
      <c r="AL1141" s="25">
        <f t="shared" si="544"/>
        <v>0</v>
      </c>
      <c r="AM1141" s="40"/>
      <c r="AN1141" s="40">
        <v>6</v>
      </c>
      <c r="AO1141" s="25">
        <f t="shared" si="545"/>
        <v>0</v>
      </c>
      <c r="AP1141" s="40"/>
      <c r="AQ1141" s="40">
        <v>7</v>
      </c>
      <c r="AR1141" s="60">
        <f t="shared" si="548"/>
        <v>0</v>
      </c>
      <c r="AS1141" s="40"/>
      <c r="AT1141" s="40">
        <v>5.63</v>
      </c>
      <c r="AU1141" s="60">
        <f t="shared" si="529"/>
        <v>0</v>
      </c>
      <c r="AV1141" s="40"/>
      <c r="AW1141" s="40">
        <v>6.65</v>
      </c>
      <c r="AX1141" s="60">
        <f t="shared" si="549"/>
        <v>0</v>
      </c>
      <c r="AY1141" s="40"/>
      <c r="AZ1141" s="60">
        <v>5.58</v>
      </c>
      <c r="BA1141" s="60">
        <f t="shared" si="550"/>
        <v>0</v>
      </c>
      <c r="BB1141" s="40"/>
      <c r="BC1141" s="40">
        <v>6</v>
      </c>
      <c r="BD1141" s="23">
        <f t="shared" si="546"/>
        <v>0</v>
      </c>
      <c r="BE1141" s="26">
        <f t="shared" si="530"/>
        <v>0</v>
      </c>
      <c r="BF1141" s="27">
        <f t="shared" si="547"/>
        <v>2906.4000000000015</v>
      </c>
      <c r="BG1141" s="165"/>
      <c r="BH1141" s="166"/>
      <c r="BI1141" s="165"/>
      <c r="BJ1141" s="30">
        <f t="shared" si="531"/>
        <v>0</v>
      </c>
      <c r="BK1141" s="28">
        <f t="shared" si="532"/>
        <v>2906.4000000000015</v>
      </c>
      <c r="BL1141" s="9"/>
      <c r="BM1141" s="9"/>
      <c r="BN1141" s="9"/>
      <c r="BO1141" s="9"/>
      <c r="BP1141" s="31"/>
      <c r="BQ1141" s="31"/>
      <c r="BR1141" s="39"/>
      <c r="BS1141" s="39"/>
      <c r="BT1141" s="39"/>
      <c r="BU1141" s="31"/>
      <c r="BV1141" s="9"/>
      <c r="BW1141" s="9"/>
      <c r="BX1141" s="9"/>
    </row>
    <row r="1142" spans="1:103" s="198" customFormat="1" ht="32.25" customHeight="1">
      <c r="A1142" s="193" t="s">
        <v>1117</v>
      </c>
      <c r="B1142" s="194" t="s">
        <v>1118</v>
      </c>
      <c r="C1142" s="195"/>
      <c r="D1142" s="195">
        <v>45</v>
      </c>
      <c r="E1142" s="23">
        <f t="shared" si="533"/>
        <v>0</v>
      </c>
      <c r="F1142" s="195"/>
      <c r="G1142" s="110">
        <v>30</v>
      </c>
      <c r="H1142" s="23">
        <f t="shared" si="534"/>
        <v>0</v>
      </c>
      <c r="I1142" s="195"/>
      <c r="J1142" s="196">
        <v>45</v>
      </c>
      <c r="K1142" s="23">
        <f t="shared" si="535"/>
        <v>0</v>
      </c>
      <c r="L1142" s="195"/>
      <c r="M1142" s="196">
        <v>75</v>
      </c>
      <c r="N1142" s="23">
        <f t="shared" si="536"/>
        <v>0</v>
      </c>
      <c r="O1142" s="195"/>
      <c r="P1142" s="197">
        <v>38</v>
      </c>
      <c r="Q1142" s="23">
        <f t="shared" si="537"/>
        <v>0</v>
      </c>
      <c r="R1142" s="195"/>
      <c r="S1142" s="109">
        <v>68</v>
      </c>
      <c r="T1142" s="23">
        <f t="shared" si="538"/>
        <v>0</v>
      </c>
      <c r="U1142" s="195"/>
      <c r="V1142" s="197">
        <v>38</v>
      </c>
      <c r="W1142" s="23">
        <f t="shared" si="539"/>
        <v>0</v>
      </c>
      <c r="X1142" s="195"/>
      <c r="Y1142" s="197">
        <v>55</v>
      </c>
      <c r="Z1142" s="23">
        <f t="shared" si="540"/>
        <v>0</v>
      </c>
      <c r="AA1142" s="195"/>
      <c r="AB1142" s="197">
        <v>58</v>
      </c>
      <c r="AC1142" s="23">
        <f t="shared" si="541"/>
        <v>0</v>
      </c>
      <c r="AD1142" s="195"/>
      <c r="AE1142" s="197">
        <v>68</v>
      </c>
      <c r="AF1142" s="25">
        <f t="shared" si="542"/>
        <v>0</v>
      </c>
      <c r="AG1142" s="195"/>
      <c r="AH1142" s="197">
        <v>98</v>
      </c>
      <c r="AI1142" s="23">
        <f t="shared" si="543"/>
        <v>0</v>
      </c>
      <c r="AJ1142" s="195"/>
      <c r="AK1142" s="197">
        <v>7</v>
      </c>
      <c r="AL1142" s="25">
        <f t="shared" si="544"/>
        <v>0</v>
      </c>
      <c r="AM1142" s="195"/>
      <c r="AN1142" s="197">
        <v>6</v>
      </c>
      <c r="AO1142" s="25">
        <f t="shared" si="545"/>
        <v>0</v>
      </c>
      <c r="AP1142" s="195">
        <v>6000</v>
      </c>
      <c r="AQ1142" s="197">
        <v>7</v>
      </c>
      <c r="AR1142" s="181">
        <f t="shared" si="548"/>
        <v>42000</v>
      </c>
      <c r="AS1142" s="195">
        <v>130000</v>
      </c>
      <c r="AT1142" s="197">
        <v>5.63</v>
      </c>
      <c r="AU1142" s="181">
        <f t="shared" si="529"/>
        <v>731900</v>
      </c>
      <c r="AV1142" s="195">
        <v>270000</v>
      </c>
      <c r="AW1142" s="109">
        <v>6.65</v>
      </c>
      <c r="AX1142" s="181">
        <f t="shared" si="549"/>
        <v>1795500</v>
      </c>
      <c r="AY1142" s="195"/>
      <c r="AZ1142" s="181">
        <v>5.58</v>
      </c>
      <c r="BA1142" s="181">
        <f t="shared" si="550"/>
        <v>0</v>
      </c>
      <c r="BB1142" s="195"/>
      <c r="BC1142" s="197">
        <v>6</v>
      </c>
      <c r="BD1142" s="23">
        <f t="shared" si="546"/>
        <v>0</v>
      </c>
      <c r="BE1142" s="237">
        <f t="shared" si="530"/>
        <v>2569400</v>
      </c>
      <c r="BF1142" s="182">
        <f t="shared" si="547"/>
        <v>2299995</v>
      </c>
      <c r="BG1142" s="238"/>
      <c r="BH1142" s="174"/>
      <c r="BI1142" s="238"/>
      <c r="BJ1142" s="239">
        <f t="shared" si="531"/>
        <v>0</v>
      </c>
      <c r="BK1142" s="239">
        <f t="shared" si="532"/>
        <v>4869395</v>
      </c>
      <c r="BL1142" s="240"/>
      <c r="BM1142" s="240"/>
      <c r="BN1142" s="240"/>
      <c r="BO1142" s="240"/>
      <c r="BP1142" s="241"/>
      <c r="BQ1142" s="241"/>
      <c r="BR1142" s="242"/>
      <c r="BS1142" s="242"/>
      <c r="BT1142" s="242"/>
      <c r="BU1142" s="241"/>
      <c r="BV1142" s="240"/>
      <c r="BW1142" s="240"/>
      <c r="BX1142" s="240"/>
    </row>
    <row r="1143" spans="1:103" s="198" customFormat="1" ht="32.25" customHeight="1">
      <c r="A1143" s="193" t="s">
        <v>1119</v>
      </c>
      <c r="B1143" s="194" t="s">
        <v>1120</v>
      </c>
      <c r="C1143" s="195"/>
      <c r="D1143" s="195">
        <v>45</v>
      </c>
      <c r="E1143" s="23">
        <f t="shared" si="533"/>
        <v>0</v>
      </c>
      <c r="F1143" s="195"/>
      <c r="G1143" s="110">
        <v>30</v>
      </c>
      <c r="H1143" s="23">
        <f t="shared" si="534"/>
        <v>0</v>
      </c>
      <c r="I1143" s="195"/>
      <c r="J1143" s="196">
        <v>45</v>
      </c>
      <c r="K1143" s="23">
        <f t="shared" si="535"/>
        <v>0</v>
      </c>
      <c r="L1143" s="195"/>
      <c r="M1143" s="196">
        <v>75</v>
      </c>
      <c r="N1143" s="23">
        <f t="shared" si="536"/>
        <v>0</v>
      </c>
      <c r="O1143" s="195"/>
      <c r="P1143" s="197">
        <v>38</v>
      </c>
      <c r="Q1143" s="23">
        <f t="shared" si="537"/>
        <v>0</v>
      </c>
      <c r="R1143" s="195"/>
      <c r="S1143" s="109">
        <v>68</v>
      </c>
      <c r="T1143" s="23">
        <f t="shared" si="538"/>
        <v>0</v>
      </c>
      <c r="U1143" s="195"/>
      <c r="V1143" s="197">
        <v>38</v>
      </c>
      <c r="W1143" s="23">
        <f t="shared" si="539"/>
        <v>0</v>
      </c>
      <c r="X1143" s="195"/>
      <c r="Y1143" s="197">
        <v>55</v>
      </c>
      <c r="Z1143" s="23">
        <f t="shared" si="540"/>
        <v>0</v>
      </c>
      <c r="AA1143" s="195"/>
      <c r="AB1143" s="197">
        <v>58</v>
      </c>
      <c r="AC1143" s="23">
        <f t="shared" si="541"/>
        <v>0</v>
      </c>
      <c r="AD1143" s="195"/>
      <c r="AE1143" s="197">
        <v>68</v>
      </c>
      <c r="AF1143" s="25">
        <f t="shared" si="542"/>
        <v>0</v>
      </c>
      <c r="AG1143" s="195"/>
      <c r="AH1143" s="197">
        <v>98</v>
      </c>
      <c r="AI1143" s="23">
        <f t="shared" si="543"/>
        <v>0</v>
      </c>
      <c r="AJ1143" s="195"/>
      <c r="AK1143" s="197">
        <v>7</v>
      </c>
      <c r="AL1143" s="25">
        <f t="shared" si="544"/>
        <v>0</v>
      </c>
      <c r="AM1143" s="195"/>
      <c r="AN1143" s="197">
        <v>6</v>
      </c>
      <c r="AO1143" s="25">
        <f t="shared" si="545"/>
        <v>0</v>
      </c>
      <c r="AP1143" s="195">
        <v>8000</v>
      </c>
      <c r="AQ1143" s="197">
        <v>7</v>
      </c>
      <c r="AR1143" s="181">
        <f t="shared" si="548"/>
        <v>56000</v>
      </c>
      <c r="AS1143" s="195">
        <v>170000</v>
      </c>
      <c r="AT1143" s="197">
        <v>5.63</v>
      </c>
      <c r="AU1143" s="181">
        <f t="shared" si="529"/>
        <v>957100</v>
      </c>
      <c r="AV1143" s="195">
        <v>300000</v>
      </c>
      <c r="AW1143" s="109">
        <v>6.65</v>
      </c>
      <c r="AX1143" s="181">
        <f t="shared" si="549"/>
        <v>1995000</v>
      </c>
      <c r="AY1143" s="195"/>
      <c r="AZ1143" s="181">
        <v>5.58</v>
      </c>
      <c r="BA1143" s="181">
        <f t="shared" si="550"/>
        <v>0</v>
      </c>
      <c r="BB1143" s="195"/>
      <c r="BC1143" s="197">
        <v>6</v>
      </c>
      <c r="BD1143" s="23">
        <f t="shared" si="546"/>
        <v>0</v>
      </c>
      <c r="BE1143" s="237">
        <f t="shared" si="530"/>
        <v>3008100</v>
      </c>
      <c r="BF1143" s="182">
        <f t="shared" si="547"/>
        <v>82140</v>
      </c>
      <c r="BG1143" s="238"/>
      <c r="BH1143" s="174"/>
      <c r="BI1143" s="238">
        <f>585600+799800</f>
        <v>1385400</v>
      </c>
      <c r="BJ1143" s="239">
        <f t="shared" si="531"/>
        <v>1385400</v>
      </c>
      <c r="BK1143" s="239">
        <f t="shared" si="532"/>
        <v>1704840</v>
      </c>
      <c r="BL1143" s="240"/>
      <c r="BM1143" s="240"/>
      <c r="BN1143" s="240"/>
      <c r="BO1143" s="240"/>
      <c r="BP1143" s="241"/>
      <c r="BQ1143" s="241"/>
      <c r="BR1143" s="242"/>
      <c r="BS1143" s="242"/>
      <c r="BT1143" s="242"/>
      <c r="BU1143" s="241"/>
      <c r="BV1143" s="240"/>
      <c r="BW1143" s="240"/>
      <c r="BX1143" s="240"/>
    </row>
    <row r="1144" spans="1:103" s="192" customFormat="1" ht="32.25" customHeight="1">
      <c r="A1144" s="35" t="s">
        <v>1121</v>
      </c>
      <c r="B1144" s="36" t="s">
        <v>1122</v>
      </c>
      <c r="C1144" s="40"/>
      <c r="D1144" s="40">
        <v>45</v>
      </c>
      <c r="E1144" s="23">
        <f t="shared" si="533"/>
        <v>0</v>
      </c>
      <c r="F1144" s="40"/>
      <c r="G1144" s="25">
        <v>30</v>
      </c>
      <c r="H1144" s="23">
        <f t="shared" si="534"/>
        <v>0</v>
      </c>
      <c r="I1144" s="40"/>
      <c r="J1144" s="25">
        <v>45</v>
      </c>
      <c r="K1144" s="23">
        <f t="shared" si="535"/>
        <v>0</v>
      </c>
      <c r="L1144" s="40"/>
      <c r="M1144" s="25">
        <v>75</v>
      </c>
      <c r="N1144" s="23">
        <f t="shared" si="536"/>
        <v>0</v>
      </c>
      <c r="O1144" s="40"/>
      <c r="P1144" s="40">
        <v>38</v>
      </c>
      <c r="Q1144" s="23">
        <f t="shared" si="537"/>
        <v>0</v>
      </c>
      <c r="R1144" s="40"/>
      <c r="S1144" s="40">
        <v>68</v>
      </c>
      <c r="T1144" s="23">
        <f t="shared" si="538"/>
        <v>0</v>
      </c>
      <c r="U1144" s="40"/>
      <c r="V1144" s="40">
        <v>38</v>
      </c>
      <c r="W1144" s="23">
        <f t="shared" si="539"/>
        <v>0</v>
      </c>
      <c r="X1144" s="40"/>
      <c r="Y1144" s="40">
        <v>55</v>
      </c>
      <c r="Z1144" s="23">
        <f t="shared" si="540"/>
        <v>0</v>
      </c>
      <c r="AA1144" s="40"/>
      <c r="AB1144" s="40">
        <v>58</v>
      </c>
      <c r="AC1144" s="23">
        <f t="shared" si="541"/>
        <v>0</v>
      </c>
      <c r="AD1144" s="40"/>
      <c r="AE1144" s="40">
        <v>68</v>
      </c>
      <c r="AF1144" s="25">
        <f t="shared" si="542"/>
        <v>0</v>
      </c>
      <c r="AG1144" s="40"/>
      <c r="AH1144" s="40">
        <v>98</v>
      </c>
      <c r="AI1144" s="23">
        <f t="shared" si="543"/>
        <v>0</v>
      </c>
      <c r="AJ1144" s="40"/>
      <c r="AK1144" s="40">
        <v>7</v>
      </c>
      <c r="AL1144" s="25">
        <f t="shared" si="544"/>
        <v>0</v>
      </c>
      <c r="AM1144" s="40"/>
      <c r="AN1144" s="40">
        <v>6</v>
      </c>
      <c r="AO1144" s="25">
        <f t="shared" si="545"/>
        <v>0</v>
      </c>
      <c r="AP1144" s="40"/>
      <c r="AQ1144" s="40">
        <v>7</v>
      </c>
      <c r="AR1144" s="60">
        <f t="shared" si="548"/>
        <v>0</v>
      </c>
      <c r="AS1144" s="40"/>
      <c r="AT1144" s="40">
        <v>5.63</v>
      </c>
      <c r="AU1144" s="60">
        <f t="shared" si="529"/>
        <v>0</v>
      </c>
      <c r="AV1144" s="40"/>
      <c r="AW1144" s="40">
        <v>6.65</v>
      </c>
      <c r="AX1144" s="60">
        <f t="shared" si="549"/>
        <v>0</v>
      </c>
      <c r="AY1144" s="40"/>
      <c r="AZ1144" s="60">
        <v>5.58</v>
      </c>
      <c r="BA1144" s="60">
        <f t="shared" si="550"/>
        <v>0</v>
      </c>
      <c r="BB1144" s="40"/>
      <c r="BC1144" s="40">
        <v>6</v>
      </c>
      <c r="BD1144" s="23">
        <f t="shared" si="546"/>
        <v>0</v>
      </c>
      <c r="BE1144" s="26">
        <f t="shared" si="530"/>
        <v>0</v>
      </c>
      <c r="BF1144" s="27">
        <f t="shared" si="547"/>
        <v>14018</v>
      </c>
      <c r="BG1144" s="165"/>
      <c r="BH1144" s="166"/>
      <c r="BI1144" s="165"/>
      <c r="BJ1144" s="30">
        <f t="shared" si="531"/>
        <v>0</v>
      </c>
      <c r="BK1144" s="28">
        <f t="shared" si="532"/>
        <v>14018</v>
      </c>
      <c r="BL1144" s="9"/>
      <c r="BM1144" s="9"/>
      <c r="BN1144" s="9"/>
      <c r="BO1144" s="9"/>
      <c r="BP1144" s="31"/>
      <c r="BQ1144" s="31"/>
      <c r="BR1144" s="39"/>
      <c r="BS1144" s="39"/>
      <c r="BT1144" s="39"/>
      <c r="BU1144" s="31"/>
      <c r="BV1144" s="9"/>
      <c r="BW1144" s="9"/>
      <c r="BX1144" s="9"/>
      <c r="BY1144" s="33"/>
      <c r="BZ1144" s="33"/>
      <c r="CA1144" s="33"/>
      <c r="CB1144" s="33"/>
      <c r="CC1144" s="33"/>
      <c r="CD1144" s="33"/>
      <c r="CE1144" s="33"/>
      <c r="CF1144" s="33"/>
      <c r="CG1144" s="33"/>
      <c r="CH1144" s="33"/>
      <c r="CI1144" s="33"/>
      <c r="CJ1144" s="33"/>
      <c r="CK1144" s="33"/>
      <c r="CL1144" s="33"/>
      <c r="CM1144" s="33"/>
      <c r="CN1144" s="33"/>
      <c r="CO1144" s="33"/>
      <c r="CP1144" s="33"/>
      <c r="CQ1144" s="33"/>
      <c r="CR1144" s="33"/>
      <c r="CS1144" s="33"/>
      <c r="CT1144" s="33"/>
      <c r="CU1144" s="33"/>
      <c r="CV1144" s="33"/>
      <c r="CW1144" s="33"/>
      <c r="CX1144" s="33"/>
      <c r="CY1144" s="33"/>
    </row>
    <row r="1145" spans="1:103" s="192" customFormat="1" ht="32.25" customHeight="1">
      <c r="A1145" s="35" t="s">
        <v>1123</v>
      </c>
      <c r="B1145" s="36" t="s">
        <v>1124</v>
      </c>
      <c r="C1145" s="40"/>
      <c r="D1145" s="40">
        <v>45</v>
      </c>
      <c r="E1145" s="23">
        <f t="shared" si="533"/>
        <v>0</v>
      </c>
      <c r="F1145" s="40"/>
      <c r="G1145" s="25">
        <v>30</v>
      </c>
      <c r="H1145" s="23">
        <f t="shared" si="534"/>
        <v>0</v>
      </c>
      <c r="I1145" s="40"/>
      <c r="J1145" s="25">
        <v>45</v>
      </c>
      <c r="K1145" s="23">
        <f t="shared" si="535"/>
        <v>0</v>
      </c>
      <c r="L1145" s="40"/>
      <c r="M1145" s="25">
        <v>75</v>
      </c>
      <c r="N1145" s="23">
        <f t="shared" si="536"/>
        <v>0</v>
      </c>
      <c r="O1145" s="40"/>
      <c r="P1145" s="40">
        <v>38</v>
      </c>
      <c r="Q1145" s="23">
        <f t="shared" si="537"/>
        <v>0</v>
      </c>
      <c r="R1145" s="40"/>
      <c r="S1145" s="40">
        <v>68</v>
      </c>
      <c r="T1145" s="23">
        <f t="shared" si="538"/>
        <v>0</v>
      </c>
      <c r="U1145" s="40">
        <v>600</v>
      </c>
      <c r="V1145" s="40">
        <v>38</v>
      </c>
      <c r="W1145" s="23">
        <f t="shared" si="539"/>
        <v>22800</v>
      </c>
      <c r="X1145" s="40">
        <v>300</v>
      </c>
      <c r="Y1145" s="40">
        <v>55</v>
      </c>
      <c r="Z1145" s="23">
        <f t="shared" si="540"/>
        <v>16500</v>
      </c>
      <c r="AA1145" s="40"/>
      <c r="AB1145" s="40">
        <v>58</v>
      </c>
      <c r="AC1145" s="23">
        <f t="shared" si="541"/>
        <v>0</v>
      </c>
      <c r="AD1145" s="40"/>
      <c r="AE1145" s="40">
        <v>68</v>
      </c>
      <c r="AF1145" s="25">
        <f t="shared" si="542"/>
        <v>0</v>
      </c>
      <c r="AG1145" s="40"/>
      <c r="AH1145" s="40">
        <v>98</v>
      </c>
      <c r="AI1145" s="23">
        <f t="shared" si="543"/>
        <v>0</v>
      </c>
      <c r="AJ1145" s="40"/>
      <c r="AK1145" s="40">
        <v>7</v>
      </c>
      <c r="AL1145" s="25">
        <f t="shared" si="544"/>
        <v>0</v>
      </c>
      <c r="AM1145" s="40"/>
      <c r="AN1145" s="40">
        <v>6</v>
      </c>
      <c r="AO1145" s="25">
        <f t="shared" si="545"/>
        <v>0</v>
      </c>
      <c r="AP1145" s="40"/>
      <c r="AQ1145" s="40">
        <v>7</v>
      </c>
      <c r="AR1145" s="60">
        <f t="shared" si="548"/>
        <v>0</v>
      </c>
      <c r="AS1145" s="40"/>
      <c r="AT1145" s="40">
        <v>5.63</v>
      </c>
      <c r="AU1145" s="60">
        <f t="shared" si="529"/>
        <v>0</v>
      </c>
      <c r="AV1145" s="40"/>
      <c r="AW1145" s="40">
        <v>6.65</v>
      </c>
      <c r="AX1145" s="60">
        <f t="shared" si="549"/>
        <v>0</v>
      </c>
      <c r="AY1145" s="40"/>
      <c r="AZ1145" s="60">
        <v>5.58</v>
      </c>
      <c r="BA1145" s="60">
        <f t="shared" si="550"/>
        <v>0</v>
      </c>
      <c r="BB1145" s="40"/>
      <c r="BC1145" s="40">
        <v>6</v>
      </c>
      <c r="BD1145" s="23">
        <f t="shared" si="546"/>
        <v>0</v>
      </c>
      <c r="BE1145" s="26">
        <f t="shared" si="530"/>
        <v>39300</v>
      </c>
      <c r="BF1145" s="27">
        <f t="shared" si="547"/>
        <v>114153</v>
      </c>
      <c r="BG1145" s="165"/>
      <c r="BH1145" s="166"/>
      <c r="BI1145" s="165"/>
      <c r="BJ1145" s="30">
        <f t="shared" si="531"/>
        <v>0</v>
      </c>
      <c r="BK1145" s="28">
        <f t="shared" si="532"/>
        <v>153453</v>
      </c>
      <c r="BL1145" s="9"/>
      <c r="BM1145" s="9"/>
      <c r="BN1145" s="9"/>
      <c r="BO1145" s="9"/>
      <c r="BP1145" s="31"/>
      <c r="BQ1145" s="31"/>
      <c r="BR1145" s="39"/>
      <c r="BS1145" s="39"/>
      <c r="BT1145" s="39"/>
      <c r="BU1145" s="31"/>
      <c r="BV1145" s="9"/>
      <c r="BW1145" s="9"/>
      <c r="BX1145" s="9"/>
      <c r="BY1145" s="33"/>
      <c r="BZ1145" s="33"/>
      <c r="CA1145" s="33"/>
      <c r="CB1145" s="33"/>
      <c r="CC1145" s="33"/>
      <c r="CD1145" s="33"/>
      <c r="CE1145" s="33"/>
      <c r="CF1145" s="33"/>
      <c r="CG1145" s="33"/>
      <c r="CH1145" s="33"/>
      <c r="CI1145" s="33"/>
      <c r="CJ1145" s="33"/>
      <c r="CK1145" s="33"/>
      <c r="CL1145" s="33"/>
      <c r="CM1145" s="33"/>
      <c r="CN1145" s="33"/>
      <c r="CO1145" s="33"/>
      <c r="CP1145" s="33"/>
      <c r="CQ1145" s="33"/>
      <c r="CR1145" s="33"/>
      <c r="CS1145" s="33"/>
      <c r="CT1145" s="33"/>
      <c r="CU1145" s="33"/>
      <c r="CV1145" s="33"/>
      <c r="CW1145" s="33"/>
      <c r="CX1145" s="33"/>
      <c r="CY1145" s="33"/>
    </row>
    <row r="1146" spans="1:103" s="64" customFormat="1" ht="32.25" customHeight="1">
      <c r="A1146" s="35" t="s">
        <v>1125</v>
      </c>
      <c r="B1146" s="36" t="s">
        <v>1126</v>
      </c>
      <c r="C1146" s="40"/>
      <c r="D1146" s="40">
        <v>45</v>
      </c>
      <c r="E1146" s="23">
        <f t="shared" si="533"/>
        <v>0</v>
      </c>
      <c r="F1146" s="40"/>
      <c r="G1146" s="25">
        <v>30</v>
      </c>
      <c r="H1146" s="23">
        <f t="shared" si="534"/>
        <v>0</v>
      </c>
      <c r="I1146" s="40"/>
      <c r="J1146" s="25">
        <v>45</v>
      </c>
      <c r="K1146" s="23">
        <f t="shared" si="535"/>
        <v>0</v>
      </c>
      <c r="L1146" s="40"/>
      <c r="M1146" s="25">
        <v>75</v>
      </c>
      <c r="N1146" s="23">
        <f t="shared" si="536"/>
        <v>0</v>
      </c>
      <c r="O1146" s="40"/>
      <c r="P1146" s="40">
        <v>38</v>
      </c>
      <c r="Q1146" s="23">
        <f t="shared" si="537"/>
        <v>0</v>
      </c>
      <c r="R1146" s="40"/>
      <c r="S1146" s="40">
        <v>68</v>
      </c>
      <c r="T1146" s="23">
        <f t="shared" si="538"/>
        <v>0</v>
      </c>
      <c r="U1146" s="40"/>
      <c r="V1146" s="40">
        <v>38</v>
      </c>
      <c r="W1146" s="23">
        <f t="shared" si="539"/>
        <v>0</v>
      </c>
      <c r="X1146" s="40"/>
      <c r="Y1146" s="40">
        <v>55</v>
      </c>
      <c r="Z1146" s="23">
        <f t="shared" si="540"/>
        <v>0</v>
      </c>
      <c r="AA1146" s="40"/>
      <c r="AB1146" s="40">
        <v>58</v>
      </c>
      <c r="AC1146" s="23">
        <f t="shared" si="541"/>
        <v>0</v>
      </c>
      <c r="AD1146" s="40"/>
      <c r="AE1146" s="40">
        <v>68</v>
      </c>
      <c r="AF1146" s="25">
        <f t="shared" si="542"/>
        <v>0</v>
      </c>
      <c r="AG1146" s="40"/>
      <c r="AH1146" s="40">
        <v>98</v>
      </c>
      <c r="AI1146" s="23">
        <f t="shared" si="543"/>
        <v>0</v>
      </c>
      <c r="AJ1146" s="40"/>
      <c r="AK1146" s="40">
        <v>7</v>
      </c>
      <c r="AL1146" s="25">
        <f t="shared" si="544"/>
        <v>0</v>
      </c>
      <c r="AM1146" s="40"/>
      <c r="AN1146" s="40">
        <v>6</v>
      </c>
      <c r="AO1146" s="25">
        <f t="shared" si="545"/>
        <v>0</v>
      </c>
      <c r="AP1146" s="40"/>
      <c r="AQ1146" s="40">
        <v>7</v>
      </c>
      <c r="AR1146" s="60">
        <f t="shared" si="548"/>
        <v>0</v>
      </c>
      <c r="AS1146" s="40"/>
      <c r="AT1146" s="40">
        <v>5.63</v>
      </c>
      <c r="AU1146" s="60">
        <f t="shared" si="529"/>
        <v>0</v>
      </c>
      <c r="AV1146" s="40"/>
      <c r="AW1146" s="40">
        <v>6.65</v>
      </c>
      <c r="AX1146" s="60">
        <f t="shared" si="549"/>
        <v>0</v>
      </c>
      <c r="AY1146" s="40"/>
      <c r="AZ1146" s="60">
        <v>5.58</v>
      </c>
      <c r="BA1146" s="60">
        <f t="shared" si="550"/>
        <v>0</v>
      </c>
      <c r="BB1146" s="40"/>
      <c r="BC1146" s="40">
        <v>6</v>
      </c>
      <c r="BD1146" s="23">
        <f t="shared" si="546"/>
        <v>0</v>
      </c>
      <c r="BE1146" s="26">
        <f t="shared" si="530"/>
        <v>0</v>
      </c>
      <c r="BF1146" s="27">
        <f t="shared" si="547"/>
        <v>124435</v>
      </c>
      <c r="BG1146" s="165"/>
      <c r="BH1146" s="166"/>
      <c r="BI1146" s="165"/>
      <c r="BJ1146" s="28">
        <f t="shared" si="531"/>
        <v>0</v>
      </c>
      <c r="BK1146" s="28">
        <f t="shared" si="532"/>
        <v>124435</v>
      </c>
      <c r="BL1146" s="63"/>
      <c r="BM1146" s="63"/>
      <c r="BN1146" s="63"/>
      <c r="BO1146" s="63"/>
      <c r="BP1146" s="12"/>
      <c r="BQ1146" s="12"/>
      <c r="BR1146" s="15"/>
      <c r="BS1146" s="15"/>
      <c r="BT1146" s="15"/>
      <c r="BU1146" s="12"/>
      <c r="BV1146" s="63"/>
      <c r="BW1146" s="63"/>
      <c r="BX1146" s="63"/>
    </row>
    <row r="1147" spans="1:103" s="33" customFormat="1" ht="32.25" customHeight="1">
      <c r="A1147" s="35" t="s">
        <v>1127</v>
      </c>
      <c r="B1147" s="36" t="s">
        <v>1128</v>
      </c>
      <c r="C1147" s="40"/>
      <c r="D1147" s="40">
        <v>45</v>
      </c>
      <c r="E1147" s="23">
        <f t="shared" si="533"/>
        <v>0</v>
      </c>
      <c r="F1147" s="40"/>
      <c r="G1147" s="25">
        <v>30</v>
      </c>
      <c r="H1147" s="23">
        <f t="shared" si="534"/>
        <v>0</v>
      </c>
      <c r="I1147" s="40"/>
      <c r="J1147" s="25">
        <v>45</v>
      </c>
      <c r="K1147" s="23">
        <f t="shared" si="535"/>
        <v>0</v>
      </c>
      <c r="L1147" s="40"/>
      <c r="M1147" s="25">
        <v>75</v>
      </c>
      <c r="N1147" s="23">
        <f t="shared" si="536"/>
        <v>0</v>
      </c>
      <c r="O1147" s="40"/>
      <c r="P1147" s="40">
        <v>38</v>
      </c>
      <c r="Q1147" s="23">
        <f t="shared" si="537"/>
        <v>0</v>
      </c>
      <c r="R1147" s="40"/>
      <c r="S1147" s="40">
        <v>68</v>
      </c>
      <c r="T1147" s="23">
        <f t="shared" si="538"/>
        <v>0</v>
      </c>
      <c r="U1147" s="40">
        <v>300</v>
      </c>
      <c r="V1147" s="40">
        <v>38</v>
      </c>
      <c r="W1147" s="23">
        <f t="shared" si="539"/>
        <v>11400</v>
      </c>
      <c r="X1147" s="40">
        <v>500</v>
      </c>
      <c r="Y1147" s="40">
        <v>55</v>
      </c>
      <c r="Z1147" s="23">
        <f t="shared" si="540"/>
        <v>27500</v>
      </c>
      <c r="AA1147" s="40"/>
      <c r="AB1147" s="40">
        <v>58</v>
      </c>
      <c r="AC1147" s="23">
        <f t="shared" si="541"/>
        <v>0</v>
      </c>
      <c r="AD1147" s="40"/>
      <c r="AE1147" s="40">
        <v>68</v>
      </c>
      <c r="AF1147" s="25">
        <f t="shared" si="542"/>
        <v>0</v>
      </c>
      <c r="AG1147" s="40"/>
      <c r="AH1147" s="40">
        <v>98</v>
      </c>
      <c r="AI1147" s="23">
        <f t="shared" si="543"/>
        <v>0</v>
      </c>
      <c r="AJ1147" s="40"/>
      <c r="AK1147" s="40">
        <v>7</v>
      </c>
      <c r="AL1147" s="25">
        <f t="shared" si="544"/>
        <v>0</v>
      </c>
      <c r="AM1147" s="40"/>
      <c r="AN1147" s="40">
        <v>6</v>
      </c>
      <c r="AO1147" s="25">
        <f t="shared" si="545"/>
        <v>0</v>
      </c>
      <c r="AP1147" s="40"/>
      <c r="AQ1147" s="40">
        <v>7</v>
      </c>
      <c r="AR1147" s="60">
        <f t="shared" si="548"/>
        <v>0</v>
      </c>
      <c r="AS1147" s="40"/>
      <c r="AT1147" s="40">
        <v>5.63</v>
      </c>
      <c r="AU1147" s="60">
        <f t="shared" si="529"/>
        <v>0</v>
      </c>
      <c r="AV1147" s="40"/>
      <c r="AW1147" s="40">
        <v>6.65</v>
      </c>
      <c r="AX1147" s="60">
        <f t="shared" si="549"/>
        <v>0</v>
      </c>
      <c r="AY1147" s="40"/>
      <c r="AZ1147" s="60">
        <v>5.58</v>
      </c>
      <c r="BA1147" s="60">
        <f t="shared" si="550"/>
        <v>0</v>
      </c>
      <c r="BB1147" s="40"/>
      <c r="BC1147" s="40">
        <v>6</v>
      </c>
      <c r="BD1147" s="23">
        <f t="shared" si="546"/>
        <v>0</v>
      </c>
      <c r="BE1147" s="26">
        <f t="shared" si="530"/>
        <v>38900</v>
      </c>
      <c r="BF1147" s="27">
        <f t="shared" si="547"/>
        <v>90320</v>
      </c>
      <c r="BG1147" s="165"/>
      <c r="BH1147" s="166"/>
      <c r="BI1147" s="165"/>
      <c r="BJ1147" s="30">
        <f t="shared" si="531"/>
        <v>0</v>
      </c>
      <c r="BK1147" s="28">
        <f t="shared" si="532"/>
        <v>129220</v>
      </c>
      <c r="BL1147" s="9"/>
      <c r="BM1147" s="9"/>
      <c r="BN1147" s="9"/>
      <c r="BO1147" s="9"/>
      <c r="BP1147" s="31"/>
      <c r="BQ1147" s="31"/>
      <c r="BR1147" s="39"/>
      <c r="BS1147" s="39"/>
      <c r="BT1147" s="39"/>
      <c r="BU1147" s="31"/>
      <c r="BV1147" s="9"/>
      <c r="BW1147" s="9"/>
      <c r="BX1147" s="9"/>
    </row>
    <row r="1148" spans="1:103" s="33" customFormat="1" ht="32.25" customHeight="1">
      <c r="A1148" s="35" t="s">
        <v>1129</v>
      </c>
      <c r="B1148" s="36" t="s">
        <v>1130</v>
      </c>
      <c r="C1148" s="40"/>
      <c r="D1148" s="40">
        <v>45</v>
      </c>
      <c r="E1148" s="23">
        <f t="shared" si="533"/>
        <v>0</v>
      </c>
      <c r="F1148" s="40"/>
      <c r="G1148" s="25">
        <v>30</v>
      </c>
      <c r="H1148" s="23">
        <f t="shared" si="534"/>
        <v>0</v>
      </c>
      <c r="I1148" s="40"/>
      <c r="J1148" s="25">
        <v>45</v>
      </c>
      <c r="K1148" s="23">
        <f t="shared" si="535"/>
        <v>0</v>
      </c>
      <c r="L1148" s="40"/>
      <c r="M1148" s="25">
        <v>75</v>
      </c>
      <c r="N1148" s="23">
        <f t="shared" si="536"/>
        <v>0</v>
      </c>
      <c r="O1148" s="40"/>
      <c r="P1148" s="40">
        <v>38</v>
      </c>
      <c r="Q1148" s="23">
        <f t="shared" si="537"/>
        <v>0</v>
      </c>
      <c r="R1148" s="40"/>
      <c r="S1148" s="40">
        <v>68</v>
      </c>
      <c r="T1148" s="23">
        <f t="shared" si="538"/>
        <v>0</v>
      </c>
      <c r="U1148" s="40"/>
      <c r="V1148" s="40">
        <v>38</v>
      </c>
      <c r="W1148" s="23">
        <f t="shared" si="539"/>
        <v>0</v>
      </c>
      <c r="X1148" s="40"/>
      <c r="Y1148" s="40">
        <v>55</v>
      </c>
      <c r="Z1148" s="23">
        <f t="shared" si="540"/>
        <v>0</v>
      </c>
      <c r="AA1148" s="40"/>
      <c r="AB1148" s="40">
        <v>58</v>
      </c>
      <c r="AC1148" s="23">
        <f t="shared" si="541"/>
        <v>0</v>
      </c>
      <c r="AD1148" s="40"/>
      <c r="AE1148" s="40">
        <v>68</v>
      </c>
      <c r="AF1148" s="25">
        <f t="shared" si="542"/>
        <v>0</v>
      </c>
      <c r="AG1148" s="40"/>
      <c r="AH1148" s="40">
        <v>98</v>
      </c>
      <c r="AI1148" s="23">
        <f t="shared" si="543"/>
        <v>0</v>
      </c>
      <c r="AJ1148" s="40"/>
      <c r="AK1148" s="40">
        <v>7</v>
      </c>
      <c r="AL1148" s="25">
        <f t="shared" si="544"/>
        <v>0</v>
      </c>
      <c r="AM1148" s="40"/>
      <c r="AN1148" s="40">
        <v>6</v>
      </c>
      <c r="AO1148" s="25">
        <f t="shared" si="545"/>
        <v>0</v>
      </c>
      <c r="AP1148" s="40"/>
      <c r="AQ1148" s="40">
        <v>7</v>
      </c>
      <c r="AR1148" s="60">
        <f t="shared" si="548"/>
        <v>0</v>
      </c>
      <c r="AS1148" s="40"/>
      <c r="AT1148" s="40">
        <v>5.63</v>
      </c>
      <c r="AU1148" s="60">
        <f t="shared" si="529"/>
        <v>0</v>
      </c>
      <c r="AV1148" s="40"/>
      <c r="AW1148" s="40">
        <v>6.65</v>
      </c>
      <c r="AX1148" s="60">
        <f t="shared" si="549"/>
        <v>0</v>
      </c>
      <c r="AY1148" s="40"/>
      <c r="AZ1148" s="60">
        <v>5.58</v>
      </c>
      <c r="BA1148" s="60">
        <f t="shared" si="550"/>
        <v>0</v>
      </c>
      <c r="BB1148" s="40"/>
      <c r="BC1148" s="40">
        <v>6</v>
      </c>
      <c r="BD1148" s="23">
        <f t="shared" si="546"/>
        <v>0</v>
      </c>
      <c r="BE1148" s="26">
        <f t="shared" si="530"/>
        <v>0</v>
      </c>
      <c r="BF1148" s="27">
        <f t="shared" si="547"/>
        <v>115800</v>
      </c>
      <c r="BG1148" s="165"/>
      <c r="BH1148" s="166"/>
      <c r="BI1148" s="165"/>
      <c r="BJ1148" s="28">
        <f t="shared" si="531"/>
        <v>0</v>
      </c>
      <c r="BK1148" s="28">
        <f t="shared" si="532"/>
        <v>115800</v>
      </c>
      <c r="BL1148" s="9"/>
      <c r="BM1148" s="9"/>
      <c r="BN1148" s="9"/>
      <c r="BO1148" s="9"/>
      <c r="BP1148" s="31"/>
      <c r="BQ1148" s="31"/>
      <c r="BR1148" s="39"/>
      <c r="BS1148" s="39"/>
      <c r="BT1148" s="39"/>
      <c r="BU1148" s="31"/>
      <c r="BV1148" s="9"/>
      <c r="BW1148" s="9"/>
      <c r="BX1148" s="9"/>
    </row>
    <row r="1149" spans="1:103" s="33" customFormat="1" ht="32.25" customHeight="1">
      <c r="A1149" s="35" t="s">
        <v>1131</v>
      </c>
      <c r="B1149" s="36" t="s">
        <v>1132</v>
      </c>
      <c r="C1149" s="40"/>
      <c r="D1149" s="40">
        <v>45</v>
      </c>
      <c r="E1149" s="23">
        <f t="shared" si="533"/>
        <v>0</v>
      </c>
      <c r="F1149" s="40"/>
      <c r="G1149" s="25">
        <v>30</v>
      </c>
      <c r="H1149" s="23">
        <f t="shared" si="534"/>
        <v>0</v>
      </c>
      <c r="I1149" s="40"/>
      <c r="J1149" s="25">
        <v>45</v>
      </c>
      <c r="K1149" s="23">
        <f t="shared" si="535"/>
        <v>0</v>
      </c>
      <c r="L1149" s="40"/>
      <c r="M1149" s="25">
        <v>75</v>
      </c>
      <c r="N1149" s="23">
        <f t="shared" si="536"/>
        <v>0</v>
      </c>
      <c r="O1149" s="40"/>
      <c r="P1149" s="40">
        <v>38</v>
      </c>
      <c r="Q1149" s="23">
        <f t="shared" si="537"/>
        <v>0</v>
      </c>
      <c r="R1149" s="40"/>
      <c r="S1149" s="40">
        <v>68</v>
      </c>
      <c r="T1149" s="23">
        <f t="shared" si="538"/>
        <v>0</v>
      </c>
      <c r="U1149" s="40">
        <v>1000</v>
      </c>
      <c r="V1149" s="40">
        <v>38</v>
      </c>
      <c r="W1149" s="23">
        <f t="shared" si="539"/>
        <v>38000</v>
      </c>
      <c r="X1149" s="40">
        <v>500</v>
      </c>
      <c r="Y1149" s="40">
        <v>55</v>
      </c>
      <c r="Z1149" s="23">
        <f t="shared" si="540"/>
        <v>27500</v>
      </c>
      <c r="AA1149" s="40"/>
      <c r="AB1149" s="40">
        <v>58</v>
      </c>
      <c r="AC1149" s="23">
        <f t="shared" si="541"/>
        <v>0</v>
      </c>
      <c r="AD1149" s="40"/>
      <c r="AE1149" s="40">
        <v>68</v>
      </c>
      <c r="AF1149" s="25">
        <f t="shared" si="542"/>
        <v>0</v>
      </c>
      <c r="AG1149" s="40"/>
      <c r="AH1149" s="40">
        <v>98</v>
      </c>
      <c r="AI1149" s="23">
        <f t="shared" si="543"/>
        <v>0</v>
      </c>
      <c r="AJ1149" s="40"/>
      <c r="AK1149" s="40">
        <v>7</v>
      </c>
      <c r="AL1149" s="25">
        <f t="shared" si="544"/>
        <v>0</v>
      </c>
      <c r="AM1149" s="40"/>
      <c r="AN1149" s="40">
        <v>6</v>
      </c>
      <c r="AO1149" s="25">
        <f t="shared" si="545"/>
        <v>0</v>
      </c>
      <c r="AP1149" s="40"/>
      <c r="AQ1149" s="40">
        <v>7</v>
      </c>
      <c r="AR1149" s="60">
        <f t="shared" si="548"/>
        <v>0</v>
      </c>
      <c r="AS1149" s="40"/>
      <c r="AT1149" s="40">
        <v>5.63</v>
      </c>
      <c r="AU1149" s="60">
        <f t="shared" si="529"/>
        <v>0</v>
      </c>
      <c r="AV1149" s="40"/>
      <c r="AW1149" s="40">
        <v>6.65</v>
      </c>
      <c r="AX1149" s="60">
        <f t="shared" si="549"/>
        <v>0</v>
      </c>
      <c r="AY1149" s="40"/>
      <c r="AZ1149" s="60">
        <v>5.58</v>
      </c>
      <c r="BA1149" s="60">
        <f t="shared" si="550"/>
        <v>0</v>
      </c>
      <c r="BB1149" s="40"/>
      <c r="BC1149" s="40">
        <v>6</v>
      </c>
      <c r="BD1149" s="23">
        <f t="shared" si="546"/>
        <v>0</v>
      </c>
      <c r="BE1149" s="26">
        <f t="shared" si="530"/>
        <v>65500</v>
      </c>
      <c r="BF1149" s="27">
        <f t="shared" si="547"/>
        <v>128155</v>
      </c>
      <c r="BG1149" s="165"/>
      <c r="BH1149" s="166"/>
      <c r="BI1149" s="165">
        <f>6895-17</f>
        <v>6878</v>
      </c>
      <c r="BJ1149" s="28">
        <f t="shared" si="531"/>
        <v>6878</v>
      </c>
      <c r="BK1149" s="28">
        <f t="shared" si="532"/>
        <v>186777</v>
      </c>
      <c r="BL1149" s="9"/>
      <c r="BM1149" s="9"/>
      <c r="BN1149" s="9"/>
      <c r="BO1149" s="9"/>
      <c r="BP1149" s="31"/>
      <c r="BQ1149" s="31"/>
      <c r="BR1149" s="39"/>
      <c r="BS1149" s="39"/>
      <c r="BT1149" s="39"/>
      <c r="BU1149" s="31"/>
      <c r="BV1149" s="9"/>
      <c r="BW1149" s="9"/>
      <c r="BX1149" s="9"/>
    </row>
    <row r="1150" spans="1:103" s="33" customFormat="1" ht="32.25" customHeight="1">
      <c r="A1150" s="35" t="s">
        <v>1133</v>
      </c>
      <c r="B1150" s="36" t="s">
        <v>1134</v>
      </c>
      <c r="C1150" s="40"/>
      <c r="D1150" s="40">
        <v>45</v>
      </c>
      <c r="E1150" s="23">
        <f t="shared" si="533"/>
        <v>0</v>
      </c>
      <c r="F1150" s="40"/>
      <c r="G1150" s="25">
        <v>30</v>
      </c>
      <c r="H1150" s="23">
        <f t="shared" si="534"/>
        <v>0</v>
      </c>
      <c r="I1150" s="40"/>
      <c r="J1150" s="25">
        <v>45</v>
      </c>
      <c r="K1150" s="23">
        <f t="shared" si="535"/>
        <v>0</v>
      </c>
      <c r="L1150" s="40"/>
      <c r="M1150" s="25">
        <v>75</v>
      </c>
      <c r="N1150" s="23">
        <f t="shared" si="536"/>
        <v>0</v>
      </c>
      <c r="O1150" s="40"/>
      <c r="P1150" s="40">
        <v>38</v>
      </c>
      <c r="Q1150" s="23">
        <f t="shared" si="537"/>
        <v>0</v>
      </c>
      <c r="R1150" s="40"/>
      <c r="S1150" s="40">
        <v>68</v>
      </c>
      <c r="T1150" s="23">
        <f t="shared" si="538"/>
        <v>0</v>
      </c>
      <c r="U1150" s="40"/>
      <c r="V1150" s="40">
        <v>38</v>
      </c>
      <c r="W1150" s="23">
        <f t="shared" si="539"/>
        <v>0</v>
      </c>
      <c r="X1150" s="40"/>
      <c r="Y1150" s="40">
        <v>55</v>
      </c>
      <c r="Z1150" s="23">
        <f t="shared" si="540"/>
        <v>0</v>
      </c>
      <c r="AA1150" s="40"/>
      <c r="AB1150" s="40">
        <v>58</v>
      </c>
      <c r="AC1150" s="23">
        <f t="shared" si="541"/>
        <v>0</v>
      </c>
      <c r="AD1150" s="40"/>
      <c r="AE1150" s="40">
        <v>68</v>
      </c>
      <c r="AF1150" s="25">
        <f t="shared" si="542"/>
        <v>0</v>
      </c>
      <c r="AG1150" s="40"/>
      <c r="AH1150" s="40">
        <v>98</v>
      </c>
      <c r="AI1150" s="23">
        <f t="shared" si="543"/>
        <v>0</v>
      </c>
      <c r="AJ1150" s="40"/>
      <c r="AK1150" s="40">
        <v>7</v>
      </c>
      <c r="AL1150" s="25">
        <f t="shared" si="544"/>
        <v>0</v>
      </c>
      <c r="AM1150" s="40"/>
      <c r="AN1150" s="40">
        <v>6</v>
      </c>
      <c r="AO1150" s="25">
        <f t="shared" si="545"/>
        <v>0</v>
      </c>
      <c r="AP1150" s="40"/>
      <c r="AQ1150" s="40">
        <v>7</v>
      </c>
      <c r="AR1150" s="60">
        <f t="shared" si="548"/>
        <v>0</v>
      </c>
      <c r="AS1150" s="40"/>
      <c r="AT1150" s="40">
        <v>5.63</v>
      </c>
      <c r="AU1150" s="60">
        <f t="shared" si="529"/>
        <v>0</v>
      </c>
      <c r="AV1150" s="40"/>
      <c r="AW1150" s="40">
        <v>6.65</v>
      </c>
      <c r="AX1150" s="60">
        <f t="shared" si="549"/>
        <v>0</v>
      </c>
      <c r="AY1150" s="40"/>
      <c r="AZ1150" s="60">
        <v>5.58</v>
      </c>
      <c r="BA1150" s="60">
        <f t="shared" si="550"/>
        <v>0</v>
      </c>
      <c r="BB1150" s="40"/>
      <c r="BC1150" s="40">
        <v>6</v>
      </c>
      <c r="BD1150" s="23">
        <f t="shared" si="546"/>
        <v>0</v>
      </c>
      <c r="BE1150" s="26">
        <f t="shared" si="530"/>
        <v>0</v>
      </c>
      <c r="BF1150" s="27">
        <f t="shared" si="547"/>
        <v>106740</v>
      </c>
      <c r="BG1150" s="165"/>
      <c r="BH1150" s="166"/>
      <c r="BI1150" s="165"/>
      <c r="BJ1150" s="28">
        <f t="shared" si="531"/>
        <v>0</v>
      </c>
      <c r="BK1150" s="28">
        <f t="shared" si="532"/>
        <v>106740</v>
      </c>
      <c r="BL1150" s="9"/>
      <c r="BM1150" s="9"/>
      <c r="BN1150" s="9"/>
      <c r="BO1150" s="9"/>
      <c r="BP1150" s="31"/>
      <c r="BQ1150" s="31"/>
      <c r="BR1150" s="39"/>
      <c r="BS1150" s="39"/>
      <c r="BT1150" s="39"/>
      <c r="BU1150" s="31"/>
      <c r="BV1150" s="9"/>
      <c r="BW1150" s="9"/>
      <c r="BX1150" s="9"/>
    </row>
    <row r="1151" spans="1:103" s="33" customFormat="1" ht="32.25" customHeight="1">
      <c r="A1151" s="35" t="s">
        <v>1135</v>
      </c>
      <c r="B1151" s="36" t="s">
        <v>1136</v>
      </c>
      <c r="C1151" s="40"/>
      <c r="D1151" s="40">
        <v>45</v>
      </c>
      <c r="E1151" s="23">
        <f t="shared" si="533"/>
        <v>0</v>
      </c>
      <c r="F1151" s="40"/>
      <c r="G1151" s="25">
        <v>30</v>
      </c>
      <c r="H1151" s="23">
        <f t="shared" si="534"/>
        <v>0</v>
      </c>
      <c r="I1151" s="40"/>
      <c r="J1151" s="25">
        <v>45</v>
      </c>
      <c r="K1151" s="23">
        <f t="shared" si="535"/>
        <v>0</v>
      </c>
      <c r="L1151" s="40"/>
      <c r="M1151" s="25">
        <v>75</v>
      </c>
      <c r="N1151" s="23">
        <f t="shared" si="536"/>
        <v>0</v>
      </c>
      <c r="O1151" s="40"/>
      <c r="P1151" s="40">
        <v>38</v>
      </c>
      <c r="Q1151" s="23">
        <f t="shared" si="537"/>
        <v>0</v>
      </c>
      <c r="R1151" s="40"/>
      <c r="S1151" s="40">
        <v>68</v>
      </c>
      <c r="T1151" s="23">
        <f t="shared" si="538"/>
        <v>0</v>
      </c>
      <c r="U1151" s="40">
        <v>800</v>
      </c>
      <c r="V1151" s="40">
        <v>38</v>
      </c>
      <c r="W1151" s="23">
        <f t="shared" si="539"/>
        <v>30400</v>
      </c>
      <c r="X1151" s="40">
        <v>420</v>
      </c>
      <c r="Y1151" s="40">
        <v>55</v>
      </c>
      <c r="Z1151" s="23">
        <f t="shared" si="540"/>
        <v>23100</v>
      </c>
      <c r="AA1151" s="40"/>
      <c r="AB1151" s="40">
        <v>58</v>
      </c>
      <c r="AC1151" s="23">
        <f t="shared" si="541"/>
        <v>0</v>
      </c>
      <c r="AD1151" s="40"/>
      <c r="AE1151" s="40">
        <v>68</v>
      </c>
      <c r="AF1151" s="25">
        <f t="shared" si="542"/>
        <v>0</v>
      </c>
      <c r="AG1151" s="40"/>
      <c r="AH1151" s="40">
        <v>98</v>
      </c>
      <c r="AI1151" s="23">
        <f t="shared" si="543"/>
        <v>0</v>
      </c>
      <c r="AJ1151" s="40"/>
      <c r="AK1151" s="40">
        <v>7</v>
      </c>
      <c r="AL1151" s="25">
        <f t="shared" si="544"/>
        <v>0</v>
      </c>
      <c r="AM1151" s="40"/>
      <c r="AN1151" s="40">
        <v>6</v>
      </c>
      <c r="AO1151" s="25">
        <f t="shared" si="545"/>
        <v>0</v>
      </c>
      <c r="AP1151" s="40"/>
      <c r="AQ1151" s="40">
        <v>7</v>
      </c>
      <c r="AR1151" s="60">
        <f t="shared" si="548"/>
        <v>0</v>
      </c>
      <c r="AS1151" s="40"/>
      <c r="AT1151" s="40">
        <v>5.63</v>
      </c>
      <c r="AU1151" s="60">
        <f t="shared" si="529"/>
        <v>0</v>
      </c>
      <c r="AV1151" s="40"/>
      <c r="AW1151" s="40">
        <v>6.65</v>
      </c>
      <c r="AX1151" s="60">
        <f t="shared" si="549"/>
        <v>0</v>
      </c>
      <c r="AY1151" s="40"/>
      <c r="AZ1151" s="60">
        <v>5.58</v>
      </c>
      <c r="BA1151" s="60">
        <f t="shared" si="550"/>
        <v>0</v>
      </c>
      <c r="BB1151" s="40"/>
      <c r="BC1151" s="40">
        <v>6</v>
      </c>
      <c r="BD1151" s="23">
        <f t="shared" si="546"/>
        <v>0</v>
      </c>
      <c r="BE1151" s="26">
        <f t="shared" si="530"/>
        <v>53500</v>
      </c>
      <c r="BF1151" s="27">
        <f t="shared" si="547"/>
        <v>169450</v>
      </c>
      <c r="BG1151" s="165"/>
      <c r="BH1151" s="166"/>
      <c r="BI1151" s="165"/>
      <c r="BJ1151" s="28">
        <f t="shared" si="531"/>
        <v>0</v>
      </c>
      <c r="BK1151" s="28">
        <f t="shared" si="532"/>
        <v>222950</v>
      </c>
      <c r="BL1151" s="9"/>
      <c r="BM1151" s="9"/>
      <c r="BN1151" s="9"/>
      <c r="BO1151" s="9"/>
      <c r="BP1151" s="31"/>
      <c r="BQ1151" s="31"/>
      <c r="BR1151" s="39"/>
      <c r="BS1151" s="39"/>
      <c r="BT1151" s="39"/>
      <c r="BU1151" s="31"/>
      <c r="BV1151" s="9"/>
      <c r="BW1151" s="9"/>
      <c r="BX1151" s="9"/>
    </row>
    <row r="1152" spans="1:103" s="33" customFormat="1" ht="32.25" customHeight="1">
      <c r="A1152" s="35" t="s">
        <v>1137</v>
      </c>
      <c r="B1152" s="36" t="s">
        <v>1138</v>
      </c>
      <c r="C1152" s="40"/>
      <c r="D1152" s="40">
        <v>45</v>
      </c>
      <c r="E1152" s="23">
        <f t="shared" si="533"/>
        <v>0</v>
      </c>
      <c r="F1152" s="40"/>
      <c r="G1152" s="25">
        <v>30</v>
      </c>
      <c r="H1152" s="23">
        <f t="shared" si="534"/>
        <v>0</v>
      </c>
      <c r="I1152" s="40"/>
      <c r="J1152" s="25">
        <v>45</v>
      </c>
      <c r="K1152" s="23">
        <f t="shared" si="535"/>
        <v>0</v>
      </c>
      <c r="L1152" s="40"/>
      <c r="M1152" s="25">
        <v>75</v>
      </c>
      <c r="N1152" s="23">
        <f t="shared" si="536"/>
        <v>0</v>
      </c>
      <c r="O1152" s="40"/>
      <c r="P1152" s="40">
        <v>38</v>
      </c>
      <c r="Q1152" s="23">
        <f t="shared" si="537"/>
        <v>0</v>
      </c>
      <c r="R1152" s="40"/>
      <c r="S1152" s="40">
        <v>68</v>
      </c>
      <c r="T1152" s="23">
        <f t="shared" si="538"/>
        <v>0</v>
      </c>
      <c r="U1152" s="40"/>
      <c r="V1152" s="40">
        <v>38</v>
      </c>
      <c r="W1152" s="23">
        <f t="shared" si="539"/>
        <v>0</v>
      </c>
      <c r="X1152" s="40"/>
      <c r="Y1152" s="40">
        <v>55</v>
      </c>
      <c r="Z1152" s="23">
        <f t="shared" si="540"/>
        <v>0</v>
      </c>
      <c r="AA1152" s="40"/>
      <c r="AB1152" s="40">
        <v>58</v>
      </c>
      <c r="AC1152" s="23">
        <f t="shared" si="541"/>
        <v>0</v>
      </c>
      <c r="AD1152" s="40"/>
      <c r="AE1152" s="40">
        <v>68</v>
      </c>
      <c r="AF1152" s="25">
        <f t="shared" si="542"/>
        <v>0</v>
      </c>
      <c r="AG1152" s="40"/>
      <c r="AH1152" s="40">
        <v>98</v>
      </c>
      <c r="AI1152" s="23">
        <f t="shared" si="543"/>
        <v>0</v>
      </c>
      <c r="AJ1152" s="40"/>
      <c r="AK1152" s="40">
        <v>7</v>
      </c>
      <c r="AL1152" s="25">
        <f t="shared" si="544"/>
        <v>0</v>
      </c>
      <c r="AM1152" s="40"/>
      <c r="AN1152" s="40">
        <v>6</v>
      </c>
      <c r="AO1152" s="25">
        <f t="shared" si="545"/>
        <v>0</v>
      </c>
      <c r="AP1152" s="40"/>
      <c r="AQ1152" s="40">
        <v>7</v>
      </c>
      <c r="AR1152" s="60">
        <f t="shared" si="548"/>
        <v>0</v>
      </c>
      <c r="AS1152" s="40"/>
      <c r="AT1152" s="40">
        <v>5.63</v>
      </c>
      <c r="AU1152" s="60">
        <f t="shared" si="529"/>
        <v>0</v>
      </c>
      <c r="AV1152" s="40"/>
      <c r="AW1152" s="40">
        <v>6.65</v>
      </c>
      <c r="AX1152" s="60">
        <f t="shared" si="549"/>
        <v>0</v>
      </c>
      <c r="AY1152" s="40"/>
      <c r="AZ1152" s="60">
        <v>5.58</v>
      </c>
      <c r="BA1152" s="60">
        <f t="shared" si="550"/>
        <v>0</v>
      </c>
      <c r="BB1152" s="40"/>
      <c r="BC1152" s="40">
        <v>6</v>
      </c>
      <c r="BD1152" s="23">
        <f t="shared" si="546"/>
        <v>0</v>
      </c>
      <c r="BE1152" s="26">
        <f t="shared" si="530"/>
        <v>0</v>
      </c>
      <c r="BF1152" s="27">
        <f t="shared" si="547"/>
        <v>121360</v>
      </c>
      <c r="BG1152" s="165"/>
      <c r="BH1152" s="166"/>
      <c r="BI1152" s="165"/>
      <c r="BJ1152" s="28">
        <f t="shared" si="531"/>
        <v>0</v>
      </c>
      <c r="BK1152" s="28">
        <f t="shared" si="532"/>
        <v>121360</v>
      </c>
      <c r="BL1152" s="9"/>
      <c r="BM1152" s="9"/>
      <c r="BN1152" s="9"/>
      <c r="BO1152" s="9"/>
      <c r="BP1152" s="31"/>
      <c r="BQ1152" s="31"/>
      <c r="BR1152" s="39"/>
      <c r="BS1152" s="39"/>
      <c r="BT1152" s="39"/>
      <c r="BU1152" s="31"/>
      <c r="BV1152" s="9"/>
      <c r="BW1152" s="9"/>
      <c r="BX1152" s="9"/>
    </row>
    <row r="1153" spans="1:103" s="33" customFormat="1" ht="32.25" customHeight="1">
      <c r="A1153" s="35" t="s">
        <v>1139</v>
      </c>
      <c r="B1153" s="36" t="s">
        <v>1140</v>
      </c>
      <c r="C1153" s="40"/>
      <c r="D1153" s="40">
        <v>45</v>
      </c>
      <c r="E1153" s="23">
        <f t="shared" si="533"/>
        <v>0</v>
      </c>
      <c r="F1153" s="40"/>
      <c r="G1153" s="25">
        <v>30</v>
      </c>
      <c r="H1153" s="23">
        <f t="shared" si="534"/>
        <v>0</v>
      </c>
      <c r="I1153" s="40"/>
      <c r="J1153" s="25">
        <v>45</v>
      </c>
      <c r="K1153" s="23">
        <f t="shared" si="535"/>
        <v>0</v>
      </c>
      <c r="L1153" s="40"/>
      <c r="M1153" s="25">
        <v>75</v>
      </c>
      <c r="N1153" s="23">
        <f t="shared" si="536"/>
        <v>0</v>
      </c>
      <c r="O1153" s="40"/>
      <c r="P1153" s="40">
        <v>38</v>
      </c>
      <c r="Q1153" s="23">
        <f t="shared" si="537"/>
        <v>0</v>
      </c>
      <c r="R1153" s="40"/>
      <c r="S1153" s="40">
        <v>68</v>
      </c>
      <c r="T1153" s="23">
        <f t="shared" si="538"/>
        <v>0</v>
      </c>
      <c r="U1153" s="40">
        <v>600</v>
      </c>
      <c r="V1153" s="40">
        <v>38</v>
      </c>
      <c r="W1153" s="23">
        <f t="shared" si="539"/>
        <v>22800</v>
      </c>
      <c r="X1153" s="40">
        <v>300</v>
      </c>
      <c r="Y1153" s="40">
        <v>55</v>
      </c>
      <c r="Z1153" s="23">
        <f t="shared" si="540"/>
        <v>16500</v>
      </c>
      <c r="AA1153" s="40"/>
      <c r="AB1153" s="40">
        <v>58</v>
      </c>
      <c r="AC1153" s="23">
        <f t="shared" si="541"/>
        <v>0</v>
      </c>
      <c r="AD1153" s="40"/>
      <c r="AE1153" s="40">
        <v>68</v>
      </c>
      <c r="AF1153" s="25">
        <f t="shared" si="542"/>
        <v>0</v>
      </c>
      <c r="AG1153" s="40"/>
      <c r="AH1153" s="40">
        <v>98</v>
      </c>
      <c r="AI1153" s="23">
        <f t="shared" si="543"/>
        <v>0</v>
      </c>
      <c r="AJ1153" s="40"/>
      <c r="AK1153" s="40">
        <v>7</v>
      </c>
      <c r="AL1153" s="25">
        <f t="shared" si="544"/>
        <v>0</v>
      </c>
      <c r="AM1153" s="40"/>
      <c r="AN1153" s="40">
        <v>6</v>
      </c>
      <c r="AO1153" s="25">
        <f t="shared" si="545"/>
        <v>0</v>
      </c>
      <c r="AP1153" s="40"/>
      <c r="AQ1153" s="40">
        <v>7</v>
      </c>
      <c r="AR1153" s="60">
        <f t="shared" si="548"/>
        <v>0</v>
      </c>
      <c r="AS1153" s="40"/>
      <c r="AT1153" s="40">
        <v>5.63</v>
      </c>
      <c r="AU1153" s="60">
        <f t="shared" si="529"/>
        <v>0</v>
      </c>
      <c r="AV1153" s="40"/>
      <c r="AW1153" s="40">
        <v>6.65</v>
      </c>
      <c r="AX1153" s="60">
        <f t="shared" si="549"/>
        <v>0</v>
      </c>
      <c r="AY1153" s="40"/>
      <c r="AZ1153" s="60">
        <v>5.58</v>
      </c>
      <c r="BA1153" s="60">
        <f t="shared" si="550"/>
        <v>0</v>
      </c>
      <c r="BB1153" s="40"/>
      <c r="BC1153" s="40">
        <v>6</v>
      </c>
      <c r="BD1153" s="23">
        <f t="shared" si="546"/>
        <v>0</v>
      </c>
      <c r="BE1153" s="26">
        <f t="shared" si="530"/>
        <v>39300</v>
      </c>
      <c r="BF1153" s="27">
        <f t="shared" si="547"/>
        <v>130310</v>
      </c>
      <c r="BG1153" s="165">
        <v>7440</v>
      </c>
      <c r="BH1153" s="166"/>
      <c r="BI1153" s="165"/>
      <c r="BJ1153" s="28">
        <f t="shared" si="531"/>
        <v>7440</v>
      </c>
      <c r="BK1153" s="28">
        <f t="shared" si="532"/>
        <v>162170</v>
      </c>
      <c r="BL1153" s="9"/>
      <c r="BM1153" s="9"/>
      <c r="BN1153" s="9"/>
      <c r="BO1153" s="9"/>
      <c r="BP1153" s="31"/>
      <c r="BQ1153" s="31"/>
      <c r="BR1153" s="39"/>
      <c r="BS1153" s="39"/>
      <c r="BT1153" s="39"/>
      <c r="BU1153" s="31"/>
      <c r="BV1153" s="9"/>
      <c r="BW1153" s="9"/>
      <c r="BX1153" s="9"/>
    </row>
    <row r="1154" spans="1:103" s="33" customFormat="1" ht="32.25" customHeight="1">
      <c r="A1154" s="35" t="s">
        <v>1141</v>
      </c>
      <c r="B1154" s="36" t="s">
        <v>1142</v>
      </c>
      <c r="C1154" s="40"/>
      <c r="D1154" s="40">
        <v>45</v>
      </c>
      <c r="E1154" s="23">
        <f t="shared" si="533"/>
        <v>0</v>
      </c>
      <c r="F1154" s="40"/>
      <c r="G1154" s="25">
        <v>30</v>
      </c>
      <c r="H1154" s="23">
        <f t="shared" si="534"/>
        <v>0</v>
      </c>
      <c r="I1154" s="40"/>
      <c r="J1154" s="25">
        <v>45</v>
      </c>
      <c r="K1154" s="23">
        <f t="shared" si="535"/>
        <v>0</v>
      </c>
      <c r="L1154" s="40"/>
      <c r="M1154" s="25">
        <v>75</v>
      </c>
      <c r="N1154" s="23">
        <f t="shared" si="536"/>
        <v>0</v>
      </c>
      <c r="O1154" s="40"/>
      <c r="P1154" s="40">
        <v>38</v>
      </c>
      <c r="Q1154" s="23">
        <f t="shared" si="537"/>
        <v>0</v>
      </c>
      <c r="R1154" s="40"/>
      <c r="S1154" s="40">
        <v>68</v>
      </c>
      <c r="T1154" s="23">
        <f t="shared" si="538"/>
        <v>0</v>
      </c>
      <c r="U1154" s="40">
        <v>500</v>
      </c>
      <c r="V1154" s="40">
        <v>38</v>
      </c>
      <c r="W1154" s="23">
        <f t="shared" si="539"/>
        <v>19000</v>
      </c>
      <c r="X1154" s="40">
        <v>410</v>
      </c>
      <c r="Y1154" s="40">
        <v>55</v>
      </c>
      <c r="Z1154" s="23">
        <f t="shared" si="540"/>
        <v>22550</v>
      </c>
      <c r="AA1154" s="40"/>
      <c r="AB1154" s="40">
        <v>58</v>
      </c>
      <c r="AC1154" s="23">
        <f t="shared" si="541"/>
        <v>0</v>
      </c>
      <c r="AD1154" s="40"/>
      <c r="AE1154" s="40">
        <v>68</v>
      </c>
      <c r="AF1154" s="25">
        <f t="shared" si="542"/>
        <v>0</v>
      </c>
      <c r="AG1154" s="40"/>
      <c r="AH1154" s="40">
        <v>98</v>
      </c>
      <c r="AI1154" s="23">
        <f t="shared" si="543"/>
        <v>0</v>
      </c>
      <c r="AJ1154" s="40"/>
      <c r="AK1154" s="40">
        <v>7</v>
      </c>
      <c r="AL1154" s="25">
        <f t="shared" si="544"/>
        <v>0</v>
      </c>
      <c r="AM1154" s="40"/>
      <c r="AN1154" s="40">
        <v>6</v>
      </c>
      <c r="AO1154" s="25">
        <f t="shared" si="545"/>
        <v>0</v>
      </c>
      <c r="AP1154" s="40"/>
      <c r="AQ1154" s="40">
        <v>7</v>
      </c>
      <c r="AR1154" s="60">
        <f t="shared" si="548"/>
        <v>0</v>
      </c>
      <c r="AS1154" s="40"/>
      <c r="AT1154" s="40">
        <v>5.63</v>
      </c>
      <c r="AU1154" s="60">
        <f t="shared" si="529"/>
        <v>0</v>
      </c>
      <c r="AV1154" s="40"/>
      <c r="AW1154" s="40">
        <v>6.65</v>
      </c>
      <c r="AX1154" s="60">
        <f t="shared" si="549"/>
        <v>0</v>
      </c>
      <c r="AY1154" s="40"/>
      <c r="AZ1154" s="60">
        <v>5.58</v>
      </c>
      <c r="BA1154" s="60">
        <f t="shared" si="550"/>
        <v>0</v>
      </c>
      <c r="BB1154" s="40"/>
      <c r="BC1154" s="40">
        <v>6</v>
      </c>
      <c r="BD1154" s="23">
        <f t="shared" si="546"/>
        <v>0</v>
      </c>
      <c r="BE1154" s="26">
        <f t="shared" si="530"/>
        <v>41550</v>
      </c>
      <c r="BF1154" s="27">
        <f t="shared" si="547"/>
        <v>119920</v>
      </c>
      <c r="BG1154" s="165"/>
      <c r="BH1154" s="166"/>
      <c r="BI1154" s="165"/>
      <c r="BJ1154" s="28">
        <f t="shared" si="531"/>
        <v>0</v>
      </c>
      <c r="BK1154" s="28">
        <f t="shared" si="532"/>
        <v>161470</v>
      </c>
      <c r="BL1154" s="9"/>
      <c r="BM1154" s="9"/>
      <c r="BN1154" s="9"/>
      <c r="BO1154" s="9"/>
      <c r="BP1154" s="31"/>
      <c r="BQ1154" s="31"/>
      <c r="BR1154" s="39"/>
      <c r="BS1154" s="39"/>
      <c r="BT1154" s="39"/>
      <c r="BU1154" s="31"/>
      <c r="BV1154" s="9"/>
      <c r="BW1154" s="9"/>
      <c r="BX1154" s="9"/>
    </row>
    <row r="1155" spans="1:103" s="192" customFormat="1" ht="32.25" customHeight="1">
      <c r="A1155" s="67" t="s">
        <v>1143</v>
      </c>
      <c r="B1155" s="68" t="s">
        <v>1144</v>
      </c>
      <c r="C1155" s="69"/>
      <c r="D1155" s="40">
        <v>45</v>
      </c>
      <c r="E1155" s="23">
        <f t="shared" si="533"/>
        <v>0</v>
      </c>
      <c r="F1155" s="69"/>
      <c r="G1155" s="25">
        <v>30</v>
      </c>
      <c r="H1155" s="23">
        <f t="shared" si="534"/>
        <v>0</v>
      </c>
      <c r="I1155" s="69"/>
      <c r="J1155" s="25">
        <v>45</v>
      </c>
      <c r="K1155" s="23">
        <f t="shared" si="535"/>
        <v>0</v>
      </c>
      <c r="L1155" s="69"/>
      <c r="M1155" s="25">
        <v>75</v>
      </c>
      <c r="N1155" s="23">
        <f t="shared" si="536"/>
        <v>0</v>
      </c>
      <c r="O1155" s="69"/>
      <c r="P1155" s="40">
        <v>38</v>
      </c>
      <c r="Q1155" s="23">
        <f t="shared" si="537"/>
        <v>0</v>
      </c>
      <c r="R1155" s="69"/>
      <c r="S1155" s="40">
        <v>68</v>
      </c>
      <c r="T1155" s="23">
        <f t="shared" si="538"/>
        <v>0</v>
      </c>
      <c r="U1155" s="69"/>
      <c r="V1155" s="183">
        <v>38</v>
      </c>
      <c r="W1155" s="23">
        <f t="shared" si="539"/>
        <v>0</v>
      </c>
      <c r="X1155" s="69"/>
      <c r="Y1155" s="183">
        <v>55</v>
      </c>
      <c r="Z1155" s="23">
        <f t="shared" si="540"/>
        <v>0</v>
      </c>
      <c r="AA1155" s="69"/>
      <c r="AB1155" s="183">
        <v>58</v>
      </c>
      <c r="AC1155" s="23">
        <f t="shared" si="541"/>
        <v>0</v>
      </c>
      <c r="AD1155" s="69"/>
      <c r="AE1155" s="183">
        <v>68</v>
      </c>
      <c r="AF1155" s="25">
        <f t="shared" si="542"/>
        <v>0</v>
      </c>
      <c r="AG1155" s="69"/>
      <c r="AH1155" s="183">
        <v>98</v>
      </c>
      <c r="AI1155" s="23">
        <f t="shared" si="543"/>
        <v>0</v>
      </c>
      <c r="AJ1155" s="69"/>
      <c r="AK1155" s="183">
        <v>7</v>
      </c>
      <c r="AL1155" s="25">
        <f t="shared" si="544"/>
        <v>0</v>
      </c>
      <c r="AM1155" s="69"/>
      <c r="AN1155" s="40">
        <v>6</v>
      </c>
      <c r="AO1155" s="25">
        <f t="shared" si="545"/>
        <v>0</v>
      </c>
      <c r="AP1155" s="69"/>
      <c r="AQ1155" s="183">
        <v>7</v>
      </c>
      <c r="AR1155" s="60">
        <f t="shared" si="548"/>
        <v>0</v>
      </c>
      <c r="AS1155" s="69"/>
      <c r="AT1155" s="40">
        <v>5.63</v>
      </c>
      <c r="AU1155" s="60">
        <f t="shared" si="529"/>
        <v>0</v>
      </c>
      <c r="AV1155" s="69"/>
      <c r="AW1155" s="40">
        <v>6.65</v>
      </c>
      <c r="AX1155" s="60">
        <f t="shared" si="549"/>
        <v>0</v>
      </c>
      <c r="AY1155" s="69"/>
      <c r="AZ1155" s="60">
        <v>5.58</v>
      </c>
      <c r="BA1155" s="60">
        <f t="shared" si="550"/>
        <v>0</v>
      </c>
      <c r="BB1155" s="69"/>
      <c r="BC1155" s="183">
        <v>6</v>
      </c>
      <c r="BD1155" s="23">
        <f t="shared" si="546"/>
        <v>0</v>
      </c>
      <c r="BE1155" s="26">
        <f t="shared" si="530"/>
        <v>0</v>
      </c>
      <c r="BF1155" s="27">
        <f t="shared" si="547"/>
        <v>1510</v>
      </c>
      <c r="BG1155" s="173">
        <v>50000</v>
      </c>
      <c r="BH1155" s="174"/>
      <c r="BI1155" s="173"/>
      <c r="BJ1155" s="30">
        <f t="shared" si="531"/>
        <v>50000</v>
      </c>
      <c r="BK1155" s="28">
        <f t="shared" si="532"/>
        <v>-48490</v>
      </c>
      <c r="BL1155" s="9"/>
      <c r="BM1155" s="9"/>
      <c r="BN1155" s="9"/>
      <c r="BO1155" s="9"/>
      <c r="BP1155" s="31"/>
      <c r="BQ1155" s="31"/>
      <c r="BR1155" s="39"/>
      <c r="BS1155" s="39"/>
      <c r="BT1155" s="39"/>
      <c r="BU1155" s="31"/>
      <c r="BV1155" s="9"/>
      <c r="BW1155" s="9"/>
      <c r="BX1155" s="9"/>
      <c r="BY1155" s="33"/>
      <c r="BZ1155" s="33"/>
      <c r="CA1155" s="33"/>
      <c r="CB1155" s="33"/>
      <c r="CC1155" s="33"/>
      <c r="CD1155" s="33"/>
      <c r="CE1155" s="33"/>
      <c r="CF1155" s="33"/>
      <c r="CG1155" s="33"/>
      <c r="CH1155" s="33"/>
      <c r="CI1155" s="33"/>
      <c r="CJ1155" s="33"/>
      <c r="CK1155" s="33"/>
      <c r="CL1155" s="33"/>
      <c r="CM1155" s="33"/>
      <c r="CN1155" s="33"/>
      <c r="CO1155" s="33"/>
      <c r="CP1155" s="33"/>
      <c r="CQ1155" s="33"/>
      <c r="CR1155" s="33"/>
      <c r="CS1155" s="33"/>
      <c r="CT1155" s="33"/>
      <c r="CU1155" s="33"/>
      <c r="CV1155" s="33"/>
      <c r="CW1155" s="33"/>
      <c r="CX1155" s="33"/>
      <c r="CY1155" s="33"/>
    </row>
    <row r="1156" spans="1:103" s="172" customFormat="1" ht="32.25" customHeight="1">
      <c r="A1156" s="199" t="s">
        <v>1145</v>
      </c>
      <c r="B1156" s="200" t="s">
        <v>1146</v>
      </c>
      <c r="C1156" s="201"/>
      <c r="D1156" s="170">
        <v>45</v>
      </c>
      <c r="E1156" s="23">
        <f t="shared" si="533"/>
        <v>0</v>
      </c>
      <c r="F1156" s="201"/>
      <c r="G1156" s="171">
        <v>30</v>
      </c>
      <c r="H1156" s="23">
        <f t="shared" si="534"/>
        <v>0</v>
      </c>
      <c r="I1156" s="201"/>
      <c r="J1156" s="171">
        <v>45</v>
      </c>
      <c r="K1156" s="23">
        <f t="shared" si="535"/>
        <v>0</v>
      </c>
      <c r="L1156" s="201"/>
      <c r="M1156" s="171">
        <v>75</v>
      </c>
      <c r="N1156" s="23">
        <f t="shared" si="536"/>
        <v>0</v>
      </c>
      <c r="O1156" s="201"/>
      <c r="P1156" s="170">
        <v>38</v>
      </c>
      <c r="Q1156" s="23">
        <f t="shared" si="537"/>
        <v>0</v>
      </c>
      <c r="R1156" s="201"/>
      <c r="S1156" s="170">
        <v>68</v>
      </c>
      <c r="T1156" s="23">
        <f t="shared" si="538"/>
        <v>0</v>
      </c>
      <c r="U1156" s="201"/>
      <c r="V1156" s="202">
        <v>38</v>
      </c>
      <c r="W1156" s="23">
        <f t="shared" si="539"/>
        <v>0</v>
      </c>
      <c r="X1156" s="201"/>
      <c r="Y1156" s="202">
        <v>55</v>
      </c>
      <c r="Z1156" s="23">
        <f t="shared" si="540"/>
        <v>0</v>
      </c>
      <c r="AA1156" s="201"/>
      <c r="AB1156" s="202">
        <v>58</v>
      </c>
      <c r="AC1156" s="23">
        <f t="shared" si="541"/>
        <v>0</v>
      </c>
      <c r="AD1156" s="201"/>
      <c r="AE1156" s="202">
        <v>68</v>
      </c>
      <c r="AF1156" s="25">
        <f t="shared" si="542"/>
        <v>0</v>
      </c>
      <c r="AG1156" s="201"/>
      <c r="AH1156" s="202">
        <v>98</v>
      </c>
      <c r="AI1156" s="23">
        <f t="shared" si="543"/>
        <v>0</v>
      </c>
      <c r="AJ1156" s="201"/>
      <c r="AK1156" s="202">
        <v>7</v>
      </c>
      <c r="AL1156" s="25">
        <f t="shared" si="544"/>
        <v>0</v>
      </c>
      <c r="AM1156" s="201"/>
      <c r="AN1156" s="170">
        <v>6</v>
      </c>
      <c r="AO1156" s="25">
        <f t="shared" si="545"/>
        <v>0</v>
      </c>
      <c r="AP1156" s="201">
        <v>6000</v>
      </c>
      <c r="AQ1156" s="202">
        <v>7</v>
      </c>
      <c r="AR1156" s="60">
        <f t="shared" si="548"/>
        <v>42000</v>
      </c>
      <c r="AS1156" s="201">
        <v>120000</v>
      </c>
      <c r="AT1156" s="170">
        <v>5.63</v>
      </c>
      <c r="AU1156" s="203">
        <f t="shared" si="529"/>
        <v>675600</v>
      </c>
      <c r="AV1156" s="201">
        <v>250000</v>
      </c>
      <c r="AW1156" s="170">
        <v>6.65</v>
      </c>
      <c r="AX1156" s="203">
        <f t="shared" si="549"/>
        <v>1662500</v>
      </c>
      <c r="AY1156" s="201"/>
      <c r="AZ1156" s="203">
        <v>5.58</v>
      </c>
      <c r="BA1156" s="203">
        <f t="shared" si="550"/>
        <v>0</v>
      </c>
      <c r="BB1156" s="201"/>
      <c r="BC1156" s="202">
        <v>6</v>
      </c>
      <c r="BD1156" s="23">
        <f t="shared" si="546"/>
        <v>0</v>
      </c>
      <c r="BE1156" s="26">
        <f t="shared" si="530"/>
        <v>2380100</v>
      </c>
      <c r="BF1156" s="27">
        <f t="shared" si="547"/>
        <v>868400</v>
      </c>
      <c r="BG1156" s="173">
        <f>191400+352000</f>
        <v>543400</v>
      </c>
      <c r="BH1156" s="174"/>
      <c r="BI1156" s="173"/>
      <c r="BJ1156" s="30">
        <f t="shared" si="531"/>
        <v>543400</v>
      </c>
      <c r="BK1156" s="28">
        <f t="shared" si="532"/>
        <v>2705100</v>
      </c>
      <c r="BL1156" s="9"/>
      <c r="BM1156" s="9"/>
      <c r="BN1156" s="9"/>
      <c r="BO1156" s="9"/>
      <c r="BP1156" s="31"/>
      <c r="BQ1156" s="31"/>
      <c r="BR1156" s="39"/>
      <c r="BS1156" s="39"/>
      <c r="BT1156" s="39"/>
      <c r="BU1156" s="31"/>
      <c r="BV1156" s="9"/>
      <c r="BW1156" s="9"/>
      <c r="BX1156" s="9"/>
      <c r="BY1156" s="33"/>
      <c r="BZ1156" s="33"/>
      <c r="CA1156" s="33"/>
      <c r="CB1156" s="33"/>
      <c r="CC1156" s="33"/>
      <c r="CD1156" s="33"/>
      <c r="CE1156" s="33"/>
    </row>
    <row r="1157" spans="1:103" s="192" customFormat="1" ht="32.25" customHeight="1">
      <c r="A1157" s="67" t="s">
        <v>1147</v>
      </c>
      <c r="B1157" s="84" t="s">
        <v>1148</v>
      </c>
      <c r="C1157" s="69"/>
      <c r="D1157" s="40">
        <v>45</v>
      </c>
      <c r="E1157" s="23">
        <f t="shared" si="533"/>
        <v>0</v>
      </c>
      <c r="F1157" s="69"/>
      <c r="G1157" s="25">
        <v>30</v>
      </c>
      <c r="H1157" s="23">
        <f t="shared" si="534"/>
        <v>0</v>
      </c>
      <c r="I1157" s="69"/>
      <c r="J1157" s="25">
        <v>45</v>
      </c>
      <c r="K1157" s="23">
        <f t="shared" si="535"/>
        <v>0</v>
      </c>
      <c r="L1157" s="69"/>
      <c r="M1157" s="25">
        <v>75</v>
      </c>
      <c r="N1157" s="23">
        <f t="shared" si="536"/>
        <v>0</v>
      </c>
      <c r="O1157" s="69"/>
      <c r="P1157" s="40">
        <v>38</v>
      </c>
      <c r="Q1157" s="23">
        <f t="shared" si="537"/>
        <v>0</v>
      </c>
      <c r="R1157" s="69"/>
      <c r="S1157" s="40">
        <v>68</v>
      </c>
      <c r="T1157" s="23">
        <f t="shared" si="538"/>
        <v>0</v>
      </c>
      <c r="U1157" s="69"/>
      <c r="V1157" s="183">
        <v>38</v>
      </c>
      <c r="W1157" s="23">
        <f t="shared" si="539"/>
        <v>0</v>
      </c>
      <c r="X1157" s="69"/>
      <c r="Y1157" s="183">
        <v>55</v>
      </c>
      <c r="Z1157" s="23">
        <f t="shared" si="540"/>
        <v>0</v>
      </c>
      <c r="AA1157" s="69"/>
      <c r="AB1157" s="183">
        <v>58</v>
      </c>
      <c r="AC1157" s="23">
        <f t="shared" si="541"/>
        <v>0</v>
      </c>
      <c r="AD1157" s="69"/>
      <c r="AE1157" s="183">
        <v>68</v>
      </c>
      <c r="AF1157" s="25">
        <f t="shared" si="542"/>
        <v>0</v>
      </c>
      <c r="AG1157" s="69"/>
      <c r="AH1157" s="183">
        <v>98</v>
      </c>
      <c r="AI1157" s="23">
        <f t="shared" si="543"/>
        <v>0</v>
      </c>
      <c r="AJ1157" s="69"/>
      <c r="AK1157" s="183">
        <v>7</v>
      </c>
      <c r="AL1157" s="25">
        <f t="shared" si="544"/>
        <v>0</v>
      </c>
      <c r="AM1157" s="69"/>
      <c r="AN1157" s="40">
        <v>6</v>
      </c>
      <c r="AO1157" s="25">
        <f t="shared" si="545"/>
        <v>0</v>
      </c>
      <c r="AP1157" s="69"/>
      <c r="AQ1157" s="183">
        <v>7</v>
      </c>
      <c r="AR1157" s="60">
        <f t="shared" si="548"/>
        <v>0</v>
      </c>
      <c r="AS1157" s="69"/>
      <c r="AT1157" s="40">
        <v>5.63</v>
      </c>
      <c r="AU1157" s="60">
        <f t="shared" si="529"/>
        <v>0</v>
      </c>
      <c r="AV1157" s="69"/>
      <c r="AW1157" s="40">
        <v>6.65</v>
      </c>
      <c r="AX1157" s="60">
        <f t="shared" si="549"/>
        <v>0</v>
      </c>
      <c r="AY1157" s="69"/>
      <c r="AZ1157" s="60">
        <v>5.58</v>
      </c>
      <c r="BA1157" s="60">
        <f t="shared" si="550"/>
        <v>0</v>
      </c>
      <c r="BB1157" s="69"/>
      <c r="BC1157" s="183">
        <v>6</v>
      </c>
      <c r="BD1157" s="23">
        <f t="shared" si="546"/>
        <v>0</v>
      </c>
      <c r="BE1157" s="26">
        <f t="shared" si="530"/>
        <v>0</v>
      </c>
      <c r="BF1157" s="27">
        <f t="shared" si="547"/>
        <v>55630</v>
      </c>
      <c r="BG1157" s="173"/>
      <c r="BH1157" s="174"/>
      <c r="BI1157" s="173"/>
      <c r="BJ1157" s="30">
        <f t="shared" si="531"/>
        <v>0</v>
      </c>
      <c r="BK1157" s="28">
        <f t="shared" si="532"/>
        <v>55630</v>
      </c>
      <c r="BL1157" s="9"/>
      <c r="BM1157" s="9"/>
      <c r="BN1157" s="9"/>
      <c r="BO1157" s="9"/>
      <c r="BP1157" s="31"/>
      <c r="BQ1157" s="31"/>
      <c r="BR1157" s="39"/>
      <c r="BS1157" s="39"/>
      <c r="BT1157" s="39"/>
      <c r="BU1157" s="31"/>
      <c r="BV1157" s="9"/>
      <c r="BW1157" s="9"/>
      <c r="BX1157" s="9"/>
      <c r="BY1157" s="33"/>
      <c r="BZ1157" s="33"/>
      <c r="CA1157" s="33"/>
      <c r="CB1157" s="33"/>
      <c r="CC1157" s="33"/>
      <c r="CD1157" s="33"/>
      <c r="CE1157" s="33"/>
      <c r="CF1157" s="33"/>
      <c r="CG1157" s="33"/>
      <c r="CH1157" s="33"/>
      <c r="CI1157" s="33"/>
      <c r="CJ1157" s="33"/>
      <c r="CK1157" s="33"/>
      <c r="CL1157" s="33"/>
      <c r="CM1157" s="33"/>
      <c r="CN1157" s="33"/>
      <c r="CO1157" s="33"/>
      <c r="CP1157" s="33"/>
      <c r="CQ1157" s="33"/>
      <c r="CR1157" s="33"/>
      <c r="CS1157" s="33"/>
      <c r="CT1157" s="33"/>
      <c r="CU1157" s="33"/>
      <c r="CV1157" s="33"/>
      <c r="CW1157" s="33"/>
      <c r="CX1157" s="33"/>
      <c r="CY1157" s="33"/>
    </row>
    <row r="1158" spans="1:103" s="192" customFormat="1" ht="32.25" customHeight="1">
      <c r="A1158" s="67" t="s">
        <v>1149</v>
      </c>
      <c r="B1158" s="68" t="s">
        <v>1150</v>
      </c>
      <c r="C1158" s="69"/>
      <c r="D1158" s="40">
        <v>45</v>
      </c>
      <c r="E1158" s="23">
        <f t="shared" si="533"/>
        <v>0</v>
      </c>
      <c r="F1158" s="69"/>
      <c r="G1158" s="25">
        <v>30</v>
      </c>
      <c r="H1158" s="23">
        <f t="shared" si="534"/>
        <v>0</v>
      </c>
      <c r="I1158" s="69"/>
      <c r="J1158" s="25">
        <v>45</v>
      </c>
      <c r="K1158" s="23">
        <f t="shared" si="535"/>
        <v>0</v>
      </c>
      <c r="L1158" s="69"/>
      <c r="M1158" s="25">
        <v>75</v>
      </c>
      <c r="N1158" s="23">
        <f t="shared" si="536"/>
        <v>0</v>
      </c>
      <c r="O1158" s="69"/>
      <c r="P1158" s="40">
        <v>38</v>
      </c>
      <c r="Q1158" s="23">
        <f t="shared" si="537"/>
        <v>0</v>
      </c>
      <c r="R1158" s="69"/>
      <c r="S1158" s="40">
        <v>68</v>
      </c>
      <c r="T1158" s="23">
        <f t="shared" si="538"/>
        <v>0</v>
      </c>
      <c r="U1158" s="69"/>
      <c r="V1158" s="183">
        <v>38</v>
      </c>
      <c r="W1158" s="23">
        <f t="shared" si="539"/>
        <v>0</v>
      </c>
      <c r="X1158" s="69"/>
      <c r="Y1158" s="183">
        <v>55</v>
      </c>
      <c r="Z1158" s="23">
        <f t="shared" si="540"/>
        <v>0</v>
      </c>
      <c r="AA1158" s="69"/>
      <c r="AB1158" s="183">
        <v>58</v>
      </c>
      <c r="AC1158" s="23">
        <f t="shared" si="541"/>
        <v>0</v>
      </c>
      <c r="AD1158" s="69"/>
      <c r="AE1158" s="183">
        <v>68</v>
      </c>
      <c r="AF1158" s="25">
        <f t="shared" si="542"/>
        <v>0</v>
      </c>
      <c r="AG1158" s="69"/>
      <c r="AH1158" s="183">
        <v>98</v>
      </c>
      <c r="AI1158" s="23">
        <f t="shared" si="543"/>
        <v>0</v>
      </c>
      <c r="AJ1158" s="69"/>
      <c r="AK1158" s="183">
        <v>7</v>
      </c>
      <c r="AL1158" s="25">
        <f t="shared" si="544"/>
        <v>0</v>
      </c>
      <c r="AM1158" s="69"/>
      <c r="AN1158" s="40">
        <v>6</v>
      </c>
      <c r="AO1158" s="25">
        <f t="shared" si="545"/>
        <v>0</v>
      </c>
      <c r="AP1158" s="69"/>
      <c r="AQ1158" s="183">
        <v>7</v>
      </c>
      <c r="AR1158" s="60">
        <f t="shared" si="548"/>
        <v>0</v>
      </c>
      <c r="AS1158" s="69"/>
      <c r="AT1158" s="40">
        <v>5.63</v>
      </c>
      <c r="AU1158" s="60">
        <f t="shared" si="529"/>
        <v>0</v>
      </c>
      <c r="AV1158" s="69"/>
      <c r="AW1158" s="40">
        <v>6.65</v>
      </c>
      <c r="AX1158" s="60">
        <f t="shared" si="549"/>
        <v>0</v>
      </c>
      <c r="AY1158" s="69"/>
      <c r="AZ1158" s="60">
        <v>5.58</v>
      </c>
      <c r="BA1158" s="60">
        <f t="shared" si="550"/>
        <v>0</v>
      </c>
      <c r="BB1158" s="69"/>
      <c r="BC1158" s="183">
        <v>6</v>
      </c>
      <c r="BD1158" s="23">
        <f t="shared" si="546"/>
        <v>0</v>
      </c>
      <c r="BE1158" s="26">
        <f t="shared" si="530"/>
        <v>0</v>
      </c>
      <c r="BF1158" s="27">
        <f t="shared" si="547"/>
        <v>40940</v>
      </c>
      <c r="BG1158" s="173"/>
      <c r="BH1158" s="174"/>
      <c r="BI1158" s="173"/>
      <c r="BJ1158" s="30">
        <f t="shared" si="531"/>
        <v>0</v>
      </c>
      <c r="BK1158" s="28">
        <f t="shared" si="532"/>
        <v>40940</v>
      </c>
      <c r="BL1158" s="9"/>
      <c r="BM1158" s="9"/>
      <c r="BN1158" s="9"/>
      <c r="BO1158" s="9"/>
      <c r="BP1158" s="31"/>
      <c r="BQ1158" s="31"/>
      <c r="BR1158" s="39"/>
      <c r="BS1158" s="39"/>
      <c r="BT1158" s="39"/>
      <c r="BU1158" s="31"/>
      <c r="BV1158" s="9"/>
      <c r="BW1158" s="9"/>
      <c r="BX1158" s="9"/>
      <c r="BY1158" s="33"/>
      <c r="BZ1158" s="33"/>
      <c r="CA1158" s="33"/>
      <c r="CB1158" s="33"/>
      <c r="CC1158" s="33"/>
      <c r="CD1158" s="33"/>
      <c r="CE1158" s="33"/>
      <c r="CF1158" s="33"/>
      <c r="CG1158" s="33"/>
      <c r="CH1158" s="33"/>
      <c r="CI1158" s="33"/>
      <c r="CJ1158" s="33"/>
      <c r="CK1158" s="33"/>
      <c r="CL1158" s="33"/>
      <c r="CM1158" s="33"/>
      <c r="CN1158" s="33"/>
      <c r="CO1158" s="33"/>
      <c r="CP1158" s="33"/>
      <c r="CQ1158" s="33"/>
      <c r="CR1158" s="33"/>
      <c r="CS1158" s="33"/>
      <c r="CT1158" s="33"/>
      <c r="CU1158" s="33"/>
      <c r="CV1158" s="33"/>
      <c r="CW1158" s="33"/>
      <c r="CX1158" s="33"/>
      <c r="CY1158" s="33"/>
    </row>
    <row r="1159" spans="1:103" s="64" customFormat="1" ht="32.25" customHeight="1">
      <c r="A1159" s="67" t="s">
        <v>1151</v>
      </c>
      <c r="B1159" s="68" t="s">
        <v>1152</v>
      </c>
      <c r="C1159" s="69"/>
      <c r="D1159" s="40">
        <v>45</v>
      </c>
      <c r="E1159" s="23">
        <f t="shared" si="533"/>
        <v>0</v>
      </c>
      <c r="F1159" s="69"/>
      <c r="G1159" s="25">
        <v>30</v>
      </c>
      <c r="H1159" s="23">
        <f t="shared" si="534"/>
        <v>0</v>
      </c>
      <c r="I1159" s="69"/>
      <c r="J1159" s="25">
        <v>45</v>
      </c>
      <c r="K1159" s="23">
        <f t="shared" si="535"/>
        <v>0</v>
      </c>
      <c r="L1159" s="69"/>
      <c r="M1159" s="25">
        <v>75</v>
      </c>
      <c r="N1159" s="23">
        <f t="shared" si="536"/>
        <v>0</v>
      </c>
      <c r="O1159" s="69"/>
      <c r="P1159" s="40">
        <v>38</v>
      </c>
      <c r="Q1159" s="23">
        <f t="shared" si="537"/>
        <v>0</v>
      </c>
      <c r="R1159" s="69"/>
      <c r="S1159" s="40">
        <v>68</v>
      </c>
      <c r="T1159" s="23">
        <f t="shared" si="538"/>
        <v>0</v>
      </c>
      <c r="U1159" s="69"/>
      <c r="V1159" s="183">
        <v>38</v>
      </c>
      <c r="W1159" s="23">
        <f t="shared" si="539"/>
        <v>0</v>
      </c>
      <c r="X1159" s="69"/>
      <c r="Y1159" s="183">
        <v>55</v>
      </c>
      <c r="Z1159" s="23">
        <f t="shared" si="540"/>
        <v>0</v>
      </c>
      <c r="AA1159" s="69"/>
      <c r="AB1159" s="183">
        <v>58</v>
      </c>
      <c r="AC1159" s="23">
        <f t="shared" si="541"/>
        <v>0</v>
      </c>
      <c r="AD1159" s="69"/>
      <c r="AE1159" s="183">
        <v>68</v>
      </c>
      <c r="AF1159" s="25">
        <f t="shared" si="542"/>
        <v>0</v>
      </c>
      <c r="AG1159" s="69"/>
      <c r="AH1159" s="183">
        <v>98</v>
      </c>
      <c r="AI1159" s="23">
        <f t="shared" si="543"/>
        <v>0</v>
      </c>
      <c r="AJ1159" s="69"/>
      <c r="AK1159" s="183">
        <v>7</v>
      </c>
      <c r="AL1159" s="25">
        <f t="shared" si="544"/>
        <v>0</v>
      </c>
      <c r="AM1159" s="69"/>
      <c r="AN1159" s="40">
        <v>6</v>
      </c>
      <c r="AO1159" s="25">
        <f t="shared" si="545"/>
        <v>0</v>
      </c>
      <c r="AP1159" s="69"/>
      <c r="AQ1159" s="183">
        <v>7</v>
      </c>
      <c r="AR1159" s="60">
        <f t="shared" si="548"/>
        <v>0</v>
      </c>
      <c r="AS1159" s="69"/>
      <c r="AT1159" s="40">
        <v>5.63</v>
      </c>
      <c r="AU1159" s="60">
        <f t="shared" si="529"/>
        <v>0</v>
      </c>
      <c r="AV1159" s="69"/>
      <c r="AW1159" s="40">
        <v>6.65</v>
      </c>
      <c r="AX1159" s="60">
        <f t="shared" si="549"/>
        <v>0</v>
      </c>
      <c r="AY1159" s="69"/>
      <c r="AZ1159" s="60">
        <v>5.58</v>
      </c>
      <c r="BA1159" s="60">
        <f t="shared" si="550"/>
        <v>0</v>
      </c>
      <c r="BB1159" s="69"/>
      <c r="BC1159" s="183">
        <v>6</v>
      </c>
      <c r="BD1159" s="23">
        <f t="shared" si="546"/>
        <v>0</v>
      </c>
      <c r="BE1159" s="26">
        <f t="shared" si="530"/>
        <v>0</v>
      </c>
      <c r="BF1159" s="27">
        <f t="shared" si="547"/>
        <v>-15940</v>
      </c>
      <c r="BG1159" s="173"/>
      <c r="BH1159" s="174"/>
      <c r="BI1159" s="173"/>
      <c r="BJ1159" s="28">
        <f t="shared" si="531"/>
        <v>0</v>
      </c>
      <c r="BK1159" s="28">
        <f t="shared" si="532"/>
        <v>-15940</v>
      </c>
      <c r="BL1159" s="63"/>
      <c r="BM1159" s="63"/>
      <c r="BN1159" s="63"/>
      <c r="BO1159" s="63"/>
      <c r="BP1159" s="12"/>
      <c r="BQ1159" s="12"/>
      <c r="BR1159" s="15"/>
      <c r="BS1159" s="15"/>
      <c r="BT1159" s="15"/>
      <c r="BU1159" s="12"/>
      <c r="BV1159" s="63"/>
      <c r="BW1159" s="63"/>
      <c r="BX1159" s="63"/>
    </row>
    <row r="1160" spans="1:103" s="64" customFormat="1" ht="32.25" customHeight="1">
      <c r="A1160" s="67" t="s">
        <v>1153</v>
      </c>
      <c r="B1160" s="68" t="s">
        <v>1154</v>
      </c>
      <c r="C1160" s="69"/>
      <c r="D1160" s="40">
        <v>45</v>
      </c>
      <c r="E1160" s="23">
        <f t="shared" si="533"/>
        <v>0</v>
      </c>
      <c r="F1160" s="69"/>
      <c r="G1160" s="25">
        <v>30</v>
      </c>
      <c r="H1160" s="23">
        <f t="shared" si="534"/>
        <v>0</v>
      </c>
      <c r="I1160" s="69"/>
      <c r="J1160" s="25">
        <v>45</v>
      </c>
      <c r="K1160" s="23">
        <f t="shared" si="535"/>
        <v>0</v>
      </c>
      <c r="L1160" s="69"/>
      <c r="M1160" s="25">
        <v>75</v>
      </c>
      <c r="N1160" s="23">
        <f t="shared" si="536"/>
        <v>0</v>
      </c>
      <c r="O1160" s="69"/>
      <c r="P1160" s="40">
        <v>38</v>
      </c>
      <c r="Q1160" s="23">
        <f t="shared" si="537"/>
        <v>0</v>
      </c>
      <c r="R1160" s="69"/>
      <c r="S1160" s="40">
        <v>68</v>
      </c>
      <c r="T1160" s="23">
        <f t="shared" si="538"/>
        <v>0</v>
      </c>
      <c r="U1160" s="69"/>
      <c r="V1160" s="183">
        <v>38</v>
      </c>
      <c r="W1160" s="23">
        <f t="shared" si="539"/>
        <v>0</v>
      </c>
      <c r="X1160" s="69"/>
      <c r="Y1160" s="183">
        <v>55</v>
      </c>
      <c r="Z1160" s="23">
        <f t="shared" si="540"/>
        <v>0</v>
      </c>
      <c r="AA1160" s="69"/>
      <c r="AB1160" s="183">
        <v>58</v>
      </c>
      <c r="AC1160" s="23">
        <f t="shared" si="541"/>
        <v>0</v>
      </c>
      <c r="AD1160" s="69"/>
      <c r="AE1160" s="183">
        <v>68</v>
      </c>
      <c r="AF1160" s="25">
        <f t="shared" si="542"/>
        <v>0</v>
      </c>
      <c r="AG1160" s="69"/>
      <c r="AH1160" s="183">
        <v>98</v>
      </c>
      <c r="AI1160" s="23">
        <f t="shared" si="543"/>
        <v>0</v>
      </c>
      <c r="AJ1160" s="69"/>
      <c r="AK1160" s="183">
        <v>7</v>
      </c>
      <c r="AL1160" s="25">
        <f t="shared" si="544"/>
        <v>0</v>
      </c>
      <c r="AM1160" s="69"/>
      <c r="AN1160" s="40">
        <v>6</v>
      </c>
      <c r="AO1160" s="25">
        <f t="shared" si="545"/>
        <v>0</v>
      </c>
      <c r="AP1160" s="69"/>
      <c r="AQ1160" s="183">
        <v>7</v>
      </c>
      <c r="AR1160" s="60">
        <f t="shared" si="548"/>
        <v>0</v>
      </c>
      <c r="AS1160" s="69"/>
      <c r="AT1160" s="40">
        <v>5.63</v>
      </c>
      <c r="AU1160" s="60">
        <f t="shared" si="529"/>
        <v>0</v>
      </c>
      <c r="AV1160" s="69"/>
      <c r="AW1160" s="40">
        <v>6.65</v>
      </c>
      <c r="AX1160" s="60">
        <f t="shared" si="549"/>
        <v>0</v>
      </c>
      <c r="AY1160" s="69"/>
      <c r="AZ1160" s="60">
        <v>5.58</v>
      </c>
      <c r="BA1160" s="60">
        <f t="shared" si="550"/>
        <v>0</v>
      </c>
      <c r="BB1160" s="69"/>
      <c r="BC1160" s="183">
        <v>6</v>
      </c>
      <c r="BD1160" s="23">
        <f t="shared" si="546"/>
        <v>0</v>
      </c>
      <c r="BE1160" s="26">
        <f t="shared" si="530"/>
        <v>0</v>
      </c>
      <c r="BF1160" s="27">
        <f t="shared" si="547"/>
        <v>48280</v>
      </c>
      <c r="BG1160" s="173"/>
      <c r="BH1160" s="174"/>
      <c r="BI1160" s="173">
        <v>5540</v>
      </c>
      <c r="BJ1160" s="30">
        <f t="shared" si="531"/>
        <v>5540</v>
      </c>
      <c r="BK1160" s="28">
        <f t="shared" si="532"/>
        <v>42740</v>
      </c>
      <c r="BL1160" s="63"/>
      <c r="BM1160" s="63"/>
      <c r="BN1160" s="63"/>
      <c r="BO1160" s="63"/>
      <c r="BP1160" s="12"/>
      <c r="BQ1160" s="12"/>
      <c r="BR1160" s="15"/>
      <c r="BS1160" s="15"/>
      <c r="BT1160" s="15"/>
      <c r="BU1160" s="12"/>
      <c r="BV1160" s="63"/>
      <c r="BW1160" s="63"/>
      <c r="BX1160" s="63"/>
    </row>
    <row r="1161" spans="1:103" s="205" customFormat="1" ht="32.25" customHeight="1">
      <c r="A1161" s="67" t="s">
        <v>1155</v>
      </c>
      <c r="B1161" s="68" t="s">
        <v>1156</v>
      </c>
      <c r="C1161" s="69"/>
      <c r="D1161" s="40">
        <v>45</v>
      </c>
      <c r="E1161" s="23">
        <f t="shared" si="533"/>
        <v>0</v>
      </c>
      <c r="F1161" s="69"/>
      <c r="G1161" s="25">
        <v>30</v>
      </c>
      <c r="H1161" s="23">
        <f t="shared" si="534"/>
        <v>0</v>
      </c>
      <c r="I1161" s="69"/>
      <c r="J1161" s="25">
        <v>45</v>
      </c>
      <c r="K1161" s="23">
        <f t="shared" si="535"/>
        <v>0</v>
      </c>
      <c r="L1161" s="69"/>
      <c r="M1161" s="25">
        <v>75</v>
      </c>
      <c r="N1161" s="23">
        <f t="shared" si="536"/>
        <v>0</v>
      </c>
      <c r="O1161" s="69"/>
      <c r="P1161" s="40">
        <v>38</v>
      </c>
      <c r="Q1161" s="23">
        <f t="shared" si="537"/>
        <v>0</v>
      </c>
      <c r="R1161" s="69"/>
      <c r="S1161" s="40">
        <v>68</v>
      </c>
      <c r="T1161" s="23">
        <f t="shared" si="538"/>
        <v>0</v>
      </c>
      <c r="U1161" s="69"/>
      <c r="V1161" s="183">
        <v>38</v>
      </c>
      <c r="W1161" s="23">
        <f t="shared" si="539"/>
        <v>0</v>
      </c>
      <c r="X1161" s="69"/>
      <c r="Y1161" s="183">
        <v>55</v>
      </c>
      <c r="Z1161" s="23">
        <f t="shared" si="540"/>
        <v>0</v>
      </c>
      <c r="AA1161" s="69"/>
      <c r="AB1161" s="183">
        <v>58</v>
      </c>
      <c r="AC1161" s="23">
        <f t="shared" si="541"/>
        <v>0</v>
      </c>
      <c r="AD1161" s="69"/>
      <c r="AE1161" s="183">
        <v>68</v>
      </c>
      <c r="AF1161" s="25">
        <f t="shared" si="542"/>
        <v>0</v>
      </c>
      <c r="AG1161" s="69"/>
      <c r="AH1161" s="183">
        <v>98</v>
      </c>
      <c r="AI1161" s="23">
        <f t="shared" si="543"/>
        <v>0</v>
      </c>
      <c r="AJ1161" s="69"/>
      <c r="AK1161" s="183">
        <v>7</v>
      </c>
      <c r="AL1161" s="25">
        <f t="shared" si="544"/>
        <v>0</v>
      </c>
      <c r="AM1161" s="69"/>
      <c r="AN1161" s="40">
        <v>6</v>
      </c>
      <c r="AO1161" s="25">
        <f t="shared" si="545"/>
        <v>0</v>
      </c>
      <c r="AP1161" s="69"/>
      <c r="AQ1161" s="183">
        <v>7</v>
      </c>
      <c r="AR1161" s="60">
        <f t="shared" si="548"/>
        <v>0</v>
      </c>
      <c r="AS1161" s="69"/>
      <c r="AT1161" s="40">
        <v>5.63</v>
      </c>
      <c r="AU1161" s="60">
        <f t="shared" si="529"/>
        <v>0</v>
      </c>
      <c r="AV1161" s="69"/>
      <c r="AW1161" s="40">
        <v>6.65</v>
      </c>
      <c r="AX1161" s="60">
        <f t="shared" si="549"/>
        <v>0</v>
      </c>
      <c r="AY1161" s="69"/>
      <c r="AZ1161" s="60">
        <v>5.58</v>
      </c>
      <c r="BA1161" s="60">
        <f t="shared" si="550"/>
        <v>0</v>
      </c>
      <c r="BB1161" s="69"/>
      <c r="BC1161" s="183">
        <v>6</v>
      </c>
      <c r="BD1161" s="23">
        <f t="shared" si="546"/>
        <v>0</v>
      </c>
      <c r="BE1161" s="26">
        <f t="shared" si="530"/>
        <v>0</v>
      </c>
      <c r="BF1161" s="27">
        <f t="shared" si="547"/>
        <v>2460</v>
      </c>
      <c r="BG1161" s="173"/>
      <c r="BH1161" s="174"/>
      <c r="BI1161" s="173"/>
      <c r="BJ1161" s="30">
        <f t="shared" si="531"/>
        <v>0</v>
      </c>
      <c r="BK1161" s="28">
        <f t="shared" si="532"/>
        <v>2460</v>
      </c>
      <c r="BL1161" s="63"/>
      <c r="BM1161" s="63"/>
      <c r="BN1161" s="63"/>
      <c r="BO1161" s="63"/>
      <c r="BP1161" s="12"/>
      <c r="BQ1161" s="12"/>
      <c r="BR1161" s="15"/>
      <c r="BS1161" s="15"/>
      <c r="BT1161" s="15"/>
      <c r="BU1161" s="12"/>
      <c r="BV1161" s="63"/>
      <c r="BW1161" s="63"/>
      <c r="BX1161" s="63"/>
      <c r="BY1161" s="64"/>
      <c r="BZ1161" s="64"/>
      <c r="CA1161" s="64"/>
      <c r="CB1161" s="64"/>
      <c r="CC1161" s="64"/>
      <c r="CD1161" s="64"/>
      <c r="CE1161" s="64"/>
    </row>
    <row r="1162" spans="1:103" s="64" customFormat="1" ht="32.25" customHeight="1">
      <c r="A1162" s="67" t="s">
        <v>1157</v>
      </c>
      <c r="B1162" s="68" t="s">
        <v>1158</v>
      </c>
      <c r="C1162" s="69"/>
      <c r="D1162" s="40">
        <v>45</v>
      </c>
      <c r="E1162" s="23">
        <f t="shared" si="533"/>
        <v>0</v>
      </c>
      <c r="F1162" s="69"/>
      <c r="G1162" s="25">
        <v>30</v>
      </c>
      <c r="H1162" s="23">
        <f t="shared" si="534"/>
        <v>0</v>
      </c>
      <c r="I1162" s="69"/>
      <c r="J1162" s="25">
        <v>45</v>
      </c>
      <c r="K1162" s="23">
        <f t="shared" si="535"/>
        <v>0</v>
      </c>
      <c r="L1162" s="69"/>
      <c r="M1162" s="25">
        <v>75</v>
      </c>
      <c r="N1162" s="23">
        <f t="shared" si="536"/>
        <v>0</v>
      </c>
      <c r="O1162" s="69"/>
      <c r="P1162" s="40">
        <v>38</v>
      </c>
      <c r="Q1162" s="23">
        <f t="shared" si="537"/>
        <v>0</v>
      </c>
      <c r="R1162" s="69"/>
      <c r="S1162" s="40">
        <v>68</v>
      </c>
      <c r="T1162" s="23">
        <f t="shared" si="538"/>
        <v>0</v>
      </c>
      <c r="U1162" s="69"/>
      <c r="V1162" s="183">
        <v>38</v>
      </c>
      <c r="W1162" s="23">
        <f t="shared" si="539"/>
        <v>0</v>
      </c>
      <c r="X1162" s="69"/>
      <c r="Y1162" s="183">
        <v>55</v>
      </c>
      <c r="Z1162" s="23">
        <f t="shared" si="540"/>
        <v>0</v>
      </c>
      <c r="AA1162" s="69"/>
      <c r="AB1162" s="183">
        <v>58</v>
      </c>
      <c r="AC1162" s="23">
        <f t="shared" si="541"/>
        <v>0</v>
      </c>
      <c r="AD1162" s="69"/>
      <c r="AE1162" s="183">
        <v>68</v>
      </c>
      <c r="AF1162" s="25">
        <f t="shared" si="542"/>
        <v>0</v>
      </c>
      <c r="AG1162" s="69"/>
      <c r="AH1162" s="183">
        <v>98</v>
      </c>
      <c r="AI1162" s="23">
        <f t="shared" si="543"/>
        <v>0</v>
      </c>
      <c r="AJ1162" s="69"/>
      <c r="AK1162" s="183">
        <v>7</v>
      </c>
      <c r="AL1162" s="25">
        <f t="shared" si="544"/>
        <v>0</v>
      </c>
      <c r="AM1162" s="69"/>
      <c r="AN1162" s="40">
        <v>6</v>
      </c>
      <c r="AO1162" s="25">
        <f t="shared" si="545"/>
        <v>0</v>
      </c>
      <c r="AP1162" s="69"/>
      <c r="AQ1162" s="183">
        <v>7</v>
      </c>
      <c r="AR1162" s="60">
        <f t="shared" si="548"/>
        <v>0</v>
      </c>
      <c r="AS1162" s="69"/>
      <c r="AT1162" s="40">
        <v>5.63</v>
      </c>
      <c r="AU1162" s="60">
        <f t="shared" si="529"/>
        <v>0</v>
      </c>
      <c r="AV1162" s="69"/>
      <c r="AW1162" s="40">
        <v>6.65</v>
      </c>
      <c r="AX1162" s="60">
        <f t="shared" si="549"/>
        <v>0</v>
      </c>
      <c r="AY1162" s="69"/>
      <c r="AZ1162" s="60">
        <v>5.58</v>
      </c>
      <c r="BA1162" s="60">
        <f t="shared" si="550"/>
        <v>0</v>
      </c>
      <c r="BB1162" s="69"/>
      <c r="BC1162" s="183">
        <v>6</v>
      </c>
      <c r="BD1162" s="23">
        <f t="shared" si="546"/>
        <v>0</v>
      </c>
      <c r="BE1162" s="26">
        <f t="shared" si="530"/>
        <v>0</v>
      </c>
      <c r="BF1162" s="27">
        <f t="shared" si="547"/>
        <v>-11330</v>
      </c>
      <c r="BG1162" s="173"/>
      <c r="BH1162" s="174"/>
      <c r="BI1162" s="173"/>
      <c r="BJ1162" s="30">
        <f t="shared" si="531"/>
        <v>0</v>
      </c>
      <c r="BK1162" s="28">
        <f t="shared" si="532"/>
        <v>-11330</v>
      </c>
      <c r="BL1162" s="63"/>
      <c r="BM1162" s="63"/>
      <c r="BN1162" s="63"/>
      <c r="BO1162" s="63"/>
      <c r="BP1162" s="12"/>
      <c r="BQ1162" s="12"/>
      <c r="BR1162" s="15"/>
      <c r="BS1162" s="15"/>
      <c r="BT1162" s="15"/>
      <c r="BU1162" s="12"/>
      <c r="BV1162" s="63"/>
      <c r="BW1162" s="63"/>
      <c r="BX1162" s="63"/>
    </row>
    <row r="1163" spans="1:103" s="64" customFormat="1" ht="32.25" customHeight="1">
      <c r="A1163" s="67" t="s">
        <v>1159</v>
      </c>
      <c r="B1163" s="68" t="s">
        <v>1160</v>
      </c>
      <c r="C1163" s="69"/>
      <c r="D1163" s="40">
        <v>45</v>
      </c>
      <c r="E1163" s="23">
        <f t="shared" si="533"/>
        <v>0</v>
      </c>
      <c r="F1163" s="69"/>
      <c r="G1163" s="25">
        <v>30</v>
      </c>
      <c r="H1163" s="23">
        <f t="shared" si="534"/>
        <v>0</v>
      </c>
      <c r="I1163" s="69"/>
      <c r="J1163" s="25">
        <v>45</v>
      </c>
      <c r="K1163" s="23">
        <f t="shared" si="535"/>
        <v>0</v>
      </c>
      <c r="L1163" s="69"/>
      <c r="M1163" s="25">
        <v>75</v>
      </c>
      <c r="N1163" s="23">
        <f t="shared" si="536"/>
        <v>0</v>
      </c>
      <c r="O1163" s="69"/>
      <c r="P1163" s="40">
        <v>38</v>
      </c>
      <c r="Q1163" s="23">
        <f t="shared" si="537"/>
        <v>0</v>
      </c>
      <c r="R1163" s="69"/>
      <c r="S1163" s="40">
        <v>68</v>
      </c>
      <c r="T1163" s="23">
        <f t="shared" si="538"/>
        <v>0</v>
      </c>
      <c r="U1163" s="69"/>
      <c r="V1163" s="183">
        <v>38</v>
      </c>
      <c r="W1163" s="23">
        <f t="shared" si="539"/>
        <v>0</v>
      </c>
      <c r="X1163" s="69"/>
      <c r="Y1163" s="183">
        <v>55</v>
      </c>
      <c r="Z1163" s="23">
        <f t="shared" si="540"/>
        <v>0</v>
      </c>
      <c r="AA1163" s="69"/>
      <c r="AB1163" s="183">
        <v>58</v>
      </c>
      <c r="AC1163" s="23">
        <f t="shared" si="541"/>
        <v>0</v>
      </c>
      <c r="AD1163" s="69"/>
      <c r="AE1163" s="183">
        <v>68</v>
      </c>
      <c r="AF1163" s="25">
        <f t="shared" si="542"/>
        <v>0</v>
      </c>
      <c r="AG1163" s="69"/>
      <c r="AH1163" s="183">
        <v>98</v>
      </c>
      <c r="AI1163" s="23">
        <f t="shared" si="543"/>
        <v>0</v>
      </c>
      <c r="AJ1163" s="69"/>
      <c r="AK1163" s="183">
        <v>7</v>
      </c>
      <c r="AL1163" s="25">
        <f t="shared" si="544"/>
        <v>0</v>
      </c>
      <c r="AM1163" s="69"/>
      <c r="AN1163" s="40">
        <v>6</v>
      </c>
      <c r="AO1163" s="25">
        <f t="shared" si="545"/>
        <v>0</v>
      </c>
      <c r="AP1163" s="69"/>
      <c r="AQ1163" s="183">
        <v>7</v>
      </c>
      <c r="AR1163" s="60">
        <f t="shared" si="548"/>
        <v>0</v>
      </c>
      <c r="AS1163" s="69"/>
      <c r="AT1163" s="40">
        <v>5.63</v>
      </c>
      <c r="AU1163" s="60">
        <f t="shared" si="529"/>
        <v>0</v>
      </c>
      <c r="AV1163" s="69"/>
      <c r="AW1163" s="40">
        <v>6.65</v>
      </c>
      <c r="AX1163" s="60">
        <f t="shared" si="549"/>
        <v>0</v>
      </c>
      <c r="AY1163" s="69"/>
      <c r="AZ1163" s="60">
        <v>5.58</v>
      </c>
      <c r="BA1163" s="60">
        <f t="shared" si="550"/>
        <v>0</v>
      </c>
      <c r="BB1163" s="69"/>
      <c r="BC1163" s="183">
        <v>6</v>
      </c>
      <c r="BD1163" s="23">
        <f t="shared" si="546"/>
        <v>0</v>
      </c>
      <c r="BE1163" s="26">
        <f t="shared" si="530"/>
        <v>0</v>
      </c>
      <c r="BF1163" s="27">
        <f t="shared" si="547"/>
        <v>7268</v>
      </c>
      <c r="BG1163" s="173"/>
      <c r="BH1163" s="174"/>
      <c r="BI1163" s="173"/>
      <c r="BJ1163" s="30">
        <f t="shared" si="531"/>
        <v>0</v>
      </c>
      <c r="BK1163" s="28">
        <f t="shared" si="532"/>
        <v>7268</v>
      </c>
      <c r="BL1163" s="63"/>
      <c r="BM1163" s="63"/>
      <c r="BN1163" s="63"/>
      <c r="BO1163" s="63"/>
      <c r="BP1163" s="12"/>
      <c r="BQ1163" s="12"/>
      <c r="BR1163" s="15"/>
      <c r="BS1163" s="15"/>
      <c r="BT1163" s="15"/>
      <c r="BU1163" s="12"/>
      <c r="BV1163" s="63"/>
      <c r="BW1163" s="63"/>
      <c r="BX1163" s="63"/>
    </row>
    <row r="1164" spans="1:103" s="64" customFormat="1" ht="32.25" customHeight="1">
      <c r="A1164" s="67" t="s">
        <v>1161</v>
      </c>
      <c r="B1164" s="68" t="s">
        <v>1162</v>
      </c>
      <c r="C1164" s="69"/>
      <c r="D1164" s="40">
        <v>45</v>
      </c>
      <c r="E1164" s="23">
        <f t="shared" si="533"/>
        <v>0</v>
      </c>
      <c r="F1164" s="69"/>
      <c r="G1164" s="25">
        <v>30</v>
      </c>
      <c r="H1164" s="23">
        <f t="shared" si="534"/>
        <v>0</v>
      </c>
      <c r="I1164" s="69"/>
      <c r="J1164" s="25">
        <v>45</v>
      </c>
      <c r="K1164" s="23">
        <f t="shared" si="535"/>
        <v>0</v>
      </c>
      <c r="L1164" s="69"/>
      <c r="M1164" s="25">
        <v>75</v>
      </c>
      <c r="N1164" s="23">
        <f t="shared" si="536"/>
        <v>0</v>
      </c>
      <c r="O1164" s="69"/>
      <c r="P1164" s="40">
        <v>38</v>
      </c>
      <c r="Q1164" s="23">
        <f t="shared" si="537"/>
        <v>0</v>
      </c>
      <c r="R1164" s="69"/>
      <c r="S1164" s="40">
        <v>68</v>
      </c>
      <c r="T1164" s="23">
        <f t="shared" si="538"/>
        <v>0</v>
      </c>
      <c r="U1164" s="69"/>
      <c r="V1164" s="183">
        <v>38</v>
      </c>
      <c r="W1164" s="23">
        <f t="shared" si="539"/>
        <v>0</v>
      </c>
      <c r="X1164" s="69"/>
      <c r="Y1164" s="183">
        <v>55</v>
      </c>
      <c r="Z1164" s="23">
        <f t="shared" si="540"/>
        <v>0</v>
      </c>
      <c r="AA1164" s="69"/>
      <c r="AB1164" s="183">
        <v>58</v>
      </c>
      <c r="AC1164" s="23">
        <f t="shared" si="541"/>
        <v>0</v>
      </c>
      <c r="AD1164" s="69"/>
      <c r="AE1164" s="183">
        <v>68</v>
      </c>
      <c r="AF1164" s="25">
        <f t="shared" si="542"/>
        <v>0</v>
      </c>
      <c r="AG1164" s="69"/>
      <c r="AH1164" s="183">
        <v>98</v>
      </c>
      <c r="AI1164" s="23">
        <f t="shared" si="543"/>
        <v>0</v>
      </c>
      <c r="AJ1164" s="69"/>
      <c r="AK1164" s="183">
        <v>7</v>
      </c>
      <c r="AL1164" s="25">
        <f t="shared" si="544"/>
        <v>0</v>
      </c>
      <c r="AM1164" s="69"/>
      <c r="AN1164" s="40">
        <v>6</v>
      </c>
      <c r="AO1164" s="25">
        <f t="shared" si="545"/>
        <v>0</v>
      </c>
      <c r="AP1164" s="69"/>
      <c r="AQ1164" s="183">
        <v>7</v>
      </c>
      <c r="AR1164" s="60">
        <f t="shared" si="548"/>
        <v>0</v>
      </c>
      <c r="AS1164" s="69"/>
      <c r="AT1164" s="40">
        <v>5.63</v>
      </c>
      <c r="AU1164" s="60">
        <f t="shared" si="529"/>
        <v>0</v>
      </c>
      <c r="AV1164" s="69"/>
      <c r="AW1164" s="40">
        <v>6.65</v>
      </c>
      <c r="AX1164" s="60">
        <f t="shared" si="549"/>
        <v>0</v>
      </c>
      <c r="AY1164" s="69"/>
      <c r="AZ1164" s="60">
        <v>5.58</v>
      </c>
      <c r="BA1164" s="60">
        <f t="shared" si="550"/>
        <v>0</v>
      </c>
      <c r="BB1164" s="69"/>
      <c r="BC1164" s="183">
        <v>6</v>
      </c>
      <c r="BD1164" s="23">
        <f t="shared" si="546"/>
        <v>0</v>
      </c>
      <c r="BE1164" s="26">
        <f t="shared" si="530"/>
        <v>0</v>
      </c>
      <c r="BF1164" s="27">
        <f t="shared" si="547"/>
        <v>-3778</v>
      </c>
      <c r="BG1164" s="173"/>
      <c r="BH1164" s="174"/>
      <c r="BI1164" s="173"/>
      <c r="BJ1164" s="30">
        <f t="shared" si="531"/>
        <v>0</v>
      </c>
      <c r="BK1164" s="28">
        <f t="shared" si="532"/>
        <v>-3778</v>
      </c>
      <c r="BL1164" s="63"/>
      <c r="BM1164" s="63"/>
      <c r="BN1164" s="63"/>
      <c r="BO1164" s="63"/>
      <c r="BP1164" s="12"/>
      <c r="BQ1164" s="12"/>
      <c r="BR1164" s="15"/>
      <c r="BS1164" s="15"/>
      <c r="BT1164" s="15"/>
      <c r="BU1164" s="12"/>
      <c r="BV1164" s="63"/>
      <c r="BW1164" s="63"/>
      <c r="BX1164" s="63"/>
    </row>
    <row r="1165" spans="1:103" s="64" customFormat="1" ht="32.25" customHeight="1">
      <c r="A1165" s="67" t="s">
        <v>1163</v>
      </c>
      <c r="B1165" s="68" t="s">
        <v>1164</v>
      </c>
      <c r="C1165" s="69"/>
      <c r="D1165" s="40">
        <v>45</v>
      </c>
      <c r="E1165" s="23">
        <f t="shared" si="533"/>
        <v>0</v>
      </c>
      <c r="F1165" s="69"/>
      <c r="G1165" s="25">
        <v>30</v>
      </c>
      <c r="H1165" s="23">
        <f t="shared" si="534"/>
        <v>0</v>
      </c>
      <c r="I1165" s="69"/>
      <c r="J1165" s="25">
        <v>45</v>
      </c>
      <c r="K1165" s="23">
        <f t="shared" si="535"/>
        <v>0</v>
      </c>
      <c r="L1165" s="69"/>
      <c r="M1165" s="25">
        <v>75</v>
      </c>
      <c r="N1165" s="23">
        <f t="shared" si="536"/>
        <v>0</v>
      </c>
      <c r="O1165" s="69"/>
      <c r="P1165" s="40">
        <v>38</v>
      </c>
      <c r="Q1165" s="23">
        <f t="shared" si="537"/>
        <v>0</v>
      </c>
      <c r="R1165" s="69"/>
      <c r="S1165" s="40">
        <v>68</v>
      </c>
      <c r="T1165" s="23">
        <f t="shared" si="538"/>
        <v>0</v>
      </c>
      <c r="U1165" s="69"/>
      <c r="V1165" s="183">
        <v>38</v>
      </c>
      <c r="W1165" s="23">
        <f t="shared" si="539"/>
        <v>0</v>
      </c>
      <c r="X1165" s="69"/>
      <c r="Y1165" s="183">
        <v>55</v>
      </c>
      <c r="Z1165" s="23">
        <f t="shared" si="540"/>
        <v>0</v>
      </c>
      <c r="AA1165" s="69"/>
      <c r="AB1165" s="183">
        <v>58</v>
      </c>
      <c r="AC1165" s="23">
        <f t="shared" si="541"/>
        <v>0</v>
      </c>
      <c r="AD1165" s="69"/>
      <c r="AE1165" s="183">
        <v>68</v>
      </c>
      <c r="AF1165" s="25">
        <f t="shared" si="542"/>
        <v>0</v>
      </c>
      <c r="AG1165" s="69"/>
      <c r="AH1165" s="183">
        <v>98</v>
      </c>
      <c r="AI1165" s="23">
        <f t="shared" si="543"/>
        <v>0</v>
      </c>
      <c r="AJ1165" s="69"/>
      <c r="AK1165" s="183">
        <v>7</v>
      </c>
      <c r="AL1165" s="25">
        <f t="shared" si="544"/>
        <v>0</v>
      </c>
      <c r="AM1165" s="69"/>
      <c r="AN1165" s="40">
        <v>6</v>
      </c>
      <c r="AO1165" s="25">
        <f t="shared" si="545"/>
        <v>0</v>
      </c>
      <c r="AP1165" s="69"/>
      <c r="AQ1165" s="183">
        <v>7</v>
      </c>
      <c r="AR1165" s="60">
        <f t="shared" si="548"/>
        <v>0</v>
      </c>
      <c r="AS1165" s="69"/>
      <c r="AT1165" s="40">
        <v>5.63</v>
      </c>
      <c r="AU1165" s="60">
        <f t="shared" si="529"/>
        <v>0</v>
      </c>
      <c r="AV1165" s="69"/>
      <c r="AW1165" s="40">
        <v>6.65</v>
      </c>
      <c r="AX1165" s="60">
        <f t="shared" si="549"/>
        <v>0</v>
      </c>
      <c r="AY1165" s="69"/>
      <c r="AZ1165" s="60">
        <v>5.58</v>
      </c>
      <c r="BA1165" s="60">
        <f t="shared" si="550"/>
        <v>0</v>
      </c>
      <c r="BB1165" s="69"/>
      <c r="BC1165" s="183">
        <v>6</v>
      </c>
      <c r="BD1165" s="23">
        <f t="shared" si="546"/>
        <v>0</v>
      </c>
      <c r="BE1165" s="26">
        <f t="shared" si="530"/>
        <v>0</v>
      </c>
      <c r="BF1165" s="27">
        <f t="shared" si="547"/>
        <v>262</v>
      </c>
      <c r="BG1165" s="173"/>
      <c r="BH1165" s="174"/>
      <c r="BI1165" s="173"/>
      <c r="BJ1165" s="30">
        <f t="shared" si="531"/>
        <v>0</v>
      </c>
      <c r="BK1165" s="28">
        <f t="shared" si="532"/>
        <v>262</v>
      </c>
      <c r="BL1165" s="63"/>
      <c r="BM1165" s="63"/>
      <c r="BN1165" s="63"/>
      <c r="BO1165" s="63"/>
      <c r="BP1165" s="12"/>
      <c r="BQ1165" s="12"/>
      <c r="BR1165" s="15"/>
      <c r="BS1165" s="15"/>
      <c r="BT1165" s="15"/>
      <c r="BU1165" s="12"/>
      <c r="BV1165" s="63"/>
      <c r="BW1165" s="63"/>
      <c r="BX1165" s="63"/>
    </row>
    <row r="1166" spans="1:103" s="64" customFormat="1" ht="32.25" customHeight="1">
      <c r="A1166" s="67" t="s">
        <v>1165</v>
      </c>
      <c r="B1166" s="68" t="s">
        <v>1166</v>
      </c>
      <c r="C1166" s="69"/>
      <c r="D1166" s="40">
        <v>45</v>
      </c>
      <c r="E1166" s="23">
        <f t="shared" si="533"/>
        <v>0</v>
      </c>
      <c r="F1166" s="69"/>
      <c r="G1166" s="25">
        <v>30</v>
      </c>
      <c r="H1166" s="23">
        <f t="shared" si="534"/>
        <v>0</v>
      </c>
      <c r="I1166" s="69"/>
      <c r="J1166" s="25">
        <v>45</v>
      </c>
      <c r="K1166" s="23">
        <f t="shared" si="535"/>
        <v>0</v>
      </c>
      <c r="L1166" s="69"/>
      <c r="M1166" s="25">
        <v>75</v>
      </c>
      <c r="N1166" s="23">
        <f t="shared" si="536"/>
        <v>0</v>
      </c>
      <c r="O1166" s="69"/>
      <c r="P1166" s="40">
        <v>38</v>
      </c>
      <c r="Q1166" s="23">
        <f t="shared" si="537"/>
        <v>0</v>
      </c>
      <c r="R1166" s="69"/>
      <c r="S1166" s="40">
        <v>68</v>
      </c>
      <c r="T1166" s="23">
        <f t="shared" si="538"/>
        <v>0</v>
      </c>
      <c r="U1166" s="69"/>
      <c r="V1166" s="183">
        <v>38</v>
      </c>
      <c r="W1166" s="23">
        <f t="shared" si="539"/>
        <v>0</v>
      </c>
      <c r="X1166" s="69"/>
      <c r="Y1166" s="183">
        <v>55</v>
      </c>
      <c r="Z1166" s="23">
        <f t="shared" si="540"/>
        <v>0</v>
      </c>
      <c r="AA1166" s="69"/>
      <c r="AB1166" s="183">
        <v>58</v>
      </c>
      <c r="AC1166" s="23">
        <f t="shared" si="541"/>
        <v>0</v>
      </c>
      <c r="AD1166" s="69"/>
      <c r="AE1166" s="183">
        <v>68</v>
      </c>
      <c r="AF1166" s="25">
        <f t="shared" si="542"/>
        <v>0</v>
      </c>
      <c r="AG1166" s="69"/>
      <c r="AH1166" s="183">
        <v>98</v>
      </c>
      <c r="AI1166" s="23">
        <f t="shared" si="543"/>
        <v>0</v>
      </c>
      <c r="AJ1166" s="69"/>
      <c r="AK1166" s="183">
        <v>7</v>
      </c>
      <c r="AL1166" s="25">
        <f t="shared" si="544"/>
        <v>0</v>
      </c>
      <c r="AM1166" s="69"/>
      <c r="AN1166" s="40">
        <v>6</v>
      </c>
      <c r="AO1166" s="25">
        <f t="shared" si="545"/>
        <v>0</v>
      </c>
      <c r="AP1166" s="69"/>
      <c r="AQ1166" s="183">
        <v>7</v>
      </c>
      <c r="AR1166" s="60">
        <f t="shared" si="548"/>
        <v>0</v>
      </c>
      <c r="AS1166" s="69"/>
      <c r="AT1166" s="40">
        <v>5.63</v>
      </c>
      <c r="AU1166" s="60">
        <f t="shared" si="529"/>
        <v>0</v>
      </c>
      <c r="AV1166" s="69"/>
      <c r="AW1166" s="40">
        <v>6.65</v>
      </c>
      <c r="AX1166" s="60">
        <f t="shared" si="549"/>
        <v>0</v>
      </c>
      <c r="AY1166" s="69"/>
      <c r="AZ1166" s="60">
        <v>5.58</v>
      </c>
      <c r="BA1166" s="60">
        <f t="shared" si="550"/>
        <v>0</v>
      </c>
      <c r="BB1166" s="69"/>
      <c r="BC1166" s="183">
        <v>6</v>
      </c>
      <c r="BD1166" s="23">
        <f t="shared" si="546"/>
        <v>0</v>
      </c>
      <c r="BE1166" s="26">
        <f t="shared" si="530"/>
        <v>0</v>
      </c>
      <c r="BF1166" s="27">
        <f t="shared" si="547"/>
        <v>-19327</v>
      </c>
      <c r="BG1166" s="173"/>
      <c r="BH1166" s="174"/>
      <c r="BI1166" s="173"/>
      <c r="BJ1166" s="28">
        <f t="shared" si="531"/>
        <v>0</v>
      </c>
      <c r="BK1166" s="28">
        <f t="shared" si="532"/>
        <v>-19327</v>
      </c>
      <c r="BL1166" s="63"/>
      <c r="BM1166" s="63"/>
      <c r="BN1166" s="63"/>
      <c r="BO1166" s="63"/>
      <c r="BP1166" s="12"/>
      <c r="BQ1166" s="12"/>
      <c r="BR1166" s="15"/>
      <c r="BS1166" s="15"/>
      <c r="BT1166" s="15"/>
      <c r="BU1166" s="12"/>
      <c r="BV1166" s="63"/>
      <c r="BW1166" s="63"/>
      <c r="BX1166" s="63"/>
    </row>
    <row r="1167" spans="1:103" s="64" customFormat="1" ht="32.25" customHeight="1">
      <c r="A1167" s="67" t="s">
        <v>1167</v>
      </c>
      <c r="B1167" s="68" t="s">
        <v>1168</v>
      </c>
      <c r="C1167" s="69"/>
      <c r="D1167" s="40">
        <v>45</v>
      </c>
      <c r="E1167" s="23">
        <f t="shared" si="533"/>
        <v>0</v>
      </c>
      <c r="F1167" s="69"/>
      <c r="G1167" s="25">
        <v>30</v>
      </c>
      <c r="H1167" s="23">
        <f t="shared" si="534"/>
        <v>0</v>
      </c>
      <c r="I1167" s="69"/>
      <c r="J1167" s="25">
        <v>45</v>
      </c>
      <c r="K1167" s="23">
        <f t="shared" si="535"/>
        <v>0</v>
      </c>
      <c r="L1167" s="69"/>
      <c r="M1167" s="25">
        <v>75</v>
      </c>
      <c r="N1167" s="23">
        <f t="shared" si="536"/>
        <v>0</v>
      </c>
      <c r="O1167" s="69"/>
      <c r="P1167" s="40">
        <v>38</v>
      </c>
      <c r="Q1167" s="23">
        <f t="shared" si="537"/>
        <v>0</v>
      </c>
      <c r="R1167" s="69"/>
      <c r="S1167" s="40">
        <v>68</v>
      </c>
      <c r="T1167" s="23">
        <f t="shared" si="538"/>
        <v>0</v>
      </c>
      <c r="U1167" s="69"/>
      <c r="V1167" s="183">
        <v>38</v>
      </c>
      <c r="W1167" s="23">
        <f t="shared" si="539"/>
        <v>0</v>
      </c>
      <c r="X1167" s="69"/>
      <c r="Y1167" s="183">
        <v>55</v>
      </c>
      <c r="Z1167" s="23">
        <f t="shared" si="540"/>
        <v>0</v>
      </c>
      <c r="AA1167" s="69"/>
      <c r="AB1167" s="183">
        <v>58</v>
      </c>
      <c r="AC1167" s="23">
        <f t="shared" si="541"/>
        <v>0</v>
      </c>
      <c r="AD1167" s="69"/>
      <c r="AE1167" s="183">
        <v>68</v>
      </c>
      <c r="AF1167" s="25">
        <f t="shared" si="542"/>
        <v>0</v>
      </c>
      <c r="AG1167" s="69"/>
      <c r="AH1167" s="183">
        <v>98</v>
      </c>
      <c r="AI1167" s="23">
        <f t="shared" si="543"/>
        <v>0</v>
      </c>
      <c r="AJ1167" s="69"/>
      <c r="AK1167" s="183">
        <v>7</v>
      </c>
      <c r="AL1167" s="25">
        <f t="shared" si="544"/>
        <v>0</v>
      </c>
      <c r="AM1167" s="69"/>
      <c r="AN1167" s="40">
        <v>6</v>
      </c>
      <c r="AO1167" s="25">
        <f t="shared" si="545"/>
        <v>0</v>
      </c>
      <c r="AP1167" s="69"/>
      <c r="AQ1167" s="183">
        <v>7</v>
      </c>
      <c r="AR1167" s="60">
        <f t="shared" si="548"/>
        <v>0</v>
      </c>
      <c r="AS1167" s="69"/>
      <c r="AT1167" s="40">
        <v>5.63</v>
      </c>
      <c r="AU1167" s="60">
        <f t="shared" si="529"/>
        <v>0</v>
      </c>
      <c r="AV1167" s="69"/>
      <c r="AW1167" s="40">
        <v>6.65</v>
      </c>
      <c r="AX1167" s="60">
        <f t="shared" si="549"/>
        <v>0</v>
      </c>
      <c r="AY1167" s="69"/>
      <c r="AZ1167" s="60">
        <v>5.58</v>
      </c>
      <c r="BA1167" s="60">
        <f t="shared" si="550"/>
        <v>0</v>
      </c>
      <c r="BB1167" s="69"/>
      <c r="BC1167" s="183">
        <v>6</v>
      </c>
      <c r="BD1167" s="23">
        <f t="shared" si="546"/>
        <v>0</v>
      </c>
      <c r="BE1167" s="26">
        <f t="shared" si="530"/>
        <v>0</v>
      </c>
      <c r="BF1167" s="27">
        <f t="shared" si="547"/>
        <v>606</v>
      </c>
      <c r="BG1167" s="173"/>
      <c r="BH1167" s="174"/>
      <c r="BI1167" s="173"/>
      <c r="BJ1167" s="30">
        <f t="shared" si="531"/>
        <v>0</v>
      </c>
      <c r="BK1167" s="28">
        <f t="shared" si="532"/>
        <v>606</v>
      </c>
      <c r="BL1167" s="63"/>
      <c r="BM1167" s="63"/>
      <c r="BN1167" s="63"/>
      <c r="BO1167" s="63"/>
      <c r="BP1167" s="12"/>
      <c r="BQ1167" s="12"/>
      <c r="BR1167" s="15"/>
      <c r="BS1167" s="15"/>
      <c r="BT1167" s="15"/>
      <c r="BU1167" s="12"/>
      <c r="BV1167" s="63"/>
      <c r="BW1167" s="63"/>
      <c r="BX1167" s="63"/>
    </row>
    <row r="1168" spans="1:103" s="64" customFormat="1" ht="32.25" customHeight="1">
      <c r="A1168" s="67" t="s">
        <v>1169</v>
      </c>
      <c r="B1168" s="68" t="s">
        <v>1170</v>
      </c>
      <c r="C1168" s="69"/>
      <c r="D1168" s="40">
        <v>45</v>
      </c>
      <c r="E1168" s="23">
        <f t="shared" si="533"/>
        <v>0</v>
      </c>
      <c r="F1168" s="69"/>
      <c r="G1168" s="25">
        <v>30</v>
      </c>
      <c r="H1168" s="23">
        <f t="shared" si="534"/>
        <v>0</v>
      </c>
      <c r="I1168" s="69"/>
      <c r="J1168" s="25">
        <v>45</v>
      </c>
      <c r="K1168" s="23">
        <f t="shared" si="535"/>
        <v>0</v>
      </c>
      <c r="L1168" s="69"/>
      <c r="M1168" s="25">
        <v>75</v>
      </c>
      <c r="N1168" s="23">
        <f t="shared" si="536"/>
        <v>0</v>
      </c>
      <c r="O1168" s="69"/>
      <c r="P1168" s="40">
        <v>38</v>
      </c>
      <c r="Q1168" s="23">
        <f t="shared" si="537"/>
        <v>0</v>
      </c>
      <c r="R1168" s="69"/>
      <c r="S1168" s="40">
        <v>68</v>
      </c>
      <c r="T1168" s="23">
        <f t="shared" si="538"/>
        <v>0</v>
      </c>
      <c r="U1168" s="69"/>
      <c r="V1168" s="183">
        <v>38</v>
      </c>
      <c r="W1168" s="23">
        <f t="shared" si="539"/>
        <v>0</v>
      </c>
      <c r="X1168" s="69"/>
      <c r="Y1168" s="183">
        <v>55</v>
      </c>
      <c r="Z1168" s="23">
        <f t="shared" si="540"/>
        <v>0</v>
      </c>
      <c r="AA1168" s="69"/>
      <c r="AB1168" s="183">
        <v>58</v>
      </c>
      <c r="AC1168" s="23">
        <f t="shared" si="541"/>
        <v>0</v>
      </c>
      <c r="AD1168" s="69"/>
      <c r="AE1168" s="183">
        <v>68</v>
      </c>
      <c r="AF1168" s="25">
        <f t="shared" si="542"/>
        <v>0</v>
      </c>
      <c r="AG1168" s="69"/>
      <c r="AH1168" s="183">
        <v>98</v>
      </c>
      <c r="AI1168" s="23">
        <f t="shared" si="543"/>
        <v>0</v>
      </c>
      <c r="AJ1168" s="69"/>
      <c r="AK1168" s="183">
        <v>7</v>
      </c>
      <c r="AL1168" s="25">
        <f t="shared" si="544"/>
        <v>0</v>
      </c>
      <c r="AM1168" s="69"/>
      <c r="AN1168" s="40">
        <v>6</v>
      </c>
      <c r="AO1168" s="25">
        <f t="shared" si="545"/>
        <v>0</v>
      </c>
      <c r="AP1168" s="69"/>
      <c r="AQ1168" s="183">
        <v>7</v>
      </c>
      <c r="AR1168" s="60">
        <f t="shared" si="548"/>
        <v>0</v>
      </c>
      <c r="AS1168" s="69"/>
      <c r="AT1168" s="40">
        <v>5.63</v>
      </c>
      <c r="AU1168" s="60">
        <f t="shared" si="529"/>
        <v>0</v>
      </c>
      <c r="AV1168" s="69"/>
      <c r="AW1168" s="40">
        <v>6.65</v>
      </c>
      <c r="AX1168" s="60">
        <f t="shared" si="549"/>
        <v>0</v>
      </c>
      <c r="AY1168" s="69"/>
      <c r="AZ1168" s="60">
        <v>5.58</v>
      </c>
      <c r="BA1168" s="60">
        <f t="shared" si="550"/>
        <v>0</v>
      </c>
      <c r="BB1168" s="69"/>
      <c r="BC1168" s="183">
        <v>6</v>
      </c>
      <c r="BD1168" s="23">
        <f t="shared" si="546"/>
        <v>0</v>
      </c>
      <c r="BE1168" s="26">
        <f t="shared" si="530"/>
        <v>0</v>
      </c>
      <c r="BF1168" s="27">
        <f t="shared" si="547"/>
        <v>6160</v>
      </c>
      <c r="BG1168" s="173"/>
      <c r="BH1168" s="174"/>
      <c r="BI1168" s="173"/>
      <c r="BJ1168" s="30">
        <f t="shared" si="531"/>
        <v>0</v>
      </c>
      <c r="BK1168" s="28">
        <f t="shared" si="532"/>
        <v>6160</v>
      </c>
      <c r="BL1168" s="63"/>
      <c r="BM1168" s="63"/>
      <c r="BN1168" s="63"/>
      <c r="BO1168" s="63"/>
      <c r="BP1168" s="12"/>
      <c r="BQ1168" s="12"/>
      <c r="BR1168" s="15"/>
      <c r="BS1168" s="15"/>
      <c r="BT1168" s="15"/>
      <c r="BU1168" s="12"/>
      <c r="BV1168" s="63"/>
      <c r="BW1168" s="63"/>
      <c r="BX1168" s="63"/>
    </row>
    <row r="1169" spans="1:103" s="64" customFormat="1" ht="32.25" customHeight="1">
      <c r="A1169" s="67" t="s">
        <v>1171</v>
      </c>
      <c r="B1169" s="68" t="s">
        <v>1172</v>
      </c>
      <c r="C1169" s="243"/>
      <c r="D1169" s="40">
        <v>45</v>
      </c>
      <c r="E1169" s="23">
        <f t="shared" si="533"/>
        <v>0</v>
      </c>
      <c r="F1169" s="243"/>
      <c r="G1169" s="25">
        <v>30</v>
      </c>
      <c r="H1169" s="23">
        <f t="shared" si="534"/>
        <v>0</v>
      </c>
      <c r="I1169" s="243"/>
      <c r="J1169" s="25">
        <v>45</v>
      </c>
      <c r="K1169" s="23">
        <f t="shared" si="535"/>
        <v>0</v>
      </c>
      <c r="L1169" s="67"/>
      <c r="M1169" s="25">
        <v>75</v>
      </c>
      <c r="N1169" s="23">
        <f t="shared" si="536"/>
        <v>0</v>
      </c>
      <c r="O1169" s="67"/>
      <c r="P1169" s="40">
        <v>38</v>
      </c>
      <c r="Q1169" s="23">
        <f t="shared" si="537"/>
        <v>0</v>
      </c>
      <c r="R1169" s="67"/>
      <c r="S1169" s="40">
        <v>68</v>
      </c>
      <c r="T1169" s="23">
        <f t="shared" si="538"/>
        <v>0</v>
      </c>
      <c r="U1169" s="67"/>
      <c r="V1169" s="183">
        <v>38</v>
      </c>
      <c r="W1169" s="23">
        <f t="shared" si="539"/>
        <v>0</v>
      </c>
      <c r="X1169" s="67"/>
      <c r="Y1169" s="183">
        <v>55</v>
      </c>
      <c r="Z1169" s="23">
        <f t="shared" si="540"/>
        <v>0</v>
      </c>
      <c r="AA1169" s="67"/>
      <c r="AB1169" s="183">
        <v>58</v>
      </c>
      <c r="AC1169" s="23">
        <f t="shared" si="541"/>
        <v>0</v>
      </c>
      <c r="AD1169" s="67"/>
      <c r="AE1169" s="183">
        <v>68</v>
      </c>
      <c r="AF1169" s="25">
        <f t="shared" si="542"/>
        <v>0</v>
      </c>
      <c r="AG1169" s="67"/>
      <c r="AH1169" s="183">
        <v>98</v>
      </c>
      <c r="AI1169" s="23">
        <f t="shared" si="543"/>
        <v>0</v>
      </c>
      <c r="AJ1169" s="67"/>
      <c r="AK1169" s="183">
        <v>7</v>
      </c>
      <c r="AL1169" s="25">
        <f t="shared" si="544"/>
        <v>0</v>
      </c>
      <c r="AM1169" s="67"/>
      <c r="AN1169" s="40">
        <v>6</v>
      </c>
      <c r="AO1169" s="25">
        <f t="shared" si="545"/>
        <v>0</v>
      </c>
      <c r="AP1169" s="67"/>
      <c r="AQ1169" s="183">
        <v>7</v>
      </c>
      <c r="AR1169" s="60">
        <f t="shared" si="548"/>
        <v>0</v>
      </c>
      <c r="AS1169" s="67"/>
      <c r="AT1169" s="40">
        <v>5.63</v>
      </c>
      <c r="AU1169" s="60">
        <f t="shared" si="529"/>
        <v>0</v>
      </c>
      <c r="AV1169" s="67"/>
      <c r="AW1169" s="40">
        <v>6.65</v>
      </c>
      <c r="AX1169" s="60">
        <f t="shared" si="549"/>
        <v>0</v>
      </c>
      <c r="AY1169" s="67"/>
      <c r="AZ1169" s="60">
        <v>5.58</v>
      </c>
      <c r="BA1169" s="60">
        <f t="shared" si="550"/>
        <v>0</v>
      </c>
      <c r="BB1169" s="67"/>
      <c r="BC1169" s="183">
        <v>6</v>
      </c>
      <c r="BD1169" s="23">
        <f t="shared" si="546"/>
        <v>0</v>
      </c>
      <c r="BE1169" s="26">
        <f t="shared" si="530"/>
        <v>0</v>
      </c>
      <c r="BF1169" s="27">
        <f t="shared" si="547"/>
        <v>0</v>
      </c>
      <c r="BG1169" s="67"/>
      <c r="BH1169" s="211"/>
      <c r="BI1169" s="173"/>
      <c r="BJ1169" s="28">
        <f t="shared" si="531"/>
        <v>0</v>
      </c>
      <c r="BK1169" s="28">
        <f t="shared" si="532"/>
        <v>0</v>
      </c>
      <c r="BL1169" s="63"/>
      <c r="BM1169" s="63"/>
      <c r="BN1169" s="63"/>
      <c r="BO1169" s="63"/>
      <c r="BP1169" s="12"/>
      <c r="BQ1169" s="12"/>
      <c r="BR1169" s="15"/>
      <c r="BS1169" s="15"/>
      <c r="BT1169" s="15"/>
      <c r="BU1169" s="12"/>
      <c r="BV1169" s="63"/>
      <c r="BW1169" s="63"/>
      <c r="BX1169" s="63"/>
    </row>
    <row r="1170" spans="1:103" s="64" customFormat="1" ht="32.25" customHeight="1">
      <c r="A1170" s="67" t="s">
        <v>1173</v>
      </c>
      <c r="B1170" s="84" t="s">
        <v>1174</v>
      </c>
      <c r="C1170" s="243"/>
      <c r="D1170" s="40">
        <v>45</v>
      </c>
      <c r="E1170" s="23">
        <f t="shared" si="533"/>
        <v>0</v>
      </c>
      <c r="F1170" s="243"/>
      <c r="G1170" s="25">
        <v>30</v>
      </c>
      <c r="H1170" s="23">
        <f t="shared" si="534"/>
        <v>0</v>
      </c>
      <c r="I1170" s="243"/>
      <c r="J1170" s="25">
        <v>45</v>
      </c>
      <c r="K1170" s="23">
        <f t="shared" si="535"/>
        <v>0</v>
      </c>
      <c r="L1170" s="67"/>
      <c r="M1170" s="25">
        <v>75</v>
      </c>
      <c r="N1170" s="23">
        <f t="shared" si="536"/>
        <v>0</v>
      </c>
      <c r="O1170" s="67"/>
      <c r="P1170" s="40">
        <v>38</v>
      </c>
      <c r="Q1170" s="23">
        <f t="shared" si="537"/>
        <v>0</v>
      </c>
      <c r="R1170" s="67"/>
      <c r="S1170" s="40">
        <v>68</v>
      </c>
      <c r="T1170" s="23">
        <f t="shared" si="538"/>
        <v>0</v>
      </c>
      <c r="U1170" s="67"/>
      <c r="V1170" s="183">
        <v>38</v>
      </c>
      <c r="W1170" s="23">
        <f t="shared" si="539"/>
        <v>0</v>
      </c>
      <c r="X1170" s="67"/>
      <c r="Y1170" s="183">
        <v>55</v>
      </c>
      <c r="Z1170" s="23">
        <f t="shared" si="540"/>
        <v>0</v>
      </c>
      <c r="AA1170" s="67"/>
      <c r="AB1170" s="183">
        <v>58</v>
      </c>
      <c r="AC1170" s="23">
        <f t="shared" si="541"/>
        <v>0</v>
      </c>
      <c r="AD1170" s="67"/>
      <c r="AE1170" s="183">
        <v>68</v>
      </c>
      <c r="AF1170" s="25">
        <f t="shared" si="542"/>
        <v>0</v>
      </c>
      <c r="AG1170" s="67"/>
      <c r="AH1170" s="183">
        <v>98</v>
      </c>
      <c r="AI1170" s="23">
        <f t="shared" si="543"/>
        <v>0</v>
      </c>
      <c r="AJ1170" s="67"/>
      <c r="AK1170" s="183">
        <v>7</v>
      </c>
      <c r="AL1170" s="25">
        <f t="shared" si="544"/>
        <v>0</v>
      </c>
      <c r="AM1170" s="67"/>
      <c r="AN1170" s="40">
        <v>6</v>
      </c>
      <c r="AO1170" s="25">
        <f t="shared" si="545"/>
        <v>0</v>
      </c>
      <c r="AP1170" s="67"/>
      <c r="AQ1170" s="183">
        <v>7</v>
      </c>
      <c r="AR1170" s="60">
        <f t="shared" si="548"/>
        <v>0</v>
      </c>
      <c r="AS1170" s="67"/>
      <c r="AT1170" s="40">
        <v>5.63</v>
      </c>
      <c r="AU1170" s="60">
        <f t="shared" si="529"/>
        <v>0</v>
      </c>
      <c r="AV1170" s="67"/>
      <c r="AW1170" s="40">
        <v>6.65</v>
      </c>
      <c r="AX1170" s="60">
        <f t="shared" si="549"/>
        <v>0</v>
      </c>
      <c r="AY1170" s="67"/>
      <c r="AZ1170" s="60">
        <v>5.58</v>
      </c>
      <c r="BA1170" s="60">
        <f t="shared" si="550"/>
        <v>0</v>
      </c>
      <c r="BB1170" s="67"/>
      <c r="BC1170" s="183">
        <v>6</v>
      </c>
      <c r="BD1170" s="23">
        <f t="shared" si="546"/>
        <v>0</v>
      </c>
      <c r="BE1170" s="26">
        <f t="shared" si="530"/>
        <v>0</v>
      </c>
      <c r="BF1170" s="27">
        <f t="shared" si="547"/>
        <v>20</v>
      </c>
      <c r="BG1170" s="67"/>
      <c r="BH1170" s="211"/>
      <c r="BI1170" s="173">
        <v>19000</v>
      </c>
      <c r="BJ1170" s="28">
        <f t="shared" si="531"/>
        <v>19000</v>
      </c>
      <c r="BK1170" s="28">
        <f t="shared" si="532"/>
        <v>-18980</v>
      </c>
      <c r="BL1170" s="63"/>
      <c r="BM1170" s="63"/>
      <c r="BN1170" s="63"/>
      <c r="BO1170" s="63"/>
      <c r="BP1170" s="12"/>
      <c r="BQ1170" s="12"/>
      <c r="BR1170" s="15"/>
      <c r="BS1170" s="15"/>
      <c r="BT1170" s="15"/>
      <c r="BU1170" s="12"/>
      <c r="BV1170" s="63"/>
      <c r="BW1170" s="63"/>
      <c r="BX1170" s="63"/>
    </row>
    <row r="1171" spans="1:103" s="64" customFormat="1" ht="32.25" customHeight="1">
      <c r="A1171" s="67" t="s">
        <v>1175</v>
      </c>
      <c r="B1171" s="68" t="s">
        <v>1176</v>
      </c>
      <c r="C1171" s="243"/>
      <c r="D1171" s="40">
        <v>45</v>
      </c>
      <c r="E1171" s="23">
        <f t="shared" si="533"/>
        <v>0</v>
      </c>
      <c r="F1171" s="243"/>
      <c r="G1171" s="25">
        <v>30</v>
      </c>
      <c r="H1171" s="23">
        <f t="shared" si="534"/>
        <v>0</v>
      </c>
      <c r="I1171" s="243"/>
      <c r="J1171" s="25">
        <v>45</v>
      </c>
      <c r="K1171" s="23">
        <f t="shared" si="535"/>
        <v>0</v>
      </c>
      <c r="L1171" s="67"/>
      <c r="M1171" s="25">
        <v>75</v>
      </c>
      <c r="N1171" s="23">
        <f t="shared" si="536"/>
        <v>0</v>
      </c>
      <c r="O1171" s="67"/>
      <c r="P1171" s="40">
        <v>38</v>
      </c>
      <c r="Q1171" s="23">
        <f t="shared" si="537"/>
        <v>0</v>
      </c>
      <c r="R1171" s="67"/>
      <c r="S1171" s="40">
        <v>68</v>
      </c>
      <c r="T1171" s="23">
        <f t="shared" si="538"/>
        <v>0</v>
      </c>
      <c r="U1171" s="67"/>
      <c r="V1171" s="183">
        <v>38</v>
      </c>
      <c r="W1171" s="23">
        <f t="shared" si="539"/>
        <v>0</v>
      </c>
      <c r="X1171" s="67"/>
      <c r="Y1171" s="183">
        <v>55</v>
      </c>
      <c r="Z1171" s="23">
        <f t="shared" si="540"/>
        <v>0</v>
      </c>
      <c r="AA1171" s="67"/>
      <c r="AB1171" s="183">
        <v>58</v>
      </c>
      <c r="AC1171" s="23">
        <f t="shared" si="541"/>
        <v>0</v>
      </c>
      <c r="AD1171" s="67"/>
      <c r="AE1171" s="183">
        <v>68</v>
      </c>
      <c r="AF1171" s="25">
        <f t="shared" si="542"/>
        <v>0</v>
      </c>
      <c r="AG1171" s="67"/>
      <c r="AH1171" s="183">
        <v>98</v>
      </c>
      <c r="AI1171" s="23">
        <f t="shared" si="543"/>
        <v>0</v>
      </c>
      <c r="AJ1171" s="67"/>
      <c r="AK1171" s="183">
        <v>7</v>
      </c>
      <c r="AL1171" s="25">
        <f t="shared" si="544"/>
        <v>0</v>
      </c>
      <c r="AM1171" s="67"/>
      <c r="AN1171" s="40">
        <v>6</v>
      </c>
      <c r="AO1171" s="25">
        <f t="shared" si="545"/>
        <v>0</v>
      </c>
      <c r="AP1171" s="67"/>
      <c r="AQ1171" s="183">
        <v>7</v>
      </c>
      <c r="AR1171" s="60">
        <f t="shared" si="548"/>
        <v>0</v>
      </c>
      <c r="AS1171" s="67"/>
      <c r="AT1171" s="40">
        <v>5.63</v>
      </c>
      <c r="AU1171" s="60">
        <f t="shared" si="529"/>
        <v>0</v>
      </c>
      <c r="AV1171" s="67"/>
      <c r="AW1171" s="40">
        <v>6.65</v>
      </c>
      <c r="AX1171" s="60">
        <f t="shared" si="549"/>
        <v>0</v>
      </c>
      <c r="AY1171" s="67"/>
      <c r="AZ1171" s="60">
        <v>5.58</v>
      </c>
      <c r="BA1171" s="60">
        <f t="shared" si="550"/>
        <v>0</v>
      </c>
      <c r="BB1171" s="67"/>
      <c r="BC1171" s="183">
        <v>6</v>
      </c>
      <c r="BD1171" s="23">
        <f t="shared" si="546"/>
        <v>0</v>
      </c>
      <c r="BE1171" s="26">
        <f t="shared" si="530"/>
        <v>0</v>
      </c>
      <c r="BF1171" s="27">
        <f t="shared" si="547"/>
        <v>30</v>
      </c>
      <c r="BG1171" s="67"/>
      <c r="BH1171" s="211"/>
      <c r="BI1171" s="173">
        <v>1740</v>
      </c>
      <c r="BJ1171" s="28">
        <f t="shared" si="531"/>
        <v>1740</v>
      </c>
      <c r="BK1171" s="28">
        <f t="shared" si="532"/>
        <v>-1710</v>
      </c>
      <c r="BL1171" s="63"/>
      <c r="BM1171" s="63"/>
      <c r="BN1171" s="63"/>
      <c r="BO1171" s="63"/>
      <c r="BP1171" s="12"/>
      <c r="BQ1171" s="12"/>
      <c r="BR1171" s="15"/>
      <c r="BS1171" s="15"/>
      <c r="BT1171" s="15"/>
      <c r="BU1171" s="12"/>
      <c r="BV1171" s="63"/>
      <c r="BW1171" s="63"/>
      <c r="BX1171" s="63"/>
    </row>
    <row r="1172" spans="1:103" s="64" customFormat="1" ht="32.25" customHeight="1">
      <c r="A1172" s="67" t="s">
        <v>1177</v>
      </c>
      <c r="B1172" s="68" t="s">
        <v>1178</v>
      </c>
      <c r="C1172" s="243"/>
      <c r="D1172" s="40">
        <v>45</v>
      </c>
      <c r="E1172" s="23">
        <f t="shared" si="533"/>
        <v>0</v>
      </c>
      <c r="F1172" s="243"/>
      <c r="G1172" s="25">
        <v>30</v>
      </c>
      <c r="H1172" s="23">
        <f t="shared" si="534"/>
        <v>0</v>
      </c>
      <c r="I1172" s="243"/>
      <c r="J1172" s="25">
        <v>45</v>
      </c>
      <c r="K1172" s="23">
        <f t="shared" si="535"/>
        <v>0</v>
      </c>
      <c r="L1172" s="67"/>
      <c r="M1172" s="25">
        <v>75</v>
      </c>
      <c r="N1172" s="23">
        <f t="shared" si="536"/>
        <v>0</v>
      </c>
      <c r="O1172" s="67"/>
      <c r="P1172" s="40">
        <v>38</v>
      </c>
      <c r="Q1172" s="23">
        <f t="shared" si="537"/>
        <v>0</v>
      </c>
      <c r="R1172" s="67"/>
      <c r="S1172" s="40">
        <v>68</v>
      </c>
      <c r="T1172" s="23">
        <f t="shared" si="538"/>
        <v>0</v>
      </c>
      <c r="U1172" s="67"/>
      <c r="V1172" s="183">
        <v>38</v>
      </c>
      <c r="W1172" s="23">
        <f t="shared" si="539"/>
        <v>0</v>
      </c>
      <c r="X1172" s="67"/>
      <c r="Y1172" s="183">
        <v>55</v>
      </c>
      <c r="Z1172" s="23">
        <f t="shared" si="540"/>
        <v>0</v>
      </c>
      <c r="AA1172" s="67"/>
      <c r="AB1172" s="183">
        <v>58</v>
      </c>
      <c r="AC1172" s="23">
        <f t="shared" si="541"/>
        <v>0</v>
      </c>
      <c r="AD1172" s="67"/>
      <c r="AE1172" s="183">
        <v>68</v>
      </c>
      <c r="AF1172" s="25">
        <f t="shared" si="542"/>
        <v>0</v>
      </c>
      <c r="AG1172" s="67"/>
      <c r="AH1172" s="183">
        <v>98</v>
      </c>
      <c r="AI1172" s="23">
        <f t="shared" si="543"/>
        <v>0</v>
      </c>
      <c r="AJ1172" s="67"/>
      <c r="AK1172" s="183">
        <v>7</v>
      </c>
      <c r="AL1172" s="25">
        <f t="shared" si="544"/>
        <v>0</v>
      </c>
      <c r="AM1172" s="67"/>
      <c r="AN1172" s="40">
        <v>6</v>
      </c>
      <c r="AO1172" s="25">
        <f t="shared" si="545"/>
        <v>0</v>
      </c>
      <c r="AP1172" s="67"/>
      <c r="AQ1172" s="183">
        <v>7</v>
      </c>
      <c r="AR1172" s="60">
        <f t="shared" si="548"/>
        <v>0</v>
      </c>
      <c r="AS1172" s="67"/>
      <c r="AT1172" s="40">
        <v>5.63</v>
      </c>
      <c r="AU1172" s="60">
        <f t="shared" ref="AU1172:AU1180" si="551">AT1172*AS1172</f>
        <v>0</v>
      </c>
      <c r="AV1172" s="67"/>
      <c r="AW1172" s="40">
        <v>6.65</v>
      </c>
      <c r="AX1172" s="60">
        <f t="shared" si="549"/>
        <v>0</v>
      </c>
      <c r="AY1172" s="67"/>
      <c r="AZ1172" s="60">
        <v>5.58</v>
      </c>
      <c r="BA1172" s="60">
        <f t="shared" si="550"/>
        <v>0</v>
      </c>
      <c r="BB1172" s="67"/>
      <c r="BC1172" s="183">
        <v>6</v>
      </c>
      <c r="BD1172" s="23">
        <f t="shared" si="546"/>
        <v>0</v>
      </c>
      <c r="BE1172" s="26">
        <f t="shared" si="530"/>
        <v>0</v>
      </c>
      <c r="BF1172" s="27">
        <f t="shared" si="547"/>
        <v>25</v>
      </c>
      <c r="BG1172" s="67"/>
      <c r="BH1172" s="211"/>
      <c r="BI1172" s="173"/>
      <c r="BJ1172" s="28">
        <f t="shared" si="531"/>
        <v>0</v>
      </c>
      <c r="BK1172" s="28">
        <f t="shared" si="532"/>
        <v>25</v>
      </c>
      <c r="BL1172" s="63"/>
      <c r="BM1172" s="63"/>
      <c r="BN1172" s="63"/>
      <c r="BO1172" s="63"/>
      <c r="BP1172" s="12"/>
      <c r="BQ1172" s="12"/>
      <c r="BR1172" s="15"/>
      <c r="BS1172" s="15"/>
      <c r="BT1172" s="15"/>
      <c r="BU1172" s="12"/>
      <c r="BV1172" s="63"/>
      <c r="BW1172" s="63"/>
      <c r="BX1172" s="63"/>
    </row>
    <row r="1173" spans="1:103" s="64" customFormat="1" ht="32.25" customHeight="1">
      <c r="A1173" s="67" t="s">
        <v>1179</v>
      </c>
      <c r="B1173" s="84" t="s">
        <v>1180</v>
      </c>
      <c r="C1173" s="243"/>
      <c r="D1173" s="40">
        <v>45</v>
      </c>
      <c r="E1173" s="23">
        <f t="shared" si="533"/>
        <v>0</v>
      </c>
      <c r="F1173" s="243"/>
      <c r="G1173" s="25">
        <v>30</v>
      </c>
      <c r="H1173" s="23">
        <f t="shared" si="534"/>
        <v>0</v>
      </c>
      <c r="I1173" s="243"/>
      <c r="J1173" s="25">
        <v>45</v>
      </c>
      <c r="K1173" s="23">
        <f t="shared" si="535"/>
        <v>0</v>
      </c>
      <c r="L1173" s="67"/>
      <c r="M1173" s="25">
        <v>75</v>
      </c>
      <c r="N1173" s="23">
        <f t="shared" si="536"/>
        <v>0</v>
      </c>
      <c r="O1173" s="67"/>
      <c r="P1173" s="40">
        <v>38</v>
      </c>
      <c r="Q1173" s="23">
        <f t="shared" si="537"/>
        <v>0</v>
      </c>
      <c r="R1173" s="67"/>
      <c r="S1173" s="40">
        <v>68</v>
      </c>
      <c r="T1173" s="23">
        <f t="shared" si="538"/>
        <v>0</v>
      </c>
      <c r="U1173" s="67"/>
      <c r="V1173" s="183">
        <v>38</v>
      </c>
      <c r="W1173" s="23">
        <f t="shared" si="539"/>
        <v>0</v>
      </c>
      <c r="X1173" s="67"/>
      <c r="Y1173" s="183">
        <v>55</v>
      </c>
      <c r="Z1173" s="23">
        <f t="shared" si="540"/>
        <v>0</v>
      </c>
      <c r="AA1173" s="67"/>
      <c r="AB1173" s="183">
        <v>58</v>
      </c>
      <c r="AC1173" s="23">
        <f t="shared" si="541"/>
        <v>0</v>
      </c>
      <c r="AD1173" s="67"/>
      <c r="AE1173" s="183">
        <v>68</v>
      </c>
      <c r="AF1173" s="25">
        <f t="shared" si="542"/>
        <v>0</v>
      </c>
      <c r="AG1173" s="67"/>
      <c r="AH1173" s="183">
        <v>98</v>
      </c>
      <c r="AI1173" s="23">
        <f t="shared" si="543"/>
        <v>0</v>
      </c>
      <c r="AJ1173" s="67"/>
      <c r="AK1173" s="183">
        <v>7</v>
      </c>
      <c r="AL1173" s="25">
        <f t="shared" si="544"/>
        <v>0</v>
      </c>
      <c r="AM1173" s="67"/>
      <c r="AN1173" s="40">
        <v>6</v>
      </c>
      <c r="AO1173" s="25">
        <f t="shared" si="545"/>
        <v>0</v>
      </c>
      <c r="AP1173" s="67"/>
      <c r="AQ1173" s="183">
        <v>7</v>
      </c>
      <c r="AR1173" s="60">
        <f t="shared" si="548"/>
        <v>0</v>
      </c>
      <c r="AS1173" s="67"/>
      <c r="AT1173" s="40">
        <v>5.63</v>
      </c>
      <c r="AU1173" s="60">
        <f t="shared" si="551"/>
        <v>0</v>
      </c>
      <c r="AV1173" s="67"/>
      <c r="AW1173" s="40">
        <v>6.65</v>
      </c>
      <c r="AX1173" s="60">
        <f t="shared" si="549"/>
        <v>0</v>
      </c>
      <c r="AY1173" s="67"/>
      <c r="AZ1173" s="60">
        <v>5.58</v>
      </c>
      <c r="BA1173" s="60">
        <f t="shared" si="550"/>
        <v>0</v>
      </c>
      <c r="BB1173" s="67"/>
      <c r="BC1173" s="183">
        <v>6</v>
      </c>
      <c r="BD1173" s="23">
        <f t="shared" si="546"/>
        <v>0</v>
      </c>
      <c r="BE1173" s="26">
        <f t="shared" si="530"/>
        <v>0</v>
      </c>
      <c r="BF1173" s="27">
        <f t="shared" si="547"/>
        <v>0</v>
      </c>
      <c r="BG1173" s="67"/>
      <c r="BH1173" s="211"/>
      <c r="BI1173" s="173"/>
      <c r="BJ1173" s="28">
        <f t="shared" si="531"/>
        <v>0</v>
      </c>
      <c r="BK1173" s="28">
        <f t="shared" si="532"/>
        <v>0</v>
      </c>
      <c r="BL1173" s="63"/>
      <c r="BM1173" s="63"/>
      <c r="BN1173" s="63"/>
      <c r="BO1173" s="63"/>
      <c r="BP1173" s="12"/>
      <c r="BQ1173" s="12"/>
      <c r="BR1173" s="15"/>
      <c r="BS1173" s="15"/>
      <c r="BT1173" s="15"/>
      <c r="BU1173" s="12"/>
      <c r="BV1173" s="63"/>
      <c r="BW1173" s="63"/>
      <c r="BX1173" s="63"/>
    </row>
    <row r="1174" spans="1:103" s="64" customFormat="1" ht="32.25" customHeight="1">
      <c r="A1174" s="67" t="s">
        <v>1181</v>
      </c>
      <c r="B1174" s="68" t="s">
        <v>1182</v>
      </c>
      <c r="C1174" s="60"/>
      <c r="D1174" s="40">
        <v>45</v>
      </c>
      <c r="E1174" s="23">
        <f t="shared" si="533"/>
        <v>0</v>
      </c>
      <c r="F1174" s="60"/>
      <c r="G1174" s="25">
        <v>30</v>
      </c>
      <c r="H1174" s="23">
        <f t="shared" si="534"/>
        <v>0</v>
      </c>
      <c r="I1174" s="60"/>
      <c r="J1174" s="25">
        <v>45</v>
      </c>
      <c r="K1174" s="23">
        <f t="shared" si="535"/>
        <v>0</v>
      </c>
      <c r="L1174" s="60"/>
      <c r="M1174" s="25">
        <v>75</v>
      </c>
      <c r="N1174" s="23">
        <f t="shared" si="536"/>
        <v>0</v>
      </c>
      <c r="O1174" s="60"/>
      <c r="P1174" s="40">
        <v>38</v>
      </c>
      <c r="Q1174" s="23">
        <f t="shared" si="537"/>
        <v>0</v>
      </c>
      <c r="R1174" s="60"/>
      <c r="S1174" s="40">
        <v>68</v>
      </c>
      <c r="T1174" s="23">
        <f t="shared" si="538"/>
        <v>0</v>
      </c>
      <c r="U1174" s="60"/>
      <c r="V1174" s="183">
        <v>38</v>
      </c>
      <c r="W1174" s="23">
        <f t="shared" si="539"/>
        <v>0</v>
      </c>
      <c r="X1174" s="60"/>
      <c r="Y1174" s="183">
        <v>55</v>
      </c>
      <c r="Z1174" s="23">
        <f t="shared" si="540"/>
        <v>0</v>
      </c>
      <c r="AA1174" s="60"/>
      <c r="AB1174" s="183">
        <v>58</v>
      </c>
      <c r="AC1174" s="23">
        <f t="shared" si="541"/>
        <v>0</v>
      </c>
      <c r="AD1174" s="60"/>
      <c r="AE1174" s="183">
        <v>68</v>
      </c>
      <c r="AF1174" s="25">
        <f t="shared" si="542"/>
        <v>0</v>
      </c>
      <c r="AG1174" s="60"/>
      <c r="AH1174" s="183">
        <v>98</v>
      </c>
      <c r="AI1174" s="23">
        <f t="shared" si="543"/>
        <v>0</v>
      </c>
      <c r="AJ1174" s="60"/>
      <c r="AK1174" s="183">
        <v>7</v>
      </c>
      <c r="AL1174" s="25">
        <f t="shared" si="544"/>
        <v>0</v>
      </c>
      <c r="AM1174" s="60"/>
      <c r="AN1174" s="40">
        <v>6</v>
      </c>
      <c r="AO1174" s="25">
        <f t="shared" si="545"/>
        <v>0</v>
      </c>
      <c r="AP1174" s="60"/>
      <c r="AQ1174" s="183">
        <v>7</v>
      </c>
      <c r="AR1174" s="60">
        <f t="shared" si="548"/>
        <v>0</v>
      </c>
      <c r="AS1174" s="60"/>
      <c r="AT1174" s="40">
        <v>5.63</v>
      </c>
      <c r="AU1174" s="60">
        <f t="shared" si="551"/>
        <v>0</v>
      </c>
      <c r="AV1174" s="60"/>
      <c r="AW1174" s="40">
        <v>6.65</v>
      </c>
      <c r="AX1174" s="60">
        <f t="shared" si="549"/>
        <v>0</v>
      </c>
      <c r="AY1174" s="60"/>
      <c r="AZ1174" s="60">
        <v>5.58</v>
      </c>
      <c r="BA1174" s="60">
        <f t="shared" si="550"/>
        <v>0</v>
      </c>
      <c r="BB1174" s="60"/>
      <c r="BC1174" s="183">
        <v>6</v>
      </c>
      <c r="BD1174" s="23">
        <f t="shared" si="546"/>
        <v>0</v>
      </c>
      <c r="BE1174" s="26">
        <f t="shared" ref="BE1174:BE1180" si="552">E1174+H1174+K1174+N1174+Q1174+T1174+W1174+Z1174+AC1174+AF1174+AI1174+AL1174+AO1174+AR1174+AU1174+AX1174+BD1174+BA1174</f>
        <v>0</v>
      </c>
      <c r="BF1174" s="27">
        <f t="shared" si="547"/>
        <v>42</v>
      </c>
      <c r="BG1174" s="61">
        <v>119519</v>
      </c>
      <c r="BH1174" s="62"/>
      <c r="BI1174" s="173"/>
      <c r="BJ1174" s="28">
        <f t="shared" ref="BJ1174:BJ1181" si="553">BG1174+BH1174+BI1174</f>
        <v>119519</v>
      </c>
      <c r="BK1174" s="28">
        <f t="shared" ref="BK1174:BK1181" si="554">BF1174+BE1174-BJ1174</f>
        <v>-119477</v>
      </c>
      <c r="BL1174" s="63"/>
      <c r="BM1174" s="63"/>
      <c r="BN1174" s="63"/>
      <c r="BO1174" s="63"/>
      <c r="BP1174" s="12"/>
      <c r="BQ1174" s="12"/>
      <c r="BR1174" s="15"/>
      <c r="BS1174" s="15"/>
      <c r="BT1174" s="15"/>
      <c r="BU1174" s="12"/>
      <c r="BV1174" s="63"/>
      <c r="BW1174" s="63"/>
      <c r="BX1174" s="63"/>
    </row>
    <row r="1175" spans="1:103" s="64" customFormat="1" ht="32.25" customHeight="1">
      <c r="A1175" s="67" t="s">
        <v>1183</v>
      </c>
      <c r="B1175" s="68" t="s">
        <v>1184</v>
      </c>
      <c r="C1175" s="60"/>
      <c r="D1175" s="40">
        <v>45</v>
      </c>
      <c r="E1175" s="23">
        <f t="shared" ref="E1175:E1180" si="555">D1175*C1175</f>
        <v>0</v>
      </c>
      <c r="F1175" s="60"/>
      <c r="G1175" s="25">
        <v>30</v>
      </c>
      <c r="H1175" s="23">
        <f t="shared" ref="H1175:H1180" si="556">G1175*F1175</f>
        <v>0</v>
      </c>
      <c r="I1175" s="60"/>
      <c r="J1175" s="25">
        <v>45</v>
      </c>
      <c r="K1175" s="23">
        <f t="shared" ref="K1175:K1180" si="557">J1175*I1175</f>
        <v>0</v>
      </c>
      <c r="L1175" s="60"/>
      <c r="M1175" s="25">
        <v>75</v>
      </c>
      <c r="N1175" s="23">
        <f t="shared" ref="N1175:N1180" si="558">M1175*L1175</f>
        <v>0</v>
      </c>
      <c r="O1175" s="60"/>
      <c r="P1175" s="40">
        <v>38</v>
      </c>
      <c r="Q1175" s="23">
        <f t="shared" ref="Q1175:Q1180" si="559">P1175*O1175</f>
        <v>0</v>
      </c>
      <c r="R1175" s="60"/>
      <c r="S1175" s="40">
        <v>68</v>
      </c>
      <c r="T1175" s="23">
        <f t="shared" ref="T1175:T1180" si="560">S1175*R1175</f>
        <v>0</v>
      </c>
      <c r="U1175" s="60"/>
      <c r="V1175" s="183">
        <v>38</v>
      </c>
      <c r="W1175" s="23">
        <f t="shared" ref="W1175:W1180" si="561">V1175*U1175</f>
        <v>0</v>
      </c>
      <c r="X1175" s="60"/>
      <c r="Y1175" s="183">
        <v>55</v>
      </c>
      <c r="Z1175" s="23">
        <f t="shared" ref="Z1175:Z1180" si="562">Y1175*X1175</f>
        <v>0</v>
      </c>
      <c r="AA1175" s="60"/>
      <c r="AB1175" s="183">
        <v>58</v>
      </c>
      <c r="AC1175" s="23">
        <f t="shared" ref="AC1175:AC1180" si="563">AB1175*AA1175</f>
        <v>0</v>
      </c>
      <c r="AD1175" s="60"/>
      <c r="AE1175" s="183">
        <v>68</v>
      </c>
      <c r="AF1175" s="25">
        <f t="shared" ref="AF1175:AF1180" si="564">AE1175*AD1175</f>
        <v>0</v>
      </c>
      <c r="AG1175" s="60"/>
      <c r="AH1175" s="183">
        <v>98</v>
      </c>
      <c r="AI1175" s="23">
        <f t="shared" ref="AI1175:AI1180" si="565">AH1175*AG1175</f>
        <v>0</v>
      </c>
      <c r="AJ1175" s="60"/>
      <c r="AK1175" s="183">
        <v>7</v>
      </c>
      <c r="AL1175" s="25">
        <f t="shared" ref="AL1175:AL1180" si="566">AK1175*AJ1175</f>
        <v>0</v>
      </c>
      <c r="AM1175" s="60"/>
      <c r="AN1175" s="40">
        <v>6</v>
      </c>
      <c r="AO1175" s="25">
        <f t="shared" ref="AO1175:AO1180" si="567">AN1175*AM1175</f>
        <v>0</v>
      </c>
      <c r="AP1175" s="60"/>
      <c r="AQ1175" s="183">
        <v>7</v>
      </c>
      <c r="AR1175" s="60">
        <f t="shared" si="548"/>
        <v>0</v>
      </c>
      <c r="AS1175" s="60"/>
      <c r="AT1175" s="40">
        <v>5.63</v>
      </c>
      <c r="AU1175" s="60">
        <f t="shared" si="551"/>
        <v>0</v>
      </c>
      <c r="AV1175" s="60"/>
      <c r="AW1175" s="40">
        <v>6.65</v>
      </c>
      <c r="AX1175" s="60">
        <f t="shared" si="549"/>
        <v>0</v>
      </c>
      <c r="AY1175" s="60"/>
      <c r="AZ1175" s="60">
        <v>5.58</v>
      </c>
      <c r="BA1175" s="60">
        <f t="shared" si="550"/>
        <v>0</v>
      </c>
      <c r="BB1175" s="60"/>
      <c r="BC1175" s="183">
        <v>6</v>
      </c>
      <c r="BD1175" s="23">
        <f t="shared" ref="BD1175:BD1180" si="568">BC1175*BB1175</f>
        <v>0</v>
      </c>
      <c r="BE1175" s="26">
        <f t="shared" si="552"/>
        <v>0</v>
      </c>
      <c r="BF1175" s="27">
        <f t="shared" ref="BF1175:BF1180" si="569">BK582</f>
        <v>0</v>
      </c>
      <c r="BG1175" s="61"/>
      <c r="BH1175" s="62"/>
      <c r="BI1175" s="173"/>
      <c r="BJ1175" s="28">
        <f t="shared" si="553"/>
        <v>0</v>
      </c>
      <c r="BK1175" s="28">
        <f t="shared" si="554"/>
        <v>0</v>
      </c>
      <c r="BL1175" s="63"/>
      <c r="BM1175" s="63"/>
      <c r="BN1175" s="63"/>
      <c r="BO1175" s="63"/>
      <c r="BP1175" s="12"/>
      <c r="BQ1175" s="12"/>
      <c r="BR1175" s="15"/>
      <c r="BS1175" s="15"/>
      <c r="BT1175" s="15"/>
      <c r="BU1175" s="12"/>
      <c r="BV1175" s="63"/>
      <c r="BW1175" s="63"/>
      <c r="BX1175" s="63"/>
    </row>
    <row r="1176" spans="1:103" s="64" customFormat="1" ht="32.25" customHeight="1">
      <c r="A1176" s="67" t="s">
        <v>1185</v>
      </c>
      <c r="B1176" s="68" t="s">
        <v>1186</v>
      </c>
      <c r="C1176" s="60"/>
      <c r="D1176" s="40">
        <v>45</v>
      </c>
      <c r="E1176" s="23">
        <f t="shared" si="555"/>
        <v>0</v>
      </c>
      <c r="F1176" s="60"/>
      <c r="G1176" s="25">
        <v>30</v>
      </c>
      <c r="H1176" s="23">
        <f t="shared" si="556"/>
        <v>0</v>
      </c>
      <c r="I1176" s="60"/>
      <c r="J1176" s="25">
        <v>45</v>
      </c>
      <c r="K1176" s="23">
        <f t="shared" si="557"/>
        <v>0</v>
      </c>
      <c r="L1176" s="60"/>
      <c r="M1176" s="25">
        <v>75</v>
      </c>
      <c r="N1176" s="23">
        <f t="shared" si="558"/>
        <v>0</v>
      </c>
      <c r="O1176" s="60"/>
      <c r="P1176" s="40">
        <v>38</v>
      </c>
      <c r="Q1176" s="23">
        <f t="shared" si="559"/>
        <v>0</v>
      </c>
      <c r="R1176" s="60"/>
      <c r="S1176" s="40">
        <v>68</v>
      </c>
      <c r="T1176" s="23">
        <f t="shared" si="560"/>
        <v>0</v>
      </c>
      <c r="U1176" s="60"/>
      <c r="V1176" s="183">
        <v>38</v>
      </c>
      <c r="W1176" s="23">
        <f t="shared" si="561"/>
        <v>0</v>
      </c>
      <c r="X1176" s="60"/>
      <c r="Y1176" s="183">
        <v>55</v>
      </c>
      <c r="Z1176" s="23">
        <f t="shared" si="562"/>
        <v>0</v>
      </c>
      <c r="AA1176" s="60"/>
      <c r="AB1176" s="183">
        <v>58</v>
      </c>
      <c r="AC1176" s="23">
        <f t="shared" si="563"/>
        <v>0</v>
      </c>
      <c r="AD1176" s="60"/>
      <c r="AE1176" s="183">
        <v>68</v>
      </c>
      <c r="AF1176" s="25">
        <f t="shared" si="564"/>
        <v>0</v>
      </c>
      <c r="AG1176" s="60"/>
      <c r="AH1176" s="183">
        <v>98</v>
      </c>
      <c r="AI1176" s="23">
        <f t="shared" si="565"/>
        <v>0</v>
      </c>
      <c r="AJ1176" s="60"/>
      <c r="AK1176" s="183">
        <v>7</v>
      </c>
      <c r="AL1176" s="25">
        <f t="shared" si="566"/>
        <v>0</v>
      </c>
      <c r="AM1176" s="60"/>
      <c r="AN1176" s="40">
        <v>6</v>
      </c>
      <c r="AO1176" s="25">
        <f t="shared" si="567"/>
        <v>0</v>
      </c>
      <c r="AP1176" s="60"/>
      <c r="AQ1176" s="183">
        <v>7</v>
      </c>
      <c r="AR1176" s="60">
        <f t="shared" si="548"/>
        <v>0</v>
      </c>
      <c r="AS1176" s="60"/>
      <c r="AT1176" s="40">
        <v>5.63</v>
      </c>
      <c r="AU1176" s="60">
        <f t="shared" si="551"/>
        <v>0</v>
      </c>
      <c r="AV1176" s="60"/>
      <c r="AW1176" s="40">
        <v>6.65</v>
      </c>
      <c r="AX1176" s="60">
        <f t="shared" si="549"/>
        <v>0</v>
      </c>
      <c r="AY1176" s="60"/>
      <c r="AZ1176" s="60">
        <v>5.58</v>
      </c>
      <c r="BA1176" s="60">
        <f t="shared" si="550"/>
        <v>0</v>
      </c>
      <c r="BB1176" s="60"/>
      <c r="BC1176" s="183">
        <v>6</v>
      </c>
      <c r="BD1176" s="23">
        <f t="shared" si="568"/>
        <v>0</v>
      </c>
      <c r="BE1176" s="26">
        <f t="shared" si="552"/>
        <v>0</v>
      </c>
      <c r="BF1176" s="27">
        <f t="shared" si="569"/>
        <v>19.989999999999782</v>
      </c>
      <c r="BG1176" s="61"/>
      <c r="BH1176" s="62"/>
      <c r="BI1176" s="173"/>
      <c r="BJ1176" s="28">
        <f t="shared" si="553"/>
        <v>0</v>
      </c>
      <c r="BK1176" s="28">
        <f t="shared" si="554"/>
        <v>19.989999999999782</v>
      </c>
      <c r="BL1176" s="63"/>
      <c r="BM1176" s="63"/>
      <c r="BN1176" s="63"/>
      <c r="BO1176" s="63"/>
      <c r="BP1176" s="12"/>
      <c r="BQ1176" s="12"/>
      <c r="BR1176" s="15"/>
      <c r="BS1176" s="15"/>
      <c r="BT1176" s="15"/>
      <c r="BU1176" s="12"/>
      <c r="BV1176" s="63"/>
      <c r="BW1176" s="63"/>
      <c r="BX1176" s="63"/>
    </row>
    <row r="1177" spans="1:103" s="64" customFormat="1" ht="32.25" customHeight="1">
      <c r="A1177" s="67" t="s">
        <v>1187</v>
      </c>
      <c r="B1177" s="68" t="s">
        <v>1188</v>
      </c>
      <c r="C1177" s="60"/>
      <c r="D1177" s="40">
        <v>45</v>
      </c>
      <c r="E1177" s="23">
        <f t="shared" si="555"/>
        <v>0</v>
      </c>
      <c r="F1177" s="60"/>
      <c r="G1177" s="25">
        <v>30</v>
      </c>
      <c r="H1177" s="23">
        <f t="shared" si="556"/>
        <v>0</v>
      </c>
      <c r="I1177" s="60"/>
      <c r="J1177" s="25">
        <v>45</v>
      </c>
      <c r="K1177" s="23">
        <f t="shared" si="557"/>
        <v>0</v>
      </c>
      <c r="L1177" s="60"/>
      <c r="M1177" s="25">
        <v>75</v>
      </c>
      <c r="N1177" s="23">
        <f t="shared" si="558"/>
        <v>0</v>
      </c>
      <c r="O1177" s="60"/>
      <c r="P1177" s="40">
        <v>38</v>
      </c>
      <c r="Q1177" s="23">
        <f t="shared" si="559"/>
        <v>0</v>
      </c>
      <c r="R1177" s="60"/>
      <c r="S1177" s="40">
        <v>68</v>
      </c>
      <c r="T1177" s="23">
        <f t="shared" si="560"/>
        <v>0</v>
      </c>
      <c r="U1177" s="60"/>
      <c r="V1177" s="183">
        <v>38</v>
      </c>
      <c r="W1177" s="23">
        <f t="shared" si="561"/>
        <v>0</v>
      </c>
      <c r="X1177" s="60"/>
      <c r="Y1177" s="183">
        <v>55</v>
      </c>
      <c r="Z1177" s="23">
        <f t="shared" si="562"/>
        <v>0</v>
      </c>
      <c r="AA1177" s="60"/>
      <c r="AB1177" s="183">
        <v>58</v>
      </c>
      <c r="AC1177" s="23">
        <f t="shared" si="563"/>
        <v>0</v>
      </c>
      <c r="AD1177" s="60"/>
      <c r="AE1177" s="183">
        <v>68</v>
      </c>
      <c r="AF1177" s="25">
        <f t="shared" si="564"/>
        <v>0</v>
      </c>
      <c r="AG1177" s="60"/>
      <c r="AH1177" s="183">
        <v>98</v>
      </c>
      <c r="AI1177" s="23">
        <f t="shared" si="565"/>
        <v>0</v>
      </c>
      <c r="AJ1177" s="60"/>
      <c r="AK1177" s="183">
        <v>7</v>
      </c>
      <c r="AL1177" s="25">
        <f t="shared" si="566"/>
        <v>0</v>
      </c>
      <c r="AM1177" s="60"/>
      <c r="AN1177" s="40">
        <v>6</v>
      </c>
      <c r="AO1177" s="25">
        <f t="shared" si="567"/>
        <v>0</v>
      </c>
      <c r="AP1177" s="60"/>
      <c r="AQ1177" s="183">
        <v>7</v>
      </c>
      <c r="AR1177" s="60">
        <f t="shared" si="548"/>
        <v>0</v>
      </c>
      <c r="AS1177" s="60"/>
      <c r="AT1177" s="40">
        <v>5.63</v>
      </c>
      <c r="AU1177" s="60">
        <f t="shared" si="551"/>
        <v>0</v>
      </c>
      <c r="AV1177" s="60"/>
      <c r="AW1177" s="40">
        <v>6.65</v>
      </c>
      <c r="AX1177" s="60">
        <f t="shared" si="549"/>
        <v>0</v>
      </c>
      <c r="AY1177" s="60"/>
      <c r="AZ1177" s="60">
        <v>5.58</v>
      </c>
      <c r="BA1177" s="60">
        <f t="shared" si="550"/>
        <v>0</v>
      </c>
      <c r="BB1177" s="60"/>
      <c r="BC1177" s="183">
        <v>6</v>
      </c>
      <c r="BD1177" s="23">
        <f t="shared" si="568"/>
        <v>0</v>
      </c>
      <c r="BE1177" s="26">
        <f t="shared" si="552"/>
        <v>0</v>
      </c>
      <c r="BF1177" s="27">
        <f t="shared" si="569"/>
        <v>1</v>
      </c>
      <c r="BG1177" s="61"/>
      <c r="BH1177" s="62"/>
      <c r="BI1177" s="173"/>
      <c r="BJ1177" s="28">
        <f t="shared" si="553"/>
        <v>0</v>
      </c>
      <c r="BK1177" s="28">
        <f t="shared" si="554"/>
        <v>1</v>
      </c>
      <c r="BL1177" s="63"/>
      <c r="BM1177" s="63"/>
      <c r="BN1177" s="63"/>
      <c r="BO1177" s="63"/>
      <c r="BP1177" s="12"/>
      <c r="BQ1177" s="12"/>
      <c r="BR1177" s="15"/>
      <c r="BS1177" s="15"/>
      <c r="BT1177" s="15"/>
      <c r="BU1177" s="12"/>
      <c r="BV1177" s="63"/>
      <c r="BW1177" s="63"/>
      <c r="BX1177" s="63"/>
    </row>
    <row r="1178" spans="1:103" s="64" customFormat="1" ht="32.25" customHeight="1">
      <c r="A1178" s="67" t="s">
        <v>1193</v>
      </c>
      <c r="B1178" s="147" t="s">
        <v>1194</v>
      </c>
      <c r="C1178" s="60"/>
      <c r="D1178" s="40">
        <v>45</v>
      </c>
      <c r="E1178" s="23">
        <f t="shared" si="555"/>
        <v>0</v>
      </c>
      <c r="F1178" s="60"/>
      <c r="G1178" s="25">
        <v>30</v>
      </c>
      <c r="H1178" s="23">
        <f t="shared" si="556"/>
        <v>0</v>
      </c>
      <c r="I1178" s="60"/>
      <c r="J1178" s="25">
        <v>45</v>
      </c>
      <c r="K1178" s="23">
        <f t="shared" si="557"/>
        <v>0</v>
      </c>
      <c r="L1178" s="60"/>
      <c r="M1178" s="25">
        <v>75</v>
      </c>
      <c r="N1178" s="23">
        <f t="shared" si="558"/>
        <v>0</v>
      </c>
      <c r="O1178" s="60"/>
      <c r="P1178" s="40">
        <v>38</v>
      </c>
      <c r="Q1178" s="23">
        <f t="shared" si="559"/>
        <v>0</v>
      </c>
      <c r="R1178" s="60"/>
      <c r="S1178" s="40">
        <v>68</v>
      </c>
      <c r="T1178" s="23">
        <f t="shared" si="560"/>
        <v>0</v>
      </c>
      <c r="U1178" s="60"/>
      <c r="V1178" s="183">
        <v>38</v>
      </c>
      <c r="W1178" s="23">
        <f t="shared" si="561"/>
        <v>0</v>
      </c>
      <c r="X1178" s="60"/>
      <c r="Y1178" s="183">
        <v>55</v>
      </c>
      <c r="Z1178" s="23">
        <f t="shared" si="562"/>
        <v>0</v>
      </c>
      <c r="AA1178" s="60"/>
      <c r="AB1178" s="183">
        <v>58</v>
      </c>
      <c r="AC1178" s="23">
        <f t="shared" si="563"/>
        <v>0</v>
      </c>
      <c r="AD1178" s="60"/>
      <c r="AE1178" s="183">
        <v>68</v>
      </c>
      <c r="AF1178" s="25">
        <f t="shared" si="564"/>
        <v>0</v>
      </c>
      <c r="AG1178" s="60"/>
      <c r="AH1178" s="183">
        <v>98</v>
      </c>
      <c r="AI1178" s="23">
        <f t="shared" si="565"/>
        <v>0</v>
      </c>
      <c r="AJ1178" s="60"/>
      <c r="AK1178" s="183">
        <v>7</v>
      </c>
      <c r="AL1178" s="25">
        <f t="shared" si="566"/>
        <v>0</v>
      </c>
      <c r="AM1178" s="60"/>
      <c r="AN1178" s="40">
        <v>6</v>
      </c>
      <c r="AO1178" s="25">
        <f t="shared" si="567"/>
        <v>0</v>
      </c>
      <c r="AP1178" s="60"/>
      <c r="AQ1178" s="183">
        <v>7</v>
      </c>
      <c r="AR1178" s="60">
        <f t="shared" si="548"/>
        <v>0</v>
      </c>
      <c r="AS1178" s="60"/>
      <c r="AT1178" s="40">
        <v>5.63</v>
      </c>
      <c r="AU1178" s="60">
        <f t="shared" si="551"/>
        <v>0</v>
      </c>
      <c r="AV1178" s="60"/>
      <c r="AW1178" s="40">
        <v>6.65</v>
      </c>
      <c r="AX1178" s="60">
        <f t="shared" si="549"/>
        <v>0</v>
      </c>
      <c r="AY1178" s="60"/>
      <c r="AZ1178" s="60">
        <v>5.58</v>
      </c>
      <c r="BA1178" s="60">
        <f t="shared" si="550"/>
        <v>0</v>
      </c>
      <c r="BB1178" s="60"/>
      <c r="BC1178" s="183">
        <v>6</v>
      </c>
      <c r="BD1178" s="23">
        <f t="shared" si="568"/>
        <v>0</v>
      </c>
      <c r="BE1178" s="26">
        <f t="shared" si="552"/>
        <v>0</v>
      </c>
      <c r="BF1178" s="27">
        <f t="shared" si="569"/>
        <v>0</v>
      </c>
      <c r="BG1178" s="61"/>
      <c r="BH1178" s="62"/>
      <c r="BI1178" s="173">
        <v>2795</v>
      </c>
      <c r="BJ1178" s="30">
        <f t="shared" si="553"/>
        <v>2795</v>
      </c>
      <c r="BK1178" s="28">
        <f t="shared" si="554"/>
        <v>-2795</v>
      </c>
      <c r="BL1178" s="63"/>
      <c r="BM1178" s="63"/>
      <c r="BN1178" s="63"/>
      <c r="BO1178" s="63"/>
      <c r="BP1178" s="12"/>
      <c r="BQ1178" s="12"/>
      <c r="BR1178" s="15"/>
      <c r="BS1178" s="15"/>
      <c r="BT1178" s="15"/>
      <c r="BU1178" s="12"/>
      <c r="BV1178" s="63"/>
      <c r="BW1178" s="63"/>
      <c r="BX1178" s="63"/>
    </row>
    <row r="1179" spans="1:103" s="64" customFormat="1" ht="32.25" customHeight="1">
      <c r="A1179" s="67" t="s">
        <v>1195</v>
      </c>
      <c r="B1179" s="147" t="s">
        <v>1196</v>
      </c>
      <c r="C1179" s="60"/>
      <c r="D1179" s="40">
        <v>45</v>
      </c>
      <c r="E1179" s="23">
        <f t="shared" si="555"/>
        <v>0</v>
      </c>
      <c r="F1179" s="60"/>
      <c r="G1179" s="25">
        <v>30</v>
      </c>
      <c r="H1179" s="23">
        <f t="shared" si="556"/>
        <v>0</v>
      </c>
      <c r="I1179" s="60"/>
      <c r="J1179" s="25">
        <v>45</v>
      </c>
      <c r="K1179" s="23">
        <f t="shared" si="557"/>
        <v>0</v>
      </c>
      <c r="L1179" s="60"/>
      <c r="M1179" s="25">
        <v>75</v>
      </c>
      <c r="N1179" s="23">
        <f t="shared" si="558"/>
        <v>0</v>
      </c>
      <c r="O1179" s="60"/>
      <c r="P1179" s="40">
        <v>38</v>
      </c>
      <c r="Q1179" s="23">
        <f t="shared" si="559"/>
        <v>0</v>
      </c>
      <c r="R1179" s="60"/>
      <c r="S1179" s="40">
        <v>68</v>
      </c>
      <c r="T1179" s="23">
        <f t="shared" si="560"/>
        <v>0</v>
      </c>
      <c r="U1179" s="60"/>
      <c r="V1179" s="183">
        <v>38</v>
      </c>
      <c r="W1179" s="23">
        <f t="shared" si="561"/>
        <v>0</v>
      </c>
      <c r="X1179" s="60"/>
      <c r="Y1179" s="183">
        <v>55</v>
      </c>
      <c r="Z1179" s="23">
        <f t="shared" si="562"/>
        <v>0</v>
      </c>
      <c r="AA1179" s="60"/>
      <c r="AB1179" s="183">
        <v>58</v>
      </c>
      <c r="AC1179" s="23">
        <f t="shared" si="563"/>
        <v>0</v>
      </c>
      <c r="AD1179" s="60"/>
      <c r="AE1179" s="183">
        <v>68</v>
      </c>
      <c r="AF1179" s="25">
        <f t="shared" si="564"/>
        <v>0</v>
      </c>
      <c r="AG1179" s="60"/>
      <c r="AH1179" s="183">
        <v>98</v>
      </c>
      <c r="AI1179" s="23">
        <f t="shared" si="565"/>
        <v>0</v>
      </c>
      <c r="AJ1179" s="60"/>
      <c r="AK1179" s="183">
        <v>7</v>
      </c>
      <c r="AL1179" s="25">
        <f t="shared" si="566"/>
        <v>0</v>
      </c>
      <c r="AM1179" s="60"/>
      <c r="AN1179" s="40">
        <v>6</v>
      </c>
      <c r="AO1179" s="25">
        <f t="shared" si="567"/>
        <v>0</v>
      </c>
      <c r="AP1179" s="60"/>
      <c r="AQ1179" s="183">
        <v>7</v>
      </c>
      <c r="AR1179" s="60">
        <f t="shared" si="548"/>
        <v>0</v>
      </c>
      <c r="AS1179" s="60"/>
      <c r="AT1179" s="40">
        <v>5.63</v>
      </c>
      <c r="AU1179" s="60">
        <f t="shared" si="551"/>
        <v>0</v>
      </c>
      <c r="AV1179" s="60"/>
      <c r="AW1179" s="40">
        <v>6.65</v>
      </c>
      <c r="AX1179" s="60">
        <f t="shared" si="549"/>
        <v>0</v>
      </c>
      <c r="AY1179" s="60"/>
      <c r="AZ1179" s="60">
        <v>5.58</v>
      </c>
      <c r="BA1179" s="60">
        <f t="shared" si="550"/>
        <v>0</v>
      </c>
      <c r="BB1179" s="60"/>
      <c r="BC1179" s="183">
        <v>6</v>
      </c>
      <c r="BD1179" s="23">
        <f t="shared" si="568"/>
        <v>0</v>
      </c>
      <c r="BE1179" s="26">
        <f t="shared" si="552"/>
        <v>0</v>
      </c>
      <c r="BF1179" s="27">
        <f t="shared" si="569"/>
        <v>0</v>
      </c>
      <c r="BG1179" s="61"/>
      <c r="BH1179" s="62"/>
      <c r="BI1179" s="173">
        <v>14170</v>
      </c>
      <c r="BJ1179" s="30">
        <f t="shared" si="553"/>
        <v>14170</v>
      </c>
      <c r="BK1179" s="28">
        <f t="shared" si="554"/>
        <v>-14170</v>
      </c>
      <c r="BL1179" s="63"/>
      <c r="BM1179" s="63"/>
      <c r="BN1179" s="63"/>
      <c r="BO1179" s="63"/>
      <c r="BP1179" s="12"/>
      <c r="BQ1179" s="12"/>
      <c r="BR1179" s="15"/>
      <c r="BS1179" s="15"/>
      <c r="BT1179" s="15"/>
      <c r="BU1179" s="12"/>
      <c r="BV1179" s="63"/>
      <c r="BW1179" s="63"/>
      <c r="BX1179" s="63"/>
    </row>
    <row r="1180" spans="1:103" s="64" customFormat="1" ht="32.25" customHeight="1">
      <c r="A1180" s="67" t="s">
        <v>1197</v>
      </c>
      <c r="B1180" s="147" t="s">
        <v>1198</v>
      </c>
      <c r="C1180" s="60"/>
      <c r="D1180" s="40">
        <v>45</v>
      </c>
      <c r="E1180" s="23">
        <f t="shared" si="555"/>
        <v>0</v>
      </c>
      <c r="F1180" s="60"/>
      <c r="G1180" s="25">
        <v>30</v>
      </c>
      <c r="H1180" s="23">
        <f t="shared" si="556"/>
        <v>0</v>
      </c>
      <c r="I1180" s="60"/>
      <c r="J1180" s="25">
        <v>45</v>
      </c>
      <c r="K1180" s="23">
        <f t="shared" si="557"/>
        <v>0</v>
      </c>
      <c r="L1180" s="60"/>
      <c r="M1180" s="25">
        <v>75</v>
      </c>
      <c r="N1180" s="23">
        <f t="shared" si="558"/>
        <v>0</v>
      </c>
      <c r="O1180" s="60"/>
      <c r="P1180" s="40">
        <v>38</v>
      </c>
      <c r="Q1180" s="23">
        <f t="shared" si="559"/>
        <v>0</v>
      </c>
      <c r="R1180" s="60"/>
      <c r="S1180" s="40">
        <v>68</v>
      </c>
      <c r="T1180" s="23">
        <f t="shared" si="560"/>
        <v>0</v>
      </c>
      <c r="U1180" s="60"/>
      <c r="V1180" s="183">
        <v>38</v>
      </c>
      <c r="W1180" s="23">
        <f t="shared" si="561"/>
        <v>0</v>
      </c>
      <c r="X1180" s="60"/>
      <c r="Y1180" s="183">
        <v>55</v>
      </c>
      <c r="Z1180" s="23">
        <f t="shared" si="562"/>
        <v>0</v>
      </c>
      <c r="AA1180" s="60"/>
      <c r="AB1180" s="183">
        <v>58</v>
      </c>
      <c r="AC1180" s="23">
        <f t="shared" si="563"/>
        <v>0</v>
      </c>
      <c r="AD1180" s="60"/>
      <c r="AE1180" s="183">
        <v>68</v>
      </c>
      <c r="AF1180" s="25">
        <f t="shared" si="564"/>
        <v>0</v>
      </c>
      <c r="AG1180" s="60"/>
      <c r="AH1180" s="183">
        <v>98</v>
      </c>
      <c r="AI1180" s="23">
        <f t="shared" si="565"/>
        <v>0</v>
      </c>
      <c r="AJ1180" s="60"/>
      <c r="AK1180" s="183">
        <v>7</v>
      </c>
      <c r="AL1180" s="25">
        <f t="shared" si="566"/>
        <v>0</v>
      </c>
      <c r="AM1180" s="60"/>
      <c r="AN1180" s="40">
        <v>6</v>
      </c>
      <c r="AO1180" s="25">
        <f t="shared" si="567"/>
        <v>0</v>
      </c>
      <c r="AP1180" s="60"/>
      <c r="AQ1180" s="183">
        <v>7</v>
      </c>
      <c r="AR1180" s="60">
        <f t="shared" si="548"/>
        <v>0</v>
      </c>
      <c r="AS1180" s="60"/>
      <c r="AT1180" s="40">
        <v>5.63</v>
      </c>
      <c r="AU1180" s="60">
        <f t="shared" si="551"/>
        <v>0</v>
      </c>
      <c r="AV1180" s="60"/>
      <c r="AW1180" s="40">
        <v>6.65</v>
      </c>
      <c r="AX1180" s="60">
        <f t="shared" si="549"/>
        <v>0</v>
      </c>
      <c r="AY1180" s="60"/>
      <c r="AZ1180" s="60">
        <v>5.58</v>
      </c>
      <c r="BA1180" s="60">
        <f t="shared" si="550"/>
        <v>0</v>
      </c>
      <c r="BB1180" s="60"/>
      <c r="BC1180" s="183">
        <v>6</v>
      </c>
      <c r="BD1180" s="23">
        <f t="shared" si="568"/>
        <v>0</v>
      </c>
      <c r="BE1180" s="26">
        <f t="shared" si="552"/>
        <v>0</v>
      </c>
      <c r="BF1180" s="27">
        <f t="shared" si="569"/>
        <v>0</v>
      </c>
      <c r="BG1180" s="61"/>
      <c r="BH1180" s="62"/>
      <c r="BI1180" s="173">
        <v>71280</v>
      </c>
      <c r="BJ1180" s="30">
        <f t="shared" si="553"/>
        <v>71280</v>
      </c>
      <c r="BK1180" s="28">
        <f t="shared" si="554"/>
        <v>-71280</v>
      </c>
      <c r="BL1180" s="63"/>
      <c r="BM1180" s="63"/>
      <c r="BN1180" s="63"/>
      <c r="BO1180" s="63"/>
      <c r="BP1180" s="12"/>
      <c r="BQ1180" s="12"/>
      <c r="BR1180" s="15"/>
      <c r="BS1180" s="15"/>
      <c r="BT1180" s="15"/>
      <c r="BU1180" s="12"/>
      <c r="BV1180" s="63"/>
      <c r="BW1180" s="63"/>
      <c r="BX1180" s="63"/>
    </row>
    <row r="1181" spans="1:103" s="217" customFormat="1" ht="32.25" customHeight="1">
      <c r="A1181" s="213"/>
      <c r="B1181" s="214" t="s">
        <v>1189</v>
      </c>
      <c r="C1181" s="149">
        <f t="shared" ref="C1181:BD1181" si="570">SUM(C598:C1180)</f>
        <v>26003</v>
      </c>
      <c r="D1181" s="149">
        <f t="shared" si="570"/>
        <v>26100</v>
      </c>
      <c r="E1181" s="149">
        <f t="shared" si="570"/>
        <v>1170135</v>
      </c>
      <c r="F1181" s="149">
        <f t="shared" si="570"/>
        <v>57323</v>
      </c>
      <c r="G1181" s="149">
        <f t="shared" si="570"/>
        <v>17460</v>
      </c>
      <c r="H1181" s="149">
        <f t="shared" si="570"/>
        <v>1719690</v>
      </c>
      <c r="I1181" s="149">
        <f t="shared" si="570"/>
        <v>40961</v>
      </c>
      <c r="J1181" s="149">
        <f t="shared" si="570"/>
        <v>25965</v>
      </c>
      <c r="K1181" s="149">
        <f t="shared" si="570"/>
        <v>1843245</v>
      </c>
      <c r="L1181" s="149">
        <f t="shared" si="570"/>
        <v>14986</v>
      </c>
      <c r="M1181" s="149">
        <f t="shared" si="570"/>
        <v>43650</v>
      </c>
      <c r="N1181" s="149">
        <f t="shared" si="570"/>
        <v>1123950</v>
      </c>
      <c r="O1181" s="149">
        <f t="shared" si="570"/>
        <v>26120</v>
      </c>
      <c r="P1181" s="149">
        <f t="shared" si="570"/>
        <v>22040</v>
      </c>
      <c r="Q1181" s="149">
        <f t="shared" si="570"/>
        <v>992560</v>
      </c>
      <c r="R1181" s="149">
        <f t="shared" si="570"/>
        <v>12598</v>
      </c>
      <c r="S1181" s="149">
        <f t="shared" si="570"/>
        <v>39644</v>
      </c>
      <c r="T1181" s="149">
        <f t="shared" si="570"/>
        <v>856664</v>
      </c>
      <c r="U1181" s="149">
        <f t="shared" si="570"/>
        <v>33092</v>
      </c>
      <c r="V1181" s="149">
        <f t="shared" si="570"/>
        <v>22154</v>
      </c>
      <c r="W1181" s="149">
        <f t="shared" si="570"/>
        <v>1257496</v>
      </c>
      <c r="X1181" s="149">
        <f t="shared" si="570"/>
        <v>20585</v>
      </c>
      <c r="Y1181" s="149">
        <f t="shared" si="570"/>
        <v>32010</v>
      </c>
      <c r="Z1181" s="149">
        <f t="shared" si="570"/>
        <v>1132175</v>
      </c>
      <c r="AA1181" s="149">
        <f t="shared" si="570"/>
        <v>9930</v>
      </c>
      <c r="AB1181" s="149">
        <f t="shared" si="570"/>
        <v>33756</v>
      </c>
      <c r="AC1181" s="149">
        <f t="shared" si="570"/>
        <v>575940</v>
      </c>
      <c r="AD1181" s="149">
        <f t="shared" si="570"/>
        <v>12645</v>
      </c>
      <c r="AE1181" s="149">
        <f t="shared" si="570"/>
        <v>39576</v>
      </c>
      <c r="AF1181" s="149">
        <f t="shared" si="570"/>
        <v>859860</v>
      </c>
      <c r="AG1181" s="149">
        <f t="shared" si="570"/>
        <v>9654</v>
      </c>
      <c r="AH1181" s="149">
        <f t="shared" si="570"/>
        <v>57036</v>
      </c>
      <c r="AI1181" s="149">
        <f t="shared" si="570"/>
        <v>946092</v>
      </c>
      <c r="AJ1181" s="149">
        <f t="shared" si="570"/>
        <v>285000</v>
      </c>
      <c r="AK1181" s="149">
        <f t="shared" si="570"/>
        <v>4025</v>
      </c>
      <c r="AL1181" s="149">
        <f t="shared" si="570"/>
        <v>1995000</v>
      </c>
      <c r="AM1181" s="149">
        <f t="shared" si="570"/>
        <v>433780</v>
      </c>
      <c r="AN1181" s="149">
        <f t="shared" si="570"/>
        <v>3450</v>
      </c>
      <c r="AO1181" s="149">
        <f t="shared" si="570"/>
        <v>2602680</v>
      </c>
      <c r="AP1181" s="149">
        <f t="shared" si="570"/>
        <v>42000</v>
      </c>
      <c r="AQ1181" s="149">
        <f t="shared" si="570"/>
        <v>4025</v>
      </c>
      <c r="AR1181" s="60">
        <f t="shared" si="570"/>
        <v>294000</v>
      </c>
      <c r="AS1181" s="149">
        <f t="shared" si="570"/>
        <v>960000</v>
      </c>
      <c r="AT1181" s="149">
        <f t="shared" si="570"/>
        <v>3231.6200000000422</v>
      </c>
      <c r="AU1181" s="149">
        <f t="shared" si="570"/>
        <v>5404800</v>
      </c>
      <c r="AV1181" s="149">
        <f t="shared" si="570"/>
        <v>1777000</v>
      </c>
      <c r="AW1181" s="149">
        <f t="shared" si="570"/>
        <v>3830.400000000036</v>
      </c>
      <c r="AX1181" s="149">
        <f t="shared" si="570"/>
        <v>11817050</v>
      </c>
      <c r="AY1181" s="149">
        <f t="shared" si="570"/>
        <v>1155000</v>
      </c>
      <c r="AZ1181" s="149">
        <f t="shared" si="570"/>
        <v>3208.499999999975</v>
      </c>
      <c r="BA1181" s="149">
        <f t="shared" si="570"/>
        <v>6444900</v>
      </c>
      <c r="BB1181" s="149">
        <f t="shared" si="570"/>
        <v>115000</v>
      </c>
      <c r="BC1181" s="149">
        <f t="shared" si="570"/>
        <v>3492</v>
      </c>
      <c r="BD1181" s="149">
        <f t="shared" si="570"/>
        <v>690000</v>
      </c>
      <c r="BE1181" s="26">
        <f>SUM(BE598:BE1177)</f>
        <v>41726237</v>
      </c>
      <c r="BF1181" s="26">
        <f>SUM(BF598:BF1180)</f>
        <v>79265719.570000008</v>
      </c>
      <c r="BG1181" s="26">
        <f>SUM(BG598:BG1180)</f>
        <v>1908374</v>
      </c>
      <c r="BH1181" s="215">
        <f>SUM(BH598:BH1175)</f>
        <v>10186022.6</v>
      </c>
      <c r="BI1181" s="26">
        <f>SUM(BI598:BI1180)</f>
        <v>12858701.800000001</v>
      </c>
      <c r="BJ1181" s="152">
        <f t="shared" si="553"/>
        <v>24953098.399999999</v>
      </c>
      <c r="BK1181" s="155">
        <f t="shared" si="554"/>
        <v>96038858.170000017</v>
      </c>
      <c r="BL1181" s="216"/>
      <c r="BM1181" s="15"/>
      <c r="BN1181" s="15"/>
      <c r="BO1181" s="15"/>
      <c r="BP1181" s="12"/>
      <c r="BQ1181" s="12"/>
      <c r="BR1181" s="15"/>
      <c r="BS1181" s="12"/>
      <c r="BT1181" s="12"/>
      <c r="BU1181" s="15"/>
      <c r="BV1181" s="5"/>
      <c r="BW1181" s="5"/>
      <c r="BX1181" s="5"/>
      <c r="BY1181" s="10"/>
      <c r="BZ1181" s="10"/>
      <c r="CA1181" s="10"/>
      <c r="CB1181" s="10"/>
      <c r="CC1181" s="10"/>
      <c r="CD1181" s="10"/>
      <c r="CE1181" s="10"/>
      <c r="CF1181" s="10"/>
      <c r="CG1181" s="10"/>
      <c r="CH1181" s="10"/>
      <c r="CI1181" s="10"/>
      <c r="CJ1181" s="10"/>
      <c r="CK1181" s="10"/>
      <c r="CL1181" s="10"/>
      <c r="CM1181" s="10"/>
      <c r="CN1181" s="10"/>
      <c r="CO1181" s="10"/>
      <c r="CP1181" s="10"/>
      <c r="CQ1181" s="10"/>
      <c r="CR1181" s="10"/>
      <c r="CS1181" s="10"/>
      <c r="CT1181" s="10"/>
      <c r="CU1181" s="10"/>
      <c r="CV1181" s="10"/>
      <c r="CW1181" s="10"/>
      <c r="CX1181" s="10"/>
      <c r="CY1181" s="10"/>
    </row>
    <row r="1182" spans="1:103" s="217" customFormat="1" ht="32.25" customHeight="1">
      <c r="A1182" s="213"/>
      <c r="B1182" s="214" t="s">
        <v>1190</v>
      </c>
      <c r="C1182" s="149">
        <v>26003</v>
      </c>
      <c r="D1182" s="218">
        <v>45</v>
      </c>
      <c r="E1182" s="149">
        <f>D1182*C1182</f>
        <v>1170135</v>
      </c>
      <c r="F1182" s="218">
        <v>57323</v>
      </c>
      <c r="G1182" s="218">
        <v>30</v>
      </c>
      <c r="H1182" s="218">
        <f>G1182*F1182</f>
        <v>1719690</v>
      </c>
      <c r="I1182" s="218">
        <v>40961</v>
      </c>
      <c r="J1182" s="218">
        <v>45</v>
      </c>
      <c r="K1182" s="218">
        <f>I1182*J1182</f>
        <v>1843245</v>
      </c>
      <c r="L1182" s="218">
        <v>14986</v>
      </c>
      <c r="M1182" s="218">
        <v>75</v>
      </c>
      <c r="N1182" s="218">
        <f>L1182*M1182</f>
        <v>1123950</v>
      </c>
      <c r="O1182" s="218">
        <v>26120</v>
      </c>
      <c r="P1182" s="218">
        <v>38</v>
      </c>
      <c r="Q1182" s="218">
        <f>O1182*P1182</f>
        <v>992560</v>
      </c>
      <c r="R1182" s="218">
        <v>12598</v>
      </c>
      <c r="S1182" s="218">
        <v>68</v>
      </c>
      <c r="T1182" s="218">
        <f>R1182*S1182</f>
        <v>856664</v>
      </c>
      <c r="U1182" s="218">
        <v>33092</v>
      </c>
      <c r="V1182" s="218">
        <v>38</v>
      </c>
      <c r="W1182" s="218">
        <f>U1182*V1182</f>
        <v>1257496</v>
      </c>
      <c r="X1182" s="218">
        <v>20585</v>
      </c>
      <c r="Y1182" s="218">
        <v>55</v>
      </c>
      <c r="Z1182" s="218">
        <f>X1182*Y1182</f>
        <v>1132175</v>
      </c>
      <c r="AA1182" s="218">
        <v>9930</v>
      </c>
      <c r="AB1182" s="218">
        <v>58</v>
      </c>
      <c r="AC1182" s="218">
        <f>AA1182*AB1182</f>
        <v>575940</v>
      </c>
      <c r="AD1182" s="218">
        <v>12645</v>
      </c>
      <c r="AE1182" s="218">
        <v>68</v>
      </c>
      <c r="AF1182" s="218">
        <f>AD1182*AE1182</f>
        <v>859860</v>
      </c>
      <c r="AG1182" s="218">
        <v>9654</v>
      </c>
      <c r="AH1182" s="218">
        <v>98</v>
      </c>
      <c r="AI1182" s="149">
        <f>AG1182*AH1182</f>
        <v>946092</v>
      </c>
      <c r="AJ1182" s="218">
        <v>285000</v>
      </c>
      <c r="AK1182" s="218">
        <v>7</v>
      </c>
      <c r="AL1182" s="218">
        <f>AJ1182*AK1182</f>
        <v>1995000</v>
      </c>
      <c r="AM1182" s="218">
        <v>433780</v>
      </c>
      <c r="AN1182" s="218">
        <v>6</v>
      </c>
      <c r="AO1182" s="218">
        <f>AM1182*AN1182</f>
        <v>2602680</v>
      </c>
      <c r="AP1182" s="218">
        <v>42000</v>
      </c>
      <c r="AQ1182" s="218">
        <v>7</v>
      </c>
      <c r="AR1182" s="70">
        <f>AP1182*AQ1182</f>
        <v>294000</v>
      </c>
      <c r="AS1182" s="218">
        <v>960000</v>
      </c>
      <c r="AT1182" s="149">
        <v>5.63</v>
      </c>
      <c r="AU1182" s="218">
        <f>AS1182*AT1182</f>
        <v>5404800</v>
      </c>
      <c r="AV1182" s="218">
        <v>1777000</v>
      </c>
      <c r="AW1182" s="218">
        <v>6.65</v>
      </c>
      <c r="AX1182" s="218">
        <f>AV1182*AW1182</f>
        <v>11817050</v>
      </c>
      <c r="AY1182" s="218">
        <v>1155000</v>
      </c>
      <c r="AZ1182" s="218">
        <v>5.58</v>
      </c>
      <c r="BA1182" s="218">
        <f>AY1182*AZ1182</f>
        <v>6444900</v>
      </c>
      <c r="BB1182" s="218">
        <v>115000</v>
      </c>
      <c r="BC1182" s="218">
        <v>6</v>
      </c>
      <c r="BD1182" s="218">
        <f>BB1182*BC1182</f>
        <v>690000</v>
      </c>
      <c r="BE1182" s="26">
        <f>E1182+H1182+K1182+N1182+Q1182+T1182+W1182+Z1182+AC1182+AF1182+AI1182+AL1182+AO1182+AR1182+AU1182+AX1182+BA1182+BD1182</f>
        <v>41726237</v>
      </c>
      <c r="BF1182" s="27">
        <f>BF1181</f>
        <v>79265719.570000008</v>
      </c>
      <c r="BG1182" s="61">
        <f>BG1181</f>
        <v>1908374</v>
      </c>
      <c r="BH1182" s="62">
        <f>BH1181</f>
        <v>10186022.6</v>
      </c>
      <c r="BI1182" s="61">
        <f>BI1181</f>
        <v>12858701.800000001</v>
      </c>
      <c r="BJ1182" s="152">
        <f>SUM(BJ598:BJ1180)</f>
        <v>24953098.399999999</v>
      </c>
      <c r="BK1182" s="152">
        <f>SUM(BK598:BK1180)</f>
        <v>96038858.170000017</v>
      </c>
      <c r="BL1182" s="13"/>
      <c r="BM1182" s="15"/>
      <c r="BN1182" s="15"/>
      <c r="BO1182" s="15"/>
      <c r="BP1182" s="12"/>
      <c r="BQ1182" s="219"/>
      <c r="BR1182" s="219"/>
      <c r="BS1182" s="219"/>
      <c r="BT1182" s="15"/>
      <c r="BU1182" s="219"/>
      <c r="BV1182" s="5"/>
      <c r="BW1182" s="5"/>
      <c r="BX1182" s="5"/>
      <c r="BY1182" s="10"/>
      <c r="BZ1182" s="10"/>
      <c r="CA1182" s="10"/>
      <c r="CB1182" s="10"/>
      <c r="CC1182" s="10"/>
      <c r="CD1182" s="10"/>
      <c r="CE1182" s="10"/>
      <c r="CF1182" s="10"/>
      <c r="CG1182" s="10"/>
      <c r="CH1182" s="10"/>
      <c r="CI1182" s="10"/>
      <c r="CJ1182" s="10"/>
      <c r="CK1182" s="10"/>
      <c r="CL1182" s="10"/>
      <c r="CM1182" s="10"/>
      <c r="CN1182" s="10"/>
      <c r="CO1182" s="10"/>
      <c r="CP1182" s="10"/>
      <c r="CQ1182" s="10"/>
      <c r="CR1182" s="10"/>
      <c r="CS1182" s="10"/>
      <c r="CT1182" s="10"/>
      <c r="CU1182" s="10"/>
      <c r="CV1182" s="10"/>
      <c r="CW1182" s="10"/>
      <c r="CX1182" s="10"/>
      <c r="CY1182" s="10"/>
    </row>
    <row r="1183" spans="1:103" s="217" customFormat="1" ht="32.25" customHeight="1">
      <c r="A1183" s="213"/>
      <c r="B1183" s="214" t="s">
        <v>1191</v>
      </c>
      <c r="C1183" s="149">
        <f t="shared" ref="C1183:I1183" si="571">C1182-C1181</f>
        <v>0</v>
      </c>
      <c r="D1183" s="149"/>
      <c r="E1183" s="149">
        <f>D1183*C1183</f>
        <v>0</v>
      </c>
      <c r="F1183" s="149">
        <f t="shared" si="571"/>
        <v>0</v>
      </c>
      <c r="G1183" s="149"/>
      <c r="H1183" s="149">
        <f t="shared" si="571"/>
        <v>0</v>
      </c>
      <c r="I1183" s="149">
        <f t="shared" si="571"/>
        <v>0</v>
      </c>
      <c r="J1183" s="149"/>
      <c r="K1183" s="149">
        <f>K1182-K1181</f>
        <v>0</v>
      </c>
      <c r="L1183" s="149">
        <f>L1182-L1181</f>
        <v>0</v>
      </c>
      <c r="M1183" s="149"/>
      <c r="N1183" s="149">
        <f>N1182-N1181</f>
        <v>0</v>
      </c>
      <c r="O1183" s="149">
        <f>O1182-O1181</f>
        <v>0</v>
      </c>
      <c r="P1183" s="149"/>
      <c r="Q1183" s="149">
        <f>Q1182-Q1181</f>
        <v>0</v>
      </c>
      <c r="R1183" s="149">
        <f>R1182-R1181</f>
        <v>0</v>
      </c>
      <c r="S1183" s="149"/>
      <c r="T1183" s="149">
        <f>T1182-T1181</f>
        <v>0</v>
      </c>
      <c r="U1183" s="149">
        <f>U1182-U1181</f>
        <v>0</v>
      </c>
      <c r="V1183" s="149"/>
      <c r="W1183" s="149">
        <f>W1182-W1181</f>
        <v>0</v>
      </c>
      <c r="X1183" s="149">
        <f>X1182-X1181</f>
        <v>0</v>
      </c>
      <c r="Y1183" s="149"/>
      <c r="Z1183" s="149">
        <f>Z1182-Z1181</f>
        <v>0</v>
      </c>
      <c r="AA1183" s="149">
        <f>AA1182-AA1181</f>
        <v>0</v>
      </c>
      <c r="AB1183" s="149"/>
      <c r="AC1183" s="149">
        <f>AC1182-AC1181</f>
        <v>0</v>
      </c>
      <c r="AD1183" s="149">
        <f>AD1182-AD1181</f>
        <v>0</v>
      </c>
      <c r="AE1183" s="149"/>
      <c r="AF1183" s="149">
        <f>AF1182-AF1181</f>
        <v>0</v>
      </c>
      <c r="AG1183" s="149">
        <f>AG1182-AG1181</f>
        <v>0</v>
      </c>
      <c r="AH1183" s="149"/>
      <c r="AI1183" s="149">
        <f>AI1182-AI1181</f>
        <v>0</v>
      </c>
      <c r="AJ1183" s="149">
        <f>AJ1182-AJ1181</f>
        <v>0</v>
      </c>
      <c r="AK1183" s="149"/>
      <c r="AL1183" s="149">
        <f>AL1182-AL1181</f>
        <v>0</v>
      </c>
      <c r="AM1183" s="149">
        <f>AM1182-AM1181</f>
        <v>0</v>
      </c>
      <c r="AN1183" s="149"/>
      <c r="AO1183" s="149">
        <f>AO1182-AO1181</f>
        <v>0</v>
      </c>
      <c r="AP1183" s="149">
        <f>AP1182-AP1181</f>
        <v>0</v>
      </c>
      <c r="AQ1183" s="149"/>
      <c r="AR1183" s="60">
        <f>AR1182-AR1181</f>
        <v>0</v>
      </c>
      <c r="AS1183" s="149">
        <f>AS1182-AS1181</f>
        <v>0</v>
      </c>
      <c r="AT1183" s="149"/>
      <c r="AU1183" s="149">
        <f>AU1182-AU1181</f>
        <v>0</v>
      </c>
      <c r="AV1183" s="149">
        <f>AV1182-AV1181</f>
        <v>0</v>
      </c>
      <c r="AW1183" s="149"/>
      <c r="AX1183" s="149">
        <f>AX1182-AX1181</f>
        <v>0</v>
      </c>
      <c r="AY1183" s="149">
        <f>AY1182-AY1181</f>
        <v>0</v>
      </c>
      <c r="AZ1183" s="244"/>
      <c r="BA1183" s="149">
        <f t="shared" ref="BA1183:BK1183" si="572">BA1182-BA1181</f>
        <v>0</v>
      </c>
      <c r="BB1183" s="149">
        <f t="shared" si="572"/>
        <v>0</v>
      </c>
      <c r="BC1183" s="149"/>
      <c r="BD1183" s="149">
        <f t="shared" si="572"/>
        <v>0</v>
      </c>
      <c r="BE1183" s="26">
        <f t="shared" si="572"/>
        <v>0</v>
      </c>
      <c r="BF1183" s="27">
        <f t="shared" si="572"/>
        <v>0</v>
      </c>
      <c r="BG1183" s="27">
        <f t="shared" si="572"/>
        <v>0</v>
      </c>
      <c r="BH1183" s="220">
        <f t="shared" si="572"/>
        <v>0</v>
      </c>
      <c r="BI1183" s="27">
        <f t="shared" si="572"/>
        <v>0</v>
      </c>
      <c r="BJ1183" s="153">
        <f t="shared" si="572"/>
        <v>0</v>
      </c>
      <c r="BK1183" s="221">
        <f t="shared" si="572"/>
        <v>0</v>
      </c>
      <c r="BL1183" s="101"/>
      <c r="BM1183" s="219"/>
      <c r="BN1183" s="15"/>
      <c r="BO1183" s="15"/>
      <c r="BP1183" s="15"/>
      <c r="BQ1183" s="15"/>
      <c r="BR1183" s="219"/>
      <c r="BS1183" s="219"/>
      <c r="BT1183" s="219"/>
      <c r="BU1183" s="219"/>
      <c r="BV1183" s="5"/>
      <c r="BW1183" s="5"/>
      <c r="BX1183" s="5"/>
      <c r="BY1183" s="10"/>
      <c r="BZ1183" s="10"/>
      <c r="CA1183" s="10"/>
      <c r="CB1183" s="10"/>
      <c r="CC1183" s="10"/>
      <c r="CD1183" s="10"/>
      <c r="CE1183" s="10"/>
      <c r="CF1183" s="10"/>
      <c r="CG1183" s="10"/>
      <c r="CH1183" s="10"/>
      <c r="CI1183" s="10"/>
      <c r="CJ1183" s="10"/>
      <c r="CK1183" s="10"/>
      <c r="CL1183" s="10"/>
      <c r="CM1183" s="10"/>
      <c r="CN1183" s="10"/>
      <c r="CO1183" s="10"/>
      <c r="CP1183" s="10"/>
      <c r="CQ1183" s="10"/>
      <c r="CR1183" s="10"/>
      <c r="CS1183" s="10"/>
      <c r="CT1183" s="10"/>
      <c r="CU1183" s="10"/>
      <c r="CV1183" s="10"/>
      <c r="CW1183" s="10"/>
      <c r="CX1183" s="10"/>
      <c r="CY1183" s="10"/>
    </row>
    <row r="1184" spans="1:103" ht="32.25" customHeight="1"/>
    <row r="1185" spans="1:178" ht="32.25" customHeight="1"/>
    <row r="1186" spans="1:178" ht="32.25" customHeight="1">
      <c r="B1186" s="11" t="s">
        <v>1199</v>
      </c>
      <c r="C1186" s="316">
        <v>44256</v>
      </c>
      <c r="D1186" s="316"/>
      <c r="E1186" s="316"/>
      <c r="F1186" s="316"/>
      <c r="G1186" s="316"/>
      <c r="H1186" s="316"/>
      <c r="I1186" s="316"/>
      <c r="J1186" s="316"/>
      <c r="K1186" s="316"/>
      <c r="L1186" s="316"/>
      <c r="M1186" s="316"/>
      <c r="N1186" s="316"/>
      <c r="O1186" s="316"/>
      <c r="P1186" s="316"/>
      <c r="Q1186" s="316"/>
      <c r="R1186" s="316"/>
      <c r="S1186" s="316"/>
      <c r="T1186" s="316"/>
      <c r="U1186" s="316"/>
      <c r="V1186" s="316"/>
      <c r="W1186" s="316"/>
      <c r="X1186" s="316"/>
      <c r="Y1186" s="316"/>
      <c r="Z1186" s="316"/>
      <c r="AA1186" s="316"/>
      <c r="AB1186" s="316"/>
      <c r="AC1186" s="316"/>
      <c r="AD1186" s="316"/>
      <c r="AE1186" s="316"/>
      <c r="AF1186" s="317"/>
      <c r="AG1186" s="316"/>
      <c r="AH1186" s="316"/>
      <c r="AI1186" s="316"/>
      <c r="AJ1186" s="316"/>
      <c r="AK1186" s="316"/>
      <c r="AL1186" s="316"/>
      <c r="AM1186" s="316"/>
      <c r="AN1186" s="316"/>
      <c r="AO1186" s="316"/>
      <c r="AP1186" s="316"/>
      <c r="AQ1186" s="316"/>
      <c r="AR1186" s="317"/>
      <c r="AS1186" s="316"/>
      <c r="AT1186" s="316"/>
      <c r="AU1186" s="316"/>
      <c r="AV1186" s="316"/>
      <c r="AW1186" s="316"/>
      <c r="AX1186" s="316"/>
      <c r="AY1186" s="316"/>
      <c r="AZ1186" s="316"/>
      <c r="BA1186" s="316"/>
      <c r="BB1186" s="316"/>
      <c r="BC1186" s="316"/>
      <c r="BD1186" s="316"/>
      <c r="BE1186" s="318"/>
      <c r="BF1186" s="318"/>
      <c r="BG1186" s="317"/>
      <c r="BH1186" s="319"/>
      <c r="BI1186" s="317"/>
      <c r="BJ1186" s="316"/>
      <c r="BK1186" s="318"/>
      <c r="BL1186" s="12"/>
      <c r="BM1186" s="13"/>
      <c r="BN1186" s="12"/>
      <c r="BO1186" s="12"/>
      <c r="BP1186" s="12"/>
      <c r="BQ1186" s="12"/>
      <c r="BR1186" s="12"/>
      <c r="BS1186" s="12"/>
      <c r="BT1186" s="12"/>
      <c r="BU1186" s="12"/>
    </row>
    <row r="1187" spans="1:178" s="17" customFormat="1" ht="32.25" customHeight="1">
      <c r="A1187" s="320" t="s">
        <v>1</v>
      </c>
      <c r="B1187" s="321" t="s">
        <v>2</v>
      </c>
      <c r="C1187" s="323" t="s">
        <v>3</v>
      </c>
      <c r="D1187" s="324"/>
      <c r="E1187" s="325"/>
      <c r="F1187" s="326" t="s">
        <v>4</v>
      </c>
      <c r="G1187" s="327"/>
      <c r="H1187" s="328"/>
      <c r="I1187" s="326" t="s">
        <v>5</v>
      </c>
      <c r="J1187" s="327"/>
      <c r="K1187" s="328"/>
      <c r="L1187" s="302" t="s">
        <v>6</v>
      </c>
      <c r="M1187" s="303"/>
      <c r="N1187" s="304"/>
      <c r="O1187" s="302" t="s">
        <v>7</v>
      </c>
      <c r="P1187" s="303"/>
      <c r="Q1187" s="304"/>
      <c r="R1187" s="302" t="s">
        <v>8</v>
      </c>
      <c r="S1187" s="303"/>
      <c r="T1187" s="304"/>
      <c r="U1187" s="302" t="s">
        <v>9</v>
      </c>
      <c r="V1187" s="303"/>
      <c r="W1187" s="304"/>
      <c r="X1187" s="302" t="s">
        <v>10</v>
      </c>
      <c r="Y1187" s="303"/>
      <c r="Z1187" s="304"/>
      <c r="AA1187" s="302" t="s">
        <v>11</v>
      </c>
      <c r="AB1187" s="303"/>
      <c r="AC1187" s="304"/>
      <c r="AD1187" s="302" t="s">
        <v>12</v>
      </c>
      <c r="AE1187" s="303"/>
      <c r="AF1187" s="304"/>
      <c r="AG1187" s="302" t="s">
        <v>13</v>
      </c>
      <c r="AH1187" s="303"/>
      <c r="AI1187" s="304"/>
      <c r="AJ1187" s="302" t="s">
        <v>14</v>
      </c>
      <c r="AK1187" s="312"/>
      <c r="AL1187" s="313"/>
      <c r="AM1187" s="302" t="s">
        <v>15</v>
      </c>
      <c r="AN1187" s="312"/>
      <c r="AO1187" s="313"/>
      <c r="AP1187" s="302" t="s">
        <v>16</v>
      </c>
      <c r="AQ1187" s="303"/>
      <c r="AR1187" s="304"/>
      <c r="AS1187" s="302" t="s">
        <v>17</v>
      </c>
      <c r="AT1187" s="303"/>
      <c r="AU1187" s="304"/>
      <c r="AV1187" s="302" t="s">
        <v>18</v>
      </c>
      <c r="AW1187" s="303"/>
      <c r="AX1187" s="304"/>
      <c r="AY1187" s="302" t="s">
        <v>19</v>
      </c>
      <c r="AZ1187" s="303"/>
      <c r="BA1187" s="304"/>
      <c r="BB1187" s="302" t="s">
        <v>20</v>
      </c>
      <c r="BC1187" s="303"/>
      <c r="BD1187" s="304"/>
      <c r="BE1187" s="305" t="s">
        <v>21</v>
      </c>
      <c r="BF1187" s="298" t="s">
        <v>22</v>
      </c>
      <c r="BG1187" s="308" t="s">
        <v>23</v>
      </c>
      <c r="BH1187" s="310" t="s">
        <v>24</v>
      </c>
      <c r="BI1187" s="308" t="s">
        <v>25</v>
      </c>
      <c r="BJ1187" s="296" t="s">
        <v>26</v>
      </c>
      <c r="BK1187" s="298" t="s">
        <v>27</v>
      </c>
      <c r="BL1187" s="245"/>
      <c r="BM1187" s="246"/>
      <c r="BN1187" s="245"/>
      <c r="BO1187" s="247"/>
      <c r="BP1187" s="248"/>
      <c r="BQ1187" s="248"/>
      <c r="BR1187" s="248"/>
      <c r="BS1187" s="248"/>
      <c r="BT1187" s="248"/>
      <c r="BU1187" s="248"/>
      <c r="BV1187" s="248"/>
      <c r="BW1187" s="248"/>
      <c r="BX1187" s="248"/>
      <c r="BY1187" s="249"/>
      <c r="BZ1187" s="249"/>
      <c r="CA1187" s="249"/>
      <c r="CB1187" s="249"/>
      <c r="CC1187" s="249"/>
      <c r="CD1187" s="249"/>
      <c r="CE1187" s="249"/>
      <c r="CF1187" s="249"/>
      <c r="CG1187" s="249"/>
      <c r="CH1187" s="249"/>
      <c r="CI1187" s="249"/>
      <c r="CJ1187" s="249"/>
      <c r="CK1187" s="249"/>
      <c r="CL1187" s="249"/>
      <c r="CM1187" s="249"/>
      <c r="CN1187" s="249"/>
      <c r="CO1187" s="249"/>
      <c r="CP1187" s="249"/>
      <c r="CQ1187" s="249"/>
      <c r="CR1187" s="249"/>
      <c r="CS1187" s="249"/>
      <c r="CT1187" s="249"/>
      <c r="CU1187" s="249"/>
      <c r="CV1187" s="249"/>
      <c r="CW1187" s="249"/>
      <c r="CX1187" s="249"/>
      <c r="CY1187" s="249"/>
      <c r="CZ1187" s="249"/>
      <c r="DA1187" s="249"/>
      <c r="DB1187" s="249"/>
      <c r="DC1187" s="249"/>
      <c r="DD1187" s="249"/>
      <c r="DE1187" s="249"/>
      <c r="DF1187" s="249"/>
      <c r="DG1187" s="249"/>
      <c r="DH1187" s="249"/>
      <c r="DI1187" s="249"/>
      <c r="DJ1187" s="249"/>
      <c r="DK1187" s="249"/>
      <c r="DL1187" s="249"/>
      <c r="DM1187" s="249"/>
      <c r="DN1187" s="249"/>
      <c r="DO1187" s="249"/>
      <c r="DP1187" s="249"/>
      <c r="DQ1187" s="249"/>
      <c r="DR1187" s="249"/>
      <c r="DS1187" s="249"/>
      <c r="DT1187" s="249"/>
      <c r="DU1187" s="249"/>
      <c r="DV1187" s="249"/>
      <c r="DW1187" s="249"/>
      <c r="DX1187" s="249"/>
      <c r="DY1187" s="249"/>
      <c r="DZ1187" s="249"/>
      <c r="EA1187" s="249"/>
      <c r="EB1187" s="249"/>
      <c r="EC1187" s="249"/>
      <c r="ED1187" s="249"/>
      <c r="EE1187" s="249"/>
      <c r="EF1187" s="249"/>
      <c r="EG1187" s="249"/>
      <c r="EH1187" s="249"/>
      <c r="EI1187" s="249"/>
      <c r="EJ1187" s="249"/>
      <c r="EK1187" s="249"/>
      <c r="EL1187" s="249"/>
      <c r="EM1187" s="249"/>
      <c r="EN1187" s="249"/>
      <c r="EO1187" s="249"/>
      <c r="EP1187" s="249"/>
      <c r="EQ1187" s="249"/>
      <c r="ER1187" s="249"/>
      <c r="ES1187" s="249"/>
      <c r="ET1187" s="249"/>
      <c r="EU1187" s="249"/>
      <c r="EV1187" s="249"/>
      <c r="EW1187" s="249"/>
      <c r="EX1187" s="249"/>
      <c r="EY1187" s="249"/>
      <c r="EZ1187" s="249"/>
      <c r="FA1187" s="249"/>
      <c r="FB1187" s="249"/>
      <c r="FC1187" s="249"/>
      <c r="FD1187" s="249"/>
      <c r="FE1187" s="249"/>
      <c r="FF1187" s="249"/>
      <c r="FG1187" s="249"/>
      <c r="FH1187" s="249"/>
      <c r="FI1187" s="249"/>
      <c r="FJ1187" s="249"/>
      <c r="FK1187" s="249"/>
      <c r="FL1187" s="249"/>
      <c r="FM1187" s="249"/>
      <c r="FN1187" s="249"/>
      <c r="FO1187" s="249"/>
      <c r="FP1187" s="249"/>
      <c r="FQ1187" s="249"/>
      <c r="FR1187" s="249"/>
      <c r="FS1187" s="249"/>
      <c r="FT1187" s="249"/>
      <c r="FU1187" s="249"/>
      <c r="FV1187" s="249"/>
    </row>
    <row r="1188" spans="1:178" s="17" customFormat="1" ht="32.25" customHeight="1">
      <c r="A1188" s="320"/>
      <c r="B1188" s="322"/>
      <c r="C1188" s="18" t="s">
        <v>28</v>
      </c>
      <c r="D1188" s="19" t="s">
        <v>29</v>
      </c>
      <c r="E1188" s="19" t="s">
        <v>30</v>
      </c>
      <c r="F1188" s="18" t="s">
        <v>28</v>
      </c>
      <c r="G1188" s="19" t="s">
        <v>29</v>
      </c>
      <c r="H1188" s="19" t="s">
        <v>30</v>
      </c>
      <c r="I1188" s="18" t="s">
        <v>28</v>
      </c>
      <c r="J1188" s="19" t="s">
        <v>29</v>
      </c>
      <c r="K1188" s="19" t="s">
        <v>30</v>
      </c>
      <c r="L1188" s="18" t="s">
        <v>28</v>
      </c>
      <c r="M1188" s="19" t="s">
        <v>29</v>
      </c>
      <c r="N1188" s="19" t="s">
        <v>30</v>
      </c>
      <c r="O1188" s="18" t="s">
        <v>28</v>
      </c>
      <c r="P1188" s="19" t="s">
        <v>29</v>
      </c>
      <c r="Q1188" s="19" t="s">
        <v>30</v>
      </c>
      <c r="R1188" s="18" t="s">
        <v>28</v>
      </c>
      <c r="S1188" s="19" t="s">
        <v>29</v>
      </c>
      <c r="T1188" s="19" t="s">
        <v>30</v>
      </c>
      <c r="U1188" s="18" t="s">
        <v>28</v>
      </c>
      <c r="V1188" s="19" t="s">
        <v>29</v>
      </c>
      <c r="W1188" s="19" t="s">
        <v>30</v>
      </c>
      <c r="X1188" s="18" t="s">
        <v>28</v>
      </c>
      <c r="Y1188" s="19" t="s">
        <v>29</v>
      </c>
      <c r="Z1188" s="19" t="s">
        <v>30</v>
      </c>
      <c r="AA1188" s="18" t="s">
        <v>28</v>
      </c>
      <c r="AB1188" s="19" t="s">
        <v>29</v>
      </c>
      <c r="AC1188" s="19" t="s">
        <v>30</v>
      </c>
      <c r="AD1188" s="18" t="s">
        <v>28</v>
      </c>
      <c r="AE1188" s="19" t="s">
        <v>29</v>
      </c>
      <c r="AF1188" s="19" t="s">
        <v>30</v>
      </c>
      <c r="AG1188" s="18" t="s">
        <v>28</v>
      </c>
      <c r="AH1188" s="19" t="s">
        <v>29</v>
      </c>
      <c r="AI1188" s="19" t="s">
        <v>30</v>
      </c>
      <c r="AJ1188" s="18" t="s">
        <v>28</v>
      </c>
      <c r="AK1188" s="19" t="s">
        <v>29</v>
      </c>
      <c r="AL1188" s="19" t="s">
        <v>30</v>
      </c>
      <c r="AM1188" s="18" t="s">
        <v>28</v>
      </c>
      <c r="AN1188" s="19" t="s">
        <v>29</v>
      </c>
      <c r="AO1188" s="19" t="s">
        <v>30</v>
      </c>
      <c r="AP1188" s="18" t="s">
        <v>28</v>
      </c>
      <c r="AQ1188" s="19" t="s">
        <v>29</v>
      </c>
      <c r="AR1188" s="19" t="s">
        <v>30</v>
      </c>
      <c r="AS1188" s="18" t="s">
        <v>28</v>
      </c>
      <c r="AT1188" s="19" t="s">
        <v>29</v>
      </c>
      <c r="AU1188" s="19" t="s">
        <v>30</v>
      </c>
      <c r="AV1188" s="18" t="s">
        <v>28</v>
      </c>
      <c r="AW1188" s="19" t="s">
        <v>29</v>
      </c>
      <c r="AX1188" s="19" t="s">
        <v>30</v>
      </c>
      <c r="AY1188" s="18" t="s">
        <v>28</v>
      </c>
      <c r="AZ1188" s="19" t="s">
        <v>29</v>
      </c>
      <c r="BA1188" s="19" t="s">
        <v>30</v>
      </c>
      <c r="BB1188" s="18" t="s">
        <v>28</v>
      </c>
      <c r="BC1188" s="19" t="s">
        <v>29</v>
      </c>
      <c r="BD1188" s="19" t="s">
        <v>30</v>
      </c>
      <c r="BE1188" s="306"/>
      <c r="BF1188" s="307"/>
      <c r="BG1188" s="309"/>
      <c r="BH1188" s="311"/>
      <c r="BI1188" s="297"/>
      <c r="BJ1188" s="297"/>
      <c r="BK1188" s="299"/>
      <c r="BL1188" s="245"/>
      <c r="BM1188" s="246"/>
      <c r="BN1188" s="245"/>
      <c r="BO1188" s="245"/>
      <c r="BP1188" s="248"/>
      <c r="BQ1188" s="248"/>
      <c r="BR1188" s="248"/>
      <c r="BS1188" s="248"/>
      <c r="BT1188" s="248"/>
      <c r="BU1188" s="248"/>
      <c r="BV1188" s="248"/>
      <c r="BW1188" s="248"/>
      <c r="BX1188" s="248"/>
      <c r="BY1188" s="249"/>
      <c r="BZ1188" s="249"/>
      <c r="CA1188" s="249"/>
      <c r="CB1188" s="249"/>
      <c r="CC1188" s="249"/>
      <c r="CD1188" s="249"/>
      <c r="CE1188" s="249"/>
      <c r="CF1188" s="249"/>
      <c r="CG1188" s="249"/>
      <c r="CH1188" s="249"/>
      <c r="CI1188" s="249"/>
      <c r="CJ1188" s="249"/>
      <c r="CK1188" s="249"/>
      <c r="CL1188" s="249"/>
      <c r="CM1188" s="249"/>
      <c r="CN1188" s="249"/>
      <c r="CO1188" s="249"/>
      <c r="CP1188" s="249"/>
      <c r="CQ1188" s="249"/>
      <c r="CR1188" s="249"/>
      <c r="CS1188" s="249"/>
      <c r="CT1188" s="249"/>
      <c r="CU1188" s="249"/>
      <c r="CV1188" s="249"/>
      <c r="CW1188" s="249"/>
      <c r="CX1188" s="249"/>
      <c r="CY1188" s="249"/>
      <c r="CZ1188" s="249"/>
      <c r="DA1188" s="249"/>
      <c r="DB1188" s="249"/>
      <c r="DC1188" s="249"/>
      <c r="DD1188" s="249"/>
      <c r="DE1188" s="249"/>
      <c r="DF1188" s="249"/>
      <c r="DG1188" s="249"/>
      <c r="DH1188" s="249"/>
      <c r="DI1188" s="249"/>
      <c r="DJ1188" s="249"/>
      <c r="DK1188" s="249"/>
      <c r="DL1188" s="249"/>
      <c r="DM1188" s="249"/>
      <c r="DN1188" s="249"/>
      <c r="DO1188" s="249"/>
      <c r="DP1188" s="249"/>
      <c r="DQ1188" s="249"/>
      <c r="DR1188" s="249"/>
      <c r="DS1188" s="249"/>
      <c r="DT1188" s="249"/>
      <c r="DU1188" s="249"/>
      <c r="DV1188" s="249"/>
      <c r="DW1188" s="249"/>
      <c r="DX1188" s="249"/>
      <c r="DY1188" s="249"/>
      <c r="DZ1188" s="249"/>
      <c r="EA1188" s="249"/>
      <c r="EB1188" s="249"/>
      <c r="EC1188" s="249"/>
      <c r="ED1188" s="249"/>
      <c r="EE1188" s="249"/>
      <c r="EF1188" s="249"/>
      <c r="EG1188" s="249"/>
      <c r="EH1188" s="249"/>
      <c r="EI1188" s="249"/>
      <c r="EJ1188" s="249"/>
      <c r="EK1188" s="249"/>
      <c r="EL1188" s="249"/>
      <c r="EM1188" s="249"/>
      <c r="EN1188" s="249"/>
      <c r="EO1188" s="249"/>
      <c r="EP1188" s="249"/>
      <c r="EQ1188" s="249"/>
      <c r="ER1188" s="249"/>
      <c r="ES1188" s="249"/>
      <c r="ET1188" s="249"/>
      <c r="EU1188" s="249"/>
      <c r="EV1188" s="249"/>
      <c r="EW1188" s="249"/>
      <c r="EX1188" s="249"/>
      <c r="EY1188" s="249"/>
      <c r="EZ1188" s="249"/>
      <c r="FA1188" s="249"/>
      <c r="FB1188" s="249"/>
      <c r="FC1188" s="249"/>
      <c r="FD1188" s="249"/>
      <c r="FE1188" s="249"/>
      <c r="FF1188" s="249"/>
      <c r="FG1188" s="249"/>
      <c r="FH1188" s="249"/>
      <c r="FI1188" s="249"/>
      <c r="FJ1188" s="249"/>
      <c r="FK1188" s="249"/>
      <c r="FL1188" s="249"/>
      <c r="FM1188" s="249"/>
      <c r="FN1188" s="249"/>
      <c r="FO1188" s="249"/>
      <c r="FP1188" s="249"/>
      <c r="FQ1188" s="249"/>
      <c r="FR1188" s="249"/>
      <c r="FS1188" s="249"/>
      <c r="FT1188" s="249"/>
      <c r="FU1188" s="249"/>
      <c r="FV1188" s="249"/>
    </row>
    <row r="1189" spans="1:178" s="34" customFormat="1" ht="32.25" customHeight="1">
      <c r="A1189" s="20" t="s">
        <v>31</v>
      </c>
      <c r="B1189" s="21" t="s">
        <v>32</v>
      </c>
      <c r="C1189" s="23">
        <v>34</v>
      </c>
      <c r="D1189" s="23">
        <v>45</v>
      </c>
      <c r="E1189" s="23">
        <f t="shared" ref="E1189:E1252" si="573">D1189*C1189</f>
        <v>1530</v>
      </c>
      <c r="F1189" s="23">
        <v>56</v>
      </c>
      <c r="G1189" s="23">
        <v>30</v>
      </c>
      <c r="H1189" s="23">
        <f t="shared" ref="H1189:H1252" si="574">G1189*F1189</f>
        <v>1680</v>
      </c>
      <c r="I1189" s="23"/>
      <c r="J1189" s="23">
        <v>45</v>
      </c>
      <c r="K1189" s="23">
        <f t="shared" ref="K1189:K1252" si="575">J1189*I1189</f>
        <v>0</v>
      </c>
      <c r="L1189" s="23">
        <v>210</v>
      </c>
      <c r="M1189" s="23">
        <v>75</v>
      </c>
      <c r="N1189" s="23">
        <f t="shared" ref="N1189:N1252" si="576">M1189*L1189</f>
        <v>15750</v>
      </c>
      <c r="O1189" s="24">
        <v>310</v>
      </c>
      <c r="P1189" s="23">
        <v>38</v>
      </c>
      <c r="Q1189" s="23">
        <f t="shared" ref="Q1189:Q1252" si="577">P1189*O1189</f>
        <v>11780</v>
      </c>
      <c r="R1189" s="23">
        <v>210</v>
      </c>
      <c r="S1189" s="23">
        <v>68</v>
      </c>
      <c r="T1189" s="23">
        <f t="shared" ref="T1189:T1252" si="578">S1189*R1189</f>
        <v>14280</v>
      </c>
      <c r="U1189" s="23"/>
      <c r="V1189" s="23">
        <v>38</v>
      </c>
      <c r="W1189" s="23">
        <f t="shared" ref="W1189:W1252" si="579">V1189*U1189</f>
        <v>0</v>
      </c>
      <c r="X1189" s="23"/>
      <c r="Y1189" s="23">
        <v>55</v>
      </c>
      <c r="Z1189" s="23">
        <f t="shared" ref="Z1189:Z1252" si="580">Y1189*X1189</f>
        <v>0</v>
      </c>
      <c r="AA1189" s="23"/>
      <c r="AB1189" s="23">
        <v>58</v>
      </c>
      <c r="AC1189" s="23">
        <f t="shared" ref="AC1189:AC1252" si="581">AB1189*AA1189</f>
        <v>0</v>
      </c>
      <c r="AD1189" s="23"/>
      <c r="AE1189" s="23">
        <v>68</v>
      </c>
      <c r="AF1189" s="25">
        <f t="shared" ref="AF1189:AF1252" si="582">AE1189*AD1189</f>
        <v>0</v>
      </c>
      <c r="AG1189" s="23"/>
      <c r="AH1189" s="23">
        <v>98</v>
      </c>
      <c r="AI1189" s="23">
        <f t="shared" ref="AI1189:AI1252" si="583">AH1189*AG1189</f>
        <v>0</v>
      </c>
      <c r="AJ1189" s="25"/>
      <c r="AK1189" s="25">
        <v>7</v>
      </c>
      <c r="AL1189" s="25">
        <f t="shared" ref="AL1189:AL1252" si="584">AK1189*AJ1189</f>
        <v>0</v>
      </c>
      <c r="AM1189" s="25">
        <v>6500</v>
      </c>
      <c r="AN1189" s="25">
        <v>6</v>
      </c>
      <c r="AO1189" s="25">
        <f t="shared" ref="AO1189:AO1252" si="585">AN1189*AM1189</f>
        <v>39000</v>
      </c>
      <c r="AP1189" s="23"/>
      <c r="AQ1189" s="23">
        <v>7</v>
      </c>
      <c r="AR1189" s="25">
        <f t="shared" ref="AR1189:AR1215" si="586">AQ1189*AP1189</f>
        <v>0</v>
      </c>
      <c r="AS1189" s="23"/>
      <c r="AT1189" s="23">
        <v>5.63</v>
      </c>
      <c r="AU1189" s="23">
        <f t="shared" ref="AU1189:AU1215" si="587">AT1189*AS1189</f>
        <v>0</v>
      </c>
      <c r="AV1189" s="23"/>
      <c r="AW1189" s="23">
        <v>6.65</v>
      </c>
      <c r="AX1189" s="23">
        <f t="shared" ref="AX1189:AX1215" si="588">AW1189*AV1189</f>
        <v>0</v>
      </c>
      <c r="AY1189" s="23"/>
      <c r="AZ1189" s="23">
        <v>5.58</v>
      </c>
      <c r="BA1189" s="23">
        <f t="shared" ref="BA1189:BA1215" si="589">AZ1189*AY1189</f>
        <v>0</v>
      </c>
      <c r="BB1189" s="23"/>
      <c r="BC1189" s="23">
        <v>6</v>
      </c>
      <c r="BD1189" s="23">
        <f t="shared" ref="BD1189:BD1252" si="590">BC1189*BB1189</f>
        <v>0</v>
      </c>
      <c r="BE1189" s="26">
        <f t="shared" ref="BE1189:BE1252" si="591">E1189+H1189+K1189+N1189+Q1189+T1189+W1189+Z1189+AC1189+AF1189+AI1189+AL1189+AO1189+AR1189+AU1189+AX1189+BD1189+BA1189</f>
        <v>84020</v>
      </c>
      <c r="BF1189" s="27">
        <f>BK598</f>
        <v>0</v>
      </c>
      <c r="BG1189" s="28"/>
      <c r="BH1189" s="29">
        <v>80000</v>
      </c>
      <c r="BI1189" s="28"/>
      <c r="BJ1189" s="30">
        <f t="shared" ref="BJ1189:BJ1252" si="592">BG1189+BH1189+BI1189</f>
        <v>80000</v>
      </c>
      <c r="BK1189" s="28">
        <f t="shared" ref="BK1189:BK1252" si="593">BF1189+BE1189-BJ1189</f>
        <v>4020</v>
      </c>
      <c r="BL1189" s="250"/>
      <c r="BM1189" s="251"/>
      <c r="BN1189" s="250"/>
      <c r="BO1189" s="250"/>
      <c r="BP1189" s="252"/>
      <c r="BQ1189" s="252"/>
      <c r="BR1189" s="252"/>
      <c r="BS1189" s="252"/>
      <c r="BT1189" s="252"/>
      <c r="BU1189" s="252"/>
      <c r="BV1189" s="252"/>
      <c r="BW1189" s="252"/>
      <c r="BX1189" s="252"/>
      <c r="BY1189" s="253"/>
      <c r="BZ1189" s="253"/>
      <c r="CA1189" s="253"/>
      <c r="CB1189" s="253"/>
      <c r="CC1189" s="253"/>
      <c r="CD1189" s="253"/>
      <c r="CE1189" s="253"/>
      <c r="CF1189" s="253"/>
      <c r="CG1189" s="253"/>
      <c r="CH1189" s="253"/>
      <c r="CI1189" s="253"/>
      <c r="CJ1189" s="253"/>
      <c r="CK1189" s="253"/>
      <c r="CL1189" s="253"/>
      <c r="CM1189" s="253"/>
      <c r="CN1189" s="253"/>
      <c r="CO1189" s="253"/>
      <c r="CP1189" s="253"/>
      <c r="CQ1189" s="253"/>
      <c r="CR1189" s="253"/>
      <c r="CS1189" s="253"/>
      <c r="CT1189" s="253"/>
      <c r="CU1189" s="253"/>
      <c r="CV1189" s="253"/>
      <c r="CW1189" s="253"/>
      <c r="CX1189" s="253"/>
      <c r="CY1189" s="253"/>
      <c r="CZ1189" s="253"/>
      <c r="DA1189" s="253"/>
      <c r="DB1189" s="253"/>
      <c r="DC1189" s="253"/>
      <c r="DD1189" s="253"/>
      <c r="DE1189" s="253"/>
      <c r="DF1189" s="253"/>
      <c r="DG1189" s="253"/>
      <c r="DH1189" s="253"/>
      <c r="DI1189" s="253"/>
      <c r="DJ1189" s="253"/>
      <c r="DK1189" s="253"/>
      <c r="DL1189" s="253"/>
      <c r="DM1189" s="253"/>
      <c r="DN1189" s="253"/>
      <c r="DO1189" s="253"/>
      <c r="DP1189" s="253"/>
      <c r="DQ1189" s="253"/>
      <c r="DR1189" s="253"/>
      <c r="DS1189" s="253"/>
      <c r="DT1189" s="253"/>
      <c r="DU1189" s="253"/>
      <c r="DV1189" s="253"/>
      <c r="DW1189" s="253"/>
      <c r="DX1189" s="253"/>
      <c r="DY1189" s="253"/>
      <c r="DZ1189" s="253"/>
      <c r="EA1189" s="253"/>
      <c r="EB1189" s="253"/>
      <c r="EC1189" s="253"/>
      <c r="ED1189" s="253"/>
      <c r="EE1189" s="253"/>
      <c r="EF1189" s="253"/>
      <c r="EG1189" s="253"/>
      <c r="EH1189" s="253"/>
      <c r="EI1189" s="253"/>
      <c r="EJ1189" s="253"/>
      <c r="EK1189" s="253"/>
      <c r="EL1189" s="253"/>
      <c r="EM1189" s="253"/>
      <c r="EN1189" s="253"/>
      <c r="EO1189" s="253"/>
      <c r="EP1189" s="253"/>
      <c r="EQ1189" s="253"/>
      <c r="ER1189" s="253"/>
      <c r="ES1189" s="253"/>
      <c r="ET1189" s="253"/>
      <c r="EU1189" s="253"/>
      <c r="EV1189" s="253"/>
      <c r="EW1189" s="253"/>
      <c r="EX1189" s="253"/>
      <c r="EY1189" s="253"/>
      <c r="EZ1189" s="253"/>
      <c r="FA1189" s="253"/>
      <c r="FB1189" s="253"/>
      <c r="FC1189" s="253"/>
      <c r="FD1189" s="253"/>
      <c r="FE1189" s="253"/>
      <c r="FF1189" s="253"/>
      <c r="FG1189" s="253"/>
      <c r="FH1189" s="253"/>
      <c r="FI1189" s="253"/>
      <c r="FJ1189" s="253"/>
      <c r="FK1189" s="253"/>
      <c r="FL1189" s="253"/>
      <c r="FM1189" s="253"/>
      <c r="FN1189" s="253"/>
      <c r="FO1189" s="253"/>
      <c r="FP1189" s="253"/>
      <c r="FQ1189" s="253"/>
      <c r="FR1189" s="253"/>
      <c r="FS1189" s="253"/>
      <c r="FT1189" s="253"/>
      <c r="FU1189" s="253"/>
      <c r="FV1189" s="253"/>
    </row>
    <row r="1190" spans="1:178" s="33" customFormat="1" ht="32.25" customHeight="1">
      <c r="A1190" s="35" t="s">
        <v>33</v>
      </c>
      <c r="B1190" s="36" t="s">
        <v>34</v>
      </c>
      <c r="C1190" s="37">
        <v>1000</v>
      </c>
      <c r="D1190" s="25">
        <v>45</v>
      </c>
      <c r="E1190" s="23">
        <f t="shared" si="573"/>
        <v>45000</v>
      </c>
      <c r="F1190" s="25">
        <v>1200</v>
      </c>
      <c r="G1190" s="25">
        <v>30</v>
      </c>
      <c r="H1190" s="23">
        <f t="shared" si="574"/>
        <v>36000</v>
      </c>
      <c r="I1190" s="25">
        <v>500</v>
      </c>
      <c r="J1190" s="25">
        <v>45</v>
      </c>
      <c r="K1190" s="23">
        <f t="shared" si="575"/>
        <v>22500</v>
      </c>
      <c r="L1190" s="25"/>
      <c r="M1190" s="25">
        <v>75</v>
      </c>
      <c r="N1190" s="23">
        <f t="shared" si="576"/>
        <v>0</v>
      </c>
      <c r="O1190" s="25"/>
      <c r="P1190" s="25">
        <v>38</v>
      </c>
      <c r="Q1190" s="23">
        <f t="shared" si="577"/>
        <v>0</v>
      </c>
      <c r="R1190" s="25"/>
      <c r="S1190" s="25">
        <v>68</v>
      </c>
      <c r="T1190" s="23">
        <f t="shared" si="578"/>
        <v>0</v>
      </c>
      <c r="U1190" s="25"/>
      <c r="V1190" s="25">
        <v>38</v>
      </c>
      <c r="W1190" s="23">
        <f t="shared" si="579"/>
        <v>0</v>
      </c>
      <c r="X1190" s="25"/>
      <c r="Y1190" s="25">
        <v>55</v>
      </c>
      <c r="Z1190" s="23">
        <f t="shared" si="580"/>
        <v>0</v>
      </c>
      <c r="AA1190" s="25"/>
      <c r="AB1190" s="25">
        <v>58</v>
      </c>
      <c r="AC1190" s="23">
        <f t="shared" si="581"/>
        <v>0</v>
      </c>
      <c r="AD1190" s="25"/>
      <c r="AE1190" s="25">
        <v>68</v>
      </c>
      <c r="AF1190" s="25">
        <f t="shared" si="582"/>
        <v>0</v>
      </c>
      <c r="AG1190" s="25"/>
      <c r="AH1190" s="25">
        <v>98</v>
      </c>
      <c r="AI1190" s="23">
        <f t="shared" si="583"/>
        <v>0</v>
      </c>
      <c r="AJ1190" s="25">
        <v>4500</v>
      </c>
      <c r="AK1190" s="25">
        <v>7</v>
      </c>
      <c r="AL1190" s="25">
        <f t="shared" si="584"/>
        <v>31500</v>
      </c>
      <c r="AM1190" s="25"/>
      <c r="AN1190" s="25">
        <v>6</v>
      </c>
      <c r="AO1190" s="25">
        <f t="shared" si="585"/>
        <v>0</v>
      </c>
      <c r="AP1190" s="25"/>
      <c r="AQ1190" s="25">
        <v>7</v>
      </c>
      <c r="AR1190" s="25">
        <f t="shared" si="586"/>
        <v>0</v>
      </c>
      <c r="AS1190" s="25"/>
      <c r="AT1190" s="25">
        <v>5.63</v>
      </c>
      <c r="AU1190" s="25">
        <f t="shared" si="587"/>
        <v>0</v>
      </c>
      <c r="AV1190" s="25"/>
      <c r="AW1190" s="25">
        <v>6.65</v>
      </c>
      <c r="AX1190" s="25">
        <f t="shared" si="588"/>
        <v>0</v>
      </c>
      <c r="AY1190" s="25"/>
      <c r="AZ1190" s="25">
        <v>5.58</v>
      </c>
      <c r="BA1190" s="25">
        <f t="shared" si="589"/>
        <v>0</v>
      </c>
      <c r="BB1190" s="25">
        <v>1350</v>
      </c>
      <c r="BC1190" s="25">
        <v>6</v>
      </c>
      <c r="BD1190" s="23">
        <f t="shared" si="590"/>
        <v>8100</v>
      </c>
      <c r="BE1190" s="26">
        <f t="shared" si="591"/>
        <v>143100</v>
      </c>
      <c r="BF1190" s="27">
        <f t="shared" ref="BF1190:BF1253" si="594">BK599</f>
        <v>12170</v>
      </c>
      <c r="BG1190" s="28">
        <f>24300+150000</f>
        <v>174300</v>
      </c>
      <c r="BH1190" s="29"/>
      <c r="BI1190" s="28"/>
      <c r="BJ1190" s="30">
        <f t="shared" si="592"/>
        <v>174300</v>
      </c>
      <c r="BK1190" s="28">
        <f t="shared" si="593"/>
        <v>-19030</v>
      </c>
      <c r="BL1190" s="250"/>
      <c r="BM1190" s="250"/>
      <c r="BN1190" s="250"/>
      <c r="BO1190" s="250"/>
      <c r="BP1190" s="252"/>
      <c r="BQ1190" s="252"/>
      <c r="BR1190" s="252"/>
      <c r="BS1190" s="252"/>
      <c r="BT1190" s="252"/>
      <c r="BU1190" s="252"/>
      <c r="BV1190" s="252"/>
      <c r="BW1190" s="252"/>
      <c r="BX1190" s="252"/>
      <c r="BY1190" s="253"/>
      <c r="BZ1190" s="253"/>
      <c r="CA1190" s="253"/>
      <c r="CB1190" s="253"/>
      <c r="CC1190" s="253"/>
      <c r="CD1190" s="253"/>
      <c r="CE1190" s="253"/>
      <c r="CF1190" s="253"/>
      <c r="CG1190" s="253"/>
      <c r="CH1190" s="253"/>
      <c r="CI1190" s="253"/>
      <c r="CJ1190" s="253"/>
      <c r="CK1190" s="253"/>
      <c r="CL1190" s="253"/>
      <c r="CM1190" s="253"/>
      <c r="CN1190" s="253"/>
      <c r="CO1190" s="253"/>
      <c r="CP1190" s="253"/>
      <c r="CQ1190" s="253"/>
      <c r="CR1190" s="253"/>
      <c r="CS1190" s="253"/>
      <c r="CT1190" s="253"/>
      <c r="CU1190" s="253"/>
      <c r="CV1190" s="253"/>
      <c r="CW1190" s="253"/>
      <c r="CX1190" s="253"/>
      <c r="CY1190" s="253"/>
      <c r="CZ1190" s="253"/>
      <c r="DA1190" s="253"/>
      <c r="DB1190" s="253"/>
      <c r="DC1190" s="253"/>
      <c r="DD1190" s="253"/>
      <c r="DE1190" s="253"/>
      <c r="DF1190" s="253"/>
      <c r="DG1190" s="253"/>
      <c r="DH1190" s="253"/>
      <c r="DI1190" s="253"/>
      <c r="DJ1190" s="253"/>
      <c r="DK1190" s="253"/>
      <c r="DL1190" s="253"/>
      <c r="DM1190" s="253"/>
      <c r="DN1190" s="253"/>
      <c r="DO1190" s="253"/>
      <c r="DP1190" s="253"/>
      <c r="DQ1190" s="253"/>
      <c r="DR1190" s="253"/>
      <c r="DS1190" s="253"/>
      <c r="DT1190" s="253"/>
      <c r="DU1190" s="253"/>
      <c r="DV1190" s="253"/>
      <c r="DW1190" s="253"/>
      <c r="DX1190" s="253"/>
      <c r="DY1190" s="253"/>
      <c r="DZ1190" s="253"/>
      <c r="EA1190" s="253"/>
      <c r="EB1190" s="253"/>
      <c r="EC1190" s="253"/>
      <c r="ED1190" s="253"/>
      <c r="EE1190" s="253"/>
      <c r="EF1190" s="253"/>
      <c r="EG1190" s="253"/>
      <c r="EH1190" s="253"/>
      <c r="EI1190" s="253"/>
      <c r="EJ1190" s="253"/>
      <c r="EK1190" s="253"/>
      <c r="EL1190" s="253"/>
      <c r="EM1190" s="253"/>
      <c r="EN1190" s="253"/>
      <c r="EO1190" s="253"/>
      <c r="EP1190" s="253"/>
      <c r="EQ1190" s="253"/>
      <c r="ER1190" s="253"/>
      <c r="ES1190" s="253"/>
      <c r="ET1190" s="253"/>
      <c r="EU1190" s="253"/>
      <c r="EV1190" s="253"/>
      <c r="EW1190" s="253"/>
      <c r="EX1190" s="253"/>
      <c r="EY1190" s="253"/>
      <c r="EZ1190" s="253"/>
      <c r="FA1190" s="253"/>
      <c r="FB1190" s="253"/>
      <c r="FC1190" s="253"/>
      <c r="FD1190" s="253"/>
      <c r="FE1190" s="253"/>
      <c r="FF1190" s="253"/>
      <c r="FG1190" s="253"/>
      <c r="FH1190" s="253"/>
      <c r="FI1190" s="253"/>
      <c r="FJ1190" s="253"/>
      <c r="FK1190" s="253"/>
      <c r="FL1190" s="253"/>
      <c r="FM1190" s="253"/>
      <c r="FN1190" s="253"/>
      <c r="FO1190" s="253"/>
      <c r="FP1190" s="253"/>
      <c r="FQ1190" s="253"/>
      <c r="FR1190" s="253"/>
      <c r="FS1190" s="253"/>
      <c r="FT1190" s="253"/>
      <c r="FU1190" s="253"/>
      <c r="FV1190" s="253"/>
    </row>
    <row r="1191" spans="1:178" s="33" customFormat="1" ht="32.25" customHeight="1">
      <c r="A1191" s="35" t="s">
        <v>35</v>
      </c>
      <c r="B1191" s="36" t="s">
        <v>36</v>
      </c>
      <c r="C1191" s="37"/>
      <c r="D1191" s="25">
        <v>45</v>
      </c>
      <c r="E1191" s="23">
        <f t="shared" si="573"/>
        <v>0</v>
      </c>
      <c r="F1191" s="25"/>
      <c r="G1191" s="25">
        <v>30</v>
      </c>
      <c r="H1191" s="23">
        <f t="shared" si="574"/>
        <v>0</v>
      </c>
      <c r="I1191" s="25"/>
      <c r="J1191" s="25">
        <v>45</v>
      </c>
      <c r="K1191" s="23">
        <f t="shared" si="575"/>
        <v>0</v>
      </c>
      <c r="L1191" s="25">
        <v>300</v>
      </c>
      <c r="M1191" s="25">
        <v>75</v>
      </c>
      <c r="N1191" s="23">
        <f t="shared" si="576"/>
        <v>22500</v>
      </c>
      <c r="O1191" s="25">
        <v>430</v>
      </c>
      <c r="P1191" s="25">
        <v>38</v>
      </c>
      <c r="Q1191" s="23">
        <f t="shared" si="577"/>
        <v>16340</v>
      </c>
      <c r="R1191" s="25">
        <v>150</v>
      </c>
      <c r="S1191" s="25">
        <v>68</v>
      </c>
      <c r="T1191" s="23">
        <f t="shared" si="578"/>
        <v>10200</v>
      </c>
      <c r="U1191" s="25"/>
      <c r="V1191" s="25">
        <v>38</v>
      </c>
      <c r="W1191" s="23">
        <f t="shared" si="579"/>
        <v>0</v>
      </c>
      <c r="X1191" s="25"/>
      <c r="Y1191" s="25">
        <v>55</v>
      </c>
      <c r="Z1191" s="23">
        <f t="shared" si="580"/>
        <v>0</v>
      </c>
      <c r="AA1191" s="25"/>
      <c r="AB1191" s="25">
        <v>58</v>
      </c>
      <c r="AC1191" s="23">
        <f t="shared" si="581"/>
        <v>0</v>
      </c>
      <c r="AD1191" s="25"/>
      <c r="AE1191" s="25">
        <v>68</v>
      </c>
      <c r="AF1191" s="25">
        <f t="shared" si="582"/>
        <v>0</v>
      </c>
      <c r="AG1191" s="25"/>
      <c r="AH1191" s="25">
        <v>98</v>
      </c>
      <c r="AI1191" s="23">
        <f t="shared" si="583"/>
        <v>0</v>
      </c>
      <c r="AJ1191" s="25"/>
      <c r="AK1191" s="25">
        <v>7</v>
      </c>
      <c r="AL1191" s="25">
        <f t="shared" si="584"/>
        <v>0</v>
      </c>
      <c r="AM1191" s="25">
        <v>5300</v>
      </c>
      <c r="AN1191" s="25">
        <v>6</v>
      </c>
      <c r="AO1191" s="25">
        <f t="shared" si="585"/>
        <v>31800</v>
      </c>
      <c r="AP1191" s="38"/>
      <c r="AQ1191" s="25">
        <v>7</v>
      </c>
      <c r="AR1191" s="25">
        <f t="shared" si="586"/>
        <v>0</v>
      </c>
      <c r="AS1191" s="25"/>
      <c r="AT1191" s="25">
        <v>5.63</v>
      </c>
      <c r="AU1191" s="25">
        <f t="shared" si="587"/>
        <v>0</v>
      </c>
      <c r="AV1191" s="25"/>
      <c r="AW1191" s="25">
        <v>6.65</v>
      </c>
      <c r="AX1191" s="25">
        <f t="shared" si="588"/>
        <v>0</v>
      </c>
      <c r="AY1191" s="25"/>
      <c r="AZ1191" s="25">
        <v>5.58</v>
      </c>
      <c r="BA1191" s="25">
        <f t="shared" si="589"/>
        <v>0</v>
      </c>
      <c r="BB1191" s="25"/>
      <c r="BC1191" s="25">
        <v>6</v>
      </c>
      <c r="BD1191" s="23">
        <f t="shared" si="590"/>
        <v>0</v>
      </c>
      <c r="BE1191" s="26">
        <f t="shared" si="591"/>
        <v>80840</v>
      </c>
      <c r="BF1191" s="27">
        <f t="shared" si="594"/>
        <v>0</v>
      </c>
      <c r="BG1191" s="28"/>
      <c r="BH1191" s="29">
        <v>50000</v>
      </c>
      <c r="BI1191" s="28"/>
      <c r="BJ1191" s="30">
        <f t="shared" si="592"/>
        <v>50000</v>
      </c>
      <c r="BK1191" s="28">
        <f t="shared" si="593"/>
        <v>30840</v>
      </c>
      <c r="BL1191" s="250"/>
      <c r="BM1191" s="254"/>
      <c r="BN1191" s="250"/>
      <c r="BO1191" s="250"/>
      <c r="BP1191" s="252"/>
      <c r="BQ1191" s="252"/>
      <c r="BR1191" s="252"/>
      <c r="BS1191" s="252"/>
      <c r="BT1191" s="252"/>
      <c r="BU1191" s="252"/>
      <c r="BV1191" s="252"/>
      <c r="BW1191" s="252"/>
      <c r="BX1191" s="252"/>
      <c r="BY1191" s="253"/>
      <c r="BZ1191" s="253"/>
      <c r="CA1191" s="253"/>
      <c r="CB1191" s="253"/>
      <c r="CC1191" s="253"/>
      <c r="CD1191" s="253"/>
      <c r="CE1191" s="253"/>
      <c r="CF1191" s="253"/>
      <c r="CG1191" s="253"/>
      <c r="CH1191" s="253"/>
      <c r="CI1191" s="253"/>
      <c r="CJ1191" s="253"/>
      <c r="CK1191" s="253"/>
      <c r="CL1191" s="253"/>
      <c r="CM1191" s="253"/>
      <c r="CN1191" s="253"/>
      <c r="CO1191" s="253"/>
      <c r="CP1191" s="253"/>
      <c r="CQ1191" s="253"/>
      <c r="CR1191" s="253"/>
      <c r="CS1191" s="253"/>
      <c r="CT1191" s="253"/>
      <c r="CU1191" s="253"/>
      <c r="CV1191" s="253"/>
      <c r="CW1191" s="253"/>
      <c r="CX1191" s="253"/>
      <c r="CY1191" s="253"/>
      <c r="CZ1191" s="253"/>
      <c r="DA1191" s="253"/>
      <c r="DB1191" s="253"/>
      <c r="DC1191" s="253"/>
      <c r="DD1191" s="253"/>
      <c r="DE1191" s="253"/>
      <c r="DF1191" s="253"/>
      <c r="DG1191" s="253"/>
      <c r="DH1191" s="253"/>
      <c r="DI1191" s="253"/>
      <c r="DJ1191" s="253"/>
      <c r="DK1191" s="253"/>
      <c r="DL1191" s="253"/>
      <c r="DM1191" s="253"/>
      <c r="DN1191" s="253"/>
      <c r="DO1191" s="253"/>
      <c r="DP1191" s="253"/>
      <c r="DQ1191" s="253"/>
      <c r="DR1191" s="253"/>
      <c r="DS1191" s="253"/>
      <c r="DT1191" s="253"/>
      <c r="DU1191" s="253"/>
      <c r="DV1191" s="253"/>
      <c r="DW1191" s="253"/>
      <c r="DX1191" s="253"/>
      <c r="DY1191" s="253"/>
      <c r="DZ1191" s="253"/>
      <c r="EA1191" s="253"/>
      <c r="EB1191" s="253"/>
      <c r="EC1191" s="253"/>
      <c r="ED1191" s="253"/>
      <c r="EE1191" s="253"/>
      <c r="EF1191" s="253"/>
      <c r="EG1191" s="253"/>
      <c r="EH1191" s="253"/>
      <c r="EI1191" s="253"/>
      <c r="EJ1191" s="253"/>
      <c r="EK1191" s="253"/>
      <c r="EL1191" s="253"/>
      <c r="EM1191" s="253"/>
      <c r="EN1191" s="253"/>
      <c r="EO1191" s="253"/>
      <c r="EP1191" s="253"/>
      <c r="EQ1191" s="253"/>
      <c r="ER1191" s="253"/>
      <c r="ES1191" s="253"/>
      <c r="ET1191" s="253"/>
      <c r="EU1191" s="253"/>
      <c r="EV1191" s="253"/>
      <c r="EW1191" s="253"/>
      <c r="EX1191" s="253"/>
      <c r="EY1191" s="253"/>
      <c r="EZ1191" s="253"/>
      <c r="FA1191" s="253"/>
      <c r="FB1191" s="253"/>
      <c r="FC1191" s="253"/>
      <c r="FD1191" s="253"/>
      <c r="FE1191" s="253"/>
      <c r="FF1191" s="253"/>
      <c r="FG1191" s="253"/>
      <c r="FH1191" s="253"/>
      <c r="FI1191" s="253"/>
      <c r="FJ1191" s="253"/>
      <c r="FK1191" s="253"/>
      <c r="FL1191" s="253"/>
      <c r="FM1191" s="253"/>
      <c r="FN1191" s="253"/>
      <c r="FO1191" s="253"/>
      <c r="FP1191" s="253"/>
      <c r="FQ1191" s="253"/>
      <c r="FR1191" s="253"/>
      <c r="FS1191" s="253"/>
      <c r="FT1191" s="253"/>
      <c r="FU1191" s="253"/>
      <c r="FV1191" s="253"/>
    </row>
    <row r="1192" spans="1:178" s="33" customFormat="1" ht="32.25" customHeight="1">
      <c r="A1192" s="35" t="s">
        <v>37</v>
      </c>
      <c r="B1192" s="36" t="s">
        <v>38</v>
      </c>
      <c r="C1192" s="40"/>
      <c r="D1192" s="25">
        <v>45</v>
      </c>
      <c r="E1192" s="23">
        <f t="shared" si="573"/>
        <v>0</v>
      </c>
      <c r="F1192" s="25"/>
      <c r="G1192" s="25">
        <v>30</v>
      </c>
      <c r="H1192" s="23">
        <f t="shared" si="574"/>
        <v>0</v>
      </c>
      <c r="I1192" s="41"/>
      <c r="J1192" s="25">
        <v>45</v>
      </c>
      <c r="K1192" s="23">
        <f t="shared" si="575"/>
        <v>0</v>
      </c>
      <c r="L1192" s="25"/>
      <c r="M1192" s="25">
        <v>75</v>
      </c>
      <c r="N1192" s="23">
        <f t="shared" si="576"/>
        <v>0</v>
      </c>
      <c r="O1192" s="25"/>
      <c r="P1192" s="25">
        <v>38</v>
      </c>
      <c r="Q1192" s="23">
        <f t="shared" si="577"/>
        <v>0</v>
      </c>
      <c r="R1192" s="25"/>
      <c r="S1192" s="25">
        <v>68</v>
      </c>
      <c r="T1192" s="23">
        <f t="shared" si="578"/>
        <v>0</v>
      </c>
      <c r="U1192" s="41">
        <v>450</v>
      </c>
      <c r="V1192" s="25">
        <v>38</v>
      </c>
      <c r="W1192" s="23">
        <f t="shared" si="579"/>
        <v>17100</v>
      </c>
      <c r="X1192" s="25">
        <v>130</v>
      </c>
      <c r="Y1192" s="25">
        <v>55</v>
      </c>
      <c r="Z1192" s="23">
        <f t="shared" si="580"/>
        <v>7150</v>
      </c>
      <c r="AA1192" s="25">
        <v>100</v>
      </c>
      <c r="AB1192" s="25">
        <v>58</v>
      </c>
      <c r="AC1192" s="23">
        <f t="shared" si="581"/>
        <v>5800</v>
      </c>
      <c r="AD1192" s="25">
        <v>130</v>
      </c>
      <c r="AE1192" s="25">
        <v>68</v>
      </c>
      <c r="AF1192" s="25">
        <f t="shared" si="582"/>
        <v>8840</v>
      </c>
      <c r="AG1192" s="25"/>
      <c r="AH1192" s="25">
        <v>98</v>
      </c>
      <c r="AI1192" s="23">
        <f t="shared" si="583"/>
        <v>0</v>
      </c>
      <c r="AJ1192" s="25"/>
      <c r="AK1192" s="25">
        <v>7</v>
      </c>
      <c r="AL1192" s="25">
        <f t="shared" si="584"/>
        <v>0</v>
      </c>
      <c r="AM1192" s="25"/>
      <c r="AN1192" s="25">
        <v>6</v>
      </c>
      <c r="AO1192" s="25">
        <f t="shared" si="585"/>
        <v>0</v>
      </c>
      <c r="AP1192" s="25"/>
      <c r="AQ1192" s="25">
        <v>7</v>
      </c>
      <c r="AR1192" s="25">
        <f t="shared" si="586"/>
        <v>0</v>
      </c>
      <c r="AS1192" s="25"/>
      <c r="AT1192" s="25">
        <v>5.63</v>
      </c>
      <c r="AU1192" s="25">
        <f t="shared" si="587"/>
        <v>0</v>
      </c>
      <c r="AV1192" s="25"/>
      <c r="AW1192" s="25">
        <v>6.65</v>
      </c>
      <c r="AX1192" s="25">
        <f t="shared" si="588"/>
        <v>0</v>
      </c>
      <c r="AY1192" s="25"/>
      <c r="AZ1192" s="25">
        <v>5.58</v>
      </c>
      <c r="BA1192" s="25">
        <f t="shared" si="589"/>
        <v>0</v>
      </c>
      <c r="BB1192" s="25"/>
      <c r="BC1192" s="25">
        <v>6</v>
      </c>
      <c r="BD1192" s="23">
        <f t="shared" si="590"/>
        <v>0</v>
      </c>
      <c r="BE1192" s="26">
        <f t="shared" si="591"/>
        <v>38890</v>
      </c>
      <c r="BF1192" s="27">
        <f t="shared" si="594"/>
        <v>4300</v>
      </c>
      <c r="BG1192" s="28"/>
      <c r="BH1192" s="29">
        <v>43000</v>
      </c>
      <c r="BI1192" s="28"/>
      <c r="BJ1192" s="30">
        <f t="shared" si="592"/>
        <v>43000</v>
      </c>
      <c r="BK1192" s="28">
        <f t="shared" si="593"/>
        <v>190</v>
      </c>
      <c r="BL1192" s="250"/>
      <c r="BM1192" s="254"/>
      <c r="BN1192" s="250"/>
      <c r="BO1192" s="250"/>
      <c r="BP1192" s="252"/>
      <c r="BQ1192" s="252"/>
      <c r="BR1192" s="252"/>
      <c r="BS1192" s="252"/>
      <c r="BT1192" s="252"/>
      <c r="BU1192" s="252"/>
      <c r="BV1192" s="252"/>
      <c r="BW1192" s="252"/>
      <c r="BX1192" s="252"/>
      <c r="BY1192" s="253"/>
      <c r="BZ1192" s="253"/>
      <c r="CA1192" s="253"/>
      <c r="CB1192" s="253"/>
      <c r="CC1192" s="253"/>
      <c r="CD1192" s="253"/>
      <c r="CE1192" s="253"/>
      <c r="CF1192" s="253"/>
      <c r="CG1192" s="253"/>
      <c r="CH1192" s="253"/>
      <c r="CI1192" s="253"/>
      <c r="CJ1192" s="253"/>
      <c r="CK1192" s="253"/>
      <c r="CL1192" s="253"/>
      <c r="CM1192" s="253"/>
      <c r="CN1192" s="253"/>
      <c r="CO1192" s="253"/>
      <c r="CP1192" s="253"/>
      <c r="CQ1192" s="253"/>
      <c r="CR1192" s="253"/>
      <c r="CS1192" s="253"/>
      <c r="CT1192" s="253"/>
      <c r="CU1192" s="253"/>
      <c r="CV1192" s="253"/>
      <c r="CW1192" s="253"/>
      <c r="CX1192" s="253"/>
      <c r="CY1192" s="253"/>
      <c r="CZ1192" s="253"/>
      <c r="DA1192" s="253"/>
      <c r="DB1192" s="253"/>
      <c r="DC1192" s="253"/>
      <c r="DD1192" s="253"/>
      <c r="DE1192" s="253"/>
      <c r="DF1192" s="253"/>
      <c r="DG1192" s="253"/>
      <c r="DH1192" s="253"/>
      <c r="DI1192" s="253"/>
      <c r="DJ1192" s="253"/>
      <c r="DK1192" s="253"/>
      <c r="DL1192" s="253"/>
      <c r="DM1192" s="253"/>
      <c r="DN1192" s="253"/>
      <c r="DO1192" s="253"/>
      <c r="DP1192" s="253"/>
      <c r="DQ1192" s="253"/>
      <c r="DR1192" s="253"/>
      <c r="DS1192" s="253"/>
      <c r="DT1192" s="253"/>
      <c r="DU1192" s="253"/>
      <c r="DV1192" s="253"/>
      <c r="DW1192" s="253"/>
      <c r="DX1192" s="253"/>
      <c r="DY1192" s="253"/>
      <c r="DZ1192" s="253"/>
      <c r="EA1192" s="253"/>
      <c r="EB1192" s="253"/>
      <c r="EC1192" s="253"/>
      <c r="ED1192" s="253"/>
      <c r="EE1192" s="253"/>
      <c r="EF1192" s="253"/>
      <c r="EG1192" s="253"/>
      <c r="EH1192" s="253"/>
      <c r="EI1192" s="253"/>
      <c r="EJ1192" s="253"/>
      <c r="EK1192" s="253"/>
      <c r="EL1192" s="253"/>
      <c r="EM1192" s="253"/>
      <c r="EN1192" s="253"/>
      <c r="EO1192" s="253"/>
      <c r="EP1192" s="253"/>
      <c r="EQ1192" s="253"/>
      <c r="ER1192" s="253"/>
      <c r="ES1192" s="253"/>
      <c r="ET1192" s="253"/>
      <c r="EU1192" s="253"/>
      <c r="EV1192" s="253"/>
      <c r="EW1192" s="253"/>
      <c r="EX1192" s="253"/>
      <c r="EY1192" s="253"/>
      <c r="EZ1192" s="253"/>
      <c r="FA1192" s="253"/>
      <c r="FB1192" s="253"/>
      <c r="FC1192" s="253"/>
      <c r="FD1192" s="253"/>
      <c r="FE1192" s="253"/>
      <c r="FF1192" s="253"/>
      <c r="FG1192" s="253"/>
      <c r="FH1192" s="253"/>
      <c r="FI1192" s="253"/>
      <c r="FJ1192" s="253"/>
      <c r="FK1192" s="253"/>
      <c r="FL1192" s="253"/>
      <c r="FM1192" s="253"/>
      <c r="FN1192" s="253"/>
      <c r="FO1192" s="253"/>
      <c r="FP1192" s="253"/>
      <c r="FQ1192" s="253"/>
      <c r="FR1192" s="253"/>
      <c r="FS1192" s="253"/>
      <c r="FT1192" s="253"/>
      <c r="FU1192" s="253"/>
      <c r="FV1192" s="253"/>
    </row>
    <row r="1193" spans="1:178" s="33" customFormat="1" ht="32.25" customHeight="1">
      <c r="A1193" s="35" t="s">
        <v>39</v>
      </c>
      <c r="B1193" s="36" t="s">
        <v>40</v>
      </c>
      <c r="C1193" s="40"/>
      <c r="D1193" s="25">
        <v>45</v>
      </c>
      <c r="E1193" s="23">
        <f t="shared" si="573"/>
        <v>0</v>
      </c>
      <c r="F1193" s="25"/>
      <c r="G1193" s="25">
        <v>30</v>
      </c>
      <c r="H1193" s="23">
        <f t="shared" si="574"/>
        <v>0</v>
      </c>
      <c r="I1193" s="25"/>
      <c r="J1193" s="25">
        <v>45</v>
      </c>
      <c r="K1193" s="23">
        <f t="shared" si="575"/>
        <v>0</v>
      </c>
      <c r="L1193" s="25">
        <v>430</v>
      </c>
      <c r="M1193" s="25">
        <v>75</v>
      </c>
      <c r="N1193" s="23">
        <f t="shared" si="576"/>
        <v>32250</v>
      </c>
      <c r="O1193" s="25">
        <v>450</v>
      </c>
      <c r="P1193" s="25">
        <v>38</v>
      </c>
      <c r="Q1193" s="23">
        <f t="shared" si="577"/>
        <v>17100</v>
      </c>
      <c r="R1193" s="25">
        <v>160</v>
      </c>
      <c r="S1193" s="25">
        <v>68</v>
      </c>
      <c r="T1193" s="23">
        <f t="shared" si="578"/>
        <v>10880</v>
      </c>
      <c r="U1193" s="25"/>
      <c r="V1193" s="25">
        <v>38</v>
      </c>
      <c r="W1193" s="23">
        <f t="shared" si="579"/>
        <v>0</v>
      </c>
      <c r="X1193" s="25"/>
      <c r="Y1193" s="25">
        <v>55</v>
      </c>
      <c r="Z1193" s="23">
        <f t="shared" si="580"/>
        <v>0</v>
      </c>
      <c r="AA1193" s="25"/>
      <c r="AB1193" s="25">
        <v>58</v>
      </c>
      <c r="AC1193" s="23">
        <f t="shared" si="581"/>
        <v>0</v>
      </c>
      <c r="AD1193" s="25"/>
      <c r="AE1193" s="25">
        <v>68</v>
      </c>
      <c r="AF1193" s="25">
        <f t="shared" si="582"/>
        <v>0</v>
      </c>
      <c r="AG1193" s="25"/>
      <c r="AH1193" s="25">
        <v>98</v>
      </c>
      <c r="AI1193" s="23">
        <f t="shared" si="583"/>
        <v>0</v>
      </c>
      <c r="AJ1193" s="25"/>
      <c r="AK1193" s="25">
        <v>7</v>
      </c>
      <c r="AL1193" s="25">
        <f t="shared" si="584"/>
        <v>0</v>
      </c>
      <c r="AM1193" s="25">
        <v>4500</v>
      </c>
      <c r="AN1193" s="25">
        <v>6</v>
      </c>
      <c r="AO1193" s="25">
        <f t="shared" si="585"/>
        <v>27000</v>
      </c>
      <c r="AP1193" s="25"/>
      <c r="AQ1193" s="25">
        <v>7</v>
      </c>
      <c r="AR1193" s="25">
        <f t="shared" si="586"/>
        <v>0</v>
      </c>
      <c r="AS1193" s="25"/>
      <c r="AT1193" s="25">
        <v>5.63</v>
      </c>
      <c r="AU1193" s="25">
        <f t="shared" si="587"/>
        <v>0</v>
      </c>
      <c r="AV1193" s="25"/>
      <c r="AW1193" s="25">
        <v>6.65</v>
      </c>
      <c r="AX1193" s="25">
        <f t="shared" si="588"/>
        <v>0</v>
      </c>
      <c r="AY1193" s="25"/>
      <c r="AZ1193" s="25">
        <v>5.58</v>
      </c>
      <c r="BA1193" s="25">
        <f t="shared" si="589"/>
        <v>0</v>
      </c>
      <c r="BB1193" s="25"/>
      <c r="BC1193" s="25">
        <v>6</v>
      </c>
      <c r="BD1193" s="23">
        <f t="shared" si="590"/>
        <v>0</v>
      </c>
      <c r="BE1193" s="26">
        <f t="shared" si="591"/>
        <v>87230</v>
      </c>
      <c r="BF1193" s="27">
        <f t="shared" si="594"/>
        <v>11860</v>
      </c>
      <c r="BG1193" s="28"/>
      <c r="BH1193" s="29">
        <v>80000</v>
      </c>
      <c r="BI1193" s="28"/>
      <c r="BJ1193" s="30">
        <f t="shared" si="592"/>
        <v>80000</v>
      </c>
      <c r="BK1193" s="28">
        <f t="shared" si="593"/>
        <v>19090</v>
      </c>
      <c r="BL1193" s="250"/>
      <c r="BM1193" s="254"/>
      <c r="BN1193" s="250"/>
      <c r="BO1193" s="250"/>
      <c r="BP1193" s="252"/>
      <c r="BQ1193" s="252"/>
      <c r="BR1193" s="252"/>
      <c r="BS1193" s="252"/>
      <c r="BT1193" s="252"/>
      <c r="BU1193" s="252"/>
      <c r="BV1193" s="252"/>
      <c r="BW1193" s="252"/>
      <c r="BX1193" s="252"/>
      <c r="BY1193" s="253"/>
      <c r="BZ1193" s="253"/>
      <c r="CA1193" s="253"/>
      <c r="CB1193" s="253"/>
      <c r="CC1193" s="253"/>
      <c r="CD1193" s="253"/>
      <c r="CE1193" s="253"/>
      <c r="CF1193" s="253"/>
      <c r="CG1193" s="253"/>
      <c r="CH1193" s="253"/>
      <c r="CI1193" s="253"/>
      <c r="CJ1193" s="253"/>
      <c r="CK1193" s="253"/>
      <c r="CL1193" s="253"/>
      <c r="CM1193" s="253"/>
      <c r="CN1193" s="253"/>
      <c r="CO1193" s="253"/>
      <c r="CP1193" s="253"/>
      <c r="CQ1193" s="253"/>
      <c r="CR1193" s="253"/>
      <c r="CS1193" s="253"/>
      <c r="CT1193" s="253"/>
      <c r="CU1193" s="253"/>
      <c r="CV1193" s="253"/>
      <c r="CW1193" s="253"/>
      <c r="CX1193" s="253"/>
      <c r="CY1193" s="253"/>
      <c r="CZ1193" s="253"/>
      <c r="DA1193" s="253"/>
      <c r="DB1193" s="253"/>
      <c r="DC1193" s="253"/>
      <c r="DD1193" s="253"/>
      <c r="DE1193" s="253"/>
      <c r="DF1193" s="253"/>
      <c r="DG1193" s="253"/>
      <c r="DH1193" s="253"/>
      <c r="DI1193" s="253"/>
      <c r="DJ1193" s="253"/>
      <c r="DK1193" s="253"/>
      <c r="DL1193" s="253"/>
      <c r="DM1193" s="253"/>
      <c r="DN1193" s="253"/>
      <c r="DO1193" s="253"/>
      <c r="DP1193" s="253"/>
      <c r="DQ1193" s="253"/>
      <c r="DR1193" s="253"/>
      <c r="DS1193" s="253"/>
      <c r="DT1193" s="253"/>
      <c r="DU1193" s="253"/>
      <c r="DV1193" s="253"/>
      <c r="DW1193" s="253"/>
      <c r="DX1193" s="253"/>
      <c r="DY1193" s="253"/>
      <c r="DZ1193" s="253"/>
      <c r="EA1193" s="253"/>
      <c r="EB1193" s="253"/>
      <c r="EC1193" s="253"/>
      <c r="ED1193" s="253"/>
      <c r="EE1193" s="253"/>
      <c r="EF1193" s="253"/>
      <c r="EG1193" s="253"/>
      <c r="EH1193" s="253"/>
      <c r="EI1193" s="253"/>
      <c r="EJ1193" s="253"/>
      <c r="EK1193" s="253"/>
      <c r="EL1193" s="253"/>
      <c r="EM1193" s="253"/>
      <c r="EN1193" s="253"/>
      <c r="EO1193" s="253"/>
      <c r="EP1193" s="253"/>
      <c r="EQ1193" s="253"/>
      <c r="ER1193" s="253"/>
      <c r="ES1193" s="253"/>
      <c r="ET1193" s="253"/>
      <c r="EU1193" s="253"/>
      <c r="EV1193" s="253"/>
      <c r="EW1193" s="253"/>
      <c r="EX1193" s="253"/>
      <c r="EY1193" s="253"/>
      <c r="EZ1193" s="253"/>
      <c r="FA1193" s="253"/>
      <c r="FB1193" s="253"/>
      <c r="FC1193" s="253"/>
      <c r="FD1193" s="253"/>
      <c r="FE1193" s="253"/>
      <c r="FF1193" s="253"/>
      <c r="FG1193" s="253"/>
      <c r="FH1193" s="253"/>
      <c r="FI1193" s="253"/>
      <c r="FJ1193" s="253"/>
      <c r="FK1193" s="253"/>
      <c r="FL1193" s="253"/>
      <c r="FM1193" s="253"/>
      <c r="FN1193" s="253"/>
      <c r="FO1193" s="253"/>
      <c r="FP1193" s="253"/>
      <c r="FQ1193" s="253"/>
      <c r="FR1193" s="253"/>
      <c r="FS1193" s="253"/>
      <c r="FT1193" s="253"/>
      <c r="FU1193" s="253"/>
      <c r="FV1193" s="253"/>
    </row>
    <row r="1194" spans="1:178" s="33" customFormat="1" ht="32.25" customHeight="1">
      <c r="A1194" s="35" t="s">
        <v>41</v>
      </c>
      <c r="B1194" s="36" t="s">
        <v>42</v>
      </c>
      <c r="C1194" s="37"/>
      <c r="D1194" s="25">
        <v>45</v>
      </c>
      <c r="E1194" s="23">
        <f t="shared" si="573"/>
        <v>0</v>
      </c>
      <c r="F1194" s="25"/>
      <c r="G1194" s="25">
        <v>30</v>
      </c>
      <c r="H1194" s="23">
        <f t="shared" si="574"/>
        <v>0</v>
      </c>
      <c r="I1194" s="25"/>
      <c r="J1194" s="25">
        <v>45</v>
      </c>
      <c r="K1194" s="23">
        <f t="shared" si="575"/>
        <v>0</v>
      </c>
      <c r="L1194" s="25"/>
      <c r="M1194" s="25">
        <v>75</v>
      </c>
      <c r="N1194" s="23">
        <f t="shared" si="576"/>
        <v>0</v>
      </c>
      <c r="O1194" s="25"/>
      <c r="P1194" s="25">
        <v>38</v>
      </c>
      <c r="Q1194" s="23">
        <f t="shared" si="577"/>
        <v>0</v>
      </c>
      <c r="R1194" s="25"/>
      <c r="S1194" s="25">
        <v>68</v>
      </c>
      <c r="T1194" s="23">
        <f t="shared" si="578"/>
        <v>0</v>
      </c>
      <c r="U1194" s="25">
        <v>350</v>
      </c>
      <c r="V1194" s="25">
        <v>38</v>
      </c>
      <c r="W1194" s="23">
        <f t="shared" si="579"/>
        <v>13300</v>
      </c>
      <c r="X1194" s="25">
        <v>120</v>
      </c>
      <c r="Y1194" s="25">
        <v>55</v>
      </c>
      <c r="Z1194" s="23">
        <f t="shared" si="580"/>
        <v>6600</v>
      </c>
      <c r="AA1194" s="42">
        <v>130</v>
      </c>
      <c r="AB1194" s="25">
        <v>58</v>
      </c>
      <c r="AC1194" s="23">
        <f t="shared" si="581"/>
        <v>7540</v>
      </c>
      <c r="AD1194" s="25">
        <v>100</v>
      </c>
      <c r="AE1194" s="25">
        <v>68</v>
      </c>
      <c r="AF1194" s="25">
        <f t="shared" si="582"/>
        <v>6800</v>
      </c>
      <c r="AG1194" s="25"/>
      <c r="AH1194" s="25">
        <v>98</v>
      </c>
      <c r="AI1194" s="23">
        <f t="shared" si="583"/>
        <v>0</v>
      </c>
      <c r="AJ1194" s="25"/>
      <c r="AK1194" s="25">
        <v>7</v>
      </c>
      <c r="AL1194" s="25">
        <f t="shared" si="584"/>
        <v>0</v>
      </c>
      <c r="AM1194" s="25"/>
      <c r="AN1194" s="25">
        <v>6</v>
      </c>
      <c r="AO1194" s="25">
        <f t="shared" si="585"/>
        <v>0</v>
      </c>
      <c r="AP1194" s="25"/>
      <c r="AQ1194" s="25">
        <v>7</v>
      </c>
      <c r="AR1194" s="25">
        <f t="shared" si="586"/>
        <v>0</v>
      </c>
      <c r="AS1194" s="25"/>
      <c r="AT1194" s="25">
        <v>5.63</v>
      </c>
      <c r="AU1194" s="25">
        <f t="shared" si="587"/>
        <v>0</v>
      </c>
      <c r="AV1194" s="25"/>
      <c r="AW1194" s="25">
        <v>6.65</v>
      </c>
      <c r="AX1194" s="25">
        <f t="shared" si="588"/>
        <v>0</v>
      </c>
      <c r="AY1194" s="25"/>
      <c r="AZ1194" s="25">
        <v>5.58</v>
      </c>
      <c r="BA1194" s="25">
        <f t="shared" si="589"/>
        <v>0</v>
      </c>
      <c r="BB1194" s="25"/>
      <c r="BC1194" s="25">
        <v>6</v>
      </c>
      <c r="BD1194" s="23">
        <f t="shared" si="590"/>
        <v>0</v>
      </c>
      <c r="BE1194" s="26">
        <f t="shared" si="591"/>
        <v>34240</v>
      </c>
      <c r="BF1194" s="27">
        <f t="shared" si="594"/>
        <v>0</v>
      </c>
      <c r="BG1194" s="28"/>
      <c r="BH1194" s="29"/>
      <c r="BI1194" s="28"/>
      <c r="BJ1194" s="30">
        <f t="shared" si="592"/>
        <v>0</v>
      </c>
      <c r="BK1194" s="28">
        <f t="shared" si="593"/>
        <v>34240</v>
      </c>
      <c r="BL1194" s="250"/>
      <c r="BM1194" s="254"/>
      <c r="BN1194" s="250"/>
      <c r="BO1194" s="250"/>
      <c r="BP1194" s="252"/>
      <c r="BQ1194" s="252"/>
      <c r="BR1194" s="252"/>
      <c r="BS1194" s="252"/>
      <c r="BT1194" s="252"/>
      <c r="BU1194" s="252"/>
      <c r="BV1194" s="252"/>
      <c r="BW1194" s="252"/>
      <c r="BX1194" s="252"/>
      <c r="BY1194" s="253"/>
      <c r="BZ1194" s="253"/>
      <c r="CA1194" s="253"/>
      <c r="CB1194" s="253"/>
      <c r="CC1194" s="253"/>
      <c r="CD1194" s="253"/>
      <c r="CE1194" s="253"/>
      <c r="CF1194" s="253"/>
      <c r="CG1194" s="253"/>
      <c r="CH1194" s="253"/>
      <c r="CI1194" s="253"/>
      <c r="CJ1194" s="253"/>
      <c r="CK1194" s="253"/>
      <c r="CL1194" s="253"/>
      <c r="CM1194" s="253"/>
      <c r="CN1194" s="253"/>
      <c r="CO1194" s="253"/>
      <c r="CP1194" s="253"/>
      <c r="CQ1194" s="253"/>
      <c r="CR1194" s="253"/>
      <c r="CS1194" s="253"/>
      <c r="CT1194" s="253"/>
      <c r="CU1194" s="253"/>
      <c r="CV1194" s="253"/>
      <c r="CW1194" s="253"/>
      <c r="CX1194" s="253"/>
      <c r="CY1194" s="253"/>
      <c r="CZ1194" s="253"/>
      <c r="DA1194" s="253"/>
      <c r="DB1194" s="253"/>
      <c r="DC1194" s="253"/>
      <c r="DD1194" s="253"/>
      <c r="DE1194" s="253"/>
      <c r="DF1194" s="253"/>
      <c r="DG1194" s="253"/>
      <c r="DH1194" s="253"/>
      <c r="DI1194" s="253"/>
      <c r="DJ1194" s="253"/>
      <c r="DK1194" s="253"/>
      <c r="DL1194" s="253"/>
      <c r="DM1194" s="253"/>
      <c r="DN1194" s="253"/>
      <c r="DO1194" s="253"/>
      <c r="DP1194" s="253"/>
      <c r="DQ1194" s="253"/>
      <c r="DR1194" s="253"/>
      <c r="DS1194" s="253"/>
      <c r="DT1194" s="253"/>
      <c r="DU1194" s="253"/>
      <c r="DV1194" s="253"/>
      <c r="DW1194" s="253"/>
      <c r="DX1194" s="253"/>
      <c r="DY1194" s="253"/>
      <c r="DZ1194" s="253"/>
      <c r="EA1194" s="253"/>
      <c r="EB1194" s="253"/>
      <c r="EC1194" s="253"/>
      <c r="ED1194" s="253"/>
      <c r="EE1194" s="253"/>
      <c r="EF1194" s="253"/>
      <c r="EG1194" s="253"/>
      <c r="EH1194" s="253"/>
      <c r="EI1194" s="253"/>
      <c r="EJ1194" s="253"/>
      <c r="EK1194" s="253"/>
      <c r="EL1194" s="253"/>
      <c r="EM1194" s="253"/>
      <c r="EN1194" s="253"/>
      <c r="EO1194" s="253"/>
      <c r="EP1194" s="253"/>
      <c r="EQ1194" s="253"/>
      <c r="ER1194" s="253"/>
      <c r="ES1194" s="253"/>
      <c r="ET1194" s="253"/>
      <c r="EU1194" s="253"/>
      <c r="EV1194" s="253"/>
      <c r="EW1194" s="253"/>
      <c r="EX1194" s="253"/>
      <c r="EY1194" s="253"/>
      <c r="EZ1194" s="253"/>
      <c r="FA1194" s="253"/>
      <c r="FB1194" s="253"/>
      <c r="FC1194" s="253"/>
      <c r="FD1194" s="253"/>
      <c r="FE1194" s="253"/>
      <c r="FF1194" s="253"/>
      <c r="FG1194" s="253"/>
      <c r="FH1194" s="253"/>
      <c r="FI1194" s="253"/>
      <c r="FJ1194" s="253"/>
      <c r="FK1194" s="253"/>
      <c r="FL1194" s="253"/>
      <c r="FM1194" s="253"/>
      <c r="FN1194" s="253"/>
      <c r="FO1194" s="253"/>
      <c r="FP1194" s="253"/>
      <c r="FQ1194" s="253"/>
      <c r="FR1194" s="253"/>
      <c r="FS1194" s="253"/>
      <c r="FT1194" s="253"/>
      <c r="FU1194" s="253"/>
      <c r="FV1194" s="253"/>
    </row>
    <row r="1195" spans="1:178" s="33" customFormat="1" ht="32.25" customHeight="1">
      <c r="A1195" s="35" t="s">
        <v>43</v>
      </c>
      <c r="B1195" s="36" t="s">
        <v>44</v>
      </c>
      <c r="C1195" s="40"/>
      <c r="D1195" s="25">
        <v>45</v>
      </c>
      <c r="E1195" s="23">
        <f t="shared" si="573"/>
        <v>0</v>
      </c>
      <c r="F1195" s="25"/>
      <c r="G1195" s="25">
        <v>30</v>
      </c>
      <c r="H1195" s="23">
        <f t="shared" si="574"/>
        <v>0</v>
      </c>
      <c r="I1195" s="25"/>
      <c r="J1195" s="25">
        <v>45</v>
      </c>
      <c r="K1195" s="23">
        <f t="shared" si="575"/>
        <v>0</v>
      </c>
      <c r="L1195" s="25">
        <v>130</v>
      </c>
      <c r="M1195" s="25">
        <v>75</v>
      </c>
      <c r="N1195" s="23">
        <f t="shared" si="576"/>
        <v>9750</v>
      </c>
      <c r="O1195" s="41">
        <v>300</v>
      </c>
      <c r="P1195" s="25">
        <v>38</v>
      </c>
      <c r="Q1195" s="23">
        <f t="shared" si="577"/>
        <v>11400</v>
      </c>
      <c r="R1195" s="25">
        <v>170</v>
      </c>
      <c r="S1195" s="25">
        <v>68</v>
      </c>
      <c r="T1195" s="23">
        <f t="shared" si="578"/>
        <v>11560</v>
      </c>
      <c r="U1195" s="25"/>
      <c r="V1195" s="25">
        <v>38</v>
      </c>
      <c r="W1195" s="23">
        <f t="shared" si="579"/>
        <v>0</v>
      </c>
      <c r="X1195" s="25"/>
      <c r="Y1195" s="25">
        <v>55</v>
      </c>
      <c r="Z1195" s="23">
        <f t="shared" si="580"/>
        <v>0</v>
      </c>
      <c r="AA1195" s="42"/>
      <c r="AB1195" s="25">
        <v>58</v>
      </c>
      <c r="AC1195" s="23">
        <f t="shared" si="581"/>
        <v>0</v>
      </c>
      <c r="AD1195" s="25"/>
      <c r="AE1195" s="25">
        <v>68</v>
      </c>
      <c r="AF1195" s="25">
        <f t="shared" si="582"/>
        <v>0</v>
      </c>
      <c r="AG1195" s="25"/>
      <c r="AH1195" s="25">
        <v>98</v>
      </c>
      <c r="AI1195" s="23">
        <f t="shared" si="583"/>
        <v>0</v>
      </c>
      <c r="AJ1195" s="25"/>
      <c r="AK1195" s="25">
        <v>7</v>
      </c>
      <c r="AL1195" s="25">
        <f t="shared" si="584"/>
        <v>0</v>
      </c>
      <c r="AM1195" s="25">
        <v>6500</v>
      </c>
      <c r="AN1195" s="25">
        <v>6</v>
      </c>
      <c r="AO1195" s="25">
        <f t="shared" si="585"/>
        <v>39000</v>
      </c>
      <c r="AP1195" s="25"/>
      <c r="AQ1195" s="25">
        <v>7</v>
      </c>
      <c r="AR1195" s="25">
        <f t="shared" si="586"/>
        <v>0</v>
      </c>
      <c r="AS1195" s="25"/>
      <c r="AT1195" s="25">
        <v>5.63</v>
      </c>
      <c r="AU1195" s="25">
        <f t="shared" si="587"/>
        <v>0</v>
      </c>
      <c r="AV1195" s="25"/>
      <c r="AW1195" s="25">
        <v>6.65</v>
      </c>
      <c r="AX1195" s="25">
        <f t="shared" si="588"/>
        <v>0</v>
      </c>
      <c r="AY1195" s="25"/>
      <c r="AZ1195" s="25">
        <v>5.58</v>
      </c>
      <c r="BA1195" s="25">
        <f t="shared" si="589"/>
        <v>0</v>
      </c>
      <c r="BB1195" s="25"/>
      <c r="BC1195" s="25">
        <v>6</v>
      </c>
      <c r="BD1195" s="23">
        <f t="shared" si="590"/>
        <v>0</v>
      </c>
      <c r="BE1195" s="26">
        <f t="shared" si="591"/>
        <v>71710</v>
      </c>
      <c r="BF1195" s="27">
        <f t="shared" si="594"/>
        <v>0</v>
      </c>
      <c r="BG1195" s="28"/>
      <c r="BH1195" s="29"/>
      <c r="BI1195" s="28"/>
      <c r="BJ1195" s="30">
        <f t="shared" si="592"/>
        <v>0</v>
      </c>
      <c r="BK1195" s="28">
        <f t="shared" si="593"/>
        <v>71710</v>
      </c>
      <c r="BL1195" s="250"/>
      <c r="BM1195" s="250"/>
      <c r="BN1195" s="250"/>
      <c r="BO1195" s="250"/>
      <c r="BP1195" s="252"/>
      <c r="BQ1195" s="252"/>
      <c r="BR1195" s="252"/>
      <c r="BS1195" s="252"/>
      <c r="BT1195" s="252"/>
      <c r="BU1195" s="252"/>
      <c r="BV1195" s="252"/>
      <c r="BW1195" s="252"/>
      <c r="BX1195" s="252"/>
      <c r="BY1195" s="253"/>
      <c r="BZ1195" s="253"/>
      <c r="CA1195" s="253"/>
      <c r="CB1195" s="253"/>
      <c r="CC1195" s="253"/>
      <c r="CD1195" s="253"/>
      <c r="CE1195" s="253"/>
      <c r="CF1195" s="253"/>
      <c r="CG1195" s="253"/>
      <c r="CH1195" s="253"/>
      <c r="CI1195" s="253"/>
      <c r="CJ1195" s="253"/>
      <c r="CK1195" s="253"/>
      <c r="CL1195" s="253"/>
      <c r="CM1195" s="253"/>
      <c r="CN1195" s="253"/>
      <c r="CO1195" s="253"/>
      <c r="CP1195" s="253"/>
      <c r="CQ1195" s="253"/>
      <c r="CR1195" s="253"/>
      <c r="CS1195" s="253"/>
      <c r="CT1195" s="253"/>
      <c r="CU1195" s="253"/>
      <c r="CV1195" s="253"/>
      <c r="CW1195" s="253"/>
      <c r="CX1195" s="253"/>
      <c r="CY1195" s="253"/>
      <c r="CZ1195" s="253"/>
      <c r="DA1195" s="253"/>
      <c r="DB1195" s="253"/>
      <c r="DC1195" s="253"/>
      <c r="DD1195" s="253"/>
      <c r="DE1195" s="253"/>
      <c r="DF1195" s="253"/>
      <c r="DG1195" s="253"/>
      <c r="DH1195" s="253"/>
      <c r="DI1195" s="253"/>
      <c r="DJ1195" s="253"/>
      <c r="DK1195" s="253"/>
      <c r="DL1195" s="253"/>
      <c r="DM1195" s="253"/>
      <c r="DN1195" s="253"/>
      <c r="DO1195" s="253"/>
      <c r="DP1195" s="253"/>
      <c r="DQ1195" s="253"/>
      <c r="DR1195" s="253"/>
      <c r="DS1195" s="253"/>
      <c r="DT1195" s="253"/>
      <c r="DU1195" s="253"/>
      <c r="DV1195" s="253"/>
      <c r="DW1195" s="253"/>
      <c r="DX1195" s="253"/>
      <c r="DY1195" s="253"/>
      <c r="DZ1195" s="253"/>
      <c r="EA1195" s="253"/>
      <c r="EB1195" s="253"/>
      <c r="EC1195" s="253"/>
      <c r="ED1195" s="253"/>
      <c r="EE1195" s="253"/>
      <c r="EF1195" s="253"/>
      <c r="EG1195" s="253"/>
      <c r="EH1195" s="253"/>
      <c r="EI1195" s="253"/>
      <c r="EJ1195" s="253"/>
      <c r="EK1195" s="253"/>
      <c r="EL1195" s="253"/>
      <c r="EM1195" s="253"/>
      <c r="EN1195" s="253"/>
      <c r="EO1195" s="253"/>
      <c r="EP1195" s="253"/>
      <c r="EQ1195" s="253"/>
      <c r="ER1195" s="253"/>
      <c r="ES1195" s="253"/>
      <c r="ET1195" s="253"/>
      <c r="EU1195" s="253"/>
      <c r="EV1195" s="253"/>
      <c r="EW1195" s="253"/>
      <c r="EX1195" s="253"/>
      <c r="EY1195" s="253"/>
      <c r="EZ1195" s="253"/>
      <c r="FA1195" s="253"/>
      <c r="FB1195" s="253"/>
      <c r="FC1195" s="253"/>
      <c r="FD1195" s="253"/>
      <c r="FE1195" s="253"/>
      <c r="FF1195" s="253"/>
      <c r="FG1195" s="253"/>
      <c r="FH1195" s="253"/>
      <c r="FI1195" s="253"/>
      <c r="FJ1195" s="253"/>
      <c r="FK1195" s="253"/>
      <c r="FL1195" s="253"/>
      <c r="FM1195" s="253"/>
      <c r="FN1195" s="253"/>
      <c r="FO1195" s="253"/>
      <c r="FP1195" s="253"/>
      <c r="FQ1195" s="253"/>
      <c r="FR1195" s="253"/>
      <c r="FS1195" s="253"/>
      <c r="FT1195" s="253"/>
      <c r="FU1195" s="253"/>
      <c r="FV1195" s="253"/>
    </row>
    <row r="1196" spans="1:178" s="33" customFormat="1" ht="32.25" customHeight="1">
      <c r="A1196" s="35" t="s">
        <v>45</v>
      </c>
      <c r="B1196" s="36" t="s">
        <v>46</v>
      </c>
      <c r="C1196" s="37"/>
      <c r="D1196" s="25">
        <v>45</v>
      </c>
      <c r="E1196" s="23">
        <f t="shared" si="573"/>
        <v>0</v>
      </c>
      <c r="F1196" s="25"/>
      <c r="G1196" s="25">
        <v>30</v>
      </c>
      <c r="H1196" s="23">
        <f t="shared" si="574"/>
        <v>0</v>
      </c>
      <c r="I1196" s="25"/>
      <c r="J1196" s="25">
        <v>45</v>
      </c>
      <c r="K1196" s="23">
        <f t="shared" si="575"/>
        <v>0</v>
      </c>
      <c r="L1196" s="25"/>
      <c r="M1196" s="25">
        <v>75</v>
      </c>
      <c r="N1196" s="23">
        <f t="shared" si="576"/>
        <v>0</v>
      </c>
      <c r="O1196" s="25"/>
      <c r="P1196" s="25">
        <v>38</v>
      </c>
      <c r="Q1196" s="23">
        <f t="shared" si="577"/>
        <v>0</v>
      </c>
      <c r="R1196" s="25"/>
      <c r="S1196" s="25">
        <v>68</v>
      </c>
      <c r="T1196" s="23">
        <f t="shared" si="578"/>
        <v>0</v>
      </c>
      <c r="U1196" s="25"/>
      <c r="V1196" s="25">
        <v>38</v>
      </c>
      <c r="W1196" s="23">
        <f t="shared" si="579"/>
        <v>0</v>
      </c>
      <c r="X1196" s="25"/>
      <c r="Y1196" s="25">
        <v>55</v>
      </c>
      <c r="Z1196" s="23">
        <f t="shared" si="580"/>
        <v>0</v>
      </c>
      <c r="AA1196" s="42"/>
      <c r="AB1196" s="25">
        <v>58</v>
      </c>
      <c r="AC1196" s="23">
        <f t="shared" si="581"/>
        <v>0</v>
      </c>
      <c r="AD1196" s="25"/>
      <c r="AE1196" s="25">
        <v>68</v>
      </c>
      <c r="AF1196" s="25">
        <f t="shared" si="582"/>
        <v>0</v>
      </c>
      <c r="AG1196" s="25"/>
      <c r="AH1196" s="25">
        <v>98</v>
      </c>
      <c r="AI1196" s="23">
        <f t="shared" si="583"/>
        <v>0</v>
      </c>
      <c r="AJ1196" s="25"/>
      <c r="AK1196" s="25">
        <v>7</v>
      </c>
      <c r="AL1196" s="25">
        <f t="shared" si="584"/>
        <v>0</v>
      </c>
      <c r="AM1196" s="25"/>
      <c r="AN1196" s="25">
        <v>6</v>
      </c>
      <c r="AO1196" s="25">
        <f t="shared" si="585"/>
        <v>0</v>
      </c>
      <c r="AP1196" s="25"/>
      <c r="AQ1196" s="25">
        <v>7</v>
      </c>
      <c r="AR1196" s="25">
        <f t="shared" si="586"/>
        <v>0</v>
      </c>
      <c r="AS1196" s="25"/>
      <c r="AT1196" s="25">
        <v>5.63</v>
      </c>
      <c r="AU1196" s="25">
        <f t="shared" si="587"/>
        <v>0</v>
      </c>
      <c r="AV1196" s="25"/>
      <c r="AW1196" s="25">
        <v>6.65</v>
      </c>
      <c r="AX1196" s="25">
        <f t="shared" si="588"/>
        <v>0</v>
      </c>
      <c r="AY1196" s="25"/>
      <c r="AZ1196" s="25">
        <v>5.58</v>
      </c>
      <c r="BA1196" s="25">
        <f t="shared" si="589"/>
        <v>0</v>
      </c>
      <c r="BB1196" s="25"/>
      <c r="BC1196" s="25">
        <v>6</v>
      </c>
      <c r="BD1196" s="23">
        <f t="shared" si="590"/>
        <v>0</v>
      </c>
      <c r="BE1196" s="26">
        <f t="shared" si="591"/>
        <v>0</v>
      </c>
      <c r="BF1196" s="27">
        <f t="shared" si="594"/>
        <v>0</v>
      </c>
      <c r="BG1196" s="28"/>
      <c r="BH1196" s="29"/>
      <c r="BI1196" s="28"/>
      <c r="BJ1196" s="30">
        <f t="shared" si="592"/>
        <v>0</v>
      </c>
      <c r="BK1196" s="28">
        <f t="shared" si="593"/>
        <v>0</v>
      </c>
      <c r="BL1196" s="250"/>
      <c r="BM1196" s="250"/>
      <c r="BN1196" s="250"/>
      <c r="BO1196" s="250"/>
      <c r="BP1196" s="252"/>
      <c r="BQ1196" s="252"/>
      <c r="BR1196" s="252"/>
      <c r="BS1196" s="252"/>
      <c r="BT1196" s="252"/>
      <c r="BU1196" s="252"/>
      <c r="BV1196" s="252"/>
      <c r="BW1196" s="252"/>
      <c r="BX1196" s="252"/>
      <c r="BY1196" s="253"/>
      <c r="BZ1196" s="253"/>
      <c r="CA1196" s="253"/>
      <c r="CB1196" s="253"/>
      <c r="CC1196" s="253"/>
      <c r="CD1196" s="253"/>
      <c r="CE1196" s="253"/>
      <c r="CF1196" s="253"/>
      <c r="CG1196" s="253"/>
      <c r="CH1196" s="253"/>
      <c r="CI1196" s="253"/>
      <c r="CJ1196" s="253"/>
      <c r="CK1196" s="253"/>
      <c r="CL1196" s="253"/>
      <c r="CM1196" s="253"/>
      <c r="CN1196" s="253"/>
      <c r="CO1196" s="253"/>
      <c r="CP1196" s="253"/>
      <c r="CQ1196" s="253"/>
      <c r="CR1196" s="253"/>
      <c r="CS1196" s="253"/>
      <c r="CT1196" s="253"/>
      <c r="CU1196" s="253"/>
      <c r="CV1196" s="253"/>
      <c r="CW1196" s="253"/>
      <c r="CX1196" s="253"/>
      <c r="CY1196" s="253"/>
      <c r="CZ1196" s="253"/>
      <c r="DA1196" s="253"/>
      <c r="DB1196" s="253"/>
      <c r="DC1196" s="253"/>
      <c r="DD1196" s="253"/>
      <c r="DE1196" s="253"/>
      <c r="DF1196" s="253"/>
      <c r="DG1196" s="253"/>
      <c r="DH1196" s="253"/>
      <c r="DI1196" s="253"/>
      <c r="DJ1196" s="253"/>
      <c r="DK1196" s="253"/>
      <c r="DL1196" s="253"/>
      <c r="DM1196" s="253"/>
      <c r="DN1196" s="253"/>
      <c r="DO1196" s="253"/>
      <c r="DP1196" s="253"/>
      <c r="DQ1196" s="253"/>
      <c r="DR1196" s="253"/>
      <c r="DS1196" s="253"/>
      <c r="DT1196" s="253"/>
      <c r="DU1196" s="253"/>
      <c r="DV1196" s="253"/>
      <c r="DW1196" s="253"/>
      <c r="DX1196" s="253"/>
      <c r="DY1196" s="253"/>
      <c r="DZ1196" s="253"/>
      <c r="EA1196" s="253"/>
      <c r="EB1196" s="253"/>
      <c r="EC1196" s="253"/>
      <c r="ED1196" s="253"/>
      <c r="EE1196" s="253"/>
      <c r="EF1196" s="253"/>
      <c r="EG1196" s="253"/>
      <c r="EH1196" s="253"/>
      <c r="EI1196" s="253"/>
      <c r="EJ1196" s="253"/>
      <c r="EK1196" s="253"/>
      <c r="EL1196" s="253"/>
      <c r="EM1196" s="253"/>
      <c r="EN1196" s="253"/>
      <c r="EO1196" s="253"/>
      <c r="EP1196" s="253"/>
      <c r="EQ1196" s="253"/>
      <c r="ER1196" s="253"/>
      <c r="ES1196" s="253"/>
      <c r="ET1196" s="253"/>
      <c r="EU1196" s="253"/>
      <c r="EV1196" s="253"/>
      <c r="EW1196" s="253"/>
      <c r="EX1196" s="253"/>
      <c r="EY1196" s="253"/>
      <c r="EZ1196" s="253"/>
      <c r="FA1196" s="253"/>
      <c r="FB1196" s="253"/>
      <c r="FC1196" s="253"/>
      <c r="FD1196" s="253"/>
      <c r="FE1196" s="253"/>
      <c r="FF1196" s="253"/>
      <c r="FG1196" s="253"/>
      <c r="FH1196" s="253"/>
      <c r="FI1196" s="253"/>
      <c r="FJ1196" s="253"/>
      <c r="FK1196" s="253"/>
      <c r="FL1196" s="253"/>
      <c r="FM1196" s="253"/>
      <c r="FN1196" s="253"/>
      <c r="FO1196" s="253"/>
      <c r="FP1196" s="253"/>
      <c r="FQ1196" s="253"/>
      <c r="FR1196" s="253"/>
      <c r="FS1196" s="253"/>
      <c r="FT1196" s="253"/>
      <c r="FU1196" s="253"/>
      <c r="FV1196" s="253"/>
    </row>
    <row r="1197" spans="1:178" s="33" customFormat="1" ht="32.25" customHeight="1">
      <c r="A1197" s="35" t="s">
        <v>47</v>
      </c>
      <c r="B1197" s="36" t="s">
        <v>48</v>
      </c>
      <c r="C1197" s="40">
        <v>950</v>
      </c>
      <c r="D1197" s="25">
        <v>45</v>
      </c>
      <c r="E1197" s="23">
        <f t="shared" si="573"/>
        <v>42750</v>
      </c>
      <c r="F1197" s="25">
        <v>800</v>
      </c>
      <c r="G1197" s="25">
        <v>30</v>
      </c>
      <c r="H1197" s="23">
        <f t="shared" si="574"/>
        <v>24000</v>
      </c>
      <c r="I1197" s="25">
        <v>950</v>
      </c>
      <c r="J1197" s="25">
        <v>45</v>
      </c>
      <c r="K1197" s="23">
        <f t="shared" si="575"/>
        <v>42750</v>
      </c>
      <c r="L1197" s="25"/>
      <c r="M1197" s="25">
        <v>75</v>
      </c>
      <c r="N1197" s="23">
        <f t="shared" si="576"/>
        <v>0</v>
      </c>
      <c r="O1197" s="25"/>
      <c r="P1197" s="25">
        <v>38</v>
      </c>
      <c r="Q1197" s="23">
        <f t="shared" si="577"/>
        <v>0</v>
      </c>
      <c r="R1197" s="25"/>
      <c r="S1197" s="25">
        <v>68</v>
      </c>
      <c r="T1197" s="23">
        <f t="shared" si="578"/>
        <v>0</v>
      </c>
      <c r="U1197" s="25"/>
      <c r="V1197" s="25">
        <v>38</v>
      </c>
      <c r="W1197" s="23">
        <f t="shared" si="579"/>
        <v>0</v>
      </c>
      <c r="X1197" s="25"/>
      <c r="Y1197" s="25">
        <v>55</v>
      </c>
      <c r="Z1197" s="23">
        <f t="shared" si="580"/>
        <v>0</v>
      </c>
      <c r="AA1197" s="42"/>
      <c r="AB1197" s="25">
        <v>58</v>
      </c>
      <c r="AC1197" s="23">
        <f t="shared" si="581"/>
        <v>0</v>
      </c>
      <c r="AD1197" s="25"/>
      <c r="AE1197" s="25">
        <v>68</v>
      </c>
      <c r="AF1197" s="25">
        <f t="shared" si="582"/>
        <v>0</v>
      </c>
      <c r="AG1197" s="25"/>
      <c r="AH1197" s="25">
        <v>98</v>
      </c>
      <c r="AI1197" s="23">
        <f t="shared" si="583"/>
        <v>0</v>
      </c>
      <c r="AJ1197" s="25">
        <v>3200</v>
      </c>
      <c r="AK1197" s="25">
        <v>7</v>
      </c>
      <c r="AL1197" s="25">
        <f t="shared" si="584"/>
        <v>22400</v>
      </c>
      <c r="AM1197" s="25"/>
      <c r="AN1197" s="25">
        <v>6</v>
      </c>
      <c r="AO1197" s="25">
        <f t="shared" si="585"/>
        <v>0</v>
      </c>
      <c r="AP1197" s="25"/>
      <c r="AQ1197" s="25">
        <v>7</v>
      </c>
      <c r="AR1197" s="25">
        <f t="shared" si="586"/>
        <v>0</v>
      </c>
      <c r="AS1197" s="25"/>
      <c r="AT1197" s="25">
        <v>5.63</v>
      </c>
      <c r="AU1197" s="25">
        <f t="shared" si="587"/>
        <v>0</v>
      </c>
      <c r="AV1197" s="25"/>
      <c r="AW1197" s="25">
        <v>6.65</v>
      </c>
      <c r="AX1197" s="25">
        <f t="shared" si="588"/>
        <v>0</v>
      </c>
      <c r="AY1197" s="25"/>
      <c r="AZ1197" s="25">
        <v>5.58</v>
      </c>
      <c r="BA1197" s="25">
        <f t="shared" si="589"/>
        <v>0</v>
      </c>
      <c r="BB1197" s="25">
        <v>1800</v>
      </c>
      <c r="BC1197" s="25">
        <v>6</v>
      </c>
      <c r="BD1197" s="23">
        <f t="shared" si="590"/>
        <v>10800</v>
      </c>
      <c r="BE1197" s="26">
        <f t="shared" si="591"/>
        <v>142700</v>
      </c>
      <c r="BF1197" s="27">
        <f t="shared" si="594"/>
        <v>-29700</v>
      </c>
      <c r="BG1197" s="28"/>
      <c r="BH1197" s="29">
        <v>90000</v>
      </c>
      <c r="BI1197" s="28"/>
      <c r="BJ1197" s="30">
        <f t="shared" si="592"/>
        <v>90000</v>
      </c>
      <c r="BK1197" s="28">
        <f t="shared" si="593"/>
        <v>23000</v>
      </c>
      <c r="BL1197" s="250"/>
      <c r="BM1197" s="250"/>
      <c r="BN1197" s="250"/>
      <c r="BO1197" s="250"/>
      <c r="BP1197" s="252"/>
      <c r="BQ1197" s="252"/>
      <c r="BR1197" s="252"/>
      <c r="BS1197" s="252"/>
      <c r="BT1197" s="252"/>
      <c r="BU1197" s="252"/>
      <c r="BV1197" s="252"/>
      <c r="BW1197" s="252"/>
      <c r="BX1197" s="252"/>
      <c r="BY1197" s="253"/>
      <c r="BZ1197" s="253"/>
      <c r="CA1197" s="253"/>
      <c r="CB1197" s="253"/>
      <c r="CC1197" s="253"/>
      <c r="CD1197" s="253"/>
      <c r="CE1197" s="253"/>
      <c r="CF1197" s="253"/>
      <c r="CG1197" s="253"/>
      <c r="CH1197" s="253"/>
      <c r="CI1197" s="253"/>
      <c r="CJ1197" s="253"/>
      <c r="CK1197" s="253"/>
      <c r="CL1197" s="253"/>
      <c r="CM1197" s="253"/>
      <c r="CN1197" s="253"/>
      <c r="CO1197" s="253"/>
      <c r="CP1197" s="253"/>
      <c r="CQ1197" s="253"/>
      <c r="CR1197" s="253"/>
      <c r="CS1197" s="253"/>
      <c r="CT1197" s="253"/>
      <c r="CU1197" s="253"/>
      <c r="CV1197" s="253"/>
      <c r="CW1197" s="253"/>
      <c r="CX1197" s="253"/>
      <c r="CY1197" s="253"/>
      <c r="CZ1197" s="253"/>
      <c r="DA1197" s="253"/>
      <c r="DB1197" s="253"/>
      <c r="DC1197" s="253"/>
      <c r="DD1197" s="253"/>
      <c r="DE1197" s="253"/>
      <c r="DF1197" s="253"/>
      <c r="DG1197" s="253"/>
      <c r="DH1197" s="253"/>
      <c r="DI1197" s="253"/>
      <c r="DJ1197" s="253"/>
      <c r="DK1197" s="253"/>
      <c r="DL1197" s="253"/>
      <c r="DM1197" s="253"/>
      <c r="DN1197" s="253"/>
      <c r="DO1197" s="253"/>
      <c r="DP1197" s="253"/>
      <c r="DQ1197" s="253"/>
      <c r="DR1197" s="253"/>
      <c r="DS1197" s="253"/>
      <c r="DT1197" s="253"/>
      <c r="DU1197" s="253"/>
      <c r="DV1197" s="253"/>
      <c r="DW1197" s="253"/>
      <c r="DX1197" s="253"/>
      <c r="DY1197" s="253"/>
      <c r="DZ1197" s="253"/>
      <c r="EA1197" s="253"/>
      <c r="EB1197" s="253"/>
      <c r="EC1197" s="253"/>
      <c r="ED1197" s="253"/>
      <c r="EE1197" s="253"/>
      <c r="EF1197" s="253"/>
      <c r="EG1197" s="253"/>
      <c r="EH1197" s="253"/>
      <c r="EI1197" s="253"/>
      <c r="EJ1197" s="253"/>
      <c r="EK1197" s="253"/>
      <c r="EL1197" s="253"/>
      <c r="EM1197" s="253"/>
      <c r="EN1197" s="253"/>
      <c r="EO1197" s="253"/>
      <c r="EP1197" s="253"/>
      <c r="EQ1197" s="253"/>
      <c r="ER1197" s="253"/>
      <c r="ES1197" s="253"/>
      <c r="ET1197" s="253"/>
      <c r="EU1197" s="253"/>
      <c r="EV1197" s="253"/>
      <c r="EW1197" s="253"/>
      <c r="EX1197" s="253"/>
      <c r="EY1197" s="253"/>
      <c r="EZ1197" s="253"/>
      <c r="FA1197" s="253"/>
      <c r="FB1197" s="253"/>
      <c r="FC1197" s="253"/>
      <c r="FD1197" s="253"/>
      <c r="FE1197" s="253"/>
      <c r="FF1197" s="253"/>
      <c r="FG1197" s="253"/>
      <c r="FH1197" s="253"/>
      <c r="FI1197" s="253"/>
      <c r="FJ1197" s="253"/>
      <c r="FK1197" s="253"/>
      <c r="FL1197" s="253"/>
      <c r="FM1197" s="253"/>
      <c r="FN1197" s="253"/>
      <c r="FO1197" s="253"/>
      <c r="FP1197" s="253"/>
      <c r="FQ1197" s="253"/>
      <c r="FR1197" s="253"/>
      <c r="FS1197" s="253"/>
      <c r="FT1197" s="253"/>
      <c r="FU1197" s="253"/>
      <c r="FV1197" s="253"/>
    </row>
    <row r="1198" spans="1:178" s="33" customFormat="1" ht="32.25" customHeight="1">
      <c r="A1198" s="35" t="s">
        <v>49</v>
      </c>
      <c r="B1198" s="36" t="s">
        <v>50</v>
      </c>
      <c r="C1198" s="40"/>
      <c r="D1198" s="25">
        <v>45</v>
      </c>
      <c r="E1198" s="23">
        <f t="shared" si="573"/>
        <v>0</v>
      </c>
      <c r="F1198" s="25"/>
      <c r="G1198" s="25">
        <v>30</v>
      </c>
      <c r="H1198" s="23">
        <f t="shared" si="574"/>
        <v>0</v>
      </c>
      <c r="I1198" s="25"/>
      <c r="J1198" s="25">
        <v>45</v>
      </c>
      <c r="K1198" s="23">
        <f t="shared" si="575"/>
        <v>0</v>
      </c>
      <c r="L1198" s="25"/>
      <c r="M1198" s="25">
        <v>75</v>
      </c>
      <c r="N1198" s="23">
        <f t="shared" si="576"/>
        <v>0</v>
      </c>
      <c r="O1198" s="41"/>
      <c r="P1198" s="25">
        <v>38</v>
      </c>
      <c r="Q1198" s="23">
        <f t="shared" si="577"/>
        <v>0</v>
      </c>
      <c r="R1198" s="25"/>
      <c r="S1198" s="25">
        <v>68</v>
      </c>
      <c r="T1198" s="23">
        <f t="shared" si="578"/>
        <v>0</v>
      </c>
      <c r="U1198" s="25"/>
      <c r="V1198" s="25">
        <v>38</v>
      </c>
      <c r="W1198" s="23">
        <f t="shared" si="579"/>
        <v>0</v>
      </c>
      <c r="X1198" s="25"/>
      <c r="Y1198" s="25">
        <v>55</v>
      </c>
      <c r="Z1198" s="23">
        <f t="shared" si="580"/>
        <v>0</v>
      </c>
      <c r="AA1198" s="42"/>
      <c r="AB1198" s="25">
        <v>58</v>
      </c>
      <c r="AC1198" s="23">
        <f t="shared" si="581"/>
        <v>0</v>
      </c>
      <c r="AD1198" s="25"/>
      <c r="AE1198" s="25">
        <v>68</v>
      </c>
      <c r="AF1198" s="25">
        <f t="shared" si="582"/>
        <v>0</v>
      </c>
      <c r="AG1198" s="25"/>
      <c r="AH1198" s="25">
        <v>98</v>
      </c>
      <c r="AI1198" s="23">
        <f t="shared" si="583"/>
        <v>0</v>
      </c>
      <c r="AJ1198" s="25"/>
      <c r="AK1198" s="25">
        <v>7</v>
      </c>
      <c r="AL1198" s="25">
        <f t="shared" si="584"/>
        <v>0</v>
      </c>
      <c r="AM1198" s="25"/>
      <c r="AN1198" s="25">
        <v>6</v>
      </c>
      <c r="AO1198" s="25">
        <f t="shared" si="585"/>
        <v>0</v>
      </c>
      <c r="AP1198" s="25"/>
      <c r="AQ1198" s="25">
        <v>7</v>
      </c>
      <c r="AR1198" s="25">
        <f t="shared" si="586"/>
        <v>0</v>
      </c>
      <c r="AS1198" s="25"/>
      <c r="AT1198" s="25">
        <v>5.63</v>
      </c>
      <c r="AU1198" s="25">
        <f t="shared" si="587"/>
        <v>0</v>
      </c>
      <c r="AV1198" s="25"/>
      <c r="AW1198" s="25">
        <v>6.65</v>
      </c>
      <c r="AX1198" s="25">
        <f t="shared" si="588"/>
        <v>0</v>
      </c>
      <c r="AY1198" s="25"/>
      <c r="AZ1198" s="25">
        <v>5.58</v>
      </c>
      <c r="BA1198" s="25">
        <f t="shared" si="589"/>
        <v>0</v>
      </c>
      <c r="BB1198" s="25"/>
      <c r="BC1198" s="25">
        <v>6</v>
      </c>
      <c r="BD1198" s="23">
        <f t="shared" si="590"/>
        <v>0</v>
      </c>
      <c r="BE1198" s="26">
        <f t="shared" si="591"/>
        <v>0</v>
      </c>
      <c r="BF1198" s="27">
        <f t="shared" si="594"/>
        <v>0</v>
      </c>
      <c r="BG1198" s="28"/>
      <c r="BH1198" s="29"/>
      <c r="BI1198" s="28"/>
      <c r="BJ1198" s="30">
        <f t="shared" si="592"/>
        <v>0</v>
      </c>
      <c r="BK1198" s="28">
        <f t="shared" si="593"/>
        <v>0</v>
      </c>
      <c r="BL1198" s="250"/>
      <c r="BM1198" s="254"/>
      <c r="BN1198" s="250"/>
      <c r="BO1198" s="250"/>
      <c r="BP1198" s="252"/>
      <c r="BQ1198" s="252"/>
      <c r="BR1198" s="252"/>
      <c r="BS1198" s="252"/>
      <c r="BT1198" s="252"/>
      <c r="BU1198" s="252"/>
      <c r="BV1198" s="252"/>
      <c r="BW1198" s="252"/>
      <c r="BX1198" s="252"/>
      <c r="BY1198" s="253"/>
      <c r="BZ1198" s="253"/>
      <c r="CA1198" s="253"/>
      <c r="CB1198" s="253"/>
      <c r="CC1198" s="253"/>
      <c r="CD1198" s="253"/>
      <c r="CE1198" s="253"/>
      <c r="CF1198" s="253"/>
      <c r="CG1198" s="253"/>
      <c r="CH1198" s="253"/>
      <c r="CI1198" s="253"/>
      <c r="CJ1198" s="253"/>
      <c r="CK1198" s="253"/>
      <c r="CL1198" s="253"/>
      <c r="CM1198" s="253"/>
      <c r="CN1198" s="253"/>
      <c r="CO1198" s="253"/>
      <c r="CP1198" s="253"/>
      <c r="CQ1198" s="253"/>
      <c r="CR1198" s="253"/>
      <c r="CS1198" s="253"/>
      <c r="CT1198" s="253"/>
      <c r="CU1198" s="253"/>
      <c r="CV1198" s="253"/>
      <c r="CW1198" s="253"/>
      <c r="CX1198" s="253"/>
      <c r="CY1198" s="253"/>
      <c r="CZ1198" s="253"/>
      <c r="DA1198" s="253"/>
      <c r="DB1198" s="253"/>
      <c r="DC1198" s="253"/>
      <c r="DD1198" s="253"/>
      <c r="DE1198" s="253"/>
      <c r="DF1198" s="253"/>
      <c r="DG1198" s="253"/>
      <c r="DH1198" s="253"/>
      <c r="DI1198" s="253"/>
      <c r="DJ1198" s="253"/>
      <c r="DK1198" s="253"/>
      <c r="DL1198" s="253"/>
      <c r="DM1198" s="253"/>
      <c r="DN1198" s="253"/>
      <c r="DO1198" s="253"/>
      <c r="DP1198" s="253"/>
      <c r="DQ1198" s="253"/>
      <c r="DR1198" s="253"/>
      <c r="DS1198" s="253"/>
      <c r="DT1198" s="253"/>
      <c r="DU1198" s="253"/>
      <c r="DV1198" s="253"/>
      <c r="DW1198" s="253"/>
      <c r="DX1198" s="253"/>
      <c r="DY1198" s="253"/>
      <c r="DZ1198" s="253"/>
      <c r="EA1198" s="253"/>
      <c r="EB1198" s="253"/>
      <c r="EC1198" s="253"/>
      <c r="ED1198" s="253"/>
      <c r="EE1198" s="253"/>
      <c r="EF1198" s="253"/>
      <c r="EG1198" s="253"/>
      <c r="EH1198" s="253"/>
      <c r="EI1198" s="253"/>
      <c r="EJ1198" s="253"/>
      <c r="EK1198" s="253"/>
      <c r="EL1198" s="253"/>
      <c r="EM1198" s="253"/>
      <c r="EN1198" s="253"/>
      <c r="EO1198" s="253"/>
      <c r="EP1198" s="253"/>
      <c r="EQ1198" s="253"/>
      <c r="ER1198" s="253"/>
      <c r="ES1198" s="253"/>
      <c r="ET1198" s="253"/>
      <c r="EU1198" s="253"/>
      <c r="EV1198" s="253"/>
      <c r="EW1198" s="253"/>
      <c r="EX1198" s="253"/>
      <c r="EY1198" s="253"/>
      <c r="EZ1198" s="253"/>
      <c r="FA1198" s="253"/>
      <c r="FB1198" s="253"/>
      <c r="FC1198" s="253"/>
      <c r="FD1198" s="253"/>
      <c r="FE1198" s="253"/>
      <c r="FF1198" s="253"/>
      <c r="FG1198" s="253"/>
      <c r="FH1198" s="253"/>
      <c r="FI1198" s="253"/>
      <c r="FJ1198" s="253"/>
      <c r="FK1198" s="253"/>
      <c r="FL1198" s="253"/>
      <c r="FM1198" s="253"/>
      <c r="FN1198" s="253"/>
      <c r="FO1198" s="253"/>
      <c r="FP1198" s="253"/>
      <c r="FQ1198" s="253"/>
      <c r="FR1198" s="253"/>
      <c r="FS1198" s="253"/>
      <c r="FT1198" s="253"/>
      <c r="FU1198" s="253"/>
      <c r="FV1198" s="253"/>
    </row>
    <row r="1199" spans="1:178" s="33" customFormat="1" ht="32.25" customHeight="1">
      <c r="A1199" s="35" t="s">
        <v>51</v>
      </c>
      <c r="B1199" s="43" t="s">
        <v>52</v>
      </c>
      <c r="C1199" s="37"/>
      <c r="D1199" s="25">
        <v>45</v>
      </c>
      <c r="E1199" s="23">
        <f t="shared" si="573"/>
        <v>0</v>
      </c>
      <c r="F1199" s="25"/>
      <c r="G1199" s="25">
        <v>30</v>
      </c>
      <c r="H1199" s="23">
        <f t="shared" si="574"/>
        <v>0</v>
      </c>
      <c r="I1199" s="25"/>
      <c r="J1199" s="25">
        <v>45</v>
      </c>
      <c r="K1199" s="23">
        <f t="shared" si="575"/>
        <v>0</v>
      </c>
      <c r="L1199" s="25">
        <v>430</v>
      </c>
      <c r="M1199" s="25">
        <v>75</v>
      </c>
      <c r="N1199" s="23">
        <f t="shared" si="576"/>
        <v>32250</v>
      </c>
      <c r="O1199" s="25">
        <v>510</v>
      </c>
      <c r="P1199" s="25">
        <v>38</v>
      </c>
      <c r="Q1199" s="23">
        <f t="shared" si="577"/>
        <v>19380</v>
      </c>
      <c r="R1199" s="25">
        <v>190</v>
      </c>
      <c r="S1199" s="25">
        <v>68</v>
      </c>
      <c r="T1199" s="23">
        <f t="shared" si="578"/>
        <v>12920</v>
      </c>
      <c r="U1199" s="25"/>
      <c r="V1199" s="25">
        <v>38</v>
      </c>
      <c r="W1199" s="23">
        <f t="shared" si="579"/>
        <v>0</v>
      </c>
      <c r="X1199" s="25"/>
      <c r="Y1199" s="25">
        <v>55</v>
      </c>
      <c r="Z1199" s="23">
        <f t="shared" si="580"/>
        <v>0</v>
      </c>
      <c r="AA1199" s="42"/>
      <c r="AB1199" s="25">
        <v>58</v>
      </c>
      <c r="AC1199" s="23">
        <f t="shared" si="581"/>
        <v>0</v>
      </c>
      <c r="AD1199" s="25"/>
      <c r="AE1199" s="25">
        <v>68</v>
      </c>
      <c r="AF1199" s="25">
        <f t="shared" si="582"/>
        <v>0</v>
      </c>
      <c r="AG1199" s="25"/>
      <c r="AH1199" s="25">
        <v>98</v>
      </c>
      <c r="AI1199" s="23">
        <f t="shared" si="583"/>
        <v>0</v>
      </c>
      <c r="AJ1199" s="25"/>
      <c r="AK1199" s="25">
        <v>7</v>
      </c>
      <c r="AL1199" s="25">
        <f t="shared" si="584"/>
        <v>0</v>
      </c>
      <c r="AM1199" s="25">
        <v>5400</v>
      </c>
      <c r="AN1199" s="25">
        <v>6</v>
      </c>
      <c r="AO1199" s="25">
        <f t="shared" si="585"/>
        <v>32400</v>
      </c>
      <c r="AP1199" s="25"/>
      <c r="AQ1199" s="25">
        <v>7</v>
      </c>
      <c r="AR1199" s="25">
        <f t="shared" si="586"/>
        <v>0</v>
      </c>
      <c r="AS1199" s="25"/>
      <c r="AT1199" s="25">
        <v>5.63</v>
      </c>
      <c r="AU1199" s="25">
        <f t="shared" si="587"/>
        <v>0</v>
      </c>
      <c r="AV1199" s="25"/>
      <c r="AW1199" s="25">
        <v>6.65</v>
      </c>
      <c r="AX1199" s="25">
        <f t="shared" si="588"/>
        <v>0</v>
      </c>
      <c r="AY1199" s="25"/>
      <c r="AZ1199" s="25">
        <v>5.58</v>
      </c>
      <c r="BA1199" s="25">
        <f t="shared" si="589"/>
        <v>0</v>
      </c>
      <c r="BB1199" s="25"/>
      <c r="BC1199" s="25">
        <v>6</v>
      </c>
      <c r="BD1199" s="23">
        <f t="shared" si="590"/>
        <v>0</v>
      </c>
      <c r="BE1199" s="26">
        <f t="shared" si="591"/>
        <v>96950</v>
      </c>
      <c r="BF1199" s="27">
        <f t="shared" si="594"/>
        <v>0</v>
      </c>
      <c r="BG1199" s="28"/>
      <c r="BH1199" s="29"/>
      <c r="BI1199" s="28"/>
      <c r="BJ1199" s="30">
        <f t="shared" si="592"/>
        <v>0</v>
      </c>
      <c r="BK1199" s="28">
        <f t="shared" si="593"/>
        <v>96950</v>
      </c>
      <c r="BL1199" s="250"/>
      <c r="BM1199" s="250"/>
      <c r="BN1199" s="250"/>
      <c r="BO1199" s="250"/>
      <c r="BP1199" s="252"/>
      <c r="BQ1199" s="252"/>
      <c r="BR1199" s="252"/>
      <c r="BS1199" s="252"/>
      <c r="BT1199" s="252"/>
      <c r="BU1199" s="252"/>
      <c r="BV1199" s="252"/>
      <c r="BW1199" s="252"/>
      <c r="BX1199" s="252"/>
      <c r="BY1199" s="253"/>
      <c r="BZ1199" s="253"/>
      <c r="CA1199" s="253"/>
      <c r="CB1199" s="253"/>
      <c r="CC1199" s="253"/>
      <c r="CD1199" s="253"/>
      <c r="CE1199" s="253"/>
      <c r="CF1199" s="253"/>
      <c r="CG1199" s="253"/>
      <c r="CH1199" s="253"/>
      <c r="CI1199" s="253"/>
      <c r="CJ1199" s="253"/>
      <c r="CK1199" s="253"/>
      <c r="CL1199" s="253"/>
      <c r="CM1199" s="253"/>
      <c r="CN1199" s="253"/>
      <c r="CO1199" s="253"/>
      <c r="CP1199" s="253"/>
      <c r="CQ1199" s="253"/>
      <c r="CR1199" s="253"/>
      <c r="CS1199" s="253"/>
      <c r="CT1199" s="253"/>
      <c r="CU1199" s="253"/>
      <c r="CV1199" s="253"/>
      <c r="CW1199" s="253"/>
      <c r="CX1199" s="253"/>
      <c r="CY1199" s="253"/>
      <c r="CZ1199" s="253"/>
      <c r="DA1199" s="253"/>
      <c r="DB1199" s="253"/>
      <c r="DC1199" s="253"/>
      <c r="DD1199" s="253"/>
      <c r="DE1199" s="253"/>
      <c r="DF1199" s="253"/>
      <c r="DG1199" s="253"/>
      <c r="DH1199" s="253"/>
      <c r="DI1199" s="253"/>
      <c r="DJ1199" s="253"/>
      <c r="DK1199" s="253"/>
      <c r="DL1199" s="253"/>
      <c r="DM1199" s="253"/>
      <c r="DN1199" s="253"/>
      <c r="DO1199" s="253"/>
      <c r="DP1199" s="253"/>
      <c r="DQ1199" s="253"/>
      <c r="DR1199" s="253"/>
      <c r="DS1199" s="253"/>
      <c r="DT1199" s="253"/>
      <c r="DU1199" s="253"/>
      <c r="DV1199" s="253"/>
      <c r="DW1199" s="253"/>
      <c r="DX1199" s="253"/>
      <c r="DY1199" s="253"/>
      <c r="DZ1199" s="253"/>
      <c r="EA1199" s="253"/>
      <c r="EB1199" s="253"/>
      <c r="EC1199" s="253"/>
      <c r="ED1199" s="253"/>
      <c r="EE1199" s="253"/>
      <c r="EF1199" s="253"/>
      <c r="EG1199" s="253"/>
      <c r="EH1199" s="253"/>
      <c r="EI1199" s="253"/>
      <c r="EJ1199" s="253"/>
      <c r="EK1199" s="253"/>
      <c r="EL1199" s="253"/>
      <c r="EM1199" s="253"/>
      <c r="EN1199" s="253"/>
      <c r="EO1199" s="253"/>
      <c r="EP1199" s="253"/>
      <c r="EQ1199" s="253"/>
      <c r="ER1199" s="253"/>
      <c r="ES1199" s="253"/>
      <c r="ET1199" s="253"/>
      <c r="EU1199" s="253"/>
      <c r="EV1199" s="253"/>
      <c r="EW1199" s="253"/>
      <c r="EX1199" s="253"/>
      <c r="EY1199" s="253"/>
      <c r="EZ1199" s="253"/>
      <c r="FA1199" s="253"/>
      <c r="FB1199" s="253"/>
      <c r="FC1199" s="253"/>
      <c r="FD1199" s="253"/>
      <c r="FE1199" s="253"/>
      <c r="FF1199" s="253"/>
      <c r="FG1199" s="253"/>
      <c r="FH1199" s="253"/>
      <c r="FI1199" s="253"/>
      <c r="FJ1199" s="253"/>
      <c r="FK1199" s="253"/>
      <c r="FL1199" s="253"/>
      <c r="FM1199" s="253"/>
      <c r="FN1199" s="253"/>
      <c r="FO1199" s="253"/>
      <c r="FP1199" s="253"/>
      <c r="FQ1199" s="253"/>
      <c r="FR1199" s="253"/>
      <c r="FS1199" s="253"/>
      <c r="FT1199" s="253"/>
      <c r="FU1199" s="253"/>
      <c r="FV1199" s="253"/>
    </row>
    <row r="1200" spans="1:178" s="33" customFormat="1" ht="32.25" customHeight="1">
      <c r="A1200" s="35" t="s">
        <v>53</v>
      </c>
      <c r="B1200" s="36" t="s">
        <v>54</v>
      </c>
      <c r="C1200" s="40"/>
      <c r="D1200" s="25">
        <v>45</v>
      </c>
      <c r="E1200" s="23">
        <f t="shared" si="573"/>
        <v>0</v>
      </c>
      <c r="F1200" s="25"/>
      <c r="G1200" s="25">
        <v>30</v>
      </c>
      <c r="H1200" s="23">
        <f t="shared" si="574"/>
        <v>0</v>
      </c>
      <c r="I1200" s="25"/>
      <c r="J1200" s="25">
        <v>45</v>
      </c>
      <c r="K1200" s="23">
        <f t="shared" si="575"/>
        <v>0</v>
      </c>
      <c r="L1200" s="25">
        <v>150</v>
      </c>
      <c r="M1200" s="25">
        <v>75</v>
      </c>
      <c r="N1200" s="23">
        <f t="shared" si="576"/>
        <v>11250</v>
      </c>
      <c r="O1200" s="25">
        <v>610</v>
      </c>
      <c r="P1200" s="25">
        <v>38</v>
      </c>
      <c r="Q1200" s="23">
        <f t="shared" si="577"/>
        <v>23180</v>
      </c>
      <c r="R1200" s="25">
        <v>230</v>
      </c>
      <c r="S1200" s="25">
        <v>68</v>
      </c>
      <c r="T1200" s="23">
        <f t="shared" si="578"/>
        <v>15640</v>
      </c>
      <c r="U1200" s="25"/>
      <c r="V1200" s="25">
        <v>38</v>
      </c>
      <c r="W1200" s="23">
        <f t="shared" si="579"/>
        <v>0</v>
      </c>
      <c r="X1200" s="25"/>
      <c r="Y1200" s="25">
        <v>55</v>
      </c>
      <c r="Z1200" s="23">
        <f t="shared" si="580"/>
        <v>0</v>
      </c>
      <c r="AA1200" s="42"/>
      <c r="AB1200" s="25">
        <v>58</v>
      </c>
      <c r="AC1200" s="23">
        <f t="shared" si="581"/>
        <v>0</v>
      </c>
      <c r="AD1200" s="25"/>
      <c r="AE1200" s="25">
        <v>68</v>
      </c>
      <c r="AF1200" s="25">
        <f t="shared" si="582"/>
        <v>0</v>
      </c>
      <c r="AG1200" s="25"/>
      <c r="AH1200" s="25">
        <v>98</v>
      </c>
      <c r="AI1200" s="23">
        <f t="shared" si="583"/>
        <v>0</v>
      </c>
      <c r="AJ1200" s="25"/>
      <c r="AK1200" s="25">
        <v>7</v>
      </c>
      <c r="AL1200" s="25">
        <f t="shared" si="584"/>
        <v>0</v>
      </c>
      <c r="AM1200" s="25">
        <v>3500</v>
      </c>
      <c r="AN1200" s="25">
        <v>6</v>
      </c>
      <c r="AO1200" s="25">
        <f t="shared" si="585"/>
        <v>21000</v>
      </c>
      <c r="AP1200" s="25"/>
      <c r="AQ1200" s="25">
        <v>7</v>
      </c>
      <c r="AR1200" s="25">
        <f t="shared" si="586"/>
        <v>0</v>
      </c>
      <c r="AS1200" s="25"/>
      <c r="AT1200" s="25">
        <v>5.63</v>
      </c>
      <c r="AU1200" s="25">
        <f t="shared" si="587"/>
        <v>0</v>
      </c>
      <c r="AV1200" s="25"/>
      <c r="AW1200" s="25">
        <v>6.65</v>
      </c>
      <c r="AX1200" s="25">
        <f t="shared" si="588"/>
        <v>0</v>
      </c>
      <c r="AY1200" s="25"/>
      <c r="AZ1200" s="25">
        <v>5.58</v>
      </c>
      <c r="BA1200" s="25">
        <f t="shared" si="589"/>
        <v>0</v>
      </c>
      <c r="BB1200" s="25"/>
      <c r="BC1200" s="25">
        <v>6</v>
      </c>
      <c r="BD1200" s="23">
        <f t="shared" si="590"/>
        <v>0</v>
      </c>
      <c r="BE1200" s="26">
        <f t="shared" si="591"/>
        <v>71070</v>
      </c>
      <c r="BF1200" s="27">
        <f t="shared" si="594"/>
        <v>10000</v>
      </c>
      <c r="BG1200" s="28"/>
      <c r="BH1200" s="29"/>
      <c r="BI1200" s="28"/>
      <c r="BJ1200" s="30">
        <f t="shared" si="592"/>
        <v>0</v>
      </c>
      <c r="BK1200" s="28">
        <f t="shared" si="593"/>
        <v>81070</v>
      </c>
      <c r="BL1200" s="250"/>
      <c r="BM1200" s="254"/>
      <c r="BN1200" s="250"/>
      <c r="BO1200" s="250"/>
      <c r="BP1200" s="252"/>
      <c r="BQ1200" s="252"/>
      <c r="BR1200" s="252"/>
      <c r="BS1200" s="252"/>
      <c r="BT1200" s="252"/>
      <c r="BU1200" s="252"/>
      <c r="BV1200" s="252"/>
      <c r="BW1200" s="252"/>
      <c r="BX1200" s="252"/>
      <c r="BY1200" s="253"/>
      <c r="BZ1200" s="253"/>
      <c r="CA1200" s="253"/>
      <c r="CB1200" s="253"/>
      <c r="CC1200" s="253"/>
      <c r="CD1200" s="253"/>
      <c r="CE1200" s="253"/>
      <c r="CF1200" s="253"/>
      <c r="CG1200" s="253"/>
      <c r="CH1200" s="253"/>
      <c r="CI1200" s="253"/>
      <c r="CJ1200" s="253"/>
      <c r="CK1200" s="253"/>
      <c r="CL1200" s="253"/>
      <c r="CM1200" s="253"/>
      <c r="CN1200" s="253"/>
      <c r="CO1200" s="253"/>
      <c r="CP1200" s="253"/>
      <c r="CQ1200" s="253"/>
      <c r="CR1200" s="253"/>
      <c r="CS1200" s="253"/>
      <c r="CT1200" s="253"/>
      <c r="CU1200" s="253"/>
      <c r="CV1200" s="253"/>
      <c r="CW1200" s="253"/>
      <c r="CX1200" s="253"/>
      <c r="CY1200" s="253"/>
      <c r="CZ1200" s="253"/>
      <c r="DA1200" s="253"/>
      <c r="DB1200" s="253"/>
      <c r="DC1200" s="253"/>
      <c r="DD1200" s="253"/>
      <c r="DE1200" s="253"/>
      <c r="DF1200" s="253"/>
      <c r="DG1200" s="253"/>
      <c r="DH1200" s="253"/>
      <c r="DI1200" s="253"/>
      <c r="DJ1200" s="253"/>
      <c r="DK1200" s="253"/>
      <c r="DL1200" s="253"/>
      <c r="DM1200" s="253"/>
      <c r="DN1200" s="253"/>
      <c r="DO1200" s="253"/>
      <c r="DP1200" s="253"/>
      <c r="DQ1200" s="253"/>
      <c r="DR1200" s="253"/>
      <c r="DS1200" s="253"/>
      <c r="DT1200" s="253"/>
      <c r="DU1200" s="253"/>
      <c r="DV1200" s="253"/>
      <c r="DW1200" s="253"/>
      <c r="DX1200" s="253"/>
      <c r="DY1200" s="253"/>
      <c r="DZ1200" s="253"/>
      <c r="EA1200" s="253"/>
      <c r="EB1200" s="253"/>
      <c r="EC1200" s="253"/>
      <c r="ED1200" s="253"/>
      <c r="EE1200" s="253"/>
      <c r="EF1200" s="253"/>
      <c r="EG1200" s="253"/>
      <c r="EH1200" s="253"/>
      <c r="EI1200" s="253"/>
      <c r="EJ1200" s="253"/>
      <c r="EK1200" s="253"/>
      <c r="EL1200" s="253"/>
      <c r="EM1200" s="253"/>
      <c r="EN1200" s="253"/>
      <c r="EO1200" s="253"/>
      <c r="EP1200" s="253"/>
      <c r="EQ1200" s="253"/>
      <c r="ER1200" s="253"/>
      <c r="ES1200" s="253"/>
      <c r="ET1200" s="253"/>
      <c r="EU1200" s="253"/>
      <c r="EV1200" s="253"/>
      <c r="EW1200" s="253"/>
      <c r="EX1200" s="253"/>
      <c r="EY1200" s="253"/>
      <c r="EZ1200" s="253"/>
      <c r="FA1200" s="253"/>
      <c r="FB1200" s="253"/>
      <c r="FC1200" s="253"/>
      <c r="FD1200" s="253"/>
      <c r="FE1200" s="253"/>
      <c r="FF1200" s="253"/>
      <c r="FG1200" s="253"/>
      <c r="FH1200" s="253"/>
      <c r="FI1200" s="253"/>
      <c r="FJ1200" s="253"/>
      <c r="FK1200" s="253"/>
      <c r="FL1200" s="253"/>
      <c r="FM1200" s="253"/>
      <c r="FN1200" s="253"/>
      <c r="FO1200" s="253"/>
      <c r="FP1200" s="253"/>
      <c r="FQ1200" s="253"/>
      <c r="FR1200" s="253"/>
      <c r="FS1200" s="253"/>
      <c r="FT1200" s="253"/>
      <c r="FU1200" s="253"/>
      <c r="FV1200" s="253"/>
    </row>
    <row r="1201" spans="1:178" s="33" customFormat="1" ht="33" customHeight="1">
      <c r="A1201" s="35" t="s">
        <v>55</v>
      </c>
      <c r="B1201" s="36" t="s">
        <v>56</v>
      </c>
      <c r="C1201" s="40"/>
      <c r="D1201" s="25">
        <v>45</v>
      </c>
      <c r="E1201" s="23">
        <f t="shared" si="573"/>
        <v>0</v>
      </c>
      <c r="F1201" s="25"/>
      <c r="G1201" s="25">
        <v>30</v>
      </c>
      <c r="H1201" s="23">
        <f t="shared" si="574"/>
        <v>0</v>
      </c>
      <c r="I1201" s="41"/>
      <c r="J1201" s="25">
        <v>45</v>
      </c>
      <c r="K1201" s="23">
        <f t="shared" si="575"/>
        <v>0</v>
      </c>
      <c r="L1201" s="25"/>
      <c r="M1201" s="25">
        <v>75</v>
      </c>
      <c r="N1201" s="23">
        <f t="shared" si="576"/>
        <v>0</v>
      </c>
      <c r="O1201" s="41"/>
      <c r="P1201" s="25">
        <v>38</v>
      </c>
      <c r="Q1201" s="23">
        <f t="shared" si="577"/>
        <v>0</v>
      </c>
      <c r="R1201" s="25"/>
      <c r="S1201" s="25">
        <v>68</v>
      </c>
      <c r="T1201" s="23">
        <f t="shared" si="578"/>
        <v>0</v>
      </c>
      <c r="U1201" s="25"/>
      <c r="V1201" s="25">
        <v>38</v>
      </c>
      <c r="W1201" s="23">
        <f t="shared" si="579"/>
        <v>0</v>
      </c>
      <c r="X1201" s="25"/>
      <c r="Y1201" s="25">
        <v>55</v>
      </c>
      <c r="Z1201" s="23">
        <f t="shared" si="580"/>
        <v>0</v>
      </c>
      <c r="AA1201" s="42"/>
      <c r="AB1201" s="25">
        <v>58</v>
      </c>
      <c r="AC1201" s="23">
        <f t="shared" si="581"/>
        <v>0</v>
      </c>
      <c r="AD1201" s="25"/>
      <c r="AE1201" s="25">
        <v>68</v>
      </c>
      <c r="AF1201" s="25">
        <f t="shared" si="582"/>
        <v>0</v>
      </c>
      <c r="AG1201" s="25"/>
      <c r="AH1201" s="25">
        <v>98</v>
      </c>
      <c r="AI1201" s="23">
        <f t="shared" si="583"/>
        <v>0</v>
      </c>
      <c r="AJ1201" s="25"/>
      <c r="AK1201" s="25">
        <v>7</v>
      </c>
      <c r="AL1201" s="25">
        <f t="shared" si="584"/>
        <v>0</v>
      </c>
      <c r="AM1201" s="25"/>
      <c r="AN1201" s="25">
        <v>6</v>
      </c>
      <c r="AO1201" s="25">
        <f t="shared" si="585"/>
        <v>0</v>
      </c>
      <c r="AP1201" s="25"/>
      <c r="AQ1201" s="25">
        <v>7</v>
      </c>
      <c r="AR1201" s="25">
        <f t="shared" si="586"/>
        <v>0</v>
      </c>
      <c r="AS1201" s="25"/>
      <c r="AT1201" s="25">
        <v>5.63</v>
      </c>
      <c r="AU1201" s="25">
        <f t="shared" si="587"/>
        <v>0</v>
      </c>
      <c r="AV1201" s="25"/>
      <c r="AW1201" s="25">
        <v>6.65</v>
      </c>
      <c r="AX1201" s="25">
        <f t="shared" si="588"/>
        <v>0</v>
      </c>
      <c r="AY1201" s="25"/>
      <c r="AZ1201" s="25">
        <v>5.58</v>
      </c>
      <c r="BA1201" s="25">
        <f t="shared" si="589"/>
        <v>0</v>
      </c>
      <c r="BB1201" s="25"/>
      <c r="BC1201" s="25">
        <v>6</v>
      </c>
      <c r="BD1201" s="23">
        <f t="shared" si="590"/>
        <v>0</v>
      </c>
      <c r="BE1201" s="26">
        <f t="shared" si="591"/>
        <v>0</v>
      </c>
      <c r="BF1201" s="27">
        <f t="shared" si="594"/>
        <v>0</v>
      </c>
      <c r="BG1201" s="28"/>
      <c r="BH1201" s="29"/>
      <c r="BI1201" s="28"/>
      <c r="BJ1201" s="30">
        <f t="shared" si="592"/>
        <v>0</v>
      </c>
      <c r="BK1201" s="28">
        <f t="shared" si="593"/>
        <v>0</v>
      </c>
      <c r="BL1201" s="250"/>
      <c r="BM1201" s="250"/>
      <c r="BN1201" s="250"/>
      <c r="BO1201" s="250"/>
      <c r="BP1201" s="252"/>
      <c r="BQ1201" s="252"/>
      <c r="BR1201" s="252"/>
      <c r="BS1201" s="252"/>
      <c r="BT1201" s="252"/>
      <c r="BU1201" s="252"/>
      <c r="BV1201" s="252"/>
      <c r="BW1201" s="252"/>
      <c r="BX1201" s="252"/>
      <c r="BY1201" s="253"/>
      <c r="BZ1201" s="253"/>
      <c r="CA1201" s="253"/>
      <c r="CB1201" s="253"/>
      <c r="CC1201" s="253"/>
      <c r="CD1201" s="253"/>
      <c r="CE1201" s="253"/>
      <c r="CF1201" s="253"/>
      <c r="CG1201" s="253"/>
      <c r="CH1201" s="253"/>
      <c r="CI1201" s="253"/>
      <c r="CJ1201" s="253"/>
      <c r="CK1201" s="253"/>
      <c r="CL1201" s="253"/>
      <c r="CM1201" s="253"/>
      <c r="CN1201" s="253"/>
      <c r="CO1201" s="253"/>
      <c r="CP1201" s="253"/>
      <c r="CQ1201" s="253"/>
      <c r="CR1201" s="253"/>
      <c r="CS1201" s="253"/>
      <c r="CT1201" s="253"/>
      <c r="CU1201" s="253"/>
      <c r="CV1201" s="253"/>
      <c r="CW1201" s="253"/>
      <c r="CX1201" s="253"/>
      <c r="CY1201" s="253"/>
      <c r="CZ1201" s="253"/>
      <c r="DA1201" s="253"/>
      <c r="DB1201" s="253"/>
      <c r="DC1201" s="253"/>
      <c r="DD1201" s="253"/>
      <c r="DE1201" s="253"/>
      <c r="DF1201" s="253"/>
      <c r="DG1201" s="253"/>
      <c r="DH1201" s="253"/>
      <c r="DI1201" s="253"/>
      <c r="DJ1201" s="253"/>
      <c r="DK1201" s="253"/>
      <c r="DL1201" s="253"/>
      <c r="DM1201" s="253"/>
      <c r="DN1201" s="253"/>
      <c r="DO1201" s="253"/>
      <c r="DP1201" s="253"/>
      <c r="DQ1201" s="253"/>
      <c r="DR1201" s="253"/>
      <c r="DS1201" s="253"/>
      <c r="DT1201" s="253"/>
      <c r="DU1201" s="253"/>
      <c r="DV1201" s="253"/>
      <c r="DW1201" s="253"/>
      <c r="DX1201" s="253"/>
      <c r="DY1201" s="253"/>
      <c r="DZ1201" s="253"/>
      <c r="EA1201" s="253"/>
      <c r="EB1201" s="253"/>
      <c r="EC1201" s="253"/>
      <c r="ED1201" s="253"/>
      <c r="EE1201" s="253"/>
      <c r="EF1201" s="253"/>
      <c r="EG1201" s="253"/>
      <c r="EH1201" s="253"/>
      <c r="EI1201" s="253"/>
      <c r="EJ1201" s="253"/>
      <c r="EK1201" s="253"/>
      <c r="EL1201" s="253"/>
      <c r="EM1201" s="253"/>
      <c r="EN1201" s="253"/>
      <c r="EO1201" s="253"/>
      <c r="EP1201" s="253"/>
      <c r="EQ1201" s="253"/>
      <c r="ER1201" s="253"/>
      <c r="ES1201" s="253"/>
      <c r="ET1201" s="253"/>
      <c r="EU1201" s="253"/>
      <c r="EV1201" s="253"/>
      <c r="EW1201" s="253"/>
      <c r="EX1201" s="253"/>
      <c r="EY1201" s="253"/>
      <c r="EZ1201" s="253"/>
      <c r="FA1201" s="253"/>
      <c r="FB1201" s="253"/>
      <c r="FC1201" s="253"/>
      <c r="FD1201" s="253"/>
      <c r="FE1201" s="253"/>
      <c r="FF1201" s="253"/>
      <c r="FG1201" s="253"/>
      <c r="FH1201" s="253"/>
      <c r="FI1201" s="253"/>
      <c r="FJ1201" s="253"/>
      <c r="FK1201" s="253"/>
      <c r="FL1201" s="253"/>
      <c r="FM1201" s="253"/>
      <c r="FN1201" s="253"/>
      <c r="FO1201" s="253"/>
      <c r="FP1201" s="253"/>
      <c r="FQ1201" s="253"/>
      <c r="FR1201" s="253"/>
      <c r="FS1201" s="253"/>
      <c r="FT1201" s="253"/>
      <c r="FU1201" s="253"/>
      <c r="FV1201" s="253"/>
    </row>
    <row r="1202" spans="1:178" s="33" customFormat="1" ht="32.25" customHeight="1">
      <c r="A1202" s="35" t="s">
        <v>57</v>
      </c>
      <c r="B1202" s="36" t="s">
        <v>58</v>
      </c>
      <c r="C1202" s="40">
        <v>750</v>
      </c>
      <c r="D1202" s="25">
        <v>45</v>
      </c>
      <c r="E1202" s="23">
        <f t="shared" si="573"/>
        <v>33750</v>
      </c>
      <c r="F1202" s="25">
        <v>1000</v>
      </c>
      <c r="G1202" s="25">
        <v>30</v>
      </c>
      <c r="H1202" s="23">
        <f t="shared" si="574"/>
        <v>30000</v>
      </c>
      <c r="I1202" s="25">
        <v>850</v>
      </c>
      <c r="J1202" s="25">
        <v>45</v>
      </c>
      <c r="K1202" s="23">
        <f t="shared" si="575"/>
        <v>38250</v>
      </c>
      <c r="L1202" s="25"/>
      <c r="M1202" s="25">
        <v>75</v>
      </c>
      <c r="N1202" s="23">
        <f t="shared" si="576"/>
        <v>0</v>
      </c>
      <c r="O1202" s="25"/>
      <c r="P1202" s="25">
        <v>38</v>
      </c>
      <c r="Q1202" s="23">
        <f t="shared" si="577"/>
        <v>0</v>
      </c>
      <c r="R1202" s="25"/>
      <c r="S1202" s="25">
        <v>68</v>
      </c>
      <c r="T1202" s="23">
        <f t="shared" si="578"/>
        <v>0</v>
      </c>
      <c r="U1202" s="25"/>
      <c r="V1202" s="25">
        <v>38</v>
      </c>
      <c r="W1202" s="23">
        <f t="shared" si="579"/>
        <v>0</v>
      </c>
      <c r="X1202" s="25"/>
      <c r="Y1202" s="25">
        <v>55</v>
      </c>
      <c r="Z1202" s="23">
        <f t="shared" si="580"/>
        <v>0</v>
      </c>
      <c r="AA1202" s="42"/>
      <c r="AB1202" s="25">
        <v>58</v>
      </c>
      <c r="AC1202" s="23">
        <f t="shared" si="581"/>
        <v>0</v>
      </c>
      <c r="AD1202" s="25"/>
      <c r="AE1202" s="25">
        <v>68</v>
      </c>
      <c r="AF1202" s="25">
        <f t="shared" si="582"/>
        <v>0</v>
      </c>
      <c r="AG1202" s="25"/>
      <c r="AH1202" s="25">
        <v>98</v>
      </c>
      <c r="AI1202" s="23">
        <f t="shared" si="583"/>
        <v>0</v>
      </c>
      <c r="AJ1202" s="25">
        <v>1300</v>
      </c>
      <c r="AK1202" s="25">
        <v>7</v>
      </c>
      <c r="AL1202" s="25">
        <f t="shared" si="584"/>
        <v>9100</v>
      </c>
      <c r="AM1202" s="25"/>
      <c r="AN1202" s="25">
        <v>6</v>
      </c>
      <c r="AO1202" s="25">
        <f t="shared" si="585"/>
        <v>0</v>
      </c>
      <c r="AP1202" s="25"/>
      <c r="AQ1202" s="25">
        <v>7</v>
      </c>
      <c r="AR1202" s="25">
        <f t="shared" si="586"/>
        <v>0</v>
      </c>
      <c r="AS1202" s="25"/>
      <c r="AT1202" s="25">
        <v>5.63</v>
      </c>
      <c r="AU1202" s="25">
        <f t="shared" si="587"/>
        <v>0</v>
      </c>
      <c r="AV1202" s="25"/>
      <c r="AW1202" s="25">
        <v>6.65</v>
      </c>
      <c r="AX1202" s="25">
        <f t="shared" si="588"/>
        <v>0</v>
      </c>
      <c r="AY1202" s="25"/>
      <c r="AZ1202" s="25">
        <v>5.58</v>
      </c>
      <c r="BA1202" s="25">
        <f t="shared" si="589"/>
        <v>0</v>
      </c>
      <c r="BB1202" s="25">
        <v>1350</v>
      </c>
      <c r="BC1202" s="25">
        <v>6</v>
      </c>
      <c r="BD1202" s="23">
        <f t="shared" si="590"/>
        <v>8100</v>
      </c>
      <c r="BE1202" s="26">
        <f t="shared" si="591"/>
        <v>119200</v>
      </c>
      <c r="BF1202" s="27">
        <f t="shared" si="594"/>
        <v>137905</v>
      </c>
      <c r="BG1202" s="28"/>
      <c r="BH1202" s="29">
        <v>245000</v>
      </c>
      <c r="BI1202" s="28"/>
      <c r="BJ1202" s="30">
        <f t="shared" si="592"/>
        <v>245000</v>
      </c>
      <c r="BK1202" s="28">
        <f t="shared" si="593"/>
        <v>12105</v>
      </c>
      <c r="BL1202" s="250"/>
      <c r="BM1202" s="250"/>
      <c r="BN1202" s="250"/>
      <c r="BO1202" s="250"/>
      <c r="BP1202" s="252"/>
      <c r="BQ1202" s="252"/>
      <c r="BR1202" s="252"/>
      <c r="BS1202" s="252"/>
      <c r="BT1202" s="252"/>
      <c r="BU1202" s="252"/>
      <c r="BV1202" s="252"/>
      <c r="BW1202" s="252"/>
      <c r="BX1202" s="252"/>
      <c r="BY1202" s="253"/>
      <c r="BZ1202" s="253"/>
      <c r="CA1202" s="253"/>
      <c r="CB1202" s="253"/>
      <c r="CC1202" s="253"/>
      <c r="CD1202" s="253"/>
      <c r="CE1202" s="253"/>
      <c r="CF1202" s="253"/>
      <c r="CG1202" s="253"/>
      <c r="CH1202" s="253"/>
      <c r="CI1202" s="253"/>
      <c r="CJ1202" s="253"/>
      <c r="CK1202" s="253"/>
      <c r="CL1202" s="253"/>
      <c r="CM1202" s="253"/>
      <c r="CN1202" s="253"/>
      <c r="CO1202" s="253"/>
      <c r="CP1202" s="253"/>
      <c r="CQ1202" s="253"/>
      <c r="CR1202" s="253"/>
      <c r="CS1202" s="253"/>
      <c r="CT1202" s="253"/>
      <c r="CU1202" s="253"/>
      <c r="CV1202" s="253"/>
      <c r="CW1202" s="253"/>
      <c r="CX1202" s="253"/>
      <c r="CY1202" s="253"/>
      <c r="CZ1202" s="253"/>
      <c r="DA1202" s="253"/>
      <c r="DB1202" s="253"/>
      <c r="DC1202" s="253"/>
      <c r="DD1202" s="253"/>
      <c r="DE1202" s="253"/>
      <c r="DF1202" s="253"/>
      <c r="DG1202" s="253"/>
      <c r="DH1202" s="253"/>
      <c r="DI1202" s="253"/>
      <c r="DJ1202" s="253"/>
      <c r="DK1202" s="253"/>
      <c r="DL1202" s="253"/>
      <c r="DM1202" s="253"/>
      <c r="DN1202" s="253"/>
      <c r="DO1202" s="253"/>
      <c r="DP1202" s="253"/>
      <c r="DQ1202" s="253"/>
      <c r="DR1202" s="253"/>
      <c r="DS1202" s="253"/>
      <c r="DT1202" s="253"/>
      <c r="DU1202" s="253"/>
      <c r="DV1202" s="253"/>
      <c r="DW1202" s="253"/>
      <c r="DX1202" s="253"/>
      <c r="DY1202" s="253"/>
      <c r="DZ1202" s="253"/>
      <c r="EA1202" s="253"/>
      <c r="EB1202" s="253"/>
      <c r="EC1202" s="253"/>
      <c r="ED1202" s="253"/>
      <c r="EE1202" s="253"/>
      <c r="EF1202" s="253"/>
      <c r="EG1202" s="253"/>
      <c r="EH1202" s="253"/>
      <c r="EI1202" s="253"/>
      <c r="EJ1202" s="253"/>
      <c r="EK1202" s="253"/>
      <c r="EL1202" s="253"/>
      <c r="EM1202" s="253"/>
      <c r="EN1202" s="253"/>
      <c r="EO1202" s="253"/>
      <c r="EP1202" s="253"/>
      <c r="EQ1202" s="253"/>
      <c r="ER1202" s="253"/>
      <c r="ES1202" s="253"/>
      <c r="ET1202" s="253"/>
      <c r="EU1202" s="253"/>
      <c r="EV1202" s="253"/>
      <c r="EW1202" s="253"/>
      <c r="EX1202" s="253"/>
      <c r="EY1202" s="253"/>
      <c r="EZ1202" s="253"/>
      <c r="FA1202" s="253"/>
      <c r="FB1202" s="253"/>
      <c r="FC1202" s="253"/>
      <c r="FD1202" s="253"/>
      <c r="FE1202" s="253"/>
      <c r="FF1202" s="253"/>
      <c r="FG1202" s="253"/>
      <c r="FH1202" s="253"/>
      <c r="FI1202" s="253"/>
      <c r="FJ1202" s="253"/>
      <c r="FK1202" s="253"/>
      <c r="FL1202" s="253"/>
      <c r="FM1202" s="253"/>
      <c r="FN1202" s="253"/>
      <c r="FO1202" s="253"/>
      <c r="FP1202" s="253"/>
      <c r="FQ1202" s="253"/>
      <c r="FR1202" s="253"/>
      <c r="FS1202" s="253"/>
      <c r="FT1202" s="253"/>
      <c r="FU1202" s="253"/>
      <c r="FV1202" s="253"/>
    </row>
    <row r="1203" spans="1:178" s="33" customFormat="1" ht="32.25" customHeight="1">
      <c r="A1203" s="35" t="s">
        <v>59</v>
      </c>
      <c r="B1203" s="36" t="s">
        <v>60</v>
      </c>
      <c r="C1203" s="40"/>
      <c r="D1203" s="25">
        <v>45</v>
      </c>
      <c r="E1203" s="23">
        <f t="shared" si="573"/>
        <v>0</v>
      </c>
      <c r="F1203" s="25"/>
      <c r="G1203" s="25">
        <v>30</v>
      </c>
      <c r="H1203" s="23">
        <f t="shared" si="574"/>
        <v>0</v>
      </c>
      <c r="I1203" s="25"/>
      <c r="J1203" s="25">
        <v>45</v>
      </c>
      <c r="K1203" s="23">
        <f t="shared" si="575"/>
        <v>0</v>
      </c>
      <c r="L1203" s="25"/>
      <c r="M1203" s="25">
        <v>75</v>
      </c>
      <c r="N1203" s="23">
        <f t="shared" si="576"/>
        <v>0</v>
      </c>
      <c r="O1203" s="25"/>
      <c r="P1203" s="25">
        <v>38</v>
      </c>
      <c r="Q1203" s="23">
        <f t="shared" si="577"/>
        <v>0</v>
      </c>
      <c r="R1203" s="25"/>
      <c r="S1203" s="25">
        <v>68</v>
      </c>
      <c r="T1203" s="23">
        <f t="shared" si="578"/>
        <v>0</v>
      </c>
      <c r="U1203" s="25"/>
      <c r="V1203" s="25">
        <v>38</v>
      </c>
      <c r="W1203" s="23">
        <f t="shared" si="579"/>
        <v>0</v>
      </c>
      <c r="X1203" s="25"/>
      <c r="Y1203" s="25">
        <v>55</v>
      </c>
      <c r="Z1203" s="23">
        <f t="shared" si="580"/>
        <v>0</v>
      </c>
      <c r="AA1203" s="42"/>
      <c r="AB1203" s="25">
        <v>58</v>
      </c>
      <c r="AC1203" s="23">
        <f t="shared" si="581"/>
        <v>0</v>
      </c>
      <c r="AD1203" s="25"/>
      <c r="AE1203" s="25">
        <v>68</v>
      </c>
      <c r="AF1203" s="25">
        <f t="shared" si="582"/>
        <v>0</v>
      </c>
      <c r="AG1203" s="25"/>
      <c r="AH1203" s="25">
        <v>98</v>
      </c>
      <c r="AI1203" s="23">
        <f t="shared" si="583"/>
        <v>0</v>
      </c>
      <c r="AJ1203" s="25"/>
      <c r="AK1203" s="25">
        <v>7</v>
      </c>
      <c r="AL1203" s="25">
        <f t="shared" si="584"/>
        <v>0</v>
      </c>
      <c r="AM1203" s="25"/>
      <c r="AN1203" s="25">
        <v>6</v>
      </c>
      <c r="AO1203" s="25">
        <f t="shared" si="585"/>
        <v>0</v>
      </c>
      <c r="AP1203" s="25"/>
      <c r="AQ1203" s="25">
        <v>7</v>
      </c>
      <c r="AR1203" s="25">
        <f t="shared" si="586"/>
        <v>0</v>
      </c>
      <c r="AS1203" s="25"/>
      <c r="AT1203" s="25">
        <v>5.63</v>
      </c>
      <c r="AU1203" s="25">
        <f t="shared" si="587"/>
        <v>0</v>
      </c>
      <c r="AV1203" s="25"/>
      <c r="AW1203" s="25">
        <v>6.65</v>
      </c>
      <c r="AX1203" s="25">
        <f t="shared" si="588"/>
        <v>0</v>
      </c>
      <c r="AY1203" s="25"/>
      <c r="AZ1203" s="25">
        <v>5.58</v>
      </c>
      <c r="BA1203" s="25">
        <f t="shared" si="589"/>
        <v>0</v>
      </c>
      <c r="BB1203" s="25"/>
      <c r="BC1203" s="25">
        <v>6</v>
      </c>
      <c r="BD1203" s="23">
        <f t="shared" si="590"/>
        <v>0</v>
      </c>
      <c r="BE1203" s="26">
        <f t="shared" si="591"/>
        <v>0</v>
      </c>
      <c r="BF1203" s="27">
        <f t="shared" si="594"/>
        <v>0</v>
      </c>
      <c r="BG1203" s="28"/>
      <c r="BH1203" s="29"/>
      <c r="BI1203" s="28"/>
      <c r="BJ1203" s="30">
        <f t="shared" si="592"/>
        <v>0</v>
      </c>
      <c r="BK1203" s="28">
        <f t="shared" si="593"/>
        <v>0</v>
      </c>
      <c r="BL1203" s="250"/>
      <c r="BM1203" s="254"/>
      <c r="BN1203" s="250"/>
      <c r="BO1203" s="252"/>
      <c r="BP1203" s="252"/>
      <c r="BQ1203" s="252"/>
      <c r="BR1203" s="252"/>
      <c r="BS1203" s="252"/>
      <c r="BT1203" s="252"/>
      <c r="BU1203" s="252"/>
      <c r="BV1203" s="252"/>
      <c r="BW1203" s="252"/>
      <c r="BX1203" s="252"/>
      <c r="BY1203" s="253"/>
      <c r="BZ1203" s="253"/>
      <c r="CA1203" s="253"/>
      <c r="CB1203" s="253"/>
      <c r="CC1203" s="253"/>
      <c r="CD1203" s="253"/>
      <c r="CE1203" s="253"/>
      <c r="CF1203" s="253"/>
      <c r="CG1203" s="253"/>
      <c r="CH1203" s="253"/>
      <c r="CI1203" s="253"/>
      <c r="CJ1203" s="253"/>
      <c r="CK1203" s="253"/>
      <c r="CL1203" s="253"/>
      <c r="CM1203" s="253"/>
      <c r="CN1203" s="253"/>
      <c r="CO1203" s="253"/>
      <c r="CP1203" s="253"/>
      <c r="CQ1203" s="253"/>
      <c r="CR1203" s="253"/>
      <c r="CS1203" s="253"/>
      <c r="CT1203" s="253"/>
      <c r="CU1203" s="253"/>
      <c r="CV1203" s="253"/>
      <c r="CW1203" s="253"/>
      <c r="CX1203" s="253"/>
      <c r="CY1203" s="253"/>
      <c r="CZ1203" s="253"/>
      <c r="DA1203" s="253"/>
      <c r="DB1203" s="253"/>
      <c r="DC1203" s="253"/>
      <c r="DD1203" s="253"/>
      <c r="DE1203" s="253"/>
      <c r="DF1203" s="253"/>
      <c r="DG1203" s="253"/>
      <c r="DH1203" s="253"/>
      <c r="DI1203" s="253"/>
      <c r="DJ1203" s="253"/>
      <c r="DK1203" s="253"/>
      <c r="DL1203" s="253"/>
      <c r="DM1203" s="253"/>
      <c r="DN1203" s="253"/>
      <c r="DO1203" s="253"/>
      <c r="DP1203" s="253"/>
      <c r="DQ1203" s="253"/>
      <c r="DR1203" s="253"/>
      <c r="DS1203" s="253"/>
      <c r="DT1203" s="253"/>
      <c r="DU1203" s="253"/>
      <c r="DV1203" s="253"/>
      <c r="DW1203" s="253"/>
      <c r="DX1203" s="253"/>
      <c r="DY1203" s="253"/>
      <c r="DZ1203" s="253"/>
      <c r="EA1203" s="253"/>
      <c r="EB1203" s="253"/>
      <c r="EC1203" s="253"/>
      <c r="ED1203" s="253"/>
      <c r="EE1203" s="253"/>
      <c r="EF1203" s="253"/>
      <c r="EG1203" s="253"/>
      <c r="EH1203" s="253"/>
      <c r="EI1203" s="253"/>
      <c r="EJ1203" s="253"/>
      <c r="EK1203" s="253"/>
      <c r="EL1203" s="253"/>
      <c r="EM1203" s="253"/>
      <c r="EN1203" s="253"/>
      <c r="EO1203" s="253"/>
      <c r="EP1203" s="253"/>
      <c r="EQ1203" s="253"/>
      <c r="ER1203" s="253"/>
      <c r="ES1203" s="253"/>
      <c r="ET1203" s="253"/>
      <c r="EU1203" s="253"/>
      <c r="EV1203" s="253"/>
      <c r="EW1203" s="253"/>
      <c r="EX1203" s="253"/>
      <c r="EY1203" s="253"/>
      <c r="EZ1203" s="253"/>
      <c r="FA1203" s="253"/>
      <c r="FB1203" s="253"/>
      <c r="FC1203" s="253"/>
      <c r="FD1203" s="253"/>
      <c r="FE1203" s="253"/>
      <c r="FF1203" s="253"/>
      <c r="FG1203" s="253"/>
      <c r="FH1203" s="253"/>
      <c r="FI1203" s="253"/>
      <c r="FJ1203" s="253"/>
      <c r="FK1203" s="253"/>
      <c r="FL1203" s="253"/>
      <c r="FM1203" s="253"/>
      <c r="FN1203" s="253"/>
      <c r="FO1203" s="253"/>
      <c r="FP1203" s="253"/>
      <c r="FQ1203" s="253"/>
      <c r="FR1203" s="253"/>
      <c r="FS1203" s="253"/>
      <c r="FT1203" s="253"/>
      <c r="FU1203" s="253"/>
      <c r="FV1203" s="253"/>
    </row>
    <row r="1204" spans="1:178" s="33" customFormat="1" ht="32.25" customHeight="1">
      <c r="A1204" s="35" t="s">
        <v>61</v>
      </c>
      <c r="B1204" s="36" t="s">
        <v>62</v>
      </c>
      <c r="C1204" s="40"/>
      <c r="D1204" s="25">
        <v>45</v>
      </c>
      <c r="E1204" s="23">
        <f t="shared" si="573"/>
        <v>0</v>
      </c>
      <c r="F1204" s="25"/>
      <c r="G1204" s="25">
        <v>30</v>
      </c>
      <c r="H1204" s="23">
        <f t="shared" si="574"/>
        <v>0</v>
      </c>
      <c r="I1204" s="41"/>
      <c r="J1204" s="25">
        <v>45</v>
      </c>
      <c r="K1204" s="23">
        <f t="shared" si="575"/>
        <v>0</v>
      </c>
      <c r="L1204" s="25"/>
      <c r="M1204" s="25">
        <v>75</v>
      </c>
      <c r="N1204" s="23">
        <f t="shared" si="576"/>
        <v>0</v>
      </c>
      <c r="O1204" s="25"/>
      <c r="P1204" s="25">
        <v>38</v>
      </c>
      <c r="Q1204" s="23">
        <f t="shared" si="577"/>
        <v>0</v>
      </c>
      <c r="R1204" s="25"/>
      <c r="S1204" s="25">
        <v>68</v>
      </c>
      <c r="T1204" s="23">
        <f t="shared" si="578"/>
        <v>0</v>
      </c>
      <c r="U1204" s="25">
        <v>320</v>
      </c>
      <c r="V1204" s="25">
        <v>38</v>
      </c>
      <c r="W1204" s="23">
        <f t="shared" si="579"/>
        <v>12160</v>
      </c>
      <c r="X1204" s="25">
        <v>110</v>
      </c>
      <c r="Y1204" s="25">
        <v>55</v>
      </c>
      <c r="Z1204" s="23">
        <f t="shared" si="580"/>
        <v>6050</v>
      </c>
      <c r="AA1204" s="42">
        <v>150</v>
      </c>
      <c r="AB1204" s="25">
        <v>58</v>
      </c>
      <c r="AC1204" s="23">
        <f t="shared" si="581"/>
        <v>8700</v>
      </c>
      <c r="AD1204" s="25">
        <v>130</v>
      </c>
      <c r="AE1204" s="25">
        <v>68</v>
      </c>
      <c r="AF1204" s="25">
        <f t="shared" si="582"/>
        <v>8840</v>
      </c>
      <c r="AG1204" s="25"/>
      <c r="AH1204" s="25">
        <v>98</v>
      </c>
      <c r="AI1204" s="23">
        <f t="shared" si="583"/>
        <v>0</v>
      </c>
      <c r="AJ1204" s="25"/>
      <c r="AK1204" s="25">
        <v>7</v>
      </c>
      <c r="AL1204" s="25">
        <f t="shared" si="584"/>
        <v>0</v>
      </c>
      <c r="AM1204" s="25"/>
      <c r="AN1204" s="25">
        <v>6</v>
      </c>
      <c r="AO1204" s="25">
        <f t="shared" si="585"/>
        <v>0</v>
      </c>
      <c r="AP1204" s="25"/>
      <c r="AQ1204" s="25">
        <v>7</v>
      </c>
      <c r="AR1204" s="25">
        <f t="shared" si="586"/>
        <v>0</v>
      </c>
      <c r="AS1204" s="25"/>
      <c r="AT1204" s="25">
        <v>5.63</v>
      </c>
      <c r="AU1204" s="25">
        <f t="shared" si="587"/>
        <v>0</v>
      </c>
      <c r="AV1204" s="25"/>
      <c r="AW1204" s="25">
        <v>6.65</v>
      </c>
      <c r="AX1204" s="25">
        <f t="shared" si="588"/>
        <v>0</v>
      </c>
      <c r="AY1204" s="25"/>
      <c r="AZ1204" s="25">
        <v>5.58</v>
      </c>
      <c r="BA1204" s="25">
        <f t="shared" si="589"/>
        <v>0</v>
      </c>
      <c r="BB1204" s="25"/>
      <c r="BC1204" s="25">
        <v>6</v>
      </c>
      <c r="BD1204" s="23">
        <f t="shared" si="590"/>
        <v>0</v>
      </c>
      <c r="BE1204" s="26">
        <f t="shared" si="591"/>
        <v>35750</v>
      </c>
      <c r="BF1204" s="27">
        <f t="shared" si="594"/>
        <v>5492</v>
      </c>
      <c r="BG1204" s="28"/>
      <c r="BH1204" s="29"/>
      <c r="BI1204" s="28"/>
      <c r="BJ1204" s="30">
        <f t="shared" si="592"/>
        <v>0</v>
      </c>
      <c r="BK1204" s="28">
        <f t="shared" si="593"/>
        <v>41242</v>
      </c>
      <c r="BL1204" s="250"/>
      <c r="BM1204" s="250"/>
      <c r="BN1204" s="250"/>
      <c r="BO1204" s="252"/>
      <c r="BP1204" s="252"/>
      <c r="BQ1204" s="252"/>
      <c r="BR1204" s="252"/>
      <c r="BS1204" s="252"/>
      <c r="BT1204" s="252"/>
      <c r="BU1204" s="252"/>
      <c r="BV1204" s="252"/>
      <c r="BW1204" s="252"/>
      <c r="BX1204" s="252"/>
      <c r="BY1204" s="253"/>
      <c r="BZ1204" s="253"/>
      <c r="CA1204" s="253"/>
      <c r="CB1204" s="253"/>
      <c r="CC1204" s="253"/>
      <c r="CD1204" s="253"/>
      <c r="CE1204" s="253"/>
      <c r="CF1204" s="253"/>
      <c r="CG1204" s="253"/>
      <c r="CH1204" s="253"/>
      <c r="CI1204" s="253"/>
      <c r="CJ1204" s="253"/>
      <c r="CK1204" s="253"/>
      <c r="CL1204" s="253"/>
      <c r="CM1204" s="253"/>
      <c r="CN1204" s="253"/>
      <c r="CO1204" s="253"/>
      <c r="CP1204" s="253"/>
      <c r="CQ1204" s="253"/>
      <c r="CR1204" s="253"/>
      <c r="CS1204" s="253"/>
      <c r="CT1204" s="253"/>
      <c r="CU1204" s="253"/>
      <c r="CV1204" s="253"/>
      <c r="CW1204" s="253"/>
      <c r="CX1204" s="253"/>
      <c r="CY1204" s="253"/>
      <c r="CZ1204" s="253"/>
      <c r="DA1204" s="253"/>
      <c r="DB1204" s="253"/>
      <c r="DC1204" s="253"/>
      <c r="DD1204" s="253"/>
      <c r="DE1204" s="253"/>
      <c r="DF1204" s="253"/>
      <c r="DG1204" s="253"/>
      <c r="DH1204" s="253"/>
      <c r="DI1204" s="253"/>
      <c r="DJ1204" s="253"/>
      <c r="DK1204" s="253"/>
      <c r="DL1204" s="253"/>
      <c r="DM1204" s="253"/>
      <c r="DN1204" s="253"/>
      <c r="DO1204" s="253"/>
      <c r="DP1204" s="253"/>
      <c r="DQ1204" s="253"/>
      <c r="DR1204" s="253"/>
      <c r="DS1204" s="253"/>
      <c r="DT1204" s="253"/>
      <c r="DU1204" s="253"/>
      <c r="DV1204" s="253"/>
      <c r="DW1204" s="253"/>
      <c r="DX1204" s="253"/>
      <c r="DY1204" s="253"/>
      <c r="DZ1204" s="253"/>
      <c r="EA1204" s="253"/>
      <c r="EB1204" s="253"/>
      <c r="EC1204" s="253"/>
      <c r="ED1204" s="253"/>
      <c r="EE1204" s="253"/>
      <c r="EF1204" s="253"/>
      <c r="EG1204" s="253"/>
      <c r="EH1204" s="253"/>
      <c r="EI1204" s="253"/>
      <c r="EJ1204" s="253"/>
      <c r="EK1204" s="253"/>
      <c r="EL1204" s="253"/>
      <c r="EM1204" s="253"/>
      <c r="EN1204" s="253"/>
      <c r="EO1204" s="253"/>
      <c r="EP1204" s="253"/>
      <c r="EQ1204" s="253"/>
      <c r="ER1204" s="253"/>
      <c r="ES1204" s="253"/>
      <c r="ET1204" s="253"/>
      <c r="EU1204" s="253"/>
      <c r="EV1204" s="253"/>
      <c r="EW1204" s="253"/>
      <c r="EX1204" s="253"/>
      <c r="EY1204" s="253"/>
      <c r="EZ1204" s="253"/>
      <c r="FA1204" s="253"/>
      <c r="FB1204" s="253"/>
      <c r="FC1204" s="253"/>
      <c r="FD1204" s="253"/>
      <c r="FE1204" s="253"/>
      <c r="FF1204" s="253"/>
      <c r="FG1204" s="253"/>
      <c r="FH1204" s="253"/>
      <c r="FI1204" s="253"/>
      <c r="FJ1204" s="253"/>
      <c r="FK1204" s="253"/>
      <c r="FL1204" s="253"/>
      <c r="FM1204" s="253"/>
      <c r="FN1204" s="253"/>
      <c r="FO1204" s="253"/>
      <c r="FP1204" s="253"/>
      <c r="FQ1204" s="253"/>
      <c r="FR1204" s="253"/>
      <c r="FS1204" s="253"/>
      <c r="FT1204" s="253"/>
      <c r="FU1204" s="253"/>
      <c r="FV1204" s="253"/>
    </row>
    <row r="1205" spans="1:178" s="33" customFormat="1" ht="32.25" customHeight="1">
      <c r="A1205" s="35" t="s">
        <v>63</v>
      </c>
      <c r="B1205" s="36" t="s">
        <v>64</v>
      </c>
      <c r="C1205" s="40"/>
      <c r="D1205" s="25">
        <v>45</v>
      </c>
      <c r="E1205" s="23">
        <f t="shared" si="573"/>
        <v>0</v>
      </c>
      <c r="F1205" s="25"/>
      <c r="G1205" s="25">
        <v>30</v>
      </c>
      <c r="H1205" s="23">
        <f t="shared" si="574"/>
        <v>0</v>
      </c>
      <c r="I1205" s="41"/>
      <c r="J1205" s="25">
        <v>45</v>
      </c>
      <c r="K1205" s="23">
        <f t="shared" si="575"/>
        <v>0</v>
      </c>
      <c r="L1205" s="25"/>
      <c r="M1205" s="25">
        <v>75</v>
      </c>
      <c r="N1205" s="23">
        <f t="shared" si="576"/>
        <v>0</v>
      </c>
      <c r="O1205" s="25"/>
      <c r="P1205" s="25">
        <v>38</v>
      </c>
      <c r="Q1205" s="23">
        <f t="shared" si="577"/>
        <v>0</v>
      </c>
      <c r="R1205" s="25"/>
      <c r="S1205" s="25">
        <v>68</v>
      </c>
      <c r="T1205" s="23">
        <f t="shared" si="578"/>
        <v>0</v>
      </c>
      <c r="U1205" s="25"/>
      <c r="V1205" s="25">
        <v>38</v>
      </c>
      <c r="W1205" s="23">
        <f t="shared" si="579"/>
        <v>0</v>
      </c>
      <c r="X1205" s="25"/>
      <c r="Y1205" s="25">
        <v>55</v>
      </c>
      <c r="Z1205" s="23">
        <f t="shared" si="580"/>
        <v>0</v>
      </c>
      <c r="AA1205" s="42"/>
      <c r="AB1205" s="25">
        <v>58</v>
      </c>
      <c r="AC1205" s="23">
        <f t="shared" si="581"/>
        <v>0</v>
      </c>
      <c r="AD1205" s="25"/>
      <c r="AE1205" s="25">
        <v>68</v>
      </c>
      <c r="AF1205" s="25">
        <f t="shared" si="582"/>
        <v>0</v>
      </c>
      <c r="AG1205" s="25"/>
      <c r="AH1205" s="25">
        <v>98</v>
      </c>
      <c r="AI1205" s="23">
        <f t="shared" si="583"/>
        <v>0</v>
      </c>
      <c r="AJ1205" s="25"/>
      <c r="AK1205" s="25">
        <v>7</v>
      </c>
      <c r="AL1205" s="25">
        <f t="shared" si="584"/>
        <v>0</v>
      </c>
      <c r="AM1205" s="25"/>
      <c r="AN1205" s="25">
        <v>6</v>
      </c>
      <c r="AO1205" s="25">
        <f t="shared" si="585"/>
        <v>0</v>
      </c>
      <c r="AP1205" s="25"/>
      <c r="AQ1205" s="25">
        <v>7</v>
      </c>
      <c r="AR1205" s="25">
        <f t="shared" si="586"/>
        <v>0</v>
      </c>
      <c r="AS1205" s="25"/>
      <c r="AT1205" s="25">
        <v>5.63</v>
      </c>
      <c r="AU1205" s="25">
        <f t="shared" si="587"/>
        <v>0</v>
      </c>
      <c r="AV1205" s="25"/>
      <c r="AW1205" s="25">
        <v>6.65</v>
      </c>
      <c r="AX1205" s="25">
        <f t="shared" si="588"/>
        <v>0</v>
      </c>
      <c r="AY1205" s="25"/>
      <c r="AZ1205" s="25">
        <v>5.58</v>
      </c>
      <c r="BA1205" s="25">
        <f t="shared" si="589"/>
        <v>0</v>
      </c>
      <c r="BB1205" s="25"/>
      <c r="BC1205" s="25">
        <v>6</v>
      </c>
      <c r="BD1205" s="23">
        <f t="shared" si="590"/>
        <v>0</v>
      </c>
      <c r="BE1205" s="26">
        <f t="shared" si="591"/>
        <v>0</v>
      </c>
      <c r="BF1205" s="27">
        <f t="shared" si="594"/>
        <v>0</v>
      </c>
      <c r="BG1205" s="28"/>
      <c r="BH1205" s="29"/>
      <c r="BI1205" s="28"/>
      <c r="BJ1205" s="28">
        <f t="shared" si="592"/>
        <v>0</v>
      </c>
      <c r="BK1205" s="28">
        <f t="shared" si="593"/>
        <v>0</v>
      </c>
      <c r="BL1205" s="250"/>
      <c r="BM1205" s="250"/>
      <c r="BN1205" s="250"/>
      <c r="BO1205" s="252"/>
      <c r="BP1205" s="252"/>
      <c r="BQ1205" s="252"/>
      <c r="BR1205" s="252"/>
      <c r="BS1205" s="252"/>
      <c r="BT1205" s="252"/>
      <c r="BU1205" s="252"/>
      <c r="BV1205" s="252"/>
      <c r="BW1205" s="252"/>
      <c r="BX1205" s="252"/>
      <c r="BY1205" s="253"/>
      <c r="BZ1205" s="253"/>
      <c r="CA1205" s="253"/>
      <c r="CB1205" s="253"/>
      <c r="CC1205" s="253"/>
      <c r="CD1205" s="253"/>
      <c r="CE1205" s="253"/>
      <c r="CF1205" s="253"/>
      <c r="CG1205" s="253"/>
      <c r="CH1205" s="253"/>
      <c r="CI1205" s="253"/>
      <c r="CJ1205" s="253"/>
      <c r="CK1205" s="253"/>
      <c r="CL1205" s="253"/>
      <c r="CM1205" s="253"/>
      <c r="CN1205" s="253"/>
      <c r="CO1205" s="253"/>
      <c r="CP1205" s="253"/>
      <c r="CQ1205" s="253"/>
      <c r="CR1205" s="253"/>
      <c r="CS1205" s="253"/>
      <c r="CT1205" s="253"/>
      <c r="CU1205" s="253"/>
      <c r="CV1205" s="253"/>
      <c r="CW1205" s="253"/>
      <c r="CX1205" s="253"/>
      <c r="CY1205" s="253"/>
      <c r="CZ1205" s="253"/>
      <c r="DA1205" s="253"/>
      <c r="DB1205" s="253"/>
      <c r="DC1205" s="253"/>
      <c r="DD1205" s="253"/>
      <c r="DE1205" s="253"/>
      <c r="DF1205" s="253"/>
      <c r="DG1205" s="253"/>
      <c r="DH1205" s="253"/>
      <c r="DI1205" s="253"/>
      <c r="DJ1205" s="253"/>
      <c r="DK1205" s="253"/>
      <c r="DL1205" s="253"/>
      <c r="DM1205" s="253"/>
      <c r="DN1205" s="253"/>
      <c r="DO1205" s="253"/>
      <c r="DP1205" s="253"/>
      <c r="DQ1205" s="253"/>
      <c r="DR1205" s="253"/>
      <c r="DS1205" s="253"/>
      <c r="DT1205" s="253"/>
      <c r="DU1205" s="253"/>
      <c r="DV1205" s="253"/>
      <c r="DW1205" s="253"/>
      <c r="DX1205" s="253"/>
      <c r="DY1205" s="253"/>
      <c r="DZ1205" s="253"/>
      <c r="EA1205" s="253"/>
      <c r="EB1205" s="253"/>
      <c r="EC1205" s="253"/>
      <c r="ED1205" s="253"/>
      <c r="EE1205" s="253"/>
      <c r="EF1205" s="253"/>
      <c r="EG1205" s="253"/>
      <c r="EH1205" s="253"/>
      <c r="EI1205" s="253"/>
      <c r="EJ1205" s="253"/>
      <c r="EK1205" s="253"/>
      <c r="EL1205" s="253"/>
      <c r="EM1205" s="253"/>
      <c r="EN1205" s="253"/>
      <c r="EO1205" s="253"/>
      <c r="EP1205" s="253"/>
      <c r="EQ1205" s="253"/>
      <c r="ER1205" s="253"/>
      <c r="ES1205" s="253"/>
      <c r="ET1205" s="253"/>
      <c r="EU1205" s="253"/>
      <c r="EV1205" s="253"/>
      <c r="EW1205" s="253"/>
      <c r="EX1205" s="253"/>
      <c r="EY1205" s="253"/>
      <c r="EZ1205" s="253"/>
      <c r="FA1205" s="253"/>
      <c r="FB1205" s="253"/>
      <c r="FC1205" s="253"/>
      <c r="FD1205" s="253"/>
      <c r="FE1205" s="253"/>
      <c r="FF1205" s="253"/>
      <c r="FG1205" s="253"/>
      <c r="FH1205" s="253"/>
      <c r="FI1205" s="253"/>
      <c r="FJ1205" s="253"/>
      <c r="FK1205" s="253"/>
      <c r="FL1205" s="253"/>
      <c r="FM1205" s="253"/>
      <c r="FN1205" s="253"/>
      <c r="FO1205" s="253"/>
      <c r="FP1205" s="253"/>
      <c r="FQ1205" s="253"/>
      <c r="FR1205" s="253"/>
      <c r="FS1205" s="253"/>
      <c r="FT1205" s="253"/>
      <c r="FU1205" s="253"/>
      <c r="FV1205" s="253"/>
    </row>
    <row r="1206" spans="1:178" s="34" customFormat="1" ht="32.25" customHeight="1">
      <c r="A1206" s="20" t="s">
        <v>65</v>
      </c>
      <c r="B1206" s="21" t="s">
        <v>66</v>
      </c>
      <c r="C1206" s="51"/>
      <c r="D1206" s="23">
        <v>45</v>
      </c>
      <c r="E1206" s="23">
        <f t="shared" si="573"/>
        <v>0</v>
      </c>
      <c r="F1206" s="23"/>
      <c r="G1206" s="23">
        <v>30</v>
      </c>
      <c r="H1206" s="23">
        <f t="shared" si="574"/>
        <v>0</v>
      </c>
      <c r="I1206" s="24"/>
      <c r="J1206" s="23">
        <v>45</v>
      </c>
      <c r="K1206" s="23">
        <f t="shared" si="575"/>
        <v>0</v>
      </c>
      <c r="L1206" s="23"/>
      <c r="M1206" s="23">
        <v>75</v>
      </c>
      <c r="N1206" s="23">
        <f t="shared" si="576"/>
        <v>0</v>
      </c>
      <c r="O1206" s="23"/>
      <c r="P1206" s="23">
        <v>38</v>
      </c>
      <c r="Q1206" s="23">
        <f t="shared" si="577"/>
        <v>0</v>
      </c>
      <c r="R1206" s="23"/>
      <c r="S1206" s="23">
        <v>68</v>
      </c>
      <c r="T1206" s="23">
        <f t="shared" si="578"/>
        <v>0</v>
      </c>
      <c r="U1206" s="23">
        <v>450</v>
      </c>
      <c r="V1206" s="23">
        <v>38</v>
      </c>
      <c r="W1206" s="23">
        <f t="shared" si="579"/>
        <v>17100</v>
      </c>
      <c r="X1206" s="23">
        <v>190</v>
      </c>
      <c r="Y1206" s="23">
        <v>55</v>
      </c>
      <c r="Z1206" s="23">
        <f t="shared" si="580"/>
        <v>10450</v>
      </c>
      <c r="AA1206" s="52">
        <v>130</v>
      </c>
      <c r="AB1206" s="23">
        <v>58</v>
      </c>
      <c r="AC1206" s="23">
        <f t="shared" si="581"/>
        <v>7540</v>
      </c>
      <c r="AD1206" s="23">
        <v>150</v>
      </c>
      <c r="AE1206" s="23">
        <v>68</v>
      </c>
      <c r="AF1206" s="25">
        <f t="shared" si="582"/>
        <v>10200</v>
      </c>
      <c r="AG1206" s="23"/>
      <c r="AH1206" s="23">
        <v>98</v>
      </c>
      <c r="AI1206" s="23">
        <f t="shared" si="583"/>
        <v>0</v>
      </c>
      <c r="AJ1206" s="25"/>
      <c r="AK1206" s="25">
        <v>7</v>
      </c>
      <c r="AL1206" s="25">
        <f t="shared" si="584"/>
        <v>0</v>
      </c>
      <c r="AM1206" s="25"/>
      <c r="AN1206" s="25">
        <v>6</v>
      </c>
      <c r="AO1206" s="25">
        <f t="shared" si="585"/>
        <v>0</v>
      </c>
      <c r="AP1206" s="23"/>
      <c r="AQ1206" s="23">
        <v>7</v>
      </c>
      <c r="AR1206" s="25">
        <f t="shared" si="586"/>
        <v>0</v>
      </c>
      <c r="AS1206" s="23"/>
      <c r="AT1206" s="23">
        <v>5.63</v>
      </c>
      <c r="AU1206" s="25">
        <f t="shared" si="587"/>
        <v>0</v>
      </c>
      <c r="AV1206" s="23"/>
      <c r="AW1206" s="23">
        <v>6.65</v>
      </c>
      <c r="AX1206" s="25">
        <f t="shared" si="588"/>
        <v>0</v>
      </c>
      <c r="AY1206" s="23"/>
      <c r="AZ1206" s="23">
        <v>5.58</v>
      </c>
      <c r="BA1206" s="25">
        <f t="shared" si="589"/>
        <v>0</v>
      </c>
      <c r="BB1206" s="23"/>
      <c r="BC1206" s="23">
        <v>6</v>
      </c>
      <c r="BD1206" s="23">
        <f t="shared" si="590"/>
        <v>0</v>
      </c>
      <c r="BE1206" s="26">
        <f t="shared" si="591"/>
        <v>45290</v>
      </c>
      <c r="BF1206" s="27">
        <f t="shared" si="594"/>
        <v>0</v>
      </c>
      <c r="BG1206" s="28"/>
      <c r="BH1206" s="29">
        <v>30000</v>
      </c>
      <c r="BI1206" s="28"/>
      <c r="BJ1206" s="30">
        <f t="shared" si="592"/>
        <v>30000</v>
      </c>
      <c r="BK1206" s="28">
        <f t="shared" si="593"/>
        <v>15290</v>
      </c>
      <c r="BL1206" s="250"/>
      <c r="BM1206" s="250"/>
      <c r="BN1206" s="250"/>
      <c r="BO1206" s="252"/>
      <c r="BP1206" s="252"/>
      <c r="BQ1206" s="252"/>
      <c r="BR1206" s="252"/>
      <c r="BS1206" s="252"/>
      <c r="BT1206" s="252"/>
      <c r="BU1206" s="252"/>
      <c r="BV1206" s="252"/>
      <c r="BW1206" s="252"/>
      <c r="BX1206" s="252"/>
      <c r="BY1206" s="253"/>
      <c r="BZ1206" s="253"/>
      <c r="CA1206" s="253"/>
      <c r="CB1206" s="253"/>
      <c r="CC1206" s="253"/>
      <c r="CD1206" s="253"/>
      <c r="CE1206" s="253"/>
      <c r="CF1206" s="253"/>
      <c r="CG1206" s="253"/>
      <c r="CH1206" s="253"/>
      <c r="CI1206" s="253"/>
      <c r="CJ1206" s="253"/>
      <c r="CK1206" s="253"/>
      <c r="CL1206" s="253"/>
      <c r="CM1206" s="253"/>
      <c r="CN1206" s="253"/>
      <c r="CO1206" s="253"/>
      <c r="CP1206" s="253"/>
      <c r="CQ1206" s="253"/>
      <c r="CR1206" s="253"/>
      <c r="CS1206" s="253"/>
      <c r="CT1206" s="253"/>
      <c r="CU1206" s="253"/>
      <c r="CV1206" s="253"/>
      <c r="CW1206" s="253"/>
      <c r="CX1206" s="253"/>
      <c r="CY1206" s="253"/>
      <c r="CZ1206" s="253"/>
      <c r="DA1206" s="253"/>
      <c r="DB1206" s="253"/>
      <c r="DC1206" s="253"/>
      <c r="DD1206" s="253"/>
      <c r="DE1206" s="253"/>
      <c r="DF1206" s="253"/>
      <c r="DG1206" s="253"/>
      <c r="DH1206" s="253"/>
      <c r="DI1206" s="253"/>
      <c r="DJ1206" s="253"/>
      <c r="DK1206" s="253"/>
      <c r="DL1206" s="253"/>
      <c r="DM1206" s="253"/>
      <c r="DN1206" s="253"/>
      <c r="DO1206" s="253"/>
      <c r="DP1206" s="253"/>
      <c r="DQ1206" s="253"/>
      <c r="DR1206" s="253"/>
      <c r="DS1206" s="253"/>
      <c r="DT1206" s="253"/>
      <c r="DU1206" s="253"/>
      <c r="DV1206" s="253"/>
      <c r="DW1206" s="253"/>
      <c r="DX1206" s="253"/>
      <c r="DY1206" s="253"/>
      <c r="DZ1206" s="253"/>
      <c r="EA1206" s="253"/>
      <c r="EB1206" s="253"/>
      <c r="EC1206" s="253"/>
      <c r="ED1206" s="253"/>
      <c r="EE1206" s="253"/>
      <c r="EF1206" s="253"/>
      <c r="EG1206" s="253"/>
      <c r="EH1206" s="253"/>
      <c r="EI1206" s="253"/>
      <c r="EJ1206" s="253"/>
      <c r="EK1206" s="253"/>
      <c r="EL1206" s="253"/>
      <c r="EM1206" s="253"/>
      <c r="EN1206" s="253"/>
      <c r="EO1206" s="253"/>
      <c r="EP1206" s="253"/>
      <c r="EQ1206" s="253"/>
      <c r="ER1206" s="253"/>
      <c r="ES1206" s="253"/>
      <c r="ET1206" s="253"/>
      <c r="EU1206" s="253"/>
      <c r="EV1206" s="253"/>
      <c r="EW1206" s="253"/>
      <c r="EX1206" s="253"/>
      <c r="EY1206" s="253"/>
      <c r="EZ1206" s="253"/>
      <c r="FA1206" s="253"/>
      <c r="FB1206" s="253"/>
      <c r="FC1206" s="253"/>
      <c r="FD1206" s="253"/>
      <c r="FE1206" s="253"/>
      <c r="FF1206" s="253"/>
      <c r="FG1206" s="253"/>
      <c r="FH1206" s="253"/>
      <c r="FI1206" s="253"/>
      <c r="FJ1206" s="253"/>
      <c r="FK1206" s="253"/>
      <c r="FL1206" s="253"/>
      <c r="FM1206" s="253"/>
      <c r="FN1206" s="253"/>
      <c r="FO1206" s="253"/>
      <c r="FP1206" s="253"/>
      <c r="FQ1206" s="253"/>
      <c r="FR1206" s="253"/>
      <c r="FS1206" s="253"/>
      <c r="FT1206" s="253"/>
      <c r="FU1206" s="253"/>
      <c r="FV1206" s="253"/>
    </row>
    <row r="1207" spans="1:178" s="33" customFormat="1" ht="32.25" customHeight="1">
      <c r="A1207" s="35" t="s">
        <v>67</v>
      </c>
      <c r="B1207" s="36" t="s">
        <v>68</v>
      </c>
      <c r="C1207" s="37"/>
      <c r="D1207" s="25">
        <v>45</v>
      </c>
      <c r="E1207" s="23">
        <f t="shared" si="573"/>
        <v>0</v>
      </c>
      <c r="F1207" s="25"/>
      <c r="G1207" s="25">
        <v>30</v>
      </c>
      <c r="H1207" s="23">
        <f t="shared" si="574"/>
        <v>0</v>
      </c>
      <c r="I1207" s="25"/>
      <c r="J1207" s="25">
        <v>45</v>
      </c>
      <c r="K1207" s="23">
        <f t="shared" si="575"/>
        <v>0</v>
      </c>
      <c r="L1207" s="25"/>
      <c r="M1207" s="25">
        <v>75</v>
      </c>
      <c r="N1207" s="23">
        <f t="shared" si="576"/>
        <v>0</v>
      </c>
      <c r="O1207" s="25"/>
      <c r="P1207" s="25">
        <v>38</v>
      </c>
      <c r="Q1207" s="23">
        <f t="shared" si="577"/>
        <v>0</v>
      </c>
      <c r="R1207" s="25"/>
      <c r="S1207" s="25">
        <v>68</v>
      </c>
      <c r="T1207" s="23">
        <f t="shared" si="578"/>
        <v>0</v>
      </c>
      <c r="U1207" s="25"/>
      <c r="V1207" s="25">
        <v>38</v>
      </c>
      <c r="W1207" s="23">
        <f t="shared" si="579"/>
        <v>0</v>
      </c>
      <c r="X1207" s="25"/>
      <c r="Y1207" s="25">
        <v>55</v>
      </c>
      <c r="Z1207" s="23">
        <f t="shared" si="580"/>
        <v>0</v>
      </c>
      <c r="AA1207" s="53"/>
      <c r="AB1207" s="25">
        <v>58</v>
      </c>
      <c r="AC1207" s="23">
        <f t="shared" si="581"/>
        <v>0</v>
      </c>
      <c r="AD1207" s="25"/>
      <c r="AE1207" s="25">
        <v>68</v>
      </c>
      <c r="AF1207" s="25">
        <f t="shared" si="582"/>
        <v>0</v>
      </c>
      <c r="AG1207" s="25"/>
      <c r="AH1207" s="25">
        <v>98</v>
      </c>
      <c r="AI1207" s="23">
        <f t="shared" si="583"/>
        <v>0</v>
      </c>
      <c r="AJ1207" s="25"/>
      <c r="AK1207" s="25">
        <v>7</v>
      </c>
      <c r="AL1207" s="25">
        <f t="shared" si="584"/>
        <v>0</v>
      </c>
      <c r="AM1207" s="25"/>
      <c r="AN1207" s="25">
        <v>6</v>
      </c>
      <c r="AO1207" s="25">
        <f t="shared" si="585"/>
        <v>0</v>
      </c>
      <c r="AP1207" s="25"/>
      <c r="AQ1207" s="25">
        <v>7</v>
      </c>
      <c r="AR1207" s="25">
        <f t="shared" si="586"/>
        <v>0</v>
      </c>
      <c r="AS1207" s="25"/>
      <c r="AT1207" s="25">
        <v>5.63</v>
      </c>
      <c r="AU1207" s="25">
        <f t="shared" si="587"/>
        <v>0</v>
      </c>
      <c r="AV1207" s="25"/>
      <c r="AW1207" s="25">
        <v>6.65</v>
      </c>
      <c r="AX1207" s="25">
        <f t="shared" si="588"/>
        <v>0</v>
      </c>
      <c r="AY1207" s="25"/>
      <c r="AZ1207" s="25">
        <v>5.58</v>
      </c>
      <c r="BA1207" s="25">
        <f t="shared" si="589"/>
        <v>0</v>
      </c>
      <c r="BB1207" s="25"/>
      <c r="BC1207" s="25">
        <v>6</v>
      </c>
      <c r="BD1207" s="23">
        <f t="shared" si="590"/>
        <v>0</v>
      </c>
      <c r="BE1207" s="26">
        <f t="shared" si="591"/>
        <v>0</v>
      </c>
      <c r="BF1207" s="27">
        <f t="shared" si="594"/>
        <v>0</v>
      </c>
      <c r="BG1207" s="28"/>
      <c r="BH1207" s="29"/>
      <c r="BI1207" s="28"/>
      <c r="BJ1207" s="30">
        <f t="shared" si="592"/>
        <v>0</v>
      </c>
      <c r="BK1207" s="28">
        <f t="shared" si="593"/>
        <v>0</v>
      </c>
      <c r="BL1207" s="250"/>
      <c r="BM1207" s="250"/>
      <c r="BN1207" s="250"/>
      <c r="BO1207" s="252"/>
      <c r="BP1207" s="252"/>
      <c r="BQ1207" s="252"/>
      <c r="BR1207" s="252"/>
      <c r="BS1207" s="252"/>
      <c r="BT1207" s="252"/>
      <c r="BU1207" s="252"/>
      <c r="BV1207" s="252"/>
      <c r="BW1207" s="252"/>
      <c r="BX1207" s="252"/>
      <c r="BY1207" s="253"/>
      <c r="BZ1207" s="253"/>
      <c r="CA1207" s="253"/>
      <c r="CB1207" s="253"/>
      <c r="CC1207" s="253"/>
      <c r="CD1207" s="253"/>
      <c r="CE1207" s="253"/>
      <c r="CF1207" s="253"/>
      <c r="CG1207" s="253"/>
      <c r="CH1207" s="253"/>
      <c r="CI1207" s="253"/>
      <c r="CJ1207" s="253"/>
      <c r="CK1207" s="253"/>
      <c r="CL1207" s="253"/>
      <c r="CM1207" s="253"/>
      <c r="CN1207" s="253"/>
      <c r="CO1207" s="253"/>
      <c r="CP1207" s="253"/>
      <c r="CQ1207" s="253"/>
      <c r="CR1207" s="253"/>
      <c r="CS1207" s="253"/>
      <c r="CT1207" s="253"/>
      <c r="CU1207" s="253"/>
      <c r="CV1207" s="253"/>
      <c r="CW1207" s="253"/>
      <c r="CX1207" s="253"/>
      <c r="CY1207" s="253"/>
      <c r="CZ1207" s="253"/>
      <c r="DA1207" s="253"/>
      <c r="DB1207" s="253"/>
      <c r="DC1207" s="253"/>
      <c r="DD1207" s="253"/>
      <c r="DE1207" s="253"/>
      <c r="DF1207" s="253"/>
      <c r="DG1207" s="253"/>
      <c r="DH1207" s="253"/>
      <c r="DI1207" s="253"/>
      <c r="DJ1207" s="253"/>
      <c r="DK1207" s="253"/>
      <c r="DL1207" s="253"/>
      <c r="DM1207" s="253"/>
      <c r="DN1207" s="253"/>
      <c r="DO1207" s="253"/>
      <c r="DP1207" s="253"/>
      <c r="DQ1207" s="253"/>
      <c r="DR1207" s="253"/>
      <c r="DS1207" s="253"/>
      <c r="DT1207" s="253"/>
      <c r="DU1207" s="253"/>
      <c r="DV1207" s="253"/>
      <c r="DW1207" s="253"/>
      <c r="DX1207" s="253"/>
      <c r="DY1207" s="253"/>
      <c r="DZ1207" s="253"/>
      <c r="EA1207" s="253"/>
      <c r="EB1207" s="253"/>
      <c r="EC1207" s="253"/>
      <c r="ED1207" s="253"/>
      <c r="EE1207" s="253"/>
      <c r="EF1207" s="253"/>
      <c r="EG1207" s="253"/>
      <c r="EH1207" s="253"/>
      <c r="EI1207" s="253"/>
      <c r="EJ1207" s="253"/>
      <c r="EK1207" s="253"/>
      <c r="EL1207" s="253"/>
      <c r="EM1207" s="253"/>
      <c r="EN1207" s="253"/>
      <c r="EO1207" s="253"/>
      <c r="EP1207" s="253"/>
      <c r="EQ1207" s="253"/>
      <c r="ER1207" s="253"/>
      <c r="ES1207" s="253"/>
      <c r="ET1207" s="253"/>
      <c r="EU1207" s="253"/>
      <c r="EV1207" s="253"/>
      <c r="EW1207" s="253"/>
      <c r="EX1207" s="253"/>
      <c r="EY1207" s="253"/>
      <c r="EZ1207" s="253"/>
      <c r="FA1207" s="253"/>
      <c r="FB1207" s="253"/>
      <c r="FC1207" s="253"/>
      <c r="FD1207" s="253"/>
      <c r="FE1207" s="253"/>
      <c r="FF1207" s="253"/>
      <c r="FG1207" s="253"/>
      <c r="FH1207" s="253"/>
      <c r="FI1207" s="253"/>
      <c r="FJ1207" s="253"/>
      <c r="FK1207" s="253"/>
      <c r="FL1207" s="253"/>
      <c r="FM1207" s="253"/>
      <c r="FN1207" s="253"/>
      <c r="FO1207" s="253"/>
      <c r="FP1207" s="253"/>
      <c r="FQ1207" s="253"/>
      <c r="FR1207" s="253"/>
      <c r="FS1207" s="253"/>
      <c r="FT1207" s="253"/>
      <c r="FU1207" s="253"/>
      <c r="FV1207" s="253"/>
    </row>
    <row r="1208" spans="1:178" s="33" customFormat="1" ht="32.25" customHeight="1">
      <c r="A1208" s="35" t="s">
        <v>69</v>
      </c>
      <c r="B1208" s="36" t="s">
        <v>70</v>
      </c>
      <c r="C1208" s="40">
        <v>500</v>
      </c>
      <c r="D1208" s="25">
        <v>45</v>
      </c>
      <c r="E1208" s="23">
        <f t="shared" si="573"/>
        <v>22500</v>
      </c>
      <c r="F1208" s="25">
        <v>800</v>
      </c>
      <c r="G1208" s="25">
        <v>30</v>
      </c>
      <c r="H1208" s="23">
        <f t="shared" si="574"/>
        <v>24000</v>
      </c>
      <c r="I1208" s="25">
        <v>610</v>
      </c>
      <c r="J1208" s="25">
        <v>45</v>
      </c>
      <c r="K1208" s="23">
        <f t="shared" si="575"/>
        <v>27450</v>
      </c>
      <c r="L1208" s="25"/>
      <c r="M1208" s="25">
        <v>75</v>
      </c>
      <c r="N1208" s="23">
        <f t="shared" si="576"/>
        <v>0</v>
      </c>
      <c r="O1208" s="25"/>
      <c r="P1208" s="25">
        <v>38</v>
      </c>
      <c r="Q1208" s="23">
        <f t="shared" si="577"/>
        <v>0</v>
      </c>
      <c r="R1208" s="25"/>
      <c r="S1208" s="25">
        <v>68</v>
      </c>
      <c r="T1208" s="23">
        <f t="shared" si="578"/>
        <v>0</v>
      </c>
      <c r="U1208" s="41"/>
      <c r="V1208" s="25">
        <v>38</v>
      </c>
      <c r="W1208" s="23">
        <f t="shared" si="579"/>
        <v>0</v>
      </c>
      <c r="X1208" s="25"/>
      <c r="Y1208" s="25">
        <v>55</v>
      </c>
      <c r="Z1208" s="23">
        <f t="shared" si="580"/>
        <v>0</v>
      </c>
      <c r="AA1208" s="42"/>
      <c r="AB1208" s="25">
        <v>58</v>
      </c>
      <c r="AC1208" s="23">
        <f t="shared" si="581"/>
        <v>0</v>
      </c>
      <c r="AD1208" s="25"/>
      <c r="AE1208" s="25">
        <v>68</v>
      </c>
      <c r="AF1208" s="25">
        <f t="shared" si="582"/>
        <v>0</v>
      </c>
      <c r="AG1208" s="25"/>
      <c r="AH1208" s="25">
        <v>98</v>
      </c>
      <c r="AI1208" s="23">
        <f t="shared" si="583"/>
        <v>0</v>
      </c>
      <c r="AJ1208" s="25">
        <v>1650</v>
      </c>
      <c r="AK1208" s="25">
        <v>7</v>
      </c>
      <c r="AL1208" s="25">
        <f t="shared" si="584"/>
        <v>11550</v>
      </c>
      <c r="AM1208" s="25"/>
      <c r="AN1208" s="25">
        <v>6</v>
      </c>
      <c r="AO1208" s="25">
        <f t="shared" si="585"/>
        <v>0</v>
      </c>
      <c r="AP1208" s="25"/>
      <c r="AQ1208" s="25">
        <v>7</v>
      </c>
      <c r="AR1208" s="25">
        <f t="shared" si="586"/>
        <v>0</v>
      </c>
      <c r="AS1208" s="25"/>
      <c r="AT1208" s="25">
        <v>5.63</v>
      </c>
      <c r="AU1208" s="25">
        <f t="shared" si="587"/>
        <v>0</v>
      </c>
      <c r="AV1208" s="25"/>
      <c r="AW1208" s="25">
        <v>6.65</v>
      </c>
      <c r="AX1208" s="25">
        <f t="shared" si="588"/>
        <v>0</v>
      </c>
      <c r="AY1208" s="25"/>
      <c r="AZ1208" s="25">
        <v>5.58</v>
      </c>
      <c r="BA1208" s="25">
        <f t="shared" si="589"/>
        <v>0</v>
      </c>
      <c r="BB1208" s="25">
        <v>2900</v>
      </c>
      <c r="BC1208" s="25">
        <v>6</v>
      </c>
      <c r="BD1208" s="23">
        <f t="shared" si="590"/>
        <v>17400</v>
      </c>
      <c r="BE1208" s="26">
        <f t="shared" si="591"/>
        <v>102900</v>
      </c>
      <c r="BF1208" s="27">
        <f t="shared" si="594"/>
        <v>38434</v>
      </c>
      <c r="BG1208" s="28"/>
      <c r="BH1208" s="29">
        <v>135000</v>
      </c>
      <c r="BI1208" s="28"/>
      <c r="BJ1208" s="30">
        <f t="shared" si="592"/>
        <v>135000</v>
      </c>
      <c r="BK1208" s="28">
        <f t="shared" si="593"/>
        <v>6334</v>
      </c>
      <c r="BL1208" s="250"/>
      <c r="BM1208" s="250"/>
      <c r="BN1208" s="250"/>
      <c r="BO1208" s="252"/>
      <c r="BP1208" s="252"/>
      <c r="BQ1208" s="252"/>
      <c r="BR1208" s="252"/>
      <c r="BS1208" s="252"/>
      <c r="BT1208" s="252"/>
      <c r="BU1208" s="252"/>
      <c r="BV1208" s="252"/>
      <c r="BW1208" s="252"/>
      <c r="BX1208" s="252"/>
      <c r="BY1208" s="253"/>
      <c r="BZ1208" s="253"/>
      <c r="CA1208" s="253"/>
      <c r="CB1208" s="253"/>
      <c r="CC1208" s="253"/>
      <c r="CD1208" s="253"/>
      <c r="CE1208" s="253"/>
      <c r="CF1208" s="253"/>
      <c r="CG1208" s="253"/>
      <c r="CH1208" s="253"/>
      <c r="CI1208" s="253"/>
      <c r="CJ1208" s="253"/>
      <c r="CK1208" s="253"/>
      <c r="CL1208" s="253"/>
      <c r="CM1208" s="253"/>
      <c r="CN1208" s="253"/>
      <c r="CO1208" s="253"/>
      <c r="CP1208" s="253"/>
      <c r="CQ1208" s="253"/>
      <c r="CR1208" s="253"/>
      <c r="CS1208" s="253"/>
      <c r="CT1208" s="253"/>
      <c r="CU1208" s="253"/>
      <c r="CV1208" s="253"/>
      <c r="CW1208" s="253"/>
      <c r="CX1208" s="253"/>
      <c r="CY1208" s="253"/>
      <c r="CZ1208" s="253"/>
      <c r="DA1208" s="253"/>
      <c r="DB1208" s="253"/>
      <c r="DC1208" s="253"/>
      <c r="DD1208" s="253"/>
      <c r="DE1208" s="253"/>
      <c r="DF1208" s="253"/>
      <c r="DG1208" s="253"/>
      <c r="DH1208" s="253"/>
      <c r="DI1208" s="253"/>
      <c r="DJ1208" s="253"/>
      <c r="DK1208" s="253"/>
      <c r="DL1208" s="253"/>
      <c r="DM1208" s="253"/>
      <c r="DN1208" s="253"/>
      <c r="DO1208" s="253"/>
      <c r="DP1208" s="253"/>
      <c r="DQ1208" s="253"/>
      <c r="DR1208" s="253"/>
      <c r="DS1208" s="253"/>
      <c r="DT1208" s="253"/>
      <c r="DU1208" s="253"/>
      <c r="DV1208" s="253"/>
      <c r="DW1208" s="253"/>
      <c r="DX1208" s="253"/>
      <c r="DY1208" s="253"/>
      <c r="DZ1208" s="253"/>
      <c r="EA1208" s="253"/>
      <c r="EB1208" s="253"/>
      <c r="EC1208" s="253"/>
      <c r="ED1208" s="253"/>
      <c r="EE1208" s="253"/>
      <c r="EF1208" s="253"/>
      <c r="EG1208" s="253"/>
      <c r="EH1208" s="253"/>
      <c r="EI1208" s="253"/>
      <c r="EJ1208" s="253"/>
      <c r="EK1208" s="253"/>
      <c r="EL1208" s="253"/>
      <c r="EM1208" s="253"/>
      <c r="EN1208" s="253"/>
      <c r="EO1208" s="253"/>
      <c r="EP1208" s="253"/>
      <c r="EQ1208" s="253"/>
      <c r="ER1208" s="253"/>
      <c r="ES1208" s="253"/>
      <c r="ET1208" s="253"/>
      <c r="EU1208" s="253"/>
      <c r="EV1208" s="253"/>
      <c r="EW1208" s="253"/>
      <c r="EX1208" s="253"/>
      <c r="EY1208" s="253"/>
      <c r="EZ1208" s="253"/>
      <c r="FA1208" s="253"/>
      <c r="FB1208" s="253"/>
      <c r="FC1208" s="253"/>
      <c r="FD1208" s="253"/>
      <c r="FE1208" s="253"/>
      <c r="FF1208" s="253"/>
      <c r="FG1208" s="253"/>
      <c r="FH1208" s="253"/>
      <c r="FI1208" s="253"/>
      <c r="FJ1208" s="253"/>
      <c r="FK1208" s="253"/>
      <c r="FL1208" s="253"/>
      <c r="FM1208" s="253"/>
      <c r="FN1208" s="253"/>
      <c r="FO1208" s="253"/>
      <c r="FP1208" s="253"/>
      <c r="FQ1208" s="253"/>
      <c r="FR1208" s="253"/>
      <c r="FS1208" s="253"/>
      <c r="FT1208" s="253"/>
      <c r="FU1208" s="253"/>
      <c r="FV1208" s="253"/>
    </row>
    <row r="1209" spans="1:178" s="33" customFormat="1" ht="32.25" customHeight="1">
      <c r="A1209" s="35" t="s">
        <v>71</v>
      </c>
      <c r="B1209" s="36" t="s">
        <v>72</v>
      </c>
      <c r="C1209" s="40"/>
      <c r="D1209" s="25">
        <v>45</v>
      </c>
      <c r="E1209" s="23">
        <f t="shared" si="573"/>
        <v>0</v>
      </c>
      <c r="F1209" s="25"/>
      <c r="G1209" s="25">
        <v>30</v>
      </c>
      <c r="H1209" s="23">
        <f t="shared" si="574"/>
        <v>0</v>
      </c>
      <c r="I1209" s="41"/>
      <c r="J1209" s="25">
        <v>45</v>
      </c>
      <c r="K1209" s="23">
        <f t="shared" si="575"/>
        <v>0</v>
      </c>
      <c r="L1209" s="25"/>
      <c r="M1209" s="25">
        <v>75</v>
      </c>
      <c r="N1209" s="23">
        <f t="shared" si="576"/>
        <v>0</v>
      </c>
      <c r="O1209" s="25"/>
      <c r="P1209" s="25">
        <v>38</v>
      </c>
      <c r="Q1209" s="23">
        <f t="shared" si="577"/>
        <v>0</v>
      </c>
      <c r="R1209" s="25"/>
      <c r="S1209" s="25">
        <v>68</v>
      </c>
      <c r="T1209" s="23">
        <f t="shared" si="578"/>
        <v>0</v>
      </c>
      <c r="U1209" s="25"/>
      <c r="V1209" s="25">
        <v>38</v>
      </c>
      <c r="W1209" s="23">
        <f t="shared" si="579"/>
        <v>0</v>
      </c>
      <c r="X1209" s="25"/>
      <c r="Y1209" s="25">
        <v>55</v>
      </c>
      <c r="Z1209" s="23">
        <f t="shared" si="580"/>
        <v>0</v>
      </c>
      <c r="AA1209" s="42"/>
      <c r="AB1209" s="25">
        <v>58</v>
      </c>
      <c r="AC1209" s="23">
        <f t="shared" si="581"/>
        <v>0</v>
      </c>
      <c r="AD1209" s="25"/>
      <c r="AE1209" s="25">
        <v>68</v>
      </c>
      <c r="AF1209" s="25">
        <f t="shared" si="582"/>
        <v>0</v>
      </c>
      <c r="AG1209" s="25"/>
      <c r="AH1209" s="25">
        <v>98</v>
      </c>
      <c r="AI1209" s="23">
        <f t="shared" si="583"/>
        <v>0</v>
      </c>
      <c r="AJ1209" s="25"/>
      <c r="AK1209" s="25">
        <v>7</v>
      </c>
      <c r="AL1209" s="25">
        <f t="shared" si="584"/>
        <v>0</v>
      </c>
      <c r="AM1209" s="25"/>
      <c r="AN1209" s="25">
        <v>6</v>
      </c>
      <c r="AO1209" s="25">
        <f t="shared" si="585"/>
        <v>0</v>
      </c>
      <c r="AP1209" s="25"/>
      <c r="AQ1209" s="25">
        <v>7</v>
      </c>
      <c r="AR1209" s="25">
        <f t="shared" si="586"/>
        <v>0</v>
      </c>
      <c r="AS1209" s="25"/>
      <c r="AT1209" s="25">
        <v>5.63</v>
      </c>
      <c r="AU1209" s="25">
        <f t="shared" si="587"/>
        <v>0</v>
      </c>
      <c r="AV1209" s="25"/>
      <c r="AW1209" s="25">
        <v>6.65</v>
      </c>
      <c r="AX1209" s="25">
        <f t="shared" si="588"/>
        <v>0</v>
      </c>
      <c r="AY1209" s="25"/>
      <c r="AZ1209" s="25">
        <v>5.58</v>
      </c>
      <c r="BA1209" s="25">
        <f t="shared" si="589"/>
        <v>0</v>
      </c>
      <c r="BB1209" s="25"/>
      <c r="BC1209" s="25">
        <v>6</v>
      </c>
      <c r="BD1209" s="23">
        <f t="shared" si="590"/>
        <v>0</v>
      </c>
      <c r="BE1209" s="26">
        <f t="shared" si="591"/>
        <v>0</v>
      </c>
      <c r="BF1209" s="27">
        <f t="shared" si="594"/>
        <v>0</v>
      </c>
      <c r="BG1209" s="28"/>
      <c r="BH1209" s="29"/>
      <c r="BI1209" s="28"/>
      <c r="BJ1209" s="30">
        <f t="shared" si="592"/>
        <v>0</v>
      </c>
      <c r="BK1209" s="28">
        <f t="shared" si="593"/>
        <v>0</v>
      </c>
      <c r="BL1209" s="250"/>
      <c r="BM1209" s="254"/>
      <c r="BN1209" s="250"/>
      <c r="BO1209" s="252"/>
      <c r="BP1209" s="252"/>
      <c r="BQ1209" s="252"/>
      <c r="BR1209" s="252"/>
      <c r="BS1209" s="252"/>
      <c r="BT1209" s="252"/>
      <c r="BU1209" s="252"/>
      <c r="BV1209" s="252"/>
      <c r="BW1209" s="252"/>
      <c r="BX1209" s="252"/>
      <c r="BY1209" s="253"/>
      <c r="BZ1209" s="253"/>
      <c r="CA1209" s="253"/>
      <c r="CB1209" s="253"/>
      <c r="CC1209" s="253"/>
      <c r="CD1209" s="253"/>
      <c r="CE1209" s="253"/>
      <c r="CF1209" s="253"/>
      <c r="CG1209" s="253"/>
      <c r="CH1209" s="253"/>
      <c r="CI1209" s="253"/>
      <c r="CJ1209" s="253"/>
      <c r="CK1209" s="253"/>
      <c r="CL1209" s="253"/>
      <c r="CM1209" s="253"/>
      <c r="CN1209" s="253"/>
      <c r="CO1209" s="253"/>
      <c r="CP1209" s="253"/>
      <c r="CQ1209" s="253"/>
      <c r="CR1209" s="253"/>
      <c r="CS1209" s="253"/>
      <c r="CT1209" s="253"/>
      <c r="CU1209" s="253"/>
      <c r="CV1209" s="253"/>
      <c r="CW1209" s="253"/>
      <c r="CX1209" s="253"/>
      <c r="CY1209" s="253"/>
      <c r="CZ1209" s="253"/>
      <c r="DA1209" s="253"/>
      <c r="DB1209" s="253"/>
      <c r="DC1209" s="253"/>
      <c r="DD1209" s="253"/>
      <c r="DE1209" s="253"/>
      <c r="DF1209" s="253"/>
      <c r="DG1209" s="253"/>
      <c r="DH1209" s="253"/>
      <c r="DI1209" s="253"/>
      <c r="DJ1209" s="253"/>
      <c r="DK1209" s="253"/>
      <c r="DL1209" s="253"/>
      <c r="DM1209" s="253"/>
      <c r="DN1209" s="253"/>
      <c r="DO1209" s="253"/>
      <c r="DP1209" s="253"/>
      <c r="DQ1209" s="253"/>
      <c r="DR1209" s="253"/>
      <c r="DS1209" s="253"/>
      <c r="DT1209" s="253"/>
      <c r="DU1209" s="253"/>
      <c r="DV1209" s="253"/>
      <c r="DW1209" s="253"/>
      <c r="DX1209" s="253"/>
      <c r="DY1209" s="253"/>
      <c r="DZ1209" s="253"/>
      <c r="EA1209" s="253"/>
      <c r="EB1209" s="253"/>
      <c r="EC1209" s="253"/>
      <c r="ED1209" s="253"/>
      <c r="EE1209" s="253"/>
      <c r="EF1209" s="253"/>
      <c r="EG1209" s="253"/>
      <c r="EH1209" s="253"/>
      <c r="EI1209" s="253"/>
      <c r="EJ1209" s="253"/>
      <c r="EK1209" s="253"/>
      <c r="EL1209" s="253"/>
      <c r="EM1209" s="253"/>
      <c r="EN1209" s="253"/>
      <c r="EO1209" s="253"/>
      <c r="EP1209" s="253"/>
      <c r="EQ1209" s="253"/>
      <c r="ER1209" s="253"/>
      <c r="ES1209" s="253"/>
      <c r="ET1209" s="253"/>
      <c r="EU1209" s="253"/>
      <c r="EV1209" s="253"/>
      <c r="EW1209" s="253"/>
      <c r="EX1209" s="253"/>
      <c r="EY1209" s="253"/>
      <c r="EZ1209" s="253"/>
      <c r="FA1209" s="253"/>
      <c r="FB1209" s="253"/>
      <c r="FC1209" s="253"/>
      <c r="FD1209" s="253"/>
      <c r="FE1209" s="253"/>
      <c r="FF1209" s="253"/>
      <c r="FG1209" s="253"/>
      <c r="FH1209" s="253"/>
      <c r="FI1209" s="253"/>
      <c r="FJ1209" s="253"/>
      <c r="FK1209" s="253"/>
      <c r="FL1209" s="253"/>
      <c r="FM1209" s="253"/>
      <c r="FN1209" s="253"/>
      <c r="FO1209" s="253"/>
      <c r="FP1209" s="253"/>
      <c r="FQ1209" s="253"/>
      <c r="FR1209" s="253"/>
      <c r="FS1209" s="253"/>
      <c r="FT1209" s="253"/>
      <c r="FU1209" s="253"/>
      <c r="FV1209" s="253"/>
    </row>
    <row r="1210" spans="1:178" s="33" customFormat="1" ht="32.25" customHeight="1">
      <c r="A1210" s="35" t="s">
        <v>73</v>
      </c>
      <c r="B1210" s="43" t="s">
        <v>74</v>
      </c>
      <c r="C1210" s="40"/>
      <c r="D1210" s="25">
        <v>45</v>
      </c>
      <c r="E1210" s="23">
        <f t="shared" si="573"/>
        <v>0</v>
      </c>
      <c r="F1210" s="25"/>
      <c r="G1210" s="25">
        <v>30</v>
      </c>
      <c r="H1210" s="23">
        <f t="shared" si="574"/>
        <v>0</v>
      </c>
      <c r="I1210" s="25"/>
      <c r="J1210" s="25">
        <v>45</v>
      </c>
      <c r="K1210" s="23">
        <f t="shared" si="575"/>
        <v>0</v>
      </c>
      <c r="L1210" s="25"/>
      <c r="M1210" s="25">
        <v>75</v>
      </c>
      <c r="N1210" s="23">
        <f t="shared" si="576"/>
        <v>0</v>
      </c>
      <c r="O1210" s="25"/>
      <c r="P1210" s="25">
        <v>38</v>
      </c>
      <c r="Q1210" s="23">
        <f t="shared" si="577"/>
        <v>0</v>
      </c>
      <c r="R1210" s="25"/>
      <c r="S1210" s="25">
        <v>68</v>
      </c>
      <c r="T1210" s="23">
        <f t="shared" si="578"/>
        <v>0</v>
      </c>
      <c r="U1210" s="25"/>
      <c r="V1210" s="25">
        <v>38</v>
      </c>
      <c r="W1210" s="23">
        <f t="shared" si="579"/>
        <v>0</v>
      </c>
      <c r="X1210" s="25"/>
      <c r="Y1210" s="25">
        <v>55</v>
      </c>
      <c r="Z1210" s="23">
        <f t="shared" si="580"/>
        <v>0</v>
      </c>
      <c r="AA1210" s="42"/>
      <c r="AB1210" s="25">
        <v>58</v>
      </c>
      <c r="AC1210" s="23">
        <f t="shared" si="581"/>
        <v>0</v>
      </c>
      <c r="AD1210" s="25"/>
      <c r="AE1210" s="25">
        <v>68</v>
      </c>
      <c r="AF1210" s="25">
        <f t="shared" si="582"/>
        <v>0</v>
      </c>
      <c r="AG1210" s="25"/>
      <c r="AH1210" s="25">
        <v>98</v>
      </c>
      <c r="AI1210" s="23">
        <f t="shared" si="583"/>
        <v>0</v>
      </c>
      <c r="AJ1210" s="25"/>
      <c r="AK1210" s="25">
        <v>7</v>
      </c>
      <c r="AL1210" s="25">
        <f t="shared" si="584"/>
        <v>0</v>
      </c>
      <c r="AM1210" s="25"/>
      <c r="AN1210" s="25">
        <v>6</v>
      </c>
      <c r="AO1210" s="25">
        <f t="shared" si="585"/>
        <v>0</v>
      </c>
      <c r="AP1210" s="25"/>
      <c r="AQ1210" s="25">
        <v>7</v>
      </c>
      <c r="AR1210" s="25">
        <f t="shared" si="586"/>
        <v>0</v>
      </c>
      <c r="AS1210" s="25"/>
      <c r="AT1210" s="25">
        <v>5.63</v>
      </c>
      <c r="AU1210" s="25">
        <f t="shared" si="587"/>
        <v>0</v>
      </c>
      <c r="AV1210" s="25"/>
      <c r="AW1210" s="25">
        <v>6.65</v>
      </c>
      <c r="AX1210" s="25">
        <f t="shared" si="588"/>
        <v>0</v>
      </c>
      <c r="AY1210" s="25"/>
      <c r="AZ1210" s="25">
        <v>5.58</v>
      </c>
      <c r="BA1210" s="25">
        <f t="shared" si="589"/>
        <v>0</v>
      </c>
      <c r="BB1210" s="25"/>
      <c r="BC1210" s="25">
        <v>6</v>
      </c>
      <c r="BD1210" s="23">
        <f t="shared" si="590"/>
        <v>0</v>
      </c>
      <c r="BE1210" s="26">
        <f t="shared" si="591"/>
        <v>0</v>
      </c>
      <c r="BF1210" s="27">
        <f t="shared" si="594"/>
        <v>0</v>
      </c>
      <c r="BG1210" s="28"/>
      <c r="BH1210" s="29"/>
      <c r="BI1210" s="28"/>
      <c r="BJ1210" s="30">
        <f t="shared" si="592"/>
        <v>0</v>
      </c>
      <c r="BK1210" s="28">
        <f t="shared" si="593"/>
        <v>0</v>
      </c>
      <c r="BL1210" s="250"/>
      <c r="BM1210" s="250"/>
      <c r="BN1210" s="250"/>
      <c r="BO1210" s="252"/>
      <c r="BP1210" s="252"/>
      <c r="BQ1210" s="252"/>
      <c r="BR1210" s="252"/>
      <c r="BS1210" s="252"/>
      <c r="BT1210" s="252"/>
      <c r="BU1210" s="252"/>
      <c r="BV1210" s="252"/>
      <c r="BW1210" s="252"/>
      <c r="BX1210" s="252"/>
      <c r="BY1210" s="253"/>
      <c r="BZ1210" s="253"/>
      <c r="CA1210" s="253"/>
      <c r="CB1210" s="253"/>
      <c r="CC1210" s="253"/>
      <c r="CD1210" s="253"/>
      <c r="CE1210" s="253"/>
      <c r="CF1210" s="253"/>
      <c r="CG1210" s="253"/>
      <c r="CH1210" s="253"/>
      <c r="CI1210" s="253"/>
      <c r="CJ1210" s="253"/>
      <c r="CK1210" s="253"/>
      <c r="CL1210" s="253"/>
      <c r="CM1210" s="253"/>
      <c r="CN1210" s="253"/>
      <c r="CO1210" s="253"/>
      <c r="CP1210" s="253"/>
      <c r="CQ1210" s="253"/>
      <c r="CR1210" s="253"/>
      <c r="CS1210" s="253"/>
      <c r="CT1210" s="253"/>
      <c r="CU1210" s="253"/>
      <c r="CV1210" s="253"/>
      <c r="CW1210" s="253"/>
      <c r="CX1210" s="253"/>
      <c r="CY1210" s="253"/>
      <c r="CZ1210" s="253"/>
      <c r="DA1210" s="253"/>
      <c r="DB1210" s="253"/>
      <c r="DC1210" s="253"/>
      <c r="DD1210" s="253"/>
      <c r="DE1210" s="253"/>
      <c r="DF1210" s="253"/>
      <c r="DG1210" s="253"/>
      <c r="DH1210" s="253"/>
      <c r="DI1210" s="253"/>
      <c r="DJ1210" s="253"/>
      <c r="DK1210" s="253"/>
      <c r="DL1210" s="253"/>
      <c r="DM1210" s="253"/>
      <c r="DN1210" s="253"/>
      <c r="DO1210" s="253"/>
      <c r="DP1210" s="253"/>
      <c r="DQ1210" s="253"/>
      <c r="DR1210" s="253"/>
      <c r="DS1210" s="253"/>
      <c r="DT1210" s="253"/>
      <c r="DU1210" s="253"/>
      <c r="DV1210" s="253"/>
      <c r="DW1210" s="253"/>
      <c r="DX1210" s="253"/>
      <c r="DY1210" s="253"/>
      <c r="DZ1210" s="253"/>
      <c r="EA1210" s="253"/>
      <c r="EB1210" s="253"/>
      <c r="EC1210" s="253"/>
      <c r="ED1210" s="253"/>
      <c r="EE1210" s="253"/>
      <c r="EF1210" s="253"/>
      <c r="EG1210" s="253"/>
      <c r="EH1210" s="253"/>
      <c r="EI1210" s="253"/>
      <c r="EJ1210" s="253"/>
      <c r="EK1210" s="253"/>
      <c r="EL1210" s="253"/>
      <c r="EM1210" s="253"/>
      <c r="EN1210" s="253"/>
      <c r="EO1210" s="253"/>
      <c r="EP1210" s="253"/>
      <c r="EQ1210" s="253"/>
      <c r="ER1210" s="253"/>
      <c r="ES1210" s="253"/>
      <c r="ET1210" s="253"/>
      <c r="EU1210" s="253"/>
      <c r="EV1210" s="253"/>
      <c r="EW1210" s="253"/>
      <c r="EX1210" s="253"/>
      <c r="EY1210" s="253"/>
      <c r="EZ1210" s="253"/>
      <c r="FA1210" s="253"/>
      <c r="FB1210" s="253"/>
      <c r="FC1210" s="253"/>
      <c r="FD1210" s="253"/>
      <c r="FE1210" s="253"/>
      <c r="FF1210" s="253"/>
      <c r="FG1210" s="253"/>
      <c r="FH1210" s="253"/>
      <c r="FI1210" s="253"/>
      <c r="FJ1210" s="253"/>
      <c r="FK1210" s="253"/>
      <c r="FL1210" s="253"/>
      <c r="FM1210" s="253"/>
      <c r="FN1210" s="253"/>
      <c r="FO1210" s="253"/>
      <c r="FP1210" s="253"/>
      <c r="FQ1210" s="253"/>
      <c r="FR1210" s="253"/>
      <c r="FS1210" s="253"/>
      <c r="FT1210" s="253"/>
      <c r="FU1210" s="253"/>
      <c r="FV1210" s="253"/>
    </row>
    <row r="1211" spans="1:178" s="34" customFormat="1" ht="32.25" customHeight="1">
      <c r="A1211" s="20" t="s">
        <v>75</v>
      </c>
      <c r="B1211" s="21" t="s">
        <v>76</v>
      </c>
      <c r="C1211" s="22"/>
      <c r="D1211" s="23">
        <v>45</v>
      </c>
      <c r="E1211" s="23">
        <f t="shared" si="573"/>
        <v>0</v>
      </c>
      <c r="F1211" s="23"/>
      <c r="G1211" s="23">
        <v>30</v>
      </c>
      <c r="H1211" s="23">
        <f t="shared" si="574"/>
        <v>0</v>
      </c>
      <c r="I1211" s="23"/>
      <c r="J1211" s="23">
        <v>45</v>
      </c>
      <c r="K1211" s="23">
        <f t="shared" si="575"/>
        <v>0</v>
      </c>
      <c r="L1211" s="23"/>
      <c r="M1211" s="23">
        <v>75</v>
      </c>
      <c r="N1211" s="23">
        <f t="shared" si="576"/>
        <v>0</v>
      </c>
      <c r="O1211" s="23"/>
      <c r="P1211" s="23">
        <v>38</v>
      </c>
      <c r="Q1211" s="23">
        <f t="shared" si="577"/>
        <v>0</v>
      </c>
      <c r="R1211" s="23"/>
      <c r="S1211" s="23">
        <v>68</v>
      </c>
      <c r="T1211" s="23">
        <f t="shared" si="578"/>
        <v>0</v>
      </c>
      <c r="U1211" s="24"/>
      <c r="V1211" s="23">
        <v>38</v>
      </c>
      <c r="W1211" s="23">
        <f t="shared" si="579"/>
        <v>0</v>
      </c>
      <c r="X1211" s="23"/>
      <c r="Y1211" s="23">
        <v>55</v>
      </c>
      <c r="Z1211" s="23">
        <f t="shared" si="580"/>
        <v>0</v>
      </c>
      <c r="AA1211" s="52"/>
      <c r="AB1211" s="23">
        <v>58</v>
      </c>
      <c r="AC1211" s="23">
        <f t="shared" si="581"/>
        <v>0</v>
      </c>
      <c r="AD1211" s="23"/>
      <c r="AE1211" s="23">
        <v>68</v>
      </c>
      <c r="AF1211" s="25">
        <f t="shared" si="582"/>
        <v>0</v>
      </c>
      <c r="AG1211" s="23"/>
      <c r="AH1211" s="23">
        <v>98</v>
      </c>
      <c r="AI1211" s="23">
        <f t="shared" si="583"/>
        <v>0</v>
      </c>
      <c r="AJ1211" s="25"/>
      <c r="AK1211" s="25">
        <v>7</v>
      </c>
      <c r="AL1211" s="25">
        <f t="shared" si="584"/>
        <v>0</v>
      </c>
      <c r="AM1211" s="25"/>
      <c r="AN1211" s="25">
        <v>6</v>
      </c>
      <c r="AO1211" s="25">
        <f t="shared" si="585"/>
        <v>0</v>
      </c>
      <c r="AP1211" s="23"/>
      <c r="AQ1211" s="23">
        <v>7</v>
      </c>
      <c r="AR1211" s="25">
        <f t="shared" si="586"/>
        <v>0</v>
      </c>
      <c r="AS1211" s="23"/>
      <c r="AT1211" s="23">
        <v>5.63</v>
      </c>
      <c r="AU1211" s="23">
        <f t="shared" si="587"/>
        <v>0</v>
      </c>
      <c r="AV1211" s="23"/>
      <c r="AW1211" s="23">
        <v>6.65</v>
      </c>
      <c r="AX1211" s="25">
        <f t="shared" si="588"/>
        <v>0</v>
      </c>
      <c r="AY1211" s="23"/>
      <c r="AZ1211" s="23">
        <v>5.58</v>
      </c>
      <c r="BA1211" s="23">
        <f t="shared" si="589"/>
        <v>0</v>
      </c>
      <c r="BB1211" s="23"/>
      <c r="BC1211" s="23">
        <v>6</v>
      </c>
      <c r="BD1211" s="23">
        <f t="shared" si="590"/>
        <v>0</v>
      </c>
      <c r="BE1211" s="26">
        <f t="shared" si="591"/>
        <v>0</v>
      </c>
      <c r="BF1211" s="27">
        <f t="shared" si="594"/>
        <v>0</v>
      </c>
      <c r="BG1211" s="28"/>
      <c r="BH1211" s="29"/>
      <c r="BI1211" s="28"/>
      <c r="BJ1211" s="30">
        <f t="shared" si="592"/>
        <v>0</v>
      </c>
      <c r="BK1211" s="28">
        <f t="shared" si="593"/>
        <v>0</v>
      </c>
      <c r="BL1211" s="250"/>
      <c r="BM1211" s="250"/>
      <c r="BN1211" s="250"/>
      <c r="BO1211" s="252"/>
      <c r="BP1211" s="252"/>
      <c r="BQ1211" s="252"/>
      <c r="BR1211" s="252"/>
      <c r="BS1211" s="252"/>
      <c r="BT1211" s="252"/>
      <c r="BU1211" s="252"/>
      <c r="BV1211" s="252"/>
      <c r="BW1211" s="252"/>
      <c r="BX1211" s="252"/>
      <c r="BY1211" s="253"/>
      <c r="BZ1211" s="253"/>
      <c r="CA1211" s="253"/>
      <c r="CB1211" s="253"/>
      <c r="CC1211" s="253"/>
      <c r="CD1211" s="253"/>
      <c r="CE1211" s="253"/>
      <c r="CF1211" s="253"/>
      <c r="CG1211" s="253"/>
      <c r="CH1211" s="253"/>
      <c r="CI1211" s="253"/>
      <c r="CJ1211" s="253"/>
      <c r="CK1211" s="253"/>
      <c r="CL1211" s="253"/>
      <c r="CM1211" s="253"/>
      <c r="CN1211" s="253"/>
      <c r="CO1211" s="253"/>
      <c r="CP1211" s="253"/>
      <c r="CQ1211" s="253"/>
      <c r="CR1211" s="253"/>
      <c r="CS1211" s="253"/>
      <c r="CT1211" s="253"/>
      <c r="CU1211" s="253"/>
      <c r="CV1211" s="253"/>
      <c r="CW1211" s="253"/>
      <c r="CX1211" s="253"/>
      <c r="CY1211" s="253"/>
      <c r="CZ1211" s="253"/>
      <c r="DA1211" s="253"/>
      <c r="DB1211" s="253"/>
      <c r="DC1211" s="253"/>
      <c r="DD1211" s="253"/>
      <c r="DE1211" s="253"/>
      <c r="DF1211" s="253"/>
      <c r="DG1211" s="253"/>
      <c r="DH1211" s="253"/>
      <c r="DI1211" s="253"/>
      <c r="DJ1211" s="253"/>
      <c r="DK1211" s="253"/>
      <c r="DL1211" s="253"/>
      <c r="DM1211" s="253"/>
      <c r="DN1211" s="253"/>
      <c r="DO1211" s="253"/>
      <c r="DP1211" s="253"/>
      <c r="DQ1211" s="253"/>
      <c r="DR1211" s="253"/>
      <c r="DS1211" s="253"/>
      <c r="DT1211" s="253"/>
      <c r="DU1211" s="253"/>
      <c r="DV1211" s="253"/>
      <c r="DW1211" s="253"/>
      <c r="DX1211" s="253"/>
      <c r="DY1211" s="253"/>
      <c r="DZ1211" s="253"/>
      <c r="EA1211" s="253"/>
      <c r="EB1211" s="253"/>
      <c r="EC1211" s="253"/>
      <c r="ED1211" s="253"/>
      <c r="EE1211" s="253"/>
      <c r="EF1211" s="253"/>
      <c r="EG1211" s="253"/>
      <c r="EH1211" s="253"/>
      <c r="EI1211" s="253"/>
      <c r="EJ1211" s="253"/>
      <c r="EK1211" s="253"/>
      <c r="EL1211" s="253"/>
      <c r="EM1211" s="253"/>
      <c r="EN1211" s="253"/>
      <c r="EO1211" s="253"/>
      <c r="EP1211" s="253"/>
      <c r="EQ1211" s="253"/>
      <c r="ER1211" s="253"/>
      <c r="ES1211" s="253"/>
      <c r="ET1211" s="253"/>
      <c r="EU1211" s="253"/>
      <c r="EV1211" s="253"/>
      <c r="EW1211" s="253"/>
      <c r="EX1211" s="253"/>
      <c r="EY1211" s="253"/>
      <c r="EZ1211" s="253"/>
      <c r="FA1211" s="253"/>
      <c r="FB1211" s="253"/>
      <c r="FC1211" s="253"/>
      <c r="FD1211" s="253"/>
      <c r="FE1211" s="253"/>
      <c r="FF1211" s="253"/>
      <c r="FG1211" s="253"/>
      <c r="FH1211" s="253"/>
      <c r="FI1211" s="253"/>
      <c r="FJ1211" s="253"/>
      <c r="FK1211" s="253"/>
      <c r="FL1211" s="253"/>
      <c r="FM1211" s="253"/>
      <c r="FN1211" s="253"/>
      <c r="FO1211" s="253"/>
      <c r="FP1211" s="253"/>
      <c r="FQ1211" s="253"/>
      <c r="FR1211" s="253"/>
      <c r="FS1211" s="253"/>
      <c r="FT1211" s="253"/>
      <c r="FU1211" s="253"/>
      <c r="FV1211" s="253"/>
    </row>
    <row r="1212" spans="1:178" s="34" customFormat="1" ht="32.25" customHeight="1">
      <c r="A1212" s="20" t="s">
        <v>77</v>
      </c>
      <c r="B1212" s="21" t="s">
        <v>78</v>
      </c>
      <c r="C1212" s="51"/>
      <c r="D1212" s="23">
        <v>45</v>
      </c>
      <c r="E1212" s="23">
        <f t="shared" si="573"/>
        <v>0</v>
      </c>
      <c r="F1212" s="23"/>
      <c r="G1212" s="23">
        <v>30</v>
      </c>
      <c r="H1212" s="23">
        <f t="shared" si="574"/>
        <v>0</v>
      </c>
      <c r="I1212" s="24"/>
      <c r="J1212" s="23">
        <v>45</v>
      </c>
      <c r="K1212" s="23">
        <f t="shared" si="575"/>
        <v>0</v>
      </c>
      <c r="L1212" s="23">
        <v>150</v>
      </c>
      <c r="M1212" s="23">
        <v>75</v>
      </c>
      <c r="N1212" s="23">
        <f t="shared" si="576"/>
        <v>11250</v>
      </c>
      <c r="O1212" s="23">
        <v>280</v>
      </c>
      <c r="P1212" s="23">
        <v>38</v>
      </c>
      <c r="Q1212" s="23">
        <f t="shared" si="577"/>
        <v>10640</v>
      </c>
      <c r="R1212" s="23">
        <v>240</v>
      </c>
      <c r="S1212" s="23">
        <v>68</v>
      </c>
      <c r="T1212" s="23">
        <f t="shared" si="578"/>
        <v>16320</v>
      </c>
      <c r="U1212" s="23"/>
      <c r="V1212" s="23">
        <v>38</v>
      </c>
      <c r="W1212" s="23">
        <f t="shared" si="579"/>
        <v>0</v>
      </c>
      <c r="X1212" s="23"/>
      <c r="Y1212" s="23">
        <v>55</v>
      </c>
      <c r="Z1212" s="23">
        <f t="shared" si="580"/>
        <v>0</v>
      </c>
      <c r="AA1212" s="52"/>
      <c r="AB1212" s="23">
        <v>58</v>
      </c>
      <c r="AC1212" s="23">
        <f t="shared" si="581"/>
        <v>0</v>
      </c>
      <c r="AD1212" s="23"/>
      <c r="AE1212" s="23">
        <v>68</v>
      </c>
      <c r="AF1212" s="25">
        <f t="shared" si="582"/>
        <v>0</v>
      </c>
      <c r="AG1212" s="23"/>
      <c r="AH1212" s="23">
        <v>98</v>
      </c>
      <c r="AI1212" s="23">
        <f t="shared" si="583"/>
        <v>0</v>
      </c>
      <c r="AJ1212" s="25"/>
      <c r="AK1212" s="25">
        <v>7</v>
      </c>
      <c r="AL1212" s="25">
        <f t="shared" si="584"/>
        <v>0</v>
      </c>
      <c r="AM1212" s="25">
        <v>6500</v>
      </c>
      <c r="AN1212" s="25">
        <v>6</v>
      </c>
      <c r="AO1212" s="25">
        <f t="shared" si="585"/>
        <v>39000</v>
      </c>
      <c r="AP1212" s="23"/>
      <c r="AQ1212" s="23">
        <v>7</v>
      </c>
      <c r="AR1212" s="25">
        <f t="shared" si="586"/>
        <v>0</v>
      </c>
      <c r="AS1212" s="23"/>
      <c r="AT1212" s="23">
        <v>5.63</v>
      </c>
      <c r="AU1212" s="23">
        <f t="shared" si="587"/>
        <v>0</v>
      </c>
      <c r="AV1212" s="23"/>
      <c r="AW1212" s="23">
        <v>6.65</v>
      </c>
      <c r="AX1212" s="25">
        <f t="shared" si="588"/>
        <v>0</v>
      </c>
      <c r="AY1212" s="23"/>
      <c r="AZ1212" s="23">
        <v>5.58</v>
      </c>
      <c r="BA1212" s="23">
        <f t="shared" si="589"/>
        <v>0</v>
      </c>
      <c r="BB1212" s="23"/>
      <c r="BC1212" s="23">
        <v>6</v>
      </c>
      <c r="BD1212" s="23">
        <f t="shared" si="590"/>
        <v>0</v>
      </c>
      <c r="BE1212" s="26">
        <f t="shared" si="591"/>
        <v>77210</v>
      </c>
      <c r="BF1212" s="27">
        <f t="shared" si="594"/>
        <v>8533</v>
      </c>
      <c r="BG1212" s="28"/>
      <c r="BH1212" s="29">
        <v>79000</v>
      </c>
      <c r="BI1212" s="28"/>
      <c r="BJ1212" s="30">
        <f t="shared" si="592"/>
        <v>79000</v>
      </c>
      <c r="BK1212" s="28">
        <f t="shared" si="593"/>
        <v>6743</v>
      </c>
      <c r="BL1212" s="250"/>
      <c r="BM1212" s="250"/>
      <c r="BN1212" s="250"/>
      <c r="BO1212" s="252"/>
      <c r="BP1212" s="252"/>
      <c r="BQ1212" s="252"/>
      <c r="BR1212" s="252"/>
      <c r="BS1212" s="252"/>
      <c r="BT1212" s="252"/>
      <c r="BU1212" s="252"/>
      <c r="BV1212" s="252"/>
      <c r="BW1212" s="252"/>
      <c r="BX1212" s="252"/>
      <c r="BY1212" s="253"/>
      <c r="BZ1212" s="253"/>
      <c r="CA1212" s="253"/>
      <c r="CB1212" s="253"/>
      <c r="CC1212" s="253"/>
      <c r="CD1212" s="253"/>
      <c r="CE1212" s="253"/>
      <c r="CF1212" s="253"/>
      <c r="CG1212" s="253"/>
      <c r="CH1212" s="253"/>
      <c r="CI1212" s="253"/>
      <c r="CJ1212" s="253"/>
      <c r="CK1212" s="253"/>
      <c r="CL1212" s="253"/>
      <c r="CM1212" s="253"/>
      <c r="CN1212" s="253"/>
      <c r="CO1212" s="253"/>
      <c r="CP1212" s="253"/>
      <c r="CQ1212" s="253"/>
      <c r="CR1212" s="253"/>
      <c r="CS1212" s="253"/>
      <c r="CT1212" s="253"/>
      <c r="CU1212" s="253"/>
      <c r="CV1212" s="253"/>
      <c r="CW1212" s="253"/>
      <c r="CX1212" s="253"/>
      <c r="CY1212" s="253"/>
      <c r="CZ1212" s="253"/>
      <c r="DA1212" s="253"/>
      <c r="DB1212" s="253"/>
      <c r="DC1212" s="253"/>
      <c r="DD1212" s="253"/>
      <c r="DE1212" s="253"/>
      <c r="DF1212" s="253"/>
      <c r="DG1212" s="253"/>
      <c r="DH1212" s="253"/>
      <c r="DI1212" s="253"/>
      <c r="DJ1212" s="253"/>
      <c r="DK1212" s="253"/>
      <c r="DL1212" s="253"/>
      <c r="DM1212" s="253"/>
      <c r="DN1212" s="253"/>
      <c r="DO1212" s="253"/>
      <c r="DP1212" s="253"/>
      <c r="DQ1212" s="253"/>
      <c r="DR1212" s="253"/>
      <c r="DS1212" s="253"/>
      <c r="DT1212" s="253"/>
      <c r="DU1212" s="253"/>
      <c r="DV1212" s="253"/>
      <c r="DW1212" s="253"/>
      <c r="DX1212" s="253"/>
      <c r="DY1212" s="253"/>
      <c r="DZ1212" s="253"/>
      <c r="EA1212" s="253"/>
      <c r="EB1212" s="253"/>
      <c r="EC1212" s="253"/>
      <c r="ED1212" s="253"/>
      <c r="EE1212" s="253"/>
      <c r="EF1212" s="253"/>
      <c r="EG1212" s="253"/>
      <c r="EH1212" s="253"/>
      <c r="EI1212" s="253"/>
      <c r="EJ1212" s="253"/>
      <c r="EK1212" s="253"/>
      <c r="EL1212" s="253"/>
      <c r="EM1212" s="253"/>
      <c r="EN1212" s="253"/>
      <c r="EO1212" s="253"/>
      <c r="EP1212" s="253"/>
      <c r="EQ1212" s="253"/>
      <c r="ER1212" s="253"/>
      <c r="ES1212" s="253"/>
      <c r="ET1212" s="253"/>
      <c r="EU1212" s="253"/>
      <c r="EV1212" s="253"/>
      <c r="EW1212" s="253"/>
      <c r="EX1212" s="253"/>
      <c r="EY1212" s="253"/>
      <c r="EZ1212" s="253"/>
      <c r="FA1212" s="253"/>
      <c r="FB1212" s="253"/>
      <c r="FC1212" s="253"/>
      <c r="FD1212" s="253"/>
      <c r="FE1212" s="253"/>
      <c r="FF1212" s="253"/>
      <c r="FG1212" s="253"/>
      <c r="FH1212" s="253"/>
      <c r="FI1212" s="253"/>
      <c r="FJ1212" s="253"/>
      <c r="FK1212" s="253"/>
      <c r="FL1212" s="253"/>
      <c r="FM1212" s="253"/>
      <c r="FN1212" s="253"/>
      <c r="FO1212" s="253"/>
      <c r="FP1212" s="253"/>
      <c r="FQ1212" s="253"/>
      <c r="FR1212" s="253"/>
      <c r="FS1212" s="253"/>
      <c r="FT1212" s="253"/>
      <c r="FU1212" s="253"/>
      <c r="FV1212" s="253"/>
    </row>
    <row r="1213" spans="1:178" s="33" customFormat="1" ht="32.25" customHeight="1">
      <c r="A1213" s="35" t="s">
        <v>79</v>
      </c>
      <c r="B1213" s="36" t="s">
        <v>80</v>
      </c>
      <c r="C1213" s="40"/>
      <c r="D1213" s="25">
        <v>45</v>
      </c>
      <c r="E1213" s="23">
        <f t="shared" si="573"/>
        <v>0</v>
      </c>
      <c r="F1213" s="25"/>
      <c r="G1213" s="25">
        <v>30</v>
      </c>
      <c r="H1213" s="23">
        <f t="shared" si="574"/>
        <v>0</v>
      </c>
      <c r="I1213" s="25"/>
      <c r="J1213" s="25">
        <v>45</v>
      </c>
      <c r="K1213" s="23">
        <f t="shared" si="575"/>
        <v>0</v>
      </c>
      <c r="L1213" s="25"/>
      <c r="M1213" s="25">
        <v>75</v>
      </c>
      <c r="N1213" s="23">
        <f t="shared" si="576"/>
        <v>0</v>
      </c>
      <c r="O1213" s="25"/>
      <c r="P1213" s="25">
        <v>38</v>
      </c>
      <c r="Q1213" s="23">
        <f t="shared" si="577"/>
        <v>0</v>
      </c>
      <c r="R1213" s="25"/>
      <c r="S1213" s="25">
        <v>68</v>
      </c>
      <c r="T1213" s="23">
        <f t="shared" si="578"/>
        <v>0</v>
      </c>
      <c r="U1213" s="25"/>
      <c r="V1213" s="25">
        <v>38</v>
      </c>
      <c r="W1213" s="23">
        <f t="shared" si="579"/>
        <v>0</v>
      </c>
      <c r="X1213" s="25"/>
      <c r="Y1213" s="25">
        <v>55</v>
      </c>
      <c r="Z1213" s="23">
        <f t="shared" si="580"/>
        <v>0</v>
      </c>
      <c r="AA1213" s="42"/>
      <c r="AB1213" s="25">
        <v>58</v>
      </c>
      <c r="AC1213" s="23">
        <f t="shared" si="581"/>
        <v>0</v>
      </c>
      <c r="AD1213" s="25"/>
      <c r="AE1213" s="25">
        <v>68</v>
      </c>
      <c r="AF1213" s="25">
        <f t="shared" si="582"/>
        <v>0</v>
      </c>
      <c r="AG1213" s="25"/>
      <c r="AH1213" s="25">
        <v>98</v>
      </c>
      <c r="AI1213" s="23">
        <f t="shared" si="583"/>
        <v>0</v>
      </c>
      <c r="AJ1213" s="25"/>
      <c r="AK1213" s="25">
        <v>7</v>
      </c>
      <c r="AL1213" s="25">
        <f t="shared" si="584"/>
        <v>0</v>
      </c>
      <c r="AM1213" s="25"/>
      <c r="AN1213" s="25">
        <v>6</v>
      </c>
      <c r="AO1213" s="25">
        <f t="shared" si="585"/>
        <v>0</v>
      </c>
      <c r="AP1213" s="25"/>
      <c r="AQ1213" s="25">
        <v>7</v>
      </c>
      <c r="AR1213" s="25">
        <f t="shared" si="586"/>
        <v>0</v>
      </c>
      <c r="AS1213" s="25"/>
      <c r="AT1213" s="25">
        <v>5.63</v>
      </c>
      <c r="AU1213" s="25">
        <f t="shared" si="587"/>
        <v>0</v>
      </c>
      <c r="AV1213" s="25"/>
      <c r="AW1213" s="25">
        <v>6.65</v>
      </c>
      <c r="AX1213" s="25">
        <f t="shared" si="588"/>
        <v>0</v>
      </c>
      <c r="AY1213" s="25"/>
      <c r="AZ1213" s="25">
        <v>5.58</v>
      </c>
      <c r="BA1213" s="25">
        <f t="shared" si="589"/>
        <v>0</v>
      </c>
      <c r="BB1213" s="25"/>
      <c r="BC1213" s="25">
        <v>6</v>
      </c>
      <c r="BD1213" s="23">
        <f t="shared" si="590"/>
        <v>0</v>
      </c>
      <c r="BE1213" s="26">
        <f t="shared" si="591"/>
        <v>0</v>
      </c>
      <c r="BF1213" s="27">
        <f t="shared" si="594"/>
        <v>0</v>
      </c>
      <c r="BG1213" s="28"/>
      <c r="BH1213" s="29"/>
      <c r="BI1213" s="28"/>
      <c r="BJ1213" s="30">
        <f t="shared" si="592"/>
        <v>0</v>
      </c>
      <c r="BK1213" s="28">
        <f t="shared" si="593"/>
        <v>0</v>
      </c>
      <c r="BL1213" s="250"/>
      <c r="BM1213" s="250"/>
      <c r="BN1213" s="250"/>
      <c r="BO1213" s="252"/>
      <c r="BP1213" s="252"/>
      <c r="BQ1213" s="252"/>
      <c r="BR1213" s="252"/>
      <c r="BS1213" s="252"/>
      <c r="BT1213" s="252"/>
      <c r="BU1213" s="252"/>
      <c r="BV1213" s="252"/>
      <c r="BW1213" s="252"/>
      <c r="BX1213" s="252"/>
      <c r="BY1213" s="253"/>
      <c r="BZ1213" s="253"/>
      <c r="CA1213" s="253"/>
      <c r="CB1213" s="253"/>
      <c r="CC1213" s="253"/>
      <c r="CD1213" s="253"/>
      <c r="CE1213" s="253"/>
      <c r="CF1213" s="253"/>
      <c r="CG1213" s="253"/>
      <c r="CH1213" s="253"/>
      <c r="CI1213" s="253"/>
      <c r="CJ1213" s="253"/>
      <c r="CK1213" s="253"/>
      <c r="CL1213" s="253"/>
      <c r="CM1213" s="253"/>
      <c r="CN1213" s="253"/>
      <c r="CO1213" s="253"/>
      <c r="CP1213" s="253"/>
      <c r="CQ1213" s="253"/>
      <c r="CR1213" s="253"/>
      <c r="CS1213" s="253"/>
      <c r="CT1213" s="253"/>
      <c r="CU1213" s="253"/>
      <c r="CV1213" s="253"/>
      <c r="CW1213" s="253"/>
      <c r="CX1213" s="253"/>
      <c r="CY1213" s="253"/>
      <c r="CZ1213" s="253"/>
      <c r="DA1213" s="253"/>
      <c r="DB1213" s="253"/>
      <c r="DC1213" s="253"/>
      <c r="DD1213" s="253"/>
      <c r="DE1213" s="253"/>
      <c r="DF1213" s="253"/>
      <c r="DG1213" s="253"/>
      <c r="DH1213" s="253"/>
      <c r="DI1213" s="253"/>
      <c r="DJ1213" s="253"/>
      <c r="DK1213" s="253"/>
      <c r="DL1213" s="253"/>
      <c r="DM1213" s="253"/>
      <c r="DN1213" s="253"/>
      <c r="DO1213" s="253"/>
      <c r="DP1213" s="253"/>
      <c r="DQ1213" s="253"/>
      <c r="DR1213" s="253"/>
      <c r="DS1213" s="253"/>
      <c r="DT1213" s="253"/>
      <c r="DU1213" s="253"/>
      <c r="DV1213" s="253"/>
      <c r="DW1213" s="253"/>
      <c r="DX1213" s="253"/>
      <c r="DY1213" s="253"/>
      <c r="DZ1213" s="253"/>
      <c r="EA1213" s="253"/>
      <c r="EB1213" s="253"/>
      <c r="EC1213" s="253"/>
      <c r="ED1213" s="253"/>
      <c r="EE1213" s="253"/>
      <c r="EF1213" s="253"/>
      <c r="EG1213" s="253"/>
      <c r="EH1213" s="253"/>
      <c r="EI1213" s="253"/>
      <c r="EJ1213" s="253"/>
      <c r="EK1213" s="253"/>
      <c r="EL1213" s="253"/>
      <c r="EM1213" s="253"/>
      <c r="EN1213" s="253"/>
      <c r="EO1213" s="253"/>
      <c r="EP1213" s="253"/>
      <c r="EQ1213" s="253"/>
      <c r="ER1213" s="253"/>
      <c r="ES1213" s="253"/>
      <c r="ET1213" s="253"/>
      <c r="EU1213" s="253"/>
      <c r="EV1213" s="253"/>
      <c r="EW1213" s="253"/>
      <c r="EX1213" s="253"/>
      <c r="EY1213" s="253"/>
      <c r="EZ1213" s="253"/>
      <c r="FA1213" s="253"/>
      <c r="FB1213" s="253"/>
      <c r="FC1213" s="253"/>
      <c r="FD1213" s="253"/>
      <c r="FE1213" s="253"/>
      <c r="FF1213" s="253"/>
      <c r="FG1213" s="253"/>
      <c r="FH1213" s="253"/>
      <c r="FI1213" s="253"/>
      <c r="FJ1213" s="253"/>
      <c r="FK1213" s="253"/>
      <c r="FL1213" s="253"/>
      <c r="FM1213" s="253"/>
      <c r="FN1213" s="253"/>
      <c r="FO1213" s="253"/>
      <c r="FP1213" s="253"/>
      <c r="FQ1213" s="253"/>
      <c r="FR1213" s="253"/>
      <c r="FS1213" s="253"/>
      <c r="FT1213" s="253"/>
      <c r="FU1213" s="253"/>
      <c r="FV1213" s="253"/>
    </row>
    <row r="1214" spans="1:178" s="33" customFormat="1" ht="32.25" customHeight="1">
      <c r="A1214" s="35" t="s">
        <v>81</v>
      </c>
      <c r="B1214" s="36" t="s">
        <v>82</v>
      </c>
      <c r="C1214" s="40"/>
      <c r="D1214" s="25">
        <v>45</v>
      </c>
      <c r="E1214" s="23">
        <f t="shared" si="573"/>
        <v>0</v>
      </c>
      <c r="F1214" s="25"/>
      <c r="G1214" s="25">
        <v>30</v>
      </c>
      <c r="H1214" s="23">
        <f t="shared" si="574"/>
        <v>0</v>
      </c>
      <c r="I1214" s="25"/>
      <c r="J1214" s="25">
        <v>45</v>
      </c>
      <c r="K1214" s="23">
        <f t="shared" si="575"/>
        <v>0</v>
      </c>
      <c r="L1214" s="25"/>
      <c r="M1214" s="25">
        <v>75</v>
      </c>
      <c r="N1214" s="23">
        <f t="shared" si="576"/>
        <v>0</v>
      </c>
      <c r="O1214" s="41"/>
      <c r="P1214" s="25">
        <v>38</v>
      </c>
      <c r="Q1214" s="23">
        <f t="shared" si="577"/>
        <v>0</v>
      </c>
      <c r="R1214" s="25"/>
      <c r="S1214" s="25">
        <v>68</v>
      </c>
      <c r="T1214" s="23">
        <f t="shared" si="578"/>
        <v>0</v>
      </c>
      <c r="U1214" s="41">
        <v>430</v>
      </c>
      <c r="V1214" s="25">
        <v>38</v>
      </c>
      <c r="W1214" s="23">
        <f t="shared" si="579"/>
        <v>16340</v>
      </c>
      <c r="X1214" s="25">
        <v>180</v>
      </c>
      <c r="Y1214" s="25">
        <v>55</v>
      </c>
      <c r="Z1214" s="23">
        <f t="shared" si="580"/>
        <v>9900</v>
      </c>
      <c r="AA1214" s="42">
        <v>110</v>
      </c>
      <c r="AB1214" s="25">
        <v>58</v>
      </c>
      <c r="AC1214" s="23">
        <f t="shared" si="581"/>
        <v>6380</v>
      </c>
      <c r="AD1214" s="25">
        <v>110</v>
      </c>
      <c r="AE1214" s="25">
        <v>68</v>
      </c>
      <c r="AF1214" s="25">
        <f t="shared" si="582"/>
        <v>7480</v>
      </c>
      <c r="AG1214" s="25"/>
      <c r="AH1214" s="25">
        <v>98</v>
      </c>
      <c r="AI1214" s="23">
        <f t="shared" si="583"/>
        <v>0</v>
      </c>
      <c r="AJ1214" s="25"/>
      <c r="AK1214" s="25">
        <v>7</v>
      </c>
      <c r="AL1214" s="25">
        <f t="shared" si="584"/>
        <v>0</v>
      </c>
      <c r="AM1214" s="25"/>
      <c r="AN1214" s="25">
        <v>6</v>
      </c>
      <c r="AO1214" s="25">
        <f t="shared" si="585"/>
        <v>0</v>
      </c>
      <c r="AP1214" s="25"/>
      <c r="AQ1214" s="25">
        <v>7</v>
      </c>
      <c r="AR1214" s="25">
        <f t="shared" si="586"/>
        <v>0</v>
      </c>
      <c r="AS1214" s="25"/>
      <c r="AT1214" s="25">
        <v>5.63</v>
      </c>
      <c r="AU1214" s="25">
        <f t="shared" si="587"/>
        <v>0</v>
      </c>
      <c r="AV1214" s="25"/>
      <c r="AW1214" s="25">
        <v>6.65</v>
      </c>
      <c r="AX1214" s="25">
        <f t="shared" si="588"/>
        <v>0</v>
      </c>
      <c r="AY1214" s="25"/>
      <c r="AZ1214" s="25">
        <v>5.58</v>
      </c>
      <c r="BA1214" s="25">
        <f t="shared" si="589"/>
        <v>0</v>
      </c>
      <c r="BB1214" s="25"/>
      <c r="BC1214" s="25">
        <v>6</v>
      </c>
      <c r="BD1214" s="23">
        <f t="shared" si="590"/>
        <v>0</v>
      </c>
      <c r="BE1214" s="26">
        <f t="shared" si="591"/>
        <v>40100</v>
      </c>
      <c r="BF1214" s="27">
        <f t="shared" si="594"/>
        <v>0</v>
      </c>
      <c r="BG1214" s="28"/>
      <c r="BH1214" s="29"/>
      <c r="BI1214" s="28"/>
      <c r="BJ1214" s="30">
        <f t="shared" si="592"/>
        <v>0</v>
      </c>
      <c r="BK1214" s="28">
        <f t="shared" si="593"/>
        <v>40100</v>
      </c>
      <c r="BL1214" s="250"/>
      <c r="BM1214" s="250"/>
      <c r="BN1214" s="250"/>
      <c r="BO1214" s="252"/>
      <c r="BP1214" s="252"/>
      <c r="BQ1214" s="252"/>
      <c r="BR1214" s="252"/>
      <c r="BS1214" s="252"/>
      <c r="BT1214" s="252"/>
      <c r="BU1214" s="252"/>
      <c r="BV1214" s="252"/>
      <c r="BW1214" s="252"/>
      <c r="BX1214" s="252"/>
      <c r="BY1214" s="253"/>
      <c r="BZ1214" s="253"/>
      <c r="CA1214" s="253"/>
      <c r="CB1214" s="253"/>
      <c r="CC1214" s="253"/>
      <c r="CD1214" s="253"/>
      <c r="CE1214" s="253"/>
      <c r="CF1214" s="253"/>
      <c r="CG1214" s="253"/>
      <c r="CH1214" s="253"/>
      <c r="CI1214" s="253"/>
      <c r="CJ1214" s="253"/>
      <c r="CK1214" s="253"/>
      <c r="CL1214" s="253"/>
      <c r="CM1214" s="253"/>
      <c r="CN1214" s="253"/>
      <c r="CO1214" s="253"/>
      <c r="CP1214" s="253"/>
      <c r="CQ1214" s="253"/>
      <c r="CR1214" s="253"/>
      <c r="CS1214" s="253"/>
      <c r="CT1214" s="253"/>
      <c r="CU1214" s="253"/>
      <c r="CV1214" s="253"/>
      <c r="CW1214" s="253"/>
      <c r="CX1214" s="253"/>
      <c r="CY1214" s="253"/>
      <c r="CZ1214" s="253"/>
      <c r="DA1214" s="253"/>
      <c r="DB1214" s="253"/>
      <c r="DC1214" s="253"/>
      <c r="DD1214" s="253"/>
      <c r="DE1214" s="253"/>
      <c r="DF1214" s="253"/>
      <c r="DG1214" s="253"/>
      <c r="DH1214" s="253"/>
      <c r="DI1214" s="253"/>
      <c r="DJ1214" s="253"/>
      <c r="DK1214" s="253"/>
      <c r="DL1214" s="253"/>
      <c r="DM1214" s="253"/>
      <c r="DN1214" s="253"/>
      <c r="DO1214" s="253"/>
      <c r="DP1214" s="253"/>
      <c r="DQ1214" s="253"/>
      <c r="DR1214" s="253"/>
      <c r="DS1214" s="253"/>
      <c r="DT1214" s="253"/>
      <c r="DU1214" s="253"/>
      <c r="DV1214" s="253"/>
      <c r="DW1214" s="253"/>
      <c r="DX1214" s="253"/>
      <c r="DY1214" s="253"/>
      <c r="DZ1214" s="253"/>
      <c r="EA1214" s="253"/>
      <c r="EB1214" s="253"/>
      <c r="EC1214" s="253"/>
      <c r="ED1214" s="253"/>
      <c r="EE1214" s="253"/>
      <c r="EF1214" s="253"/>
      <c r="EG1214" s="253"/>
      <c r="EH1214" s="253"/>
      <c r="EI1214" s="253"/>
      <c r="EJ1214" s="253"/>
      <c r="EK1214" s="253"/>
      <c r="EL1214" s="253"/>
      <c r="EM1214" s="253"/>
      <c r="EN1214" s="253"/>
      <c r="EO1214" s="253"/>
      <c r="EP1214" s="253"/>
      <c r="EQ1214" s="253"/>
      <c r="ER1214" s="253"/>
      <c r="ES1214" s="253"/>
      <c r="ET1214" s="253"/>
      <c r="EU1214" s="253"/>
      <c r="EV1214" s="253"/>
      <c r="EW1214" s="253"/>
      <c r="EX1214" s="253"/>
      <c r="EY1214" s="253"/>
      <c r="EZ1214" s="253"/>
      <c r="FA1214" s="253"/>
      <c r="FB1214" s="253"/>
      <c r="FC1214" s="253"/>
      <c r="FD1214" s="253"/>
      <c r="FE1214" s="253"/>
      <c r="FF1214" s="253"/>
      <c r="FG1214" s="253"/>
      <c r="FH1214" s="253"/>
      <c r="FI1214" s="253"/>
      <c r="FJ1214" s="253"/>
      <c r="FK1214" s="253"/>
      <c r="FL1214" s="253"/>
      <c r="FM1214" s="253"/>
      <c r="FN1214" s="253"/>
      <c r="FO1214" s="253"/>
      <c r="FP1214" s="253"/>
      <c r="FQ1214" s="253"/>
      <c r="FR1214" s="253"/>
      <c r="FS1214" s="253"/>
      <c r="FT1214" s="253"/>
      <c r="FU1214" s="253"/>
      <c r="FV1214" s="253"/>
    </row>
    <row r="1215" spans="1:178" s="34" customFormat="1" ht="32.25" customHeight="1">
      <c r="A1215" s="20" t="s">
        <v>83</v>
      </c>
      <c r="B1215" s="21" t="s">
        <v>84</v>
      </c>
      <c r="C1215" s="51"/>
      <c r="D1215" s="23">
        <v>45</v>
      </c>
      <c r="E1215" s="23">
        <f t="shared" si="573"/>
        <v>0</v>
      </c>
      <c r="F1215" s="23"/>
      <c r="G1215" s="23">
        <v>30</v>
      </c>
      <c r="H1215" s="23">
        <f t="shared" si="574"/>
        <v>0</v>
      </c>
      <c r="I1215" s="23"/>
      <c r="J1215" s="23">
        <v>45</v>
      </c>
      <c r="K1215" s="23">
        <f t="shared" si="575"/>
        <v>0</v>
      </c>
      <c r="L1215" s="23"/>
      <c r="M1215" s="23">
        <v>75</v>
      </c>
      <c r="N1215" s="23">
        <f t="shared" si="576"/>
        <v>0</v>
      </c>
      <c r="O1215" s="23"/>
      <c r="P1215" s="23">
        <v>38</v>
      </c>
      <c r="Q1215" s="23">
        <f t="shared" si="577"/>
        <v>0</v>
      </c>
      <c r="R1215" s="23"/>
      <c r="S1215" s="23">
        <v>68</v>
      </c>
      <c r="T1215" s="23">
        <f t="shared" si="578"/>
        <v>0</v>
      </c>
      <c r="U1215" s="23"/>
      <c r="V1215" s="23">
        <v>38</v>
      </c>
      <c r="W1215" s="23">
        <f t="shared" si="579"/>
        <v>0</v>
      </c>
      <c r="X1215" s="23"/>
      <c r="Y1215" s="23">
        <v>55</v>
      </c>
      <c r="Z1215" s="23">
        <f t="shared" si="580"/>
        <v>0</v>
      </c>
      <c r="AA1215" s="54"/>
      <c r="AB1215" s="23">
        <v>58</v>
      </c>
      <c r="AC1215" s="23">
        <f t="shared" si="581"/>
        <v>0</v>
      </c>
      <c r="AD1215" s="23"/>
      <c r="AE1215" s="23">
        <v>68</v>
      </c>
      <c r="AF1215" s="25">
        <f t="shared" si="582"/>
        <v>0</v>
      </c>
      <c r="AG1215" s="23"/>
      <c r="AH1215" s="23">
        <v>98</v>
      </c>
      <c r="AI1215" s="23">
        <f t="shared" si="583"/>
        <v>0</v>
      </c>
      <c r="AJ1215" s="25"/>
      <c r="AK1215" s="25">
        <v>7</v>
      </c>
      <c r="AL1215" s="25">
        <f t="shared" si="584"/>
        <v>0</v>
      </c>
      <c r="AM1215" s="25"/>
      <c r="AN1215" s="25">
        <v>6</v>
      </c>
      <c r="AO1215" s="25">
        <f t="shared" si="585"/>
        <v>0</v>
      </c>
      <c r="AP1215" s="23"/>
      <c r="AQ1215" s="23">
        <v>7</v>
      </c>
      <c r="AR1215" s="25">
        <f t="shared" si="586"/>
        <v>0</v>
      </c>
      <c r="AS1215" s="23"/>
      <c r="AT1215" s="23">
        <v>5.63</v>
      </c>
      <c r="AU1215" s="23">
        <f t="shared" si="587"/>
        <v>0</v>
      </c>
      <c r="AV1215" s="23"/>
      <c r="AW1215" s="23">
        <v>6.65</v>
      </c>
      <c r="AX1215" s="23">
        <f t="shared" si="588"/>
        <v>0</v>
      </c>
      <c r="AY1215" s="23"/>
      <c r="AZ1215" s="23">
        <v>5.58</v>
      </c>
      <c r="BA1215" s="23">
        <f t="shared" si="589"/>
        <v>0</v>
      </c>
      <c r="BB1215" s="23"/>
      <c r="BC1215" s="23">
        <v>6</v>
      </c>
      <c r="BD1215" s="23">
        <f t="shared" si="590"/>
        <v>0</v>
      </c>
      <c r="BE1215" s="26">
        <f t="shared" si="591"/>
        <v>0</v>
      </c>
      <c r="BF1215" s="27">
        <f t="shared" si="594"/>
        <v>0</v>
      </c>
      <c r="BG1215" s="28"/>
      <c r="BH1215" s="29"/>
      <c r="BI1215" s="28"/>
      <c r="BJ1215" s="30">
        <f t="shared" si="592"/>
        <v>0</v>
      </c>
      <c r="BK1215" s="28">
        <f t="shared" si="593"/>
        <v>0</v>
      </c>
      <c r="BL1215" s="250"/>
      <c r="BM1215" s="250"/>
      <c r="BN1215" s="250"/>
      <c r="BO1215" s="252"/>
      <c r="BP1215" s="252"/>
      <c r="BQ1215" s="252"/>
      <c r="BR1215" s="252"/>
      <c r="BS1215" s="252"/>
      <c r="BT1215" s="252"/>
      <c r="BU1215" s="252"/>
      <c r="BV1215" s="252"/>
      <c r="BW1215" s="252"/>
      <c r="BX1215" s="252"/>
      <c r="BY1215" s="253"/>
      <c r="BZ1215" s="253"/>
      <c r="CA1215" s="253"/>
      <c r="CB1215" s="253"/>
      <c r="CC1215" s="253"/>
      <c r="CD1215" s="253"/>
      <c r="CE1215" s="253"/>
      <c r="CF1215" s="253"/>
      <c r="CG1215" s="253"/>
      <c r="CH1215" s="253"/>
      <c r="CI1215" s="253"/>
      <c r="CJ1215" s="253"/>
      <c r="CK1215" s="253"/>
      <c r="CL1215" s="253"/>
      <c r="CM1215" s="253"/>
      <c r="CN1215" s="253"/>
      <c r="CO1215" s="253"/>
      <c r="CP1215" s="253"/>
      <c r="CQ1215" s="253"/>
      <c r="CR1215" s="253"/>
      <c r="CS1215" s="253"/>
      <c r="CT1215" s="253"/>
      <c r="CU1215" s="253"/>
      <c r="CV1215" s="253"/>
      <c r="CW1215" s="253"/>
      <c r="CX1215" s="253"/>
      <c r="CY1215" s="253"/>
      <c r="CZ1215" s="253"/>
      <c r="DA1215" s="253"/>
      <c r="DB1215" s="253"/>
      <c r="DC1215" s="253"/>
      <c r="DD1215" s="253"/>
      <c r="DE1215" s="253"/>
      <c r="DF1215" s="253"/>
      <c r="DG1215" s="253"/>
      <c r="DH1215" s="253"/>
      <c r="DI1215" s="253"/>
      <c r="DJ1215" s="253"/>
      <c r="DK1215" s="253"/>
      <c r="DL1215" s="253"/>
      <c r="DM1215" s="253"/>
      <c r="DN1215" s="253"/>
      <c r="DO1215" s="253"/>
      <c r="DP1215" s="253"/>
      <c r="DQ1215" s="253"/>
      <c r="DR1215" s="253"/>
      <c r="DS1215" s="253"/>
      <c r="DT1215" s="253"/>
      <c r="DU1215" s="253"/>
      <c r="DV1215" s="253"/>
      <c r="DW1215" s="253"/>
      <c r="DX1215" s="253"/>
      <c r="DY1215" s="253"/>
      <c r="DZ1215" s="253"/>
      <c r="EA1215" s="253"/>
      <c r="EB1215" s="253"/>
      <c r="EC1215" s="253"/>
      <c r="ED1215" s="253"/>
      <c r="EE1215" s="253"/>
      <c r="EF1215" s="253"/>
      <c r="EG1215" s="253"/>
      <c r="EH1215" s="253"/>
      <c r="EI1215" s="253"/>
      <c r="EJ1215" s="253"/>
      <c r="EK1215" s="253"/>
      <c r="EL1215" s="253"/>
      <c r="EM1215" s="253"/>
      <c r="EN1215" s="253"/>
      <c r="EO1215" s="253"/>
      <c r="EP1215" s="253"/>
      <c r="EQ1215" s="253"/>
      <c r="ER1215" s="253"/>
      <c r="ES1215" s="253"/>
      <c r="ET1215" s="253"/>
      <c r="EU1215" s="253"/>
      <c r="EV1215" s="253"/>
      <c r="EW1215" s="253"/>
      <c r="EX1215" s="253"/>
      <c r="EY1215" s="253"/>
      <c r="EZ1215" s="253"/>
      <c r="FA1215" s="253"/>
      <c r="FB1215" s="253"/>
      <c r="FC1215" s="253"/>
      <c r="FD1215" s="253"/>
      <c r="FE1215" s="253"/>
      <c r="FF1215" s="253"/>
      <c r="FG1215" s="253"/>
      <c r="FH1215" s="253"/>
      <c r="FI1215" s="253"/>
      <c r="FJ1215" s="253"/>
      <c r="FK1215" s="253"/>
      <c r="FL1215" s="253"/>
      <c r="FM1215" s="253"/>
      <c r="FN1215" s="253"/>
      <c r="FO1215" s="253"/>
      <c r="FP1215" s="253"/>
      <c r="FQ1215" s="253"/>
      <c r="FR1215" s="253"/>
      <c r="FS1215" s="253"/>
      <c r="FT1215" s="253"/>
      <c r="FU1215" s="253"/>
      <c r="FV1215" s="253"/>
    </row>
    <row r="1216" spans="1:178" s="33" customFormat="1" ht="32.25" customHeight="1">
      <c r="A1216" s="35" t="s">
        <v>85</v>
      </c>
      <c r="B1216" s="36" t="s">
        <v>86</v>
      </c>
      <c r="C1216" s="40">
        <v>400</v>
      </c>
      <c r="D1216" s="25">
        <v>45</v>
      </c>
      <c r="E1216" s="23">
        <f t="shared" si="573"/>
        <v>18000</v>
      </c>
      <c r="F1216" s="25">
        <v>600</v>
      </c>
      <c r="G1216" s="25">
        <v>30</v>
      </c>
      <c r="H1216" s="23">
        <f t="shared" si="574"/>
        <v>18000</v>
      </c>
      <c r="I1216" s="25">
        <v>630</v>
      </c>
      <c r="J1216" s="25">
        <v>45</v>
      </c>
      <c r="K1216" s="23">
        <f t="shared" si="575"/>
        <v>28350</v>
      </c>
      <c r="L1216" s="25"/>
      <c r="M1216" s="25">
        <v>75</v>
      </c>
      <c r="N1216" s="23">
        <f t="shared" si="576"/>
        <v>0</v>
      </c>
      <c r="O1216" s="25"/>
      <c r="P1216" s="25">
        <v>38</v>
      </c>
      <c r="Q1216" s="23">
        <f t="shared" si="577"/>
        <v>0</v>
      </c>
      <c r="R1216" s="25"/>
      <c r="S1216" s="25">
        <v>68</v>
      </c>
      <c r="T1216" s="23">
        <f t="shared" si="578"/>
        <v>0</v>
      </c>
      <c r="U1216" s="25"/>
      <c r="V1216" s="25">
        <v>38</v>
      </c>
      <c r="W1216" s="23">
        <f t="shared" si="579"/>
        <v>0</v>
      </c>
      <c r="X1216" s="25"/>
      <c r="Y1216" s="25">
        <v>55</v>
      </c>
      <c r="Z1216" s="23">
        <f t="shared" si="580"/>
        <v>0</v>
      </c>
      <c r="AA1216" s="53"/>
      <c r="AB1216" s="25">
        <v>58</v>
      </c>
      <c r="AC1216" s="23">
        <f t="shared" si="581"/>
        <v>0</v>
      </c>
      <c r="AD1216" s="25"/>
      <c r="AE1216" s="25">
        <v>68</v>
      </c>
      <c r="AF1216" s="25">
        <f t="shared" si="582"/>
        <v>0</v>
      </c>
      <c r="AG1216" s="25"/>
      <c r="AH1216" s="25">
        <v>98</v>
      </c>
      <c r="AI1216" s="23">
        <f t="shared" si="583"/>
        <v>0</v>
      </c>
      <c r="AJ1216" s="25">
        <v>2100</v>
      </c>
      <c r="AK1216" s="25">
        <v>7</v>
      </c>
      <c r="AL1216" s="25">
        <f t="shared" si="584"/>
        <v>14700</v>
      </c>
      <c r="AM1216" s="25"/>
      <c r="AN1216" s="25">
        <v>6</v>
      </c>
      <c r="AO1216" s="25">
        <f t="shared" si="585"/>
        <v>0</v>
      </c>
      <c r="AP1216" s="25"/>
      <c r="AQ1216" s="25">
        <v>7</v>
      </c>
      <c r="AR1216" s="25">
        <v>0</v>
      </c>
      <c r="AS1216" s="25"/>
      <c r="AT1216" s="25">
        <v>5.63</v>
      </c>
      <c r="AU1216" s="25">
        <v>0</v>
      </c>
      <c r="AV1216" s="25"/>
      <c r="AW1216" s="25">
        <v>6.65</v>
      </c>
      <c r="AX1216" s="25">
        <v>0</v>
      </c>
      <c r="AY1216" s="25"/>
      <c r="AZ1216" s="25">
        <v>5.58</v>
      </c>
      <c r="BA1216" s="25">
        <v>0</v>
      </c>
      <c r="BB1216" s="25">
        <v>4600</v>
      </c>
      <c r="BC1216" s="25">
        <v>6</v>
      </c>
      <c r="BD1216" s="23">
        <f t="shared" si="590"/>
        <v>27600</v>
      </c>
      <c r="BE1216" s="26">
        <f t="shared" si="591"/>
        <v>106650</v>
      </c>
      <c r="BF1216" s="27">
        <f t="shared" si="594"/>
        <v>100644</v>
      </c>
      <c r="BG1216" s="28"/>
      <c r="BH1216" s="29">
        <v>125000</v>
      </c>
      <c r="BI1216" s="28"/>
      <c r="BJ1216" s="30">
        <f t="shared" si="592"/>
        <v>125000</v>
      </c>
      <c r="BK1216" s="28">
        <f t="shared" si="593"/>
        <v>82294</v>
      </c>
      <c r="BL1216" s="250"/>
      <c r="BM1216" s="250"/>
      <c r="BN1216" s="250"/>
      <c r="BO1216" s="252"/>
      <c r="BP1216" s="252"/>
      <c r="BQ1216" s="252"/>
      <c r="BR1216" s="252"/>
      <c r="BS1216" s="252"/>
      <c r="BT1216" s="252"/>
      <c r="BU1216" s="252"/>
      <c r="BV1216" s="252"/>
      <c r="BW1216" s="252"/>
      <c r="BX1216" s="252"/>
      <c r="BY1216" s="253"/>
      <c r="BZ1216" s="253"/>
      <c r="CA1216" s="253"/>
      <c r="CB1216" s="253"/>
      <c r="CC1216" s="253"/>
      <c r="CD1216" s="253"/>
      <c r="CE1216" s="253"/>
      <c r="CF1216" s="253"/>
      <c r="CG1216" s="253"/>
      <c r="CH1216" s="253"/>
      <c r="CI1216" s="253"/>
      <c r="CJ1216" s="253"/>
      <c r="CK1216" s="253"/>
      <c r="CL1216" s="253"/>
      <c r="CM1216" s="253"/>
      <c r="CN1216" s="253"/>
      <c r="CO1216" s="253"/>
      <c r="CP1216" s="253"/>
      <c r="CQ1216" s="253"/>
      <c r="CR1216" s="253"/>
      <c r="CS1216" s="253"/>
      <c r="CT1216" s="253"/>
      <c r="CU1216" s="253"/>
      <c r="CV1216" s="253"/>
      <c r="CW1216" s="253"/>
      <c r="CX1216" s="253"/>
      <c r="CY1216" s="253"/>
      <c r="CZ1216" s="253"/>
      <c r="DA1216" s="253"/>
      <c r="DB1216" s="253"/>
      <c r="DC1216" s="253"/>
      <c r="DD1216" s="253"/>
      <c r="DE1216" s="253"/>
      <c r="DF1216" s="253"/>
      <c r="DG1216" s="253"/>
      <c r="DH1216" s="253"/>
      <c r="DI1216" s="253"/>
      <c r="DJ1216" s="253"/>
      <c r="DK1216" s="253"/>
      <c r="DL1216" s="253"/>
      <c r="DM1216" s="253"/>
      <c r="DN1216" s="253"/>
      <c r="DO1216" s="253"/>
      <c r="DP1216" s="253"/>
      <c r="DQ1216" s="253"/>
      <c r="DR1216" s="253"/>
      <c r="DS1216" s="253"/>
      <c r="DT1216" s="253"/>
      <c r="DU1216" s="253"/>
      <c r="DV1216" s="253"/>
      <c r="DW1216" s="253"/>
      <c r="DX1216" s="253"/>
      <c r="DY1216" s="253"/>
      <c r="DZ1216" s="253"/>
      <c r="EA1216" s="253"/>
      <c r="EB1216" s="253"/>
      <c r="EC1216" s="253"/>
      <c r="ED1216" s="253"/>
      <c r="EE1216" s="253"/>
      <c r="EF1216" s="253"/>
      <c r="EG1216" s="253"/>
      <c r="EH1216" s="253"/>
      <c r="EI1216" s="253"/>
      <c r="EJ1216" s="253"/>
      <c r="EK1216" s="253"/>
      <c r="EL1216" s="253"/>
      <c r="EM1216" s="253"/>
      <c r="EN1216" s="253"/>
      <c r="EO1216" s="253"/>
      <c r="EP1216" s="253"/>
      <c r="EQ1216" s="253"/>
      <c r="ER1216" s="253"/>
      <c r="ES1216" s="253"/>
      <c r="ET1216" s="253"/>
      <c r="EU1216" s="253"/>
      <c r="EV1216" s="253"/>
      <c r="EW1216" s="253"/>
      <c r="EX1216" s="253"/>
      <c r="EY1216" s="253"/>
      <c r="EZ1216" s="253"/>
      <c r="FA1216" s="253"/>
      <c r="FB1216" s="253"/>
      <c r="FC1216" s="253"/>
      <c r="FD1216" s="253"/>
      <c r="FE1216" s="253"/>
      <c r="FF1216" s="253"/>
      <c r="FG1216" s="253"/>
      <c r="FH1216" s="253"/>
      <c r="FI1216" s="253"/>
      <c r="FJ1216" s="253"/>
      <c r="FK1216" s="253"/>
      <c r="FL1216" s="253"/>
      <c r="FM1216" s="253"/>
      <c r="FN1216" s="253"/>
      <c r="FO1216" s="253"/>
      <c r="FP1216" s="253"/>
      <c r="FQ1216" s="253"/>
      <c r="FR1216" s="253"/>
      <c r="FS1216" s="253"/>
      <c r="FT1216" s="253"/>
      <c r="FU1216" s="253"/>
      <c r="FV1216" s="253"/>
    </row>
    <row r="1217" spans="1:178" s="65" customFormat="1" ht="32.25" customHeight="1">
      <c r="A1217" s="55" t="s">
        <v>87</v>
      </c>
      <c r="B1217" s="56" t="s">
        <v>88</v>
      </c>
      <c r="C1217" s="57">
        <v>380</v>
      </c>
      <c r="D1217" s="58">
        <v>45</v>
      </c>
      <c r="E1217" s="23">
        <f t="shared" si="573"/>
        <v>17100</v>
      </c>
      <c r="F1217" s="58">
        <v>550</v>
      </c>
      <c r="G1217" s="58">
        <v>30</v>
      </c>
      <c r="H1217" s="23">
        <f t="shared" si="574"/>
        <v>16500</v>
      </c>
      <c r="I1217" s="58">
        <v>430</v>
      </c>
      <c r="J1217" s="58">
        <v>45</v>
      </c>
      <c r="K1217" s="23">
        <f t="shared" si="575"/>
        <v>19350</v>
      </c>
      <c r="L1217" s="58"/>
      <c r="M1217" s="58">
        <v>75</v>
      </c>
      <c r="N1217" s="23">
        <f t="shared" si="576"/>
        <v>0</v>
      </c>
      <c r="O1217" s="58"/>
      <c r="P1217" s="58">
        <v>38</v>
      </c>
      <c r="Q1217" s="23">
        <f t="shared" si="577"/>
        <v>0</v>
      </c>
      <c r="R1217" s="58"/>
      <c r="S1217" s="58">
        <v>68</v>
      </c>
      <c r="T1217" s="23">
        <f t="shared" si="578"/>
        <v>0</v>
      </c>
      <c r="U1217" s="58"/>
      <c r="V1217" s="58">
        <v>38</v>
      </c>
      <c r="W1217" s="23">
        <f t="shared" si="579"/>
        <v>0</v>
      </c>
      <c r="X1217" s="58"/>
      <c r="Y1217" s="58">
        <v>55</v>
      </c>
      <c r="Z1217" s="23">
        <f t="shared" si="580"/>
        <v>0</v>
      </c>
      <c r="AA1217" s="59"/>
      <c r="AB1217" s="58">
        <v>58</v>
      </c>
      <c r="AC1217" s="23">
        <f t="shared" si="581"/>
        <v>0</v>
      </c>
      <c r="AD1217" s="58"/>
      <c r="AE1217" s="58">
        <v>68</v>
      </c>
      <c r="AF1217" s="25">
        <f t="shared" si="582"/>
        <v>0</v>
      </c>
      <c r="AG1217" s="58"/>
      <c r="AH1217" s="58">
        <v>98</v>
      </c>
      <c r="AI1217" s="23">
        <f t="shared" si="583"/>
        <v>0</v>
      </c>
      <c r="AJ1217" s="60">
        <v>1800</v>
      </c>
      <c r="AK1217" s="60">
        <v>7</v>
      </c>
      <c r="AL1217" s="25">
        <f t="shared" si="584"/>
        <v>12600</v>
      </c>
      <c r="AM1217" s="60"/>
      <c r="AN1217" s="60">
        <v>6</v>
      </c>
      <c r="AO1217" s="25">
        <f t="shared" si="585"/>
        <v>0</v>
      </c>
      <c r="AP1217" s="58"/>
      <c r="AQ1217" s="58">
        <v>7</v>
      </c>
      <c r="AR1217" s="60">
        <f t="shared" ref="AR1217:AR1260" si="595">AQ1217*AP1217</f>
        <v>0</v>
      </c>
      <c r="AS1217" s="58"/>
      <c r="AT1217" s="58">
        <v>5.63</v>
      </c>
      <c r="AU1217" s="58">
        <f t="shared" ref="AU1217:AU1260" si="596">AT1217*AS1217</f>
        <v>0</v>
      </c>
      <c r="AV1217" s="58"/>
      <c r="AW1217" s="58">
        <v>6.65</v>
      </c>
      <c r="AX1217" s="58">
        <f t="shared" ref="AX1217:AX1260" si="597">AW1217*AV1217</f>
        <v>0</v>
      </c>
      <c r="AY1217" s="58"/>
      <c r="AZ1217" s="58">
        <v>5.58</v>
      </c>
      <c r="BA1217" s="58">
        <f t="shared" ref="BA1217:BA1260" si="598">AZ1217*AY1217</f>
        <v>0</v>
      </c>
      <c r="BB1217" s="58">
        <v>5130</v>
      </c>
      <c r="BC1217" s="58">
        <v>6</v>
      </c>
      <c r="BD1217" s="23">
        <f t="shared" si="590"/>
        <v>30780</v>
      </c>
      <c r="BE1217" s="26">
        <f t="shared" si="591"/>
        <v>96330</v>
      </c>
      <c r="BF1217" s="27">
        <f t="shared" si="594"/>
        <v>36347</v>
      </c>
      <c r="BG1217" s="61"/>
      <c r="BH1217" s="62">
        <v>115000</v>
      </c>
      <c r="BI1217" s="61"/>
      <c r="BJ1217" s="30">
        <f t="shared" si="592"/>
        <v>115000</v>
      </c>
      <c r="BK1217" s="28">
        <f t="shared" si="593"/>
        <v>17677</v>
      </c>
      <c r="BL1217" s="245"/>
      <c r="BM1217" s="245"/>
      <c r="BN1217" s="245"/>
      <c r="BO1217" s="255"/>
      <c r="BP1217" s="255"/>
      <c r="BQ1217" s="255"/>
      <c r="BR1217" s="255"/>
      <c r="BS1217" s="255"/>
      <c r="BT1217" s="255"/>
      <c r="BU1217" s="255"/>
      <c r="BV1217" s="255"/>
      <c r="BW1217" s="255"/>
      <c r="BX1217" s="255"/>
      <c r="BY1217" s="256"/>
      <c r="BZ1217" s="256"/>
      <c r="CA1217" s="256"/>
      <c r="CB1217" s="256"/>
      <c r="CC1217" s="256"/>
      <c r="CD1217" s="256"/>
      <c r="CE1217" s="256"/>
      <c r="CF1217" s="256"/>
      <c r="CG1217" s="256"/>
      <c r="CH1217" s="256"/>
      <c r="CI1217" s="256"/>
      <c r="CJ1217" s="256"/>
      <c r="CK1217" s="256"/>
      <c r="CL1217" s="256"/>
      <c r="CM1217" s="256"/>
      <c r="CN1217" s="256"/>
      <c r="CO1217" s="256"/>
      <c r="CP1217" s="256"/>
      <c r="CQ1217" s="256"/>
      <c r="CR1217" s="256"/>
      <c r="CS1217" s="256"/>
      <c r="CT1217" s="256"/>
      <c r="CU1217" s="256"/>
      <c r="CV1217" s="256"/>
      <c r="CW1217" s="256"/>
      <c r="CX1217" s="256"/>
      <c r="CY1217" s="256"/>
      <c r="CZ1217" s="256"/>
      <c r="DA1217" s="256"/>
      <c r="DB1217" s="256"/>
      <c r="DC1217" s="256"/>
      <c r="DD1217" s="256"/>
      <c r="DE1217" s="256"/>
      <c r="DF1217" s="256"/>
      <c r="DG1217" s="256"/>
      <c r="DH1217" s="256"/>
      <c r="DI1217" s="256"/>
      <c r="DJ1217" s="256"/>
      <c r="DK1217" s="256"/>
      <c r="DL1217" s="256"/>
      <c r="DM1217" s="256"/>
      <c r="DN1217" s="256"/>
      <c r="DO1217" s="256"/>
      <c r="DP1217" s="256"/>
      <c r="DQ1217" s="256"/>
      <c r="DR1217" s="256"/>
      <c r="DS1217" s="256"/>
      <c r="DT1217" s="256"/>
      <c r="DU1217" s="256"/>
      <c r="DV1217" s="256"/>
      <c r="DW1217" s="256"/>
      <c r="DX1217" s="256"/>
      <c r="DY1217" s="256"/>
      <c r="DZ1217" s="256"/>
      <c r="EA1217" s="256"/>
      <c r="EB1217" s="256"/>
      <c r="EC1217" s="256"/>
      <c r="ED1217" s="256"/>
      <c r="EE1217" s="256"/>
      <c r="EF1217" s="256"/>
      <c r="EG1217" s="256"/>
      <c r="EH1217" s="256"/>
      <c r="EI1217" s="256"/>
      <c r="EJ1217" s="256"/>
      <c r="EK1217" s="256"/>
      <c r="EL1217" s="256"/>
      <c r="EM1217" s="256"/>
      <c r="EN1217" s="256"/>
      <c r="EO1217" s="256"/>
      <c r="EP1217" s="256"/>
      <c r="EQ1217" s="256"/>
      <c r="ER1217" s="256"/>
      <c r="ES1217" s="256"/>
      <c r="ET1217" s="256"/>
      <c r="EU1217" s="256"/>
      <c r="EV1217" s="256"/>
      <c r="EW1217" s="256"/>
      <c r="EX1217" s="256"/>
      <c r="EY1217" s="256"/>
      <c r="EZ1217" s="256"/>
      <c r="FA1217" s="256"/>
      <c r="FB1217" s="256"/>
      <c r="FC1217" s="256"/>
      <c r="FD1217" s="256"/>
      <c r="FE1217" s="256"/>
      <c r="FF1217" s="256"/>
      <c r="FG1217" s="256"/>
      <c r="FH1217" s="256"/>
      <c r="FI1217" s="256"/>
      <c r="FJ1217" s="256"/>
      <c r="FK1217" s="256"/>
      <c r="FL1217" s="256"/>
      <c r="FM1217" s="256"/>
      <c r="FN1217" s="256"/>
      <c r="FO1217" s="256"/>
      <c r="FP1217" s="256"/>
      <c r="FQ1217" s="256"/>
      <c r="FR1217" s="256"/>
      <c r="FS1217" s="256"/>
      <c r="FT1217" s="256"/>
      <c r="FU1217" s="256"/>
      <c r="FV1217" s="256"/>
    </row>
    <row r="1218" spans="1:178" s="65" customFormat="1" ht="32.25" customHeight="1">
      <c r="A1218" s="55" t="s">
        <v>89</v>
      </c>
      <c r="B1218" s="56" t="s">
        <v>90</v>
      </c>
      <c r="C1218" s="57"/>
      <c r="D1218" s="58">
        <v>45</v>
      </c>
      <c r="E1218" s="23">
        <f t="shared" si="573"/>
        <v>0</v>
      </c>
      <c r="F1218" s="58"/>
      <c r="G1218" s="58">
        <v>30</v>
      </c>
      <c r="H1218" s="23">
        <f t="shared" si="574"/>
        <v>0</v>
      </c>
      <c r="I1218" s="58"/>
      <c r="J1218" s="58">
        <v>45</v>
      </c>
      <c r="K1218" s="23">
        <f t="shared" si="575"/>
        <v>0</v>
      </c>
      <c r="L1218" s="58"/>
      <c r="M1218" s="58">
        <v>75</v>
      </c>
      <c r="N1218" s="23">
        <f t="shared" si="576"/>
        <v>0</v>
      </c>
      <c r="O1218" s="66"/>
      <c r="P1218" s="58">
        <v>38</v>
      </c>
      <c r="Q1218" s="23">
        <f t="shared" si="577"/>
        <v>0</v>
      </c>
      <c r="R1218" s="58"/>
      <c r="S1218" s="58">
        <v>68</v>
      </c>
      <c r="T1218" s="23">
        <f t="shared" si="578"/>
        <v>0</v>
      </c>
      <c r="U1218" s="66"/>
      <c r="V1218" s="58">
        <v>38</v>
      </c>
      <c r="W1218" s="23">
        <f t="shared" si="579"/>
        <v>0</v>
      </c>
      <c r="X1218" s="58"/>
      <c r="Y1218" s="58">
        <v>55</v>
      </c>
      <c r="Z1218" s="23">
        <f t="shared" si="580"/>
        <v>0</v>
      </c>
      <c r="AA1218" s="58"/>
      <c r="AB1218" s="58">
        <v>58</v>
      </c>
      <c r="AC1218" s="23">
        <f t="shared" si="581"/>
        <v>0</v>
      </c>
      <c r="AD1218" s="58"/>
      <c r="AE1218" s="58">
        <v>68</v>
      </c>
      <c r="AF1218" s="25">
        <f t="shared" si="582"/>
        <v>0</v>
      </c>
      <c r="AG1218" s="58"/>
      <c r="AH1218" s="58">
        <v>98</v>
      </c>
      <c r="AI1218" s="23">
        <f t="shared" si="583"/>
        <v>0</v>
      </c>
      <c r="AJ1218" s="60"/>
      <c r="AK1218" s="60">
        <v>7</v>
      </c>
      <c r="AL1218" s="25">
        <f t="shared" si="584"/>
        <v>0</v>
      </c>
      <c r="AM1218" s="60"/>
      <c r="AN1218" s="60">
        <v>6</v>
      </c>
      <c r="AO1218" s="25">
        <f t="shared" si="585"/>
        <v>0</v>
      </c>
      <c r="AP1218" s="58"/>
      <c r="AQ1218" s="58">
        <v>7</v>
      </c>
      <c r="AR1218" s="60">
        <f t="shared" si="595"/>
        <v>0</v>
      </c>
      <c r="AS1218" s="58"/>
      <c r="AT1218" s="58">
        <v>5.63</v>
      </c>
      <c r="AU1218" s="58">
        <f t="shared" si="596"/>
        <v>0</v>
      </c>
      <c r="AV1218" s="58"/>
      <c r="AW1218" s="58">
        <v>6.65</v>
      </c>
      <c r="AX1218" s="58">
        <f t="shared" si="597"/>
        <v>0</v>
      </c>
      <c r="AY1218" s="58"/>
      <c r="AZ1218" s="58">
        <v>5.58</v>
      </c>
      <c r="BA1218" s="58">
        <f t="shared" si="598"/>
        <v>0</v>
      </c>
      <c r="BB1218" s="58"/>
      <c r="BC1218" s="58">
        <v>6</v>
      </c>
      <c r="BD1218" s="23">
        <f t="shared" si="590"/>
        <v>0</v>
      </c>
      <c r="BE1218" s="26">
        <f t="shared" si="591"/>
        <v>0</v>
      </c>
      <c r="BF1218" s="27">
        <f t="shared" si="594"/>
        <v>0</v>
      </c>
      <c r="BG1218" s="61"/>
      <c r="BH1218" s="62"/>
      <c r="BI1218" s="61"/>
      <c r="BJ1218" s="30">
        <f t="shared" si="592"/>
        <v>0</v>
      </c>
      <c r="BK1218" s="28">
        <f t="shared" si="593"/>
        <v>0</v>
      </c>
      <c r="BL1218" s="245"/>
      <c r="BM1218" s="245"/>
      <c r="BN1218" s="245"/>
      <c r="BO1218" s="255"/>
      <c r="BP1218" s="255"/>
      <c r="BQ1218" s="255"/>
      <c r="BR1218" s="255"/>
      <c r="BS1218" s="255"/>
      <c r="BT1218" s="255"/>
      <c r="BU1218" s="255"/>
      <c r="BV1218" s="255"/>
      <c r="BW1218" s="255"/>
      <c r="BX1218" s="255"/>
      <c r="BY1218" s="256"/>
      <c r="BZ1218" s="256"/>
      <c r="CA1218" s="256"/>
      <c r="CB1218" s="256"/>
      <c r="CC1218" s="256"/>
      <c r="CD1218" s="256"/>
      <c r="CE1218" s="256"/>
      <c r="CF1218" s="256"/>
      <c r="CG1218" s="256"/>
      <c r="CH1218" s="256"/>
      <c r="CI1218" s="256"/>
      <c r="CJ1218" s="256"/>
      <c r="CK1218" s="256"/>
      <c r="CL1218" s="256"/>
      <c r="CM1218" s="256"/>
      <c r="CN1218" s="256"/>
      <c r="CO1218" s="256"/>
      <c r="CP1218" s="256"/>
      <c r="CQ1218" s="256"/>
      <c r="CR1218" s="256"/>
      <c r="CS1218" s="256"/>
      <c r="CT1218" s="256"/>
      <c r="CU1218" s="256"/>
      <c r="CV1218" s="256"/>
      <c r="CW1218" s="256"/>
      <c r="CX1218" s="256"/>
      <c r="CY1218" s="256"/>
      <c r="CZ1218" s="256"/>
      <c r="DA1218" s="256"/>
      <c r="DB1218" s="256"/>
      <c r="DC1218" s="256"/>
      <c r="DD1218" s="256"/>
      <c r="DE1218" s="256"/>
      <c r="DF1218" s="256"/>
      <c r="DG1218" s="256"/>
      <c r="DH1218" s="256"/>
      <c r="DI1218" s="256"/>
      <c r="DJ1218" s="256"/>
      <c r="DK1218" s="256"/>
      <c r="DL1218" s="256"/>
      <c r="DM1218" s="256"/>
      <c r="DN1218" s="256"/>
      <c r="DO1218" s="256"/>
      <c r="DP1218" s="256"/>
      <c r="DQ1218" s="256"/>
      <c r="DR1218" s="256"/>
      <c r="DS1218" s="256"/>
      <c r="DT1218" s="256"/>
      <c r="DU1218" s="256"/>
      <c r="DV1218" s="256"/>
      <c r="DW1218" s="256"/>
      <c r="DX1218" s="256"/>
      <c r="DY1218" s="256"/>
      <c r="DZ1218" s="256"/>
      <c r="EA1218" s="256"/>
      <c r="EB1218" s="256"/>
      <c r="EC1218" s="256"/>
      <c r="ED1218" s="256"/>
      <c r="EE1218" s="256"/>
      <c r="EF1218" s="256"/>
      <c r="EG1218" s="256"/>
      <c r="EH1218" s="256"/>
      <c r="EI1218" s="256"/>
      <c r="EJ1218" s="256"/>
      <c r="EK1218" s="256"/>
      <c r="EL1218" s="256"/>
      <c r="EM1218" s="256"/>
      <c r="EN1218" s="256"/>
      <c r="EO1218" s="256"/>
      <c r="EP1218" s="256"/>
      <c r="EQ1218" s="256"/>
      <c r="ER1218" s="256"/>
      <c r="ES1218" s="256"/>
      <c r="ET1218" s="256"/>
      <c r="EU1218" s="256"/>
      <c r="EV1218" s="256"/>
      <c r="EW1218" s="256"/>
      <c r="EX1218" s="256"/>
      <c r="EY1218" s="256"/>
      <c r="EZ1218" s="256"/>
      <c r="FA1218" s="256"/>
      <c r="FB1218" s="256"/>
      <c r="FC1218" s="256"/>
      <c r="FD1218" s="256"/>
      <c r="FE1218" s="256"/>
      <c r="FF1218" s="256"/>
      <c r="FG1218" s="256"/>
      <c r="FH1218" s="256"/>
      <c r="FI1218" s="256"/>
      <c r="FJ1218" s="256"/>
      <c r="FK1218" s="256"/>
      <c r="FL1218" s="256"/>
      <c r="FM1218" s="256"/>
      <c r="FN1218" s="256"/>
      <c r="FO1218" s="256"/>
      <c r="FP1218" s="256"/>
      <c r="FQ1218" s="256"/>
      <c r="FR1218" s="256"/>
      <c r="FS1218" s="256"/>
      <c r="FT1218" s="256"/>
      <c r="FU1218" s="256"/>
      <c r="FV1218" s="256"/>
    </row>
    <row r="1219" spans="1:178" s="64" customFormat="1" ht="32.25" customHeight="1">
      <c r="A1219" s="67" t="s">
        <v>91</v>
      </c>
      <c r="B1219" s="68" t="s">
        <v>92</v>
      </c>
      <c r="C1219" s="69">
        <v>360</v>
      </c>
      <c r="D1219" s="60">
        <v>45</v>
      </c>
      <c r="E1219" s="23">
        <f t="shared" si="573"/>
        <v>16200</v>
      </c>
      <c r="F1219" s="60">
        <v>700</v>
      </c>
      <c r="G1219" s="60">
        <v>30</v>
      </c>
      <c r="H1219" s="23">
        <f t="shared" si="574"/>
        <v>21000</v>
      </c>
      <c r="I1219" s="60">
        <v>420</v>
      </c>
      <c r="J1219" s="60">
        <v>45</v>
      </c>
      <c r="K1219" s="23">
        <f t="shared" si="575"/>
        <v>18900</v>
      </c>
      <c r="L1219" s="60"/>
      <c r="M1219" s="60">
        <v>75</v>
      </c>
      <c r="N1219" s="23">
        <f t="shared" si="576"/>
        <v>0</v>
      </c>
      <c r="O1219" s="60"/>
      <c r="P1219" s="60">
        <v>38</v>
      </c>
      <c r="Q1219" s="23">
        <f t="shared" si="577"/>
        <v>0</v>
      </c>
      <c r="R1219" s="60"/>
      <c r="S1219" s="60">
        <v>68</v>
      </c>
      <c r="T1219" s="23">
        <f t="shared" si="578"/>
        <v>0</v>
      </c>
      <c r="U1219" s="60"/>
      <c r="V1219" s="60">
        <v>38</v>
      </c>
      <c r="W1219" s="23">
        <f t="shared" si="579"/>
        <v>0</v>
      </c>
      <c r="X1219" s="60"/>
      <c r="Y1219" s="60">
        <v>55</v>
      </c>
      <c r="Z1219" s="23">
        <f t="shared" si="580"/>
        <v>0</v>
      </c>
      <c r="AA1219" s="60"/>
      <c r="AB1219" s="60">
        <v>58</v>
      </c>
      <c r="AC1219" s="23">
        <f t="shared" si="581"/>
        <v>0</v>
      </c>
      <c r="AD1219" s="60"/>
      <c r="AE1219" s="60">
        <v>68</v>
      </c>
      <c r="AF1219" s="25">
        <f t="shared" si="582"/>
        <v>0</v>
      </c>
      <c r="AG1219" s="60"/>
      <c r="AH1219" s="60">
        <v>98</v>
      </c>
      <c r="AI1219" s="23">
        <f t="shared" si="583"/>
        <v>0</v>
      </c>
      <c r="AJ1219" s="60">
        <v>1700</v>
      </c>
      <c r="AK1219" s="60">
        <v>7</v>
      </c>
      <c r="AL1219" s="25">
        <f t="shared" si="584"/>
        <v>11900</v>
      </c>
      <c r="AM1219" s="60"/>
      <c r="AN1219" s="60">
        <v>6</v>
      </c>
      <c r="AO1219" s="25">
        <f t="shared" si="585"/>
        <v>0</v>
      </c>
      <c r="AP1219" s="60"/>
      <c r="AQ1219" s="60">
        <v>7</v>
      </c>
      <c r="AR1219" s="60">
        <f t="shared" si="595"/>
        <v>0</v>
      </c>
      <c r="AS1219" s="60"/>
      <c r="AT1219" s="60">
        <v>5.63</v>
      </c>
      <c r="AU1219" s="60">
        <f t="shared" si="596"/>
        <v>0</v>
      </c>
      <c r="AV1219" s="60"/>
      <c r="AW1219" s="60">
        <v>6.65</v>
      </c>
      <c r="AX1219" s="60">
        <f t="shared" si="597"/>
        <v>0</v>
      </c>
      <c r="AY1219" s="60"/>
      <c r="AZ1219" s="60">
        <v>5.58</v>
      </c>
      <c r="BA1219" s="60">
        <f t="shared" si="598"/>
        <v>0</v>
      </c>
      <c r="BB1219" s="60">
        <v>1800</v>
      </c>
      <c r="BC1219" s="60">
        <v>6</v>
      </c>
      <c r="BD1219" s="23">
        <f t="shared" si="590"/>
        <v>10800</v>
      </c>
      <c r="BE1219" s="26">
        <f t="shared" si="591"/>
        <v>78800</v>
      </c>
      <c r="BF1219" s="27">
        <f t="shared" si="594"/>
        <v>27963</v>
      </c>
      <c r="BG1219" s="61"/>
      <c r="BH1219" s="62"/>
      <c r="BI1219" s="61"/>
      <c r="BJ1219" s="30">
        <f t="shared" si="592"/>
        <v>0</v>
      </c>
      <c r="BK1219" s="28">
        <f t="shared" si="593"/>
        <v>106763</v>
      </c>
      <c r="BL1219" s="245"/>
      <c r="BM1219" s="245"/>
      <c r="BN1219" s="245"/>
      <c r="BO1219" s="255"/>
      <c r="BP1219" s="255"/>
      <c r="BQ1219" s="255"/>
      <c r="BR1219" s="255"/>
      <c r="BS1219" s="255"/>
      <c r="BT1219" s="255"/>
      <c r="BU1219" s="255"/>
      <c r="BV1219" s="255"/>
      <c r="BW1219" s="255"/>
      <c r="BX1219" s="255"/>
      <c r="BY1219" s="256"/>
      <c r="BZ1219" s="256"/>
      <c r="CA1219" s="256"/>
      <c r="CB1219" s="256"/>
      <c r="CC1219" s="256"/>
      <c r="CD1219" s="256"/>
      <c r="CE1219" s="256"/>
      <c r="CF1219" s="256"/>
      <c r="CG1219" s="256"/>
      <c r="CH1219" s="256"/>
      <c r="CI1219" s="256"/>
      <c r="CJ1219" s="256"/>
      <c r="CK1219" s="256"/>
      <c r="CL1219" s="256"/>
      <c r="CM1219" s="256"/>
      <c r="CN1219" s="256"/>
      <c r="CO1219" s="256"/>
      <c r="CP1219" s="256"/>
      <c r="CQ1219" s="256"/>
      <c r="CR1219" s="256"/>
      <c r="CS1219" s="256"/>
      <c r="CT1219" s="256"/>
      <c r="CU1219" s="256"/>
      <c r="CV1219" s="256"/>
      <c r="CW1219" s="256"/>
      <c r="CX1219" s="256"/>
      <c r="CY1219" s="256"/>
      <c r="CZ1219" s="256"/>
      <c r="DA1219" s="256"/>
      <c r="DB1219" s="256"/>
      <c r="DC1219" s="256"/>
      <c r="DD1219" s="256"/>
      <c r="DE1219" s="256"/>
      <c r="DF1219" s="256"/>
      <c r="DG1219" s="256"/>
      <c r="DH1219" s="256"/>
      <c r="DI1219" s="256"/>
      <c r="DJ1219" s="256"/>
      <c r="DK1219" s="256"/>
      <c r="DL1219" s="256"/>
      <c r="DM1219" s="256"/>
      <c r="DN1219" s="256"/>
      <c r="DO1219" s="256"/>
      <c r="DP1219" s="256"/>
      <c r="DQ1219" s="256"/>
      <c r="DR1219" s="256"/>
      <c r="DS1219" s="256"/>
      <c r="DT1219" s="256"/>
      <c r="DU1219" s="256"/>
      <c r="DV1219" s="256"/>
      <c r="DW1219" s="256"/>
      <c r="DX1219" s="256"/>
      <c r="DY1219" s="256"/>
      <c r="DZ1219" s="256"/>
      <c r="EA1219" s="256"/>
      <c r="EB1219" s="256"/>
      <c r="EC1219" s="256"/>
      <c r="ED1219" s="256"/>
      <c r="EE1219" s="256"/>
      <c r="EF1219" s="256"/>
      <c r="EG1219" s="256"/>
      <c r="EH1219" s="256"/>
      <c r="EI1219" s="256"/>
      <c r="EJ1219" s="256"/>
      <c r="EK1219" s="256"/>
      <c r="EL1219" s="256"/>
      <c r="EM1219" s="256"/>
      <c r="EN1219" s="256"/>
      <c r="EO1219" s="256"/>
      <c r="EP1219" s="256"/>
      <c r="EQ1219" s="256"/>
      <c r="ER1219" s="256"/>
      <c r="ES1219" s="256"/>
      <c r="ET1219" s="256"/>
      <c r="EU1219" s="256"/>
      <c r="EV1219" s="256"/>
      <c r="EW1219" s="256"/>
      <c r="EX1219" s="256"/>
      <c r="EY1219" s="256"/>
      <c r="EZ1219" s="256"/>
      <c r="FA1219" s="256"/>
      <c r="FB1219" s="256"/>
      <c r="FC1219" s="256"/>
      <c r="FD1219" s="256"/>
      <c r="FE1219" s="256"/>
      <c r="FF1219" s="256"/>
      <c r="FG1219" s="256"/>
      <c r="FH1219" s="256"/>
      <c r="FI1219" s="256"/>
      <c r="FJ1219" s="256"/>
      <c r="FK1219" s="256"/>
      <c r="FL1219" s="256"/>
      <c r="FM1219" s="256"/>
      <c r="FN1219" s="256"/>
      <c r="FO1219" s="256"/>
      <c r="FP1219" s="256"/>
      <c r="FQ1219" s="256"/>
      <c r="FR1219" s="256"/>
      <c r="FS1219" s="256"/>
      <c r="FT1219" s="256"/>
      <c r="FU1219" s="256"/>
      <c r="FV1219" s="256"/>
    </row>
    <row r="1220" spans="1:178" s="64" customFormat="1" ht="32.25" customHeight="1">
      <c r="A1220" s="67" t="s">
        <v>93</v>
      </c>
      <c r="B1220" s="68" t="s">
        <v>94</v>
      </c>
      <c r="C1220" s="69">
        <v>780</v>
      </c>
      <c r="D1220" s="60">
        <v>45</v>
      </c>
      <c r="E1220" s="23">
        <f t="shared" si="573"/>
        <v>35100</v>
      </c>
      <c r="F1220" s="60">
        <v>900</v>
      </c>
      <c r="G1220" s="60">
        <v>30</v>
      </c>
      <c r="H1220" s="23">
        <f t="shared" si="574"/>
        <v>27000</v>
      </c>
      <c r="I1220" s="60">
        <v>820</v>
      </c>
      <c r="J1220" s="60">
        <v>45</v>
      </c>
      <c r="K1220" s="23">
        <f t="shared" si="575"/>
        <v>36900</v>
      </c>
      <c r="L1220" s="60"/>
      <c r="M1220" s="60">
        <v>75</v>
      </c>
      <c r="N1220" s="23">
        <f t="shared" si="576"/>
        <v>0</v>
      </c>
      <c r="O1220" s="60"/>
      <c r="P1220" s="60">
        <v>38</v>
      </c>
      <c r="Q1220" s="23">
        <f t="shared" si="577"/>
        <v>0</v>
      </c>
      <c r="R1220" s="60"/>
      <c r="S1220" s="60">
        <v>68</v>
      </c>
      <c r="T1220" s="23">
        <f t="shared" si="578"/>
        <v>0</v>
      </c>
      <c r="U1220" s="60"/>
      <c r="V1220" s="60">
        <v>38</v>
      </c>
      <c r="W1220" s="23">
        <f t="shared" si="579"/>
        <v>0</v>
      </c>
      <c r="X1220" s="60"/>
      <c r="Y1220" s="60">
        <v>55</v>
      </c>
      <c r="Z1220" s="23">
        <f t="shared" si="580"/>
        <v>0</v>
      </c>
      <c r="AA1220" s="60"/>
      <c r="AB1220" s="60">
        <v>58</v>
      </c>
      <c r="AC1220" s="23">
        <f t="shared" si="581"/>
        <v>0</v>
      </c>
      <c r="AD1220" s="60"/>
      <c r="AE1220" s="60">
        <v>68</v>
      </c>
      <c r="AF1220" s="25">
        <f t="shared" si="582"/>
        <v>0</v>
      </c>
      <c r="AG1220" s="60"/>
      <c r="AH1220" s="60">
        <v>98</v>
      </c>
      <c r="AI1220" s="23">
        <f t="shared" si="583"/>
        <v>0</v>
      </c>
      <c r="AJ1220" s="60">
        <v>1850</v>
      </c>
      <c r="AK1220" s="60">
        <v>7</v>
      </c>
      <c r="AL1220" s="25">
        <f t="shared" si="584"/>
        <v>12950</v>
      </c>
      <c r="AM1220" s="60"/>
      <c r="AN1220" s="60">
        <v>6</v>
      </c>
      <c r="AO1220" s="25">
        <f t="shared" si="585"/>
        <v>0</v>
      </c>
      <c r="AP1220" s="60"/>
      <c r="AQ1220" s="60">
        <v>7</v>
      </c>
      <c r="AR1220" s="60">
        <f t="shared" si="595"/>
        <v>0</v>
      </c>
      <c r="AS1220" s="60"/>
      <c r="AT1220" s="60">
        <v>5.63</v>
      </c>
      <c r="AU1220" s="60">
        <f t="shared" si="596"/>
        <v>0</v>
      </c>
      <c r="AV1220" s="60"/>
      <c r="AW1220" s="60">
        <v>6.65</v>
      </c>
      <c r="AX1220" s="60">
        <f t="shared" si="597"/>
        <v>0</v>
      </c>
      <c r="AY1220" s="60"/>
      <c r="AZ1220" s="60">
        <v>5.58</v>
      </c>
      <c r="BA1220" s="60">
        <f t="shared" si="598"/>
        <v>0</v>
      </c>
      <c r="BB1220" s="60">
        <v>3692</v>
      </c>
      <c r="BC1220" s="60">
        <v>6</v>
      </c>
      <c r="BD1220" s="23">
        <f t="shared" si="590"/>
        <v>22152</v>
      </c>
      <c r="BE1220" s="26">
        <f t="shared" si="591"/>
        <v>134102</v>
      </c>
      <c r="BF1220" s="27">
        <f t="shared" si="594"/>
        <v>44741</v>
      </c>
      <c r="BG1220" s="61"/>
      <c r="BH1220" s="62">
        <v>160000</v>
      </c>
      <c r="BI1220" s="61"/>
      <c r="BJ1220" s="30">
        <f t="shared" si="592"/>
        <v>160000</v>
      </c>
      <c r="BK1220" s="28">
        <f t="shared" si="593"/>
        <v>18843</v>
      </c>
      <c r="BL1220" s="247"/>
      <c r="BM1220" s="247"/>
      <c r="BN1220" s="247"/>
      <c r="BO1220" s="255"/>
      <c r="BP1220" s="255"/>
      <c r="BQ1220" s="255"/>
      <c r="BR1220" s="255"/>
      <c r="BS1220" s="255"/>
      <c r="BT1220" s="255"/>
      <c r="BU1220" s="255"/>
      <c r="BV1220" s="255"/>
      <c r="BW1220" s="255"/>
      <c r="BX1220" s="255"/>
      <c r="BY1220" s="256"/>
      <c r="BZ1220" s="256"/>
      <c r="CA1220" s="256"/>
      <c r="CB1220" s="256"/>
      <c r="CC1220" s="256"/>
      <c r="CD1220" s="256"/>
      <c r="CE1220" s="256"/>
      <c r="CF1220" s="256"/>
      <c r="CG1220" s="256"/>
      <c r="CH1220" s="256"/>
      <c r="CI1220" s="256"/>
      <c r="CJ1220" s="256"/>
      <c r="CK1220" s="256"/>
      <c r="CL1220" s="256"/>
      <c r="CM1220" s="256"/>
      <c r="CN1220" s="256"/>
      <c r="CO1220" s="256"/>
      <c r="CP1220" s="256"/>
      <c r="CQ1220" s="256"/>
      <c r="CR1220" s="256"/>
      <c r="CS1220" s="256"/>
      <c r="CT1220" s="256"/>
      <c r="CU1220" s="256"/>
      <c r="CV1220" s="256"/>
      <c r="CW1220" s="256"/>
      <c r="CX1220" s="256"/>
      <c r="CY1220" s="256"/>
      <c r="CZ1220" s="256"/>
      <c r="DA1220" s="256"/>
      <c r="DB1220" s="256"/>
      <c r="DC1220" s="256"/>
      <c r="DD1220" s="256"/>
      <c r="DE1220" s="256"/>
      <c r="DF1220" s="256"/>
      <c r="DG1220" s="256"/>
      <c r="DH1220" s="256"/>
      <c r="DI1220" s="256"/>
      <c r="DJ1220" s="256"/>
      <c r="DK1220" s="256"/>
      <c r="DL1220" s="256"/>
      <c r="DM1220" s="256"/>
      <c r="DN1220" s="256"/>
      <c r="DO1220" s="256"/>
      <c r="DP1220" s="256"/>
      <c r="DQ1220" s="256"/>
      <c r="DR1220" s="256"/>
      <c r="DS1220" s="256"/>
      <c r="DT1220" s="256"/>
      <c r="DU1220" s="256"/>
      <c r="DV1220" s="256"/>
      <c r="DW1220" s="256"/>
      <c r="DX1220" s="256"/>
      <c r="DY1220" s="256"/>
      <c r="DZ1220" s="256"/>
      <c r="EA1220" s="256"/>
      <c r="EB1220" s="256"/>
      <c r="EC1220" s="256"/>
      <c r="ED1220" s="256"/>
      <c r="EE1220" s="256"/>
      <c r="EF1220" s="256"/>
      <c r="EG1220" s="256"/>
      <c r="EH1220" s="256"/>
      <c r="EI1220" s="256"/>
      <c r="EJ1220" s="256"/>
      <c r="EK1220" s="256"/>
      <c r="EL1220" s="256"/>
      <c r="EM1220" s="256"/>
      <c r="EN1220" s="256"/>
      <c r="EO1220" s="256"/>
      <c r="EP1220" s="256"/>
      <c r="EQ1220" s="256"/>
      <c r="ER1220" s="256"/>
      <c r="ES1220" s="256"/>
      <c r="ET1220" s="256"/>
      <c r="EU1220" s="256"/>
      <c r="EV1220" s="256"/>
      <c r="EW1220" s="256"/>
      <c r="EX1220" s="256"/>
      <c r="EY1220" s="256"/>
      <c r="EZ1220" s="256"/>
      <c r="FA1220" s="256"/>
      <c r="FB1220" s="256"/>
      <c r="FC1220" s="256"/>
      <c r="FD1220" s="256"/>
      <c r="FE1220" s="256"/>
      <c r="FF1220" s="256"/>
      <c r="FG1220" s="256"/>
      <c r="FH1220" s="256"/>
      <c r="FI1220" s="256"/>
      <c r="FJ1220" s="256"/>
      <c r="FK1220" s="256"/>
      <c r="FL1220" s="256"/>
      <c r="FM1220" s="256"/>
      <c r="FN1220" s="256"/>
      <c r="FO1220" s="256"/>
      <c r="FP1220" s="256"/>
      <c r="FQ1220" s="256"/>
      <c r="FR1220" s="256"/>
      <c r="FS1220" s="256"/>
      <c r="FT1220" s="256"/>
      <c r="FU1220" s="256"/>
      <c r="FV1220" s="256"/>
    </row>
    <row r="1221" spans="1:178" s="64" customFormat="1" ht="32.25" customHeight="1">
      <c r="A1221" s="67" t="s">
        <v>95</v>
      </c>
      <c r="B1221" s="68" t="s">
        <v>96</v>
      </c>
      <c r="C1221" s="69"/>
      <c r="D1221" s="60">
        <v>45</v>
      </c>
      <c r="E1221" s="23">
        <f t="shared" si="573"/>
        <v>0</v>
      </c>
      <c r="F1221" s="60"/>
      <c r="G1221" s="60">
        <v>30</v>
      </c>
      <c r="H1221" s="23">
        <f t="shared" si="574"/>
        <v>0</v>
      </c>
      <c r="I1221" s="60"/>
      <c r="J1221" s="60">
        <v>45</v>
      </c>
      <c r="K1221" s="23">
        <f t="shared" si="575"/>
        <v>0</v>
      </c>
      <c r="L1221" s="60"/>
      <c r="M1221" s="60">
        <v>75</v>
      </c>
      <c r="N1221" s="23">
        <f t="shared" si="576"/>
        <v>0</v>
      </c>
      <c r="O1221" s="70"/>
      <c r="P1221" s="60">
        <v>38</v>
      </c>
      <c r="Q1221" s="23">
        <f t="shared" si="577"/>
        <v>0</v>
      </c>
      <c r="R1221" s="60"/>
      <c r="S1221" s="60">
        <v>68</v>
      </c>
      <c r="T1221" s="23">
        <f t="shared" si="578"/>
        <v>0</v>
      </c>
      <c r="U1221" s="60"/>
      <c r="V1221" s="60">
        <v>38</v>
      </c>
      <c r="W1221" s="23">
        <f t="shared" si="579"/>
        <v>0</v>
      </c>
      <c r="X1221" s="60"/>
      <c r="Y1221" s="60">
        <v>55</v>
      </c>
      <c r="Z1221" s="23">
        <f t="shared" si="580"/>
        <v>0</v>
      </c>
      <c r="AA1221" s="60"/>
      <c r="AB1221" s="60">
        <v>58</v>
      </c>
      <c r="AC1221" s="23">
        <f t="shared" si="581"/>
        <v>0</v>
      </c>
      <c r="AD1221" s="60"/>
      <c r="AE1221" s="60">
        <v>68</v>
      </c>
      <c r="AF1221" s="25">
        <f t="shared" si="582"/>
        <v>0</v>
      </c>
      <c r="AG1221" s="60"/>
      <c r="AH1221" s="60">
        <v>98</v>
      </c>
      <c r="AI1221" s="23">
        <f t="shared" si="583"/>
        <v>0</v>
      </c>
      <c r="AJ1221" s="60"/>
      <c r="AK1221" s="60">
        <v>7</v>
      </c>
      <c r="AL1221" s="25">
        <f t="shared" si="584"/>
        <v>0</v>
      </c>
      <c r="AM1221" s="60"/>
      <c r="AN1221" s="60">
        <v>6</v>
      </c>
      <c r="AO1221" s="25">
        <f t="shared" si="585"/>
        <v>0</v>
      </c>
      <c r="AP1221" s="60"/>
      <c r="AQ1221" s="60">
        <v>7</v>
      </c>
      <c r="AR1221" s="60">
        <f t="shared" si="595"/>
        <v>0</v>
      </c>
      <c r="AS1221" s="60"/>
      <c r="AT1221" s="60">
        <v>5.63</v>
      </c>
      <c r="AU1221" s="60">
        <f t="shared" si="596"/>
        <v>0</v>
      </c>
      <c r="AV1221" s="60"/>
      <c r="AW1221" s="60">
        <v>6.65</v>
      </c>
      <c r="AX1221" s="60">
        <f t="shared" si="597"/>
        <v>0</v>
      </c>
      <c r="AY1221" s="60"/>
      <c r="AZ1221" s="60">
        <v>5.58</v>
      </c>
      <c r="BA1221" s="60">
        <f t="shared" si="598"/>
        <v>0</v>
      </c>
      <c r="BB1221" s="60"/>
      <c r="BC1221" s="60">
        <v>6</v>
      </c>
      <c r="BD1221" s="23">
        <f t="shared" si="590"/>
        <v>0</v>
      </c>
      <c r="BE1221" s="26">
        <f t="shared" si="591"/>
        <v>0</v>
      </c>
      <c r="BF1221" s="27">
        <f t="shared" si="594"/>
        <v>0</v>
      </c>
      <c r="BG1221" s="61"/>
      <c r="BH1221" s="62"/>
      <c r="BI1221" s="61"/>
      <c r="BJ1221" s="28">
        <f t="shared" si="592"/>
        <v>0</v>
      </c>
      <c r="BK1221" s="28">
        <f t="shared" si="593"/>
        <v>0</v>
      </c>
      <c r="BL1221" s="245"/>
      <c r="BM1221" s="245"/>
      <c r="BN1221" s="245"/>
      <c r="BO1221" s="255"/>
      <c r="BP1221" s="255"/>
      <c r="BQ1221" s="255"/>
      <c r="BR1221" s="255"/>
      <c r="BS1221" s="255"/>
      <c r="BT1221" s="255"/>
      <c r="BU1221" s="255"/>
      <c r="BV1221" s="255"/>
      <c r="BW1221" s="255"/>
      <c r="BX1221" s="255"/>
      <c r="BY1221" s="256"/>
      <c r="BZ1221" s="256"/>
      <c r="CA1221" s="256"/>
      <c r="CB1221" s="256"/>
      <c r="CC1221" s="256"/>
      <c r="CD1221" s="256"/>
      <c r="CE1221" s="256"/>
      <c r="CF1221" s="256"/>
      <c r="CG1221" s="256"/>
      <c r="CH1221" s="256"/>
      <c r="CI1221" s="256"/>
      <c r="CJ1221" s="256"/>
      <c r="CK1221" s="256"/>
      <c r="CL1221" s="256"/>
      <c r="CM1221" s="256"/>
      <c r="CN1221" s="256"/>
      <c r="CO1221" s="256"/>
      <c r="CP1221" s="256"/>
      <c r="CQ1221" s="256"/>
      <c r="CR1221" s="256"/>
      <c r="CS1221" s="256"/>
      <c r="CT1221" s="256"/>
      <c r="CU1221" s="256"/>
      <c r="CV1221" s="256"/>
      <c r="CW1221" s="256"/>
      <c r="CX1221" s="256"/>
      <c r="CY1221" s="256"/>
      <c r="CZ1221" s="256"/>
      <c r="DA1221" s="256"/>
      <c r="DB1221" s="256"/>
      <c r="DC1221" s="256"/>
      <c r="DD1221" s="256"/>
      <c r="DE1221" s="256"/>
      <c r="DF1221" s="256"/>
      <c r="DG1221" s="256"/>
      <c r="DH1221" s="256"/>
      <c r="DI1221" s="256"/>
      <c r="DJ1221" s="256"/>
      <c r="DK1221" s="256"/>
      <c r="DL1221" s="256"/>
      <c r="DM1221" s="256"/>
      <c r="DN1221" s="256"/>
      <c r="DO1221" s="256"/>
      <c r="DP1221" s="256"/>
      <c r="DQ1221" s="256"/>
      <c r="DR1221" s="256"/>
      <c r="DS1221" s="256"/>
      <c r="DT1221" s="256"/>
      <c r="DU1221" s="256"/>
      <c r="DV1221" s="256"/>
      <c r="DW1221" s="256"/>
      <c r="DX1221" s="256"/>
      <c r="DY1221" s="256"/>
      <c r="DZ1221" s="256"/>
      <c r="EA1221" s="256"/>
      <c r="EB1221" s="256"/>
      <c r="EC1221" s="256"/>
      <c r="ED1221" s="256"/>
      <c r="EE1221" s="256"/>
      <c r="EF1221" s="256"/>
      <c r="EG1221" s="256"/>
      <c r="EH1221" s="256"/>
      <c r="EI1221" s="256"/>
      <c r="EJ1221" s="256"/>
      <c r="EK1221" s="256"/>
      <c r="EL1221" s="256"/>
      <c r="EM1221" s="256"/>
      <c r="EN1221" s="256"/>
      <c r="EO1221" s="256"/>
      <c r="EP1221" s="256"/>
      <c r="EQ1221" s="256"/>
      <c r="ER1221" s="256"/>
      <c r="ES1221" s="256"/>
      <c r="ET1221" s="256"/>
      <c r="EU1221" s="256"/>
      <c r="EV1221" s="256"/>
      <c r="EW1221" s="256"/>
      <c r="EX1221" s="256"/>
      <c r="EY1221" s="256"/>
      <c r="EZ1221" s="256"/>
      <c r="FA1221" s="256"/>
      <c r="FB1221" s="256"/>
      <c r="FC1221" s="256"/>
      <c r="FD1221" s="256"/>
      <c r="FE1221" s="256"/>
      <c r="FF1221" s="256"/>
      <c r="FG1221" s="256"/>
      <c r="FH1221" s="256"/>
      <c r="FI1221" s="256"/>
      <c r="FJ1221" s="256"/>
      <c r="FK1221" s="256"/>
      <c r="FL1221" s="256"/>
      <c r="FM1221" s="256"/>
      <c r="FN1221" s="256"/>
      <c r="FO1221" s="256"/>
      <c r="FP1221" s="256"/>
      <c r="FQ1221" s="256"/>
      <c r="FR1221" s="256"/>
      <c r="FS1221" s="256"/>
      <c r="FT1221" s="256"/>
      <c r="FU1221" s="256"/>
      <c r="FV1221" s="256"/>
    </row>
    <row r="1222" spans="1:178" s="65" customFormat="1" ht="30" customHeight="1">
      <c r="A1222" s="55" t="s">
        <v>97</v>
      </c>
      <c r="B1222" s="56" t="s">
        <v>98</v>
      </c>
      <c r="C1222" s="57"/>
      <c r="D1222" s="58">
        <v>45</v>
      </c>
      <c r="E1222" s="23">
        <f t="shared" si="573"/>
        <v>0</v>
      </c>
      <c r="F1222" s="58"/>
      <c r="G1222" s="58">
        <v>30</v>
      </c>
      <c r="H1222" s="23">
        <f t="shared" si="574"/>
        <v>0</v>
      </c>
      <c r="I1222" s="58"/>
      <c r="J1222" s="58">
        <v>45</v>
      </c>
      <c r="K1222" s="23">
        <f t="shared" si="575"/>
        <v>0</v>
      </c>
      <c r="L1222" s="58">
        <v>330</v>
      </c>
      <c r="M1222" s="58">
        <v>75</v>
      </c>
      <c r="N1222" s="23">
        <f t="shared" si="576"/>
        <v>24750</v>
      </c>
      <c r="O1222" s="66">
        <v>450</v>
      </c>
      <c r="P1222" s="58">
        <v>38</v>
      </c>
      <c r="Q1222" s="23">
        <f t="shared" si="577"/>
        <v>17100</v>
      </c>
      <c r="R1222" s="58">
        <v>330</v>
      </c>
      <c r="S1222" s="58">
        <v>68</v>
      </c>
      <c r="T1222" s="23">
        <f t="shared" si="578"/>
        <v>22440</v>
      </c>
      <c r="U1222" s="58"/>
      <c r="V1222" s="58">
        <v>38</v>
      </c>
      <c r="W1222" s="23">
        <f t="shared" si="579"/>
        <v>0</v>
      </c>
      <c r="X1222" s="58"/>
      <c r="Y1222" s="58">
        <v>55</v>
      </c>
      <c r="Z1222" s="23">
        <f t="shared" si="580"/>
        <v>0</v>
      </c>
      <c r="AA1222" s="58"/>
      <c r="AB1222" s="58">
        <v>58</v>
      </c>
      <c r="AC1222" s="23">
        <f t="shared" si="581"/>
        <v>0</v>
      </c>
      <c r="AD1222" s="58"/>
      <c r="AE1222" s="58">
        <v>68</v>
      </c>
      <c r="AF1222" s="25">
        <f t="shared" si="582"/>
        <v>0</v>
      </c>
      <c r="AG1222" s="58"/>
      <c r="AH1222" s="58">
        <v>98</v>
      </c>
      <c r="AI1222" s="23">
        <f t="shared" si="583"/>
        <v>0</v>
      </c>
      <c r="AJ1222" s="60"/>
      <c r="AK1222" s="60">
        <v>7</v>
      </c>
      <c r="AL1222" s="25">
        <f t="shared" si="584"/>
        <v>0</v>
      </c>
      <c r="AM1222" s="60">
        <v>3500</v>
      </c>
      <c r="AN1222" s="60">
        <v>6</v>
      </c>
      <c r="AO1222" s="25">
        <f t="shared" si="585"/>
        <v>21000</v>
      </c>
      <c r="AP1222" s="58"/>
      <c r="AQ1222" s="58">
        <v>7</v>
      </c>
      <c r="AR1222" s="60">
        <f t="shared" si="595"/>
        <v>0</v>
      </c>
      <c r="AS1222" s="58"/>
      <c r="AT1222" s="58">
        <v>5.63</v>
      </c>
      <c r="AU1222" s="58">
        <f t="shared" si="596"/>
        <v>0</v>
      </c>
      <c r="AV1222" s="58"/>
      <c r="AW1222" s="58">
        <v>6.65</v>
      </c>
      <c r="AX1222" s="58">
        <f t="shared" si="597"/>
        <v>0</v>
      </c>
      <c r="AY1222" s="58"/>
      <c r="AZ1222" s="58">
        <v>5.58</v>
      </c>
      <c r="BA1222" s="58">
        <f t="shared" si="598"/>
        <v>0</v>
      </c>
      <c r="BB1222" s="58"/>
      <c r="BC1222" s="58">
        <v>6</v>
      </c>
      <c r="BD1222" s="23">
        <f t="shared" si="590"/>
        <v>0</v>
      </c>
      <c r="BE1222" s="152">
        <f t="shared" si="591"/>
        <v>85290</v>
      </c>
      <c r="BF1222" s="27">
        <f t="shared" si="594"/>
        <v>0</v>
      </c>
      <c r="BG1222" s="61"/>
      <c r="BH1222" s="62"/>
      <c r="BI1222" s="61"/>
      <c r="BJ1222" s="30">
        <f t="shared" si="592"/>
        <v>0</v>
      </c>
      <c r="BK1222" s="28">
        <f t="shared" si="593"/>
        <v>85290</v>
      </c>
      <c r="BL1222" s="245"/>
      <c r="BM1222" s="247"/>
      <c r="BN1222" s="245"/>
      <c r="BO1222" s="245"/>
      <c r="BP1222" s="245"/>
      <c r="BQ1222" s="255"/>
      <c r="BR1222" s="255"/>
      <c r="BS1222" s="255"/>
      <c r="BT1222" s="255"/>
      <c r="BU1222" s="255"/>
      <c r="BV1222" s="255"/>
      <c r="BW1222" s="255"/>
      <c r="BX1222" s="255"/>
      <c r="BY1222" s="256"/>
      <c r="BZ1222" s="256"/>
      <c r="CA1222" s="256"/>
      <c r="CB1222" s="256"/>
      <c r="CC1222" s="256"/>
      <c r="CD1222" s="256"/>
      <c r="CE1222" s="256"/>
      <c r="CF1222" s="256"/>
      <c r="CG1222" s="256"/>
      <c r="CH1222" s="256"/>
      <c r="CI1222" s="256"/>
      <c r="CJ1222" s="256"/>
      <c r="CK1222" s="256"/>
      <c r="CL1222" s="256"/>
      <c r="CM1222" s="256"/>
      <c r="CN1222" s="256"/>
      <c r="CO1222" s="256"/>
      <c r="CP1222" s="256"/>
      <c r="CQ1222" s="256"/>
      <c r="CR1222" s="256"/>
      <c r="CS1222" s="256"/>
      <c r="CT1222" s="256"/>
      <c r="CU1222" s="256"/>
      <c r="CV1222" s="256"/>
      <c r="CW1222" s="256"/>
      <c r="CX1222" s="256"/>
      <c r="CY1222" s="256"/>
      <c r="CZ1222" s="256"/>
      <c r="DA1222" s="256"/>
      <c r="DB1222" s="256"/>
      <c r="DC1222" s="256"/>
      <c r="DD1222" s="256"/>
      <c r="DE1222" s="256"/>
      <c r="DF1222" s="256"/>
      <c r="DG1222" s="256"/>
      <c r="DH1222" s="256"/>
      <c r="DI1222" s="256"/>
      <c r="DJ1222" s="256"/>
      <c r="DK1222" s="256"/>
      <c r="DL1222" s="256"/>
      <c r="DM1222" s="256"/>
      <c r="DN1222" s="256"/>
      <c r="DO1222" s="256"/>
      <c r="DP1222" s="256"/>
      <c r="DQ1222" s="256"/>
      <c r="DR1222" s="256"/>
      <c r="DS1222" s="256"/>
      <c r="DT1222" s="256"/>
      <c r="DU1222" s="256"/>
      <c r="DV1222" s="256"/>
      <c r="DW1222" s="256"/>
      <c r="DX1222" s="256"/>
      <c r="DY1222" s="256"/>
      <c r="DZ1222" s="256"/>
      <c r="EA1222" s="256"/>
      <c r="EB1222" s="256"/>
      <c r="EC1222" s="256"/>
      <c r="ED1222" s="256"/>
      <c r="EE1222" s="256"/>
      <c r="EF1222" s="256"/>
      <c r="EG1222" s="256"/>
      <c r="EH1222" s="256"/>
      <c r="EI1222" s="256"/>
      <c r="EJ1222" s="256"/>
      <c r="EK1222" s="256"/>
      <c r="EL1222" s="256"/>
      <c r="EM1222" s="256"/>
      <c r="EN1222" s="256"/>
      <c r="EO1222" s="256"/>
      <c r="EP1222" s="256"/>
      <c r="EQ1222" s="256"/>
      <c r="ER1222" s="256"/>
      <c r="ES1222" s="256"/>
      <c r="ET1222" s="256"/>
      <c r="EU1222" s="256"/>
      <c r="EV1222" s="256"/>
      <c r="EW1222" s="256"/>
      <c r="EX1222" s="256"/>
      <c r="EY1222" s="256"/>
      <c r="EZ1222" s="256"/>
      <c r="FA1222" s="256"/>
      <c r="FB1222" s="256"/>
      <c r="FC1222" s="256"/>
      <c r="FD1222" s="256"/>
      <c r="FE1222" s="256"/>
      <c r="FF1222" s="256"/>
      <c r="FG1222" s="256"/>
      <c r="FH1222" s="256"/>
      <c r="FI1222" s="256"/>
      <c r="FJ1222" s="256"/>
      <c r="FK1222" s="256"/>
      <c r="FL1222" s="256"/>
      <c r="FM1222" s="256"/>
      <c r="FN1222" s="256"/>
      <c r="FO1222" s="256"/>
      <c r="FP1222" s="256"/>
      <c r="FQ1222" s="256"/>
      <c r="FR1222" s="256"/>
      <c r="FS1222" s="256"/>
      <c r="FT1222" s="256"/>
      <c r="FU1222" s="256"/>
      <c r="FV1222" s="256"/>
    </row>
    <row r="1223" spans="1:178" s="64" customFormat="1" ht="32.25" customHeight="1">
      <c r="A1223" s="67" t="s">
        <v>99</v>
      </c>
      <c r="B1223" s="68" t="s">
        <v>100</v>
      </c>
      <c r="C1223" s="69"/>
      <c r="D1223" s="60">
        <v>45</v>
      </c>
      <c r="E1223" s="23">
        <f t="shared" si="573"/>
        <v>0</v>
      </c>
      <c r="F1223" s="60"/>
      <c r="G1223" s="60">
        <v>30</v>
      </c>
      <c r="H1223" s="23">
        <f t="shared" si="574"/>
        <v>0</v>
      </c>
      <c r="I1223" s="60"/>
      <c r="J1223" s="60">
        <v>45</v>
      </c>
      <c r="K1223" s="23">
        <f t="shared" si="575"/>
        <v>0</v>
      </c>
      <c r="L1223" s="60"/>
      <c r="M1223" s="60">
        <v>75</v>
      </c>
      <c r="N1223" s="23">
        <f t="shared" si="576"/>
        <v>0</v>
      </c>
      <c r="O1223" s="70"/>
      <c r="P1223" s="60">
        <v>38</v>
      </c>
      <c r="Q1223" s="23">
        <f t="shared" si="577"/>
        <v>0</v>
      </c>
      <c r="R1223" s="60"/>
      <c r="S1223" s="60">
        <v>68</v>
      </c>
      <c r="T1223" s="23">
        <f t="shared" si="578"/>
        <v>0</v>
      </c>
      <c r="U1223" s="60"/>
      <c r="V1223" s="60">
        <v>38</v>
      </c>
      <c r="W1223" s="23">
        <f t="shared" si="579"/>
        <v>0</v>
      </c>
      <c r="X1223" s="60"/>
      <c r="Y1223" s="60">
        <v>55</v>
      </c>
      <c r="Z1223" s="23">
        <f t="shared" si="580"/>
        <v>0</v>
      </c>
      <c r="AA1223" s="60"/>
      <c r="AB1223" s="60">
        <v>58</v>
      </c>
      <c r="AC1223" s="23">
        <f t="shared" si="581"/>
        <v>0</v>
      </c>
      <c r="AD1223" s="60"/>
      <c r="AE1223" s="60">
        <v>68</v>
      </c>
      <c r="AF1223" s="25">
        <f t="shared" si="582"/>
        <v>0</v>
      </c>
      <c r="AG1223" s="60"/>
      <c r="AH1223" s="60">
        <v>98</v>
      </c>
      <c r="AI1223" s="23">
        <f t="shared" si="583"/>
        <v>0</v>
      </c>
      <c r="AJ1223" s="60"/>
      <c r="AK1223" s="60">
        <v>7</v>
      </c>
      <c r="AL1223" s="25">
        <f t="shared" si="584"/>
        <v>0</v>
      </c>
      <c r="AM1223" s="60"/>
      <c r="AN1223" s="60">
        <v>6</v>
      </c>
      <c r="AO1223" s="25">
        <f t="shared" si="585"/>
        <v>0</v>
      </c>
      <c r="AP1223" s="60"/>
      <c r="AQ1223" s="60">
        <v>7</v>
      </c>
      <c r="AR1223" s="60">
        <f t="shared" si="595"/>
        <v>0</v>
      </c>
      <c r="AS1223" s="60"/>
      <c r="AT1223" s="60">
        <v>5.63</v>
      </c>
      <c r="AU1223" s="60">
        <f t="shared" si="596"/>
        <v>0</v>
      </c>
      <c r="AV1223" s="60"/>
      <c r="AW1223" s="60">
        <v>6.65</v>
      </c>
      <c r="AX1223" s="60">
        <f t="shared" si="597"/>
        <v>0</v>
      </c>
      <c r="AY1223" s="60"/>
      <c r="AZ1223" s="60">
        <v>5.58</v>
      </c>
      <c r="BA1223" s="60">
        <f t="shared" si="598"/>
        <v>0</v>
      </c>
      <c r="BB1223" s="60"/>
      <c r="BC1223" s="60">
        <v>6</v>
      </c>
      <c r="BD1223" s="23">
        <f t="shared" si="590"/>
        <v>0</v>
      </c>
      <c r="BE1223" s="26">
        <f t="shared" si="591"/>
        <v>0</v>
      </c>
      <c r="BF1223" s="27">
        <f t="shared" si="594"/>
        <v>0</v>
      </c>
      <c r="BG1223" s="61"/>
      <c r="BH1223" s="62"/>
      <c r="BI1223" s="61"/>
      <c r="BJ1223" s="28">
        <f t="shared" si="592"/>
        <v>0</v>
      </c>
      <c r="BK1223" s="28">
        <f t="shared" si="593"/>
        <v>0</v>
      </c>
      <c r="BL1223" s="245"/>
      <c r="BM1223" s="245"/>
      <c r="BN1223" s="245"/>
      <c r="BO1223" s="245"/>
      <c r="BP1223" s="245"/>
      <c r="BQ1223" s="255"/>
      <c r="BR1223" s="255"/>
      <c r="BS1223" s="255"/>
      <c r="BT1223" s="255"/>
      <c r="BU1223" s="255"/>
      <c r="BV1223" s="255"/>
      <c r="BW1223" s="255"/>
      <c r="BX1223" s="255"/>
      <c r="BY1223" s="256"/>
      <c r="BZ1223" s="256"/>
      <c r="CA1223" s="256"/>
      <c r="CB1223" s="256"/>
      <c r="CC1223" s="256"/>
      <c r="CD1223" s="256"/>
      <c r="CE1223" s="256"/>
      <c r="CF1223" s="256"/>
      <c r="CG1223" s="256"/>
      <c r="CH1223" s="256"/>
      <c r="CI1223" s="256"/>
      <c r="CJ1223" s="256"/>
      <c r="CK1223" s="256"/>
      <c r="CL1223" s="256"/>
      <c r="CM1223" s="256"/>
      <c r="CN1223" s="256"/>
      <c r="CO1223" s="256"/>
      <c r="CP1223" s="256"/>
      <c r="CQ1223" s="256"/>
      <c r="CR1223" s="256"/>
      <c r="CS1223" s="256"/>
      <c r="CT1223" s="256"/>
      <c r="CU1223" s="256"/>
      <c r="CV1223" s="256"/>
      <c r="CW1223" s="256"/>
      <c r="CX1223" s="256"/>
      <c r="CY1223" s="256"/>
      <c r="CZ1223" s="256"/>
      <c r="DA1223" s="256"/>
      <c r="DB1223" s="256"/>
      <c r="DC1223" s="256"/>
      <c r="DD1223" s="256"/>
      <c r="DE1223" s="256"/>
      <c r="DF1223" s="256"/>
      <c r="DG1223" s="256"/>
      <c r="DH1223" s="256"/>
      <c r="DI1223" s="256"/>
      <c r="DJ1223" s="256"/>
      <c r="DK1223" s="256"/>
      <c r="DL1223" s="256"/>
      <c r="DM1223" s="256"/>
      <c r="DN1223" s="256"/>
      <c r="DO1223" s="256"/>
      <c r="DP1223" s="256"/>
      <c r="DQ1223" s="256"/>
      <c r="DR1223" s="256"/>
      <c r="DS1223" s="256"/>
      <c r="DT1223" s="256"/>
      <c r="DU1223" s="256"/>
      <c r="DV1223" s="256"/>
      <c r="DW1223" s="256"/>
      <c r="DX1223" s="256"/>
      <c r="DY1223" s="256"/>
      <c r="DZ1223" s="256"/>
      <c r="EA1223" s="256"/>
      <c r="EB1223" s="256"/>
      <c r="EC1223" s="256"/>
      <c r="ED1223" s="256"/>
      <c r="EE1223" s="256"/>
      <c r="EF1223" s="256"/>
      <c r="EG1223" s="256"/>
      <c r="EH1223" s="256"/>
      <c r="EI1223" s="256"/>
      <c r="EJ1223" s="256"/>
      <c r="EK1223" s="256"/>
      <c r="EL1223" s="256"/>
      <c r="EM1223" s="256"/>
      <c r="EN1223" s="256"/>
      <c r="EO1223" s="256"/>
      <c r="EP1223" s="256"/>
      <c r="EQ1223" s="256"/>
      <c r="ER1223" s="256"/>
      <c r="ES1223" s="256"/>
      <c r="ET1223" s="256"/>
      <c r="EU1223" s="256"/>
      <c r="EV1223" s="256"/>
      <c r="EW1223" s="256"/>
      <c r="EX1223" s="256"/>
      <c r="EY1223" s="256"/>
      <c r="EZ1223" s="256"/>
      <c r="FA1223" s="256"/>
      <c r="FB1223" s="256"/>
      <c r="FC1223" s="256"/>
      <c r="FD1223" s="256"/>
      <c r="FE1223" s="256"/>
      <c r="FF1223" s="256"/>
      <c r="FG1223" s="256"/>
      <c r="FH1223" s="256"/>
      <c r="FI1223" s="256"/>
      <c r="FJ1223" s="256"/>
      <c r="FK1223" s="256"/>
      <c r="FL1223" s="256"/>
      <c r="FM1223" s="256"/>
      <c r="FN1223" s="256"/>
      <c r="FO1223" s="256"/>
      <c r="FP1223" s="256"/>
      <c r="FQ1223" s="256"/>
      <c r="FR1223" s="256"/>
      <c r="FS1223" s="256"/>
      <c r="FT1223" s="256"/>
      <c r="FU1223" s="256"/>
      <c r="FV1223" s="256"/>
    </row>
    <row r="1224" spans="1:178" s="64" customFormat="1" ht="32.25" customHeight="1">
      <c r="A1224" s="67" t="s">
        <v>101</v>
      </c>
      <c r="B1224" s="68" t="s">
        <v>102</v>
      </c>
      <c r="C1224" s="69"/>
      <c r="D1224" s="60">
        <v>45</v>
      </c>
      <c r="E1224" s="23">
        <f t="shared" si="573"/>
        <v>0</v>
      </c>
      <c r="F1224" s="60"/>
      <c r="G1224" s="60">
        <v>30</v>
      </c>
      <c r="H1224" s="23">
        <f t="shared" si="574"/>
        <v>0</v>
      </c>
      <c r="I1224" s="60"/>
      <c r="J1224" s="60">
        <v>45</v>
      </c>
      <c r="K1224" s="23">
        <f t="shared" si="575"/>
        <v>0</v>
      </c>
      <c r="L1224" s="60"/>
      <c r="M1224" s="60">
        <v>75</v>
      </c>
      <c r="N1224" s="23">
        <f t="shared" si="576"/>
        <v>0</v>
      </c>
      <c r="O1224" s="70"/>
      <c r="P1224" s="60">
        <v>38</v>
      </c>
      <c r="Q1224" s="23">
        <f t="shared" si="577"/>
        <v>0</v>
      </c>
      <c r="R1224" s="60"/>
      <c r="S1224" s="60">
        <v>68</v>
      </c>
      <c r="T1224" s="23">
        <f t="shared" si="578"/>
        <v>0</v>
      </c>
      <c r="U1224" s="60"/>
      <c r="V1224" s="60">
        <v>38</v>
      </c>
      <c r="W1224" s="23">
        <f t="shared" si="579"/>
        <v>0</v>
      </c>
      <c r="X1224" s="60"/>
      <c r="Y1224" s="60">
        <v>55</v>
      </c>
      <c r="Z1224" s="23">
        <f t="shared" si="580"/>
        <v>0</v>
      </c>
      <c r="AA1224" s="60"/>
      <c r="AB1224" s="60">
        <v>58</v>
      </c>
      <c r="AC1224" s="23">
        <f t="shared" si="581"/>
        <v>0</v>
      </c>
      <c r="AD1224" s="60"/>
      <c r="AE1224" s="60">
        <v>68</v>
      </c>
      <c r="AF1224" s="25">
        <f t="shared" si="582"/>
        <v>0</v>
      </c>
      <c r="AG1224" s="60"/>
      <c r="AH1224" s="60">
        <v>98</v>
      </c>
      <c r="AI1224" s="23">
        <f t="shared" si="583"/>
        <v>0</v>
      </c>
      <c r="AJ1224" s="60"/>
      <c r="AK1224" s="60">
        <v>7</v>
      </c>
      <c r="AL1224" s="25">
        <f t="shared" si="584"/>
        <v>0</v>
      </c>
      <c r="AM1224" s="60"/>
      <c r="AN1224" s="60">
        <v>6</v>
      </c>
      <c r="AO1224" s="25">
        <f t="shared" si="585"/>
        <v>0</v>
      </c>
      <c r="AP1224" s="60"/>
      <c r="AQ1224" s="60">
        <v>7</v>
      </c>
      <c r="AR1224" s="60">
        <f t="shared" si="595"/>
        <v>0</v>
      </c>
      <c r="AS1224" s="60"/>
      <c r="AT1224" s="60">
        <v>5.63</v>
      </c>
      <c r="AU1224" s="60">
        <f t="shared" si="596"/>
        <v>0</v>
      </c>
      <c r="AV1224" s="60"/>
      <c r="AW1224" s="60">
        <v>6.65</v>
      </c>
      <c r="AX1224" s="60">
        <f t="shared" si="597"/>
        <v>0</v>
      </c>
      <c r="AY1224" s="60"/>
      <c r="AZ1224" s="60">
        <v>5.58</v>
      </c>
      <c r="BA1224" s="60">
        <f t="shared" si="598"/>
        <v>0</v>
      </c>
      <c r="BB1224" s="60"/>
      <c r="BC1224" s="60">
        <v>6</v>
      </c>
      <c r="BD1224" s="23">
        <f t="shared" si="590"/>
        <v>0</v>
      </c>
      <c r="BE1224" s="26">
        <f t="shared" si="591"/>
        <v>0</v>
      </c>
      <c r="BF1224" s="27">
        <f t="shared" si="594"/>
        <v>0</v>
      </c>
      <c r="BG1224" s="61"/>
      <c r="BH1224" s="62"/>
      <c r="BI1224" s="61"/>
      <c r="BJ1224" s="28">
        <f t="shared" si="592"/>
        <v>0</v>
      </c>
      <c r="BK1224" s="28">
        <f t="shared" si="593"/>
        <v>0</v>
      </c>
      <c r="BL1224" s="245"/>
      <c r="BM1224" s="245"/>
      <c r="BN1224" s="245"/>
      <c r="BO1224" s="245"/>
      <c r="BP1224" s="245"/>
      <c r="BQ1224" s="255"/>
      <c r="BR1224" s="255"/>
      <c r="BS1224" s="255"/>
      <c r="BT1224" s="255"/>
      <c r="BU1224" s="255"/>
      <c r="BV1224" s="255"/>
      <c r="BW1224" s="255"/>
      <c r="BX1224" s="255"/>
      <c r="BY1224" s="256"/>
      <c r="BZ1224" s="256"/>
      <c r="CA1224" s="256"/>
      <c r="CB1224" s="256"/>
      <c r="CC1224" s="256"/>
      <c r="CD1224" s="256"/>
      <c r="CE1224" s="256"/>
      <c r="CF1224" s="256"/>
      <c r="CG1224" s="256"/>
      <c r="CH1224" s="256"/>
      <c r="CI1224" s="256"/>
      <c r="CJ1224" s="256"/>
      <c r="CK1224" s="256"/>
      <c r="CL1224" s="256"/>
      <c r="CM1224" s="256"/>
      <c r="CN1224" s="256"/>
      <c r="CO1224" s="256"/>
      <c r="CP1224" s="256"/>
      <c r="CQ1224" s="256"/>
      <c r="CR1224" s="256"/>
      <c r="CS1224" s="256"/>
      <c r="CT1224" s="256"/>
      <c r="CU1224" s="256"/>
      <c r="CV1224" s="256"/>
      <c r="CW1224" s="256"/>
      <c r="CX1224" s="256"/>
      <c r="CY1224" s="256"/>
      <c r="CZ1224" s="256"/>
      <c r="DA1224" s="256"/>
      <c r="DB1224" s="256"/>
      <c r="DC1224" s="256"/>
      <c r="DD1224" s="256"/>
      <c r="DE1224" s="256"/>
      <c r="DF1224" s="256"/>
      <c r="DG1224" s="256"/>
      <c r="DH1224" s="256"/>
      <c r="DI1224" s="256"/>
      <c r="DJ1224" s="256"/>
      <c r="DK1224" s="256"/>
      <c r="DL1224" s="256"/>
      <c r="DM1224" s="256"/>
      <c r="DN1224" s="256"/>
      <c r="DO1224" s="256"/>
      <c r="DP1224" s="256"/>
      <c r="DQ1224" s="256"/>
      <c r="DR1224" s="256"/>
      <c r="DS1224" s="256"/>
      <c r="DT1224" s="256"/>
      <c r="DU1224" s="256"/>
      <c r="DV1224" s="256"/>
      <c r="DW1224" s="256"/>
      <c r="DX1224" s="256"/>
      <c r="DY1224" s="256"/>
      <c r="DZ1224" s="256"/>
      <c r="EA1224" s="256"/>
      <c r="EB1224" s="256"/>
      <c r="EC1224" s="256"/>
      <c r="ED1224" s="256"/>
      <c r="EE1224" s="256"/>
      <c r="EF1224" s="256"/>
      <c r="EG1224" s="256"/>
      <c r="EH1224" s="256"/>
      <c r="EI1224" s="256"/>
      <c r="EJ1224" s="256"/>
      <c r="EK1224" s="256"/>
      <c r="EL1224" s="256"/>
      <c r="EM1224" s="256"/>
      <c r="EN1224" s="256"/>
      <c r="EO1224" s="256"/>
      <c r="EP1224" s="256"/>
      <c r="EQ1224" s="256"/>
      <c r="ER1224" s="256"/>
      <c r="ES1224" s="256"/>
      <c r="ET1224" s="256"/>
      <c r="EU1224" s="256"/>
      <c r="EV1224" s="256"/>
      <c r="EW1224" s="256"/>
      <c r="EX1224" s="256"/>
      <c r="EY1224" s="256"/>
      <c r="EZ1224" s="256"/>
      <c r="FA1224" s="256"/>
      <c r="FB1224" s="256"/>
      <c r="FC1224" s="256"/>
      <c r="FD1224" s="256"/>
      <c r="FE1224" s="256"/>
      <c r="FF1224" s="256"/>
      <c r="FG1224" s="256"/>
      <c r="FH1224" s="256"/>
      <c r="FI1224" s="256"/>
      <c r="FJ1224" s="256"/>
      <c r="FK1224" s="256"/>
      <c r="FL1224" s="256"/>
      <c r="FM1224" s="256"/>
      <c r="FN1224" s="256"/>
      <c r="FO1224" s="256"/>
      <c r="FP1224" s="256"/>
      <c r="FQ1224" s="256"/>
      <c r="FR1224" s="256"/>
      <c r="FS1224" s="256"/>
      <c r="FT1224" s="256"/>
      <c r="FU1224" s="256"/>
      <c r="FV1224" s="256"/>
    </row>
    <row r="1225" spans="1:178" s="64" customFormat="1" ht="32.25" customHeight="1">
      <c r="A1225" s="67" t="s">
        <v>103</v>
      </c>
      <c r="B1225" s="68" t="s">
        <v>104</v>
      </c>
      <c r="C1225" s="69"/>
      <c r="D1225" s="60">
        <v>45</v>
      </c>
      <c r="E1225" s="23">
        <f t="shared" si="573"/>
        <v>0</v>
      </c>
      <c r="F1225" s="60"/>
      <c r="G1225" s="60">
        <v>30</v>
      </c>
      <c r="H1225" s="23">
        <f t="shared" si="574"/>
        <v>0</v>
      </c>
      <c r="I1225" s="60"/>
      <c r="J1225" s="60">
        <v>45</v>
      </c>
      <c r="K1225" s="23">
        <f t="shared" si="575"/>
        <v>0</v>
      </c>
      <c r="L1225" s="60">
        <v>150</v>
      </c>
      <c r="M1225" s="60">
        <v>75</v>
      </c>
      <c r="N1225" s="23">
        <f t="shared" si="576"/>
        <v>11250</v>
      </c>
      <c r="O1225" s="70">
        <v>210</v>
      </c>
      <c r="P1225" s="60">
        <v>38</v>
      </c>
      <c r="Q1225" s="23">
        <f t="shared" si="577"/>
        <v>7980</v>
      </c>
      <c r="R1225" s="60">
        <v>180</v>
      </c>
      <c r="S1225" s="60">
        <v>68</v>
      </c>
      <c r="T1225" s="23">
        <f t="shared" si="578"/>
        <v>12240</v>
      </c>
      <c r="U1225" s="60"/>
      <c r="V1225" s="60">
        <v>38</v>
      </c>
      <c r="W1225" s="23">
        <f t="shared" si="579"/>
        <v>0</v>
      </c>
      <c r="X1225" s="60"/>
      <c r="Y1225" s="60">
        <v>55</v>
      </c>
      <c r="Z1225" s="23">
        <f t="shared" si="580"/>
        <v>0</v>
      </c>
      <c r="AA1225" s="60"/>
      <c r="AB1225" s="60">
        <v>58</v>
      </c>
      <c r="AC1225" s="23">
        <f t="shared" si="581"/>
        <v>0</v>
      </c>
      <c r="AD1225" s="60"/>
      <c r="AE1225" s="60">
        <v>68</v>
      </c>
      <c r="AF1225" s="25">
        <f t="shared" si="582"/>
        <v>0</v>
      </c>
      <c r="AG1225" s="60"/>
      <c r="AH1225" s="60">
        <v>98</v>
      </c>
      <c r="AI1225" s="23">
        <f t="shared" si="583"/>
        <v>0</v>
      </c>
      <c r="AJ1225" s="60"/>
      <c r="AK1225" s="60">
        <v>7</v>
      </c>
      <c r="AL1225" s="25">
        <f t="shared" si="584"/>
        <v>0</v>
      </c>
      <c r="AM1225" s="60">
        <v>4500</v>
      </c>
      <c r="AN1225" s="60">
        <v>6</v>
      </c>
      <c r="AO1225" s="25">
        <f t="shared" si="585"/>
        <v>27000</v>
      </c>
      <c r="AP1225" s="60"/>
      <c r="AQ1225" s="60">
        <v>7</v>
      </c>
      <c r="AR1225" s="60">
        <f t="shared" si="595"/>
        <v>0</v>
      </c>
      <c r="AS1225" s="60"/>
      <c r="AT1225" s="60">
        <v>5.63</v>
      </c>
      <c r="AU1225" s="60">
        <f t="shared" si="596"/>
        <v>0</v>
      </c>
      <c r="AV1225" s="60"/>
      <c r="AW1225" s="60">
        <v>6.65</v>
      </c>
      <c r="AX1225" s="60">
        <f t="shared" si="597"/>
        <v>0</v>
      </c>
      <c r="AY1225" s="60"/>
      <c r="AZ1225" s="60">
        <v>5.58</v>
      </c>
      <c r="BA1225" s="60">
        <f t="shared" si="598"/>
        <v>0</v>
      </c>
      <c r="BB1225" s="60"/>
      <c r="BC1225" s="60">
        <v>6</v>
      </c>
      <c r="BD1225" s="23">
        <f t="shared" si="590"/>
        <v>0</v>
      </c>
      <c r="BE1225" s="26">
        <f t="shared" si="591"/>
        <v>58470</v>
      </c>
      <c r="BF1225" s="27">
        <f t="shared" si="594"/>
        <v>0</v>
      </c>
      <c r="BG1225" s="61">
        <v>4773</v>
      </c>
      <c r="BH1225" s="62"/>
      <c r="BI1225" s="61"/>
      <c r="BJ1225" s="30">
        <f t="shared" si="592"/>
        <v>4773</v>
      </c>
      <c r="BK1225" s="28">
        <f t="shared" si="593"/>
        <v>53697</v>
      </c>
      <c r="BL1225" s="245"/>
      <c r="BM1225" s="245"/>
      <c r="BN1225" s="245"/>
      <c r="BO1225" s="245"/>
      <c r="BP1225" s="245"/>
      <c r="BQ1225" s="255"/>
      <c r="BR1225" s="255"/>
      <c r="BS1225" s="255"/>
      <c r="BT1225" s="255"/>
      <c r="BU1225" s="255"/>
      <c r="BV1225" s="255"/>
      <c r="BW1225" s="255"/>
      <c r="BX1225" s="255"/>
      <c r="BY1225" s="256"/>
      <c r="BZ1225" s="256"/>
      <c r="CA1225" s="256"/>
      <c r="CB1225" s="256"/>
      <c r="CC1225" s="256"/>
      <c r="CD1225" s="256"/>
      <c r="CE1225" s="256"/>
      <c r="CF1225" s="256"/>
      <c r="CG1225" s="256"/>
      <c r="CH1225" s="256"/>
      <c r="CI1225" s="256"/>
      <c r="CJ1225" s="256"/>
      <c r="CK1225" s="256"/>
      <c r="CL1225" s="256"/>
      <c r="CM1225" s="256"/>
      <c r="CN1225" s="256"/>
      <c r="CO1225" s="256"/>
      <c r="CP1225" s="256"/>
      <c r="CQ1225" s="256"/>
      <c r="CR1225" s="256"/>
      <c r="CS1225" s="256"/>
      <c r="CT1225" s="256"/>
      <c r="CU1225" s="256"/>
      <c r="CV1225" s="256"/>
      <c r="CW1225" s="256"/>
      <c r="CX1225" s="256"/>
      <c r="CY1225" s="256"/>
      <c r="CZ1225" s="256"/>
      <c r="DA1225" s="256"/>
      <c r="DB1225" s="256"/>
      <c r="DC1225" s="256"/>
      <c r="DD1225" s="256"/>
      <c r="DE1225" s="256"/>
      <c r="DF1225" s="256"/>
      <c r="DG1225" s="256"/>
      <c r="DH1225" s="256"/>
      <c r="DI1225" s="256"/>
      <c r="DJ1225" s="256"/>
      <c r="DK1225" s="256"/>
      <c r="DL1225" s="256"/>
      <c r="DM1225" s="256"/>
      <c r="DN1225" s="256"/>
      <c r="DO1225" s="256"/>
      <c r="DP1225" s="256"/>
      <c r="DQ1225" s="256"/>
      <c r="DR1225" s="256"/>
      <c r="DS1225" s="256"/>
      <c r="DT1225" s="256"/>
      <c r="DU1225" s="256"/>
      <c r="DV1225" s="256"/>
      <c r="DW1225" s="256"/>
      <c r="DX1225" s="256"/>
      <c r="DY1225" s="256"/>
      <c r="DZ1225" s="256"/>
      <c r="EA1225" s="256"/>
      <c r="EB1225" s="256"/>
      <c r="EC1225" s="256"/>
      <c r="ED1225" s="256"/>
      <c r="EE1225" s="256"/>
      <c r="EF1225" s="256"/>
      <c r="EG1225" s="256"/>
      <c r="EH1225" s="256"/>
      <c r="EI1225" s="256"/>
      <c r="EJ1225" s="256"/>
      <c r="EK1225" s="256"/>
      <c r="EL1225" s="256"/>
      <c r="EM1225" s="256"/>
      <c r="EN1225" s="256"/>
      <c r="EO1225" s="256"/>
      <c r="EP1225" s="256"/>
      <c r="EQ1225" s="256"/>
      <c r="ER1225" s="256"/>
      <c r="ES1225" s="256"/>
      <c r="ET1225" s="256"/>
      <c r="EU1225" s="256"/>
      <c r="EV1225" s="256"/>
      <c r="EW1225" s="256"/>
      <c r="EX1225" s="256"/>
      <c r="EY1225" s="256"/>
      <c r="EZ1225" s="256"/>
      <c r="FA1225" s="256"/>
      <c r="FB1225" s="256"/>
      <c r="FC1225" s="256"/>
      <c r="FD1225" s="256"/>
      <c r="FE1225" s="256"/>
      <c r="FF1225" s="256"/>
      <c r="FG1225" s="256"/>
      <c r="FH1225" s="256"/>
      <c r="FI1225" s="256"/>
      <c r="FJ1225" s="256"/>
      <c r="FK1225" s="256"/>
      <c r="FL1225" s="256"/>
      <c r="FM1225" s="256"/>
      <c r="FN1225" s="256"/>
      <c r="FO1225" s="256"/>
      <c r="FP1225" s="256"/>
      <c r="FQ1225" s="256"/>
      <c r="FR1225" s="256"/>
      <c r="FS1225" s="256"/>
      <c r="FT1225" s="256"/>
      <c r="FU1225" s="256"/>
      <c r="FV1225" s="256"/>
    </row>
    <row r="1226" spans="1:178" s="64" customFormat="1" ht="32.25" customHeight="1">
      <c r="A1226" s="67" t="s">
        <v>105</v>
      </c>
      <c r="B1226" s="68" t="s">
        <v>106</v>
      </c>
      <c r="C1226" s="69"/>
      <c r="D1226" s="60">
        <v>45</v>
      </c>
      <c r="E1226" s="23">
        <f t="shared" si="573"/>
        <v>0</v>
      </c>
      <c r="F1226" s="60"/>
      <c r="G1226" s="60">
        <v>30</v>
      </c>
      <c r="H1226" s="23">
        <f t="shared" si="574"/>
        <v>0</v>
      </c>
      <c r="I1226" s="60"/>
      <c r="J1226" s="60">
        <v>45</v>
      </c>
      <c r="K1226" s="23">
        <f t="shared" si="575"/>
        <v>0</v>
      </c>
      <c r="L1226" s="60"/>
      <c r="M1226" s="60">
        <v>75</v>
      </c>
      <c r="N1226" s="23">
        <f t="shared" si="576"/>
        <v>0</v>
      </c>
      <c r="O1226" s="70"/>
      <c r="P1226" s="60">
        <v>38</v>
      </c>
      <c r="Q1226" s="23">
        <f t="shared" si="577"/>
        <v>0</v>
      </c>
      <c r="R1226" s="60"/>
      <c r="S1226" s="60">
        <v>68</v>
      </c>
      <c r="T1226" s="23">
        <f t="shared" si="578"/>
        <v>0</v>
      </c>
      <c r="U1226" s="70"/>
      <c r="V1226" s="60">
        <v>38</v>
      </c>
      <c r="W1226" s="23">
        <f t="shared" si="579"/>
        <v>0</v>
      </c>
      <c r="X1226" s="60"/>
      <c r="Y1226" s="60">
        <v>55</v>
      </c>
      <c r="Z1226" s="23">
        <f t="shared" si="580"/>
        <v>0</v>
      </c>
      <c r="AA1226" s="60"/>
      <c r="AB1226" s="60">
        <v>58</v>
      </c>
      <c r="AC1226" s="23">
        <f t="shared" si="581"/>
        <v>0</v>
      </c>
      <c r="AD1226" s="60"/>
      <c r="AE1226" s="60">
        <v>68</v>
      </c>
      <c r="AF1226" s="25">
        <f t="shared" si="582"/>
        <v>0</v>
      </c>
      <c r="AG1226" s="60"/>
      <c r="AH1226" s="60">
        <v>98</v>
      </c>
      <c r="AI1226" s="23">
        <f t="shared" si="583"/>
        <v>0</v>
      </c>
      <c r="AJ1226" s="60"/>
      <c r="AK1226" s="60">
        <v>7</v>
      </c>
      <c r="AL1226" s="25">
        <f t="shared" si="584"/>
        <v>0</v>
      </c>
      <c r="AM1226" s="60"/>
      <c r="AN1226" s="60">
        <v>6</v>
      </c>
      <c r="AO1226" s="25">
        <f t="shared" si="585"/>
        <v>0</v>
      </c>
      <c r="AP1226" s="60"/>
      <c r="AQ1226" s="60">
        <v>7</v>
      </c>
      <c r="AR1226" s="60">
        <f t="shared" si="595"/>
        <v>0</v>
      </c>
      <c r="AS1226" s="60"/>
      <c r="AT1226" s="60">
        <v>5.63</v>
      </c>
      <c r="AU1226" s="60">
        <f t="shared" si="596"/>
        <v>0</v>
      </c>
      <c r="AV1226" s="60"/>
      <c r="AW1226" s="60">
        <v>6.65</v>
      </c>
      <c r="AX1226" s="60">
        <f t="shared" si="597"/>
        <v>0</v>
      </c>
      <c r="AY1226" s="60"/>
      <c r="AZ1226" s="60">
        <v>5.58</v>
      </c>
      <c r="BA1226" s="60">
        <f t="shared" si="598"/>
        <v>0</v>
      </c>
      <c r="BB1226" s="60"/>
      <c r="BC1226" s="60">
        <v>6</v>
      </c>
      <c r="BD1226" s="23">
        <f t="shared" si="590"/>
        <v>0</v>
      </c>
      <c r="BE1226" s="26">
        <f t="shared" si="591"/>
        <v>0</v>
      </c>
      <c r="BF1226" s="27">
        <f t="shared" si="594"/>
        <v>44394</v>
      </c>
      <c r="BG1226" s="61"/>
      <c r="BH1226" s="62"/>
      <c r="BI1226" s="61"/>
      <c r="BJ1226" s="30">
        <f t="shared" si="592"/>
        <v>0</v>
      </c>
      <c r="BK1226" s="28">
        <f t="shared" si="593"/>
        <v>44394</v>
      </c>
      <c r="BL1226" s="245"/>
      <c r="BM1226" s="245"/>
      <c r="BN1226" s="245"/>
      <c r="BO1226" s="245"/>
      <c r="BP1226" s="245"/>
      <c r="BQ1226" s="255"/>
      <c r="BR1226" s="255"/>
      <c r="BS1226" s="255"/>
      <c r="BT1226" s="255"/>
      <c r="BU1226" s="255"/>
      <c r="BV1226" s="255"/>
      <c r="BW1226" s="255"/>
      <c r="BX1226" s="255"/>
      <c r="BY1226" s="256"/>
      <c r="BZ1226" s="256"/>
      <c r="CA1226" s="256"/>
      <c r="CB1226" s="256"/>
      <c r="CC1226" s="256"/>
      <c r="CD1226" s="256"/>
      <c r="CE1226" s="256"/>
      <c r="CF1226" s="256"/>
      <c r="CG1226" s="256"/>
      <c r="CH1226" s="256"/>
      <c r="CI1226" s="256"/>
      <c r="CJ1226" s="256"/>
      <c r="CK1226" s="256"/>
      <c r="CL1226" s="256"/>
      <c r="CM1226" s="256"/>
      <c r="CN1226" s="256"/>
      <c r="CO1226" s="256"/>
      <c r="CP1226" s="256"/>
      <c r="CQ1226" s="256"/>
      <c r="CR1226" s="256"/>
      <c r="CS1226" s="256"/>
      <c r="CT1226" s="256"/>
      <c r="CU1226" s="256"/>
      <c r="CV1226" s="256"/>
      <c r="CW1226" s="256"/>
      <c r="CX1226" s="256"/>
      <c r="CY1226" s="256"/>
      <c r="CZ1226" s="256"/>
      <c r="DA1226" s="256"/>
      <c r="DB1226" s="256"/>
      <c r="DC1226" s="256"/>
      <c r="DD1226" s="256"/>
      <c r="DE1226" s="256"/>
      <c r="DF1226" s="256"/>
      <c r="DG1226" s="256"/>
      <c r="DH1226" s="256"/>
      <c r="DI1226" s="256"/>
      <c r="DJ1226" s="256"/>
      <c r="DK1226" s="256"/>
      <c r="DL1226" s="256"/>
      <c r="DM1226" s="256"/>
      <c r="DN1226" s="256"/>
      <c r="DO1226" s="256"/>
      <c r="DP1226" s="256"/>
      <c r="DQ1226" s="256"/>
      <c r="DR1226" s="256"/>
      <c r="DS1226" s="256"/>
      <c r="DT1226" s="256"/>
      <c r="DU1226" s="256"/>
      <c r="DV1226" s="256"/>
      <c r="DW1226" s="256"/>
      <c r="DX1226" s="256"/>
      <c r="DY1226" s="256"/>
      <c r="DZ1226" s="256"/>
      <c r="EA1226" s="256"/>
      <c r="EB1226" s="256"/>
      <c r="EC1226" s="256"/>
      <c r="ED1226" s="256"/>
      <c r="EE1226" s="256"/>
      <c r="EF1226" s="256"/>
      <c r="EG1226" s="256"/>
      <c r="EH1226" s="256"/>
      <c r="EI1226" s="256"/>
      <c r="EJ1226" s="256"/>
      <c r="EK1226" s="256"/>
      <c r="EL1226" s="256"/>
      <c r="EM1226" s="256"/>
      <c r="EN1226" s="256"/>
      <c r="EO1226" s="256"/>
      <c r="EP1226" s="256"/>
      <c r="EQ1226" s="256"/>
      <c r="ER1226" s="256"/>
      <c r="ES1226" s="256"/>
      <c r="ET1226" s="256"/>
      <c r="EU1226" s="256"/>
      <c r="EV1226" s="256"/>
      <c r="EW1226" s="256"/>
      <c r="EX1226" s="256"/>
      <c r="EY1226" s="256"/>
      <c r="EZ1226" s="256"/>
      <c r="FA1226" s="256"/>
      <c r="FB1226" s="256"/>
      <c r="FC1226" s="256"/>
      <c r="FD1226" s="256"/>
      <c r="FE1226" s="256"/>
      <c r="FF1226" s="256"/>
      <c r="FG1226" s="256"/>
      <c r="FH1226" s="256"/>
      <c r="FI1226" s="256"/>
      <c r="FJ1226" s="256"/>
      <c r="FK1226" s="256"/>
      <c r="FL1226" s="256"/>
      <c r="FM1226" s="256"/>
      <c r="FN1226" s="256"/>
      <c r="FO1226" s="256"/>
      <c r="FP1226" s="256"/>
      <c r="FQ1226" s="256"/>
      <c r="FR1226" s="256"/>
      <c r="FS1226" s="256"/>
      <c r="FT1226" s="256"/>
      <c r="FU1226" s="256"/>
      <c r="FV1226" s="256"/>
    </row>
    <row r="1227" spans="1:178" s="64" customFormat="1" ht="32.25" customHeight="1">
      <c r="A1227" s="67" t="s">
        <v>107</v>
      </c>
      <c r="B1227" s="68" t="s">
        <v>108</v>
      </c>
      <c r="C1227" s="69"/>
      <c r="D1227" s="60">
        <v>45</v>
      </c>
      <c r="E1227" s="23">
        <f t="shared" si="573"/>
        <v>0</v>
      </c>
      <c r="F1227" s="60"/>
      <c r="G1227" s="60">
        <v>30</v>
      </c>
      <c r="H1227" s="23">
        <f t="shared" si="574"/>
        <v>0</v>
      </c>
      <c r="I1227" s="60"/>
      <c r="J1227" s="60">
        <v>45</v>
      </c>
      <c r="K1227" s="23">
        <f t="shared" si="575"/>
        <v>0</v>
      </c>
      <c r="L1227" s="60"/>
      <c r="M1227" s="60">
        <v>75</v>
      </c>
      <c r="N1227" s="23">
        <f t="shared" si="576"/>
        <v>0</v>
      </c>
      <c r="O1227" s="70"/>
      <c r="P1227" s="60">
        <v>38</v>
      </c>
      <c r="Q1227" s="23">
        <f t="shared" si="577"/>
        <v>0</v>
      </c>
      <c r="R1227" s="60"/>
      <c r="S1227" s="60">
        <v>68</v>
      </c>
      <c r="T1227" s="23">
        <f t="shared" si="578"/>
        <v>0</v>
      </c>
      <c r="U1227" s="60"/>
      <c r="V1227" s="60">
        <v>38</v>
      </c>
      <c r="W1227" s="23">
        <f t="shared" si="579"/>
        <v>0</v>
      </c>
      <c r="X1227" s="60"/>
      <c r="Y1227" s="60">
        <v>55</v>
      </c>
      <c r="Z1227" s="23">
        <f t="shared" si="580"/>
        <v>0</v>
      </c>
      <c r="AA1227" s="60"/>
      <c r="AB1227" s="60">
        <v>58</v>
      </c>
      <c r="AC1227" s="23">
        <f t="shared" si="581"/>
        <v>0</v>
      </c>
      <c r="AD1227" s="60"/>
      <c r="AE1227" s="60">
        <v>68</v>
      </c>
      <c r="AF1227" s="25">
        <f t="shared" si="582"/>
        <v>0</v>
      </c>
      <c r="AG1227" s="60"/>
      <c r="AH1227" s="60">
        <v>98</v>
      </c>
      <c r="AI1227" s="23">
        <f t="shared" si="583"/>
        <v>0</v>
      </c>
      <c r="AJ1227" s="60"/>
      <c r="AK1227" s="60">
        <v>7</v>
      </c>
      <c r="AL1227" s="25">
        <f t="shared" si="584"/>
        <v>0</v>
      </c>
      <c r="AM1227" s="60"/>
      <c r="AN1227" s="60">
        <v>6</v>
      </c>
      <c r="AO1227" s="25">
        <f t="shared" si="585"/>
        <v>0</v>
      </c>
      <c r="AP1227" s="60"/>
      <c r="AQ1227" s="60">
        <v>7</v>
      </c>
      <c r="AR1227" s="60">
        <f t="shared" si="595"/>
        <v>0</v>
      </c>
      <c r="AS1227" s="60"/>
      <c r="AT1227" s="60">
        <v>5.63</v>
      </c>
      <c r="AU1227" s="60">
        <f t="shared" si="596"/>
        <v>0</v>
      </c>
      <c r="AV1227" s="60"/>
      <c r="AW1227" s="60">
        <v>6.65</v>
      </c>
      <c r="AX1227" s="60">
        <f t="shared" si="597"/>
        <v>0</v>
      </c>
      <c r="AY1227" s="60"/>
      <c r="AZ1227" s="60">
        <v>5.58</v>
      </c>
      <c r="BA1227" s="60">
        <f t="shared" si="598"/>
        <v>0</v>
      </c>
      <c r="BB1227" s="60"/>
      <c r="BC1227" s="60">
        <v>6</v>
      </c>
      <c r="BD1227" s="23">
        <f t="shared" si="590"/>
        <v>0</v>
      </c>
      <c r="BE1227" s="26">
        <f t="shared" si="591"/>
        <v>0</v>
      </c>
      <c r="BF1227" s="27">
        <f t="shared" si="594"/>
        <v>0</v>
      </c>
      <c r="BG1227" s="61"/>
      <c r="BH1227" s="62"/>
      <c r="BI1227" s="61"/>
      <c r="BJ1227" s="30">
        <f t="shared" si="592"/>
        <v>0</v>
      </c>
      <c r="BK1227" s="28">
        <f t="shared" si="593"/>
        <v>0</v>
      </c>
      <c r="BL1227" s="245"/>
      <c r="BM1227" s="245"/>
      <c r="BN1227" s="245"/>
      <c r="BO1227" s="245"/>
      <c r="BP1227" s="245"/>
      <c r="BQ1227" s="255"/>
      <c r="BR1227" s="255"/>
      <c r="BS1227" s="255"/>
      <c r="BT1227" s="255"/>
      <c r="BU1227" s="255"/>
      <c r="BV1227" s="255"/>
      <c r="BW1227" s="255"/>
      <c r="BX1227" s="255"/>
      <c r="BY1227" s="256"/>
      <c r="BZ1227" s="256"/>
      <c r="CA1227" s="256"/>
      <c r="CB1227" s="256"/>
      <c r="CC1227" s="256"/>
      <c r="CD1227" s="256"/>
      <c r="CE1227" s="256"/>
      <c r="CF1227" s="256"/>
      <c r="CG1227" s="256"/>
      <c r="CH1227" s="256"/>
      <c r="CI1227" s="256"/>
      <c r="CJ1227" s="256"/>
      <c r="CK1227" s="256"/>
      <c r="CL1227" s="256"/>
      <c r="CM1227" s="256"/>
      <c r="CN1227" s="256"/>
      <c r="CO1227" s="256"/>
      <c r="CP1227" s="256"/>
      <c r="CQ1227" s="256"/>
      <c r="CR1227" s="256"/>
      <c r="CS1227" s="256"/>
      <c r="CT1227" s="256"/>
      <c r="CU1227" s="256"/>
      <c r="CV1227" s="256"/>
      <c r="CW1227" s="256"/>
      <c r="CX1227" s="256"/>
      <c r="CY1227" s="256"/>
      <c r="CZ1227" s="256"/>
      <c r="DA1227" s="256"/>
      <c r="DB1227" s="256"/>
      <c r="DC1227" s="256"/>
      <c r="DD1227" s="256"/>
      <c r="DE1227" s="256"/>
      <c r="DF1227" s="256"/>
      <c r="DG1227" s="256"/>
      <c r="DH1227" s="256"/>
      <c r="DI1227" s="256"/>
      <c r="DJ1227" s="256"/>
      <c r="DK1227" s="256"/>
      <c r="DL1227" s="256"/>
      <c r="DM1227" s="256"/>
      <c r="DN1227" s="256"/>
      <c r="DO1227" s="256"/>
      <c r="DP1227" s="256"/>
      <c r="DQ1227" s="256"/>
      <c r="DR1227" s="256"/>
      <c r="DS1227" s="256"/>
      <c r="DT1227" s="256"/>
      <c r="DU1227" s="256"/>
      <c r="DV1227" s="256"/>
      <c r="DW1227" s="256"/>
      <c r="DX1227" s="256"/>
      <c r="DY1227" s="256"/>
      <c r="DZ1227" s="256"/>
      <c r="EA1227" s="256"/>
      <c r="EB1227" s="256"/>
      <c r="EC1227" s="256"/>
      <c r="ED1227" s="256"/>
      <c r="EE1227" s="256"/>
      <c r="EF1227" s="256"/>
      <c r="EG1227" s="256"/>
      <c r="EH1227" s="256"/>
      <c r="EI1227" s="256"/>
      <c r="EJ1227" s="256"/>
      <c r="EK1227" s="256"/>
      <c r="EL1227" s="256"/>
      <c r="EM1227" s="256"/>
      <c r="EN1227" s="256"/>
      <c r="EO1227" s="256"/>
      <c r="EP1227" s="256"/>
      <c r="EQ1227" s="256"/>
      <c r="ER1227" s="256"/>
      <c r="ES1227" s="256"/>
      <c r="ET1227" s="256"/>
      <c r="EU1227" s="256"/>
      <c r="EV1227" s="256"/>
      <c r="EW1227" s="256"/>
      <c r="EX1227" s="256"/>
      <c r="EY1227" s="256"/>
      <c r="EZ1227" s="256"/>
      <c r="FA1227" s="256"/>
      <c r="FB1227" s="256"/>
      <c r="FC1227" s="256"/>
      <c r="FD1227" s="256"/>
      <c r="FE1227" s="256"/>
      <c r="FF1227" s="256"/>
      <c r="FG1227" s="256"/>
      <c r="FH1227" s="256"/>
      <c r="FI1227" s="256"/>
      <c r="FJ1227" s="256"/>
      <c r="FK1227" s="256"/>
      <c r="FL1227" s="256"/>
      <c r="FM1227" s="256"/>
      <c r="FN1227" s="256"/>
      <c r="FO1227" s="256"/>
      <c r="FP1227" s="256"/>
      <c r="FQ1227" s="256"/>
      <c r="FR1227" s="256"/>
      <c r="FS1227" s="256"/>
      <c r="FT1227" s="256"/>
      <c r="FU1227" s="256"/>
      <c r="FV1227" s="256"/>
    </row>
    <row r="1228" spans="1:178" s="64" customFormat="1" ht="32.25" customHeight="1">
      <c r="A1228" s="67" t="s">
        <v>109</v>
      </c>
      <c r="B1228" s="68" t="s">
        <v>110</v>
      </c>
      <c r="C1228" s="69"/>
      <c r="D1228" s="60">
        <v>45</v>
      </c>
      <c r="E1228" s="23">
        <f t="shared" si="573"/>
        <v>0</v>
      </c>
      <c r="F1228" s="60"/>
      <c r="G1228" s="60">
        <v>30</v>
      </c>
      <c r="H1228" s="23">
        <f t="shared" si="574"/>
        <v>0</v>
      </c>
      <c r="I1228" s="60"/>
      <c r="J1228" s="60">
        <v>45</v>
      </c>
      <c r="K1228" s="23">
        <f t="shared" si="575"/>
        <v>0</v>
      </c>
      <c r="L1228" s="60"/>
      <c r="M1228" s="60">
        <v>75</v>
      </c>
      <c r="N1228" s="23">
        <f t="shared" si="576"/>
        <v>0</v>
      </c>
      <c r="O1228" s="70"/>
      <c r="P1228" s="60">
        <v>38</v>
      </c>
      <c r="Q1228" s="23">
        <f t="shared" si="577"/>
        <v>0</v>
      </c>
      <c r="R1228" s="60"/>
      <c r="S1228" s="60">
        <v>68</v>
      </c>
      <c r="T1228" s="23">
        <f t="shared" si="578"/>
        <v>0</v>
      </c>
      <c r="U1228" s="60">
        <v>330</v>
      </c>
      <c r="V1228" s="60">
        <v>38</v>
      </c>
      <c r="W1228" s="23">
        <f t="shared" si="579"/>
        <v>12540</v>
      </c>
      <c r="X1228" s="60">
        <v>180</v>
      </c>
      <c r="Y1228" s="60">
        <v>55</v>
      </c>
      <c r="Z1228" s="23">
        <f t="shared" si="580"/>
        <v>9900</v>
      </c>
      <c r="AA1228" s="60">
        <v>90</v>
      </c>
      <c r="AB1228" s="60">
        <v>58</v>
      </c>
      <c r="AC1228" s="23">
        <f t="shared" si="581"/>
        <v>5220</v>
      </c>
      <c r="AD1228" s="60">
        <v>130</v>
      </c>
      <c r="AE1228" s="60">
        <v>68</v>
      </c>
      <c r="AF1228" s="25">
        <f t="shared" si="582"/>
        <v>8840</v>
      </c>
      <c r="AG1228" s="60"/>
      <c r="AH1228" s="60">
        <v>98</v>
      </c>
      <c r="AI1228" s="23">
        <f t="shared" si="583"/>
        <v>0</v>
      </c>
      <c r="AJ1228" s="60"/>
      <c r="AK1228" s="60">
        <v>7</v>
      </c>
      <c r="AL1228" s="25">
        <f t="shared" si="584"/>
        <v>0</v>
      </c>
      <c r="AM1228" s="60"/>
      <c r="AN1228" s="60">
        <v>6</v>
      </c>
      <c r="AO1228" s="25">
        <f t="shared" si="585"/>
        <v>0</v>
      </c>
      <c r="AP1228" s="60"/>
      <c r="AQ1228" s="60">
        <v>7</v>
      </c>
      <c r="AR1228" s="60">
        <f t="shared" si="595"/>
        <v>0</v>
      </c>
      <c r="AS1228" s="60"/>
      <c r="AT1228" s="60">
        <v>5.63</v>
      </c>
      <c r="AU1228" s="60">
        <f t="shared" si="596"/>
        <v>0</v>
      </c>
      <c r="AV1228" s="60"/>
      <c r="AW1228" s="60">
        <v>6.65</v>
      </c>
      <c r="AX1228" s="60">
        <f t="shared" si="597"/>
        <v>0</v>
      </c>
      <c r="AY1228" s="60"/>
      <c r="AZ1228" s="60">
        <v>5.58</v>
      </c>
      <c r="BA1228" s="60">
        <f t="shared" si="598"/>
        <v>0</v>
      </c>
      <c r="BB1228" s="60"/>
      <c r="BC1228" s="60">
        <v>6</v>
      </c>
      <c r="BD1228" s="23">
        <f t="shared" si="590"/>
        <v>0</v>
      </c>
      <c r="BE1228" s="26">
        <f t="shared" si="591"/>
        <v>36500</v>
      </c>
      <c r="BF1228" s="27">
        <f t="shared" si="594"/>
        <v>82390</v>
      </c>
      <c r="BG1228" s="61"/>
      <c r="BH1228" s="62"/>
      <c r="BI1228" s="61"/>
      <c r="BJ1228" s="28">
        <f t="shared" si="592"/>
        <v>0</v>
      </c>
      <c r="BK1228" s="28">
        <f t="shared" si="593"/>
        <v>118890</v>
      </c>
      <c r="BL1228" s="245"/>
      <c r="BM1228" s="245"/>
      <c r="BN1228" s="245"/>
      <c r="BO1228" s="245"/>
      <c r="BP1228" s="245"/>
      <c r="BQ1228" s="255"/>
      <c r="BR1228" s="255"/>
      <c r="BS1228" s="255"/>
      <c r="BT1228" s="255"/>
      <c r="BU1228" s="255"/>
      <c r="BV1228" s="255"/>
      <c r="BW1228" s="255"/>
      <c r="BX1228" s="255"/>
      <c r="BY1228" s="256"/>
      <c r="BZ1228" s="256"/>
      <c r="CA1228" s="256"/>
      <c r="CB1228" s="256"/>
      <c r="CC1228" s="256"/>
      <c r="CD1228" s="256"/>
      <c r="CE1228" s="256"/>
      <c r="CF1228" s="256"/>
      <c r="CG1228" s="256"/>
      <c r="CH1228" s="256"/>
      <c r="CI1228" s="256"/>
      <c r="CJ1228" s="256"/>
      <c r="CK1228" s="256"/>
      <c r="CL1228" s="256"/>
      <c r="CM1228" s="256"/>
      <c r="CN1228" s="256"/>
      <c r="CO1228" s="256"/>
      <c r="CP1228" s="256"/>
      <c r="CQ1228" s="256"/>
      <c r="CR1228" s="256"/>
      <c r="CS1228" s="256"/>
      <c r="CT1228" s="256"/>
      <c r="CU1228" s="256"/>
      <c r="CV1228" s="256"/>
      <c r="CW1228" s="256"/>
      <c r="CX1228" s="256"/>
      <c r="CY1228" s="256"/>
      <c r="CZ1228" s="256"/>
      <c r="DA1228" s="256"/>
      <c r="DB1228" s="256"/>
      <c r="DC1228" s="256"/>
      <c r="DD1228" s="256"/>
      <c r="DE1228" s="256"/>
      <c r="DF1228" s="256"/>
      <c r="DG1228" s="256"/>
      <c r="DH1228" s="256"/>
      <c r="DI1228" s="256"/>
      <c r="DJ1228" s="256"/>
      <c r="DK1228" s="256"/>
      <c r="DL1228" s="256"/>
      <c r="DM1228" s="256"/>
      <c r="DN1228" s="256"/>
      <c r="DO1228" s="256"/>
      <c r="DP1228" s="256"/>
      <c r="DQ1228" s="256"/>
      <c r="DR1228" s="256"/>
      <c r="DS1228" s="256"/>
      <c r="DT1228" s="256"/>
      <c r="DU1228" s="256"/>
      <c r="DV1228" s="256"/>
      <c r="DW1228" s="256"/>
      <c r="DX1228" s="256"/>
      <c r="DY1228" s="256"/>
      <c r="DZ1228" s="256"/>
      <c r="EA1228" s="256"/>
      <c r="EB1228" s="256"/>
      <c r="EC1228" s="256"/>
      <c r="ED1228" s="256"/>
      <c r="EE1228" s="256"/>
      <c r="EF1228" s="256"/>
      <c r="EG1228" s="256"/>
      <c r="EH1228" s="256"/>
      <c r="EI1228" s="256"/>
      <c r="EJ1228" s="256"/>
      <c r="EK1228" s="256"/>
      <c r="EL1228" s="256"/>
      <c r="EM1228" s="256"/>
      <c r="EN1228" s="256"/>
      <c r="EO1228" s="256"/>
      <c r="EP1228" s="256"/>
      <c r="EQ1228" s="256"/>
      <c r="ER1228" s="256"/>
      <c r="ES1228" s="256"/>
      <c r="ET1228" s="256"/>
      <c r="EU1228" s="256"/>
      <c r="EV1228" s="256"/>
      <c r="EW1228" s="256"/>
      <c r="EX1228" s="256"/>
      <c r="EY1228" s="256"/>
      <c r="EZ1228" s="256"/>
      <c r="FA1228" s="256"/>
      <c r="FB1228" s="256"/>
      <c r="FC1228" s="256"/>
      <c r="FD1228" s="256"/>
      <c r="FE1228" s="256"/>
      <c r="FF1228" s="256"/>
      <c r="FG1228" s="256"/>
      <c r="FH1228" s="256"/>
      <c r="FI1228" s="256"/>
      <c r="FJ1228" s="256"/>
      <c r="FK1228" s="256"/>
      <c r="FL1228" s="256"/>
      <c r="FM1228" s="256"/>
      <c r="FN1228" s="256"/>
      <c r="FO1228" s="256"/>
      <c r="FP1228" s="256"/>
      <c r="FQ1228" s="256"/>
      <c r="FR1228" s="256"/>
      <c r="FS1228" s="256"/>
      <c r="FT1228" s="256"/>
      <c r="FU1228" s="256"/>
      <c r="FV1228" s="256"/>
    </row>
    <row r="1229" spans="1:178" s="64" customFormat="1" ht="32.25" customHeight="1">
      <c r="A1229" s="67" t="s">
        <v>111</v>
      </c>
      <c r="B1229" s="68" t="s">
        <v>112</v>
      </c>
      <c r="C1229" s="69"/>
      <c r="D1229" s="60">
        <v>45</v>
      </c>
      <c r="E1229" s="23">
        <f t="shared" si="573"/>
        <v>0</v>
      </c>
      <c r="F1229" s="60"/>
      <c r="G1229" s="60">
        <v>30</v>
      </c>
      <c r="H1229" s="23">
        <f t="shared" si="574"/>
        <v>0</v>
      </c>
      <c r="I1229" s="60"/>
      <c r="J1229" s="60">
        <v>45</v>
      </c>
      <c r="K1229" s="23">
        <f t="shared" si="575"/>
        <v>0</v>
      </c>
      <c r="L1229" s="60"/>
      <c r="M1229" s="60">
        <v>75</v>
      </c>
      <c r="N1229" s="23">
        <f t="shared" si="576"/>
        <v>0</v>
      </c>
      <c r="O1229" s="70"/>
      <c r="P1229" s="60">
        <v>38</v>
      </c>
      <c r="Q1229" s="23">
        <f t="shared" si="577"/>
        <v>0</v>
      </c>
      <c r="R1229" s="60"/>
      <c r="S1229" s="60">
        <v>68</v>
      </c>
      <c r="T1229" s="23">
        <f t="shared" si="578"/>
        <v>0</v>
      </c>
      <c r="U1229" s="70"/>
      <c r="V1229" s="60">
        <v>38</v>
      </c>
      <c r="W1229" s="23">
        <f t="shared" si="579"/>
        <v>0</v>
      </c>
      <c r="X1229" s="60"/>
      <c r="Y1229" s="60">
        <v>55</v>
      </c>
      <c r="Z1229" s="23">
        <f t="shared" si="580"/>
        <v>0</v>
      </c>
      <c r="AA1229" s="60"/>
      <c r="AB1229" s="60">
        <v>58</v>
      </c>
      <c r="AC1229" s="23">
        <f t="shared" si="581"/>
        <v>0</v>
      </c>
      <c r="AD1229" s="60"/>
      <c r="AE1229" s="60">
        <v>68</v>
      </c>
      <c r="AF1229" s="25">
        <f t="shared" si="582"/>
        <v>0</v>
      </c>
      <c r="AG1229" s="60"/>
      <c r="AH1229" s="60">
        <v>98</v>
      </c>
      <c r="AI1229" s="23">
        <f t="shared" si="583"/>
        <v>0</v>
      </c>
      <c r="AJ1229" s="60"/>
      <c r="AK1229" s="60">
        <v>7</v>
      </c>
      <c r="AL1229" s="25">
        <f t="shared" si="584"/>
        <v>0</v>
      </c>
      <c r="AM1229" s="60"/>
      <c r="AN1229" s="60">
        <v>6</v>
      </c>
      <c r="AO1229" s="25">
        <f t="shared" si="585"/>
        <v>0</v>
      </c>
      <c r="AP1229" s="60"/>
      <c r="AQ1229" s="60">
        <v>7</v>
      </c>
      <c r="AR1229" s="60">
        <f t="shared" si="595"/>
        <v>0</v>
      </c>
      <c r="AS1229" s="60"/>
      <c r="AT1229" s="60">
        <v>5.63</v>
      </c>
      <c r="AU1229" s="60">
        <f t="shared" si="596"/>
        <v>0</v>
      </c>
      <c r="AV1229" s="60"/>
      <c r="AW1229" s="60">
        <v>6.65</v>
      </c>
      <c r="AX1229" s="60">
        <f t="shared" si="597"/>
        <v>0</v>
      </c>
      <c r="AY1229" s="60"/>
      <c r="AZ1229" s="60">
        <v>5.58</v>
      </c>
      <c r="BA1229" s="60">
        <f t="shared" si="598"/>
        <v>0</v>
      </c>
      <c r="BB1229" s="60"/>
      <c r="BC1229" s="60">
        <v>6</v>
      </c>
      <c r="BD1229" s="23">
        <f t="shared" si="590"/>
        <v>0</v>
      </c>
      <c r="BE1229" s="26">
        <f t="shared" si="591"/>
        <v>0</v>
      </c>
      <c r="BF1229" s="27">
        <f t="shared" si="594"/>
        <v>0</v>
      </c>
      <c r="BG1229" s="61"/>
      <c r="BH1229" s="62"/>
      <c r="BI1229" s="61"/>
      <c r="BJ1229" s="30">
        <f t="shared" si="592"/>
        <v>0</v>
      </c>
      <c r="BK1229" s="28">
        <f t="shared" si="593"/>
        <v>0</v>
      </c>
      <c r="BL1229" s="245"/>
      <c r="BM1229" s="245"/>
      <c r="BN1229" s="245"/>
      <c r="BO1229" s="247"/>
      <c r="BP1229" s="247"/>
      <c r="BQ1229" s="255"/>
      <c r="BR1229" s="255"/>
      <c r="BS1229" s="255"/>
      <c r="BT1229" s="255"/>
      <c r="BU1229" s="255"/>
      <c r="BV1229" s="255"/>
      <c r="BW1229" s="255"/>
      <c r="BX1229" s="255"/>
      <c r="BY1229" s="256"/>
      <c r="BZ1229" s="256"/>
      <c r="CA1229" s="256"/>
      <c r="CB1229" s="256"/>
      <c r="CC1229" s="256"/>
      <c r="CD1229" s="256"/>
      <c r="CE1229" s="256"/>
      <c r="CF1229" s="256"/>
      <c r="CG1229" s="256"/>
      <c r="CH1229" s="256"/>
      <c r="CI1229" s="256"/>
      <c r="CJ1229" s="256"/>
      <c r="CK1229" s="256"/>
      <c r="CL1229" s="256"/>
      <c r="CM1229" s="256"/>
      <c r="CN1229" s="256"/>
      <c r="CO1229" s="256"/>
      <c r="CP1229" s="256"/>
      <c r="CQ1229" s="256"/>
      <c r="CR1229" s="256"/>
      <c r="CS1229" s="256"/>
      <c r="CT1229" s="256"/>
      <c r="CU1229" s="256"/>
      <c r="CV1229" s="256"/>
      <c r="CW1229" s="256"/>
      <c r="CX1229" s="256"/>
      <c r="CY1229" s="256"/>
      <c r="CZ1229" s="256"/>
      <c r="DA1229" s="256"/>
      <c r="DB1229" s="256"/>
      <c r="DC1229" s="256"/>
      <c r="DD1229" s="256"/>
      <c r="DE1229" s="256"/>
      <c r="DF1229" s="256"/>
      <c r="DG1229" s="256"/>
      <c r="DH1229" s="256"/>
      <c r="DI1229" s="256"/>
      <c r="DJ1229" s="256"/>
      <c r="DK1229" s="256"/>
      <c r="DL1229" s="256"/>
      <c r="DM1229" s="256"/>
      <c r="DN1229" s="256"/>
      <c r="DO1229" s="256"/>
      <c r="DP1229" s="256"/>
      <c r="DQ1229" s="256"/>
      <c r="DR1229" s="256"/>
      <c r="DS1229" s="256"/>
      <c r="DT1229" s="256"/>
      <c r="DU1229" s="256"/>
      <c r="DV1229" s="256"/>
      <c r="DW1229" s="256"/>
      <c r="DX1229" s="256"/>
      <c r="DY1229" s="256"/>
      <c r="DZ1229" s="256"/>
      <c r="EA1229" s="256"/>
      <c r="EB1229" s="256"/>
      <c r="EC1229" s="256"/>
      <c r="ED1229" s="256"/>
      <c r="EE1229" s="256"/>
      <c r="EF1229" s="256"/>
      <c r="EG1229" s="256"/>
      <c r="EH1229" s="256"/>
      <c r="EI1229" s="256"/>
      <c r="EJ1229" s="256"/>
      <c r="EK1229" s="256"/>
      <c r="EL1229" s="256"/>
      <c r="EM1229" s="256"/>
      <c r="EN1229" s="256"/>
      <c r="EO1229" s="256"/>
      <c r="EP1229" s="256"/>
      <c r="EQ1229" s="256"/>
      <c r="ER1229" s="256"/>
      <c r="ES1229" s="256"/>
      <c r="ET1229" s="256"/>
      <c r="EU1229" s="256"/>
      <c r="EV1229" s="256"/>
      <c r="EW1229" s="256"/>
      <c r="EX1229" s="256"/>
      <c r="EY1229" s="256"/>
      <c r="EZ1229" s="256"/>
      <c r="FA1229" s="256"/>
      <c r="FB1229" s="256"/>
      <c r="FC1229" s="256"/>
      <c r="FD1229" s="256"/>
      <c r="FE1229" s="256"/>
      <c r="FF1229" s="256"/>
      <c r="FG1229" s="256"/>
      <c r="FH1229" s="256"/>
      <c r="FI1229" s="256"/>
      <c r="FJ1229" s="256"/>
      <c r="FK1229" s="256"/>
      <c r="FL1229" s="256"/>
      <c r="FM1229" s="256"/>
      <c r="FN1229" s="256"/>
      <c r="FO1229" s="256"/>
      <c r="FP1229" s="256"/>
      <c r="FQ1229" s="256"/>
      <c r="FR1229" s="256"/>
      <c r="FS1229" s="256"/>
      <c r="FT1229" s="256"/>
      <c r="FU1229" s="256"/>
      <c r="FV1229" s="256"/>
    </row>
    <row r="1230" spans="1:178" s="64" customFormat="1" ht="32.25" customHeight="1">
      <c r="A1230" s="67" t="s">
        <v>113</v>
      </c>
      <c r="B1230" s="68" t="s">
        <v>114</v>
      </c>
      <c r="C1230" s="69"/>
      <c r="D1230" s="60">
        <v>45</v>
      </c>
      <c r="E1230" s="23">
        <f t="shared" si="573"/>
        <v>0</v>
      </c>
      <c r="F1230" s="60"/>
      <c r="G1230" s="60">
        <v>30</v>
      </c>
      <c r="H1230" s="23">
        <f t="shared" si="574"/>
        <v>0</v>
      </c>
      <c r="I1230" s="60"/>
      <c r="J1230" s="60">
        <v>45</v>
      </c>
      <c r="K1230" s="23">
        <f t="shared" si="575"/>
        <v>0</v>
      </c>
      <c r="L1230" s="60"/>
      <c r="M1230" s="60">
        <v>75</v>
      </c>
      <c r="N1230" s="23">
        <f t="shared" si="576"/>
        <v>0</v>
      </c>
      <c r="O1230" s="70"/>
      <c r="P1230" s="60">
        <v>38</v>
      </c>
      <c r="Q1230" s="23">
        <f t="shared" si="577"/>
        <v>0</v>
      </c>
      <c r="R1230" s="60"/>
      <c r="S1230" s="60">
        <v>68</v>
      </c>
      <c r="T1230" s="23">
        <f t="shared" si="578"/>
        <v>0</v>
      </c>
      <c r="U1230" s="60"/>
      <c r="V1230" s="60">
        <v>38</v>
      </c>
      <c r="W1230" s="23">
        <f t="shared" si="579"/>
        <v>0</v>
      </c>
      <c r="X1230" s="60"/>
      <c r="Y1230" s="60">
        <v>55</v>
      </c>
      <c r="Z1230" s="23">
        <f t="shared" si="580"/>
        <v>0</v>
      </c>
      <c r="AA1230" s="60"/>
      <c r="AB1230" s="60">
        <v>58</v>
      </c>
      <c r="AC1230" s="23">
        <f t="shared" si="581"/>
        <v>0</v>
      </c>
      <c r="AD1230" s="60"/>
      <c r="AE1230" s="60">
        <v>68</v>
      </c>
      <c r="AF1230" s="25">
        <f t="shared" si="582"/>
        <v>0</v>
      </c>
      <c r="AG1230" s="60"/>
      <c r="AH1230" s="60">
        <v>98</v>
      </c>
      <c r="AI1230" s="23">
        <f t="shared" si="583"/>
        <v>0</v>
      </c>
      <c r="AJ1230" s="60"/>
      <c r="AK1230" s="60">
        <v>7</v>
      </c>
      <c r="AL1230" s="25">
        <f t="shared" si="584"/>
        <v>0</v>
      </c>
      <c r="AM1230" s="60"/>
      <c r="AN1230" s="60">
        <v>6</v>
      </c>
      <c r="AO1230" s="25">
        <f t="shared" si="585"/>
        <v>0</v>
      </c>
      <c r="AP1230" s="60"/>
      <c r="AQ1230" s="60">
        <v>7</v>
      </c>
      <c r="AR1230" s="60">
        <f t="shared" si="595"/>
        <v>0</v>
      </c>
      <c r="AS1230" s="60"/>
      <c r="AT1230" s="60">
        <v>5.63</v>
      </c>
      <c r="AU1230" s="60">
        <f t="shared" si="596"/>
        <v>0</v>
      </c>
      <c r="AV1230" s="60"/>
      <c r="AW1230" s="60">
        <v>6.65</v>
      </c>
      <c r="AX1230" s="60">
        <f t="shared" si="597"/>
        <v>0</v>
      </c>
      <c r="AY1230" s="60"/>
      <c r="AZ1230" s="60">
        <v>5.58</v>
      </c>
      <c r="BA1230" s="60">
        <f t="shared" si="598"/>
        <v>0</v>
      </c>
      <c r="BB1230" s="60"/>
      <c r="BC1230" s="60">
        <v>6</v>
      </c>
      <c r="BD1230" s="23">
        <f t="shared" si="590"/>
        <v>0</v>
      </c>
      <c r="BE1230" s="26">
        <f t="shared" si="591"/>
        <v>0</v>
      </c>
      <c r="BF1230" s="27">
        <f t="shared" si="594"/>
        <v>0</v>
      </c>
      <c r="BG1230" s="61"/>
      <c r="BH1230" s="62"/>
      <c r="BI1230" s="61"/>
      <c r="BJ1230" s="30">
        <f t="shared" si="592"/>
        <v>0</v>
      </c>
      <c r="BK1230" s="28">
        <f t="shared" si="593"/>
        <v>0</v>
      </c>
      <c r="BL1230" s="245"/>
      <c r="BM1230" s="245"/>
      <c r="BN1230" s="245"/>
      <c r="BO1230" s="245"/>
      <c r="BP1230" s="245"/>
      <c r="BQ1230" s="255"/>
      <c r="BR1230" s="255"/>
      <c r="BS1230" s="255"/>
      <c r="BT1230" s="255"/>
      <c r="BU1230" s="255"/>
      <c r="BV1230" s="255"/>
      <c r="BW1230" s="255"/>
      <c r="BX1230" s="255"/>
      <c r="BY1230" s="256"/>
      <c r="BZ1230" s="256"/>
      <c r="CA1230" s="256"/>
      <c r="CB1230" s="256"/>
      <c r="CC1230" s="256"/>
      <c r="CD1230" s="256"/>
      <c r="CE1230" s="256"/>
      <c r="CF1230" s="256"/>
      <c r="CG1230" s="256"/>
      <c r="CH1230" s="256"/>
      <c r="CI1230" s="256"/>
      <c r="CJ1230" s="256"/>
      <c r="CK1230" s="256"/>
      <c r="CL1230" s="256"/>
      <c r="CM1230" s="256"/>
      <c r="CN1230" s="256"/>
      <c r="CO1230" s="256"/>
      <c r="CP1230" s="256"/>
      <c r="CQ1230" s="256"/>
      <c r="CR1230" s="256"/>
      <c r="CS1230" s="256"/>
      <c r="CT1230" s="256"/>
      <c r="CU1230" s="256"/>
      <c r="CV1230" s="256"/>
      <c r="CW1230" s="256"/>
      <c r="CX1230" s="256"/>
      <c r="CY1230" s="256"/>
      <c r="CZ1230" s="256"/>
      <c r="DA1230" s="256"/>
      <c r="DB1230" s="256"/>
      <c r="DC1230" s="256"/>
      <c r="DD1230" s="256"/>
      <c r="DE1230" s="256"/>
      <c r="DF1230" s="256"/>
      <c r="DG1230" s="256"/>
      <c r="DH1230" s="256"/>
      <c r="DI1230" s="256"/>
      <c r="DJ1230" s="256"/>
      <c r="DK1230" s="256"/>
      <c r="DL1230" s="256"/>
      <c r="DM1230" s="256"/>
      <c r="DN1230" s="256"/>
      <c r="DO1230" s="256"/>
      <c r="DP1230" s="256"/>
      <c r="DQ1230" s="256"/>
      <c r="DR1230" s="256"/>
      <c r="DS1230" s="256"/>
      <c r="DT1230" s="256"/>
      <c r="DU1230" s="256"/>
      <c r="DV1230" s="256"/>
      <c r="DW1230" s="256"/>
      <c r="DX1230" s="256"/>
      <c r="DY1230" s="256"/>
      <c r="DZ1230" s="256"/>
      <c r="EA1230" s="256"/>
      <c r="EB1230" s="256"/>
      <c r="EC1230" s="256"/>
      <c r="ED1230" s="256"/>
      <c r="EE1230" s="256"/>
      <c r="EF1230" s="256"/>
      <c r="EG1230" s="256"/>
      <c r="EH1230" s="256"/>
      <c r="EI1230" s="256"/>
      <c r="EJ1230" s="256"/>
      <c r="EK1230" s="256"/>
      <c r="EL1230" s="256"/>
      <c r="EM1230" s="256"/>
      <c r="EN1230" s="256"/>
      <c r="EO1230" s="256"/>
      <c r="EP1230" s="256"/>
      <c r="EQ1230" s="256"/>
      <c r="ER1230" s="256"/>
      <c r="ES1230" s="256"/>
      <c r="ET1230" s="256"/>
      <c r="EU1230" s="256"/>
      <c r="EV1230" s="256"/>
      <c r="EW1230" s="256"/>
      <c r="EX1230" s="256"/>
      <c r="EY1230" s="256"/>
      <c r="EZ1230" s="256"/>
      <c r="FA1230" s="256"/>
      <c r="FB1230" s="256"/>
      <c r="FC1230" s="256"/>
      <c r="FD1230" s="256"/>
      <c r="FE1230" s="256"/>
      <c r="FF1230" s="256"/>
      <c r="FG1230" s="256"/>
      <c r="FH1230" s="256"/>
      <c r="FI1230" s="256"/>
      <c r="FJ1230" s="256"/>
      <c r="FK1230" s="256"/>
      <c r="FL1230" s="256"/>
      <c r="FM1230" s="256"/>
      <c r="FN1230" s="256"/>
      <c r="FO1230" s="256"/>
      <c r="FP1230" s="256"/>
      <c r="FQ1230" s="256"/>
      <c r="FR1230" s="256"/>
      <c r="FS1230" s="256"/>
      <c r="FT1230" s="256"/>
      <c r="FU1230" s="256"/>
      <c r="FV1230" s="256"/>
    </row>
    <row r="1231" spans="1:178" s="64" customFormat="1" ht="32.25" customHeight="1">
      <c r="A1231" s="67" t="s">
        <v>115</v>
      </c>
      <c r="B1231" s="68" t="s">
        <v>116</v>
      </c>
      <c r="C1231" s="69"/>
      <c r="D1231" s="60">
        <v>45</v>
      </c>
      <c r="E1231" s="23">
        <f t="shared" si="573"/>
        <v>0</v>
      </c>
      <c r="F1231" s="60"/>
      <c r="G1231" s="60">
        <v>30</v>
      </c>
      <c r="H1231" s="23">
        <f t="shared" si="574"/>
        <v>0</v>
      </c>
      <c r="I1231" s="60"/>
      <c r="J1231" s="60">
        <v>45</v>
      </c>
      <c r="K1231" s="23">
        <f t="shared" si="575"/>
        <v>0</v>
      </c>
      <c r="L1231" s="60">
        <v>150</v>
      </c>
      <c r="M1231" s="60">
        <v>75</v>
      </c>
      <c r="N1231" s="23">
        <f t="shared" si="576"/>
        <v>11250</v>
      </c>
      <c r="O1231" s="70">
        <v>230</v>
      </c>
      <c r="P1231" s="60">
        <v>38</v>
      </c>
      <c r="Q1231" s="23">
        <f t="shared" si="577"/>
        <v>8740</v>
      </c>
      <c r="R1231" s="60">
        <v>160</v>
      </c>
      <c r="S1231" s="60">
        <v>68</v>
      </c>
      <c r="T1231" s="23">
        <f t="shared" si="578"/>
        <v>10880</v>
      </c>
      <c r="U1231" s="60"/>
      <c r="V1231" s="60">
        <v>38</v>
      </c>
      <c r="W1231" s="23">
        <f t="shared" si="579"/>
        <v>0</v>
      </c>
      <c r="X1231" s="60"/>
      <c r="Y1231" s="60">
        <v>55</v>
      </c>
      <c r="Z1231" s="23">
        <f t="shared" si="580"/>
        <v>0</v>
      </c>
      <c r="AA1231" s="60"/>
      <c r="AB1231" s="60">
        <v>58</v>
      </c>
      <c r="AC1231" s="23">
        <f t="shared" si="581"/>
        <v>0</v>
      </c>
      <c r="AD1231" s="60"/>
      <c r="AE1231" s="60">
        <v>68</v>
      </c>
      <c r="AF1231" s="25">
        <f t="shared" si="582"/>
        <v>0</v>
      </c>
      <c r="AG1231" s="60"/>
      <c r="AH1231" s="60">
        <v>98</v>
      </c>
      <c r="AI1231" s="23">
        <f t="shared" si="583"/>
        <v>0</v>
      </c>
      <c r="AJ1231" s="60"/>
      <c r="AK1231" s="60">
        <v>7</v>
      </c>
      <c r="AL1231" s="25">
        <f t="shared" si="584"/>
        <v>0</v>
      </c>
      <c r="AM1231" s="60">
        <v>3800</v>
      </c>
      <c r="AN1231" s="60">
        <v>6</v>
      </c>
      <c r="AO1231" s="25">
        <f t="shared" si="585"/>
        <v>22800</v>
      </c>
      <c r="AP1231" s="60"/>
      <c r="AQ1231" s="60">
        <v>7</v>
      </c>
      <c r="AR1231" s="60">
        <f t="shared" si="595"/>
        <v>0</v>
      </c>
      <c r="AS1231" s="60"/>
      <c r="AT1231" s="60">
        <v>5.63</v>
      </c>
      <c r="AU1231" s="60">
        <f t="shared" si="596"/>
        <v>0</v>
      </c>
      <c r="AV1231" s="60"/>
      <c r="AW1231" s="60">
        <v>6.65</v>
      </c>
      <c r="AX1231" s="60">
        <f t="shared" si="597"/>
        <v>0</v>
      </c>
      <c r="AY1231" s="60"/>
      <c r="AZ1231" s="60">
        <v>5.58</v>
      </c>
      <c r="BA1231" s="60">
        <f t="shared" si="598"/>
        <v>0</v>
      </c>
      <c r="BB1231" s="60"/>
      <c r="BC1231" s="60">
        <v>6</v>
      </c>
      <c r="BD1231" s="23">
        <f t="shared" si="590"/>
        <v>0</v>
      </c>
      <c r="BE1231" s="26">
        <f t="shared" si="591"/>
        <v>53670</v>
      </c>
      <c r="BF1231" s="27">
        <f t="shared" si="594"/>
        <v>0</v>
      </c>
      <c r="BG1231" s="61"/>
      <c r="BH1231" s="62"/>
      <c r="BI1231" s="61"/>
      <c r="BJ1231" s="28">
        <f t="shared" si="592"/>
        <v>0</v>
      </c>
      <c r="BK1231" s="28">
        <f t="shared" si="593"/>
        <v>53670</v>
      </c>
      <c r="BL1231" s="245"/>
      <c r="BM1231" s="245"/>
      <c r="BN1231" s="245"/>
      <c r="BO1231" s="245"/>
      <c r="BP1231" s="245"/>
      <c r="BQ1231" s="255"/>
      <c r="BR1231" s="255"/>
      <c r="BS1231" s="255"/>
      <c r="BT1231" s="255"/>
      <c r="BU1231" s="255"/>
      <c r="BV1231" s="255"/>
      <c r="BW1231" s="255"/>
      <c r="BX1231" s="255"/>
      <c r="BY1231" s="256"/>
      <c r="BZ1231" s="256"/>
      <c r="CA1231" s="256"/>
      <c r="CB1231" s="256"/>
      <c r="CC1231" s="256"/>
      <c r="CD1231" s="256"/>
      <c r="CE1231" s="256"/>
      <c r="CF1231" s="256"/>
      <c r="CG1231" s="256"/>
      <c r="CH1231" s="256"/>
      <c r="CI1231" s="256"/>
      <c r="CJ1231" s="256"/>
      <c r="CK1231" s="256"/>
      <c r="CL1231" s="256"/>
      <c r="CM1231" s="256"/>
      <c r="CN1231" s="256"/>
      <c r="CO1231" s="256"/>
      <c r="CP1231" s="256"/>
      <c r="CQ1231" s="256"/>
      <c r="CR1231" s="256"/>
      <c r="CS1231" s="256"/>
      <c r="CT1231" s="256"/>
      <c r="CU1231" s="256"/>
      <c r="CV1231" s="256"/>
      <c r="CW1231" s="256"/>
      <c r="CX1231" s="256"/>
      <c r="CY1231" s="256"/>
      <c r="CZ1231" s="256"/>
      <c r="DA1231" s="256"/>
      <c r="DB1231" s="256"/>
      <c r="DC1231" s="256"/>
      <c r="DD1231" s="256"/>
      <c r="DE1231" s="256"/>
      <c r="DF1231" s="256"/>
      <c r="DG1231" s="256"/>
      <c r="DH1231" s="256"/>
      <c r="DI1231" s="256"/>
      <c r="DJ1231" s="256"/>
      <c r="DK1231" s="256"/>
      <c r="DL1231" s="256"/>
      <c r="DM1231" s="256"/>
      <c r="DN1231" s="256"/>
      <c r="DO1231" s="256"/>
      <c r="DP1231" s="256"/>
      <c r="DQ1231" s="256"/>
      <c r="DR1231" s="256"/>
      <c r="DS1231" s="256"/>
      <c r="DT1231" s="256"/>
      <c r="DU1231" s="256"/>
      <c r="DV1231" s="256"/>
      <c r="DW1231" s="256"/>
      <c r="DX1231" s="256"/>
      <c r="DY1231" s="256"/>
      <c r="DZ1231" s="256"/>
      <c r="EA1231" s="256"/>
      <c r="EB1231" s="256"/>
      <c r="EC1231" s="256"/>
      <c r="ED1231" s="256"/>
      <c r="EE1231" s="256"/>
      <c r="EF1231" s="256"/>
      <c r="EG1231" s="256"/>
      <c r="EH1231" s="256"/>
      <c r="EI1231" s="256"/>
      <c r="EJ1231" s="256"/>
      <c r="EK1231" s="256"/>
      <c r="EL1231" s="256"/>
      <c r="EM1231" s="256"/>
      <c r="EN1231" s="256"/>
      <c r="EO1231" s="256"/>
      <c r="EP1231" s="256"/>
      <c r="EQ1231" s="256"/>
      <c r="ER1231" s="256"/>
      <c r="ES1231" s="256"/>
      <c r="ET1231" s="256"/>
      <c r="EU1231" s="256"/>
      <c r="EV1231" s="256"/>
      <c r="EW1231" s="256"/>
      <c r="EX1231" s="256"/>
      <c r="EY1231" s="256"/>
      <c r="EZ1231" s="256"/>
      <c r="FA1231" s="256"/>
      <c r="FB1231" s="256"/>
      <c r="FC1231" s="256"/>
      <c r="FD1231" s="256"/>
      <c r="FE1231" s="256"/>
      <c r="FF1231" s="256"/>
      <c r="FG1231" s="256"/>
      <c r="FH1231" s="256"/>
      <c r="FI1231" s="256"/>
      <c r="FJ1231" s="256"/>
      <c r="FK1231" s="256"/>
      <c r="FL1231" s="256"/>
      <c r="FM1231" s="256"/>
      <c r="FN1231" s="256"/>
      <c r="FO1231" s="256"/>
      <c r="FP1231" s="256"/>
      <c r="FQ1231" s="256"/>
      <c r="FR1231" s="256"/>
      <c r="FS1231" s="256"/>
      <c r="FT1231" s="256"/>
      <c r="FU1231" s="256"/>
      <c r="FV1231" s="256"/>
    </row>
    <row r="1232" spans="1:178" s="64" customFormat="1" ht="32.25" customHeight="1">
      <c r="A1232" s="67" t="s">
        <v>117</v>
      </c>
      <c r="B1232" s="68" t="s">
        <v>118</v>
      </c>
      <c r="C1232" s="69"/>
      <c r="D1232" s="60">
        <v>45</v>
      </c>
      <c r="E1232" s="23">
        <f t="shared" si="573"/>
        <v>0</v>
      </c>
      <c r="F1232" s="60"/>
      <c r="G1232" s="60">
        <v>30</v>
      </c>
      <c r="H1232" s="23">
        <f t="shared" si="574"/>
        <v>0</v>
      </c>
      <c r="I1232" s="60"/>
      <c r="J1232" s="60">
        <v>45</v>
      </c>
      <c r="K1232" s="23">
        <f t="shared" si="575"/>
        <v>0</v>
      </c>
      <c r="L1232" s="60"/>
      <c r="M1232" s="60">
        <v>75</v>
      </c>
      <c r="N1232" s="23">
        <f t="shared" si="576"/>
        <v>0</v>
      </c>
      <c r="O1232" s="70"/>
      <c r="P1232" s="60">
        <v>38</v>
      </c>
      <c r="Q1232" s="23">
        <f t="shared" si="577"/>
        <v>0</v>
      </c>
      <c r="R1232" s="60"/>
      <c r="S1232" s="60">
        <v>68</v>
      </c>
      <c r="T1232" s="23">
        <f t="shared" si="578"/>
        <v>0</v>
      </c>
      <c r="U1232" s="70"/>
      <c r="V1232" s="60">
        <v>38</v>
      </c>
      <c r="W1232" s="23">
        <f t="shared" si="579"/>
        <v>0</v>
      </c>
      <c r="X1232" s="60"/>
      <c r="Y1232" s="60">
        <v>55</v>
      </c>
      <c r="Z1232" s="23">
        <f t="shared" si="580"/>
        <v>0</v>
      </c>
      <c r="AA1232" s="60"/>
      <c r="AB1232" s="60">
        <v>58</v>
      </c>
      <c r="AC1232" s="23">
        <f t="shared" si="581"/>
        <v>0</v>
      </c>
      <c r="AD1232" s="60"/>
      <c r="AE1232" s="60">
        <v>68</v>
      </c>
      <c r="AF1232" s="25">
        <f t="shared" si="582"/>
        <v>0</v>
      </c>
      <c r="AG1232" s="60"/>
      <c r="AH1232" s="60">
        <v>98</v>
      </c>
      <c r="AI1232" s="23">
        <f t="shared" si="583"/>
        <v>0</v>
      </c>
      <c r="AJ1232" s="60"/>
      <c r="AK1232" s="60">
        <v>7</v>
      </c>
      <c r="AL1232" s="25">
        <f t="shared" si="584"/>
        <v>0</v>
      </c>
      <c r="AM1232" s="60"/>
      <c r="AN1232" s="60">
        <v>6</v>
      </c>
      <c r="AO1232" s="25">
        <f t="shared" si="585"/>
        <v>0</v>
      </c>
      <c r="AP1232" s="60"/>
      <c r="AQ1232" s="60">
        <v>7</v>
      </c>
      <c r="AR1232" s="60">
        <f t="shared" si="595"/>
        <v>0</v>
      </c>
      <c r="AS1232" s="60"/>
      <c r="AT1232" s="60">
        <v>5.63</v>
      </c>
      <c r="AU1232" s="60">
        <f t="shared" si="596"/>
        <v>0</v>
      </c>
      <c r="AV1232" s="60"/>
      <c r="AW1232" s="60">
        <v>6.65</v>
      </c>
      <c r="AX1232" s="60">
        <f t="shared" si="597"/>
        <v>0</v>
      </c>
      <c r="AY1232" s="60"/>
      <c r="AZ1232" s="60">
        <v>5.58</v>
      </c>
      <c r="BA1232" s="60">
        <f t="shared" si="598"/>
        <v>0</v>
      </c>
      <c r="BB1232" s="60"/>
      <c r="BC1232" s="60">
        <v>6</v>
      </c>
      <c r="BD1232" s="23">
        <f t="shared" si="590"/>
        <v>0</v>
      </c>
      <c r="BE1232" s="26">
        <f t="shared" si="591"/>
        <v>0</v>
      </c>
      <c r="BF1232" s="27">
        <f t="shared" si="594"/>
        <v>0</v>
      </c>
      <c r="BG1232" s="61"/>
      <c r="BH1232" s="62"/>
      <c r="BI1232" s="61"/>
      <c r="BJ1232" s="30">
        <f t="shared" si="592"/>
        <v>0</v>
      </c>
      <c r="BK1232" s="28">
        <f t="shared" si="593"/>
        <v>0</v>
      </c>
      <c r="BL1232" s="245"/>
      <c r="BM1232" s="245"/>
      <c r="BN1232" s="245"/>
      <c r="BO1232" s="245"/>
      <c r="BP1232" s="245"/>
      <c r="BQ1232" s="255"/>
      <c r="BR1232" s="255"/>
      <c r="BS1232" s="255"/>
      <c r="BT1232" s="255"/>
      <c r="BU1232" s="255"/>
      <c r="BV1232" s="255"/>
      <c r="BW1232" s="255"/>
      <c r="BX1232" s="255"/>
      <c r="BY1232" s="256"/>
      <c r="BZ1232" s="256"/>
      <c r="CA1232" s="256"/>
      <c r="CB1232" s="256"/>
      <c r="CC1232" s="256"/>
      <c r="CD1232" s="256"/>
      <c r="CE1232" s="256"/>
      <c r="CF1232" s="256"/>
      <c r="CG1232" s="256"/>
      <c r="CH1232" s="256"/>
      <c r="CI1232" s="256"/>
      <c r="CJ1232" s="256"/>
      <c r="CK1232" s="256"/>
      <c r="CL1232" s="256"/>
      <c r="CM1232" s="256"/>
      <c r="CN1232" s="256"/>
      <c r="CO1232" s="256"/>
      <c r="CP1232" s="256"/>
      <c r="CQ1232" s="256"/>
      <c r="CR1232" s="256"/>
      <c r="CS1232" s="256"/>
      <c r="CT1232" s="256"/>
      <c r="CU1232" s="256"/>
      <c r="CV1232" s="256"/>
      <c r="CW1232" s="256"/>
      <c r="CX1232" s="256"/>
      <c r="CY1232" s="256"/>
      <c r="CZ1232" s="256"/>
      <c r="DA1232" s="256"/>
      <c r="DB1232" s="256"/>
      <c r="DC1232" s="256"/>
      <c r="DD1232" s="256"/>
      <c r="DE1232" s="256"/>
      <c r="DF1232" s="256"/>
      <c r="DG1232" s="256"/>
      <c r="DH1232" s="256"/>
      <c r="DI1232" s="256"/>
      <c r="DJ1232" s="256"/>
      <c r="DK1232" s="256"/>
      <c r="DL1232" s="256"/>
      <c r="DM1232" s="256"/>
      <c r="DN1232" s="256"/>
      <c r="DO1232" s="256"/>
      <c r="DP1232" s="256"/>
      <c r="DQ1232" s="256"/>
      <c r="DR1232" s="256"/>
      <c r="DS1232" s="256"/>
      <c r="DT1232" s="256"/>
      <c r="DU1232" s="256"/>
      <c r="DV1232" s="256"/>
      <c r="DW1232" s="256"/>
      <c r="DX1232" s="256"/>
      <c r="DY1232" s="256"/>
      <c r="DZ1232" s="256"/>
      <c r="EA1232" s="256"/>
      <c r="EB1232" s="256"/>
      <c r="EC1232" s="256"/>
      <c r="ED1232" s="256"/>
      <c r="EE1232" s="256"/>
      <c r="EF1232" s="256"/>
      <c r="EG1232" s="256"/>
      <c r="EH1232" s="256"/>
      <c r="EI1232" s="256"/>
      <c r="EJ1232" s="256"/>
      <c r="EK1232" s="256"/>
      <c r="EL1232" s="256"/>
      <c r="EM1232" s="256"/>
      <c r="EN1232" s="256"/>
      <c r="EO1232" s="256"/>
      <c r="EP1232" s="256"/>
      <c r="EQ1232" s="256"/>
      <c r="ER1232" s="256"/>
      <c r="ES1232" s="256"/>
      <c r="ET1232" s="256"/>
      <c r="EU1232" s="256"/>
      <c r="EV1232" s="256"/>
      <c r="EW1232" s="256"/>
      <c r="EX1232" s="256"/>
      <c r="EY1232" s="256"/>
      <c r="EZ1232" s="256"/>
      <c r="FA1232" s="256"/>
      <c r="FB1232" s="256"/>
      <c r="FC1232" s="256"/>
      <c r="FD1232" s="256"/>
      <c r="FE1232" s="256"/>
      <c r="FF1232" s="256"/>
      <c r="FG1232" s="256"/>
      <c r="FH1232" s="256"/>
      <c r="FI1232" s="256"/>
      <c r="FJ1232" s="256"/>
      <c r="FK1232" s="256"/>
      <c r="FL1232" s="256"/>
      <c r="FM1232" s="256"/>
      <c r="FN1232" s="256"/>
      <c r="FO1232" s="256"/>
      <c r="FP1232" s="256"/>
      <c r="FQ1232" s="256"/>
      <c r="FR1232" s="256"/>
      <c r="FS1232" s="256"/>
      <c r="FT1232" s="256"/>
      <c r="FU1232" s="256"/>
      <c r="FV1232" s="256"/>
    </row>
    <row r="1233" spans="1:178" s="64" customFormat="1" ht="32.25" customHeight="1">
      <c r="A1233" s="67" t="s">
        <v>119</v>
      </c>
      <c r="B1233" s="68" t="s">
        <v>120</v>
      </c>
      <c r="C1233" s="69"/>
      <c r="D1233" s="60">
        <v>45</v>
      </c>
      <c r="E1233" s="23">
        <f t="shared" si="573"/>
        <v>0</v>
      </c>
      <c r="F1233" s="60"/>
      <c r="G1233" s="60">
        <v>30</v>
      </c>
      <c r="H1233" s="23">
        <f t="shared" si="574"/>
        <v>0</v>
      </c>
      <c r="I1233" s="70"/>
      <c r="J1233" s="60">
        <v>45</v>
      </c>
      <c r="K1233" s="23">
        <f t="shared" si="575"/>
        <v>0</v>
      </c>
      <c r="L1233" s="60"/>
      <c r="M1233" s="60">
        <v>75</v>
      </c>
      <c r="N1233" s="23">
        <f t="shared" si="576"/>
        <v>0</v>
      </c>
      <c r="O1233" s="70"/>
      <c r="P1233" s="60">
        <v>38</v>
      </c>
      <c r="Q1233" s="23">
        <f t="shared" si="577"/>
        <v>0</v>
      </c>
      <c r="R1233" s="60"/>
      <c r="S1233" s="60">
        <v>68</v>
      </c>
      <c r="T1233" s="23">
        <f t="shared" si="578"/>
        <v>0</v>
      </c>
      <c r="U1233" s="60"/>
      <c r="V1233" s="60">
        <v>38</v>
      </c>
      <c r="W1233" s="23">
        <f t="shared" si="579"/>
        <v>0</v>
      </c>
      <c r="X1233" s="60"/>
      <c r="Y1233" s="60">
        <v>55</v>
      </c>
      <c r="Z1233" s="23">
        <f t="shared" si="580"/>
        <v>0</v>
      </c>
      <c r="AA1233" s="60"/>
      <c r="AB1233" s="60">
        <v>58</v>
      </c>
      <c r="AC1233" s="23">
        <f t="shared" si="581"/>
        <v>0</v>
      </c>
      <c r="AD1233" s="60"/>
      <c r="AE1233" s="60">
        <v>68</v>
      </c>
      <c r="AF1233" s="25">
        <f t="shared" si="582"/>
        <v>0</v>
      </c>
      <c r="AG1233" s="60"/>
      <c r="AH1233" s="60">
        <v>98</v>
      </c>
      <c r="AI1233" s="23">
        <f t="shared" si="583"/>
        <v>0</v>
      </c>
      <c r="AJ1233" s="60"/>
      <c r="AK1233" s="60">
        <v>7</v>
      </c>
      <c r="AL1233" s="25">
        <f t="shared" si="584"/>
        <v>0</v>
      </c>
      <c r="AM1233" s="60"/>
      <c r="AN1233" s="60">
        <v>6</v>
      </c>
      <c r="AO1233" s="25">
        <f t="shared" si="585"/>
        <v>0</v>
      </c>
      <c r="AP1233" s="60"/>
      <c r="AQ1233" s="60">
        <v>7</v>
      </c>
      <c r="AR1233" s="60">
        <f t="shared" si="595"/>
        <v>0</v>
      </c>
      <c r="AS1233" s="60"/>
      <c r="AT1233" s="60">
        <v>5.63</v>
      </c>
      <c r="AU1233" s="60">
        <f t="shared" si="596"/>
        <v>0</v>
      </c>
      <c r="AV1233" s="60"/>
      <c r="AW1233" s="60">
        <v>6.65</v>
      </c>
      <c r="AX1233" s="60">
        <f t="shared" si="597"/>
        <v>0</v>
      </c>
      <c r="AY1233" s="60"/>
      <c r="AZ1233" s="60">
        <v>5.58</v>
      </c>
      <c r="BA1233" s="60">
        <f t="shared" si="598"/>
        <v>0</v>
      </c>
      <c r="BB1233" s="60"/>
      <c r="BC1233" s="60">
        <v>6</v>
      </c>
      <c r="BD1233" s="23">
        <f t="shared" si="590"/>
        <v>0</v>
      </c>
      <c r="BE1233" s="26">
        <f t="shared" si="591"/>
        <v>0</v>
      </c>
      <c r="BF1233" s="27">
        <f t="shared" si="594"/>
        <v>0</v>
      </c>
      <c r="BG1233" s="61"/>
      <c r="BH1233" s="62"/>
      <c r="BI1233" s="61"/>
      <c r="BJ1233" s="30">
        <f t="shared" si="592"/>
        <v>0</v>
      </c>
      <c r="BK1233" s="28">
        <f t="shared" si="593"/>
        <v>0</v>
      </c>
      <c r="BL1233" s="245"/>
      <c r="BM1233" s="245"/>
      <c r="BN1233" s="245"/>
      <c r="BO1233" s="245"/>
      <c r="BP1233" s="245"/>
      <c r="BQ1233" s="255"/>
      <c r="BR1233" s="255"/>
      <c r="BS1233" s="255"/>
      <c r="BT1233" s="255"/>
      <c r="BU1233" s="255"/>
      <c r="BV1233" s="255"/>
      <c r="BW1233" s="255"/>
      <c r="BX1233" s="255"/>
      <c r="BY1233" s="256"/>
      <c r="BZ1233" s="256"/>
      <c r="CA1233" s="256"/>
      <c r="CB1233" s="256"/>
      <c r="CC1233" s="256"/>
      <c r="CD1233" s="256"/>
      <c r="CE1233" s="256"/>
      <c r="CF1233" s="256"/>
      <c r="CG1233" s="256"/>
      <c r="CH1233" s="256"/>
      <c r="CI1233" s="256"/>
      <c r="CJ1233" s="256"/>
      <c r="CK1233" s="256"/>
      <c r="CL1233" s="256"/>
      <c r="CM1233" s="256"/>
      <c r="CN1233" s="256"/>
      <c r="CO1233" s="256"/>
      <c r="CP1233" s="256"/>
      <c r="CQ1233" s="256"/>
      <c r="CR1233" s="256"/>
      <c r="CS1233" s="256"/>
      <c r="CT1233" s="256"/>
      <c r="CU1233" s="256"/>
      <c r="CV1233" s="256"/>
      <c r="CW1233" s="256"/>
      <c r="CX1233" s="256"/>
      <c r="CY1233" s="256"/>
      <c r="CZ1233" s="256"/>
      <c r="DA1233" s="256"/>
      <c r="DB1233" s="256"/>
      <c r="DC1233" s="256"/>
      <c r="DD1233" s="256"/>
      <c r="DE1233" s="256"/>
      <c r="DF1233" s="256"/>
      <c r="DG1233" s="256"/>
      <c r="DH1233" s="256"/>
      <c r="DI1233" s="256"/>
      <c r="DJ1233" s="256"/>
      <c r="DK1233" s="256"/>
      <c r="DL1233" s="256"/>
      <c r="DM1233" s="256"/>
      <c r="DN1233" s="256"/>
      <c r="DO1233" s="256"/>
      <c r="DP1233" s="256"/>
      <c r="DQ1233" s="256"/>
      <c r="DR1233" s="256"/>
      <c r="DS1233" s="256"/>
      <c r="DT1233" s="256"/>
      <c r="DU1233" s="256"/>
      <c r="DV1233" s="256"/>
      <c r="DW1233" s="256"/>
      <c r="DX1233" s="256"/>
      <c r="DY1233" s="256"/>
      <c r="DZ1233" s="256"/>
      <c r="EA1233" s="256"/>
      <c r="EB1233" s="256"/>
      <c r="EC1233" s="256"/>
      <c r="ED1233" s="256"/>
      <c r="EE1233" s="256"/>
      <c r="EF1233" s="256"/>
      <c r="EG1233" s="256"/>
      <c r="EH1233" s="256"/>
      <c r="EI1233" s="256"/>
      <c r="EJ1233" s="256"/>
      <c r="EK1233" s="256"/>
      <c r="EL1233" s="256"/>
      <c r="EM1233" s="256"/>
      <c r="EN1233" s="256"/>
      <c r="EO1233" s="256"/>
      <c r="EP1233" s="256"/>
      <c r="EQ1233" s="256"/>
      <c r="ER1233" s="256"/>
      <c r="ES1233" s="256"/>
      <c r="ET1233" s="256"/>
      <c r="EU1233" s="256"/>
      <c r="EV1233" s="256"/>
      <c r="EW1233" s="256"/>
      <c r="EX1233" s="256"/>
      <c r="EY1233" s="256"/>
      <c r="EZ1233" s="256"/>
      <c r="FA1233" s="256"/>
      <c r="FB1233" s="256"/>
      <c r="FC1233" s="256"/>
      <c r="FD1233" s="256"/>
      <c r="FE1233" s="256"/>
      <c r="FF1233" s="256"/>
      <c r="FG1233" s="256"/>
      <c r="FH1233" s="256"/>
      <c r="FI1233" s="256"/>
      <c r="FJ1233" s="256"/>
      <c r="FK1233" s="256"/>
      <c r="FL1233" s="256"/>
      <c r="FM1233" s="256"/>
      <c r="FN1233" s="256"/>
      <c r="FO1233" s="256"/>
      <c r="FP1233" s="256"/>
      <c r="FQ1233" s="256"/>
      <c r="FR1233" s="256"/>
      <c r="FS1233" s="256"/>
      <c r="FT1233" s="256"/>
      <c r="FU1233" s="256"/>
      <c r="FV1233" s="256"/>
    </row>
    <row r="1234" spans="1:178" s="64" customFormat="1" ht="32.25" customHeight="1">
      <c r="A1234" s="67" t="s">
        <v>121</v>
      </c>
      <c r="B1234" s="68" t="s">
        <v>122</v>
      </c>
      <c r="C1234" s="69"/>
      <c r="D1234" s="60">
        <v>45</v>
      </c>
      <c r="E1234" s="23">
        <f t="shared" si="573"/>
        <v>0</v>
      </c>
      <c r="F1234" s="60"/>
      <c r="G1234" s="60">
        <v>30</v>
      </c>
      <c r="H1234" s="23">
        <f t="shared" si="574"/>
        <v>0</v>
      </c>
      <c r="I1234" s="60"/>
      <c r="J1234" s="60">
        <v>45</v>
      </c>
      <c r="K1234" s="23">
        <f t="shared" si="575"/>
        <v>0</v>
      </c>
      <c r="L1234" s="60"/>
      <c r="M1234" s="60">
        <v>75</v>
      </c>
      <c r="N1234" s="23">
        <f t="shared" si="576"/>
        <v>0</v>
      </c>
      <c r="O1234" s="60"/>
      <c r="P1234" s="60">
        <v>38</v>
      </c>
      <c r="Q1234" s="23">
        <f t="shared" si="577"/>
        <v>0</v>
      </c>
      <c r="R1234" s="60"/>
      <c r="S1234" s="60">
        <v>68</v>
      </c>
      <c r="T1234" s="23">
        <f t="shared" si="578"/>
        <v>0</v>
      </c>
      <c r="U1234" s="60">
        <v>450</v>
      </c>
      <c r="V1234" s="60">
        <v>38</v>
      </c>
      <c r="W1234" s="23">
        <f t="shared" si="579"/>
        <v>17100</v>
      </c>
      <c r="X1234" s="60">
        <v>160</v>
      </c>
      <c r="Y1234" s="60">
        <v>55</v>
      </c>
      <c r="Z1234" s="23">
        <f t="shared" si="580"/>
        <v>8800</v>
      </c>
      <c r="AA1234" s="60">
        <v>90</v>
      </c>
      <c r="AB1234" s="60">
        <v>58</v>
      </c>
      <c r="AC1234" s="23">
        <f t="shared" si="581"/>
        <v>5220</v>
      </c>
      <c r="AD1234" s="60">
        <v>80</v>
      </c>
      <c r="AE1234" s="60">
        <v>68</v>
      </c>
      <c r="AF1234" s="25">
        <f t="shared" si="582"/>
        <v>5440</v>
      </c>
      <c r="AG1234" s="60"/>
      <c r="AH1234" s="60">
        <v>98</v>
      </c>
      <c r="AI1234" s="23">
        <f t="shared" si="583"/>
        <v>0</v>
      </c>
      <c r="AJ1234" s="60"/>
      <c r="AK1234" s="60">
        <v>7</v>
      </c>
      <c r="AL1234" s="25">
        <f t="shared" si="584"/>
        <v>0</v>
      </c>
      <c r="AM1234" s="60"/>
      <c r="AN1234" s="60">
        <v>6</v>
      </c>
      <c r="AO1234" s="25">
        <f t="shared" si="585"/>
        <v>0</v>
      </c>
      <c r="AP1234" s="60"/>
      <c r="AQ1234" s="60">
        <v>7</v>
      </c>
      <c r="AR1234" s="60">
        <f t="shared" si="595"/>
        <v>0</v>
      </c>
      <c r="AS1234" s="60"/>
      <c r="AT1234" s="60">
        <v>5.63</v>
      </c>
      <c r="AU1234" s="60">
        <f t="shared" si="596"/>
        <v>0</v>
      </c>
      <c r="AV1234" s="60"/>
      <c r="AW1234" s="60">
        <v>6.65</v>
      </c>
      <c r="AX1234" s="60">
        <f t="shared" si="597"/>
        <v>0</v>
      </c>
      <c r="AY1234" s="60"/>
      <c r="AZ1234" s="60">
        <v>5.58</v>
      </c>
      <c r="BA1234" s="60">
        <f t="shared" si="598"/>
        <v>0</v>
      </c>
      <c r="BB1234" s="60"/>
      <c r="BC1234" s="60">
        <v>6</v>
      </c>
      <c r="BD1234" s="23">
        <f t="shared" si="590"/>
        <v>0</v>
      </c>
      <c r="BE1234" s="26">
        <f t="shared" si="591"/>
        <v>36560</v>
      </c>
      <c r="BF1234" s="27">
        <f t="shared" si="594"/>
        <v>39105</v>
      </c>
      <c r="BG1234" s="61"/>
      <c r="BH1234" s="62"/>
      <c r="BI1234" s="61"/>
      <c r="BJ1234" s="28">
        <f t="shared" si="592"/>
        <v>0</v>
      </c>
      <c r="BK1234" s="28">
        <f t="shared" si="593"/>
        <v>75665</v>
      </c>
      <c r="BL1234" s="245"/>
      <c r="BM1234" s="245"/>
      <c r="BN1234" s="245"/>
      <c r="BO1234" s="247"/>
      <c r="BP1234" s="247"/>
      <c r="BQ1234" s="255"/>
      <c r="BR1234" s="255"/>
      <c r="BS1234" s="255"/>
      <c r="BT1234" s="255"/>
      <c r="BU1234" s="255"/>
      <c r="BV1234" s="255"/>
      <c r="BW1234" s="255"/>
      <c r="BX1234" s="255"/>
      <c r="BY1234" s="256"/>
      <c r="BZ1234" s="256"/>
      <c r="CA1234" s="256"/>
      <c r="CB1234" s="256"/>
      <c r="CC1234" s="256"/>
      <c r="CD1234" s="256"/>
      <c r="CE1234" s="256"/>
      <c r="CF1234" s="256"/>
      <c r="CG1234" s="256"/>
      <c r="CH1234" s="256"/>
      <c r="CI1234" s="256"/>
      <c r="CJ1234" s="256"/>
      <c r="CK1234" s="256"/>
      <c r="CL1234" s="256"/>
      <c r="CM1234" s="256"/>
      <c r="CN1234" s="256"/>
      <c r="CO1234" s="256"/>
      <c r="CP1234" s="256"/>
      <c r="CQ1234" s="256"/>
      <c r="CR1234" s="256"/>
      <c r="CS1234" s="256"/>
      <c r="CT1234" s="256"/>
      <c r="CU1234" s="256"/>
      <c r="CV1234" s="256"/>
      <c r="CW1234" s="256"/>
      <c r="CX1234" s="256"/>
      <c r="CY1234" s="256"/>
      <c r="CZ1234" s="256"/>
      <c r="DA1234" s="256"/>
      <c r="DB1234" s="256"/>
      <c r="DC1234" s="256"/>
      <c r="DD1234" s="256"/>
      <c r="DE1234" s="256"/>
      <c r="DF1234" s="256"/>
      <c r="DG1234" s="256"/>
      <c r="DH1234" s="256"/>
      <c r="DI1234" s="256"/>
      <c r="DJ1234" s="256"/>
      <c r="DK1234" s="256"/>
      <c r="DL1234" s="256"/>
      <c r="DM1234" s="256"/>
      <c r="DN1234" s="256"/>
      <c r="DO1234" s="256"/>
      <c r="DP1234" s="256"/>
      <c r="DQ1234" s="256"/>
      <c r="DR1234" s="256"/>
      <c r="DS1234" s="256"/>
      <c r="DT1234" s="256"/>
      <c r="DU1234" s="256"/>
      <c r="DV1234" s="256"/>
      <c r="DW1234" s="256"/>
      <c r="DX1234" s="256"/>
      <c r="DY1234" s="256"/>
      <c r="DZ1234" s="256"/>
      <c r="EA1234" s="256"/>
      <c r="EB1234" s="256"/>
      <c r="EC1234" s="256"/>
      <c r="ED1234" s="256"/>
      <c r="EE1234" s="256"/>
      <c r="EF1234" s="256"/>
      <c r="EG1234" s="256"/>
      <c r="EH1234" s="256"/>
      <c r="EI1234" s="256"/>
      <c r="EJ1234" s="256"/>
      <c r="EK1234" s="256"/>
      <c r="EL1234" s="256"/>
      <c r="EM1234" s="256"/>
      <c r="EN1234" s="256"/>
      <c r="EO1234" s="256"/>
      <c r="EP1234" s="256"/>
      <c r="EQ1234" s="256"/>
      <c r="ER1234" s="256"/>
      <c r="ES1234" s="256"/>
      <c r="ET1234" s="256"/>
      <c r="EU1234" s="256"/>
      <c r="EV1234" s="256"/>
      <c r="EW1234" s="256"/>
      <c r="EX1234" s="256"/>
      <c r="EY1234" s="256"/>
      <c r="EZ1234" s="256"/>
      <c r="FA1234" s="256"/>
      <c r="FB1234" s="256"/>
      <c r="FC1234" s="256"/>
      <c r="FD1234" s="256"/>
      <c r="FE1234" s="256"/>
      <c r="FF1234" s="256"/>
      <c r="FG1234" s="256"/>
      <c r="FH1234" s="256"/>
      <c r="FI1234" s="256"/>
      <c r="FJ1234" s="256"/>
      <c r="FK1234" s="256"/>
      <c r="FL1234" s="256"/>
      <c r="FM1234" s="256"/>
      <c r="FN1234" s="256"/>
      <c r="FO1234" s="256"/>
      <c r="FP1234" s="256"/>
      <c r="FQ1234" s="256"/>
      <c r="FR1234" s="256"/>
      <c r="FS1234" s="256"/>
      <c r="FT1234" s="256"/>
      <c r="FU1234" s="256"/>
      <c r="FV1234" s="256"/>
    </row>
    <row r="1235" spans="1:178" s="64" customFormat="1" ht="32.25" customHeight="1">
      <c r="A1235" s="67" t="s">
        <v>123</v>
      </c>
      <c r="B1235" s="68" t="s">
        <v>124</v>
      </c>
      <c r="C1235" s="69"/>
      <c r="D1235" s="60">
        <v>45</v>
      </c>
      <c r="E1235" s="23">
        <f t="shared" si="573"/>
        <v>0</v>
      </c>
      <c r="F1235" s="60"/>
      <c r="G1235" s="60">
        <v>30</v>
      </c>
      <c r="H1235" s="23">
        <f t="shared" si="574"/>
        <v>0</v>
      </c>
      <c r="I1235" s="60"/>
      <c r="J1235" s="60">
        <v>45</v>
      </c>
      <c r="K1235" s="23">
        <f t="shared" si="575"/>
        <v>0</v>
      </c>
      <c r="L1235" s="60">
        <v>130</v>
      </c>
      <c r="M1235" s="60">
        <v>75</v>
      </c>
      <c r="N1235" s="23">
        <f t="shared" si="576"/>
        <v>9750</v>
      </c>
      <c r="O1235" s="70">
        <v>250</v>
      </c>
      <c r="P1235" s="60">
        <v>38</v>
      </c>
      <c r="Q1235" s="23">
        <f t="shared" si="577"/>
        <v>9500</v>
      </c>
      <c r="R1235" s="60">
        <v>180</v>
      </c>
      <c r="S1235" s="60">
        <v>68</v>
      </c>
      <c r="T1235" s="23">
        <f t="shared" si="578"/>
        <v>12240</v>
      </c>
      <c r="U1235" s="60"/>
      <c r="V1235" s="60">
        <v>38</v>
      </c>
      <c r="W1235" s="23">
        <f t="shared" si="579"/>
        <v>0</v>
      </c>
      <c r="X1235" s="60"/>
      <c r="Y1235" s="60">
        <v>55</v>
      </c>
      <c r="Z1235" s="23">
        <f t="shared" si="580"/>
        <v>0</v>
      </c>
      <c r="AA1235" s="60"/>
      <c r="AB1235" s="60">
        <v>58</v>
      </c>
      <c r="AC1235" s="23">
        <f t="shared" si="581"/>
        <v>0</v>
      </c>
      <c r="AD1235" s="60"/>
      <c r="AE1235" s="60">
        <v>68</v>
      </c>
      <c r="AF1235" s="25">
        <f t="shared" si="582"/>
        <v>0</v>
      </c>
      <c r="AG1235" s="60"/>
      <c r="AH1235" s="60">
        <v>98</v>
      </c>
      <c r="AI1235" s="23">
        <f t="shared" si="583"/>
        <v>0</v>
      </c>
      <c r="AJ1235" s="60"/>
      <c r="AK1235" s="60">
        <v>7</v>
      </c>
      <c r="AL1235" s="25">
        <f t="shared" si="584"/>
        <v>0</v>
      </c>
      <c r="AM1235" s="60">
        <v>3800</v>
      </c>
      <c r="AN1235" s="60">
        <v>6</v>
      </c>
      <c r="AO1235" s="25">
        <f t="shared" si="585"/>
        <v>22800</v>
      </c>
      <c r="AP1235" s="60"/>
      <c r="AQ1235" s="60">
        <v>7</v>
      </c>
      <c r="AR1235" s="60">
        <f t="shared" si="595"/>
        <v>0</v>
      </c>
      <c r="AS1235" s="60"/>
      <c r="AT1235" s="60">
        <v>5.63</v>
      </c>
      <c r="AU1235" s="60">
        <f t="shared" si="596"/>
        <v>0</v>
      </c>
      <c r="AV1235" s="60"/>
      <c r="AW1235" s="60">
        <v>6.65</v>
      </c>
      <c r="AX1235" s="60">
        <f t="shared" si="597"/>
        <v>0</v>
      </c>
      <c r="AY1235" s="60"/>
      <c r="AZ1235" s="60">
        <v>5.58</v>
      </c>
      <c r="BA1235" s="60">
        <f t="shared" si="598"/>
        <v>0</v>
      </c>
      <c r="BB1235" s="60"/>
      <c r="BC1235" s="60">
        <v>6</v>
      </c>
      <c r="BD1235" s="23">
        <f t="shared" si="590"/>
        <v>0</v>
      </c>
      <c r="BE1235" s="26">
        <f t="shared" si="591"/>
        <v>54290</v>
      </c>
      <c r="BF1235" s="27">
        <f t="shared" si="594"/>
        <v>130030</v>
      </c>
      <c r="BG1235" s="61"/>
      <c r="BH1235" s="62">
        <v>175000</v>
      </c>
      <c r="BI1235" s="61">
        <v>-2400</v>
      </c>
      <c r="BJ1235" s="28">
        <f t="shared" si="592"/>
        <v>172600</v>
      </c>
      <c r="BK1235" s="28">
        <f t="shared" si="593"/>
        <v>11720</v>
      </c>
      <c r="BL1235" s="245"/>
      <c r="BM1235" s="247"/>
      <c r="BN1235" s="245"/>
      <c r="BO1235" s="245"/>
      <c r="BP1235" s="245"/>
      <c r="BQ1235" s="255"/>
      <c r="BR1235" s="255"/>
      <c r="BS1235" s="255"/>
      <c r="BT1235" s="255"/>
      <c r="BU1235" s="255"/>
      <c r="BV1235" s="255"/>
      <c r="BW1235" s="255"/>
      <c r="BX1235" s="255"/>
      <c r="BY1235" s="256"/>
      <c r="BZ1235" s="256"/>
      <c r="CA1235" s="256"/>
      <c r="CB1235" s="256"/>
      <c r="CC1235" s="256"/>
      <c r="CD1235" s="256"/>
      <c r="CE1235" s="256"/>
      <c r="CF1235" s="256"/>
      <c r="CG1235" s="256"/>
      <c r="CH1235" s="256"/>
      <c r="CI1235" s="256"/>
      <c r="CJ1235" s="256"/>
      <c r="CK1235" s="256"/>
      <c r="CL1235" s="256"/>
      <c r="CM1235" s="256"/>
      <c r="CN1235" s="256"/>
      <c r="CO1235" s="256"/>
      <c r="CP1235" s="256"/>
      <c r="CQ1235" s="256"/>
      <c r="CR1235" s="256"/>
      <c r="CS1235" s="256"/>
      <c r="CT1235" s="256"/>
      <c r="CU1235" s="256"/>
      <c r="CV1235" s="256"/>
      <c r="CW1235" s="256"/>
      <c r="CX1235" s="256"/>
      <c r="CY1235" s="256"/>
      <c r="CZ1235" s="256"/>
      <c r="DA1235" s="256"/>
      <c r="DB1235" s="256"/>
      <c r="DC1235" s="256"/>
      <c r="DD1235" s="256"/>
      <c r="DE1235" s="256"/>
      <c r="DF1235" s="256"/>
      <c r="DG1235" s="256"/>
      <c r="DH1235" s="256"/>
      <c r="DI1235" s="256"/>
      <c r="DJ1235" s="256"/>
      <c r="DK1235" s="256"/>
      <c r="DL1235" s="256"/>
      <c r="DM1235" s="256"/>
      <c r="DN1235" s="256"/>
      <c r="DO1235" s="256"/>
      <c r="DP1235" s="256"/>
      <c r="DQ1235" s="256"/>
      <c r="DR1235" s="256"/>
      <c r="DS1235" s="256"/>
      <c r="DT1235" s="256"/>
      <c r="DU1235" s="256"/>
      <c r="DV1235" s="256"/>
      <c r="DW1235" s="256"/>
      <c r="DX1235" s="256"/>
      <c r="DY1235" s="256"/>
      <c r="DZ1235" s="256"/>
      <c r="EA1235" s="256"/>
      <c r="EB1235" s="256"/>
      <c r="EC1235" s="256"/>
      <c r="ED1235" s="256"/>
      <c r="EE1235" s="256"/>
      <c r="EF1235" s="256"/>
      <c r="EG1235" s="256"/>
      <c r="EH1235" s="256"/>
      <c r="EI1235" s="256"/>
      <c r="EJ1235" s="256"/>
      <c r="EK1235" s="256"/>
      <c r="EL1235" s="256"/>
      <c r="EM1235" s="256"/>
      <c r="EN1235" s="256"/>
      <c r="EO1235" s="256"/>
      <c r="EP1235" s="256"/>
      <c r="EQ1235" s="256"/>
      <c r="ER1235" s="256"/>
      <c r="ES1235" s="256"/>
      <c r="ET1235" s="256"/>
      <c r="EU1235" s="256"/>
      <c r="EV1235" s="256"/>
      <c r="EW1235" s="256"/>
      <c r="EX1235" s="256"/>
      <c r="EY1235" s="256"/>
      <c r="EZ1235" s="256"/>
      <c r="FA1235" s="256"/>
      <c r="FB1235" s="256"/>
      <c r="FC1235" s="256"/>
      <c r="FD1235" s="256"/>
      <c r="FE1235" s="256"/>
      <c r="FF1235" s="256"/>
      <c r="FG1235" s="256"/>
      <c r="FH1235" s="256"/>
      <c r="FI1235" s="256"/>
      <c r="FJ1235" s="256"/>
      <c r="FK1235" s="256"/>
      <c r="FL1235" s="256"/>
      <c r="FM1235" s="256"/>
      <c r="FN1235" s="256"/>
      <c r="FO1235" s="256"/>
      <c r="FP1235" s="256"/>
      <c r="FQ1235" s="256"/>
      <c r="FR1235" s="256"/>
      <c r="FS1235" s="256"/>
      <c r="FT1235" s="256"/>
      <c r="FU1235" s="256"/>
      <c r="FV1235" s="256"/>
    </row>
    <row r="1236" spans="1:178" s="64" customFormat="1" ht="32.25" customHeight="1">
      <c r="A1236" s="67" t="s">
        <v>125</v>
      </c>
      <c r="B1236" s="68" t="s">
        <v>126</v>
      </c>
      <c r="C1236" s="71"/>
      <c r="D1236" s="60">
        <v>45</v>
      </c>
      <c r="E1236" s="23">
        <f t="shared" si="573"/>
        <v>0</v>
      </c>
      <c r="F1236" s="60"/>
      <c r="G1236" s="60">
        <v>30</v>
      </c>
      <c r="H1236" s="23">
        <f t="shared" si="574"/>
        <v>0</v>
      </c>
      <c r="I1236" s="70"/>
      <c r="J1236" s="60">
        <v>45</v>
      </c>
      <c r="K1236" s="23">
        <f t="shared" si="575"/>
        <v>0</v>
      </c>
      <c r="L1236" s="60"/>
      <c r="M1236" s="60">
        <v>75</v>
      </c>
      <c r="N1236" s="23">
        <f t="shared" si="576"/>
        <v>0</v>
      </c>
      <c r="O1236" s="60"/>
      <c r="P1236" s="60">
        <v>38</v>
      </c>
      <c r="Q1236" s="23">
        <f t="shared" si="577"/>
        <v>0</v>
      </c>
      <c r="R1236" s="60"/>
      <c r="S1236" s="60">
        <v>68</v>
      </c>
      <c r="T1236" s="23">
        <f t="shared" si="578"/>
        <v>0</v>
      </c>
      <c r="U1236" s="60"/>
      <c r="V1236" s="60">
        <v>38</v>
      </c>
      <c r="W1236" s="23">
        <f t="shared" si="579"/>
        <v>0</v>
      </c>
      <c r="X1236" s="60"/>
      <c r="Y1236" s="60">
        <v>55</v>
      </c>
      <c r="Z1236" s="23">
        <f t="shared" si="580"/>
        <v>0</v>
      </c>
      <c r="AA1236" s="60"/>
      <c r="AB1236" s="60">
        <v>58</v>
      </c>
      <c r="AC1236" s="23">
        <f t="shared" si="581"/>
        <v>0</v>
      </c>
      <c r="AD1236" s="60"/>
      <c r="AE1236" s="60">
        <v>68</v>
      </c>
      <c r="AF1236" s="25">
        <f t="shared" si="582"/>
        <v>0</v>
      </c>
      <c r="AG1236" s="60"/>
      <c r="AH1236" s="60">
        <v>98</v>
      </c>
      <c r="AI1236" s="23">
        <f t="shared" si="583"/>
        <v>0</v>
      </c>
      <c r="AJ1236" s="60"/>
      <c r="AK1236" s="60">
        <v>7</v>
      </c>
      <c r="AL1236" s="25">
        <f t="shared" si="584"/>
        <v>0</v>
      </c>
      <c r="AM1236" s="60"/>
      <c r="AN1236" s="60">
        <v>6</v>
      </c>
      <c r="AO1236" s="25">
        <f t="shared" si="585"/>
        <v>0</v>
      </c>
      <c r="AP1236" s="60"/>
      <c r="AQ1236" s="60">
        <v>7</v>
      </c>
      <c r="AR1236" s="60">
        <f t="shared" si="595"/>
        <v>0</v>
      </c>
      <c r="AS1236" s="60"/>
      <c r="AT1236" s="60">
        <v>5.63</v>
      </c>
      <c r="AU1236" s="60">
        <f t="shared" si="596"/>
        <v>0</v>
      </c>
      <c r="AV1236" s="60"/>
      <c r="AW1236" s="60">
        <v>6.65</v>
      </c>
      <c r="AX1236" s="60">
        <f t="shared" si="597"/>
        <v>0</v>
      </c>
      <c r="AY1236" s="60"/>
      <c r="AZ1236" s="60">
        <v>5.58</v>
      </c>
      <c r="BA1236" s="60">
        <f t="shared" si="598"/>
        <v>0</v>
      </c>
      <c r="BB1236" s="60"/>
      <c r="BC1236" s="60">
        <v>6</v>
      </c>
      <c r="BD1236" s="23">
        <f t="shared" si="590"/>
        <v>0</v>
      </c>
      <c r="BE1236" s="26">
        <f t="shared" si="591"/>
        <v>0</v>
      </c>
      <c r="BF1236" s="27">
        <f t="shared" si="594"/>
        <v>391386</v>
      </c>
      <c r="BG1236" s="61"/>
      <c r="BH1236" s="62">
        <v>350000</v>
      </c>
      <c r="BI1236" s="61"/>
      <c r="BJ1236" s="28">
        <f t="shared" si="592"/>
        <v>350000</v>
      </c>
      <c r="BK1236" s="28">
        <f t="shared" si="593"/>
        <v>41386</v>
      </c>
      <c r="BL1236" s="245"/>
      <c r="BM1236" s="247"/>
      <c r="BN1236" s="245"/>
      <c r="BO1236" s="245"/>
      <c r="BP1236" s="245"/>
      <c r="BQ1236" s="255"/>
      <c r="BR1236" s="255"/>
      <c r="BS1236" s="255"/>
      <c r="BT1236" s="255"/>
      <c r="BU1236" s="255"/>
      <c r="BV1236" s="255"/>
      <c r="BW1236" s="255"/>
      <c r="BX1236" s="255"/>
      <c r="BY1236" s="256"/>
      <c r="BZ1236" s="256"/>
      <c r="CA1236" s="256"/>
      <c r="CB1236" s="256"/>
      <c r="CC1236" s="256"/>
      <c r="CD1236" s="256"/>
      <c r="CE1236" s="256"/>
      <c r="CF1236" s="256"/>
      <c r="CG1236" s="256"/>
      <c r="CH1236" s="256"/>
      <c r="CI1236" s="256"/>
      <c r="CJ1236" s="256"/>
      <c r="CK1236" s="256"/>
      <c r="CL1236" s="256"/>
      <c r="CM1236" s="256"/>
      <c r="CN1236" s="256"/>
      <c r="CO1236" s="256"/>
      <c r="CP1236" s="256"/>
      <c r="CQ1236" s="256"/>
      <c r="CR1236" s="256"/>
      <c r="CS1236" s="256"/>
      <c r="CT1236" s="256"/>
      <c r="CU1236" s="256"/>
      <c r="CV1236" s="256"/>
      <c r="CW1236" s="256"/>
      <c r="CX1236" s="256"/>
      <c r="CY1236" s="256"/>
      <c r="CZ1236" s="256"/>
      <c r="DA1236" s="256"/>
      <c r="DB1236" s="256"/>
      <c r="DC1236" s="256"/>
      <c r="DD1236" s="256"/>
      <c r="DE1236" s="256"/>
      <c r="DF1236" s="256"/>
      <c r="DG1236" s="256"/>
      <c r="DH1236" s="256"/>
      <c r="DI1236" s="256"/>
      <c r="DJ1236" s="256"/>
      <c r="DK1236" s="256"/>
      <c r="DL1236" s="256"/>
      <c r="DM1236" s="256"/>
      <c r="DN1236" s="256"/>
      <c r="DO1236" s="256"/>
      <c r="DP1236" s="256"/>
      <c r="DQ1236" s="256"/>
      <c r="DR1236" s="256"/>
      <c r="DS1236" s="256"/>
      <c r="DT1236" s="256"/>
      <c r="DU1236" s="256"/>
      <c r="DV1236" s="256"/>
      <c r="DW1236" s="256"/>
      <c r="DX1236" s="256"/>
      <c r="DY1236" s="256"/>
      <c r="DZ1236" s="256"/>
      <c r="EA1236" s="256"/>
      <c r="EB1236" s="256"/>
      <c r="EC1236" s="256"/>
      <c r="ED1236" s="256"/>
      <c r="EE1236" s="256"/>
      <c r="EF1236" s="256"/>
      <c r="EG1236" s="256"/>
      <c r="EH1236" s="256"/>
      <c r="EI1236" s="256"/>
      <c r="EJ1236" s="256"/>
      <c r="EK1236" s="256"/>
      <c r="EL1236" s="256"/>
      <c r="EM1236" s="256"/>
      <c r="EN1236" s="256"/>
      <c r="EO1236" s="256"/>
      <c r="EP1236" s="256"/>
      <c r="EQ1236" s="256"/>
      <c r="ER1236" s="256"/>
      <c r="ES1236" s="256"/>
      <c r="ET1236" s="256"/>
      <c r="EU1236" s="256"/>
      <c r="EV1236" s="256"/>
      <c r="EW1236" s="256"/>
      <c r="EX1236" s="256"/>
      <c r="EY1236" s="256"/>
      <c r="EZ1236" s="256"/>
      <c r="FA1236" s="256"/>
      <c r="FB1236" s="256"/>
      <c r="FC1236" s="256"/>
      <c r="FD1236" s="256"/>
      <c r="FE1236" s="256"/>
      <c r="FF1236" s="256"/>
      <c r="FG1236" s="256"/>
      <c r="FH1236" s="256"/>
      <c r="FI1236" s="256"/>
      <c r="FJ1236" s="256"/>
      <c r="FK1236" s="256"/>
      <c r="FL1236" s="256"/>
      <c r="FM1236" s="256"/>
      <c r="FN1236" s="256"/>
      <c r="FO1236" s="256"/>
      <c r="FP1236" s="256"/>
      <c r="FQ1236" s="256"/>
      <c r="FR1236" s="256"/>
      <c r="FS1236" s="256"/>
      <c r="FT1236" s="256"/>
      <c r="FU1236" s="256"/>
      <c r="FV1236" s="256"/>
    </row>
    <row r="1237" spans="1:178" s="64" customFormat="1" ht="32.25" customHeight="1">
      <c r="A1237" s="67" t="s">
        <v>127</v>
      </c>
      <c r="B1237" s="68" t="s">
        <v>128</v>
      </c>
      <c r="C1237" s="69"/>
      <c r="D1237" s="60">
        <v>45</v>
      </c>
      <c r="E1237" s="23">
        <f t="shared" si="573"/>
        <v>0</v>
      </c>
      <c r="F1237" s="60"/>
      <c r="G1237" s="60">
        <v>30</v>
      </c>
      <c r="H1237" s="23">
        <f t="shared" si="574"/>
        <v>0</v>
      </c>
      <c r="I1237" s="60"/>
      <c r="J1237" s="60">
        <v>45</v>
      </c>
      <c r="K1237" s="23">
        <f t="shared" si="575"/>
        <v>0</v>
      </c>
      <c r="L1237" s="60"/>
      <c r="M1237" s="60">
        <v>75</v>
      </c>
      <c r="N1237" s="23">
        <f t="shared" si="576"/>
        <v>0</v>
      </c>
      <c r="O1237" s="60"/>
      <c r="P1237" s="60">
        <v>38</v>
      </c>
      <c r="Q1237" s="23">
        <f t="shared" si="577"/>
        <v>0</v>
      </c>
      <c r="R1237" s="60"/>
      <c r="S1237" s="60">
        <v>68</v>
      </c>
      <c r="T1237" s="23">
        <f t="shared" si="578"/>
        <v>0</v>
      </c>
      <c r="U1237" s="60"/>
      <c r="V1237" s="60">
        <v>38</v>
      </c>
      <c r="W1237" s="23">
        <f t="shared" si="579"/>
        <v>0</v>
      </c>
      <c r="X1237" s="60"/>
      <c r="Y1237" s="60">
        <v>55</v>
      </c>
      <c r="Z1237" s="23">
        <f t="shared" si="580"/>
        <v>0</v>
      </c>
      <c r="AA1237" s="60"/>
      <c r="AB1237" s="60">
        <v>58</v>
      </c>
      <c r="AC1237" s="23">
        <f t="shared" si="581"/>
        <v>0</v>
      </c>
      <c r="AD1237" s="60"/>
      <c r="AE1237" s="60">
        <v>68</v>
      </c>
      <c r="AF1237" s="25">
        <f t="shared" si="582"/>
        <v>0</v>
      </c>
      <c r="AG1237" s="60"/>
      <c r="AH1237" s="60">
        <v>98</v>
      </c>
      <c r="AI1237" s="23">
        <f t="shared" si="583"/>
        <v>0</v>
      </c>
      <c r="AJ1237" s="60"/>
      <c r="AK1237" s="60">
        <v>7</v>
      </c>
      <c r="AL1237" s="25">
        <f t="shared" si="584"/>
        <v>0</v>
      </c>
      <c r="AM1237" s="60"/>
      <c r="AN1237" s="60">
        <v>6</v>
      </c>
      <c r="AO1237" s="25">
        <f t="shared" si="585"/>
        <v>0</v>
      </c>
      <c r="AP1237" s="60"/>
      <c r="AQ1237" s="60">
        <v>7</v>
      </c>
      <c r="AR1237" s="60">
        <f t="shared" si="595"/>
        <v>0</v>
      </c>
      <c r="AS1237" s="60"/>
      <c r="AT1237" s="60">
        <v>5.63</v>
      </c>
      <c r="AU1237" s="60">
        <f t="shared" si="596"/>
        <v>0</v>
      </c>
      <c r="AV1237" s="60"/>
      <c r="AW1237" s="60">
        <v>6.65</v>
      </c>
      <c r="AX1237" s="60">
        <f t="shared" si="597"/>
        <v>0</v>
      </c>
      <c r="AY1237" s="60"/>
      <c r="AZ1237" s="60">
        <v>5.58</v>
      </c>
      <c r="BA1237" s="60">
        <f t="shared" si="598"/>
        <v>0</v>
      </c>
      <c r="BB1237" s="60"/>
      <c r="BC1237" s="60">
        <v>6</v>
      </c>
      <c r="BD1237" s="23">
        <f t="shared" si="590"/>
        <v>0</v>
      </c>
      <c r="BE1237" s="26">
        <f t="shared" si="591"/>
        <v>0</v>
      </c>
      <c r="BF1237" s="27">
        <f t="shared" si="594"/>
        <v>239622</v>
      </c>
      <c r="BG1237" s="61"/>
      <c r="BH1237" s="62">
        <v>210000</v>
      </c>
      <c r="BI1237" s="61"/>
      <c r="BJ1237" s="30">
        <f t="shared" si="592"/>
        <v>210000</v>
      </c>
      <c r="BK1237" s="28">
        <f t="shared" si="593"/>
        <v>29622</v>
      </c>
      <c r="BL1237" s="245"/>
      <c r="BM1237" s="245"/>
      <c r="BN1237" s="245"/>
      <c r="BO1237" s="245"/>
      <c r="BP1237" s="245"/>
      <c r="BQ1237" s="255"/>
      <c r="BR1237" s="255"/>
      <c r="BS1237" s="255"/>
      <c r="BT1237" s="255"/>
      <c r="BU1237" s="255"/>
      <c r="BV1237" s="255"/>
      <c r="BW1237" s="255"/>
      <c r="BX1237" s="255"/>
      <c r="BY1237" s="256"/>
      <c r="BZ1237" s="256"/>
      <c r="CA1237" s="256"/>
      <c r="CB1237" s="256"/>
      <c r="CC1237" s="256"/>
      <c r="CD1237" s="256"/>
      <c r="CE1237" s="256"/>
      <c r="CF1237" s="256"/>
      <c r="CG1237" s="256"/>
      <c r="CH1237" s="256"/>
      <c r="CI1237" s="256"/>
      <c r="CJ1237" s="256"/>
      <c r="CK1237" s="256"/>
      <c r="CL1237" s="256"/>
      <c r="CM1237" s="256"/>
      <c r="CN1237" s="256"/>
      <c r="CO1237" s="256"/>
      <c r="CP1237" s="256"/>
      <c r="CQ1237" s="256"/>
      <c r="CR1237" s="256"/>
      <c r="CS1237" s="256"/>
      <c r="CT1237" s="256"/>
      <c r="CU1237" s="256"/>
      <c r="CV1237" s="256"/>
      <c r="CW1237" s="256"/>
      <c r="CX1237" s="256"/>
      <c r="CY1237" s="256"/>
      <c r="CZ1237" s="256"/>
      <c r="DA1237" s="256"/>
      <c r="DB1237" s="256"/>
      <c r="DC1237" s="256"/>
      <c r="DD1237" s="256"/>
      <c r="DE1237" s="256"/>
      <c r="DF1237" s="256"/>
      <c r="DG1237" s="256"/>
      <c r="DH1237" s="256"/>
      <c r="DI1237" s="256"/>
      <c r="DJ1237" s="256"/>
      <c r="DK1237" s="256"/>
      <c r="DL1237" s="256"/>
      <c r="DM1237" s="256"/>
      <c r="DN1237" s="256"/>
      <c r="DO1237" s="256"/>
      <c r="DP1237" s="256"/>
      <c r="DQ1237" s="256"/>
      <c r="DR1237" s="256"/>
      <c r="DS1237" s="256"/>
      <c r="DT1237" s="256"/>
      <c r="DU1237" s="256"/>
      <c r="DV1237" s="256"/>
      <c r="DW1237" s="256"/>
      <c r="DX1237" s="256"/>
      <c r="DY1237" s="256"/>
      <c r="DZ1237" s="256"/>
      <c r="EA1237" s="256"/>
      <c r="EB1237" s="256"/>
      <c r="EC1237" s="256"/>
      <c r="ED1237" s="256"/>
      <c r="EE1237" s="256"/>
      <c r="EF1237" s="256"/>
      <c r="EG1237" s="256"/>
      <c r="EH1237" s="256"/>
      <c r="EI1237" s="256"/>
      <c r="EJ1237" s="256"/>
      <c r="EK1237" s="256"/>
      <c r="EL1237" s="256"/>
      <c r="EM1237" s="256"/>
      <c r="EN1237" s="256"/>
      <c r="EO1237" s="256"/>
      <c r="EP1237" s="256"/>
      <c r="EQ1237" s="256"/>
      <c r="ER1237" s="256"/>
      <c r="ES1237" s="256"/>
      <c r="ET1237" s="256"/>
      <c r="EU1237" s="256"/>
      <c r="EV1237" s="256"/>
      <c r="EW1237" s="256"/>
      <c r="EX1237" s="256"/>
      <c r="EY1237" s="256"/>
      <c r="EZ1237" s="256"/>
      <c r="FA1237" s="256"/>
      <c r="FB1237" s="256"/>
      <c r="FC1237" s="256"/>
      <c r="FD1237" s="256"/>
      <c r="FE1237" s="256"/>
      <c r="FF1237" s="256"/>
      <c r="FG1237" s="256"/>
      <c r="FH1237" s="256"/>
      <c r="FI1237" s="256"/>
      <c r="FJ1237" s="256"/>
      <c r="FK1237" s="256"/>
      <c r="FL1237" s="256"/>
      <c r="FM1237" s="256"/>
      <c r="FN1237" s="256"/>
      <c r="FO1237" s="256"/>
      <c r="FP1237" s="256"/>
      <c r="FQ1237" s="256"/>
      <c r="FR1237" s="256"/>
      <c r="FS1237" s="256"/>
      <c r="FT1237" s="256"/>
      <c r="FU1237" s="256"/>
      <c r="FV1237" s="256"/>
    </row>
    <row r="1238" spans="1:178" s="64" customFormat="1" ht="32.25" customHeight="1">
      <c r="A1238" s="67" t="s">
        <v>129</v>
      </c>
      <c r="B1238" s="68" t="s">
        <v>130</v>
      </c>
      <c r="C1238" s="69"/>
      <c r="D1238" s="60">
        <v>45</v>
      </c>
      <c r="E1238" s="23">
        <f t="shared" si="573"/>
        <v>0</v>
      </c>
      <c r="F1238" s="60"/>
      <c r="G1238" s="60">
        <v>30</v>
      </c>
      <c r="H1238" s="23">
        <f t="shared" si="574"/>
        <v>0</v>
      </c>
      <c r="I1238" s="60"/>
      <c r="J1238" s="60">
        <v>45</v>
      </c>
      <c r="K1238" s="23">
        <f t="shared" si="575"/>
        <v>0</v>
      </c>
      <c r="L1238" s="60">
        <v>220</v>
      </c>
      <c r="M1238" s="60">
        <v>75</v>
      </c>
      <c r="N1238" s="23">
        <f t="shared" si="576"/>
        <v>16500</v>
      </c>
      <c r="O1238" s="60">
        <v>310</v>
      </c>
      <c r="P1238" s="60">
        <v>38</v>
      </c>
      <c r="Q1238" s="23">
        <f t="shared" si="577"/>
        <v>11780</v>
      </c>
      <c r="R1238" s="60">
        <v>170</v>
      </c>
      <c r="S1238" s="60">
        <v>68</v>
      </c>
      <c r="T1238" s="23">
        <f t="shared" si="578"/>
        <v>11560</v>
      </c>
      <c r="U1238" s="60"/>
      <c r="V1238" s="60">
        <v>38</v>
      </c>
      <c r="W1238" s="23">
        <f t="shared" si="579"/>
        <v>0</v>
      </c>
      <c r="X1238" s="60"/>
      <c r="Y1238" s="60">
        <v>55</v>
      </c>
      <c r="Z1238" s="23">
        <f t="shared" si="580"/>
        <v>0</v>
      </c>
      <c r="AA1238" s="60"/>
      <c r="AB1238" s="60">
        <v>58</v>
      </c>
      <c r="AC1238" s="23">
        <f t="shared" si="581"/>
        <v>0</v>
      </c>
      <c r="AD1238" s="60"/>
      <c r="AE1238" s="60">
        <v>68</v>
      </c>
      <c r="AF1238" s="25">
        <f t="shared" si="582"/>
        <v>0</v>
      </c>
      <c r="AG1238" s="60"/>
      <c r="AH1238" s="60">
        <v>98</v>
      </c>
      <c r="AI1238" s="23">
        <f t="shared" si="583"/>
        <v>0</v>
      </c>
      <c r="AJ1238" s="60"/>
      <c r="AK1238" s="60">
        <v>7</v>
      </c>
      <c r="AL1238" s="25">
        <f t="shared" si="584"/>
        <v>0</v>
      </c>
      <c r="AM1238" s="60">
        <v>4900</v>
      </c>
      <c r="AN1238" s="60">
        <v>6</v>
      </c>
      <c r="AO1238" s="25">
        <f t="shared" si="585"/>
        <v>29400</v>
      </c>
      <c r="AP1238" s="60"/>
      <c r="AQ1238" s="60">
        <v>7</v>
      </c>
      <c r="AR1238" s="60">
        <f t="shared" si="595"/>
        <v>0</v>
      </c>
      <c r="AS1238" s="60"/>
      <c r="AT1238" s="60">
        <v>5.63</v>
      </c>
      <c r="AU1238" s="60">
        <f t="shared" si="596"/>
        <v>0</v>
      </c>
      <c r="AV1238" s="60"/>
      <c r="AW1238" s="60">
        <v>6.65</v>
      </c>
      <c r="AX1238" s="60">
        <f t="shared" si="597"/>
        <v>0</v>
      </c>
      <c r="AY1238" s="60"/>
      <c r="AZ1238" s="60">
        <v>5.58</v>
      </c>
      <c r="BA1238" s="60">
        <f t="shared" si="598"/>
        <v>0</v>
      </c>
      <c r="BB1238" s="60"/>
      <c r="BC1238" s="60">
        <v>6</v>
      </c>
      <c r="BD1238" s="23">
        <f t="shared" si="590"/>
        <v>0</v>
      </c>
      <c r="BE1238" s="26">
        <f t="shared" si="591"/>
        <v>69240</v>
      </c>
      <c r="BF1238" s="27">
        <f t="shared" si="594"/>
        <v>111378</v>
      </c>
      <c r="BG1238" s="61"/>
      <c r="BH1238" s="62">
        <v>160000</v>
      </c>
      <c r="BI1238" s="61"/>
      <c r="BJ1238" s="30">
        <f t="shared" si="592"/>
        <v>160000</v>
      </c>
      <c r="BK1238" s="28">
        <f t="shared" si="593"/>
        <v>20618</v>
      </c>
      <c r="BL1238" s="245"/>
      <c r="BM1238" s="245"/>
      <c r="BN1238" s="245"/>
      <c r="BO1238" s="245"/>
      <c r="BP1238" s="245"/>
      <c r="BQ1238" s="255"/>
      <c r="BR1238" s="255"/>
      <c r="BS1238" s="255"/>
      <c r="BT1238" s="255"/>
      <c r="BU1238" s="255"/>
      <c r="BV1238" s="255"/>
      <c r="BW1238" s="255"/>
      <c r="BX1238" s="255"/>
      <c r="BY1238" s="256"/>
      <c r="BZ1238" s="256"/>
      <c r="CA1238" s="256"/>
      <c r="CB1238" s="256"/>
      <c r="CC1238" s="256"/>
      <c r="CD1238" s="256"/>
      <c r="CE1238" s="256"/>
      <c r="CF1238" s="256"/>
      <c r="CG1238" s="256"/>
      <c r="CH1238" s="256"/>
      <c r="CI1238" s="256"/>
      <c r="CJ1238" s="256"/>
      <c r="CK1238" s="256"/>
      <c r="CL1238" s="256"/>
      <c r="CM1238" s="256"/>
      <c r="CN1238" s="256"/>
      <c r="CO1238" s="256"/>
      <c r="CP1238" s="256"/>
      <c r="CQ1238" s="256"/>
      <c r="CR1238" s="256"/>
      <c r="CS1238" s="256"/>
      <c r="CT1238" s="256"/>
      <c r="CU1238" s="256"/>
      <c r="CV1238" s="256"/>
      <c r="CW1238" s="256"/>
      <c r="CX1238" s="256"/>
      <c r="CY1238" s="256"/>
      <c r="CZ1238" s="256"/>
      <c r="DA1238" s="256"/>
      <c r="DB1238" s="256"/>
      <c r="DC1238" s="256"/>
      <c r="DD1238" s="256"/>
      <c r="DE1238" s="256"/>
      <c r="DF1238" s="256"/>
      <c r="DG1238" s="256"/>
      <c r="DH1238" s="256"/>
      <c r="DI1238" s="256"/>
      <c r="DJ1238" s="256"/>
      <c r="DK1238" s="256"/>
      <c r="DL1238" s="256"/>
      <c r="DM1238" s="256"/>
      <c r="DN1238" s="256"/>
      <c r="DO1238" s="256"/>
      <c r="DP1238" s="256"/>
      <c r="DQ1238" s="256"/>
      <c r="DR1238" s="256"/>
      <c r="DS1238" s="256"/>
      <c r="DT1238" s="256"/>
      <c r="DU1238" s="256"/>
      <c r="DV1238" s="256"/>
      <c r="DW1238" s="256"/>
      <c r="DX1238" s="256"/>
      <c r="DY1238" s="256"/>
      <c r="DZ1238" s="256"/>
      <c r="EA1238" s="256"/>
      <c r="EB1238" s="256"/>
      <c r="EC1238" s="256"/>
      <c r="ED1238" s="256"/>
      <c r="EE1238" s="256"/>
      <c r="EF1238" s="256"/>
      <c r="EG1238" s="256"/>
      <c r="EH1238" s="256"/>
      <c r="EI1238" s="256"/>
      <c r="EJ1238" s="256"/>
      <c r="EK1238" s="256"/>
      <c r="EL1238" s="256"/>
      <c r="EM1238" s="256"/>
      <c r="EN1238" s="256"/>
      <c r="EO1238" s="256"/>
      <c r="EP1238" s="256"/>
      <c r="EQ1238" s="256"/>
      <c r="ER1238" s="256"/>
      <c r="ES1238" s="256"/>
      <c r="ET1238" s="256"/>
      <c r="EU1238" s="256"/>
      <c r="EV1238" s="256"/>
      <c r="EW1238" s="256"/>
      <c r="EX1238" s="256"/>
      <c r="EY1238" s="256"/>
      <c r="EZ1238" s="256"/>
      <c r="FA1238" s="256"/>
      <c r="FB1238" s="256"/>
      <c r="FC1238" s="256"/>
      <c r="FD1238" s="256"/>
      <c r="FE1238" s="256"/>
      <c r="FF1238" s="256"/>
      <c r="FG1238" s="256"/>
      <c r="FH1238" s="256"/>
      <c r="FI1238" s="256"/>
      <c r="FJ1238" s="256"/>
      <c r="FK1238" s="256"/>
      <c r="FL1238" s="256"/>
      <c r="FM1238" s="256"/>
      <c r="FN1238" s="256"/>
      <c r="FO1238" s="256"/>
      <c r="FP1238" s="256"/>
      <c r="FQ1238" s="256"/>
      <c r="FR1238" s="256"/>
      <c r="FS1238" s="256"/>
      <c r="FT1238" s="256"/>
      <c r="FU1238" s="256"/>
      <c r="FV1238" s="256"/>
    </row>
    <row r="1239" spans="1:178" s="64" customFormat="1" ht="32.25" customHeight="1">
      <c r="A1239" s="67" t="s">
        <v>131</v>
      </c>
      <c r="B1239" s="68" t="s">
        <v>132</v>
      </c>
      <c r="C1239" s="69"/>
      <c r="D1239" s="60">
        <v>45</v>
      </c>
      <c r="E1239" s="23">
        <f t="shared" si="573"/>
        <v>0</v>
      </c>
      <c r="F1239" s="60"/>
      <c r="G1239" s="60">
        <v>30</v>
      </c>
      <c r="H1239" s="23">
        <f t="shared" si="574"/>
        <v>0</v>
      </c>
      <c r="I1239" s="60"/>
      <c r="J1239" s="60">
        <v>45</v>
      </c>
      <c r="K1239" s="23">
        <f t="shared" si="575"/>
        <v>0</v>
      </c>
      <c r="L1239" s="60"/>
      <c r="M1239" s="60">
        <v>75</v>
      </c>
      <c r="N1239" s="23">
        <f t="shared" si="576"/>
        <v>0</v>
      </c>
      <c r="O1239" s="70"/>
      <c r="P1239" s="60">
        <v>38</v>
      </c>
      <c r="Q1239" s="23">
        <f t="shared" si="577"/>
        <v>0</v>
      </c>
      <c r="R1239" s="60"/>
      <c r="S1239" s="60">
        <v>68</v>
      </c>
      <c r="T1239" s="23">
        <f t="shared" si="578"/>
        <v>0</v>
      </c>
      <c r="U1239" s="70"/>
      <c r="V1239" s="60">
        <v>38</v>
      </c>
      <c r="W1239" s="23">
        <f t="shared" si="579"/>
        <v>0</v>
      </c>
      <c r="X1239" s="60"/>
      <c r="Y1239" s="60">
        <v>55</v>
      </c>
      <c r="Z1239" s="23">
        <f t="shared" si="580"/>
        <v>0</v>
      </c>
      <c r="AA1239" s="60"/>
      <c r="AB1239" s="60">
        <v>58</v>
      </c>
      <c r="AC1239" s="23">
        <f t="shared" si="581"/>
        <v>0</v>
      </c>
      <c r="AD1239" s="60"/>
      <c r="AE1239" s="60">
        <v>68</v>
      </c>
      <c r="AF1239" s="25">
        <f t="shared" si="582"/>
        <v>0</v>
      </c>
      <c r="AG1239" s="60"/>
      <c r="AH1239" s="60">
        <v>98</v>
      </c>
      <c r="AI1239" s="23">
        <f t="shared" si="583"/>
        <v>0</v>
      </c>
      <c r="AJ1239" s="60"/>
      <c r="AK1239" s="60">
        <v>7</v>
      </c>
      <c r="AL1239" s="25">
        <f t="shared" si="584"/>
        <v>0</v>
      </c>
      <c r="AM1239" s="60"/>
      <c r="AN1239" s="60">
        <v>6</v>
      </c>
      <c r="AO1239" s="25">
        <f t="shared" si="585"/>
        <v>0</v>
      </c>
      <c r="AP1239" s="60"/>
      <c r="AQ1239" s="60">
        <v>7</v>
      </c>
      <c r="AR1239" s="60">
        <f t="shared" si="595"/>
        <v>0</v>
      </c>
      <c r="AS1239" s="60"/>
      <c r="AT1239" s="60">
        <v>5.63</v>
      </c>
      <c r="AU1239" s="60">
        <f t="shared" si="596"/>
        <v>0</v>
      </c>
      <c r="AV1239" s="60"/>
      <c r="AW1239" s="60">
        <v>6.65</v>
      </c>
      <c r="AX1239" s="60">
        <f t="shared" si="597"/>
        <v>0</v>
      </c>
      <c r="AY1239" s="60"/>
      <c r="AZ1239" s="60">
        <v>5.58</v>
      </c>
      <c r="BA1239" s="60">
        <f t="shared" si="598"/>
        <v>0</v>
      </c>
      <c r="BB1239" s="60"/>
      <c r="BC1239" s="60">
        <v>6</v>
      </c>
      <c r="BD1239" s="23">
        <f t="shared" si="590"/>
        <v>0</v>
      </c>
      <c r="BE1239" s="26">
        <f t="shared" si="591"/>
        <v>0</v>
      </c>
      <c r="BF1239" s="27">
        <f t="shared" si="594"/>
        <v>22237</v>
      </c>
      <c r="BG1239" s="61"/>
      <c r="BH1239" s="62"/>
      <c r="BI1239" s="61"/>
      <c r="BJ1239" s="30">
        <f t="shared" si="592"/>
        <v>0</v>
      </c>
      <c r="BK1239" s="28">
        <f t="shared" si="593"/>
        <v>22237</v>
      </c>
      <c r="BL1239" s="245"/>
      <c r="BM1239" s="245"/>
      <c r="BN1239" s="245"/>
      <c r="BO1239" s="245"/>
      <c r="BP1239" s="245"/>
      <c r="BQ1239" s="245"/>
      <c r="BR1239" s="245"/>
      <c r="BS1239" s="255"/>
      <c r="BT1239" s="255"/>
      <c r="BU1239" s="255"/>
      <c r="BV1239" s="255"/>
      <c r="BW1239" s="255"/>
      <c r="BX1239" s="255"/>
      <c r="BY1239" s="256"/>
      <c r="BZ1239" s="256"/>
      <c r="CA1239" s="256"/>
      <c r="CB1239" s="256"/>
      <c r="CC1239" s="256"/>
      <c r="CD1239" s="256"/>
      <c r="CE1239" s="256"/>
      <c r="CF1239" s="256"/>
      <c r="CG1239" s="256"/>
      <c r="CH1239" s="256"/>
      <c r="CI1239" s="256"/>
      <c r="CJ1239" s="256"/>
      <c r="CK1239" s="256"/>
      <c r="CL1239" s="256"/>
      <c r="CM1239" s="256"/>
      <c r="CN1239" s="256"/>
      <c r="CO1239" s="256"/>
      <c r="CP1239" s="256"/>
      <c r="CQ1239" s="256"/>
      <c r="CR1239" s="256"/>
      <c r="CS1239" s="256"/>
      <c r="CT1239" s="256"/>
      <c r="CU1239" s="256"/>
      <c r="CV1239" s="256"/>
      <c r="CW1239" s="256"/>
      <c r="CX1239" s="256"/>
      <c r="CY1239" s="256"/>
      <c r="CZ1239" s="256"/>
      <c r="DA1239" s="256"/>
      <c r="DB1239" s="256"/>
      <c r="DC1239" s="256"/>
      <c r="DD1239" s="256"/>
      <c r="DE1239" s="256"/>
      <c r="DF1239" s="256"/>
      <c r="DG1239" s="256"/>
      <c r="DH1239" s="256"/>
      <c r="DI1239" s="256"/>
      <c r="DJ1239" s="256"/>
      <c r="DK1239" s="256"/>
      <c r="DL1239" s="256"/>
      <c r="DM1239" s="256"/>
      <c r="DN1239" s="256"/>
      <c r="DO1239" s="256"/>
      <c r="DP1239" s="256"/>
      <c r="DQ1239" s="256"/>
      <c r="DR1239" s="256"/>
      <c r="DS1239" s="256"/>
      <c r="DT1239" s="256"/>
      <c r="DU1239" s="256"/>
      <c r="DV1239" s="256"/>
      <c r="DW1239" s="256"/>
      <c r="DX1239" s="256"/>
      <c r="DY1239" s="256"/>
      <c r="DZ1239" s="256"/>
      <c r="EA1239" s="256"/>
      <c r="EB1239" s="256"/>
      <c r="EC1239" s="256"/>
      <c r="ED1239" s="256"/>
      <c r="EE1239" s="256"/>
      <c r="EF1239" s="256"/>
      <c r="EG1239" s="256"/>
      <c r="EH1239" s="256"/>
      <c r="EI1239" s="256"/>
      <c r="EJ1239" s="256"/>
      <c r="EK1239" s="256"/>
      <c r="EL1239" s="256"/>
      <c r="EM1239" s="256"/>
      <c r="EN1239" s="256"/>
      <c r="EO1239" s="256"/>
      <c r="EP1239" s="256"/>
      <c r="EQ1239" s="256"/>
      <c r="ER1239" s="256"/>
      <c r="ES1239" s="256"/>
      <c r="ET1239" s="256"/>
      <c r="EU1239" s="256"/>
      <c r="EV1239" s="256"/>
      <c r="EW1239" s="256"/>
      <c r="EX1239" s="256"/>
      <c r="EY1239" s="256"/>
      <c r="EZ1239" s="256"/>
      <c r="FA1239" s="256"/>
      <c r="FB1239" s="256"/>
      <c r="FC1239" s="256"/>
      <c r="FD1239" s="256"/>
      <c r="FE1239" s="256"/>
      <c r="FF1239" s="256"/>
      <c r="FG1239" s="256"/>
      <c r="FH1239" s="256"/>
      <c r="FI1239" s="256"/>
      <c r="FJ1239" s="256"/>
      <c r="FK1239" s="256"/>
      <c r="FL1239" s="256"/>
      <c r="FM1239" s="256"/>
      <c r="FN1239" s="256"/>
      <c r="FO1239" s="256"/>
      <c r="FP1239" s="256"/>
      <c r="FQ1239" s="256"/>
      <c r="FR1239" s="256"/>
      <c r="FS1239" s="256"/>
      <c r="FT1239" s="256"/>
      <c r="FU1239" s="256"/>
      <c r="FV1239" s="256"/>
    </row>
    <row r="1240" spans="1:178" s="64" customFormat="1" ht="28.5" customHeight="1">
      <c r="A1240" s="67" t="s">
        <v>133</v>
      </c>
      <c r="B1240" s="68" t="s">
        <v>134</v>
      </c>
      <c r="C1240" s="71"/>
      <c r="D1240" s="60">
        <v>45</v>
      </c>
      <c r="E1240" s="23">
        <f t="shared" si="573"/>
        <v>0</v>
      </c>
      <c r="F1240" s="60"/>
      <c r="G1240" s="60">
        <v>30</v>
      </c>
      <c r="H1240" s="23">
        <f t="shared" si="574"/>
        <v>0</v>
      </c>
      <c r="I1240" s="70"/>
      <c r="J1240" s="60">
        <v>45</v>
      </c>
      <c r="K1240" s="23">
        <f t="shared" si="575"/>
        <v>0</v>
      </c>
      <c r="L1240" s="60"/>
      <c r="M1240" s="60">
        <v>75</v>
      </c>
      <c r="N1240" s="23">
        <f t="shared" si="576"/>
        <v>0</v>
      </c>
      <c r="O1240" s="60"/>
      <c r="P1240" s="60">
        <v>38</v>
      </c>
      <c r="Q1240" s="23">
        <f t="shared" si="577"/>
        <v>0</v>
      </c>
      <c r="R1240" s="60"/>
      <c r="S1240" s="60">
        <v>68</v>
      </c>
      <c r="T1240" s="23">
        <f t="shared" si="578"/>
        <v>0</v>
      </c>
      <c r="U1240" s="60"/>
      <c r="V1240" s="60">
        <v>38</v>
      </c>
      <c r="W1240" s="23">
        <f t="shared" si="579"/>
        <v>0</v>
      </c>
      <c r="X1240" s="60"/>
      <c r="Y1240" s="60">
        <v>55</v>
      </c>
      <c r="Z1240" s="23">
        <f t="shared" si="580"/>
        <v>0</v>
      </c>
      <c r="AA1240" s="60"/>
      <c r="AB1240" s="60">
        <v>58</v>
      </c>
      <c r="AC1240" s="23">
        <f t="shared" si="581"/>
        <v>0</v>
      </c>
      <c r="AD1240" s="60"/>
      <c r="AE1240" s="60">
        <v>68</v>
      </c>
      <c r="AF1240" s="25">
        <f t="shared" si="582"/>
        <v>0</v>
      </c>
      <c r="AG1240" s="60"/>
      <c r="AH1240" s="60">
        <v>98</v>
      </c>
      <c r="AI1240" s="23">
        <f t="shared" si="583"/>
        <v>0</v>
      </c>
      <c r="AJ1240" s="60"/>
      <c r="AK1240" s="60">
        <v>7</v>
      </c>
      <c r="AL1240" s="25">
        <f t="shared" si="584"/>
        <v>0</v>
      </c>
      <c r="AM1240" s="60"/>
      <c r="AN1240" s="60">
        <v>6</v>
      </c>
      <c r="AO1240" s="25">
        <f t="shared" si="585"/>
        <v>0</v>
      </c>
      <c r="AP1240" s="60"/>
      <c r="AQ1240" s="60">
        <v>7</v>
      </c>
      <c r="AR1240" s="60">
        <f t="shared" si="595"/>
        <v>0</v>
      </c>
      <c r="AS1240" s="60"/>
      <c r="AT1240" s="60">
        <v>5.63</v>
      </c>
      <c r="AU1240" s="60">
        <f t="shared" si="596"/>
        <v>0</v>
      </c>
      <c r="AV1240" s="60"/>
      <c r="AW1240" s="60">
        <v>6.65</v>
      </c>
      <c r="AX1240" s="60">
        <f t="shared" si="597"/>
        <v>0</v>
      </c>
      <c r="AY1240" s="60"/>
      <c r="AZ1240" s="60">
        <v>5.58</v>
      </c>
      <c r="BA1240" s="60">
        <f t="shared" si="598"/>
        <v>0</v>
      </c>
      <c r="BB1240" s="60"/>
      <c r="BC1240" s="60">
        <v>6</v>
      </c>
      <c r="BD1240" s="23">
        <f t="shared" si="590"/>
        <v>0</v>
      </c>
      <c r="BE1240" s="26">
        <f t="shared" si="591"/>
        <v>0</v>
      </c>
      <c r="BF1240" s="27">
        <f t="shared" si="594"/>
        <v>0</v>
      </c>
      <c r="BG1240" s="61"/>
      <c r="BH1240" s="62"/>
      <c r="BI1240" s="61"/>
      <c r="BJ1240" s="30">
        <f t="shared" si="592"/>
        <v>0</v>
      </c>
      <c r="BK1240" s="28">
        <f t="shared" si="593"/>
        <v>0</v>
      </c>
      <c r="BL1240" s="245"/>
      <c r="BM1240" s="245"/>
      <c r="BN1240" s="245"/>
      <c r="BO1240" s="245"/>
      <c r="BP1240" s="245"/>
      <c r="BQ1240" s="245"/>
      <c r="BR1240" s="245"/>
      <c r="BS1240" s="255"/>
      <c r="BT1240" s="255"/>
      <c r="BU1240" s="255"/>
      <c r="BV1240" s="255"/>
      <c r="BW1240" s="255"/>
      <c r="BX1240" s="255"/>
      <c r="BY1240" s="256"/>
      <c r="BZ1240" s="256"/>
      <c r="CA1240" s="256"/>
      <c r="CB1240" s="256"/>
      <c r="CC1240" s="256"/>
      <c r="CD1240" s="256"/>
      <c r="CE1240" s="256"/>
      <c r="CF1240" s="256"/>
      <c r="CG1240" s="256"/>
      <c r="CH1240" s="256"/>
      <c r="CI1240" s="256"/>
      <c r="CJ1240" s="256"/>
      <c r="CK1240" s="256"/>
      <c r="CL1240" s="256"/>
      <c r="CM1240" s="256"/>
      <c r="CN1240" s="256"/>
      <c r="CO1240" s="256"/>
      <c r="CP1240" s="256"/>
      <c r="CQ1240" s="256"/>
      <c r="CR1240" s="256"/>
      <c r="CS1240" s="256"/>
      <c r="CT1240" s="256"/>
      <c r="CU1240" s="256"/>
      <c r="CV1240" s="256"/>
      <c r="CW1240" s="256"/>
      <c r="CX1240" s="256"/>
      <c r="CY1240" s="256"/>
      <c r="CZ1240" s="256"/>
      <c r="DA1240" s="256"/>
      <c r="DB1240" s="256"/>
      <c r="DC1240" s="256"/>
      <c r="DD1240" s="256"/>
      <c r="DE1240" s="256"/>
      <c r="DF1240" s="256"/>
      <c r="DG1240" s="256"/>
      <c r="DH1240" s="256"/>
      <c r="DI1240" s="256"/>
      <c r="DJ1240" s="256"/>
      <c r="DK1240" s="256"/>
      <c r="DL1240" s="256"/>
      <c r="DM1240" s="256"/>
      <c r="DN1240" s="256"/>
      <c r="DO1240" s="256"/>
      <c r="DP1240" s="256"/>
      <c r="DQ1240" s="256"/>
      <c r="DR1240" s="256"/>
      <c r="DS1240" s="256"/>
      <c r="DT1240" s="256"/>
      <c r="DU1240" s="256"/>
      <c r="DV1240" s="256"/>
      <c r="DW1240" s="256"/>
      <c r="DX1240" s="256"/>
      <c r="DY1240" s="256"/>
      <c r="DZ1240" s="256"/>
      <c r="EA1240" s="256"/>
      <c r="EB1240" s="256"/>
      <c r="EC1240" s="256"/>
      <c r="ED1240" s="256"/>
      <c r="EE1240" s="256"/>
      <c r="EF1240" s="256"/>
      <c r="EG1240" s="256"/>
      <c r="EH1240" s="256"/>
      <c r="EI1240" s="256"/>
      <c r="EJ1240" s="256"/>
      <c r="EK1240" s="256"/>
      <c r="EL1240" s="256"/>
      <c r="EM1240" s="256"/>
      <c r="EN1240" s="256"/>
      <c r="EO1240" s="256"/>
      <c r="EP1240" s="256"/>
      <c r="EQ1240" s="256"/>
      <c r="ER1240" s="256"/>
      <c r="ES1240" s="256"/>
      <c r="ET1240" s="256"/>
      <c r="EU1240" s="256"/>
      <c r="EV1240" s="256"/>
      <c r="EW1240" s="256"/>
      <c r="EX1240" s="256"/>
      <c r="EY1240" s="256"/>
      <c r="EZ1240" s="256"/>
      <c r="FA1240" s="256"/>
      <c r="FB1240" s="256"/>
      <c r="FC1240" s="256"/>
      <c r="FD1240" s="256"/>
      <c r="FE1240" s="256"/>
      <c r="FF1240" s="256"/>
      <c r="FG1240" s="256"/>
      <c r="FH1240" s="256"/>
      <c r="FI1240" s="256"/>
      <c r="FJ1240" s="256"/>
      <c r="FK1240" s="256"/>
      <c r="FL1240" s="256"/>
      <c r="FM1240" s="256"/>
      <c r="FN1240" s="256"/>
      <c r="FO1240" s="256"/>
      <c r="FP1240" s="256"/>
      <c r="FQ1240" s="256"/>
      <c r="FR1240" s="256"/>
      <c r="FS1240" s="256"/>
      <c r="FT1240" s="256"/>
      <c r="FU1240" s="256"/>
      <c r="FV1240" s="256"/>
    </row>
    <row r="1241" spans="1:178" s="64" customFormat="1" ht="32.25" customHeight="1">
      <c r="A1241" s="67" t="s">
        <v>135</v>
      </c>
      <c r="B1241" s="68" t="s">
        <v>136</v>
      </c>
      <c r="C1241" s="69"/>
      <c r="D1241" s="60">
        <v>45</v>
      </c>
      <c r="E1241" s="23">
        <f t="shared" si="573"/>
        <v>0</v>
      </c>
      <c r="F1241" s="60"/>
      <c r="G1241" s="60">
        <v>30</v>
      </c>
      <c r="H1241" s="23">
        <f t="shared" si="574"/>
        <v>0</v>
      </c>
      <c r="I1241" s="60"/>
      <c r="J1241" s="60">
        <v>45</v>
      </c>
      <c r="K1241" s="23">
        <f t="shared" si="575"/>
        <v>0</v>
      </c>
      <c r="L1241" s="60"/>
      <c r="M1241" s="60">
        <v>75</v>
      </c>
      <c r="N1241" s="23">
        <f t="shared" si="576"/>
        <v>0</v>
      </c>
      <c r="O1241" s="60"/>
      <c r="P1241" s="60">
        <v>38</v>
      </c>
      <c r="Q1241" s="23">
        <f t="shared" si="577"/>
        <v>0</v>
      </c>
      <c r="R1241" s="60"/>
      <c r="S1241" s="60">
        <v>68</v>
      </c>
      <c r="T1241" s="23">
        <f t="shared" si="578"/>
        <v>0</v>
      </c>
      <c r="U1241" s="60"/>
      <c r="V1241" s="60">
        <v>38</v>
      </c>
      <c r="W1241" s="23">
        <f t="shared" si="579"/>
        <v>0</v>
      </c>
      <c r="X1241" s="60"/>
      <c r="Y1241" s="60">
        <v>55</v>
      </c>
      <c r="Z1241" s="23">
        <f t="shared" si="580"/>
        <v>0</v>
      </c>
      <c r="AA1241" s="60"/>
      <c r="AB1241" s="60">
        <v>58</v>
      </c>
      <c r="AC1241" s="23">
        <f t="shared" si="581"/>
        <v>0</v>
      </c>
      <c r="AD1241" s="60"/>
      <c r="AE1241" s="60">
        <v>68</v>
      </c>
      <c r="AF1241" s="25">
        <f t="shared" si="582"/>
        <v>0</v>
      </c>
      <c r="AG1241" s="60"/>
      <c r="AH1241" s="60">
        <v>98</v>
      </c>
      <c r="AI1241" s="23">
        <f t="shared" si="583"/>
        <v>0</v>
      </c>
      <c r="AJ1241" s="60"/>
      <c r="AK1241" s="60">
        <v>7</v>
      </c>
      <c r="AL1241" s="25">
        <f t="shared" si="584"/>
        <v>0</v>
      </c>
      <c r="AM1241" s="60"/>
      <c r="AN1241" s="60">
        <v>6</v>
      </c>
      <c r="AO1241" s="25">
        <f t="shared" si="585"/>
        <v>0</v>
      </c>
      <c r="AP1241" s="60"/>
      <c r="AQ1241" s="60">
        <v>7</v>
      </c>
      <c r="AR1241" s="60">
        <f t="shared" si="595"/>
        <v>0</v>
      </c>
      <c r="AS1241" s="60"/>
      <c r="AT1241" s="60">
        <v>5.63</v>
      </c>
      <c r="AU1241" s="60">
        <f t="shared" si="596"/>
        <v>0</v>
      </c>
      <c r="AV1241" s="60"/>
      <c r="AW1241" s="60">
        <v>6.65</v>
      </c>
      <c r="AX1241" s="60">
        <f t="shared" si="597"/>
        <v>0</v>
      </c>
      <c r="AY1241" s="60"/>
      <c r="AZ1241" s="60">
        <v>5.58</v>
      </c>
      <c r="BA1241" s="60">
        <f t="shared" si="598"/>
        <v>0</v>
      </c>
      <c r="BB1241" s="60"/>
      <c r="BC1241" s="60">
        <v>6</v>
      </c>
      <c r="BD1241" s="23">
        <f t="shared" si="590"/>
        <v>0</v>
      </c>
      <c r="BE1241" s="26">
        <f t="shared" si="591"/>
        <v>0</v>
      </c>
      <c r="BF1241" s="27">
        <f t="shared" si="594"/>
        <v>18200</v>
      </c>
      <c r="BG1241" s="61"/>
      <c r="BH1241" s="62">
        <v>9000</v>
      </c>
      <c r="BI1241" s="61"/>
      <c r="BJ1241" s="30">
        <f t="shared" si="592"/>
        <v>9000</v>
      </c>
      <c r="BK1241" s="28">
        <f t="shared" si="593"/>
        <v>9200</v>
      </c>
      <c r="BL1241" s="245"/>
      <c r="BM1241" s="245"/>
      <c r="BN1241" s="245"/>
      <c r="BO1241" s="245"/>
      <c r="BP1241" s="245"/>
      <c r="BQ1241" s="245"/>
      <c r="BR1241" s="245"/>
      <c r="BS1241" s="255"/>
      <c r="BT1241" s="255"/>
      <c r="BU1241" s="255"/>
      <c r="BV1241" s="255"/>
      <c r="BW1241" s="255"/>
      <c r="BX1241" s="255"/>
      <c r="BY1241" s="256"/>
      <c r="BZ1241" s="256"/>
      <c r="CA1241" s="256"/>
      <c r="CB1241" s="256"/>
      <c r="CC1241" s="256"/>
      <c r="CD1241" s="256"/>
      <c r="CE1241" s="256"/>
      <c r="CF1241" s="256"/>
      <c r="CG1241" s="256"/>
      <c r="CH1241" s="256"/>
      <c r="CI1241" s="256"/>
      <c r="CJ1241" s="256"/>
      <c r="CK1241" s="256"/>
      <c r="CL1241" s="256"/>
      <c r="CM1241" s="256"/>
      <c r="CN1241" s="256"/>
      <c r="CO1241" s="256"/>
      <c r="CP1241" s="256"/>
      <c r="CQ1241" s="256"/>
      <c r="CR1241" s="256"/>
      <c r="CS1241" s="256"/>
      <c r="CT1241" s="256"/>
      <c r="CU1241" s="256"/>
      <c r="CV1241" s="256"/>
      <c r="CW1241" s="256"/>
      <c r="CX1241" s="256"/>
      <c r="CY1241" s="256"/>
      <c r="CZ1241" s="256"/>
      <c r="DA1241" s="256"/>
      <c r="DB1241" s="256"/>
      <c r="DC1241" s="256"/>
      <c r="DD1241" s="256"/>
      <c r="DE1241" s="256"/>
      <c r="DF1241" s="256"/>
      <c r="DG1241" s="256"/>
      <c r="DH1241" s="256"/>
      <c r="DI1241" s="256"/>
      <c r="DJ1241" s="256"/>
      <c r="DK1241" s="256"/>
      <c r="DL1241" s="256"/>
      <c r="DM1241" s="256"/>
      <c r="DN1241" s="256"/>
      <c r="DO1241" s="256"/>
      <c r="DP1241" s="256"/>
      <c r="DQ1241" s="256"/>
      <c r="DR1241" s="256"/>
      <c r="DS1241" s="256"/>
      <c r="DT1241" s="256"/>
      <c r="DU1241" s="256"/>
      <c r="DV1241" s="256"/>
      <c r="DW1241" s="256"/>
      <c r="DX1241" s="256"/>
      <c r="DY1241" s="256"/>
      <c r="DZ1241" s="256"/>
      <c r="EA1241" s="256"/>
      <c r="EB1241" s="256"/>
      <c r="EC1241" s="256"/>
      <c r="ED1241" s="256"/>
      <c r="EE1241" s="256"/>
      <c r="EF1241" s="256"/>
      <c r="EG1241" s="256"/>
      <c r="EH1241" s="256"/>
      <c r="EI1241" s="256"/>
      <c r="EJ1241" s="256"/>
      <c r="EK1241" s="256"/>
      <c r="EL1241" s="256"/>
      <c r="EM1241" s="256"/>
      <c r="EN1241" s="256"/>
      <c r="EO1241" s="256"/>
      <c r="EP1241" s="256"/>
      <c r="EQ1241" s="256"/>
      <c r="ER1241" s="256"/>
      <c r="ES1241" s="256"/>
      <c r="ET1241" s="256"/>
      <c r="EU1241" s="256"/>
      <c r="EV1241" s="256"/>
      <c r="EW1241" s="256"/>
      <c r="EX1241" s="256"/>
      <c r="EY1241" s="256"/>
      <c r="EZ1241" s="256"/>
      <c r="FA1241" s="256"/>
      <c r="FB1241" s="256"/>
      <c r="FC1241" s="256"/>
      <c r="FD1241" s="256"/>
      <c r="FE1241" s="256"/>
      <c r="FF1241" s="256"/>
      <c r="FG1241" s="256"/>
      <c r="FH1241" s="256"/>
      <c r="FI1241" s="256"/>
      <c r="FJ1241" s="256"/>
      <c r="FK1241" s="256"/>
      <c r="FL1241" s="256"/>
      <c r="FM1241" s="256"/>
      <c r="FN1241" s="256"/>
      <c r="FO1241" s="256"/>
      <c r="FP1241" s="256"/>
      <c r="FQ1241" s="256"/>
      <c r="FR1241" s="256"/>
      <c r="FS1241" s="256"/>
      <c r="FT1241" s="256"/>
      <c r="FU1241" s="256"/>
      <c r="FV1241" s="256"/>
    </row>
    <row r="1242" spans="1:178" s="64" customFormat="1" ht="32.25" customHeight="1">
      <c r="A1242" s="67" t="s">
        <v>137</v>
      </c>
      <c r="B1242" s="68" t="s">
        <v>138</v>
      </c>
      <c r="C1242" s="69">
        <v>500</v>
      </c>
      <c r="D1242" s="60">
        <v>45</v>
      </c>
      <c r="E1242" s="23">
        <f t="shared" si="573"/>
        <v>22500</v>
      </c>
      <c r="F1242" s="60">
        <v>680</v>
      </c>
      <c r="G1242" s="60">
        <v>30</v>
      </c>
      <c r="H1242" s="23">
        <f t="shared" si="574"/>
        <v>20400</v>
      </c>
      <c r="I1242" s="60">
        <v>610</v>
      </c>
      <c r="J1242" s="60">
        <v>45</v>
      </c>
      <c r="K1242" s="23">
        <f t="shared" si="575"/>
        <v>27450</v>
      </c>
      <c r="L1242" s="60"/>
      <c r="M1242" s="60">
        <v>75</v>
      </c>
      <c r="N1242" s="23">
        <f t="shared" si="576"/>
        <v>0</v>
      </c>
      <c r="O1242" s="60"/>
      <c r="P1242" s="60">
        <v>38</v>
      </c>
      <c r="Q1242" s="23">
        <f t="shared" si="577"/>
        <v>0</v>
      </c>
      <c r="R1242" s="60"/>
      <c r="S1242" s="60">
        <v>68</v>
      </c>
      <c r="T1242" s="23">
        <f t="shared" si="578"/>
        <v>0</v>
      </c>
      <c r="U1242" s="70"/>
      <c r="V1242" s="60">
        <v>38</v>
      </c>
      <c r="W1242" s="23">
        <f t="shared" si="579"/>
        <v>0</v>
      </c>
      <c r="X1242" s="60"/>
      <c r="Y1242" s="60">
        <v>55</v>
      </c>
      <c r="Z1242" s="23">
        <f t="shared" si="580"/>
        <v>0</v>
      </c>
      <c r="AA1242" s="60"/>
      <c r="AB1242" s="60">
        <v>58</v>
      </c>
      <c r="AC1242" s="23">
        <f t="shared" si="581"/>
        <v>0</v>
      </c>
      <c r="AD1242" s="60"/>
      <c r="AE1242" s="60">
        <v>68</v>
      </c>
      <c r="AF1242" s="25">
        <f t="shared" si="582"/>
        <v>0</v>
      </c>
      <c r="AG1242" s="60"/>
      <c r="AH1242" s="60">
        <v>98</v>
      </c>
      <c r="AI1242" s="23">
        <f t="shared" si="583"/>
        <v>0</v>
      </c>
      <c r="AJ1242" s="60">
        <v>1650</v>
      </c>
      <c r="AK1242" s="60">
        <v>7</v>
      </c>
      <c r="AL1242" s="25">
        <f t="shared" si="584"/>
        <v>11550</v>
      </c>
      <c r="AM1242" s="60"/>
      <c r="AN1242" s="60">
        <v>6</v>
      </c>
      <c r="AO1242" s="25">
        <f t="shared" si="585"/>
        <v>0</v>
      </c>
      <c r="AP1242" s="60"/>
      <c r="AQ1242" s="60">
        <v>7</v>
      </c>
      <c r="AR1242" s="60">
        <f t="shared" si="595"/>
        <v>0</v>
      </c>
      <c r="AS1242" s="60"/>
      <c r="AT1242" s="60">
        <v>5.63</v>
      </c>
      <c r="AU1242" s="60">
        <f t="shared" si="596"/>
        <v>0</v>
      </c>
      <c r="AV1242" s="60"/>
      <c r="AW1242" s="60">
        <v>6.65</v>
      </c>
      <c r="AX1242" s="60">
        <f t="shared" si="597"/>
        <v>0</v>
      </c>
      <c r="AY1242" s="60"/>
      <c r="AZ1242" s="60">
        <v>5.58</v>
      </c>
      <c r="BA1242" s="60">
        <f t="shared" si="598"/>
        <v>0</v>
      </c>
      <c r="BB1242" s="60">
        <v>2800</v>
      </c>
      <c r="BC1242" s="60">
        <v>6</v>
      </c>
      <c r="BD1242" s="23">
        <f t="shared" si="590"/>
        <v>16800</v>
      </c>
      <c r="BE1242" s="26">
        <f t="shared" si="591"/>
        <v>98700</v>
      </c>
      <c r="BF1242" s="27">
        <f t="shared" si="594"/>
        <v>237260</v>
      </c>
      <c r="BG1242" s="61"/>
      <c r="BH1242" s="62">
        <v>315000</v>
      </c>
      <c r="BI1242" s="61"/>
      <c r="BJ1242" s="30">
        <f t="shared" si="592"/>
        <v>315000</v>
      </c>
      <c r="BK1242" s="28">
        <f t="shared" si="593"/>
        <v>20960</v>
      </c>
      <c r="BL1242" s="245"/>
      <c r="BM1242" s="245"/>
      <c r="BN1242" s="245"/>
      <c r="BO1242" s="245"/>
      <c r="BP1242" s="245"/>
      <c r="BQ1242" s="245"/>
      <c r="BR1242" s="245"/>
      <c r="BS1242" s="255"/>
      <c r="BT1242" s="255"/>
      <c r="BU1242" s="255"/>
      <c r="BV1242" s="255"/>
      <c r="BW1242" s="255"/>
      <c r="BX1242" s="255"/>
      <c r="BY1242" s="256"/>
      <c r="BZ1242" s="256"/>
      <c r="CA1242" s="256"/>
      <c r="CB1242" s="256"/>
      <c r="CC1242" s="256"/>
      <c r="CD1242" s="256"/>
      <c r="CE1242" s="256"/>
      <c r="CF1242" s="256"/>
      <c r="CG1242" s="256"/>
      <c r="CH1242" s="256"/>
      <c r="CI1242" s="256"/>
      <c r="CJ1242" s="256"/>
      <c r="CK1242" s="256"/>
      <c r="CL1242" s="256"/>
      <c r="CM1242" s="256"/>
      <c r="CN1242" s="256"/>
      <c r="CO1242" s="256"/>
      <c r="CP1242" s="256"/>
      <c r="CQ1242" s="256"/>
      <c r="CR1242" s="256"/>
      <c r="CS1242" s="256"/>
      <c r="CT1242" s="256"/>
      <c r="CU1242" s="256"/>
      <c r="CV1242" s="256"/>
      <c r="CW1242" s="256"/>
      <c r="CX1242" s="256"/>
      <c r="CY1242" s="256"/>
      <c r="CZ1242" s="256"/>
      <c r="DA1242" s="256"/>
      <c r="DB1242" s="256"/>
      <c r="DC1242" s="256"/>
      <c r="DD1242" s="256"/>
      <c r="DE1242" s="256"/>
      <c r="DF1242" s="256"/>
      <c r="DG1242" s="256"/>
      <c r="DH1242" s="256"/>
      <c r="DI1242" s="256"/>
      <c r="DJ1242" s="256"/>
      <c r="DK1242" s="256"/>
      <c r="DL1242" s="256"/>
      <c r="DM1242" s="256"/>
      <c r="DN1242" s="256"/>
      <c r="DO1242" s="256"/>
      <c r="DP1242" s="256"/>
      <c r="DQ1242" s="256"/>
      <c r="DR1242" s="256"/>
      <c r="DS1242" s="256"/>
      <c r="DT1242" s="256"/>
      <c r="DU1242" s="256"/>
      <c r="DV1242" s="256"/>
      <c r="DW1242" s="256"/>
      <c r="DX1242" s="256"/>
      <c r="DY1242" s="256"/>
      <c r="DZ1242" s="256"/>
      <c r="EA1242" s="256"/>
      <c r="EB1242" s="256"/>
      <c r="EC1242" s="256"/>
      <c r="ED1242" s="256"/>
      <c r="EE1242" s="256"/>
      <c r="EF1242" s="256"/>
      <c r="EG1242" s="256"/>
      <c r="EH1242" s="256"/>
      <c r="EI1242" s="256"/>
      <c r="EJ1242" s="256"/>
      <c r="EK1242" s="256"/>
      <c r="EL1242" s="256"/>
      <c r="EM1242" s="256"/>
      <c r="EN1242" s="256"/>
      <c r="EO1242" s="256"/>
      <c r="EP1242" s="256"/>
      <c r="EQ1242" s="256"/>
      <c r="ER1242" s="256"/>
      <c r="ES1242" s="256"/>
      <c r="ET1242" s="256"/>
      <c r="EU1242" s="256"/>
      <c r="EV1242" s="256"/>
      <c r="EW1242" s="256"/>
      <c r="EX1242" s="256"/>
      <c r="EY1242" s="256"/>
      <c r="EZ1242" s="256"/>
      <c r="FA1242" s="256"/>
      <c r="FB1242" s="256"/>
      <c r="FC1242" s="256"/>
      <c r="FD1242" s="256"/>
      <c r="FE1242" s="256"/>
      <c r="FF1242" s="256"/>
      <c r="FG1242" s="256"/>
      <c r="FH1242" s="256"/>
      <c r="FI1242" s="256"/>
      <c r="FJ1242" s="256"/>
      <c r="FK1242" s="256"/>
      <c r="FL1242" s="256"/>
      <c r="FM1242" s="256"/>
      <c r="FN1242" s="256"/>
      <c r="FO1242" s="256"/>
      <c r="FP1242" s="256"/>
      <c r="FQ1242" s="256"/>
      <c r="FR1242" s="256"/>
      <c r="FS1242" s="256"/>
      <c r="FT1242" s="256"/>
      <c r="FU1242" s="256"/>
      <c r="FV1242" s="256"/>
    </row>
    <row r="1243" spans="1:178" s="64" customFormat="1" ht="32.25" customHeight="1">
      <c r="A1243" s="67" t="s">
        <v>139</v>
      </c>
      <c r="B1243" s="68" t="s">
        <v>140</v>
      </c>
      <c r="C1243" s="71"/>
      <c r="D1243" s="60">
        <v>45</v>
      </c>
      <c r="E1243" s="23">
        <f t="shared" si="573"/>
        <v>0</v>
      </c>
      <c r="F1243" s="60"/>
      <c r="G1243" s="60">
        <v>30</v>
      </c>
      <c r="H1243" s="23">
        <f t="shared" si="574"/>
        <v>0</v>
      </c>
      <c r="I1243" s="70"/>
      <c r="J1243" s="60">
        <v>45</v>
      </c>
      <c r="K1243" s="23">
        <f t="shared" si="575"/>
        <v>0</v>
      </c>
      <c r="L1243" s="60"/>
      <c r="M1243" s="60">
        <v>75</v>
      </c>
      <c r="N1243" s="23">
        <f t="shared" si="576"/>
        <v>0</v>
      </c>
      <c r="O1243" s="60"/>
      <c r="P1243" s="60">
        <v>38</v>
      </c>
      <c r="Q1243" s="23">
        <f t="shared" si="577"/>
        <v>0</v>
      </c>
      <c r="R1243" s="60"/>
      <c r="S1243" s="60">
        <v>68</v>
      </c>
      <c r="T1243" s="23">
        <f t="shared" si="578"/>
        <v>0</v>
      </c>
      <c r="U1243" s="60"/>
      <c r="V1243" s="60">
        <v>38</v>
      </c>
      <c r="W1243" s="23">
        <f t="shared" si="579"/>
        <v>0</v>
      </c>
      <c r="X1243" s="60"/>
      <c r="Y1243" s="60">
        <v>55</v>
      </c>
      <c r="Z1243" s="23">
        <f t="shared" si="580"/>
        <v>0</v>
      </c>
      <c r="AA1243" s="60"/>
      <c r="AB1243" s="60">
        <v>58</v>
      </c>
      <c r="AC1243" s="23">
        <f t="shared" si="581"/>
        <v>0</v>
      </c>
      <c r="AD1243" s="60"/>
      <c r="AE1243" s="60">
        <v>68</v>
      </c>
      <c r="AF1243" s="25">
        <f t="shared" si="582"/>
        <v>0</v>
      </c>
      <c r="AG1243" s="60"/>
      <c r="AH1243" s="60">
        <v>98</v>
      </c>
      <c r="AI1243" s="23">
        <f t="shared" si="583"/>
        <v>0</v>
      </c>
      <c r="AJ1243" s="60"/>
      <c r="AK1243" s="60">
        <v>7</v>
      </c>
      <c r="AL1243" s="25">
        <f t="shared" si="584"/>
        <v>0</v>
      </c>
      <c r="AM1243" s="60"/>
      <c r="AN1243" s="60">
        <v>6</v>
      </c>
      <c r="AO1243" s="25">
        <f t="shared" si="585"/>
        <v>0</v>
      </c>
      <c r="AP1243" s="60"/>
      <c r="AQ1243" s="60">
        <v>7</v>
      </c>
      <c r="AR1243" s="60">
        <f t="shared" si="595"/>
        <v>0</v>
      </c>
      <c r="AS1243" s="60"/>
      <c r="AT1243" s="60">
        <v>5.63</v>
      </c>
      <c r="AU1243" s="60">
        <f t="shared" si="596"/>
        <v>0</v>
      </c>
      <c r="AV1243" s="60"/>
      <c r="AW1243" s="60">
        <v>6.65</v>
      </c>
      <c r="AX1243" s="60">
        <f t="shared" si="597"/>
        <v>0</v>
      </c>
      <c r="AY1243" s="60"/>
      <c r="AZ1243" s="60">
        <v>5.58</v>
      </c>
      <c r="BA1243" s="60">
        <f t="shared" si="598"/>
        <v>0</v>
      </c>
      <c r="BB1243" s="60"/>
      <c r="BC1243" s="60">
        <v>6</v>
      </c>
      <c r="BD1243" s="23">
        <f t="shared" si="590"/>
        <v>0</v>
      </c>
      <c r="BE1243" s="26">
        <f t="shared" si="591"/>
        <v>0</v>
      </c>
      <c r="BF1243" s="27">
        <f t="shared" si="594"/>
        <v>246292</v>
      </c>
      <c r="BG1243" s="61"/>
      <c r="BH1243" s="62">
        <v>205000</v>
      </c>
      <c r="BI1243" s="61"/>
      <c r="BJ1243" s="30">
        <f t="shared" si="592"/>
        <v>205000</v>
      </c>
      <c r="BK1243" s="28">
        <f t="shared" si="593"/>
        <v>41292</v>
      </c>
      <c r="BL1243" s="245"/>
      <c r="BM1243" s="247"/>
      <c r="BN1243" s="245"/>
      <c r="BO1243" s="245"/>
      <c r="BP1243" s="245"/>
      <c r="BQ1243" s="245"/>
      <c r="BR1243" s="245"/>
      <c r="BS1243" s="255"/>
      <c r="BT1243" s="255"/>
      <c r="BU1243" s="255"/>
      <c r="BV1243" s="255"/>
      <c r="BW1243" s="255"/>
      <c r="BX1243" s="255"/>
      <c r="BY1243" s="256"/>
      <c r="BZ1243" s="256"/>
      <c r="CA1243" s="256"/>
      <c r="CB1243" s="256"/>
      <c r="CC1243" s="256"/>
      <c r="CD1243" s="256"/>
      <c r="CE1243" s="256"/>
      <c r="CF1243" s="256"/>
      <c r="CG1243" s="256"/>
      <c r="CH1243" s="256"/>
      <c r="CI1243" s="256"/>
      <c r="CJ1243" s="256"/>
      <c r="CK1243" s="256"/>
      <c r="CL1243" s="256"/>
      <c r="CM1243" s="256"/>
      <c r="CN1243" s="256"/>
      <c r="CO1243" s="256"/>
      <c r="CP1243" s="256"/>
      <c r="CQ1243" s="256"/>
      <c r="CR1243" s="256"/>
      <c r="CS1243" s="256"/>
      <c r="CT1243" s="256"/>
      <c r="CU1243" s="256"/>
      <c r="CV1243" s="256"/>
      <c r="CW1243" s="256"/>
      <c r="CX1243" s="256"/>
      <c r="CY1243" s="256"/>
      <c r="CZ1243" s="256"/>
      <c r="DA1243" s="256"/>
      <c r="DB1243" s="256"/>
      <c r="DC1243" s="256"/>
      <c r="DD1243" s="256"/>
      <c r="DE1243" s="256"/>
      <c r="DF1243" s="256"/>
      <c r="DG1243" s="256"/>
      <c r="DH1243" s="256"/>
      <c r="DI1243" s="256"/>
      <c r="DJ1243" s="256"/>
      <c r="DK1243" s="256"/>
      <c r="DL1243" s="256"/>
      <c r="DM1243" s="256"/>
      <c r="DN1243" s="256"/>
      <c r="DO1243" s="256"/>
      <c r="DP1243" s="256"/>
      <c r="DQ1243" s="256"/>
      <c r="DR1243" s="256"/>
      <c r="DS1243" s="256"/>
      <c r="DT1243" s="256"/>
      <c r="DU1243" s="256"/>
      <c r="DV1243" s="256"/>
      <c r="DW1243" s="256"/>
      <c r="DX1243" s="256"/>
      <c r="DY1243" s="256"/>
      <c r="DZ1243" s="256"/>
      <c r="EA1243" s="256"/>
      <c r="EB1243" s="256"/>
      <c r="EC1243" s="256"/>
      <c r="ED1243" s="256"/>
      <c r="EE1243" s="256"/>
      <c r="EF1243" s="256"/>
      <c r="EG1243" s="256"/>
      <c r="EH1243" s="256"/>
      <c r="EI1243" s="256"/>
      <c r="EJ1243" s="256"/>
      <c r="EK1243" s="256"/>
      <c r="EL1243" s="256"/>
      <c r="EM1243" s="256"/>
      <c r="EN1243" s="256"/>
      <c r="EO1243" s="256"/>
      <c r="EP1243" s="256"/>
      <c r="EQ1243" s="256"/>
      <c r="ER1243" s="256"/>
      <c r="ES1243" s="256"/>
      <c r="ET1243" s="256"/>
      <c r="EU1243" s="256"/>
      <c r="EV1243" s="256"/>
      <c r="EW1243" s="256"/>
      <c r="EX1243" s="256"/>
      <c r="EY1243" s="256"/>
      <c r="EZ1243" s="256"/>
      <c r="FA1243" s="256"/>
      <c r="FB1243" s="256"/>
      <c r="FC1243" s="256"/>
      <c r="FD1243" s="256"/>
      <c r="FE1243" s="256"/>
      <c r="FF1243" s="256"/>
      <c r="FG1243" s="256"/>
      <c r="FH1243" s="256"/>
      <c r="FI1243" s="256"/>
      <c r="FJ1243" s="256"/>
      <c r="FK1243" s="256"/>
      <c r="FL1243" s="256"/>
      <c r="FM1243" s="256"/>
      <c r="FN1243" s="256"/>
      <c r="FO1243" s="256"/>
      <c r="FP1243" s="256"/>
      <c r="FQ1243" s="256"/>
      <c r="FR1243" s="256"/>
      <c r="FS1243" s="256"/>
      <c r="FT1243" s="256"/>
      <c r="FU1243" s="256"/>
      <c r="FV1243" s="256"/>
    </row>
    <row r="1244" spans="1:178" s="64" customFormat="1" ht="32.25" customHeight="1">
      <c r="A1244" s="67" t="s">
        <v>141</v>
      </c>
      <c r="B1244" s="68" t="s">
        <v>142</v>
      </c>
      <c r="C1244" s="69"/>
      <c r="D1244" s="60">
        <v>45</v>
      </c>
      <c r="E1244" s="23">
        <f t="shared" si="573"/>
        <v>0</v>
      </c>
      <c r="F1244" s="60"/>
      <c r="G1244" s="60">
        <v>30</v>
      </c>
      <c r="H1244" s="23">
        <f t="shared" si="574"/>
        <v>0</v>
      </c>
      <c r="I1244" s="60"/>
      <c r="J1244" s="60">
        <v>45</v>
      </c>
      <c r="K1244" s="23">
        <f t="shared" si="575"/>
        <v>0</v>
      </c>
      <c r="L1244" s="60"/>
      <c r="M1244" s="60">
        <v>75</v>
      </c>
      <c r="N1244" s="23">
        <f t="shared" si="576"/>
        <v>0</v>
      </c>
      <c r="O1244" s="60"/>
      <c r="P1244" s="60">
        <v>38</v>
      </c>
      <c r="Q1244" s="23">
        <f t="shared" si="577"/>
        <v>0</v>
      </c>
      <c r="R1244" s="60"/>
      <c r="S1244" s="60">
        <v>68</v>
      </c>
      <c r="T1244" s="23">
        <f t="shared" si="578"/>
        <v>0</v>
      </c>
      <c r="U1244" s="60">
        <v>150</v>
      </c>
      <c r="V1244" s="60">
        <v>38</v>
      </c>
      <c r="W1244" s="23">
        <f t="shared" si="579"/>
        <v>5700</v>
      </c>
      <c r="X1244" s="60">
        <v>180</v>
      </c>
      <c r="Y1244" s="60">
        <v>55</v>
      </c>
      <c r="Z1244" s="23">
        <f t="shared" si="580"/>
        <v>9900</v>
      </c>
      <c r="AA1244" s="60">
        <v>120</v>
      </c>
      <c r="AB1244" s="60">
        <v>58</v>
      </c>
      <c r="AC1244" s="23">
        <f t="shared" si="581"/>
        <v>6960</v>
      </c>
      <c r="AD1244" s="60">
        <v>110</v>
      </c>
      <c r="AE1244" s="60">
        <v>68</v>
      </c>
      <c r="AF1244" s="25">
        <f t="shared" si="582"/>
        <v>7480</v>
      </c>
      <c r="AG1244" s="60"/>
      <c r="AH1244" s="60">
        <v>98</v>
      </c>
      <c r="AI1244" s="23">
        <f t="shared" si="583"/>
        <v>0</v>
      </c>
      <c r="AJ1244" s="60"/>
      <c r="AK1244" s="60">
        <v>7</v>
      </c>
      <c r="AL1244" s="25">
        <f t="shared" si="584"/>
        <v>0</v>
      </c>
      <c r="AM1244" s="60"/>
      <c r="AN1244" s="60">
        <v>6</v>
      </c>
      <c r="AO1244" s="25">
        <f t="shared" si="585"/>
        <v>0</v>
      </c>
      <c r="AP1244" s="60"/>
      <c r="AQ1244" s="60">
        <v>7</v>
      </c>
      <c r="AR1244" s="60">
        <f t="shared" si="595"/>
        <v>0</v>
      </c>
      <c r="AS1244" s="60"/>
      <c r="AT1244" s="60">
        <v>5.63</v>
      </c>
      <c r="AU1244" s="60">
        <f t="shared" si="596"/>
        <v>0</v>
      </c>
      <c r="AV1244" s="60"/>
      <c r="AW1244" s="60">
        <v>6.65</v>
      </c>
      <c r="AX1244" s="60">
        <f t="shared" si="597"/>
        <v>0</v>
      </c>
      <c r="AY1244" s="60"/>
      <c r="AZ1244" s="60">
        <v>5.58</v>
      </c>
      <c r="BA1244" s="60">
        <f t="shared" si="598"/>
        <v>0</v>
      </c>
      <c r="BB1244" s="60"/>
      <c r="BC1244" s="60">
        <v>6</v>
      </c>
      <c r="BD1244" s="23">
        <f t="shared" si="590"/>
        <v>0</v>
      </c>
      <c r="BE1244" s="26">
        <f t="shared" si="591"/>
        <v>30040</v>
      </c>
      <c r="BF1244" s="27">
        <f t="shared" si="594"/>
        <v>10000</v>
      </c>
      <c r="BG1244" s="61"/>
      <c r="BH1244" s="62"/>
      <c r="BI1244" s="61"/>
      <c r="BJ1244" s="30">
        <f t="shared" si="592"/>
        <v>0</v>
      </c>
      <c r="BK1244" s="28">
        <f t="shared" si="593"/>
        <v>40040</v>
      </c>
      <c r="BL1244" s="245"/>
      <c r="BM1244" s="245"/>
      <c r="BN1244" s="245"/>
      <c r="BO1244" s="245"/>
      <c r="BP1244" s="245"/>
      <c r="BQ1244" s="245"/>
      <c r="BR1244" s="245"/>
      <c r="BS1244" s="255"/>
      <c r="BT1244" s="255"/>
      <c r="BU1244" s="255"/>
      <c r="BV1244" s="255"/>
      <c r="BW1244" s="255"/>
      <c r="BX1244" s="255"/>
      <c r="BY1244" s="256"/>
      <c r="BZ1244" s="256"/>
      <c r="CA1244" s="256"/>
      <c r="CB1244" s="256"/>
      <c r="CC1244" s="256"/>
      <c r="CD1244" s="256"/>
      <c r="CE1244" s="256"/>
      <c r="CF1244" s="256"/>
      <c r="CG1244" s="256"/>
      <c r="CH1244" s="256"/>
      <c r="CI1244" s="256"/>
      <c r="CJ1244" s="256"/>
      <c r="CK1244" s="256"/>
      <c r="CL1244" s="256"/>
      <c r="CM1244" s="256"/>
      <c r="CN1244" s="256"/>
      <c r="CO1244" s="256"/>
      <c r="CP1244" s="256"/>
      <c r="CQ1244" s="256"/>
      <c r="CR1244" s="256"/>
      <c r="CS1244" s="256"/>
      <c r="CT1244" s="256"/>
      <c r="CU1244" s="256"/>
      <c r="CV1244" s="256"/>
      <c r="CW1244" s="256"/>
      <c r="CX1244" s="256"/>
      <c r="CY1244" s="256"/>
      <c r="CZ1244" s="256"/>
      <c r="DA1244" s="256"/>
      <c r="DB1244" s="256"/>
      <c r="DC1244" s="256"/>
      <c r="DD1244" s="256"/>
      <c r="DE1244" s="256"/>
      <c r="DF1244" s="256"/>
      <c r="DG1244" s="256"/>
      <c r="DH1244" s="256"/>
      <c r="DI1244" s="256"/>
      <c r="DJ1244" s="256"/>
      <c r="DK1244" s="256"/>
      <c r="DL1244" s="256"/>
      <c r="DM1244" s="256"/>
      <c r="DN1244" s="256"/>
      <c r="DO1244" s="256"/>
      <c r="DP1244" s="256"/>
      <c r="DQ1244" s="256"/>
      <c r="DR1244" s="256"/>
      <c r="DS1244" s="256"/>
      <c r="DT1244" s="256"/>
      <c r="DU1244" s="256"/>
      <c r="DV1244" s="256"/>
      <c r="DW1244" s="256"/>
      <c r="DX1244" s="256"/>
      <c r="DY1244" s="256"/>
      <c r="DZ1244" s="256"/>
      <c r="EA1244" s="256"/>
      <c r="EB1244" s="256"/>
      <c r="EC1244" s="256"/>
      <c r="ED1244" s="256"/>
      <c r="EE1244" s="256"/>
      <c r="EF1244" s="256"/>
      <c r="EG1244" s="256"/>
      <c r="EH1244" s="256"/>
      <c r="EI1244" s="256"/>
      <c r="EJ1244" s="256"/>
      <c r="EK1244" s="256"/>
      <c r="EL1244" s="256"/>
      <c r="EM1244" s="256"/>
      <c r="EN1244" s="256"/>
      <c r="EO1244" s="256"/>
      <c r="EP1244" s="256"/>
      <c r="EQ1244" s="256"/>
      <c r="ER1244" s="256"/>
      <c r="ES1244" s="256"/>
      <c r="ET1244" s="256"/>
      <c r="EU1244" s="256"/>
      <c r="EV1244" s="256"/>
      <c r="EW1244" s="256"/>
      <c r="EX1244" s="256"/>
      <c r="EY1244" s="256"/>
      <c r="EZ1244" s="256"/>
      <c r="FA1244" s="256"/>
      <c r="FB1244" s="256"/>
      <c r="FC1244" s="256"/>
      <c r="FD1244" s="256"/>
      <c r="FE1244" s="256"/>
      <c r="FF1244" s="256"/>
      <c r="FG1244" s="256"/>
      <c r="FH1244" s="256"/>
      <c r="FI1244" s="256"/>
      <c r="FJ1244" s="256"/>
      <c r="FK1244" s="256"/>
      <c r="FL1244" s="256"/>
      <c r="FM1244" s="256"/>
      <c r="FN1244" s="256"/>
      <c r="FO1244" s="256"/>
      <c r="FP1244" s="256"/>
      <c r="FQ1244" s="256"/>
      <c r="FR1244" s="256"/>
      <c r="FS1244" s="256"/>
      <c r="FT1244" s="256"/>
      <c r="FU1244" s="256"/>
      <c r="FV1244" s="256"/>
    </row>
    <row r="1245" spans="1:178" s="64" customFormat="1" ht="32.25" customHeight="1">
      <c r="A1245" s="67" t="s">
        <v>143</v>
      </c>
      <c r="B1245" s="68" t="s">
        <v>144</v>
      </c>
      <c r="C1245" s="69">
        <v>700</v>
      </c>
      <c r="D1245" s="60">
        <v>45</v>
      </c>
      <c r="E1245" s="23">
        <f t="shared" si="573"/>
        <v>31500</v>
      </c>
      <c r="F1245" s="60">
        <v>970</v>
      </c>
      <c r="G1245" s="60">
        <v>30</v>
      </c>
      <c r="H1245" s="23">
        <f t="shared" si="574"/>
        <v>29100</v>
      </c>
      <c r="I1245" s="60">
        <v>810</v>
      </c>
      <c r="J1245" s="60">
        <v>45</v>
      </c>
      <c r="K1245" s="23">
        <f t="shared" si="575"/>
        <v>36450</v>
      </c>
      <c r="L1245" s="60"/>
      <c r="M1245" s="60">
        <v>75</v>
      </c>
      <c r="N1245" s="23">
        <f t="shared" si="576"/>
        <v>0</v>
      </c>
      <c r="O1245" s="70"/>
      <c r="P1245" s="60">
        <v>38</v>
      </c>
      <c r="Q1245" s="23">
        <f t="shared" si="577"/>
        <v>0</v>
      </c>
      <c r="R1245" s="60"/>
      <c r="S1245" s="60">
        <v>68</v>
      </c>
      <c r="T1245" s="23">
        <f t="shared" si="578"/>
        <v>0</v>
      </c>
      <c r="U1245" s="70"/>
      <c r="V1245" s="60">
        <v>38</v>
      </c>
      <c r="W1245" s="23">
        <f t="shared" si="579"/>
        <v>0</v>
      </c>
      <c r="X1245" s="60"/>
      <c r="Y1245" s="60">
        <v>55</v>
      </c>
      <c r="Z1245" s="23">
        <f t="shared" si="580"/>
        <v>0</v>
      </c>
      <c r="AA1245" s="60"/>
      <c r="AB1245" s="60">
        <v>58</v>
      </c>
      <c r="AC1245" s="23">
        <f t="shared" si="581"/>
        <v>0</v>
      </c>
      <c r="AD1245" s="60"/>
      <c r="AE1245" s="60">
        <v>68</v>
      </c>
      <c r="AF1245" s="25">
        <f t="shared" si="582"/>
        <v>0</v>
      </c>
      <c r="AG1245" s="60"/>
      <c r="AH1245" s="60">
        <v>98</v>
      </c>
      <c r="AI1245" s="23">
        <f t="shared" si="583"/>
        <v>0</v>
      </c>
      <c r="AJ1245" s="60">
        <v>1550</v>
      </c>
      <c r="AK1245" s="60">
        <v>7</v>
      </c>
      <c r="AL1245" s="25">
        <f t="shared" si="584"/>
        <v>10850</v>
      </c>
      <c r="AM1245" s="60"/>
      <c r="AN1245" s="60">
        <v>6</v>
      </c>
      <c r="AO1245" s="25">
        <f t="shared" si="585"/>
        <v>0</v>
      </c>
      <c r="AP1245" s="60"/>
      <c r="AQ1245" s="60">
        <v>7</v>
      </c>
      <c r="AR1245" s="60">
        <f t="shared" si="595"/>
        <v>0</v>
      </c>
      <c r="AS1245" s="60"/>
      <c r="AT1245" s="60">
        <v>5.63</v>
      </c>
      <c r="AU1245" s="60">
        <f t="shared" si="596"/>
        <v>0</v>
      </c>
      <c r="AV1245" s="60"/>
      <c r="AW1245" s="60">
        <v>6.65</v>
      </c>
      <c r="AX1245" s="60">
        <f t="shared" si="597"/>
        <v>0</v>
      </c>
      <c r="AY1245" s="60"/>
      <c r="AZ1245" s="60">
        <v>5.58</v>
      </c>
      <c r="BA1245" s="60">
        <f t="shared" si="598"/>
        <v>0</v>
      </c>
      <c r="BB1245" s="60">
        <v>3800</v>
      </c>
      <c r="BC1245" s="60">
        <v>6</v>
      </c>
      <c r="BD1245" s="23">
        <f t="shared" si="590"/>
        <v>22800</v>
      </c>
      <c r="BE1245" s="26">
        <f t="shared" si="591"/>
        <v>130700</v>
      </c>
      <c r="BF1245" s="27">
        <f t="shared" si="594"/>
        <v>244128</v>
      </c>
      <c r="BG1245" s="61"/>
      <c r="BH1245" s="62">
        <v>340000</v>
      </c>
      <c r="BI1245" s="61"/>
      <c r="BJ1245" s="30">
        <f t="shared" si="592"/>
        <v>340000</v>
      </c>
      <c r="BK1245" s="28">
        <f t="shared" si="593"/>
        <v>34828</v>
      </c>
      <c r="BL1245" s="245"/>
      <c r="BM1245" s="245"/>
      <c r="BN1245" s="245"/>
      <c r="BO1245" s="245"/>
      <c r="BP1245" s="245"/>
      <c r="BQ1245" s="245"/>
      <c r="BR1245" s="245"/>
      <c r="BS1245" s="255"/>
      <c r="BT1245" s="255"/>
      <c r="BU1245" s="255"/>
      <c r="BV1245" s="255"/>
      <c r="BW1245" s="255"/>
      <c r="BX1245" s="255"/>
      <c r="BY1245" s="256"/>
      <c r="BZ1245" s="256"/>
      <c r="CA1245" s="256"/>
      <c r="CB1245" s="256"/>
      <c r="CC1245" s="256"/>
      <c r="CD1245" s="256"/>
      <c r="CE1245" s="256"/>
      <c r="CF1245" s="256"/>
      <c r="CG1245" s="256"/>
      <c r="CH1245" s="256"/>
      <c r="CI1245" s="256"/>
      <c r="CJ1245" s="256"/>
      <c r="CK1245" s="256"/>
      <c r="CL1245" s="256"/>
      <c r="CM1245" s="256"/>
      <c r="CN1245" s="256"/>
      <c r="CO1245" s="256"/>
      <c r="CP1245" s="256"/>
      <c r="CQ1245" s="256"/>
      <c r="CR1245" s="256"/>
      <c r="CS1245" s="256"/>
      <c r="CT1245" s="256"/>
      <c r="CU1245" s="256"/>
      <c r="CV1245" s="256"/>
      <c r="CW1245" s="256"/>
      <c r="CX1245" s="256"/>
      <c r="CY1245" s="256"/>
      <c r="CZ1245" s="256"/>
      <c r="DA1245" s="256"/>
      <c r="DB1245" s="256"/>
      <c r="DC1245" s="256"/>
      <c r="DD1245" s="256"/>
      <c r="DE1245" s="256"/>
      <c r="DF1245" s="256"/>
      <c r="DG1245" s="256"/>
      <c r="DH1245" s="256"/>
      <c r="DI1245" s="256"/>
      <c r="DJ1245" s="256"/>
      <c r="DK1245" s="256"/>
      <c r="DL1245" s="256"/>
      <c r="DM1245" s="256"/>
      <c r="DN1245" s="256"/>
      <c r="DO1245" s="256"/>
      <c r="DP1245" s="256"/>
      <c r="DQ1245" s="256"/>
      <c r="DR1245" s="256"/>
      <c r="DS1245" s="256"/>
      <c r="DT1245" s="256"/>
      <c r="DU1245" s="256"/>
      <c r="DV1245" s="256"/>
      <c r="DW1245" s="256"/>
      <c r="DX1245" s="256"/>
      <c r="DY1245" s="256"/>
      <c r="DZ1245" s="256"/>
      <c r="EA1245" s="256"/>
      <c r="EB1245" s="256"/>
      <c r="EC1245" s="256"/>
      <c r="ED1245" s="256"/>
      <c r="EE1245" s="256"/>
      <c r="EF1245" s="256"/>
      <c r="EG1245" s="256"/>
      <c r="EH1245" s="256"/>
      <c r="EI1245" s="256"/>
      <c r="EJ1245" s="256"/>
      <c r="EK1245" s="256"/>
      <c r="EL1245" s="256"/>
      <c r="EM1245" s="256"/>
      <c r="EN1245" s="256"/>
      <c r="EO1245" s="256"/>
      <c r="EP1245" s="256"/>
      <c r="EQ1245" s="256"/>
      <c r="ER1245" s="256"/>
      <c r="ES1245" s="256"/>
      <c r="ET1245" s="256"/>
      <c r="EU1245" s="256"/>
      <c r="EV1245" s="256"/>
      <c r="EW1245" s="256"/>
      <c r="EX1245" s="256"/>
      <c r="EY1245" s="256"/>
      <c r="EZ1245" s="256"/>
      <c r="FA1245" s="256"/>
      <c r="FB1245" s="256"/>
      <c r="FC1245" s="256"/>
      <c r="FD1245" s="256"/>
      <c r="FE1245" s="256"/>
      <c r="FF1245" s="256"/>
      <c r="FG1245" s="256"/>
      <c r="FH1245" s="256"/>
      <c r="FI1245" s="256"/>
      <c r="FJ1245" s="256"/>
      <c r="FK1245" s="256"/>
      <c r="FL1245" s="256"/>
      <c r="FM1245" s="256"/>
      <c r="FN1245" s="256"/>
      <c r="FO1245" s="256"/>
      <c r="FP1245" s="256"/>
      <c r="FQ1245" s="256"/>
      <c r="FR1245" s="256"/>
      <c r="FS1245" s="256"/>
      <c r="FT1245" s="256"/>
      <c r="FU1245" s="256"/>
      <c r="FV1245" s="256"/>
    </row>
    <row r="1246" spans="1:178" s="64" customFormat="1" ht="32.25" customHeight="1">
      <c r="A1246" s="67" t="s">
        <v>145</v>
      </c>
      <c r="B1246" s="68" t="s">
        <v>146</v>
      </c>
      <c r="C1246" s="69"/>
      <c r="D1246" s="60">
        <v>45</v>
      </c>
      <c r="E1246" s="23">
        <f t="shared" si="573"/>
        <v>0</v>
      </c>
      <c r="F1246" s="60"/>
      <c r="G1246" s="60">
        <v>30</v>
      </c>
      <c r="H1246" s="23">
        <f t="shared" si="574"/>
        <v>0</v>
      </c>
      <c r="I1246" s="70"/>
      <c r="J1246" s="60">
        <v>45</v>
      </c>
      <c r="K1246" s="23">
        <f t="shared" si="575"/>
        <v>0</v>
      </c>
      <c r="L1246" s="60"/>
      <c r="M1246" s="60">
        <v>75</v>
      </c>
      <c r="N1246" s="23">
        <f t="shared" si="576"/>
        <v>0</v>
      </c>
      <c r="O1246" s="60"/>
      <c r="P1246" s="60">
        <v>38</v>
      </c>
      <c r="Q1246" s="23">
        <f t="shared" si="577"/>
        <v>0</v>
      </c>
      <c r="R1246" s="60"/>
      <c r="S1246" s="60">
        <v>68</v>
      </c>
      <c r="T1246" s="23">
        <f t="shared" si="578"/>
        <v>0</v>
      </c>
      <c r="U1246" s="60"/>
      <c r="V1246" s="60">
        <v>38</v>
      </c>
      <c r="W1246" s="23">
        <f t="shared" si="579"/>
        <v>0</v>
      </c>
      <c r="X1246" s="60"/>
      <c r="Y1246" s="60">
        <v>55</v>
      </c>
      <c r="Z1246" s="23">
        <f t="shared" si="580"/>
        <v>0</v>
      </c>
      <c r="AA1246" s="60"/>
      <c r="AB1246" s="60">
        <v>58</v>
      </c>
      <c r="AC1246" s="23">
        <f t="shared" si="581"/>
        <v>0</v>
      </c>
      <c r="AD1246" s="60"/>
      <c r="AE1246" s="60">
        <v>68</v>
      </c>
      <c r="AF1246" s="25">
        <f t="shared" si="582"/>
        <v>0</v>
      </c>
      <c r="AG1246" s="60"/>
      <c r="AH1246" s="60">
        <v>98</v>
      </c>
      <c r="AI1246" s="23">
        <f t="shared" si="583"/>
        <v>0</v>
      </c>
      <c r="AJ1246" s="60"/>
      <c r="AK1246" s="60">
        <v>7</v>
      </c>
      <c r="AL1246" s="25">
        <f t="shared" si="584"/>
        <v>0</v>
      </c>
      <c r="AM1246" s="60"/>
      <c r="AN1246" s="60">
        <v>6</v>
      </c>
      <c r="AO1246" s="25">
        <f t="shared" si="585"/>
        <v>0</v>
      </c>
      <c r="AP1246" s="60"/>
      <c r="AQ1246" s="60">
        <v>7</v>
      </c>
      <c r="AR1246" s="60">
        <f t="shared" si="595"/>
        <v>0</v>
      </c>
      <c r="AS1246" s="60"/>
      <c r="AT1246" s="60">
        <v>5.63</v>
      </c>
      <c r="AU1246" s="60">
        <f t="shared" si="596"/>
        <v>0</v>
      </c>
      <c r="AV1246" s="60"/>
      <c r="AW1246" s="60">
        <v>6.65</v>
      </c>
      <c r="AX1246" s="60">
        <f t="shared" si="597"/>
        <v>0</v>
      </c>
      <c r="AY1246" s="60"/>
      <c r="AZ1246" s="60">
        <v>5.58</v>
      </c>
      <c r="BA1246" s="60">
        <f t="shared" si="598"/>
        <v>0</v>
      </c>
      <c r="BB1246" s="60"/>
      <c r="BC1246" s="60">
        <v>6</v>
      </c>
      <c r="BD1246" s="23">
        <f t="shared" si="590"/>
        <v>0</v>
      </c>
      <c r="BE1246" s="26">
        <f t="shared" si="591"/>
        <v>0</v>
      </c>
      <c r="BF1246" s="27">
        <f t="shared" si="594"/>
        <v>196493</v>
      </c>
      <c r="BG1246" s="61"/>
      <c r="BH1246" s="62"/>
      <c r="BI1246" s="61"/>
      <c r="BJ1246" s="28">
        <f t="shared" si="592"/>
        <v>0</v>
      </c>
      <c r="BK1246" s="28">
        <f t="shared" si="593"/>
        <v>196493</v>
      </c>
      <c r="BL1246" s="245"/>
      <c r="BM1246" s="245"/>
      <c r="BN1246" s="245"/>
      <c r="BO1246" s="245"/>
      <c r="BP1246" s="245"/>
      <c r="BQ1246" s="247"/>
      <c r="BR1246" s="247"/>
      <c r="BS1246" s="255"/>
      <c r="BT1246" s="255"/>
      <c r="BU1246" s="255"/>
      <c r="BV1246" s="255"/>
      <c r="BW1246" s="255"/>
      <c r="BX1246" s="255"/>
      <c r="BY1246" s="256"/>
      <c r="BZ1246" s="256"/>
      <c r="CA1246" s="256"/>
      <c r="CB1246" s="256"/>
      <c r="CC1246" s="256"/>
      <c r="CD1246" s="256"/>
      <c r="CE1246" s="256"/>
      <c r="CF1246" s="256"/>
      <c r="CG1246" s="256"/>
      <c r="CH1246" s="256"/>
      <c r="CI1246" s="256"/>
      <c r="CJ1246" s="256"/>
      <c r="CK1246" s="256"/>
      <c r="CL1246" s="256"/>
      <c r="CM1246" s="256"/>
      <c r="CN1246" s="256"/>
      <c r="CO1246" s="256"/>
      <c r="CP1246" s="256"/>
      <c r="CQ1246" s="256"/>
      <c r="CR1246" s="256"/>
      <c r="CS1246" s="256"/>
      <c r="CT1246" s="256"/>
      <c r="CU1246" s="256"/>
      <c r="CV1246" s="256"/>
      <c r="CW1246" s="256"/>
      <c r="CX1246" s="256"/>
      <c r="CY1246" s="256"/>
      <c r="CZ1246" s="256"/>
      <c r="DA1246" s="256"/>
      <c r="DB1246" s="256"/>
      <c r="DC1246" s="256"/>
      <c r="DD1246" s="256"/>
      <c r="DE1246" s="256"/>
      <c r="DF1246" s="256"/>
      <c r="DG1246" s="256"/>
      <c r="DH1246" s="256"/>
      <c r="DI1246" s="256"/>
      <c r="DJ1246" s="256"/>
      <c r="DK1246" s="256"/>
      <c r="DL1246" s="256"/>
      <c r="DM1246" s="256"/>
      <c r="DN1246" s="256"/>
      <c r="DO1246" s="256"/>
      <c r="DP1246" s="256"/>
      <c r="DQ1246" s="256"/>
      <c r="DR1246" s="256"/>
      <c r="DS1246" s="256"/>
      <c r="DT1246" s="256"/>
      <c r="DU1246" s="256"/>
      <c r="DV1246" s="256"/>
      <c r="DW1246" s="256"/>
      <c r="DX1246" s="256"/>
      <c r="DY1246" s="256"/>
      <c r="DZ1246" s="256"/>
      <c r="EA1246" s="256"/>
      <c r="EB1246" s="256"/>
      <c r="EC1246" s="256"/>
      <c r="ED1246" s="256"/>
      <c r="EE1246" s="256"/>
      <c r="EF1246" s="256"/>
      <c r="EG1246" s="256"/>
      <c r="EH1246" s="256"/>
      <c r="EI1246" s="256"/>
      <c r="EJ1246" s="256"/>
      <c r="EK1246" s="256"/>
      <c r="EL1246" s="256"/>
      <c r="EM1246" s="256"/>
      <c r="EN1246" s="256"/>
      <c r="EO1246" s="256"/>
      <c r="EP1246" s="256"/>
      <c r="EQ1246" s="256"/>
      <c r="ER1246" s="256"/>
      <c r="ES1246" s="256"/>
      <c r="ET1246" s="256"/>
      <c r="EU1246" s="256"/>
      <c r="EV1246" s="256"/>
      <c r="EW1246" s="256"/>
      <c r="EX1246" s="256"/>
      <c r="EY1246" s="256"/>
      <c r="EZ1246" s="256"/>
      <c r="FA1246" s="256"/>
      <c r="FB1246" s="256"/>
      <c r="FC1246" s="256"/>
      <c r="FD1246" s="256"/>
      <c r="FE1246" s="256"/>
      <c r="FF1246" s="256"/>
      <c r="FG1246" s="256"/>
      <c r="FH1246" s="256"/>
      <c r="FI1246" s="256"/>
      <c r="FJ1246" s="256"/>
      <c r="FK1246" s="256"/>
      <c r="FL1246" s="256"/>
      <c r="FM1246" s="256"/>
      <c r="FN1246" s="256"/>
      <c r="FO1246" s="256"/>
      <c r="FP1246" s="256"/>
      <c r="FQ1246" s="256"/>
      <c r="FR1246" s="256"/>
      <c r="FS1246" s="256"/>
      <c r="FT1246" s="256"/>
      <c r="FU1246" s="256"/>
      <c r="FV1246" s="256"/>
    </row>
    <row r="1247" spans="1:178" s="64" customFormat="1" ht="32.25" customHeight="1">
      <c r="A1247" s="67" t="s">
        <v>147</v>
      </c>
      <c r="B1247" s="68" t="s">
        <v>148</v>
      </c>
      <c r="C1247" s="69">
        <v>650</v>
      </c>
      <c r="D1247" s="60">
        <v>45</v>
      </c>
      <c r="E1247" s="23">
        <f t="shared" si="573"/>
        <v>29250</v>
      </c>
      <c r="F1247" s="60">
        <v>870</v>
      </c>
      <c r="G1247" s="60">
        <v>30</v>
      </c>
      <c r="H1247" s="23">
        <f t="shared" si="574"/>
        <v>26100</v>
      </c>
      <c r="I1247" s="60">
        <v>710</v>
      </c>
      <c r="J1247" s="60">
        <v>45</v>
      </c>
      <c r="K1247" s="23">
        <f t="shared" si="575"/>
        <v>31950</v>
      </c>
      <c r="L1247" s="60"/>
      <c r="M1247" s="60">
        <v>75</v>
      </c>
      <c r="N1247" s="23">
        <f t="shared" si="576"/>
        <v>0</v>
      </c>
      <c r="O1247" s="60"/>
      <c r="P1247" s="60">
        <v>38</v>
      </c>
      <c r="Q1247" s="23">
        <f t="shared" si="577"/>
        <v>0</v>
      </c>
      <c r="R1247" s="60"/>
      <c r="S1247" s="60">
        <v>68</v>
      </c>
      <c r="T1247" s="23">
        <f t="shared" si="578"/>
        <v>0</v>
      </c>
      <c r="U1247" s="60"/>
      <c r="V1247" s="60">
        <v>38</v>
      </c>
      <c r="W1247" s="23">
        <f t="shared" si="579"/>
        <v>0</v>
      </c>
      <c r="X1247" s="60"/>
      <c r="Y1247" s="60">
        <v>55</v>
      </c>
      <c r="Z1247" s="23">
        <f t="shared" si="580"/>
        <v>0</v>
      </c>
      <c r="AA1247" s="60"/>
      <c r="AB1247" s="60">
        <v>58</v>
      </c>
      <c r="AC1247" s="23">
        <f t="shared" si="581"/>
        <v>0</v>
      </c>
      <c r="AD1247" s="60"/>
      <c r="AE1247" s="60">
        <v>68</v>
      </c>
      <c r="AF1247" s="25">
        <f t="shared" si="582"/>
        <v>0</v>
      </c>
      <c r="AG1247" s="60"/>
      <c r="AH1247" s="60">
        <v>98</v>
      </c>
      <c r="AI1247" s="23">
        <f t="shared" si="583"/>
        <v>0</v>
      </c>
      <c r="AJ1247" s="60">
        <v>3100</v>
      </c>
      <c r="AK1247" s="60">
        <v>7</v>
      </c>
      <c r="AL1247" s="25">
        <f t="shared" si="584"/>
        <v>21700</v>
      </c>
      <c r="AM1247" s="60"/>
      <c r="AN1247" s="60">
        <v>6</v>
      </c>
      <c r="AO1247" s="25">
        <f t="shared" si="585"/>
        <v>0</v>
      </c>
      <c r="AP1247" s="60"/>
      <c r="AQ1247" s="60">
        <v>7</v>
      </c>
      <c r="AR1247" s="60">
        <f t="shared" si="595"/>
        <v>0</v>
      </c>
      <c r="AS1247" s="60"/>
      <c r="AT1247" s="60">
        <v>5.63</v>
      </c>
      <c r="AU1247" s="60">
        <f t="shared" si="596"/>
        <v>0</v>
      </c>
      <c r="AV1247" s="60"/>
      <c r="AW1247" s="60">
        <v>6.65</v>
      </c>
      <c r="AX1247" s="60">
        <f t="shared" si="597"/>
        <v>0</v>
      </c>
      <c r="AY1247" s="60"/>
      <c r="AZ1247" s="60">
        <v>5.58</v>
      </c>
      <c r="BA1247" s="60">
        <f t="shared" si="598"/>
        <v>0</v>
      </c>
      <c r="BB1247" s="60">
        <v>3800</v>
      </c>
      <c r="BC1247" s="60">
        <v>6</v>
      </c>
      <c r="BD1247" s="23">
        <f t="shared" si="590"/>
        <v>22800</v>
      </c>
      <c r="BE1247" s="26">
        <f t="shared" si="591"/>
        <v>131800</v>
      </c>
      <c r="BF1247" s="27">
        <f t="shared" si="594"/>
        <v>58200</v>
      </c>
      <c r="BG1247" s="61"/>
      <c r="BH1247" s="62">
        <v>89000</v>
      </c>
      <c r="BI1247" s="61"/>
      <c r="BJ1247" s="28">
        <f t="shared" si="592"/>
        <v>89000</v>
      </c>
      <c r="BK1247" s="28">
        <f t="shared" si="593"/>
        <v>101000</v>
      </c>
      <c r="BL1247" s="245"/>
      <c r="BM1247" s="245"/>
      <c r="BN1247" s="245"/>
      <c r="BO1247" s="245"/>
      <c r="BP1247" s="245"/>
      <c r="BQ1247" s="245"/>
      <c r="BR1247" s="245"/>
      <c r="BS1247" s="255"/>
      <c r="BT1247" s="255"/>
      <c r="BU1247" s="255"/>
      <c r="BV1247" s="255"/>
      <c r="BW1247" s="255"/>
      <c r="BX1247" s="255"/>
      <c r="BY1247" s="256"/>
      <c r="BZ1247" s="256"/>
      <c r="CA1247" s="256"/>
      <c r="CB1247" s="256"/>
      <c r="CC1247" s="256"/>
      <c r="CD1247" s="256"/>
      <c r="CE1247" s="256"/>
      <c r="CF1247" s="256"/>
      <c r="CG1247" s="256"/>
      <c r="CH1247" s="256"/>
      <c r="CI1247" s="256"/>
      <c r="CJ1247" s="256"/>
      <c r="CK1247" s="256"/>
      <c r="CL1247" s="256"/>
      <c r="CM1247" s="256"/>
      <c r="CN1247" s="256"/>
      <c r="CO1247" s="256"/>
      <c r="CP1247" s="256"/>
      <c r="CQ1247" s="256"/>
      <c r="CR1247" s="256"/>
      <c r="CS1247" s="256"/>
      <c r="CT1247" s="256"/>
      <c r="CU1247" s="256"/>
      <c r="CV1247" s="256"/>
      <c r="CW1247" s="256"/>
      <c r="CX1247" s="256"/>
      <c r="CY1247" s="256"/>
      <c r="CZ1247" s="256"/>
      <c r="DA1247" s="256"/>
      <c r="DB1247" s="256"/>
      <c r="DC1247" s="256"/>
      <c r="DD1247" s="256"/>
      <c r="DE1247" s="256"/>
      <c r="DF1247" s="256"/>
      <c r="DG1247" s="256"/>
      <c r="DH1247" s="256"/>
      <c r="DI1247" s="256"/>
      <c r="DJ1247" s="256"/>
      <c r="DK1247" s="256"/>
      <c r="DL1247" s="256"/>
      <c r="DM1247" s="256"/>
      <c r="DN1247" s="256"/>
      <c r="DO1247" s="256"/>
      <c r="DP1247" s="256"/>
      <c r="DQ1247" s="256"/>
      <c r="DR1247" s="256"/>
      <c r="DS1247" s="256"/>
      <c r="DT1247" s="256"/>
      <c r="DU1247" s="256"/>
      <c r="DV1247" s="256"/>
      <c r="DW1247" s="256"/>
      <c r="DX1247" s="256"/>
      <c r="DY1247" s="256"/>
      <c r="DZ1247" s="256"/>
      <c r="EA1247" s="256"/>
      <c r="EB1247" s="256"/>
      <c r="EC1247" s="256"/>
      <c r="ED1247" s="256"/>
      <c r="EE1247" s="256"/>
      <c r="EF1247" s="256"/>
      <c r="EG1247" s="256"/>
      <c r="EH1247" s="256"/>
      <c r="EI1247" s="256"/>
      <c r="EJ1247" s="256"/>
      <c r="EK1247" s="256"/>
      <c r="EL1247" s="256"/>
      <c r="EM1247" s="256"/>
      <c r="EN1247" s="256"/>
      <c r="EO1247" s="256"/>
      <c r="EP1247" s="256"/>
      <c r="EQ1247" s="256"/>
      <c r="ER1247" s="256"/>
      <c r="ES1247" s="256"/>
      <c r="ET1247" s="256"/>
      <c r="EU1247" s="256"/>
      <c r="EV1247" s="256"/>
      <c r="EW1247" s="256"/>
      <c r="EX1247" s="256"/>
      <c r="EY1247" s="256"/>
      <c r="EZ1247" s="256"/>
      <c r="FA1247" s="256"/>
      <c r="FB1247" s="256"/>
      <c r="FC1247" s="256"/>
      <c r="FD1247" s="256"/>
      <c r="FE1247" s="256"/>
      <c r="FF1247" s="256"/>
      <c r="FG1247" s="256"/>
      <c r="FH1247" s="256"/>
      <c r="FI1247" s="256"/>
      <c r="FJ1247" s="256"/>
      <c r="FK1247" s="256"/>
      <c r="FL1247" s="256"/>
      <c r="FM1247" s="256"/>
      <c r="FN1247" s="256"/>
      <c r="FO1247" s="256"/>
      <c r="FP1247" s="256"/>
      <c r="FQ1247" s="256"/>
      <c r="FR1247" s="256"/>
      <c r="FS1247" s="256"/>
      <c r="FT1247" s="256"/>
      <c r="FU1247" s="256"/>
      <c r="FV1247" s="256"/>
    </row>
    <row r="1248" spans="1:178" s="64" customFormat="1" ht="32.25" customHeight="1">
      <c r="A1248" s="67" t="s">
        <v>149</v>
      </c>
      <c r="B1248" s="68" t="s">
        <v>150</v>
      </c>
      <c r="C1248" s="69"/>
      <c r="D1248" s="60">
        <v>45</v>
      </c>
      <c r="E1248" s="23">
        <f t="shared" si="573"/>
        <v>0</v>
      </c>
      <c r="F1248" s="60"/>
      <c r="G1248" s="60">
        <v>30</v>
      </c>
      <c r="H1248" s="23">
        <f t="shared" si="574"/>
        <v>0</v>
      </c>
      <c r="I1248" s="60"/>
      <c r="J1248" s="60">
        <v>45</v>
      </c>
      <c r="K1248" s="23">
        <f t="shared" si="575"/>
        <v>0</v>
      </c>
      <c r="L1248" s="60"/>
      <c r="M1248" s="60">
        <v>75</v>
      </c>
      <c r="N1248" s="23">
        <f t="shared" si="576"/>
        <v>0</v>
      </c>
      <c r="O1248" s="70"/>
      <c r="P1248" s="60">
        <v>38</v>
      </c>
      <c r="Q1248" s="23">
        <f t="shared" si="577"/>
        <v>0</v>
      </c>
      <c r="R1248" s="60"/>
      <c r="S1248" s="60">
        <v>68</v>
      </c>
      <c r="T1248" s="23">
        <f t="shared" si="578"/>
        <v>0</v>
      </c>
      <c r="U1248" s="70"/>
      <c r="V1248" s="60">
        <v>38</v>
      </c>
      <c r="W1248" s="23">
        <f t="shared" si="579"/>
        <v>0</v>
      </c>
      <c r="X1248" s="60"/>
      <c r="Y1248" s="60">
        <v>55</v>
      </c>
      <c r="Z1248" s="23">
        <f t="shared" si="580"/>
        <v>0</v>
      </c>
      <c r="AA1248" s="60"/>
      <c r="AB1248" s="60">
        <v>58</v>
      </c>
      <c r="AC1248" s="23">
        <f t="shared" si="581"/>
        <v>0</v>
      </c>
      <c r="AD1248" s="60"/>
      <c r="AE1248" s="60">
        <v>68</v>
      </c>
      <c r="AF1248" s="25">
        <f t="shared" si="582"/>
        <v>0</v>
      </c>
      <c r="AG1248" s="60"/>
      <c r="AH1248" s="60">
        <v>98</v>
      </c>
      <c r="AI1248" s="23">
        <f t="shared" si="583"/>
        <v>0</v>
      </c>
      <c r="AJ1248" s="60"/>
      <c r="AK1248" s="60">
        <v>7</v>
      </c>
      <c r="AL1248" s="25">
        <f t="shared" si="584"/>
        <v>0</v>
      </c>
      <c r="AM1248" s="60"/>
      <c r="AN1248" s="60">
        <v>6</v>
      </c>
      <c r="AO1248" s="25">
        <f t="shared" si="585"/>
        <v>0</v>
      </c>
      <c r="AP1248" s="60"/>
      <c r="AQ1248" s="60">
        <v>7</v>
      </c>
      <c r="AR1248" s="60">
        <f t="shared" si="595"/>
        <v>0</v>
      </c>
      <c r="AS1248" s="60"/>
      <c r="AT1248" s="60">
        <v>5.63</v>
      </c>
      <c r="AU1248" s="60">
        <f t="shared" si="596"/>
        <v>0</v>
      </c>
      <c r="AV1248" s="60"/>
      <c r="AW1248" s="60">
        <v>6.65</v>
      </c>
      <c r="AX1248" s="60">
        <f t="shared" si="597"/>
        <v>0</v>
      </c>
      <c r="AY1248" s="60"/>
      <c r="AZ1248" s="60">
        <v>5.58</v>
      </c>
      <c r="BA1248" s="60">
        <f t="shared" si="598"/>
        <v>0</v>
      </c>
      <c r="BB1248" s="63"/>
      <c r="BC1248" s="60">
        <v>6</v>
      </c>
      <c r="BD1248" s="23">
        <f t="shared" si="590"/>
        <v>0</v>
      </c>
      <c r="BE1248" s="26">
        <f t="shared" si="591"/>
        <v>0</v>
      </c>
      <c r="BF1248" s="27">
        <f t="shared" si="594"/>
        <v>133307.85999999999</v>
      </c>
      <c r="BG1248" s="61"/>
      <c r="BH1248" s="62"/>
      <c r="BI1248" s="61"/>
      <c r="BJ1248" s="30">
        <f t="shared" si="592"/>
        <v>0</v>
      </c>
      <c r="BK1248" s="28">
        <f t="shared" si="593"/>
        <v>133307.85999999999</v>
      </c>
      <c r="BL1248" s="245"/>
      <c r="BM1248" s="245"/>
      <c r="BN1248" s="245"/>
      <c r="BO1248" s="245"/>
      <c r="BP1248" s="245"/>
      <c r="BQ1248" s="245"/>
      <c r="BR1248" s="245"/>
      <c r="BS1248" s="255"/>
      <c r="BT1248" s="255"/>
      <c r="BU1248" s="255"/>
      <c r="BV1248" s="255"/>
      <c r="BW1248" s="255"/>
      <c r="BX1248" s="255"/>
      <c r="BY1248" s="256"/>
      <c r="BZ1248" s="256"/>
      <c r="CA1248" s="256"/>
      <c r="CB1248" s="256"/>
      <c r="CC1248" s="256"/>
      <c r="CD1248" s="256"/>
      <c r="CE1248" s="256"/>
      <c r="CF1248" s="256"/>
      <c r="CG1248" s="256"/>
      <c r="CH1248" s="256"/>
      <c r="CI1248" s="256"/>
      <c r="CJ1248" s="256"/>
      <c r="CK1248" s="256"/>
      <c r="CL1248" s="256"/>
      <c r="CM1248" s="256"/>
      <c r="CN1248" s="256"/>
      <c r="CO1248" s="256"/>
      <c r="CP1248" s="256"/>
      <c r="CQ1248" s="256"/>
      <c r="CR1248" s="256"/>
      <c r="CS1248" s="256"/>
      <c r="CT1248" s="256"/>
      <c r="CU1248" s="256"/>
      <c r="CV1248" s="256"/>
      <c r="CW1248" s="256"/>
      <c r="CX1248" s="256"/>
      <c r="CY1248" s="256"/>
      <c r="CZ1248" s="256"/>
      <c r="DA1248" s="256"/>
      <c r="DB1248" s="256"/>
      <c r="DC1248" s="256"/>
      <c r="DD1248" s="256"/>
      <c r="DE1248" s="256"/>
      <c r="DF1248" s="256"/>
      <c r="DG1248" s="256"/>
      <c r="DH1248" s="256"/>
      <c r="DI1248" s="256"/>
      <c r="DJ1248" s="256"/>
      <c r="DK1248" s="256"/>
      <c r="DL1248" s="256"/>
      <c r="DM1248" s="256"/>
      <c r="DN1248" s="256"/>
      <c r="DO1248" s="256"/>
      <c r="DP1248" s="256"/>
      <c r="DQ1248" s="256"/>
      <c r="DR1248" s="256"/>
      <c r="DS1248" s="256"/>
      <c r="DT1248" s="256"/>
      <c r="DU1248" s="256"/>
      <c r="DV1248" s="256"/>
      <c r="DW1248" s="256"/>
      <c r="DX1248" s="256"/>
      <c r="DY1248" s="256"/>
      <c r="DZ1248" s="256"/>
      <c r="EA1248" s="256"/>
      <c r="EB1248" s="256"/>
      <c r="EC1248" s="256"/>
      <c r="ED1248" s="256"/>
      <c r="EE1248" s="256"/>
      <c r="EF1248" s="256"/>
      <c r="EG1248" s="256"/>
      <c r="EH1248" s="256"/>
      <c r="EI1248" s="256"/>
      <c r="EJ1248" s="256"/>
      <c r="EK1248" s="256"/>
      <c r="EL1248" s="256"/>
      <c r="EM1248" s="256"/>
      <c r="EN1248" s="256"/>
      <c r="EO1248" s="256"/>
      <c r="EP1248" s="256"/>
      <c r="EQ1248" s="256"/>
      <c r="ER1248" s="256"/>
      <c r="ES1248" s="256"/>
      <c r="ET1248" s="256"/>
      <c r="EU1248" s="256"/>
      <c r="EV1248" s="256"/>
      <c r="EW1248" s="256"/>
      <c r="EX1248" s="256"/>
      <c r="EY1248" s="256"/>
      <c r="EZ1248" s="256"/>
      <c r="FA1248" s="256"/>
      <c r="FB1248" s="256"/>
      <c r="FC1248" s="256"/>
      <c r="FD1248" s="256"/>
      <c r="FE1248" s="256"/>
      <c r="FF1248" s="256"/>
      <c r="FG1248" s="256"/>
      <c r="FH1248" s="256"/>
      <c r="FI1248" s="256"/>
      <c r="FJ1248" s="256"/>
      <c r="FK1248" s="256"/>
      <c r="FL1248" s="256"/>
      <c r="FM1248" s="256"/>
      <c r="FN1248" s="256"/>
      <c r="FO1248" s="256"/>
      <c r="FP1248" s="256"/>
      <c r="FQ1248" s="256"/>
      <c r="FR1248" s="256"/>
      <c r="FS1248" s="256"/>
      <c r="FT1248" s="256"/>
      <c r="FU1248" s="256"/>
      <c r="FV1248" s="256"/>
    </row>
    <row r="1249" spans="1:178" s="64" customFormat="1" ht="32.25" customHeight="1">
      <c r="A1249" s="67" t="s">
        <v>151</v>
      </c>
      <c r="B1249" s="68" t="s">
        <v>152</v>
      </c>
      <c r="C1249" s="71"/>
      <c r="D1249" s="60">
        <v>45</v>
      </c>
      <c r="E1249" s="23">
        <f t="shared" si="573"/>
        <v>0</v>
      </c>
      <c r="F1249" s="60"/>
      <c r="G1249" s="60">
        <v>30</v>
      </c>
      <c r="H1249" s="23">
        <f t="shared" si="574"/>
        <v>0</v>
      </c>
      <c r="I1249" s="70"/>
      <c r="J1249" s="60">
        <v>45</v>
      </c>
      <c r="K1249" s="23">
        <f t="shared" si="575"/>
        <v>0</v>
      </c>
      <c r="L1249" s="60"/>
      <c r="M1249" s="60">
        <v>75</v>
      </c>
      <c r="N1249" s="23">
        <f t="shared" si="576"/>
        <v>0</v>
      </c>
      <c r="O1249" s="60"/>
      <c r="P1249" s="60">
        <v>38</v>
      </c>
      <c r="Q1249" s="23">
        <f t="shared" si="577"/>
        <v>0</v>
      </c>
      <c r="R1249" s="60"/>
      <c r="S1249" s="60">
        <v>68</v>
      </c>
      <c r="T1249" s="23">
        <f t="shared" si="578"/>
        <v>0</v>
      </c>
      <c r="U1249" s="60"/>
      <c r="V1249" s="60">
        <v>38</v>
      </c>
      <c r="W1249" s="23">
        <f t="shared" si="579"/>
        <v>0</v>
      </c>
      <c r="X1249" s="60"/>
      <c r="Y1249" s="60">
        <v>55</v>
      </c>
      <c r="Z1249" s="23">
        <f t="shared" si="580"/>
        <v>0</v>
      </c>
      <c r="AA1249" s="60"/>
      <c r="AB1249" s="60">
        <v>58</v>
      </c>
      <c r="AC1249" s="23">
        <f t="shared" si="581"/>
        <v>0</v>
      </c>
      <c r="AD1249" s="60"/>
      <c r="AE1249" s="60">
        <v>68</v>
      </c>
      <c r="AF1249" s="25">
        <f t="shared" si="582"/>
        <v>0</v>
      </c>
      <c r="AG1249" s="60"/>
      <c r="AH1249" s="60">
        <v>98</v>
      </c>
      <c r="AI1249" s="23">
        <f t="shared" si="583"/>
        <v>0</v>
      </c>
      <c r="AJ1249" s="60"/>
      <c r="AK1249" s="60">
        <v>7</v>
      </c>
      <c r="AL1249" s="25">
        <f t="shared" si="584"/>
        <v>0</v>
      </c>
      <c r="AM1249" s="60"/>
      <c r="AN1249" s="60">
        <v>6</v>
      </c>
      <c r="AO1249" s="25">
        <f t="shared" si="585"/>
        <v>0</v>
      </c>
      <c r="AP1249" s="60"/>
      <c r="AQ1249" s="60">
        <v>7</v>
      </c>
      <c r="AR1249" s="60">
        <f t="shared" si="595"/>
        <v>0</v>
      </c>
      <c r="AS1249" s="60"/>
      <c r="AT1249" s="60">
        <v>5.63</v>
      </c>
      <c r="AU1249" s="60">
        <f t="shared" si="596"/>
        <v>0</v>
      </c>
      <c r="AV1249" s="60"/>
      <c r="AW1249" s="60">
        <v>6.65</v>
      </c>
      <c r="AX1249" s="60">
        <f t="shared" si="597"/>
        <v>0</v>
      </c>
      <c r="AY1249" s="60"/>
      <c r="AZ1249" s="60">
        <v>5.58</v>
      </c>
      <c r="BA1249" s="60">
        <f t="shared" si="598"/>
        <v>0</v>
      </c>
      <c r="BB1249" s="60"/>
      <c r="BC1249" s="60">
        <v>6</v>
      </c>
      <c r="BD1249" s="23">
        <f t="shared" si="590"/>
        <v>0</v>
      </c>
      <c r="BE1249" s="26">
        <f t="shared" si="591"/>
        <v>0</v>
      </c>
      <c r="BF1249" s="27">
        <f t="shared" si="594"/>
        <v>189</v>
      </c>
      <c r="BG1249" s="61"/>
      <c r="BH1249" s="62"/>
      <c r="BI1249" s="61"/>
      <c r="BJ1249" s="28">
        <f t="shared" si="592"/>
        <v>0</v>
      </c>
      <c r="BK1249" s="28">
        <f t="shared" si="593"/>
        <v>189</v>
      </c>
      <c r="BL1249" s="245"/>
      <c r="BM1249" s="245"/>
      <c r="BN1249" s="245"/>
      <c r="BO1249" s="245"/>
      <c r="BP1249" s="245"/>
      <c r="BQ1249" s="245"/>
      <c r="BR1249" s="245"/>
      <c r="BS1249" s="255"/>
      <c r="BT1249" s="255"/>
      <c r="BU1249" s="255"/>
      <c r="BV1249" s="255"/>
      <c r="BW1249" s="255"/>
      <c r="BX1249" s="255"/>
      <c r="BY1249" s="256"/>
      <c r="BZ1249" s="256"/>
      <c r="CA1249" s="256"/>
      <c r="CB1249" s="256"/>
      <c r="CC1249" s="256"/>
      <c r="CD1249" s="256"/>
      <c r="CE1249" s="256"/>
      <c r="CF1249" s="256"/>
      <c r="CG1249" s="256"/>
      <c r="CH1249" s="256"/>
      <c r="CI1249" s="256"/>
      <c r="CJ1249" s="256"/>
      <c r="CK1249" s="256"/>
      <c r="CL1249" s="256"/>
      <c r="CM1249" s="256"/>
      <c r="CN1249" s="256"/>
      <c r="CO1249" s="256"/>
      <c r="CP1249" s="256"/>
      <c r="CQ1249" s="256"/>
      <c r="CR1249" s="256"/>
      <c r="CS1249" s="256"/>
      <c r="CT1249" s="256"/>
      <c r="CU1249" s="256"/>
      <c r="CV1249" s="256"/>
      <c r="CW1249" s="256"/>
      <c r="CX1249" s="256"/>
      <c r="CY1249" s="256"/>
      <c r="CZ1249" s="256"/>
      <c r="DA1249" s="256"/>
      <c r="DB1249" s="256"/>
      <c r="DC1249" s="256"/>
      <c r="DD1249" s="256"/>
      <c r="DE1249" s="256"/>
      <c r="DF1249" s="256"/>
      <c r="DG1249" s="256"/>
      <c r="DH1249" s="256"/>
      <c r="DI1249" s="256"/>
      <c r="DJ1249" s="256"/>
      <c r="DK1249" s="256"/>
      <c r="DL1249" s="256"/>
      <c r="DM1249" s="256"/>
      <c r="DN1249" s="256"/>
      <c r="DO1249" s="256"/>
      <c r="DP1249" s="256"/>
      <c r="DQ1249" s="256"/>
      <c r="DR1249" s="256"/>
      <c r="DS1249" s="256"/>
      <c r="DT1249" s="256"/>
      <c r="DU1249" s="256"/>
      <c r="DV1249" s="256"/>
      <c r="DW1249" s="256"/>
      <c r="DX1249" s="256"/>
      <c r="DY1249" s="256"/>
      <c r="DZ1249" s="256"/>
      <c r="EA1249" s="256"/>
      <c r="EB1249" s="256"/>
      <c r="EC1249" s="256"/>
      <c r="ED1249" s="256"/>
      <c r="EE1249" s="256"/>
      <c r="EF1249" s="256"/>
      <c r="EG1249" s="256"/>
      <c r="EH1249" s="256"/>
      <c r="EI1249" s="256"/>
      <c r="EJ1249" s="256"/>
      <c r="EK1249" s="256"/>
      <c r="EL1249" s="256"/>
      <c r="EM1249" s="256"/>
      <c r="EN1249" s="256"/>
      <c r="EO1249" s="256"/>
      <c r="EP1249" s="256"/>
      <c r="EQ1249" s="256"/>
      <c r="ER1249" s="256"/>
      <c r="ES1249" s="256"/>
      <c r="ET1249" s="256"/>
      <c r="EU1249" s="256"/>
      <c r="EV1249" s="256"/>
      <c r="EW1249" s="256"/>
      <c r="EX1249" s="256"/>
      <c r="EY1249" s="256"/>
      <c r="EZ1249" s="256"/>
      <c r="FA1249" s="256"/>
      <c r="FB1249" s="256"/>
      <c r="FC1249" s="256"/>
      <c r="FD1249" s="256"/>
      <c r="FE1249" s="256"/>
      <c r="FF1249" s="256"/>
      <c r="FG1249" s="256"/>
      <c r="FH1249" s="256"/>
      <c r="FI1249" s="256"/>
      <c r="FJ1249" s="256"/>
      <c r="FK1249" s="256"/>
      <c r="FL1249" s="256"/>
      <c r="FM1249" s="256"/>
      <c r="FN1249" s="256"/>
      <c r="FO1249" s="256"/>
      <c r="FP1249" s="256"/>
      <c r="FQ1249" s="256"/>
      <c r="FR1249" s="256"/>
      <c r="FS1249" s="256"/>
      <c r="FT1249" s="256"/>
      <c r="FU1249" s="256"/>
      <c r="FV1249" s="256"/>
    </row>
    <row r="1250" spans="1:178" s="64" customFormat="1" ht="32.25" customHeight="1">
      <c r="A1250" s="67" t="s">
        <v>153</v>
      </c>
      <c r="B1250" s="68" t="s">
        <v>154</v>
      </c>
      <c r="C1250" s="69"/>
      <c r="D1250" s="60">
        <v>45</v>
      </c>
      <c r="E1250" s="23">
        <f t="shared" si="573"/>
        <v>0</v>
      </c>
      <c r="F1250" s="60"/>
      <c r="G1250" s="60">
        <v>30</v>
      </c>
      <c r="H1250" s="23">
        <f t="shared" si="574"/>
        <v>0</v>
      </c>
      <c r="I1250" s="60"/>
      <c r="J1250" s="60">
        <v>45</v>
      </c>
      <c r="K1250" s="23">
        <f t="shared" si="575"/>
        <v>0</v>
      </c>
      <c r="L1250" s="60">
        <v>130</v>
      </c>
      <c r="M1250" s="60">
        <v>75</v>
      </c>
      <c r="N1250" s="23">
        <f t="shared" si="576"/>
        <v>9750</v>
      </c>
      <c r="O1250" s="60">
        <v>310</v>
      </c>
      <c r="P1250" s="60">
        <v>38</v>
      </c>
      <c r="Q1250" s="23">
        <f t="shared" si="577"/>
        <v>11780</v>
      </c>
      <c r="R1250" s="60">
        <v>180</v>
      </c>
      <c r="S1250" s="60">
        <v>68</v>
      </c>
      <c r="T1250" s="23">
        <f t="shared" si="578"/>
        <v>12240</v>
      </c>
      <c r="U1250" s="60"/>
      <c r="V1250" s="60">
        <v>38</v>
      </c>
      <c r="W1250" s="23">
        <f t="shared" si="579"/>
        <v>0</v>
      </c>
      <c r="X1250" s="60"/>
      <c r="Y1250" s="60">
        <v>55</v>
      </c>
      <c r="Z1250" s="23">
        <f t="shared" si="580"/>
        <v>0</v>
      </c>
      <c r="AA1250" s="60"/>
      <c r="AB1250" s="60">
        <v>58</v>
      </c>
      <c r="AC1250" s="23">
        <f t="shared" si="581"/>
        <v>0</v>
      </c>
      <c r="AD1250" s="60"/>
      <c r="AE1250" s="60">
        <v>68</v>
      </c>
      <c r="AF1250" s="25">
        <f t="shared" si="582"/>
        <v>0</v>
      </c>
      <c r="AG1250" s="60"/>
      <c r="AH1250" s="60">
        <v>98</v>
      </c>
      <c r="AI1250" s="23">
        <f t="shared" si="583"/>
        <v>0</v>
      </c>
      <c r="AJ1250" s="60"/>
      <c r="AK1250" s="60">
        <v>7</v>
      </c>
      <c r="AL1250" s="25">
        <f t="shared" si="584"/>
        <v>0</v>
      </c>
      <c r="AM1250" s="60">
        <v>4700</v>
      </c>
      <c r="AN1250" s="60">
        <v>6</v>
      </c>
      <c r="AO1250" s="25">
        <f t="shared" si="585"/>
        <v>28200</v>
      </c>
      <c r="AP1250" s="60"/>
      <c r="AQ1250" s="60">
        <v>7</v>
      </c>
      <c r="AR1250" s="60">
        <f t="shared" si="595"/>
        <v>0</v>
      </c>
      <c r="AS1250" s="60"/>
      <c r="AT1250" s="60">
        <v>5.63</v>
      </c>
      <c r="AU1250" s="60">
        <f t="shared" si="596"/>
        <v>0</v>
      </c>
      <c r="AV1250" s="60"/>
      <c r="AW1250" s="60">
        <v>6.65</v>
      </c>
      <c r="AX1250" s="60">
        <f t="shared" si="597"/>
        <v>0</v>
      </c>
      <c r="AY1250" s="60"/>
      <c r="AZ1250" s="60">
        <v>5.58</v>
      </c>
      <c r="BA1250" s="60">
        <f t="shared" si="598"/>
        <v>0</v>
      </c>
      <c r="BB1250" s="60"/>
      <c r="BC1250" s="60">
        <v>6</v>
      </c>
      <c r="BD1250" s="23">
        <f t="shared" si="590"/>
        <v>0</v>
      </c>
      <c r="BE1250" s="26">
        <f t="shared" si="591"/>
        <v>61970</v>
      </c>
      <c r="BF1250" s="27">
        <f t="shared" si="594"/>
        <v>0</v>
      </c>
      <c r="BG1250" s="61"/>
      <c r="BH1250" s="62"/>
      <c r="BI1250" s="61"/>
      <c r="BJ1250" s="28">
        <f t="shared" si="592"/>
        <v>0</v>
      </c>
      <c r="BK1250" s="28">
        <f t="shared" si="593"/>
        <v>61970</v>
      </c>
      <c r="BL1250" s="245"/>
      <c r="BM1250" s="245"/>
      <c r="BN1250" s="245"/>
      <c r="BO1250" s="247"/>
      <c r="BP1250" s="245"/>
      <c r="BQ1250" s="245"/>
      <c r="BR1250" s="245"/>
      <c r="BS1250" s="255"/>
      <c r="BT1250" s="255"/>
      <c r="BU1250" s="255"/>
      <c r="BV1250" s="255"/>
      <c r="BW1250" s="255"/>
      <c r="BX1250" s="255"/>
      <c r="BY1250" s="256"/>
      <c r="BZ1250" s="256"/>
      <c r="CA1250" s="256"/>
      <c r="CB1250" s="256"/>
      <c r="CC1250" s="256"/>
      <c r="CD1250" s="256"/>
      <c r="CE1250" s="256"/>
      <c r="CF1250" s="256"/>
      <c r="CG1250" s="256"/>
      <c r="CH1250" s="256"/>
      <c r="CI1250" s="256"/>
      <c r="CJ1250" s="256"/>
      <c r="CK1250" s="256"/>
      <c r="CL1250" s="256"/>
      <c r="CM1250" s="256"/>
      <c r="CN1250" s="256"/>
      <c r="CO1250" s="256"/>
      <c r="CP1250" s="256"/>
      <c r="CQ1250" s="256"/>
      <c r="CR1250" s="256"/>
      <c r="CS1250" s="256"/>
      <c r="CT1250" s="256"/>
      <c r="CU1250" s="256"/>
      <c r="CV1250" s="256"/>
      <c r="CW1250" s="256"/>
      <c r="CX1250" s="256"/>
      <c r="CY1250" s="256"/>
      <c r="CZ1250" s="256"/>
      <c r="DA1250" s="256"/>
      <c r="DB1250" s="256"/>
      <c r="DC1250" s="256"/>
      <c r="DD1250" s="256"/>
      <c r="DE1250" s="256"/>
      <c r="DF1250" s="256"/>
      <c r="DG1250" s="256"/>
      <c r="DH1250" s="256"/>
      <c r="DI1250" s="256"/>
      <c r="DJ1250" s="256"/>
      <c r="DK1250" s="256"/>
      <c r="DL1250" s="256"/>
      <c r="DM1250" s="256"/>
      <c r="DN1250" s="256"/>
      <c r="DO1250" s="256"/>
      <c r="DP1250" s="256"/>
      <c r="DQ1250" s="256"/>
      <c r="DR1250" s="256"/>
      <c r="DS1250" s="256"/>
      <c r="DT1250" s="256"/>
      <c r="DU1250" s="256"/>
      <c r="DV1250" s="256"/>
      <c r="DW1250" s="256"/>
      <c r="DX1250" s="256"/>
      <c r="DY1250" s="256"/>
      <c r="DZ1250" s="256"/>
      <c r="EA1250" s="256"/>
      <c r="EB1250" s="256"/>
      <c r="EC1250" s="256"/>
      <c r="ED1250" s="256"/>
      <c r="EE1250" s="256"/>
      <c r="EF1250" s="256"/>
      <c r="EG1250" s="256"/>
      <c r="EH1250" s="256"/>
      <c r="EI1250" s="256"/>
      <c r="EJ1250" s="256"/>
      <c r="EK1250" s="256"/>
      <c r="EL1250" s="256"/>
      <c r="EM1250" s="256"/>
      <c r="EN1250" s="256"/>
      <c r="EO1250" s="256"/>
      <c r="EP1250" s="256"/>
      <c r="EQ1250" s="256"/>
      <c r="ER1250" s="256"/>
      <c r="ES1250" s="256"/>
      <c r="ET1250" s="256"/>
      <c r="EU1250" s="256"/>
      <c r="EV1250" s="256"/>
      <c r="EW1250" s="256"/>
      <c r="EX1250" s="256"/>
      <c r="EY1250" s="256"/>
      <c r="EZ1250" s="256"/>
      <c r="FA1250" s="256"/>
      <c r="FB1250" s="256"/>
      <c r="FC1250" s="256"/>
      <c r="FD1250" s="256"/>
      <c r="FE1250" s="256"/>
      <c r="FF1250" s="256"/>
      <c r="FG1250" s="256"/>
      <c r="FH1250" s="256"/>
      <c r="FI1250" s="256"/>
      <c r="FJ1250" s="256"/>
      <c r="FK1250" s="256"/>
      <c r="FL1250" s="256"/>
      <c r="FM1250" s="256"/>
      <c r="FN1250" s="256"/>
      <c r="FO1250" s="256"/>
      <c r="FP1250" s="256"/>
      <c r="FQ1250" s="256"/>
      <c r="FR1250" s="256"/>
      <c r="FS1250" s="256"/>
      <c r="FT1250" s="256"/>
      <c r="FU1250" s="256"/>
      <c r="FV1250" s="256"/>
    </row>
    <row r="1251" spans="1:178" s="64" customFormat="1" ht="32.25" customHeight="1">
      <c r="A1251" s="67" t="s">
        <v>155</v>
      </c>
      <c r="B1251" s="68" t="s">
        <v>156</v>
      </c>
      <c r="C1251" s="69"/>
      <c r="D1251" s="60">
        <v>45</v>
      </c>
      <c r="E1251" s="23">
        <f t="shared" si="573"/>
        <v>0</v>
      </c>
      <c r="F1251" s="60"/>
      <c r="G1251" s="60">
        <v>30</v>
      </c>
      <c r="H1251" s="23">
        <f t="shared" si="574"/>
        <v>0</v>
      </c>
      <c r="I1251" s="60"/>
      <c r="J1251" s="60">
        <v>45</v>
      </c>
      <c r="K1251" s="23">
        <f t="shared" si="575"/>
        <v>0</v>
      </c>
      <c r="L1251" s="60"/>
      <c r="M1251" s="60">
        <v>75</v>
      </c>
      <c r="N1251" s="23">
        <f t="shared" si="576"/>
        <v>0</v>
      </c>
      <c r="O1251" s="70"/>
      <c r="P1251" s="60">
        <v>38</v>
      </c>
      <c r="Q1251" s="23">
        <f t="shared" si="577"/>
        <v>0</v>
      </c>
      <c r="R1251" s="60"/>
      <c r="S1251" s="60">
        <v>68</v>
      </c>
      <c r="T1251" s="23">
        <f t="shared" si="578"/>
        <v>0</v>
      </c>
      <c r="U1251" s="70"/>
      <c r="V1251" s="60">
        <v>38</v>
      </c>
      <c r="W1251" s="23">
        <f t="shared" si="579"/>
        <v>0</v>
      </c>
      <c r="X1251" s="60"/>
      <c r="Y1251" s="60">
        <v>55</v>
      </c>
      <c r="Z1251" s="23">
        <f t="shared" si="580"/>
        <v>0</v>
      </c>
      <c r="AA1251" s="60"/>
      <c r="AB1251" s="60">
        <v>58</v>
      </c>
      <c r="AC1251" s="23">
        <f t="shared" si="581"/>
        <v>0</v>
      </c>
      <c r="AD1251" s="60"/>
      <c r="AE1251" s="60">
        <v>68</v>
      </c>
      <c r="AF1251" s="25">
        <f t="shared" si="582"/>
        <v>0</v>
      </c>
      <c r="AG1251" s="60"/>
      <c r="AH1251" s="60">
        <v>98</v>
      </c>
      <c r="AI1251" s="23">
        <f t="shared" si="583"/>
        <v>0</v>
      </c>
      <c r="AJ1251" s="60"/>
      <c r="AK1251" s="60">
        <v>7</v>
      </c>
      <c r="AL1251" s="25">
        <f t="shared" si="584"/>
        <v>0</v>
      </c>
      <c r="AM1251" s="60"/>
      <c r="AN1251" s="60">
        <v>6</v>
      </c>
      <c r="AO1251" s="25">
        <f t="shared" si="585"/>
        <v>0</v>
      </c>
      <c r="AP1251" s="60"/>
      <c r="AQ1251" s="60">
        <v>7</v>
      </c>
      <c r="AR1251" s="60">
        <f t="shared" si="595"/>
        <v>0</v>
      </c>
      <c r="AS1251" s="60"/>
      <c r="AT1251" s="60">
        <v>5.63</v>
      </c>
      <c r="AU1251" s="60">
        <f t="shared" si="596"/>
        <v>0</v>
      </c>
      <c r="AV1251" s="60"/>
      <c r="AW1251" s="60">
        <v>6.65</v>
      </c>
      <c r="AX1251" s="60">
        <f t="shared" si="597"/>
        <v>0</v>
      </c>
      <c r="AY1251" s="60"/>
      <c r="AZ1251" s="60">
        <v>5.58</v>
      </c>
      <c r="BA1251" s="60">
        <f t="shared" si="598"/>
        <v>0</v>
      </c>
      <c r="BB1251" s="60"/>
      <c r="BC1251" s="60">
        <v>6</v>
      </c>
      <c r="BD1251" s="23">
        <f t="shared" si="590"/>
        <v>0</v>
      </c>
      <c r="BE1251" s="26">
        <f t="shared" si="591"/>
        <v>0</v>
      </c>
      <c r="BF1251" s="27">
        <f t="shared" si="594"/>
        <v>62957</v>
      </c>
      <c r="BG1251" s="61"/>
      <c r="BH1251" s="62"/>
      <c r="BI1251" s="61"/>
      <c r="BJ1251" s="28">
        <f t="shared" si="592"/>
        <v>0</v>
      </c>
      <c r="BK1251" s="28">
        <f t="shared" si="593"/>
        <v>62957</v>
      </c>
      <c r="BL1251" s="245"/>
      <c r="BM1251" s="245"/>
      <c r="BN1251" s="245"/>
      <c r="BO1251" s="245"/>
      <c r="BP1251" s="245"/>
      <c r="BQ1251" s="245"/>
      <c r="BR1251" s="245"/>
      <c r="BS1251" s="255"/>
      <c r="BT1251" s="255"/>
      <c r="BU1251" s="255"/>
      <c r="BV1251" s="255"/>
      <c r="BW1251" s="255"/>
      <c r="BX1251" s="255"/>
      <c r="BY1251" s="256"/>
      <c r="BZ1251" s="256"/>
      <c r="CA1251" s="256"/>
      <c r="CB1251" s="256"/>
      <c r="CC1251" s="256"/>
      <c r="CD1251" s="256"/>
      <c r="CE1251" s="256"/>
      <c r="CF1251" s="256"/>
      <c r="CG1251" s="256"/>
      <c r="CH1251" s="256"/>
      <c r="CI1251" s="256"/>
      <c r="CJ1251" s="256"/>
      <c r="CK1251" s="256"/>
      <c r="CL1251" s="256"/>
      <c r="CM1251" s="256"/>
      <c r="CN1251" s="256"/>
      <c r="CO1251" s="256"/>
      <c r="CP1251" s="256"/>
      <c r="CQ1251" s="256"/>
      <c r="CR1251" s="256"/>
      <c r="CS1251" s="256"/>
      <c r="CT1251" s="256"/>
      <c r="CU1251" s="256"/>
      <c r="CV1251" s="256"/>
      <c r="CW1251" s="256"/>
      <c r="CX1251" s="256"/>
      <c r="CY1251" s="256"/>
      <c r="CZ1251" s="256"/>
      <c r="DA1251" s="256"/>
      <c r="DB1251" s="256"/>
      <c r="DC1251" s="256"/>
      <c r="DD1251" s="256"/>
      <c r="DE1251" s="256"/>
      <c r="DF1251" s="256"/>
      <c r="DG1251" s="256"/>
      <c r="DH1251" s="256"/>
      <c r="DI1251" s="256"/>
      <c r="DJ1251" s="256"/>
      <c r="DK1251" s="256"/>
      <c r="DL1251" s="256"/>
      <c r="DM1251" s="256"/>
      <c r="DN1251" s="256"/>
      <c r="DO1251" s="256"/>
      <c r="DP1251" s="256"/>
      <c r="DQ1251" s="256"/>
      <c r="DR1251" s="256"/>
      <c r="DS1251" s="256"/>
      <c r="DT1251" s="256"/>
      <c r="DU1251" s="256"/>
      <c r="DV1251" s="256"/>
      <c r="DW1251" s="256"/>
      <c r="DX1251" s="256"/>
      <c r="DY1251" s="256"/>
      <c r="DZ1251" s="256"/>
      <c r="EA1251" s="256"/>
      <c r="EB1251" s="256"/>
      <c r="EC1251" s="256"/>
      <c r="ED1251" s="256"/>
      <c r="EE1251" s="256"/>
      <c r="EF1251" s="256"/>
      <c r="EG1251" s="256"/>
      <c r="EH1251" s="256"/>
      <c r="EI1251" s="256"/>
      <c r="EJ1251" s="256"/>
      <c r="EK1251" s="256"/>
      <c r="EL1251" s="256"/>
      <c r="EM1251" s="256"/>
      <c r="EN1251" s="256"/>
      <c r="EO1251" s="256"/>
      <c r="EP1251" s="256"/>
      <c r="EQ1251" s="256"/>
      <c r="ER1251" s="256"/>
      <c r="ES1251" s="256"/>
      <c r="ET1251" s="256"/>
      <c r="EU1251" s="256"/>
      <c r="EV1251" s="256"/>
      <c r="EW1251" s="256"/>
      <c r="EX1251" s="256"/>
      <c r="EY1251" s="256"/>
      <c r="EZ1251" s="256"/>
      <c r="FA1251" s="256"/>
      <c r="FB1251" s="256"/>
      <c r="FC1251" s="256"/>
      <c r="FD1251" s="256"/>
      <c r="FE1251" s="256"/>
      <c r="FF1251" s="256"/>
      <c r="FG1251" s="256"/>
      <c r="FH1251" s="256"/>
      <c r="FI1251" s="256"/>
      <c r="FJ1251" s="256"/>
      <c r="FK1251" s="256"/>
      <c r="FL1251" s="256"/>
      <c r="FM1251" s="256"/>
      <c r="FN1251" s="256"/>
      <c r="FO1251" s="256"/>
      <c r="FP1251" s="256"/>
      <c r="FQ1251" s="256"/>
      <c r="FR1251" s="256"/>
      <c r="FS1251" s="256"/>
      <c r="FT1251" s="256"/>
      <c r="FU1251" s="256"/>
      <c r="FV1251" s="256"/>
    </row>
    <row r="1252" spans="1:178" s="64" customFormat="1" ht="32.25" customHeight="1">
      <c r="A1252" s="67" t="s">
        <v>157</v>
      </c>
      <c r="B1252" s="68" t="s">
        <v>158</v>
      </c>
      <c r="C1252" s="69">
        <v>700</v>
      </c>
      <c r="D1252" s="60">
        <v>45</v>
      </c>
      <c r="E1252" s="23">
        <f t="shared" si="573"/>
        <v>31500</v>
      </c>
      <c r="F1252" s="60">
        <v>970</v>
      </c>
      <c r="G1252" s="60">
        <v>30</v>
      </c>
      <c r="H1252" s="23">
        <f t="shared" si="574"/>
        <v>29100</v>
      </c>
      <c r="I1252" s="70">
        <v>730</v>
      </c>
      <c r="J1252" s="60">
        <v>45</v>
      </c>
      <c r="K1252" s="23">
        <f t="shared" si="575"/>
        <v>32850</v>
      </c>
      <c r="L1252" s="60"/>
      <c r="M1252" s="60">
        <v>75</v>
      </c>
      <c r="N1252" s="23">
        <f t="shared" si="576"/>
        <v>0</v>
      </c>
      <c r="O1252" s="60"/>
      <c r="P1252" s="60">
        <v>38</v>
      </c>
      <c r="Q1252" s="23">
        <f t="shared" si="577"/>
        <v>0</v>
      </c>
      <c r="R1252" s="60"/>
      <c r="S1252" s="60">
        <v>68</v>
      </c>
      <c r="T1252" s="23">
        <f t="shared" si="578"/>
        <v>0</v>
      </c>
      <c r="U1252" s="60"/>
      <c r="V1252" s="60">
        <v>38</v>
      </c>
      <c r="W1252" s="23">
        <f t="shared" si="579"/>
        <v>0</v>
      </c>
      <c r="X1252" s="60"/>
      <c r="Y1252" s="60">
        <v>55</v>
      </c>
      <c r="Z1252" s="23">
        <f t="shared" si="580"/>
        <v>0</v>
      </c>
      <c r="AA1252" s="60"/>
      <c r="AB1252" s="60">
        <v>58</v>
      </c>
      <c r="AC1252" s="23">
        <f t="shared" si="581"/>
        <v>0</v>
      </c>
      <c r="AD1252" s="60"/>
      <c r="AE1252" s="60">
        <v>68</v>
      </c>
      <c r="AF1252" s="25">
        <f t="shared" si="582"/>
        <v>0</v>
      </c>
      <c r="AG1252" s="60"/>
      <c r="AH1252" s="60">
        <v>98</v>
      </c>
      <c r="AI1252" s="23">
        <f t="shared" si="583"/>
        <v>0</v>
      </c>
      <c r="AJ1252" s="60">
        <v>2800</v>
      </c>
      <c r="AK1252" s="60">
        <v>7</v>
      </c>
      <c r="AL1252" s="25">
        <f t="shared" si="584"/>
        <v>19600</v>
      </c>
      <c r="AM1252" s="60"/>
      <c r="AN1252" s="60">
        <v>6</v>
      </c>
      <c r="AO1252" s="25">
        <f t="shared" si="585"/>
        <v>0</v>
      </c>
      <c r="AP1252" s="60"/>
      <c r="AQ1252" s="60">
        <v>7</v>
      </c>
      <c r="AR1252" s="60">
        <f t="shared" si="595"/>
        <v>0</v>
      </c>
      <c r="AS1252" s="60"/>
      <c r="AT1252" s="60">
        <v>5.63</v>
      </c>
      <c r="AU1252" s="60">
        <f t="shared" si="596"/>
        <v>0</v>
      </c>
      <c r="AV1252" s="60"/>
      <c r="AW1252" s="60">
        <v>6.65</v>
      </c>
      <c r="AX1252" s="60">
        <f t="shared" si="597"/>
        <v>0</v>
      </c>
      <c r="AY1252" s="60"/>
      <c r="AZ1252" s="60">
        <v>5.58</v>
      </c>
      <c r="BA1252" s="60">
        <f t="shared" si="598"/>
        <v>0</v>
      </c>
      <c r="BB1252" s="60">
        <v>3760</v>
      </c>
      <c r="BC1252" s="60">
        <v>6</v>
      </c>
      <c r="BD1252" s="23">
        <f t="shared" si="590"/>
        <v>22560</v>
      </c>
      <c r="BE1252" s="152">
        <f t="shared" si="591"/>
        <v>135610</v>
      </c>
      <c r="BF1252" s="27">
        <f t="shared" si="594"/>
        <v>115061</v>
      </c>
      <c r="BG1252" s="61"/>
      <c r="BH1252" s="62"/>
      <c r="BI1252" s="61"/>
      <c r="BJ1252" s="28">
        <f t="shared" si="592"/>
        <v>0</v>
      </c>
      <c r="BK1252" s="28">
        <f t="shared" si="593"/>
        <v>250671</v>
      </c>
      <c r="BL1252" s="245"/>
      <c r="BM1252" s="245"/>
      <c r="BN1252" s="245"/>
      <c r="BO1252" s="245"/>
      <c r="BP1252" s="245"/>
      <c r="BQ1252" s="245"/>
      <c r="BR1252" s="245"/>
      <c r="BS1252" s="255"/>
      <c r="BT1252" s="255"/>
      <c r="BU1252" s="255"/>
      <c r="BV1252" s="255"/>
      <c r="BW1252" s="255"/>
      <c r="BX1252" s="255"/>
      <c r="BY1252" s="256"/>
      <c r="BZ1252" s="256"/>
      <c r="CA1252" s="256"/>
      <c r="CB1252" s="256"/>
      <c r="CC1252" s="256"/>
      <c r="CD1252" s="256"/>
      <c r="CE1252" s="256"/>
      <c r="CF1252" s="256"/>
      <c r="CG1252" s="256"/>
      <c r="CH1252" s="256"/>
      <c r="CI1252" s="256"/>
      <c r="CJ1252" s="256"/>
      <c r="CK1252" s="256"/>
      <c r="CL1252" s="256"/>
      <c r="CM1252" s="256"/>
      <c r="CN1252" s="256"/>
      <c r="CO1252" s="256"/>
      <c r="CP1252" s="256"/>
      <c r="CQ1252" s="256"/>
      <c r="CR1252" s="256"/>
      <c r="CS1252" s="256"/>
      <c r="CT1252" s="256"/>
      <c r="CU1252" s="256"/>
      <c r="CV1252" s="256"/>
      <c r="CW1252" s="256"/>
      <c r="CX1252" s="256"/>
      <c r="CY1252" s="256"/>
      <c r="CZ1252" s="256"/>
      <c r="DA1252" s="256"/>
      <c r="DB1252" s="256"/>
      <c r="DC1252" s="256"/>
      <c r="DD1252" s="256"/>
      <c r="DE1252" s="256"/>
      <c r="DF1252" s="256"/>
      <c r="DG1252" s="256"/>
      <c r="DH1252" s="256"/>
      <c r="DI1252" s="256"/>
      <c r="DJ1252" s="256"/>
      <c r="DK1252" s="256"/>
      <c r="DL1252" s="256"/>
      <c r="DM1252" s="256"/>
      <c r="DN1252" s="256"/>
      <c r="DO1252" s="256"/>
      <c r="DP1252" s="256"/>
      <c r="DQ1252" s="256"/>
      <c r="DR1252" s="256"/>
      <c r="DS1252" s="256"/>
      <c r="DT1252" s="256"/>
      <c r="DU1252" s="256"/>
      <c r="DV1252" s="256"/>
      <c r="DW1252" s="256"/>
      <c r="DX1252" s="256"/>
      <c r="DY1252" s="256"/>
      <c r="DZ1252" s="256"/>
      <c r="EA1252" s="256"/>
      <c r="EB1252" s="256"/>
      <c r="EC1252" s="256"/>
      <c r="ED1252" s="256"/>
      <c r="EE1252" s="256"/>
      <c r="EF1252" s="256"/>
      <c r="EG1252" s="256"/>
      <c r="EH1252" s="256"/>
      <c r="EI1252" s="256"/>
      <c r="EJ1252" s="256"/>
      <c r="EK1252" s="256"/>
      <c r="EL1252" s="256"/>
      <c r="EM1252" s="256"/>
      <c r="EN1252" s="256"/>
      <c r="EO1252" s="256"/>
      <c r="EP1252" s="256"/>
      <c r="EQ1252" s="256"/>
      <c r="ER1252" s="256"/>
      <c r="ES1252" s="256"/>
      <c r="ET1252" s="256"/>
      <c r="EU1252" s="256"/>
      <c r="EV1252" s="256"/>
      <c r="EW1252" s="256"/>
      <c r="EX1252" s="256"/>
      <c r="EY1252" s="256"/>
      <c r="EZ1252" s="256"/>
      <c r="FA1252" s="256"/>
      <c r="FB1252" s="256"/>
      <c r="FC1252" s="256"/>
      <c r="FD1252" s="256"/>
      <c r="FE1252" s="256"/>
      <c r="FF1252" s="256"/>
      <c r="FG1252" s="256"/>
      <c r="FH1252" s="256"/>
      <c r="FI1252" s="256"/>
      <c r="FJ1252" s="256"/>
      <c r="FK1252" s="256"/>
      <c r="FL1252" s="256"/>
      <c r="FM1252" s="256"/>
      <c r="FN1252" s="256"/>
      <c r="FO1252" s="256"/>
      <c r="FP1252" s="256"/>
      <c r="FQ1252" s="256"/>
      <c r="FR1252" s="256"/>
      <c r="FS1252" s="256"/>
      <c r="FT1252" s="256"/>
      <c r="FU1252" s="256"/>
      <c r="FV1252" s="256"/>
    </row>
    <row r="1253" spans="1:178" s="64" customFormat="1" ht="33.75" customHeight="1">
      <c r="A1253" s="67" t="s">
        <v>159</v>
      </c>
      <c r="B1253" s="68" t="s">
        <v>160</v>
      </c>
      <c r="C1253" s="69"/>
      <c r="D1253" s="60">
        <v>45</v>
      </c>
      <c r="E1253" s="23">
        <f t="shared" ref="E1253:E1316" si="599">D1253*C1253</f>
        <v>0</v>
      </c>
      <c r="F1253" s="60"/>
      <c r="G1253" s="60">
        <v>30</v>
      </c>
      <c r="H1253" s="23">
        <f t="shared" ref="H1253:H1316" si="600">G1253*F1253</f>
        <v>0</v>
      </c>
      <c r="I1253" s="60"/>
      <c r="J1253" s="60">
        <v>45</v>
      </c>
      <c r="K1253" s="23">
        <f t="shared" ref="K1253:K1316" si="601">J1253*I1253</f>
        <v>0</v>
      </c>
      <c r="L1253" s="60"/>
      <c r="M1253" s="60">
        <v>75</v>
      </c>
      <c r="N1253" s="23">
        <f t="shared" ref="N1253:N1316" si="602">M1253*L1253</f>
        <v>0</v>
      </c>
      <c r="O1253" s="60"/>
      <c r="P1253" s="60">
        <v>38</v>
      </c>
      <c r="Q1253" s="23">
        <f t="shared" ref="Q1253:Q1316" si="603">P1253*O1253</f>
        <v>0</v>
      </c>
      <c r="R1253" s="60"/>
      <c r="S1253" s="60">
        <v>68</v>
      </c>
      <c r="T1253" s="23">
        <f t="shared" ref="T1253:T1316" si="604">S1253*R1253</f>
        <v>0</v>
      </c>
      <c r="U1253" s="60"/>
      <c r="V1253" s="60">
        <v>38</v>
      </c>
      <c r="W1253" s="23">
        <f t="shared" ref="W1253:W1316" si="605">V1253*U1253</f>
        <v>0</v>
      </c>
      <c r="X1253" s="60"/>
      <c r="Y1253" s="60">
        <v>55</v>
      </c>
      <c r="Z1253" s="23">
        <f t="shared" ref="Z1253:Z1316" si="606">Y1253*X1253</f>
        <v>0</v>
      </c>
      <c r="AA1253" s="60"/>
      <c r="AB1253" s="60">
        <v>58</v>
      </c>
      <c r="AC1253" s="23">
        <f t="shared" ref="AC1253:AC1316" si="607">AB1253*AA1253</f>
        <v>0</v>
      </c>
      <c r="AD1253" s="60"/>
      <c r="AE1253" s="60">
        <v>68</v>
      </c>
      <c r="AF1253" s="25">
        <f t="shared" ref="AF1253:AF1316" si="608">AE1253*AD1253</f>
        <v>0</v>
      </c>
      <c r="AG1253" s="60"/>
      <c r="AH1253" s="60">
        <v>98</v>
      </c>
      <c r="AI1253" s="23">
        <f t="shared" ref="AI1253:AI1316" si="609">AH1253*AG1253</f>
        <v>0</v>
      </c>
      <c r="AJ1253" s="60"/>
      <c r="AK1253" s="60">
        <v>7</v>
      </c>
      <c r="AL1253" s="25">
        <f t="shared" ref="AL1253:AL1316" si="610">AK1253*AJ1253</f>
        <v>0</v>
      </c>
      <c r="AM1253" s="60"/>
      <c r="AN1253" s="60">
        <v>6</v>
      </c>
      <c r="AO1253" s="25">
        <f t="shared" ref="AO1253:AO1316" si="611">AN1253*AM1253</f>
        <v>0</v>
      </c>
      <c r="AP1253" s="60"/>
      <c r="AQ1253" s="60">
        <v>7</v>
      </c>
      <c r="AR1253" s="60">
        <f t="shared" si="595"/>
        <v>0</v>
      </c>
      <c r="AS1253" s="60"/>
      <c r="AT1253" s="60">
        <v>5.63</v>
      </c>
      <c r="AU1253" s="60">
        <f t="shared" si="596"/>
        <v>0</v>
      </c>
      <c r="AV1253" s="60"/>
      <c r="AW1253" s="60">
        <v>6.65</v>
      </c>
      <c r="AX1253" s="60">
        <f t="shared" si="597"/>
        <v>0</v>
      </c>
      <c r="AY1253" s="60"/>
      <c r="AZ1253" s="60">
        <v>5.58</v>
      </c>
      <c r="BA1253" s="60">
        <f t="shared" si="598"/>
        <v>0</v>
      </c>
      <c r="BB1253" s="60"/>
      <c r="BC1253" s="60">
        <v>6</v>
      </c>
      <c r="BD1253" s="23">
        <f t="shared" ref="BD1253:BD1316" si="612">BC1253*BB1253</f>
        <v>0</v>
      </c>
      <c r="BE1253" s="26">
        <f t="shared" ref="BE1253:BE1316" si="613">E1253+H1253+K1253+N1253+Q1253+T1253+W1253+Z1253+AC1253+AF1253+AI1253+AL1253+AO1253+AR1253+AU1253+AX1253+BD1253+BA1253</f>
        <v>0</v>
      </c>
      <c r="BF1253" s="27">
        <f t="shared" si="594"/>
        <v>248459</v>
      </c>
      <c r="BG1253" s="61"/>
      <c r="BH1253" s="62">
        <v>235000</v>
      </c>
      <c r="BI1253" s="61"/>
      <c r="BJ1253" s="30">
        <f t="shared" ref="BJ1253:BJ1316" si="614">BG1253+BH1253+BI1253</f>
        <v>235000</v>
      </c>
      <c r="BK1253" s="28">
        <f t="shared" ref="BK1253:BK1316" si="615">BF1253+BE1253-BJ1253</f>
        <v>13459</v>
      </c>
      <c r="BL1253" s="245"/>
      <c r="BM1253" s="245"/>
      <c r="BN1253" s="245"/>
      <c r="BO1253" s="245"/>
      <c r="BP1253" s="245"/>
      <c r="BQ1253" s="245"/>
      <c r="BR1253" s="245"/>
      <c r="BS1253" s="255"/>
      <c r="BT1253" s="255"/>
      <c r="BU1253" s="255"/>
      <c r="BV1253" s="255"/>
      <c r="BW1253" s="255"/>
      <c r="BX1253" s="255"/>
      <c r="BY1253" s="256"/>
      <c r="BZ1253" s="256"/>
      <c r="CA1253" s="256"/>
      <c r="CB1253" s="256"/>
      <c r="CC1253" s="256"/>
      <c r="CD1253" s="256"/>
      <c r="CE1253" s="256"/>
      <c r="CF1253" s="256"/>
      <c r="CG1253" s="256"/>
      <c r="CH1253" s="256"/>
      <c r="CI1253" s="256"/>
      <c r="CJ1253" s="256"/>
      <c r="CK1253" s="256"/>
      <c r="CL1253" s="256"/>
      <c r="CM1253" s="256"/>
      <c r="CN1253" s="256"/>
      <c r="CO1253" s="256"/>
      <c r="CP1253" s="256"/>
      <c r="CQ1253" s="256"/>
      <c r="CR1253" s="256"/>
      <c r="CS1253" s="256"/>
      <c r="CT1253" s="256"/>
      <c r="CU1253" s="256"/>
      <c r="CV1253" s="256"/>
      <c r="CW1253" s="256"/>
      <c r="CX1253" s="256"/>
      <c r="CY1253" s="256"/>
      <c r="CZ1253" s="256"/>
      <c r="DA1253" s="256"/>
      <c r="DB1253" s="256"/>
      <c r="DC1253" s="256"/>
      <c r="DD1253" s="256"/>
      <c r="DE1253" s="256"/>
      <c r="DF1253" s="256"/>
      <c r="DG1253" s="256"/>
      <c r="DH1253" s="256"/>
      <c r="DI1253" s="256"/>
      <c r="DJ1253" s="256"/>
      <c r="DK1253" s="256"/>
      <c r="DL1253" s="256"/>
      <c r="DM1253" s="256"/>
      <c r="DN1253" s="256"/>
      <c r="DO1253" s="256"/>
      <c r="DP1253" s="256"/>
      <c r="DQ1253" s="256"/>
      <c r="DR1253" s="256"/>
      <c r="DS1253" s="256"/>
      <c r="DT1253" s="256"/>
      <c r="DU1253" s="256"/>
      <c r="DV1253" s="256"/>
      <c r="DW1253" s="256"/>
      <c r="DX1253" s="256"/>
      <c r="DY1253" s="256"/>
      <c r="DZ1253" s="256"/>
      <c r="EA1253" s="256"/>
      <c r="EB1253" s="256"/>
      <c r="EC1253" s="256"/>
      <c r="ED1253" s="256"/>
      <c r="EE1253" s="256"/>
      <c r="EF1253" s="256"/>
      <c r="EG1253" s="256"/>
      <c r="EH1253" s="256"/>
      <c r="EI1253" s="256"/>
      <c r="EJ1253" s="256"/>
      <c r="EK1253" s="256"/>
      <c r="EL1253" s="256"/>
      <c r="EM1253" s="256"/>
      <c r="EN1253" s="256"/>
      <c r="EO1253" s="256"/>
      <c r="EP1253" s="256"/>
      <c r="EQ1253" s="256"/>
      <c r="ER1253" s="256"/>
      <c r="ES1253" s="256"/>
      <c r="ET1253" s="256"/>
      <c r="EU1253" s="256"/>
      <c r="EV1253" s="256"/>
      <c r="EW1253" s="256"/>
      <c r="EX1253" s="256"/>
      <c r="EY1253" s="256"/>
      <c r="EZ1253" s="256"/>
      <c r="FA1253" s="256"/>
      <c r="FB1253" s="256"/>
      <c r="FC1253" s="256"/>
      <c r="FD1253" s="256"/>
      <c r="FE1253" s="256"/>
      <c r="FF1253" s="256"/>
      <c r="FG1253" s="256"/>
      <c r="FH1253" s="256"/>
      <c r="FI1253" s="256"/>
      <c r="FJ1253" s="256"/>
      <c r="FK1253" s="256"/>
      <c r="FL1253" s="256"/>
      <c r="FM1253" s="256"/>
      <c r="FN1253" s="256"/>
      <c r="FO1253" s="256"/>
      <c r="FP1253" s="256"/>
      <c r="FQ1253" s="256"/>
      <c r="FR1253" s="256"/>
      <c r="FS1253" s="256"/>
      <c r="FT1253" s="256"/>
      <c r="FU1253" s="256"/>
      <c r="FV1253" s="256"/>
    </row>
    <row r="1254" spans="1:178" s="64" customFormat="1" ht="32.25" customHeight="1">
      <c r="A1254" s="67" t="s">
        <v>161</v>
      </c>
      <c r="B1254" s="68" t="s">
        <v>162</v>
      </c>
      <c r="C1254" s="69"/>
      <c r="D1254" s="60">
        <v>45</v>
      </c>
      <c r="E1254" s="23">
        <f t="shared" si="599"/>
        <v>0</v>
      </c>
      <c r="F1254" s="60"/>
      <c r="G1254" s="60">
        <v>30</v>
      </c>
      <c r="H1254" s="23">
        <f t="shared" si="600"/>
        <v>0</v>
      </c>
      <c r="I1254" s="60"/>
      <c r="J1254" s="60">
        <v>45</v>
      </c>
      <c r="K1254" s="23">
        <f t="shared" si="601"/>
        <v>0</v>
      </c>
      <c r="L1254" s="60"/>
      <c r="M1254" s="60">
        <v>75</v>
      </c>
      <c r="N1254" s="23">
        <f t="shared" si="602"/>
        <v>0</v>
      </c>
      <c r="O1254" s="70"/>
      <c r="P1254" s="60">
        <v>38</v>
      </c>
      <c r="Q1254" s="23">
        <f t="shared" si="603"/>
        <v>0</v>
      </c>
      <c r="R1254" s="60"/>
      <c r="S1254" s="60">
        <v>68</v>
      </c>
      <c r="T1254" s="23">
        <f t="shared" si="604"/>
        <v>0</v>
      </c>
      <c r="U1254" s="70">
        <v>450</v>
      </c>
      <c r="V1254" s="60">
        <v>38</v>
      </c>
      <c r="W1254" s="23">
        <f t="shared" si="605"/>
        <v>17100</v>
      </c>
      <c r="X1254" s="60">
        <v>180</v>
      </c>
      <c r="Y1254" s="60">
        <v>55</v>
      </c>
      <c r="Z1254" s="23">
        <f t="shared" si="606"/>
        <v>9900</v>
      </c>
      <c r="AA1254" s="60">
        <v>130</v>
      </c>
      <c r="AB1254" s="60">
        <v>58</v>
      </c>
      <c r="AC1254" s="23">
        <f t="shared" si="607"/>
        <v>7540</v>
      </c>
      <c r="AD1254" s="60">
        <v>120</v>
      </c>
      <c r="AE1254" s="60">
        <v>68</v>
      </c>
      <c r="AF1254" s="25">
        <f t="shared" si="608"/>
        <v>8160</v>
      </c>
      <c r="AG1254" s="60"/>
      <c r="AH1254" s="60">
        <v>98</v>
      </c>
      <c r="AI1254" s="23">
        <f t="shared" si="609"/>
        <v>0</v>
      </c>
      <c r="AJ1254" s="60"/>
      <c r="AK1254" s="60">
        <v>7</v>
      </c>
      <c r="AL1254" s="25">
        <f t="shared" si="610"/>
        <v>0</v>
      </c>
      <c r="AM1254" s="60"/>
      <c r="AN1254" s="60">
        <v>6</v>
      </c>
      <c r="AO1254" s="25">
        <f t="shared" si="611"/>
        <v>0</v>
      </c>
      <c r="AP1254" s="60"/>
      <c r="AQ1254" s="60">
        <v>7</v>
      </c>
      <c r="AR1254" s="60">
        <f t="shared" si="595"/>
        <v>0</v>
      </c>
      <c r="AS1254" s="60"/>
      <c r="AT1254" s="60">
        <v>5.63</v>
      </c>
      <c r="AU1254" s="60">
        <f t="shared" si="596"/>
        <v>0</v>
      </c>
      <c r="AV1254" s="60"/>
      <c r="AW1254" s="60">
        <v>6.65</v>
      </c>
      <c r="AX1254" s="60">
        <f t="shared" si="597"/>
        <v>0</v>
      </c>
      <c r="AY1254" s="60"/>
      <c r="AZ1254" s="60">
        <v>5.58</v>
      </c>
      <c r="BA1254" s="60">
        <f t="shared" si="598"/>
        <v>0</v>
      </c>
      <c r="BB1254" s="60"/>
      <c r="BC1254" s="60">
        <v>6</v>
      </c>
      <c r="BD1254" s="23">
        <f t="shared" si="612"/>
        <v>0</v>
      </c>
      <c r="BE1254" s="26">
        <f t="shared" si="613"/>
        <v>42700</v>
      </c>
      <c r="BF1254" s="27">
        <f t="shared" ref="BF1254:BF1317" si="616">BK663</f>
        <v>0</v>
      </c>
      <c r="BG1254" s="61"/>
      <c r="BH1254" s="62"/>
      <c r="BI1254" s="61"/>
      <c r="BJ1254" s="28">
        <f t="shared" si="614"/>
        <v>0</v>
      </c>
      <c r="BK1254" s="28">
        <f t="shared" si="615"/>
        <v>42700</v>
      </c>
      <c r="BL1254" s="245"/>
      <c r="BM1254" s="245"/>
      <c r="BN1254" s="245"/>
      <c r="BO1254" s="245"/>
      <c r="BP1254" s="245"/>
      <c r="BQ1254" s="245"/>
      <c r="BR1254" s="245"/>
      <c r="BS1254" s="255"/>
      <c r="BT1254" s="255"/>
      <c r="BU1254" s="255"/>
      <c r="BV1254" s="255"/>
      <c r="BW1254" s="255"/>
      <c r="BX1254" s="255"/>
      <c r="BY1254" s="256"/>
      <c r="BZ1254" s="256"/>
      <c r="CA1254" s="256"/>
      <c r="CB1254" s="256"/>
      <c r="CC1254" s="256"/>
      <c r="CD1254" s="256"/>
      <c r="CE1254" s="256"/>
      <c r="CF1254" s="256"/>
      <c r="CG1254" s="256"/>
      <c r="CH1254" s="256"/>
      <c r="CI1254" s="256"/>
      <c r="CJ1254" s="256"/>
      <c r="CK1254" s="256"/>
      <c r="CL1254" s="256"/>
      <c r="CM1254" s="256"/>
      <c r="CN1254" s="256"/>
      <c r="CO1254" s="256"/>
      <c r="CP1254" s="256"/>
      <c r="CQ1254" s="256"/>
      <c r="CR1254" s="256"/>
      <c r="CS1254" s="256"/>
      <c r="CT1254" s="256"/>
      <c r="CU1254" s="256"/>
      <c r="CV1254" s="256"/>
      <c r="CW1254" s="256"/>
      <c r="CX1254" s="256"/>
      <c r="CY1254" s="256"/>
      <c r="CZ1254" s="256"/>
      <c r="DA1254" s="256"/>
      <c r="DB1254" s="256"/>
      <c r="DC1254" s="256"/>
      <c r="DD1254" s="256"/>
      <c r="DE1254" s="256"/>
      <c r="DF1254" s="256"/>
      <c r="DG1254" s="256"/>
      <c r="DH1254" s="256"/>
      <c r="DI1254" s="256"/>
      <c r="DJ1254" s="256"/>
      <c r="DK1254" s="256"/>
      <c r="DL1254" s="256"/>
      <c r="DM1254" s="256"/>
      <c r="DN1254" s="256"/>
      <c r="DO1254" s="256"/>
      <c r="DP1254" s="256"/>
      <c r="DQ1254" s="256"/>
      <c r="DR1254" s="256"/>
      <c r="DS1254" s="256"/>
      <c r="DT1254" s="256"/>
      <c r="DU1254" s="256"/>
      <c r="DV1254" s="256"/>
      <c r="DW1254" s="256"/>
      <c r="DX1254" s="256"/>
      <c r="DY1254" s="256"/>
      <c r="DZ1254" s="256"/>
      <c r="EA1254" s="256"/>
      <c r="EB1254" s="256"/>
      <c r="EC1254" s="256"/>
      <c r="ED1254" s="256"/>
      <c r="EE1254" s="256"/>
      <c r="EF1254" s="256"/>
      <c r="EG1254" s="256"/>
      <c r="EH1254" s="256"/>
      <c r="EI1254" s="256"/>
      <c r="EJ1254" s="256"/>
      <c r="EK1254" s="256"/>
      <c r="EL1254" s="256"/>
      <c r="EM1254" s="256"/>
      <c r="EN1254" s="256"/>
      <c r="EO1254" s="256"/>
      <c r="EP1254" s="256"/>
      <c r="EQ1254" s="256"/>
      <c r="ER1254" s="256"/>
      <c r="ES1254" s="256"/>
      <c r="ET1254" s="256"/>
      <c r="EU1254" s="256"/>
      <c r="EV1254" s="256"/>
      <c r="EW1254" s="256"/>
      <c r="EX1254" s="256"/>
      <c r="EY1254" s="256"/>
      <c r="EZ1254" s="256"/>
      <c r="FA1254" s="256"/>
      <c r="FB1254" s="256"/>
      <c r="FC1254" s="256"/>
      <c r="FD1254" s="256"/>
      <c r="FE1254" s="256"/>
      <c r="FF1254" s="256"/>
      <c r="FG1254" s="256"/>
      <c r="FH1254" s="256"/>
      <c r="FI1254" s="256"/>
      <c r="FJ1254" s="256"/>
      <c r="FK1254" s="256"/>
      <c r="FL1254" s="256"/>
      <c r="FM1254" s="256"/>
      <c r="FN1254" s="256"/>
      <c r="FO1254" s="256"/>
      <c r="FP1254" s="256"/>
      <c r="FQ1254" s="256"/>
      <c r="FR1254" s="256"/>
      <c r="FS1254" s="256"/>
      <c r="FT1254" s="256"/>
      <c r="FU1254" s="256"/>
      <c r="FV1254" s="256"/>
    </row>
    <row r="1255" spans="1:178" s="64" customFormat="1" ht="32.25" customHeight="1">
      <c r="A1255" s="67" t="s">
        <v>163</v>
      </c>
      <c r="B1255" s="68" t="s">
        <v>164</v>
      </c>
      <c r="C1255" s="69"/>
      <c r="D1255" s="60">
        <v>45</v>
      </c>
      <c r="E1255" s="23">
        <f t="shared" si="599"/>
        <v>0</v>
      </c>
      <c r="F1255" s="60"/>
      <c r="G1255" s="60">
        <v>30</v>
      </c>
      <c r="H1255" s="23">
        <f t="shared" si="600"/>
        <v>0</v>
      </c>
      <c r="I1255" s="70"/>
      <c r="J1255" s="60">
        <v>45</v>
      </c>
      <c r="K1255" s="23">
        <f t="shared" si="601"/>
        <v>0</v>
      </c>
      <c r="L1255" s="60">
        <v>330</v>
      </c>
      <c r="M1255" s="60">
        <v>75</v>
      </c>
      <c r="N1255" s="23">
        <f t="shared" si="602"/>
        <v>24750</v>
      </c>
      <c r="O1255" s="60">
        <v>290</v>
      </c>
      <c r="P1255" s="60">
        <v>38</v>
      </c>
      <c r="Q1255" s="23">
        <f t="shared" si="603"/>
        <v>11020</v>
      </c>
      <c r="R1255" s="60">
        <v>120</v>
      </c>
      <c r="S1255" s="60">
        <v>68</v>
      </c>
      <c r="T1255" s="23">
        <f t="shared" si="604"/>
        <v>8160</v>
      </c>
      <c r="U1255" s="60"/>
      <c r="V1255" s="60">
        <v>38</v>
      </c>
      <c r="W1255" s="23">
        <f t="shared" si="605"/>
        <v>0</v>
      </c>
      <c r="X1255" s="60"/>
      <c r="Y1255" s="60">
        <v>55</v>
      </c>
      <c r="Z1255" s="23">
        <f t="shared" si="606"/>
        <v>0</v>
      </c>
      <c r="AA1255" s="60"/>
      <c r="AB1255" s="60">
        <v>58</v>
      </c>
      <c r="AC1255" s="23">
        <f t="shared" si="607"/>
        <v>0</v>
      </c>
      <c r="AD1255" s="60"/>
      <c r="AE1255" s="60">
        <v>68</v>
      </c>
      <c r="AF1255" s="25">
        <f t="shared" si="608"/>
        <v>0</v>
      </c>
      <c r="AG1255" s="60"/>
      <c r="AH1255" s="60">
        <v>98</v>
      </c>
      <c r="AI1255" s="23">
        <f t="shared" si="609"/>
        <v>0</v>
      </c>
      <c r="AJ1255" s="60"/>
      <c r="AK1255" s="60">
        <v>7</v>
      </c>
      <c r="AL1255" s="25">
        <f t="shared" si="610"/>
        <v>0</v>
      </c>
      <c r="AM1255" s="60">
        <v>5800</v>
      </c>
      <c r="AN1255" s="60">
        <v>6</v>
      </c>
      <c r="AO1255" s="25">
        <f t="shared" si="611"/>
        <v>34800</v>
      </c>
      <c r="AP1255" s="60"/>
      <c r="AQ1255" s="60">
        <v>7</v>
      </c>
      <c r="AR1255" s="60">
        <f t="shared" si="595"/>
        <v>0</v>
      </c>
      <c r="AS1255" s="60"/>
      <c r="AT1255" s="60">
        <v>5.63</v>
      </c>
      <c r="AU1255" s="60">
        <f t="shared" si="596"/>
        <v>0</v>
      </c>
      <c r="AV1255" s="60"/>
      <c r="AW1255" s="60">
        <v>6.65</v>
      </c>
      <c r="AX1255" s="60">
        <f t="shared" si="597"/>
        <v>0</v>
      </c>
      <c r="AY1255" s="60"/>
      <c r="AZ1255" s="60">
        <v>5.58</v>
      </c>
      <c r="BA1255" s="60">
        <f t="shared" si="598"/>
        <v>0</v>
      </c>
      <c r="BB1255" s="60"/>
      <c r="BC1255" s="60">
        <v>6</v>
      </c>
      <c r="BD1255" s="23">
        <f t="shared" si="612"/>
        <v>0</v>
      </c>
      <c r="BE1255" s="26">
        <f t="shared" si="613"/>
        <v>78730</v>
      </c>
      <c r="BF1255" s="27">
        <f t="shared" si="616"/>
        <v>0</v>
      </c>
      <c r="BG1255" s="61"/>
      <c r="BH1255" s="62">
        <v>45000</v>
      </c>
      <c r="BI1255" s="61"/>
      <c r="BJ1255" s="30">
        <f t="shared" si="614"/>
        <v>45000</v>
      </c>
      <c r="BK1255" s="28">
        <f t="shared" si="615"/>
        <v>33730</v>
      </c>
      <c r="BL1255" s="245"/>
      <c r="BM1255" s="245"/>
      <c r="BN1255" s="245"/>
      <c r="BO1255" s="245"/>
      <c r="BP1255" s="245"/>
      <c r="BQ1255" s="245"/>
      <c r="BR1255" s="245"/>
      <c r="BS1255" s="245"/>
      <c r="BT1255" s="245"/>
      <c r="BU1255" s="245"/>
      <c r="BV1255" s="245"/>
      <c r="BW1255" s="245"/>
      <c r="BX1255" s="245"/>
      <c r="BY1255" s="256"/>
      <c r="BZ1255" s="256"/>
      <c r="CA1255" s="256"/>
      <c r="CB1255" s="256"/>
      <c r="CC1255" s="256"/>
      <c r="CD1255" s="256"/>
      <c r="CE1255" s="256"/>
      <c r="CF1255" s="256"/>
      <c r="CG1255" s="256"/>
      <c r="CH1255" s="256"/>
      <c r="CI1255" s="256"/>
      <c r="CJ1255" s="256"/>
      <c r="CK1255" s="256"/>
      <c r="CL1255" s="256"/>
      <c r="CM1255" s="256"/>
      <c r="CN1255" s="256"/>
      <c r="CO1255" s="256"/>
      <c r="CP1255" s="256"/>
      <c r="CQ1255" s="256"/>
      <c r="CR1255" s="256"/>
      <c r="CS1255" s="256"/>
      <c r="CT1255" s="256"/>
      <c r="CU1255" s="256"/>
      <c r="CV1255" s="256"/>
      <c r="CW1255" s="256"/>
      <c r="CX1255" s="256"/>
      <c r="CY1255" s="256"/>
      <c r="CZ1255" s="256"/>
      <c r="DA1255" s="256"/>
      <c r="DB1255" s="256"/>
      <c r="DC1255" s="256"/>
      <c r="DD1255" s="256"/>
      <c r="DE1255" s="256"/>
      <c r="DF1255" s="256"/>
      <c r="DG1255" s="256"/>
      <c r="DH1255" s="256"/>
      <c r="DI1255" s="256"/>
      <c r="DJ1255" s="256"/>
      <c r="DK1255" s="256"/>
      <c r="DL1255" s="256"/>
      <c r="DM1255" s="256"/>
      <c r="DN1255" s="256"/>
      <c r="DO1255" s="256"/>
      <c r="DP1255" s="256"/>
      <c r="DQ1255" s="256"/>
      <c r="DR1255" s="256"/>
      <c r="DS1255" s="256"/>
      <c r="DT1255" s="256"/>
      <c r="DU1255" s="256"/>
      <c r="DV1255" s="256"/>
      <c r="DW1255" s="256"/>
      <c r="DX1255" s="256"/>
      <c r="DY1255" s="256"/>
      <c r="DZ1255" s="256"/>
      <c r="EA1255" s="256"/>
      <c r="EB1255" s="256"/>
      <c r="EC1255" s="256"/>
      <c r="ED1255" s="256"/>
      <c r="EE1255" s="256"/>
      <c r="EF1255" s="256"/>
      <c r="EG1255" s="256"/>
      <c r="EH1255" s="256"/>
      <c r="EI1255" s="256"/>
      <c r="EJ1255" s="256"/>
      <c r="EK1255" s="256"/>
      <c r="EL1255" s="256"/>
      <c r="EM1255" s="256"/>
      <c r="EN1255" s="256"/>
      <c r="EO1255" s="256"/>
      <c r="EP1255" s="256"/>
      <c r="EQ1255" s="256"/>
      <c r="ER1255" s="256"/>
      <c r="ES1255" s="256"/>
      <c r="ET1255" s="256"/>
      <c r="EU1255" s="256"/>
      <c r="EV1255" s="256"/>
      <c r="EW1255" s="256"/>
      <c r="EX1255" s="256"/>
      <c r="EY1255" s="256"/>
      <c r="EZ1255" s="256"/>
      <c r="FA1255" s="256"/>
      <c r="FB1255" s="256"/>
      <c r="FC1255" s="256"/>
      <c r="FD1255" s="256"/>
      <c r="FE1255" s="256"/>
      <c r="FF1255" s="256"/>
      <c r="FG1255" s="256"/>
      <c r="FH1255" s="256"/>
      <c r="FI1255" s="256"/>
      <c r="FJ1255" s="256"/>
      <c r="FK1255" s="256"/>
      <c r="FL1255" s="256"/>
      <c r="FM1255" s="256"/>
      <c r="FN1255" s="256"/>
      <c r="FO1255" s="256"/>
      <c r="FP1255" s="256"/>
      <c r="FQ1255" s="256"/>
      <c r="FR1255" s="256"/>
      <c r="FS1255" s="256"/>
      <c r="FT1255" s="256"/>
      <c r="FU1255" s="256"/>
      <c r="FV1255" s="256"/>
    </row>
    <row r="1256" spans="1:178" s="64" customFormat="1" ht="32.25" customHeight="1">
      <c r="A1256" s="67" t="s">
        <v>165</v>
      </c>
      <c r="B1256" s="68" t="s">
        <v>166</v>
      </c>
      <c r="C1256" s="69"/>
      <c r="D1256" s="60">
        <v>45</v>
      </c>
      <c r="E1256" s="23">
        <f t="shared" si="599"/>
        <v>0</v>
      </c>
      <c r="F1256" s="70"/>
      <c r="G1256" s="60">
        <v>30</v>
      </c>
      <c r="H1256" s="23">
        <f t="shared" si="600"/>
        <v>0</v>
      </c>
      <c r="I1256" s="60"/>
      <c r="J1256" s="60">
        <v>45</v>
      </c>
      <c r="K1256" s="23">
        <f t="shared" si="601"/>
        <v>0</v>
      </c>
      <c r="L1256" s="60"/>
      <c r="M1256" s="60">
        <v>75</v>
      </c>
      <c r="N1256" s="23">
        <f t="shared" si="602"/>
        <v>0</v>
      </c>
      <c r="O1256" s="60"/>
      <c r="P1256" s="60">
        <v>38</v>
      </c>
      <c r="Q1256" s="23">
        <f t="shared" si="603"/>
        <v>0</v>
      </c>
      <c r="R1256" s="60"/>
      <c r="S1256" s="60">
        <v>68</v>
      </c>
      <c r="T1256" s="23">
        <f t="shared" si="604"/>
        <v>0</v>
      </c>
      <c r="U1256" s="60"/>
      <c r="V1256" s="60">
        <v>38</v>
      </c>
      <c r="W1256" s="23">
        <f t="shared" si="605"/>
        <v>0</v>
      </c>
      <c r="X1256" s="60"/>
      <c r="Y1256" s="60">
        <v>55</v>
      </c>
      <c r="Z1256" s="23">
        <f t="shared" si="606"/>
        <v>0</v>
      </c>
      <c r="AA1256" s="60"/>
      <c r="AB1256" s="60">
        <v>58</v>
      </c>
      <c r="AC1256" s="23">
        <f t="shared" si="607"/>
        <v>0</v>
      </c>
      <c r="AD1256" s="60"/>
      <c r="AE1256" s="60">
        <v>68</v>
      </c>
      <c r="AF1256" s="25">
        <f t="shared" si="608"/>
        <v>0</v>
      </c>
      <c r="AG1256" s="60"/>
      <c r="AH1256" s="60">
        <v>98</v>
      </c>
      <c r="AI1256" s="23">
        <f t="shared" si="609"/>
        <v>0</v>
      </c>
      <c r="AJ1256" s="60"/>
      <c r="AK1256" s="60">
        <v>7</v>
      </c>
      <c r="AL1256" s="25">
        <f t="shared" si="610"/>
        <v>0</v>
      </c>
      <c r="AM1256" s="60"/>
      <c r="AN1256" s="60">
        <v>6</v>
      </c>
      <c r="AO1256" s="25">
        <f t="shared" si="611"/>
        <v>0</v>
      </c>
      <c r="AP1256" s="60"/>
      <c r="AQ1256" s="60">
        <v>7</v>
      </c>
      <c r="AR1256" s="60">
        <f t="shared" si="595"/>
        <v>0</v>
      </c>
      <c r="AS1256" s="60"/>
      <c r="AT1256" s="60">
        <v>5.63</v>
      </c>
      <c r="AU1256" s="60">
        <f t="shared" si="596"/>
        <v>0</v>
      </c>
      <c r="AV1256" s="60"/>
      <c r="AW1256" s="60">
        <v>6.65</v>
      </c>
      <c r="AX1256" s="60">
        <f t="shared" si="597"/>
        <v>0</v>
      </c>
      <c r="AY1256" s="60"/>
      <c r="AZ1256" s="60">
        <v>5.58</v>
      </c>
      <c r="BA1256" s="60">
        <f t="shared" si="598"/>
        <v>0</v>
      </c>
      <c r="BB1256" s="60"/>
      <c r="BC1256" s="60">
        <v>6</v>
      </c>
      <c r="BD1256" s="23">
        <f t="shared" si="612"/>
        <v>0</v>
      </c>
      <c r="BE1256" s="26">
        <f t="shared" si="613"/>
        <v>0</v>
      </c>
      <c r="BF1256" s="27">
        <f t="shared" si="616"/>
        <v>245059</v>
      </c>
      <c r="BG1256" s="61"/>
      <c r="BH1256" s="62">
        <v>215000</v>
      </c>
      <c r="BI1256" s="61"/>
      <c r="BJ1256" s="28">
        <f t="shared" si="614"/>
        <v>215000</v>
      </c>
      <c r="BK1256" s="28">
        <f t="shared" si="615"/>
        <v>30059</v>
      </c>
      <c r="BL1256" s="245"/>
      <c r="BM1256" s="245"/>
      <c r="BN1256" s="245"/>
      <c r="BO1256" s="247"/>
      <c r="BP1256" s="245"/>
      <c r="BQ1256" s="245"/>
      <c r="BR1256" s="245"/>
      <c r="BS1256" s="245"/>
      <c r="BT1256" s="245"/>
      <c r="BU1256" s="245"/>
      <c r="BV1256" s="245"/>
      <c r="BW1256" s="245"/>
      <c r="BX1256" s="245"/>
      <c r="BY1256" s="256"/>
      <c r="BZ1256" s="256"/>
      <c r="CA1256" s="256"/>
      <c r="CB1256" s="256"/>
      <c r="CC1256" s="256"/>
      <c r="CD1256" s="256"/>
      <c r="CE1256" s="256"/>
      <c r="CF1256" s="256"/>
      <c r="CG1256" s="256"/>
      <c r="CH1256" s="256"/>
      <c r="CI1256" s="256"/>
      <c r="CJ1256" s="256"/>
      <c r="CK1256" s="256"/>
      <c r="CL1256" s="256"/>
      <c r="CM1256" s="256"/>
      <c r="CN1256" s="256"/>
      <c r="CO1256" s="256"/>
      <c r="CP1256" s="256"/>
      <c r="CQ1256" s="256"/>
      <c r="CR1256" s="256"/>
      <c r="CS1256" s="256"/>
      <c r="CT1256" s="256"/>
      <c r="CU1256" s="256"/>
      <c r="CV1256" s="256"/>
      <c r="CW1256" s="256"/>
      <c r="CX1256" s="256"/>
      <c r="CY1256" s="256"/>
      <c r="CZ1256" s="256"/>
      <c r="DA1256" s="256"/>
      <c r="DB1256" s="256"/>
      <c r="DC1256" s="256"/>
      <c r="DD1256" s="256"/>
      <c r="DE1256" s="256"/>
      <c r="DF1256" s="256"/>
      <c r="DG1256" s="256"/>
      <c r="DH1256" s="256"/>
      <c r="DI1256" s="256"/>
      <c r="DJ1256" s="256"/>
      <c r="DK1256" s="256"/>
      <c r="DL1256" s="256"/>
      <c r="DM1256" s="256"/>
      <c r="DN1256" s="256"/>
      <c r="DO1256" s="256"/>
      <c r="DP1256" s="256"/>
      <c r="DQ1256" s="256"/>
      <c r="DR1256" s="256"/>
      <c r="DS1256" s="256"/>
      <c r="DT1256" s="256"/>
      <c r="DU1256" s="256"/>
      <c r="DV1256" s="256"/>
      <c r="DW1256" s="256"/>
      <c r="DX1256" s="256"/>
      <c r="DY1256" s="256"/>
      <c r="DZ1256" s="256"/>
      <c r="EA1256" s="256"/>
      <c r="EB1256" s="256"/>
      <c r="EC1256" s="256"/>
      <c r="ED1256" s="256"/>
      <c r="EE1256" s="256"/>
      <c r="EF1256" s="256"/>
      <c r="EG1256" s="256"/>
      <c r="EH1256" s="256"/>
      <c r="EI1256" s="256"/>
      <c r="EJ1256" s="256"/>
      <c r="EK1256" s="256"/>
      <c r="EL1256" s="256"/>
      <c r="EM1256" s="256"/>
      <c r="EN1256" s="256"/>
      <c r="EO1256" s="256"/>
      <c r="EP1256" s="256"/>
      <c r="EQ1256" s="256"/>
      <c r="ER1256" s="256"/>
      <c r="ES1256" s="256"/>
      <c r="ET1256" s="256"/>
      <c r="EU1256" s="256"/>
      <c r="EV1256" s="256"/>
      <c r="EW1256" s="256"/>
      <c r="EX1256" s="256"/>
      <c r="EY1256" s="256"/>
      <c r="EZ1256" s="256"/>
      <c r="FA1256" s="256"/>
      <c r="FB1256" s="256"/>
      <c r="FC1256" s="256"/>
      <c r="FD1256" s="256"/>
      <c r="FE1256" s="256"/>
      <c r="FF1256" s="256"/>
      <c r="FG1256" s="256"/>
      <c r="FH1256" s="256"/>
      <c r="FI1256" s="256"/>
      <c r="FJ1256" s="256"/>
      <c r="FK1256" s="256"/>
      <c r="FL1256" s="256"/>
      <c r="FM1256" s="256"/>
      <c r="FN1256" s="256"/>
      <c r="FO1256" s="256"/>
      <c r="FP1256" s="256"/>
      <c r="FQ1256" s="256"/>
      <c r="FR1256" s="256"/>
      <c r="FS1256" s="256"/>
      <c r="FT1256" s="256"/>
      <c r="FU1256" s="256"/>
      <c r="FV1256" s="256"/>
    </row>
    <row r="1257" spans="1:178" s="64" customFormat="1" ht="32.25" customHeight="1">
      <c r="A1257" s="67" t="s">
        <v>167</v>
      </c>
      <c r="B1257" s="68" t="s">
        <v>168</v>
      </c>
      <c r="C1257" s="69"/>
      <c r="D1257" s="60">
        <v>45</v>
      </c>
      <c r="E1257" s="23">
        <f t="shared" si="599"/>
        <v>0</v>
      </c>
      <c r="F1257" s="60"/>
      <c r="G1257" s="60">
        <v>30</v>
      </c>
      <c r="H1257" s="23">
        <f t="shared" si="600"/>
        <v>0</v>
      </c>
      <c r="I1257" s="60"/>
      <c r="J1257" s="60">
        <v>45</v>
      </c>
      <c r="K1257" s="23">
        <f t="shared" si="601"/>
        <v>0</v>
      </c>
      <c r="L1257" s="60"/>
      <c r="M1257" s="60">
        <v>75</v>
      </c>
      <c r="N1257" s="23">
        <f t="shared" si="602"/>
        <v>0</v>
      </c>
      <c r="O1257" s="70"/>
      <c r="P1257" s="60">
        <v>38</v>
      </c>
      <c r="Q1257" s="23">
        <f t="shared" si="603"/>
        <v>0</v>
      </c>
      <c r="R1257" s="60"/>
      <c r="S1257" s="60">
        <v>68</v>
      </c>
      <c r="T1257" s="23">
        <f t="shared" si="604"/>
        <v>0</v>
      </c>
      <c r="U1257" s="70"/>
      <c r="V1257" s="60">
        <v>38</v>
      </c>
      <c r="W1257" s="23">
        <f t="shared" si="605"/>
        <v>0</v>
      </c>
      <c r="X1257" s="60"/>
      <c r="Y1257" s="60">
        <v>55</v>
      </c>
      <c r="Z1257" s="23">
        <f t="shared" si="606"/>
        <v>0</v>
      </c>
      <c r="AA1257" s="60"/>
      <c r="AB1257" s="60">
        <v>58</v>
      </c>
      <c r="AC1257" s="23">
        <f t="shared" si="607"/>
        <v>0</v>
      </c>
      <c r="AD1257" s="60"/>
      <c r="AE1257" s="60">
        <v>68</v>
      </c>
      <c r="AF1257" s="25">
        <f t="shared" si="608"/>
        <v>0</v>
      </c>
      <c r="AG1257" s="60"/>
      <c r="AH1257" s="60">
        <v>98</v>
      </c>
      <c r="AI1257" s="23">
        <f t="shared" si="609"/>
        <v>0</v>
      </c>
      <c r="AJ1257" s="60"/>
      <c r="AK1257" s="60">
        <v>7</v>
      </c>
      <c r="AL1257" s="25">
        <f t="shared" si="610"/>
        <v>0</v>
      </c>
      <c r="AM1257" s="60"/>
      <c r="AN1257" s="60">
        <v>6</v>
      </c>
      <c r="AO1257" s="25">
        <f t="shared" si="611"/>
        <v>0</v>
      </c>
      <c r="AP1257" s="60"/>
      <c r="AQ1257" s="60">
        <v>7</v>
      </c>
      <c r="AR1257" s="60">
        <f t="shared" si="595"/>
        <v>0</v>
      </c>
      <c r="AS1257" s="60"/>
      <c r="AT1257" s="60">
        <v>5.63</v>
      </c>
      <c r="AU1257" s="60">
        <f t="shared" si="596"/>
        <v>0</v>
      </c>
      <c r="AV1257" s="60"/>
      <c r="AW1257" s="60">
        <v>6.65</v>
      </c>
      <c r="AX1257" s="60">
        <f t="shared" si="597"/>
        <v>0</v>
      </c>
      <c r="AY1257" s="60"/>
      <c r="AZ1257" s="60">
        <v>5.58</v>
      </c>
      <c r="BA1257" s="60">
        <f t="shared" si="598"/>
        <v>0</v>
      </c>
      <c r="BB1257" s="60"/>
      <c r="BC1257" s="60">
        <v>6</v>
      </c>
      <c r="BD1257" s="23">
        <f t="shared" si="612"/>
        <v>0</v>
      </c>
      <c r="BE1257" s="26">
        <f t="shared" si="613"/>
        <v>0</v>
      </c>
      <c r="BF1257" s="27">
        <f t="shared" si="616"/>
        <v>0</v>
      </c>
      <c r="BG1257" s="61"/>
      <c r="BH1257" s="62"/>
      <c r="BI1257" s="61"/>
      <c r="BJ1257" s="30">
        <f t="shared" si="614"/>
        <v>0</v>
      </c>
      <c r="BK1257" s="28">
        <f t="shared" si="615"/>
        <v>0</v>
      </c>
      <c r="BL1257" s="245"/>
      <c r="BM1257" s="245"/>
      <c r="BN1257" s="245"/>
      <c r="BO1257" s="245"/>
      <c r="BP1257" s="245"/>
      <c r="BQ1257" s="245"/>
      <c r="BR1257" s="245"/>
      <c r="BS1257" s="245"/>
      <c r="BT1257" s="245"/>
      <c r="BU1257" s="245"/>
      <c r="BV1257" s="245"/>
      <c r="BW1257" s="245"/>
      <c r="BX1257" s="245"/>
      <c r="BY1257" s="256"/>
      <c r="BZ1257" s="256"/>
      <c r="CA1257" s="256"/>
      <c r="CB1257" s="256"/>
      <c r="CC1257" s="256"/>
      <c r="CD1257" s="256"/>
      <c r="CE1257" s="256"/>
      <c r="CF1257" s="256"/>
      <c r="CG1257" s="256"/>
      <c r="CH1257" s="256"/>
      <c r="CI1257" s="256"/>
      <c r="CJ1257" s="256"/>
      <c r="CK1257" s="256"/>
      <c r="CL1257" s="256"/>
      <c r="CM1257" s="256"/>
      <c r="CN1257" s="256"/>
      <c r="CO1257" s="256"/>
      <c r="CP1257" s="256"/>
      <c r="CQ1257" s="256"/>
      <c r="CR1257" s="256"/>
      <c r="CS1257" s="256"/>
      <c r="CT1257" s="256"/>
      <c r="CU1257" s="256"/>
      <c r="CV1257" s="256"/>
      <c r="CW1257" s="256"/>
      <c r="CX1257" s="256"/>
      <c r="CY1257" s="256"/>
      <c r="CZ1257" s="256"/>
      <c r="DA1257" s="256"/>
      <c r="DB1257" s="256"/>
      <c r="DC1257" s="256"/>
      <c r="DD1257" s="256"/>
      <c r="DE1257" s="256"/>
      <c r="DF1257" s="256"/>
      <c r="DG1257" s="256"/>
      <c r="DH1257" s="256"/>
      <c r="DI1257" s="256"/>
      <c r="DJ1257" s="256"/>
      <c r="DK1257" s="256"/>
      <c r="DL1257" s="256"/>
      <c r="DM1257" s="256"/>
      <c r="DN1257" s="256"/>
      <c r="DO1257" s="256"/>
      <c r="DP1257" s="256"/>
      <c r="DQ1257" s="256"/>
      <c r="DR1257" s="256"/>
      <c r="DS1257" s="256"/>
      <c r="DT1257" s="256"/>
      <c r="DU1257" s="256"/>
      <c r="DV1257" s="256"/>
      <c r="DW1257" s="256"/>
      <c r="DX1257" s="256"/>
      <c r="DY1257" s="256"/>
      <c r="DZ1257" s="256"/>
      <c r="EA1257" s="256"/>
      <c r="EB1257" s="256"/>
      <c r="EC1257" s="256"/>
      <c r="ED1257" s="256"/>
      <c r="EE1257" s="256"/>
      <c r="EF1257" s="256"/>
      <c r="EG1257" s="256"/>
      <c r="EH1257" s="256"/>
      <c r="EI1257" s="256"/>
      <c r="EJ1257" s="256"/>
      <c r="EK1257" s="256"/>
      <c r="EL1257" s="256"/>
      <c r="EM1257" s="256"/>
      <c r="EN1257" s="256"/>
      <c r="EO1257" s="256"/>
      <c r="EP1257" s="256"/>
      <c r="EQ1257" s="256"/>
      <c r="ER1257" s="256"/>
      <c r="ES1257" s="256"/>
      <c r="ET1257" s="256"/>
      <c r="EU1257" s="256"/>
      <c r="EV1257" s="256"/>
      <c r="EW1257" s="256"/>
      <c r="EX1257" s="256"/>
      <c r="EY1257" s="256"/>
      <c r="EZ1257" s="256"/>
      <c r="FA1257" s="256"/>
      <c r="FB1257" s="256"/>
      <c r="FC1257" s="256"/>
      <c r="FD1257" s="256"/>
      <c r="FE1257" s="256"/>
      <c r="FF1257" s="256"/>
      <c r="FG1257" s="256"/>
      <c r="FH1257" s="256"/>
      <c r="FI1257" s="256"/>
      <c r="FJ1257" s="256"/>
      <c r="FK1257" s="256"/>
      <c r="FL1257" s="256"/>
      <c r="FM1257" s="256"/>
      <c r="FN1257" s="256"/>
      <c r="FO1257" s="256"/>
      <c r="FP1257" s="256"/>
      <c r="FQ1257" s="256"/>
      <c r="FR1257" s="256"/>
      <c r="FS1257" s="256"/>
      <c r="FT1257" s="256"/>
      <c r="FU1257" s="256"/>
      <c r="FV1257" s="256"/>
    </row>
    <row r="1258" spans="1:178" s="64" customFormat="1" ht="32.25" customHeight="1">
      <c r="A1258" s="67" t="s">
        <v>169</v>
      </c>
      <c r="B1258" s="68" t="s">
        <v>170</v>
      </c>
      <c r="C1258" s="69"/>
      <c r="D1258" s="60">
        <v>45</v>
      </c>
      <c r="E1258" s="23">
        <f t="shared" si="599"/>
        <v>0</v>
      </c>
      <c r="F1258" s="60"/>
      <c r="G1258" s="60">
        <v>30</v>
      </c>
      <c r="H1258" s="23">
        <f t="shared" si="600"/>
        <v>0</v>
      </c>
      <c r="I1258" s="70"/>
      <c r="J1258" s="60">
        <v>45</v>
      </c>
      <c r="K1258" s="23">
        <f t="shared" si="601"/>
        <v>0</v>
      </c>
      <c r="L1258" s="60">
        <v>450</v>
      </c>
      <c r="M1258" s="60">
        <v>75</v>
      </c>
      <c r="N1258" s="23">
        <f t="shared" si="602"/>
        <v>33750</v>
      </c>
      <c r="O1258" s="60">
        <v>640</v>
      </c>
      <c r="P1258" s="60">
        <v>38</v>
      </c>
      <c r="Q1258" s="23">
        <f t="shared" si="603"/>
        <v>24320</v>
      </c>
      <c r="R1258" s="60">
        <v>430</v>
      </c>
      <c r="S1258" s="60">
        <v>68</v>
      </c>
      <c r="T1258" s="23">
        <f t="shared" si="604"/>
        <v>29240</v>
      </c>
      <c r="U1258" s="60"/>
      <c r="V1258" s="60">
        <v>38</v>
      </c>
      <c r="W1258" s="23">
        <f t="shared" si="605"/>
        <v>0</v>
      </c>
      <c r="X1258" s="60"/>
      <c r="Y1258" s="60">
        <v>55</v>
      </c>
      <c r="Z1258" s="23">
        <f t="shared" si="606"/>
        <v>0</v>
      </c>
      <c r="AA1258" s="60"/>
      <c r="AB1258" s="60">
        <v>58</v>
      </c>
      <c r="AC1258" s="23">
        <f t="shared" si="607"/>
        <v>0</v>
      </c>
      <c r="AD1258" s="60"/>
      <c r="AE1258" s="60">
        <v>68</v>
      </c>
      <c r="AF1258" s="25">
        <f t="shared" si="608"/>
        <v>0</v>
      </c>
      <c r="AG1258" s="60"/>
      <c r="AH1258" s="60">
        <v>98</v>
      </c>
      <c r="AI1258" s="23">
        <f t="shared" si="609"/>
        <v>0</v>
      </c>
      <c r="AJ1258" s="60"/>
      <c r="AK1258" s="60">
        <v>7</v>
      </c>
      <c r="AL1258" s="25">
        <f t="shared" si="610"/>
        <v>0</v>
      </c>
      <c r="AM1258" s="60">
        <v>6800</v>
      </c>
      <c r="AN1258" s="60">
        <v>6</v>
      </c>
      <c r="AO1258" s="25">
        <f t="shared" si="611"/>
        <v>40800</v>
      </c>
      <c r="AP1258" s="60"/>
      <c r="AQ1258" s="60">
        <v>7</v>
      </c>
      <c r="AR1258" s="60">
        <f t="shared" si="595"/>
        <v>0</v>
      </c>
      <c r="AS1258" s="60"/>
      <c r="AT1258" s="60">
        <v>5.63</v>
      </c>
      <c r="AU1258" s="60">
        <f t="shared" si="596"/>
        <v>0</v>
      </c>
      <c r="AV1258" s="60"/>
      <c r="AW1258" s="60">
        <v>6.65</v>
      </c>
      <c r="AX1258" s="60">
        <f t="shared" si="597"/>
        <v>0</v>
      </c>
      <c r="AY1258" s="60"/>
      <c r="AZ1258" s="60">
        <v>5.58</v>
      </c>
      <c r="BA1258" s="60">
        <f t="shared" si="598"/>
        <v>0</v>
      </c>
      <c r="BB1258" s="60"/>
      <c r="BC1258" s="60">
        <v>6</v>
      </c>
      <c r="BD1258" s="23">
        <f t="shared" si="612"/>
        <v>0</v>
      </c>
      <c r="BE1258" s="26">
        <f t="shared" si="613"/>
        <v>128110</v>
      </c>
      <c r="BF1258" s="27">
        <f t="shared" si="616"/>
        <v>162321</v>
      </c>
      <c r="BG1258" s="61">
        <v>172800</v>
      </c>
      <c r="BH1258" s="62"/>
      <c r="BI1258" s="61"/>
      <c r="BJ1258" s="30">
        <f t="shared" si="614"/>
        <v>172800</v>
      </c>
      <c r="BK1258" s="28">
        <f t="shared" si="615"/>
        <v>117631</v>
      </c>
      <c r="BL1258" s="245"/>
      <c r="BM1258" s="245"/>
      <c r="BN1258" s="245"/>
      <c r="BO1258" s="245"/>
      <c r="BP1258" s="245"/>
      <c r="BQ1258" s="245"/>
      <c r="BR1258" s="245"/>
      <c r="BS1258" s="245"/>
      <c r="BT1258" s="245"/>
      <c r="BU1258" s="245"/>
      <c r="BV1258" s="245"/>
      <c r="BW1258" s="245"/>
      <c r="BX1258" s="245"/>
      <c r="BY1258" s="256"/>
      <c r="BZ1258" s="256"/>
      <c r="CA1258" s="256"/>
      <c r="CB1258" s="256"/>
      <c r="CC1258" s="256"/>
      <c r="CD1258" s="256"/>
      <c r="CE1258" s="256"/>
      <c r="CF1258" s="256"/>
      <c r="CG1258" s="256"/>
      <c r="CH1258" s="256"/>
      <c r="CI1258" s="256"/>
      <c r="CJ1258" s="256"/>
      <c r="CK1258" s="256"/>
      <c r="CL1258" s="256"/>
      <c r="CM1258" s="256"/>
      <c r="CN1258" s="256"/>
      <c r="CO1258" s="256"/>
      <c r="CP1258" s="256"/>
      <c r="CQ1258" s="256"/>
      <c r="CR1258" s="256"/>
      <c r="CS1258" s="256"/>
      <c r="CT1258" s="256"/>
      <c r="CU1258" s="256"/>
      <c r="CV1258" s="256"/>
      <c r="CW1258" s="256"/>
      <c r="CX1258" s="256"/>
      <c r="CY1258" s="256"/>
      <c r="CZ1258" s="256"/>
      <c r="DA1258" s="256"/>
      <c r="DB1258" s="256"/>
      <c r="DC1258" s="256"/>
      <c r="DD1258" s="256"/>
      <c r="DE1258" s="256"/>
      <c r="DF1258" s="256"/>
      <c r="DG1258" s="256"/>
      <c r="DH1258" s="256"/>
      <c r="DI1258" s="256"/>
      <c r="DJ1258" s="256"/>
      <c r="DK1258" s="256"/>
      <c r="DL1258" s="256"/>
      <c r="DM1258" s="256"/>
      <c r="DN1258" s="256"/>
      <c r="DO1258" s="256"/>
      <c r="DP1258" s="256"/>
      <c r="DQ1258" s="256"/>
      <c r="DR1258" s="256"/>
      <c r="DS1258" s="256"/>
      <c r="DT1258" s="256"/>
      <c r="DU1258" s="256"/>
      <c r="DV1258" s="256"/>
      <c r="DW1258" s="256"/>
      <c r="DX1258" s="256"/>
      <c r="DY1258" s="256"/>
      <c r="DZ1258" s="256"/>
      <c r="EA1258" s="256"/>
      <c r="EB1258" s="256"/>
      <c r="EC1258" s="256"/>
      <c r="ED1258" s="256"/>
      <c r="EE1258" s="256"/>
      <c r="EF1258" s="256"/>
      <c r="EG1258" s="256"/>
      <c r="EH1258" s="256"/>
      <c r="EI1258" s="256"/>
      <c r="EJ1258" s="256"/>
      <c r="EK1258" s="256"/>
      <c r="EL1258" s="256"/>
      <c r="EM1258" s="256"/>
      <c r="EN1258" s="256"/>
      <c r="EO1258" s="256"/>
      <c r="EP1258" s="256"/>
      <c r="EQ1258" s="256"/>
      <c r="ER1258" s="256"/>
      <c r="ES1258" s="256"/>
      <c r="ET1258" s="256"/>
      <c r="EU1258" s="256"/>
      <c r="EV1258" s="256"/>
      <c r="EW1258" s="256"/>
      <c r="EX1258" s="256"/>
      <c r="EY1258" s="256"/>
      <c r="EZ1258" s="256"/>
      <c r="FA1258" s="256"/>
      <c r="FB1258" s="256"/>
      <c r="FC1258" s="256"/>
      <c r="FD1258" s="256"/>
      <c r="FE1258" s="256"/>
      <c r="FF1258" s="256"/>
      <c r="FG1258" s="256"/>
      <c r="FH1258" s="256"/>
      <c r="FI1258" s="256"/>
      <c r="FJ1258" s="256"/>
      <c r="FK1258" s="256"/>
      <c r="FL1258" s="256"/>
      <c r="FM1258" s="256"/>
      <c r="FN1258" s="256"/>
      <c r="FO1258" s="256"/>
      <c r="FP1258" s="256"/>
      <c r="FQ1258" s="256"/>
      <c r="FR1258" s="256"/>
      <c r="FS1258" s="256"/>
      <c r="FT1258" s="256"/>
      <c r="FU1258" s="256"/>
      <c r="FV1258" s="256"/>
    </row>
    <row r="1259" spans="1:178" s="64" customFormat="1" ht="32.25" customHeight="1">
      <c r="A1259" s="67" t="s">
        <v>171</v>
      </c>
      <c r="B1259" s="68" t="s">
        <v>172</v>
      </c>
      <c r="C1259" s="69">
        <v>650</v>
      </c>
      <c r="D1259" s="60">
        <v>45</v>
      </c>
      <c r="E1259" s="23">
        <f t="shared" si="599"/>
        <v>29250</v>
      </c>
      <c r="F1259" s="60">
        <v>850</v>
      </c>
      <c r="G1259" s="60">
        <v>30</v>
      </c>
      <c r="H1259" s="23">
        <f t="shared" si="600"/>
        <v>25500</v>
      </c>
      <c r="I1259" s="60">
        <v>710</v>
      </c>
      <c r="J1259" s="60">
        <v>45</v>
      </c>
      <c r="K1259" s="23">
        <f t="shared" si="601"/>
        <v>31950</v>
      </c>
      <c r="L1259" s="60"/>
      <c r="M1259" s="60">
        <v>75</v>
      </c>
      <c r="N1259" s="23">
        <f t="shared" si="602"/>
        <v>0</v>
      </c>
      <c r="O1259" s="60"/>
      <c r="P1259" s="60">
        <v>38</v>
      </c>
      <c r="Q1259" s="23">
        <f t="shared" si="603"/>
        <v>0</v>
      </c>
      <c r="R1259" s="60"/>
      <c r="S1259" s="60">
        <v>68</v>
      </c>
      <c r="T1259" s="23">
        <f t="shared" si="604"/>
        <v>0</v>
      </c>
      <c r="U1259" s="60"/>
      <c r="V1259" s="60">
        <v>38</v>
      </c>
      <c r="W1259" s="23">
        <f t="shared" si="605"/>
        <v>0</v>
      </c>
      <c r="X1259" s="60"/>
      <c r="Y1259" s="60">
        <v>55</v>
      </c>
      <c r="Z1259" s="23">
        <f t="shared" si="606"/>
        <v>0</v>
      </c>
      <c r="AA1259" s="60"/>
      <c r="AB1259" s="60">
        <v>58</v>
      </c>
      <c r="AC1259" s="23">
        <f t="shared" si="607"/>
        <v>0</v>
      </c>
      <c r="AD1259" s="60"/>
      <c r="AE1259" s="60">
        <v>68</v>
      </c>
      <c r="AF1259" s="25">
        <f t="shared" si="608"/>
        <v>0</v>
      </c>
      <c r="AG1259" s="60"/>
      <c r="AH1259" s="60">
        <v>98</v>
      </c>
      <c r="AI1259" s="23">
        <f t="shared" si="609"/>
        <v>0</v>
      </c>
      <c r="AJ1259" s="60">
        <v>2700</v>
      </c>
      <c r="AK1259" s="60">
        <v>7</v>
      </c>
      <c r="AL1259" s="25">
        <f t="shared" si="610"/>
        <v>18900</v>
      </c>
      <c r="AM1259" s="60"/>
      <c r="AN1259" s="60">
        <v>6</v>
      </c>
      <c r="AO1259" s="25">
        <f t="shared" si="611"/>
        <v>0</v>
      </c>
      <c r="AP1259" s="60"/>
      <c r="AQ1259" s="60">
        <v>7</v>
      </c>
      <c r="AR1259" s="60">
        <f t="shared" si="595"/>
        <v>0</v>
      </c>
      <c r="AS1259" s="60"/>
      <c r="AT1259" s="60">
        <v>5.63</v>
      </c>
      <c r="AU1259" s="60">
        <f t="shared" si="596"/>
        <v>0</v>
      </c>
      <c r="AV1259" s="60"/>
      <c r="AW1259" s="60">
        <v>6.65</v>
      </c>
      <c r="AX1259" s="60">
        <f t="shared" si="597"/>
        <v>0</v>
      </c>
      <c r="AY1259" s="60"/>
      <c r="AZ1259" s="60">
        <v>5.58</v>
      </c>
      <c r="BA1259" s="60">
        <f t="shared" si="598"/>
        <v>0</v>
      </c>
      <c r="BB1259" s="60">
        <v>2900</v>
      </c>
      <c r="BC1259" s="60">
        <v>6</v>
      </c>
      <c r="BD1259" s="23">
        <f t="shared" si="612"/>
        <v>17400</v>
      </c>
      <c r="BE1259" s="26">
        <f t="shared" si="613"/>
        <v>123000</v>
      </c>
      <c r="BF1259" s="27">
        <f t="shared" si="616"/>
        <v>277120</v>
      </c>
      <c r="BG1259" s="61"/>
      <c r="BH1259" s="62">
        <v>389000</v>
      </c>
      <c r="BI1259" s="61"/>
      <c r="BJ1259" s="30">
        <f t="shared" si="614"/>
        <v>389000</v>
      </c>
      <c r="BK1259" s="28">
        <f t="shared" si="615"/>
        <v>11120</v>
      </c>
      <c r="BL1259" s="245"/>
      <c r="BM1259" s="245"/>
      <c r="BN1259" s="245"/>
      <c r="BO1259" s="245"/>
      <c r="BP1259" s="245"/>
      <c r="BQ1259" s="245"/>
      <c r="BR1259" s="245"/>
      <c r="BS1259" s="245"/>
      <c r="BT1259" s="245"/>
      <c r="BU1259" s="245"/>
      <c r="BV1259" s="245"/>
      <c r="BW1259" s="245"/>
      <c r="BX1259" s="245"/>
      <c r="BY1259" s="256"/>
      <c r="BZ1259" s="256"/>
      <c r="CA1259" s="256"/>
      <c r="CB1259" s="256"/>
      <c r="CC1259" s="256"/>
      <c r="CD1259" s="256"/>
      <c r="CE1259" s="256"/>
      <c r="CF1259" s="256"/>
      <c r="CG1259" s="256"/>
      <c r="CH1259" s="256"/>
      <c r="CI1259" s="256"/>
      <c r="CJ1259" s="256"/>
      <c r="CK1259" s="256"/>
      <c r="CL1259" s="256"/>
      <c r="CM1259" s="256"/>
      <c r="CN1259" s="256"/>
      <c r="CO1259" s="256"/>
      <c r="CP1259" s="256"/>
      <c r="CQ1259" s="256"/>
      <c r="CR1259" s="256"/>
      <c r="CS1259" s="256"/>
      <c r="CT1259" s="256"/>
      <c r="CU1259" s="256"/>
      <c r="CV1259" s="256"/>
      <c r="CW1259" s="256"/>
      <c r="CX1259" s="256"/>
      <c r="CY1259" s="256"/>
      <c r="CZ1259" s="256"/>
      <c r="DA1259" s="256"/>
      <c r="DB1259" s="256"/>
      <c r="DC1259" s="256"/>
      <c r="DD1259" s="256"/>
      <c r="DE1259" s="256"/>
      <c r="DF1259" s="256"/>
      <c r="DG1259" s="256"/>
      <c r="DH1259" s="256"/>
      <c r="DI1259" s="256"/>
      <c r="DJ1259" s="256"/>
      <c r="DK1259" s="256"/>
      <c r="DL1259" s="256"/>
      <c r="DM1259" s="256"/>
      <c r="DN1259" s="256"/>
      <c r="DO1259" s="256"/>
      <c r="DP1259" s="256"/>
      <c r="DQ1259" s="256"/>
      <c r="DR1259" s="256"/>
      <c r="DS1259" s="256"/>
      <c r="DT1259" s="256"/>
      <c r="DU1259" s="256"/>
      <c r="DV1259" s="256"/>
      <c r="DW1259" s="256"/>
      <c r="DX1259" s="256"/>
      <c r="DY1259" s="256"/>
      <c r="DZ1259" s="256"/>
      <c r="EA1259" s="256"/>
      <c r="EB1259" s="256"/>
      <c r="EC1259" s="256"/>
      <c r="ED1259" s="256"/>
      <c r="EE1259" s="256"/>
      <c r="EF1259" s="256"/>
      <c r="EG1259" s="256"/>
      <c r="EH1259" s="256"/>
      <c r="EI1259" s="256"/>
      <c r="EJ1259" s="256"/>
      <c r="EK1259" s="256"/>
      <c r="EL1259" s="256"/>
      <c r="EM1259" s="256"/>
      <c r="EN1259" s="256"/>
      <c r="EO1259" s="256"/>
      <c r="EP1259" s="256"/>
      <c r="EQ1259" s="256"/>
      <c r="ER1259" s="256"/>
      <c r="ES1259" s="256"/>
      <c r="ET1259" s="256"/>
      <c r="EU1259" s="256"/>
      <c r="EV1259" s="256"/>
      <c r="EW1259" s="256"/>
      <c r="EX1259" s="256"/>
      <c r="EY1259" s="256"/>
      <c r="EZ1259" s="256"/>
      <c r="FA1259" s="256"/>
      <c r="FB1259" s="256"/>
      <c r="FC1259" s="256"/>
      <c r="FD1259" s="256"/>
      <c r="FE1259" s="256"/>
      <c r="FF1259" s="256"/>
      <c r="FG1259" s="256"/>
      <c r="FH1259" s="256"/>
      <c r="FI1259" s="256"/>
      <c r="FJ1259" s="256"/>
      <c r="FK1259" s="256"/>
      <c r="FL1259" s="256"/>
      <c r="FM1259" s="256"/>
      <c r="FN1259" s="256"/>
      <c r="FO1259" s="256"/>
      <c r="FP1259" s="256"/>
      <c r="FQ1259" s="256"/>
      <c r="FR1259" s="256"/>
      <c r="FS1259" s="256"/>
      <c r="FT1259" s="256"/>
      <c r="FU1259" s="256"/>
      <c r="FV1259" s="256"/>
    </row>
    <row r="1260" spans="1:178" s="64" customFormat="1" ht="32.25" customHeight="1">
      <c r="A1260" s="67" t="s">
        <v>173</v>
      </c>
      <c r="B1260" s="68" t="s">
        <v>174</v>
      </c>
      <c r="C1260" s="69"/>
      <c r="D1260" s="60">
        <v>45</v>
      </c>
      <c r="E1260" s="23">
        <f t="shared" si="599"/>
        <v>0</v>
      </c>
      <c r="F1260" s="60"/>
      <c r="G1260" s="60">
        <v>30</v>
      </c>
      <c r="H1260" s="23">
        <f t="shared" si="600"/>
        <v>0</v>
      </c>
      <c r="I1260" s="60"/>
      <c r="J1260" s="60">
        <v>45</v>
      </c>
      <c r="K1260" s="23">
        <f t="shared" si="601"/>
        <v>0</v>
      </c>
      <c r="L1260" s="60"/>
      <c r="M1260" s="60">
        <v>75</v>
      </c>
      <c r="N1260" s="23">
        <f t="shared" si="602"/>
        <v>0</v>
      </c>
      <c r="O1260" s="70"/>
      <c r="P1260" s="60">
        <v>38</v>
      </c>
      <c r="Q1260" s="23">
        <f t="shared" si="603"/>
        <v>0</v>
      </c>
      <c r="R1260" s="60"/>
      <c r="S1260" s="60">
        <v>68</v>
      </c>
      <c r="T1260" s="23">
        <f t="shared" si="604"/>
        <v>0</v>
      </c>
      <c r="U1260" s="70"/>
      <c r="V1260" s="60">
        <v>38</v>
      </c>
      <c r="W1260" s="23">
        <f t="shared" si="605"/>
        <v>0</v>
      </c>
      <c r="X1260" s="60"/>
      <c r="Y1260" s="60">
        <v>55</v>
      </c>
      <c r="Z1260" s="23">
        <f t="shared" si="606"/>
        <v>0</v>
      </c>
      <c r="AA1260" s="60"/>
      <c r="AB1260" s="60">
        <v>58</v>
      </c>
      <c r="AC1260" s="23">
        <f t="shared" si="607"/>
        <v>0</v>
      </c>
      <c r="AD1260" s="60"/>
      <c r="AE1260" s="60">
        <v>68</v>
      </c>
      <c r="AF1260" s="25">
        <f t="shared" si="608"/>
        <v>0</v>
      </c>
      <c r="AG1260" s="60"/>
      <c r="AH1260" s="60">
        <v>98</v>
      </c>
      <c r="AI1260" s="23">
        <f t="shared" si="609"/>
        <v>0</v>
      </c>
      <c r="AJ1260" s="60"/>
      <c r="AK1260" s="60">
        <v>7</v>
      </c>
      <c r="AL1260" s="25">
        <f t="shared" si="610"/>
        <v>0</v>
      </c>
      <c r="AM1260" s="60"/>
      <c r="AN1260" s="60">
        <v>6</v>
      </c>
      <c r="AO1260" s="25">
        <f t="shared" si="611"/>
        <v>0</v>
      </c>
      <c r="AP1260" s="60"/>
      <c r="AQ1260" s="60">
        <v>7</v>
      </c>
      <c r="AR1260" s="60">
        <f t="shared" si="595"/>
        <v>0</v>
      </c>
      <c r="AS1260" s="60"/>
      <c r="AT1260" s="60">
        <v>5.63</v>
      </c>
      <c r="AU1260" s="60">
        <f t="shared" si="596"/>
        <v>0</v>
      </c>
      <c r="AV1260" s="60"/>
      <c r="AW1260" s="60">
        <v>6.65</v>
      </c>
      <c r="AX1260" s="60">
        <f t="shared" si="597"/>
        <v>0</v>
      </c>
      <c r="AY1260" s="60"/>
      <c r="AZ1260" s="60">
        <v>5.58</v>
      </c>
      <c r="BA1260" s="60">
        <f t="shared" si="598"/>
        <v>0</v>
      </c>
      <c r="BB1260" s="60"/>
      <c r="BC1260" s="60">
        <v>6</v>
      </c>
      <c r="BD1260" s="23">
        <f t="shared" si="612"/>
        <v>0</v>
      </c>
      <c r="BE1260" s="26">
        <f t="shared" si="613"/>
        <v>0</v>
      </c>
      <c r="BF1260" s="27">
        <f t="shared" si="616"/>
        <v>47903</v>
      </c>
      <c r="BG1260" s="61"/>
      <c r="BH1260" s="62"/>
      <c r="BI1260" s="61"/>
      <c r="BJ1260" s="30">
        <f t="shared" si="614"/>
        <v>0</v>
      </c>
      <c r="BK1260" s="28">
        <f t="shared" si="615"/>
        <v>47903</v>
      </c>
      <c r="BL1260" s="245"/>
      <c r="BM1260" s="245"/>
      <c r="BN1260" s="245"/>
      <c r="BO1260" s="245"/>
      <c r="BP1260" s="245"/>
      <c r="BQ1260" s="245"/>
      <c r="BR1260" s="245"/>
      <c r="BS1260" s="245"/>
      <c r="BT1260" s="245"/>
      <c r="BU1260" s="245"/>
      <c r="BV1260" s="245"/>
      <c r="BW1260" s="245"/>
      <c r="BX1260" s="245"/>
      <c r="BY1260" s="256"/>
      <c r="BZ1260" s="256"/>
      <c r="CA1260" s="256"/>
      <c r="CB1260" s="256"/>
      <c r="CC1260" s="256"/>
      <c r="CD1260" s="256"/>
      <c r="CE1260" s="256"/>
      <c r="CF1260" s="256"/>
      <c r="CG1260" s="256"/>
      <c r="CH1260" s="256"/>
      <c r="CI1260" s="256"/>
      <c r="CJ1260" s="256"/>
      <c r="CK1260" s="256"/>
      <c r="CL1260" s="256"/>
      <c r="CM1260" s="256"/>
      <c r="CN1260" s="256"/>
      <c r="CO1260" s="256"/>
      <c r="CP1260" s="256"/>
      <c r="CQ1260" s="256"/>
      <c r="CR1260" s="256"/>
      <c r="CS1260" s="256"/>
      <c r="CT1260" s="256"/>
      <c r="CU1260" s="256"/>
      <c r="CV1260" s="256"/>
      <c r="CW1260" s="256"/>
      <c r="CX1260" s="256"/>
      <c r="CY1260" s="256"/>
      <c r="CZ1260" s="256"/>
      <c r="DA1260" s="256"/>
      <c r="DB1260" s="256"/>
      <c r="DC1260" s="256"/>
      <c r="DD1260" s="256"/>
      <c r="DE1260" s="256"/>
      <c r="DF1260" s="256"/>
      <c r="DG1260" s="256"/>
      <c r="DH1260" s="256"/>
      <c r="DI1260" s="256"/>
      <c r="DJ1260" s="256"/>
      <c r="DK1260" s="256"/>
      <c r="DL1260" s="256"/>
      <c r="DM1260" s="256"/>
      <c r="DN1260" s="256"/>
      <c r="DO1260" s="256"/>
      <c r="DP1260" s="256"/>
      <c r="DQ1260" s="256"/>
      <c r="DR1260" s="256"/>
      <c r="DS1260" s="256"/>
      <c r="DT1260" s="256"/>
      <c r="DU1260" s="256"/>
      <c r="DV1260" s="256"/>
      <c r="DW1260" s="256"/>
      <c r="DX1260" s="256"/>
      <c r="DY1260" s="256"/>
      <c r="DZ1260" s="256"/>
      <c r="EA1260" s="256"/>
      <c r="EB1260" s="256"/>
      <c r="EC1260" s="256"/>
      <c r="ED1260" s="256"/>
      <c r="EE1260" s="256"/>
      <c r="EF1260" s="256"/>
      <c r="EG1260" s="256"/>
      <c r="EH1260" s="256"/>
      <c r="EI1260" s="256"/>
      <c r="EJ1260" s="256"/>
      <c r="EK1260" s="256"/>
      <c r="EL1260" s="256"/>
      <c r="EM1260" s="256"/>
      <c r="EN1260" s="256"/>
      <c r="EO1260" s="256"/>
      <c r="EP1260" s="256"/>
      <c r="EQ1260" s="256"/>
      <c r="ER1260" s="256"/>
      <c r="ES1260" s="256"/>
      <c r="ET1260" s="256"/>
      <c r="EU1260" s="256"/>
      <c r="EV1260" s="256"/>
      <c r="EW1260" s="256"/>
      <c r="EX1260" s="256"/>
      <c r="EY1260" s="256"/>
      <c r="EZ1260" s="256"/>
      <c r="FA1260" s="256"/>
      <c r="FB1260" s="256"/>
      <c r="FC1260" s="256"/>
      <c r="FD1260" s="256"/>
      <c r="FE1260" s="256"/>
      <c r="FF1260" s="256"/>
      <c r="FG1260" s="256"/>
      <c r="FH1260" s="256"/>
      <c r="FI1260" s="256"/>
      <c r="FJ1260" s="256"/>
      <c r="FK1260" s="256"/>
      <c r="FL1260" s="256"/>
      <c r="FM1260" s="256"/>
      <c r="FN1260" s="256"/>
      <c r="FO1260" s="256"/>
      <c r="FP1260" s="256"/>
      <c r="FQ1260" s="256"/>
      <c r="FR1260" s="256"/>
      <c r="FS1260" s="256"/>
      <c r="FT1260" s="256"/>
      <c r="FU1260" s="256"/>
      <c r="FV1260" s="256"/>
    </row>
    <row r="1261" spans="1:178" s="81" customFormat="1" ht="32.25" customHeight="1">
      <c r="A1261" s="72" t="s">
        <v>175</v>
      </c>
      <c r="B1261" s="73" t="s">
        <v>176</v>
      </c>
      <c r="C1261" s="74"/>
      <c r="D1261" s="75">
        <v>45</v>
      </c>
      <c r="E1261" s="23">
        <f t="shared" si="599"/>
        <v>0</v>
      </c>
      <c r="F1261" s="75"/>
      <c r="G1261" s="75">
        <v>30</v>
      </c>
      <c r="H1261" s="23">
        <f t="shared" si="600"/>
        <v>0</v>
      </c>
      <c r="I1261" s="75"/>
      <c r="J1261" s="75">
        <v>45</v>
      </c>
      <c r="K1261" s="23">
        <f t="shared" si="601"/>
        <v>0</v>
      </c>
      <c r="L1261" s="75"/>
      <c r="M1261" s="75">
        <v>75</v>
      </c>
      <c r="N1261" s="23">
        <f t="shared" si="602"/>
        <v>0</v>
      </c>
      <c r="O1261" s="76"/>
      <c r="P1261" s="75">
        <v>38</v>
      </c>
      <c r="Q1261" s="23">
        <f t="shared" si="603"/>
        <v>0</v>
      </c>
      <c r="R1261" s="75"/>
      <c r="S1261" s="75">
        <v>68</v>
      </c>
      <c r="T1261" s="23">
        <f t="shared" si="604"/>
        <v>0</v>
      </c>
      <c r="U1261" s="76"/>
      <c r="V1261" s="75">
        <v>38</v>
      </c>
      <c r="W1261" s="23">
        <f t="shared" si="605"/>
        <v>0</v>
      </c>
      <c r="X1261" s="75"/>
      <c r="Y1261" s="75">
        <v>55</v>
      </c>
      <c r="Z1261" s="23">
        <f t="shared" si="606"/>
        <v>0</v>
      </c>
      <c r="AA1261" s="75"/>
      <c r="AB1261" s="75">
        <v>58</v>
      </c>
      <c r="AC1261" s="23">
        <f t="shared" si="607"/>
        <v>0</v>
      </c>
      <c r="AD1261" s="75"/>
      <c r="AE1261" s="75">
        <v>68</v>
      </c>
      <c r="AF1261" s="25">
        <f t="shared" si="608"/>
        <v>0</v>
      </c>
      <c r="AG1261" s="75"/>
      <c r="AH1261" s="75">
        <v>98</v>
      </c>
      <c r="AI1261" s="23">
        <f t="shared" si="609"/>
        <v>0</v>
      </c>
      <c r="AJ1261" s="75"/>
      <c r="AK1261" s="75">
        <v>7</v>
      </c>
      <c r="AL1261" s="25">
        <f t="shared" si="610"/>
        <v>0</v>
      </c>
      <c r="AM1261" s="75"/>
      <c r="AN1261" s="75">
        <v>6</v>
      </c>
      <c r="AO1261" s="25">
        <f t="shared" si="611"/>
        <v>0</v>
      </c>
      <c r="AP1261" s="75"/>
      <c r="AQ1261" s="75">
        <v>7</v>
      </c>
      <c r="AR1261" s="77">
        <v>0</v>
      </c>
      <c r="AS1261" s="75"/>
      <c r="AT1261" s="75">
        <v>5.63</v>
      </c>
      <c r="AU1261" s="75">
        <v>0</v>
      </c>
      <c r="AV1261" s="75"/>
      <c r="AW1261" s="75">
        <v>6.65</v>
      </c>
      <c r="AX1261" s="75">
        <v>0</v>
      </c>
      <c r="AY1261" s="75"/>
      <c r="AZ1261" s="75">
        <v>5.58</v>
      </c>
      <c r="BA1261" s="75">
        <v>0</v>
      </c>
      <c r="BB1261" s="75"/>
      <c r="BC1261" s="75">
        <v>6</v>
      </c>
      <c r="BD1261" s="23">
        <f t="shared" si="612"/>
        <v>0</v>
      </c>
      <c r="BE1261" s="26">
        <f t="shared" si="613"/>
        <v>0</v>
      </c>
      <c r="BF1261" s="27">
        <f t="shared" si="616"/>
        <v>0</v>
      </c>
      <c r="BG1261" s="78"/>
      <c r="BH1261" s="79"/>
      <c r="BI1261" s="78"/>
      <c r="BJ1261" s="30">
        <f t="shared" si="614"/>
        <v>0</v>
      </c>
      <c r="BK1261" s="28">
        <f t="shared" si="615"/>
        <v>0</v>
      </c>
      <c r="BL1261" s="257"/>
      <c r="BM1261" s="257"/>
      <c r="BN1261" s="257"/>
      <c r="BO1261" s="257"/>
      <c r="BP1261" s="257"/>
      <c r="BQ1261" s="257"/>
      <c r="BR1261" s="257"/>
      <c r="BS1261" s="257"/>
      <c r="BT1261" s="257"/>
      <c r="BU1261" s="257"/>
      <c r="BV1261" s="257"/>
      <c r="BW1261" s="257"/>
      <c r="BX1261" s="257"/>
      <c r="BY1261" s="258"/>
      <c r="BZ1261" s="258"/>
      <c r="CA1261" s="258"/>
      <c r="CB1261" s="258"/>
      <c r="CC1261" s="258"/>
      <c r="CD1261" s="258"/>
      <c r="CE1261" s="258"/>
      <c r="CF1261" s="258"/>
      <c r="CG1261" s="258"/>
      <c r="CH1261" s="258"/>
      <c r="CI1261" s="258"/>
      <c r="CJ1261" s="258"/>
      <c r="CK1261" s="258"/>
      <c r="CL1261" s="258"/>
      <c r="CM1261" s="258"/>
      <c r="CN1261" s="258"/>
      <c r="CO1261" s="258"/>
      <c r="CP1261" s="258"/>
      <c r="CQ1261" s="258"/>
      <c r="CR1261" s="258"/>
      <c r="CS1261" s="258"/>
      <c r="CT1261" s="258"/>
      <c r="CU1261" s="258"/>
      <c r="CV1261" s="258"/>
      <c r="CW1261" s="258"/>
      <c r="CX1261" s="258"/>
      <c r="CY1261" s="258"/>
      <c r="CZ1261" s="258"/>
      <c r="DA1261" s="258"/>
      <c r="DB1261" s="258"/>
      <c r="DC1261" s="258"/>
      <c r="DD1261" s="258"/>
      <c r="DE1261" s="258"/>
      <c r="DF1261" s="258"/>
      <c r="DG1261" s="258"/>
      <c r="DH1261" s="258"/>
      <c r="DI1261" s="258"/>
      <c r="DJ1261" s="258"/>
      <c r="DK1261" s="258"/>
      <c r="DL1261" s="258"/>
      <c r="DM1261" s="258"/>
      <c r="DN1261" s="258"/>
      <c r="DO1261" s="258"/>
      <c r="DP1261" s="258"/>
      <c r="DQ1261" s="258"/>
      <c r="DR1261" s="258"/>
      <c r="DS1261" s="258"/>
      <c r="DT1261" s="258"/>
      <c r="DU1261" s="258"/>
      <c r="DV1261" s="258"/>
      <c r="DW1261" s="258"/>
      <c r="DX1261" s="258"/>
      <c r="DY1261" s="258"/>
      <c r="DZ1261" s="258"/>
      <c r="EA1261" s="258"/>
      <c r="EB1261" s="258"/>
      <c r="EC1261" s="258"/>
      <c r="ED1261" s="258"/>
      <c r="EE1261" s="258"/>
      <c r="EF1261" s="258"/>
      <c r="EG1261" s="258"/>
      <c r="EH1261" s="258"/>
      <c r="EI1261" s="258"/>
      <c r="EJ1261" s="258"/>
      <c r="EK1261" s="258"/>
      <c r="EL1261" s="258"/>
      <c r="EM1261" s="258"/>
      <c r="EN1261" s="258"/>
      <c r="EO1261" s="258"/>
      <c r="EP1261" s="258"/>
      <c r="EQ1261" s="258"/>
      <c r="ER1261" s="258"/>
      <c r="ES1261" s="258"/>
      <c r="ET1261" s="258"/>
      <c r="EU1261" s="258"/>
      <c r="EV1261" s="258"/>
      <c r="EW1261" s="258"/>
      <c r="EX1261" s="258"/>
      <c r="EY1261" s="258"/>
      <c r="EZ1261" s="258"/>
      <c r="FA1261" s="258"/>
      <c r="FB1261" s="258"/>
      <c r="FC1261" s="258"/>
      <c r="FD1261" s="258"/>
      <c r="FE1261" s="258"/>
      <c r="FF1261" s="258"/>
      <c r="FG1261" s="258"/>
      <c r="FH1261" s="258"/>
      <c r="FI1261" s="258"/>
      <c r="FJ1261" s="258"/>
      <c r="FK1261" s="258"/>
      <c r="FL1261" s="258"/>
      <c r="FM1261" s="258"/>
      <c r="FN1261" s="258"/>
      <c r="FO1261" s="258"/>
      <c r="FP1261" s="258"/>
      <c r="FQ1261" s="258"/>
      <c r="FR1261" s="258"/>
      <c r="FS1261" s="258"/>
      <c r="FT1261" s="258"/>
      <c r="FU1261" s="258"/>
      <c r="FV1261" s="258"/>
    </row>
    <row r="1262" spans="1:178" s="64" customFormat="1" ht="32.25" customHeight="1">
      <c r="A1262" s="67" t="s">
        <v>177</v>
      </c>
      <c r="B1262" s="68" t="s">
        <v>178</v>
      </c>
      <c r="C1262" s="69">
        <v>440</v>
      </c>
      <c r="D1262" s="60">
        <v>45</v>
      </c>
      <c r="E1262" s="23">
        <f t="shared" si="599"/>
        <v>19800</v>
      </c>
      <c r="F1262" s="70">
        <v>640</v>
      </c>
      <c r="G1262" s="60">
        <v>30</v>
      </c>
      <c r="H1262" s="23">
        <f t="shared" si="600"/>
        <v>19200</v>
      </c>
      <c r="I1262" s="70">
        <v>540</v>
      </c>
      <c r="J1262" s="60">
        <v>45</v>
      </c>
      <c r="K1262" s="23">
        <f t="shared" si="601"/>
        <v>24300</v>
      </c>
      <c r="L1262" s="60"/>
      <c r="M1262" s="60">
        <v>75</v>
      </c>
      <c r="N1262" s="23">
        <f t="shared" si="602"/>
        <v>0</v>
      </c>
      <c r="O1262" s="60"/>
      <c r="P1262" s="60">
        <v>38</v>
      </c>
      <c r="Q1262" s="23">
        <f t="shared" si="603"/>
        <v>0</v>
      </c>
      <c r="R1262" s="60"/>
      <c r="S1262" s="60">
        <v>68</v>
      </c>
      <c r="T1262" s="23">
        <f t="shared" si="604"/>
        <v>0</v>
      </c>
      <c r="U1262" s="60"/>
      <c r="V1262" s="60">
        <v>38</v>
      </c>
      <c r="W1262" s="23">
        <f t="shared" si="605"/>
        <v>0</v>
      </c>
      <c r="X1262" s="60"/>
      <c r="Y1262" s="60">
        <v>55</v>
      </c>
      <c r="Z1262" s="23">
        <f t="shared" si="606"/>
        <v>0</v>
      </c>
      <c r="AA1262" s="60"/>
      <c r="AB1262" s="60">
        <v>58</v>
      </c>
      <c r="AC1262" s="23">
        <f t="shared" si="607"/>
        <v>0</v>
      </c>
      <c r="AD1262" s="60"/>
      <c r="AE1262" s="60">
        <v>68</v>
      </c>
      <c r="AF1262" s="25">
        <f t="shared" si="608"/>
        <v>0</v>
      </c>
      <c r="AG1262" s="60"/>
      <c r="AH1262" s="60">
        <v>98</v>
      </c>
      <c r="AI1262" s="23">
        <f t="shared" si="609"/>
        <v>0</v>
      </c>
      <c r="AJ1262" s="60">
        <v>7380</v>
      </c>
      <c r="AK1262" s="60">
        <v>7</v>
      </c>
      <c r="AL1262" s="25">
        <f t="shared" si="610"/>
        <v>51660</v>
      </c>
      <c r="AM1262" s="60"/>
      <c r="AN1262" s="60">
        <v>6</v>
      </c>
      <c r="AO1262" s="25">
        <f t="shared" si="611"/>
        <v>0</v>
      </c>
      <c r="AP1262" s="60"/>
      <c r="AQ1262" s="60">
        <v>7</v>
      </c>
      <c r="AR1262" s="60">
        <f t="shared" ref="AR1262:AR1301" si="617">AQ1262*AP1262</f>
        <v>0</v>
      </c>
      <c r="AS1262" s="60"/>
      <c r="AT1262" s="60">
        <v>5.63</v>
      </c>
      <c r="AU1262" s="60">
        <f t="shared" ref="AU1262:AU1301" si="618">AT1262*AS1262</f>
        <v>0</v>
      </c>
      <c r="AV1262" s="60"/>
      <c r="AW1262" s="60">
        <v>6.65</v>
      </c>
      <c r="AX1262" s="60">
        <f t="shared" ref="AX1262:AX1301" si="619">AW1262*AV1262</f>
        <v>0</v>
      </c>
      <c r="AY1262" s="60"/>
      <c r="AZ1262" s="60">
        <v>5.58</v>
      </c>
      <c r="BA1262" s="60">
        <f t="shared" ref="BA1262:BA1301" si="620">AZ1262*AY1262</f>
        <v>0</v>
      </c>
      <c r="BB1262" s="60">
        <v>2780</v>
      </c>
      <c r="BC1262" s="60">
        <v>6</v>
      </c>
      <c r="BD1262" s="23">
        <f t="shared" si="612"/>
        <v>16680</v>
      </c>
      <c r="BE1262" s="26">
        <f t="shared" si="613"/>
        <v>131640</v>
      </c>
      <c r="BF1262" s="27">
        <f t="shared" si="616"/>
        <v>296232</v>
      </c>
      <c r="BG1262" s="61"/>
      <c r="BH1262" s="62">
        <v>356000</v>
      </c>
      <c r="BI1262" s="61"/>
      <c r="BJ1262" s="28">
        <f t="shared" si="614"/>
        <v>356000</v>
      </c>
      <c r="BK1262" s="28">
        <f t="shared" si="615"/>
        <v>71872</v>
      </c>
      <c r="BL1262" s="245"/>
      <c r="BM1262" s="245"/>
      <c r="BN1262" s="245"/>
      <c r="BO1262" s="245"/>
      <c r="BP1262" s="245"/>
      <c r="BQ1262" s="245"/>
      <c r="BR1262" s="245"/>
      <c r="BS1262" s="245"/>
      <c r="BT1262" s="245"/>
      <c r="BU1262" s="245"/>
      <c r="BV1262" s="247"/>
      <c r="BW1262" s="247"/>
      <c r="BX1262" s="245"/>
      <c r="BY1262" s="256"/>
      <c r="BZ1262" s="256"/>
      <c r="CA1262" s="256"/>
      <c r="CB1262" s="256"/>
      <c r="CC1262" s="256"/>
      <c r="CD1262" s="256"/>
      <c r="CE1262" s="256"/>
      <c r="CF1262" s="256"/>
      <c r="CG1262" s="256"/>
      <c r="CH1262" s="256"/>
      <c r="CI1262" s="256"/>
      <c r="CJ1262" s="256"/>
      <c r="CK1262" s="256"/>
      <c r="CL1262" s="256"/>
      <c r="CM1262" s="256"/>
      <c r="CN1262" s="256"/>
      <c r="CO1262" s="256"/>
      <c r="CP1262" s="256"/>
      <c r="CQ1262" s="256"/>
      <c r="CR1262" s="256"/>
      <c r="CS1262" s="256"/>
      <c r="CT1262" s="256"/>
      <c r="CU1262" s="256"/>
      <c r="CV1262" s="256"/>
      <c r="CW1262" s="256"/>
      <c r="CX1262" s="256"/>
      <c r="CY1262" s="256"/>
      <c r="CZ1262" s="256"/>
      <c r="DA1262" s="256"/>
      <c r="DB1262" s="256"/>
      <c r="DC1262" s="256"/>
      <c r="DD1262" s="256"/>
      <c r="DE1262" s="256"/>
      <c r="DF1262" s="256"/>
      <c r="DG1262" s="256"/>
      <c r="DH1262" s="256"/>
      <c r="DI1262" s="256"/>
      <c r="DJ1262" s="256"/>
      <c r="DK1262" s="256"/>
      <c r="DL1262" s="256"/>
      <c r="DM1262" s="256"/>
      <c r="DN1262" s="256"/>
      <c r="DO1262" s="256"/>
      <c r="DP1262" s="256"/>
      <c r="DQ1262" s="256"/>
      <c r="DR1262" s="256"/>
      <c r="DS1262" s="256"/>
      <c r="DT1262" s="256"/>
      <c r="DU1262" s="256"/>
      <c r="DV1262" s="256"/>
      <c r="DW1262" s="256"/>
      <c r="DX1262" s="256"/>
      <c r="DY1262" s="256"/>
      <c r="DZ1262" s="256"/>
      <c r="EA1262" s="256"/>
      <c r="EB1262" s="256"/>
      <c r="EC1262" s="256"/>
      <c r="ED1262" s="256"/>
      <c r="EE1262" s="256"/>
      <c r="EF1262" s="256"/>
      <c r="EG1262" s="256"/>
      <c r="EH1262" s="256"/>
      <c r="EI1262" s="256"/>
      <c r="EJ1262" s="256"/>
      <c r="EK1262" s="256"/>
      <c r="EL1262" s="256"/>
      <c r="EM1262" s="256"/>
      <c r="EN1262" s="256"/>
      <c r="EO1262" s="256"/>
      <c r="EP1262" s="256"/>
      <c r="EQ1262" s="256"/>
      <c r="ER1262" s="256"/>
      <c r="ES1262" s="256"/>
      <c r="ET1262" s="256"/>
      <c r="EU1262" s="256"/>
      <c r="EV1262" s="256"/>
      <c r="EW1262" s="256"/>
      <c r="EX1262" s="256"/>
      <c r="EY1262" s="256"/>
      <c r="EZ1262" s="256"/>
      <c r="FA1262" s="256"/>
      <c r="FB1262" s="256"/>
      <c r="FC1262" s="256"/>
      <c r="FD1262" s="256"/>
      <c r="FE1262" s="256"/>
      <c r="FF1262" s="256"/>
      <c r="FG1262" s="256"/>
      <c r="FH1262" s="256"/>
      <c r="FI1262" s="256"/>
      <c r="FJ1262" s="256"/>
      <c r="FK1262" s="256"/>
      <c r="FL1262" s="256"/>
      <c r="FM1262" s="256"/>
      <c r="FN1262" s="256"/>
      <c r="FO1262" s="256"/>
      <c r="FP1262" s="256"/>
      <c r="FQ1262" s="256"/>
      <c r="FR1262" s="256"/>
      <c r="FS1262" s="256"/>
      <c r="FT1262" s="256"/>
      <c r="FU1262" s="256"/>
      <c r="FV1262" s="256"/>
    </row>
    <row r="1263" spans="1:178" s="64" customFormat="1" ht="32.25" customHeight="1">
      <c r="A1263" s="67" t="s">
        <v>179</v>
      </c>
      <c r="B1263" s="68" t="s">
        <v>180</v>
      </c>
      <c r="C1263" s="69"/>
      <c r="D1263" s="60">
        <v>45</v>
      </c>
      <c r="E1263" s="23">
        <f t="shared" si="599"/>
        <v>0</v>
      </c>
      <c r="F1263" s="60"/>
      <c r="G1263" s="60">
        <v>30</v>
      </c>
      <c r="H1263" s="23">
        <f t="shared" si="600"/>
        <v>0</v>
      </c>
      <c r="I1263" s="60"/>
      <c r="J1263" s="60">
        <v>45</v>
      </c>
      <c r="K1263" s="23">
        <f t="shared" si="601"/>
        <v>0</v>
      </c>
      <c r="L1263" s="60"/>
      <c r="M1263" s="60">
        <v>75</v>
      </c>
      <c r="N1263" s="23">
        <f t="shared" si="602"/>
        <v>0</v>
      </c>
      <c r="O1263" s="60"/>
      <c r="P1263" s="60">
        <v>38</v>
      </c>
      <c r="Q1263" s="23">
        <f t="shared" si="603"/>
        <v>0</v>
      </c>
      <c r="R1263" s="60"/>
      <c r="S1263" s="60">
        <v>68</v>
      </c>
      <c r="T1263" s="23">
        <f t="shared" si="604"/>
        <v>0</v>
      </c>
      <c r="U1263" s="60"/>
      <c r="V1263" s="60">
        <v>38</v>
      </c>
      <c r="W1263" s="23">
        <f t="shared" si="605"/>
        <v>0</v>
      </c>
      <c r="X1263" s="60"/>
      <c r="Y1263" s="60">
        <v>55</v>
      </c>
      <c r="Z1263" s="23">
        <f t="shared" si="606"/>
        <v>0</v>
      </c>
      <c r="AA1263" s="60"/>
      <c r="AB1263" s="60">
        <v>58</v>
      </c>
      <c r="AC1263" s="23">
        <f t="shared" si="607"/>
        <v>0</v>
      </c>
      <c r="AD1263" s="60"/>
      <c r="AE1263" s="60">
        <v>68</v>
      </c>
      <c r="AF1263" s="25">
        <f t="shared" si="608"/>
        <v>0</v>
      </c>
      <c r="AG1263" s="60"/>
      <c r="AH1263" s="60">
        <v>98</v>
      </c>
      <c r="AI1263" s="23">
        <f t="shared" si="609"/>
        <v>0</v>
      </c>
      <c r="AJ1263" s="60"/>
      <c r="AK1263" s="60">
        <v>7</v>
      </c>
      <c r="AL1263" s="25">
        <f t="shared" si="610"/>
        <v>0</v>
      </c>
      <c r="AM1263" s="60"/>
      <c r="AN1263" s="60">
        <v>6</v>
      </c>
      <c r="AO1263" s="25">
        <f t="shared" si="611"/>
        <v>0</v>
      </c>
      <c r="AP1263" s="60"/>
      <c r="AQ1263" s="60">
        <v>7</v>
      </c>
      <c r="AR1263" s="60">
        <f t="shared" si="617"/>
        <v>0</v>
      </c>
      <c r="AS1263" s="60"/>
      <c r="AT1263" s="60">
        <v>5.63</v>
      </c>
      <c r="AU1263" s="60">
        <f t="shared" si="618"/>
        <v>0</v>
      </c>
      <c r="AV1263" s="60"/>
      <c r="AW1263" s="60">
        <v>6.65</v>
      </c>
      <c r="AX1263" s="60">
        <f t="shared" si="619"/>
        <v>0</v>
      </c>
      <c r="AY1263" s="60"/>
      <c r="AZ1263" s="60">
        <v>5.58</v>
      </c>
      <c r="BA1263" s="60">
        <f t="shared" si="620"/>
        <v>0</v>
      </c>
      <c r="BB1263" s="60"/>
      <c r="BC1263" s="60">
        <v>6</v>
      </c>
      <c r="BD1263" s="23">
        <f t="shared" si="612"/>
        <v>0</v>
      </c>
      <c r="BE1263" s="26">
        <f t="shared" si="613"/>
        <v>0</v>
      </c>
      <c r="BF1263" s="27">
        <f t="shared" si="616"/>
        <v>0</v>
      </c>
      <c r="BG1263" s="61"/>
      <c r="BH1263" s="62"/>
      <c r="BI1263" s="61"/>
      <c r="BJ1263" s="30">
        <f t="shared" si="614"/>
        <v>0</v>
      </c>
      <c r="BK1263" s="28">
        <f t="shared" si="615"/>
        <v>0</v>
      </c>
      <c r="BL1263" s="245"/>
      <c r="BM1263" s="245"/>
      <c r="BN1263" s="245"/>
      <c r="BO1263" s="245"/>
      <c r="BP1263" s="245"/>
      <c r="BQ1263" s="245"/>
      <c r="BR1263" s="245"/>
      <c r="BS1263" s="245"/>
      <c r="BT1263" s="245"/>
      <c r="BU1263" s="245"/>
      <c r="BV1263" s="245"/>
      <c r="BW1263" s="245"/>
      <c r="BX1263" s="245"/>
      <c r="BY1263" s="256"/>
      <c r="BZ1263" s="256"/>
      <c r="CA1263" s="256"/>
      <c r="CB1263" s="256"/>
      <c r="CC1263" s="256"/>
      <c r="CD1263" s="256"/>
      <c r="CE1263" s="256"/>
      <c r="CF1263" s="256"/>
      <c r="CG1263" s="256"/>
      <c r="CH1263" s="256"/>
      <c r="CI1263" s="256"/>
      <c r="CJ1263" s="256"/>
      <c r="CK1263" s="256"/>
      <c r="CL1263" s="256"/>
      <c r="CM1263" s="256"/>
      <c r="CN1263" s="256"/>
      <c r="CO1263" s="256"/>
      <c r="CP1263" s="256"/>
      <c r="CQ1263" s="256"/>
      <c r="CR1263" s="256"/>
      <c r="CS1263" s="256"/>
      <c r="CT1263" s="256"/>
      <c r="CU1263" s="256"/>
      <c r="CV1263" s="256"/>
      <c r="CW1263" s="256"/>
      <c r="CX1263" s="256"/>
      <c r="CY1263" s="256"/>
      <c r="CZ1263" s="256"/>
      <c r="DA1263" s="256"/>
      <c r="DB1263" s="256"/>
      <c r="DC1263" s="256"/>
      <c r="DD1263" s="256"/>
      <c r="DE1263" s="256"/>
      <c r="DF1263" s="256"/>
      <c r="DG1263" s="256"/>
      <c r="DH1263" s="256"/>
      <c r="DI1263" s="256"/>
      <c r="DJ1263" s="256"/>
      <c r="DK1263" s="256"/>
      <c r="DL1263" s="256"/>
      <c r="DM1263" s="256"/>
      <c r="DN1263" s="256"/>
      <c r="DO1263" s="256"/>
      <c r="DP1263" s="256"/>
      <c r="DQ1263" s="256"/>
      <c r="DR1263" s="256"/>
      <c r="DS1263" s="256"/>
      <c r="DT1263" s="256"/>
      <c r="DU1263" s="256"/>
      <c r="DV1263" s="256"/>
      <c r="DW1263" s="256"/>
      <c r="DX1263" s="256"/>
      <c r="DY1263" s="256"/>
      <c r="DZ1263" s="256"/>
      <c r="EA1263" s="256"/>
      <c r="EB1263" s="256"/>
      <c r="EC1263" s="256"/>
      <c r="ED1263" s="256"/>
      <c r="EE1263" s="256"/>
      <c r="EF1263" s="256"/>
      <c r="EG1263" s="256"/>
      <c r="EH1263" s="256"/>
      <c r="EI1263" s="256"/>
      <c r="EJ1263" s="256"/>
      <c r="EK1263" s="256"/>
      <c r="EL1263" s="256"/>
      <c r="EM1263" s="256"/>
      <c r="EN1263" s="256"/>
      <c r="EO1263" s="256"/>
      <c r="EP1263" s="256"/>
      <c r="EQ1263" s="256"/>
      <c r="ER1263" s="256"/>
      <c r="ES1263" s="256"/>
      <c r="ET1263" s="256"/>
      <c r="EU1263" s="256"/>
      <c r="EV1263" s="256"/>
      <c r="EW1263" s="256"/>
      <c r="EX1263" s="256"/>
      <c r="EY1263" s="256"/>
      <c r="EZ1263" s="256"/>
      <c r="FA1263" s="256"/>
      <c r="FB1263" s="256"/>
      <c r="FC1263" s="256"/>
      <c r="FD1263" s="256"/>
      <c r="FE1263" s="256"/>
      <c r="FF1263" s="256"/>
      <c r="FG1263" s="256"/>
      <c r="FH1263" s="256"/>
      <c r="FI1263" s="256"/>
      <c r="FJ1263" s="256"/>
      <c r="FK1263" s="256"/>
      <c r="FL1263" s="256"/>
      <c r="FM1263" s="256"/>
      <c r="FN1263" s="256"/>
      <c r="FO1263" s="256"/>
      <c r="FP1263" s="256"/>
      <c r="FQ1263" s="256"/>
      <c r="FR1263" s="256"/>
      <c r="FS1263" s="256"/>
      <c r="FT1263" s="256"/>
      <c r="FU1263" s="256"/>
      <c r="FV1263" s="256"/>
    </row>
    <row r="1264" spans="1:178" s="64" customFormat="1" ht="32.25" customHeight="1">
      <c r="A1264" s="67" t="s">
        <v>181</v>
      </c>
      <c r="B1264" s="68" t="s">
        <v>182</v>
      </c>
      <c r="C1264" s="69"/>
      <c r="D1264" s="60">
        <v>45</v>
      </c>
      <c r="E1264" s="23">
        <f t="shared" si="599"/>
        <v>0</v>
      </c>
      <c r="F1264" s="60"/>
      <c r="G1264" s="60">
        <v>30</v>
      </c>
      <c r="H1264" s="23">
        <f t="shared" si="600"/>
        <v>0</v>
      </c>
      <c r="I1264" s="60"/>
      <c r="J1264" s="60">
        <v>45</v>
      </c>
      <c r="K1264" s="23">
        <f t="shared" si="601"/>
        <v>0</v>
      </c>
      <c r="L1264" s="60"/>
      <c r="M1264" s="60">
        <v>75</v>
      </c>
      <c r="N1264" s="23">
        <f t="shared" si="602"/>
        <v>0</v>
      </c>
      <c r="O1264" s="70"/>
      <c r="P1264" s="60">
        <v>38</v>
      </c>
      <c r="Q1264" s="23">
        <f t="shared" si="603"/>
        <v>0</v>
      </c>
      <c r="R1264" s="60"/>
      <c r="S1264" s="60">
        <v>68</v>
      </c>
      <c r="T1264" s="23">
        <f t="shared" si="604"/>
        <v>0</v>
      </c>
      <c r="U1264" s="70">
        <v>480</v>
      </c>
      <c r="V1264" s="60">
        <v>38</v>
      </c>
      <c r="W1264" s="23">
        <f t="shared" si="605"/>
        <v>18240</v>
      </c>
      <c r="X1264" s="60">
        <v>160</v>
      </c>
      <c r="Y1264" s="60">
        <v>55</v>
      </c>
      <c r="Z1264" s="23">
        <f t="shared" si="606"/>
        <v>8800</v>
      </c>
      <c r="AA1264" s="60">
        <v>150</v>
      </c>
      <c r="AB1264" s="60">
        <v>58</v>
      </c>
      <c r="AC1264" s="23">
        <f t="shared" si="607"/>
        <v>8700</v>
      </c>
      <c r="AD1264" s="60">
        <v>140</v>
      </c>
      <c r="AE1264" s="60">
        <v>68</v>
      </c>
      <c r="AF1264" s="25">
        <f t="shared" si="608"/>
        <v>9520</v>
      </c>
      <c r="AG1264" s="60"/>
      <c r="AH1264" s="60">
        <v>98</v>
      </c>
      <c r="AI1264" s="23">
        <f t="shared" si="609"/>
        <v>0</v>
      </c>
      <c r="AJ1264" s="60"/>
      <c r="AK1264" s="60">
        <v>7</v>
      </c>
      <c r="AL1264" s="25">
        <f t="shared" si="610"/>
        <v>0</v>
      </c>
      <c r="AM1264" s="60"/>
      <c r="AN1264" s="60">
        <v>6</v>
      </c>
      <c r="AO1264" s="25">
        <f t="shared" si="611"/>
        <v>0</v>
      </c>
      <c r="AP1264" s="60"/>
      <c r="AQ1264" s="60">
        <v>7</v>
      </c>
      <c r="AR1264" s="60">
        <f t="shared" si="617"/>
        <v>0</v>
      </c>
      <c r="AS1264" s="60"/>
      <c r="AT1264" s="60">
        <v>5.63</v>
      </c>
      <c r="AU1264" s="60">
        <f t="shared" si="618"/>
        <v>0</v>
      </c>
      <c r="AV1264" s="60"/>
      <c r="AW1264" s="60">
        <v>6.65</v>
      </c>
      <c r="AX1264" s="60">
        <f t="shared" si="619"/>
        <v>0</v>
      </c>
      <c r="AY1264" s="60"/>
      <c r="AZ1264" s="60">
        <v>5.58</v>
      </c>
      <c r="BA1264" s="60">
        <f t="shared" si="620"/>
        <v>0</v>
      </c>
      <c r="BB1264" s="60"/>
      <c r="BC1264" s="60">
        <v>6</v>
      </c>
      <c r="BD1264" s="23">
        <f t="shared" si="612"/>
        <v>0</v>
      </c>
      <c r="BE1264" s="26">
        <f t="shared" si="613"/>
        <v>45260</v>
      </c>
      <c r="BF1264" s="27">
        <f t="shared" si="616"/>
        <v>189762</v>
      </c>
      <c r="BG1264" s="61"/>
      <c r="BH1264" s="62">
        <v>215000</v>
      </c>
      <c r="BI1264" s="61"/>
      <c r="BJ1264" s="30">
        <f t="shared" si="614"/>
        <v>215000</v>
      </c>
      <c r="BK1264" s="28">
        <f t="shared" si="615"/>
        <v>20022</v>
      </c>
      <c r="BL1264" s="245"/>
      <c r="BM1264" s="245"/>
      <c r="BN1264" s="245"/>
      <c r="BO1264" s="245"/>
      <c r="BP1264" s="245"/>
      <c r="BQ1264" s="245"/>
      <c r="BR1264" s="245"/>
      <c r="BS1264" s="245"/>
      <c r="BT1264" s="245"/>
      <c r="BU1264" s="245"/>
      <c r="BV1264" s="245"/>
      <c r="BW1264" s="245"/>
      <c r="BX1264" s="245"/>
      <c r="BY1264" s="256"/>
      <c r="BZ1264" s="256"/>
      <c r="CA1264" s="256"/>
      <c r="CB1264" s="256"/>
      <c r="CC1264" s="256"/>
      <c r="CD1264" s="256"/>
      <c r="CE1264" s="256"/>
      <c r="CF1264" s="256"/>
      <c r="CG1264" s="256"/>
      <c r="CH1264" s="256"/>
      <c r="CI1264" s="256"/>
      <c r="CJ1264" s="256"/>
      <c r="CK1264" s="256"/>
      <c r="CL1264" s="256"/>
      <c r="CM1264" s="256"/>
      <c r="CN1264" s="256"/>
      <c r="CO1264" s="256"/>
      <c r="CP1264" s="256"/>
      <c r="CQ1264" s="256"/>
      <c r="CR1264" s="256"/>
      <c r="CS1264" s="256"/>
      <c r="CT1264" s="256"/>
      <c r="CU1264" s="256"/>
      <c r="CV1264" s="256"/>
      <c r="CW1264" s="256"/>
      <c r="CX1264" s="256"/>
      <c r="CY1264" s="256"/>
      <c r="CZ1264" s="256"/>
      <c r="DA1264" s="256"/>
      <c r="DB1264" s="256"/>
      <c r="DC1264" s="256"/>
      <c r="DD1264" s="256"/>
      <c r="DE1264" s="256"/>
      <c r="DF1264" s="256"/>
      <c r="DG1264" s="256"/>
      <c r="DH1264" s="256"/>
      <c r="DI1264" s="256"/>
      <c r="DJ1264" s="256"/>
      <c r="DK1264" s="256"/>
      <c r="DL1264" s="256"/>
      <c r="DM1264" s="256"/>
      <c r="DN1264" s="256"/>
      <c r="DO1264" s="256"/>
      <c r="DP1264" s="256"/>
      <c r="DQ1264" s="256"/>
      <c r="DR1264" s="256"/>
      <c r="DS1264" s="256"/>
      <c r="DT1264" s="256"/>
      <c r="DU1264" s="256"/>
      <c r="DV1264" s="256"/>
      <c r="DW1264" s="256"/>
      <c r="DX1264" s="256"/>
      <c r="DY1264" s="256"/>
      <c r="DZ1264" s="256"/>
      <c r="EA1264" s="256"/>
      <c r="EB1264" s="256"/>
      <c r="EC1264" s="256"/>
      <c r="ED1264" s="256"/>
      <c r="EE1264" s="256"/>
      <c r="EF1264" s="256"/>
      <c r="EG1264" s="256"/>
      <c r="EH1264" s="256"/>
      <c r="EI1264" s="256"/>
      <c r="EJ1264" s="256"/>
      <c r="EK1264" s="256"/>
      <c r="EL1264" s="256"/>
      <c r="EM1264" s="256"/>
      <c r="EN1264" s="256"/>
      <c r="EO1264" s="256"/>
      <c r="EP1264" s="256"/>
      <c r="EQ1264" s="256"/>
      <c r="ER1264" s="256"/>
      <c r="ES1264" s="256"/>
      <c r="ET1264" s="256"/>
      <c r="EU1264" s="256"/>
      <c r="EV1264" s="256"/>
      <c r="EW1264" s="256"/>
      <c r="EX1264" s="256"/>
      <c r="EY1264" s="256"/>
      <c r="EZ1264" s="256"/>
      <c r="FA1264" s="256"/>
      <c r="FB1264" s="256"/>
      <c r="FC1264" s="256"/>
      <c r="FD1264" s="256"/>
      <c r="FE1264" s="256"/>
      <c r="FF1264" s="256"/>
      <c r="FG1264" s="256"/>
      <c r="FH1264" s="256"/>
      <c r="FI1264" s="256"/>
      <c r="FJ1264" s="256"/>
      <c r="FK1264" s="256"/>
      <c r="FL1264" s="256"/>
      <c r="FM1264" s="256"/>
      <c r="FN1264" s="256"/>
      <c r="FO1264" s="256"/>
      <c r="FP1264" s="256"/>
      <c r="FQ1264" s="256"/>
      <c r="FR1264" s="256"/>
      <c r="FS1264" s="256"/>
      <c r="FT1264" s="256"/>
      <c r="FU1264" s="256"/>
      <c r="FV1264" s="256"/>
    </row>
    <row r="1265" spans="1:178" s="64" customFormat="1" ht="32.25" customHeight="1">
      <c r="A1265" s="67" t="s">
        <v>183</v>
      </c>
      <c r="B1265" s="68" t="s">
        <v>184</v>
      </c>
      <c r="C1265" s="69"/>
      <c r="D1265" s="60">
        <v>45</v>
      </c>
      <c r="E1265" s="23">
        <f t="shared" si="599"/>
        <v>0</v>
      </c>
      <c r="F1265" s="60"/>
      <c r="G1265" s="60">
        <v>30</v>
      </c>
      <c r="H1265" s="23">
        <f t="shared" si="600"/>
        <v>0</v>
      </c>
      <c r="I1265" s="60"/>
      <c r="J1265" s="60">
        <v>45</v>
      </c>
      <c r="K1265" s="23">
        <f t="shared" si="601"/>
        <v>0</v>
      </c>
      <c r="L1265" s="60"/>
      <c r="M1265" s="60">
        <v>75</v>
      </c>
      <c r="N1265" s="23">
        <f t="shared" si="602"/>
        <v>0</v>
      </c>
      <c r="O1265" s="60"/>
      <c r="P1265" s="60">
        <v>38</v>
      </c>
      <c r="Q1265" s="23">
        <f t="shared" si="603"/>
        <v>0</v>
      </c>
      <c r="R1265" s="60"/>
      <c r="S1265" s="60">
        <v>68</v>
      </c>
      <c r="T1265" s="23">
        <f t="shared" si="604"/>
        <v>0</v>
      </c>
      <c r="U1265" s="60"/>
      <c r="V1265" s="60">
        <v>38</v>
      </c>
      <c r="W1265" s="23">
        <f t="shared" si="605"/>
        <v>0</v>
      </c>
      <c r="X1265" s="60"/>
      <c r="Y1265" s="60">
        <v>55</v>
      </c>
      <c r="Z1265" s="23">
        <f t="shared" si="606"/>
        <v>0</v>
      </c>
      <c r="AA1265" s="60"/>
      <c r="AB1265" s="60">
        <v>58</v>
      </c>
      <c r="AC1265" s="23">
        <f t="shared" si="607"/>
        <v>0</v>
      </c>
      <c r="AD1265" s="60"/>
      <c r="AE1265" s="60">
        <v>68</v>
      </c>
      <c r="AF1265" s="25">
        <f t="shared" si="608"/>
        <v>0</v>
      </c>
      <c r="AG1265" s="60"/>
      <c r="AH1265" s="60">
        <v>98</v>
      </c>
      <c r="AI1265" s="23">
        <f t="shared" si="609"/>
        <v>0</v>
      </c>
      <c r="AJ1265" s="60"/>
      <c r="AK1265" s="60">
        <v>7</v>
      </c>
      <c r="AL1265" s="25">
        <f t="shared" si="610"/>
        <v>0</v>
      </c>
      <c r="AM1265" s="60"/>
      <c r="AN1265" s="60">
        <v>6</v>
      </c>
      <c r="AO1265" s="25">
        <f t="shared" si="611"/>
        <v>0</v>
      </c>
      <c r="AP1265" s="60"/>
      <c r="AQ1265" s="60">
        <v>7</v>
      </c>
      <c r="AR1265" s="60">
        <f t="shared" si="617"/>
        <v>0</v>
      </c>
      <c r="AS1265" s="60"/>
      <c r="AT1265" s="60">
        <v>5.63</v>
      </c>
      <c r="AU1265" s="60">
        <f t="shared" si="618"/>
        <v>0</v>
      </c>
      <c r="AV1265" s="60"/>
      <c r="AW1265" s="60">
        <v>6.65</v>
      </c>
      <c r="AX1265" s="60">
        <f t="shared" si="619"/>
        <v>0</v>
      </c>
      <c r="AY1265" s="60"/>
      <c r="AZ1265" s="60">
        <v>5.58</v>
      </c>
      <c r="BA1265" s="60">
        <f t="shared" si="620"/>
        <v>0</v>
      </c>
      <c r="BB1265" s="60"/>
      <c r="BC1265" s="60">
        <v>6</v>
      </c>
      <c r="BD1265" s="23">
        <f t="shared" si="612"/>
        <v>0</v>
      </c>
      <c r="BE1265" s="26">
        <f t="shared" si="613"/>
        <v>0</v>
      </c>
      <c r="BF1265" s="27">
        <f t="shared" si="616"/>
        <v>16104</v>
      </c>
      <c r="BG1265" s="61"/>
      <c r="BH1265" s="62"/>
      <c r="BI1265" s="61"/>
      <c r="BJ1265" s="30">
        <f t="shared" si="614"/>
        <v>0</v>
      </c>
      <c r="BK1265" s="28">
        <f t="shared" si="615"/>
        <v>16104</v>
      </c>
      <c r="BL1265" s="245"/>
      <c r="BM1265" s="247"/>
      <c r="BN1265" s="245"/>
      <c r="BO1265" s="245"/>
      <c r="BP1265" s="245"/>
      <c r="BQ1265" s="245"/>
      <c r="BR1265" s="245"/>
      <c r="BS1265" s="245"/>
      <c r="BT1265" s="247"/>
      <c r="BU1265" s="245"/>
      <c r="BV1265" s="245"/>
      <c r="BW1265" s="245"/>
      <c r="BX1265" s="245"/>
      <c r="BY1265" s="256"/>
      <c r="BZ1265" s="256"/>
      <c r="CA1265" s="256"/>
      <c r="CB1265" s="256"/>
      <c r="CC1265" s="256"/>
      <c r="CD1265" s="256"/>
      <c r="CE1265" s="256"/>
      <c r="CF1265" s="256"/>
      <c r="CG1265" s="256"/>
      <c r="CH1265" s="256"/>
      <c r="CI1265" s="256"/>
      <c r="CJ1265" s="256"/>
      <c r="CK1265" s="256"/>
      <c r="CL1265" s="256"/>
      <c r="CM1265" s="256"/>
      <c r="CN1265" s="256"/>
      <c r="CO1265" s="256"/>
      <c r="CP1265" s="256"/>
      <c r="CQ1265" s="256"/>
      <c r="CR1265" s="256"/>
      <c r="CS1265" s="256"/>
      <c r="CT1265" s="256"/>
      <c r="CU1265" s="256"/>
      <c r="CV1265" s="256"/>
      <c r="CW1265" s="256"/>
      <c r="CX1265" s="256"/>
      <c r="CY1265" s="256"/>
      <c r="CZ1265" s="256"/>
      <c r="DA1265" s="256"/>
      <c r="DB1265" s="256"/>
      <c r="DC1265" s="256"/>
      <c r="DD1265" s="256"/>
      <c r="DE1265" s="256"/>
      <c r="DF1265" s="256"/>
      <c r="DG1265" s="256"/>
      <c r="DH1265" s="256"/>
      <c r="DI1265" s="256"/>
      <c r="DJ1265" s="256"/>
      <c r="DK1265" s="256"/>
      <c r="DL1265" s="256"/>
      <c r="DM1265" s="256"/>
      <c r="DN1265" s="256"/>
      <c r="DO1265" s="256"/>
      <c r="DP1265" s="256"/>
      <c r="DQ1265" s="256"/>
      <c r="DR1265" s="256"/>
      <c r="DS1265" s="256"/>
      <c r="DT1265" s="256"/>
      <c r="DU1265" s="256"/>
      <c r="DV1265" s="256"/>
      <c r="DW1265" s="256"/>
      <c r="DX1265" s="256"/>
      <c r="DY1265" s="256"/>
      <c r="DZ1265" s="256"/>
      <c r="EA1265" s="256"/>
      <c r="EB1265" s="256"/>
      <c r="EC1265" s="256"/>
      <c r="ED1265" s="256"/>
      <c r="EE1265" s="256"/>
      <c r="EF1265" s="256"/>
      <c r="EG1265" s="256"/>
      <c r="EH1265" s="256"/>
      <c r="EI1265" s="256"/>
      <c r="EJ1265" s="256"/>
      <c r="EK1265" s="256"/>
      <c r="EL1265" s="256"/>
      <c r="EM1265" s="256"/>
      <c r="EN1265" s="256"/>
      <c r="EO1265" s="256"/>
      <c r="EP1265" s="256"/>
      <c r="EQ1265" s="256"/>
      <c r="ER1265" s="256"/>
      <c r="ES1265" s="256"/>
      <c r="ET1265" s="256"/>
      <c r="EU1265" s="256"/>
      <c r="EV1265" s="256"/>
      <c r="EW1265" s="256"/>
      <c r="EX1265" s="256"/>
      <c r="EY1265" s="256"/>
      <c r="EZ1265" s="256"/>
      <c r="FA1265" s="256"/>
      <c r="FB1265" s="256"/>
      <c r="FC1265" s="256"/>
      <c r="FD1265" s="256"/>
      <c r="FE1265" s="256"/>
      <c r="FF1265" s="256"/>
      <c r="FG1265" s="256"/>
      <c r="FH1265" s="256"/>
      <c r="FI1265" s="256"/>
      <c r="FJ1265" s="256"/>
      <c r="FK1265" s="256"/>
      <c r="FL1265" s="256"/>
      <c r="FM1265" s="256"/>
      <c r="FN1265" s="256"/>
      <c r="FO1265" s="256"/>
      <c r="FP1265" s="256"/>
      <c r="FQ1265" s="256"/>
      <c r="FR1265" s="256"/>
      <c r="FS1265" s="256"/>
      <c r="FT1265" s="256"/>
      <c r="FU1265" s="256"/>
      <c r="FV1265" s="256"/>
    </row>
    <row r="1266" spans="1:178" s="64" customFormat="1" ht="32.25" customHeight="1">
      <c r="A1266" s="67" t="s">
        <v>185</v>
      </c>
      <c r="B1266" s="68" t="s">
        <v>186</v>
      </c>
      <c r="C1266" s="69"/>
      <c r="D1266" s="60">
        <v>45</v>
      </c>
      <c r="E1266" s="23">
        <f t="shared" si="599"/>
        <v>0</v>
      </c>
      <c r="F1266" s="60"/>
      <c r="G1266" s="60">
        <v>30</v>
      </c>
      <c r="H1266" s="23">
        <f t="shared" si="600"/>
        <v>0</v>
      </c>
      <c r="I1266" s="60"/>
      <c r="J1266" s="60">
        <v>45</v>
      </c>
      <c r="K1266" s="23">
        <f t="shared" si="601"/>
        <v>0</v>
      </c>
      <c r="L1266" s="60">
        <v>130</v>
      </c>
      <c r="M1266" s="60">
        <v>75</v>
      </c>
      <c r="N1266" s="23">
        <f t="shared" si="602"/>
        <v>9750</v>
      </c>
      <c r="O1266" s="60">
        <v>180</v>
      </c>
      <c r="P1266" s="60">
        <v>38</v>
      </c>
      <c r="Q1266" s="23">
        <f t="shared" si="603"/>
        <v>6840</v>
      </c>
      <c r="R1266" s="60">
        <v>230</v>
      </c>
      <c r="S1266" s="60">
        <v>68</v>
      </c>
      <c r="T1266" s="23">
        <f t="shared" si="604"/>
        <v>15640</v>
      </c>
      <c r="U1266" s="60"/>
      <c r="V1266" s="60">
        <v>38</v>
      </c>
      <c r="W1266" s="23">
        <f t="shared" si="605"/>
        <v>0</v>
      </c>
      <c r="X1266" s="60"/>
      <c r="Y1266" s="60">
        <v>55</v>
      </c>
      <c r="Z1266" s="23">
        <f t="shared" si="606"/>
        <v>0</v>
      </c>
      <c r="AA1266" s="60"/>
      <c r="AB1266" s="60">
        <v>58</v>
      </c>
      <c r="AC1266" s="23">
        <f t="shared" si="607"/>
        <v>0</v>
      </c>
      <c r="AD1266" s="60"/>
      <c r="AE1266" s="60">
        <v>68</v>
      </c>
      <c r="AF1266" s="25">
        <f t="shared" si="608"/>
        <v>0</v>
      </c>
      <c r="AG1266" s="60"/>
      <c r="AH1266" s="60">
        <v>98</v>
      </c>
      <c r="AI1266" s="23">
        <f t="shared" si="609"/>
        <v>0</v>
      </c>
      <c r="AJ1266" s="60"/>
      <c r="AK1266" s="60">
        <v>7</v>
      </c>
      <c r="AL1266" s="25">
        <f t="shared" si="610"/>
        <v>0</v>
      </c>
      <c r="AM1266" s="60">
        <v>7800</v>
      </c>
      <c r="AN1266" s="60">
        <v>6</v>
      </c>
      <c r="AO1266" s="25">
        <f t="shared" si="611"/>
        <v>46800</v>
      </c>
      <c r="AP1266" s="60"/>
      <c r="AQ1266" s="60">
        <v>7</v>
      </c>
      <c r="AR1266" s="60">
        <f t="shared" si="617"/>
        <v>0</v>
      </c>
      <c r="AS1266" s="60"/>
      <c r="AT1266" s="60">
        <v>5.63</v>
      </c>
      <c r="AU1266" s="60">
        <f t="shared" si="618"/>
        <v>0</v>
      </c>
      <c r="AV1266" s="60"/>
      <c r="AW1266" s="60">
        <v>6.65</v>
      </c>
      <c r="AX1266" s="60">
        <f t="shared" si="619"/>
        <v>0</v>
      </c>
      <c r="AY1266" s="60"/>
      <c r="AZ1266" s="60">
        <v>5.58</v>
      </c>
      <c r="BA1266" s="60">
        <f t="shared" si="620"/>
        <v>0</v>
      </c>
      <c r="BB1266" s="60"/>
      <c r="BC1266" s="60">
        <v>6</v>
      </c>
      <c r="BD1266" s="23">
        <f t="shared" si="612"/>
        <v>0</v>
      </c>
      <c r="BE1266" s="26">
        <f t="shared" si="613"/>
        <v>79030</v>
      </c>
      <c r="BF1266" s="27">
        <f t="shared" si="616"/>
        <v>126738</v>
      </c>
      <c r="BG1266" s="61"/>
      <c r="BH1266" s="62">
        <v>150000</v>
      </c>
      <c r="BI1266" s="61"/>
      <c r="BJ1266" s="30">
        <f t="shared" si="614"/>
        <v>150000</v>
      </c>
      <c r="BK1266" s="28">
        <f t="shared" si="615"/>
        <v>55768</v>
      </c>
      <c r="BL1266" s="245"/>
      <c r="BM1266" s="245"/>
      <c r="BN1266" s="245"/>
      <c r="BO1266" s="245"/>
      <c r="BP1266" s="245"/>
      <c r="BQ1266" s="245"/>
      <c r="BR1266" s="245"/>
      <c r="BS1266" s="245"/>
      <c r="BT1266" s="245"/>
      <c r="BU1266" s="245"/>
      <c r="BV1266" s="247"/>
      <c r="BW1266" s="245"/>
      <c r="BX1266" s="245"/>
      <c r="BY1266" s="256"/>
      <c r="BZ1266" s="256"/>
      <c r="CA1266" s="256"/>
      <c r="CB1266" s="256"/>
      <c r="CC1266" s="256"/>
      <c r="CD1266" s="256"/>
      <c r="CE1266" s="256"/>
      <c r="CF1266" s="256"/>
      <c r="CG1266" s="256"/>
      <c r="CH1266" s="256"/>
      <c r="CI1266" s="256"/>
      <c r="CJ1266" s="256"/>
      <c r="CK1266" s="256"/>
      <c r="CL1266" s="256"/>
      <c r="CM1266" s="256"/>
      <c r="CN1266" s="256"/>
      <c r="CO1266" s="256"/>
      <c r="CP1266" s="256"/>
      <c r="CQ1266" s="256"/>
      <c r="CR1266" s="256"/>
      <c r="CS1266" s="256"/>
      <c r="CT1266" s="256"/>
      <c r="CU1266" s="256"/>
      <c r="CV1266" s="256"/>
      <c r="CW1266" s="256"/>
      <c r="CX1266" s="256"/>
      <c r="CY1266" s="256"/>
      <c r="CZ1266" s="256"/>
      <c r="DA1266" s="256"/>
      <c r="DB1266" s="256"/>
      <c r="DC1266" s="256"/>
      <c r="DD1266" s="256"/>
      <c r="DE1266" s="256"/>
      <c r="DF1266" s="256"/>
      <c r="DG1266" s="256"/>
      <c r="DH1266" s="256"/>
      <c r="DI1266" s="256"/>
      <c r="DJ1266" s="256"/>
      <c r="DK1266" s="256"/>
      <c r="DL1266" s="256"/>
      <c r="DM1266" s="256"/>
      <c r="DN1266" s="256"/>
      <c r="DO1266" s="256"/>
      <c r="DP1266" s="256"/>
      <c r="DQ1266" s="256"/>
      <c r="DR1266" s="256"/>
      <c r="DS1266" s="256"/>
      <c r="DT1266" s="256"/>
      <c r="DU1266" s="256"/>
      <c r="DV1266" s="256"/>
      <c r="DW1266" s="256"/>
      <c r="DX1266" s="256"/>
      <c r="DY1266" s="256"/>
      <c r="DZ1266" s="256"/>
      <c r="EA1266" s="256"/>
      <c r="EB1266" s="256"/>
      <c r="EC1266" s="256"/>
      <c r="ED1266" s="256"/>
      <c r="EE1266" s="256"/>
      <c r="EF1266" s="256"/>
      <c r="EG1266" s="256"/>
      <c r="EH1266" s="256"/>
      <c r="EI1266" s="256"/>
      <c r="EJ1266" s="256"/>
      <c r="EK1266" s="256"/>
      <c r="EL1266" s="256"/>
      <c r="EM1266" s="256"/>
      <c r="EN1266" s="256"/>
      <c r="EO1266" s="256"/>
      <c r="EP1266" s="256"/>
      <c r="EQ1266" s="256"/>
      <c r="ER1266" s="256"/>
      <c r="ES1266" s="256"/>
      <c r="ET1266" s="256"/>
      <c r="EU1266" s="256"/>
      <c r="EV1266" s="256"/>
      <c r="EW1266" s="256"/>
      <c r="EX1266" s="256"/>
      <c r="EY1266" s="256"/>
      <c r="EZ1266" s="256"/>
      <c r="FA1266" s="256"/>
      <c r="FB1266" s="256"/>
      <c r="FC1266" s="256"/>
      <c r="FD1266" s="256"/>
      <c r="FE1266" s="256"/>
      <c r="FF1266" s="256"/>
      <c r="FG1266" s="256"/>
      <c r="FH1266" s="256"/>
      <c r="FI1266" s="256"/>
      <c r="FJ1266" s="256"/>
      <c r="FK1266" s="256"/>
      <c r="FL1266" s="256"/>
      <c r="FM1266" s="256"/>
      <c r="FN1266" s="256"/>
      <c r="FO1266" s="256"/>
      <c r="FP1266" s="256"/>
      <c r="FQ1266" s="256"/>
      <c r="FR1266" s="256"/>
      <c r="FS1266" s="256"/>
      <c r="FT1266" s="256"/>
      <c r="FU1266" s="256"/>
      <c r="FV1266" s="256"/>
    </row>
    <row r="1267" spans="1:178" s="64" customFormat="1" ht="29.25" customHeight="1">
      <c r="A1267" s="67" t="s">
        <v>187</v>
      </c>
      <c r="B1267" s="68" t="s">
        <v>188</v>
      </c>
      <c r="C1267" s="71"/>
      <c r="D1267" s="60">
        <v>45</v>
      </c>
      <c r="E1267" s="23">
        <f t="shared" si="599"/>
        <v>0</v>
      </c>
      <c r="F1267" s="60"/>
      <c r="G1267" s="60">
        <v>30</v>
      </c>
      <c r="H1267" s="23">
        <f t="shared" si="600"/>
        <v>0</v>
      </c>
      <c r="I1267" s="60"/>
      <c r="J1267" s="60">
        <v>45</v>
      </c>
      <c r="K1267" s="23">
        <f t="shared" si="601"/>
        <v>0</v>
      </c>
      <c r="L1267" s="60"/>
      <c r="M1267" s="60">
        <v>75</v>
      </c>
      <c r="N1267" s="23">
        <f t="shared" si="602"/>
        <v>0</v>
      </c>
      <c r="O1267" s="70"/>
      <c r="P1267" s="60">
        <v>38</v>
      </c>
      <c r="Q1267" s="23">
        <f t="shared" si="603"/>
        <v>0</v>
      </c>
      <c r="R1267" s="60"/>
      <c r="S1267" s="60">
        <v>68</v>
      </c>
      <c r="T1267" s="23">
        <f t="shared" si="604"/>
        <v>0</v>
      </c>
      <c r="U1267" s="70"/>
      <c r="V1267" s="60">
        <v>38</v>
      </c>
      <c r="W1267" s="23">
        <f t="shared" si="605"/>
        <v>0</v>
      </c>
      <c r="X1267" s="60"/>
      <c r="Y1267" s="60">
        <v>55</v>
      </c>
      <c r="Z1267" s="23">
        <f t="shared" si="606"/>
        <v>0</v>
      </c>
      <c r="AA1267" s="60"/>
      <c r="AB1267" s="60">
        <v>58</v>
      </c>
      <c r="AC1267" s="23">
        <f t="shared" si="607"/>
        <v>0</v>
      </c>
      <c r="AD1267" s="60"/>
      <c r="AE1267" s="60">
        <v>68</v>
      </c>
      <c r="AF1267" s="25">
        <f t="shared" si="608"/>
        <v>0</v>
      </c>
      <c r="AG1267" s="60"/>
      <c r="AH1267" s="60">
        <v>98</v>
      </c>
      <c r="AI1267" s="23">
        <f t="shared" si="609"/>
        <v>0</v>
      </c>
      <c r="AJ1267" s="60"/>
      <c r="AK1267" s="60">
        <v>7</v>
      </c>
      <c r="AL1267" s="25">
        <f t="shared" si="610"/>
        <v>0</v>
      </c>
      <c r="AM1267" s="60"/>
      <c r="AN1267" s="60">
        <v>6</v>
      </c>
      <c r="AO1267" s="25">
        <f t="shared" si="611"/>
        <v>0</v>
      </c>
      <c r="AP1267" s="60"/>
      <c r="AQ1267" s="60">
        <v>7</v>
      </c>
      <c r="AR1267" s="60">
        <f t="shared" si="617"/>
        <v>0</v>
      </c>
      <c r="AS1267" s="60"/>
      <c r="AT1267" s="60">
        <v>5.63</v>
      </c>
      <c r="AU1267" s="60">
        <f t="shared" si="618"/>
        <v>0</v>
      </c>
      <c r="AV1267" s="60"/>
      <c r="AW1267" s="60">
        <v>6.65</v>
      </c>
      <c r="AX1267" s="60">
        <f t="shared" si="619"/>
        <v>0</v>
      </c>
      <c r="AY1267" s="60"/>
      <c r="AZ1267" s="60">
        <v>5.58</v>
      </c>
      <c r="BA1267" s="60">
        <f t="shared" si="620"/>
        <v>0</v>
      </c>
      <c r="BB1267" s="60"/>
      <c r="BC1267" s="60">
        <v>6</v>
      </c>
      <c r="BD1267" s="23">
        <f t="shared" si="612"/>
        <v>0</v>
      </c>
      <c r="BE1267" s="26">
        <f t="shared" si="613"/>
        <v>0</v>
      </c>
      <c r="BF1267" s="27">
        <f t="shared" si="616"/>
        <v>220150</v>
      </c>
      <c r="BG1267" s="61"/>
      <c r="BH1267" s="62">
        <v>195000</v>
      </c>
      <c r="BI1267" s="61"/>
      <c r="BJ1267" s="30">
        <f t="shared" si="614"/>
        <v>195000</v>
      </c>
      <c r="BK1267" s="28">
        <f t="shared" si="615"/>
        <v>25150</v>
      </c>
      <c r="BL1267" s="245"/>
      <c r="BM1267" s="245"/>
      <c r="BN1267" s="245"/>
      <c r="BO1267" s="245"/>
      <c r="BP1267" s="245"/>
      <c r="BQ1267" s="245"/>
      <c r="BR1267" s="245"/>
      <c r="BS1267" s="245"/>
      <c r="BT1267" s="245"/>
      <c r="BU1267" s="245"/>
      <c r="BV1267" s="245"/>
      <c r="BW1267" s="247"/>
      <c r="BX1267" s="245"/>
      <c r="BY1267" s="256"/>
      <c r="BZ1267" s="256"/>
      <c r="CA1267" s="256"/>
      <c r="CB1267" s="256"/>
      <c r="CC1267" s="256"/>
      <c r="CD1267" s="256"/>
      <c r="CE1267" s="256"/>
      <c r="CF1267" s="256"/>
      <c r="CG1267" s="256"/>
      <c r="CH1267" s="256"/>
      <c r="CI1267" s="256"/>
      <c r="CJ1267" s="256"/>
      <c r="CK1267" s="256"/>
      <c r="CL1267" s="256"/>
      <c r="CM1267" s="256"/>
      <c r="CN1267" s="256"/>
      <c r="CO1267" s="256"/>
      <c r="CP1267" s="256"/>
      <c r="CQ1267" s="256"/>
      <c r="CR1267" s="256"/>
      <c r="CS1267" s="256"/>
      <c r="CT1267" s="256"/>
      <c r="CU1267" s="256"/>
      <c r="CV1267" s="256"/>
      <c r="CW1267" s="256"/>
      <c r="CX1267" s="256"/>
      <c r="CY1267" s="256"/>
      <c r="CZ1267" s="256"/>
      <c r="DA1267" s="256"/>
      <c r="DB1267" s="256"/>
      <c r="DC1267" s="256"/>
      <c r="DD1267" s="256"/>
      <c r="DE1267" s="256"/>
      <c r="DF1267" s="256"/>
      <c r="DG1267" s="256"/>
      <c r="DH1267" s="256"/>
      <c r="DI1267" s="256"/>
      <c r="DJ1267" s="256"/>
      <c r="DK1267" s="256"/>
      <c r="DL1267" s="256"/>
      <c r="DM1267" s="256"/>
      <c r="DN1267" s="256"/>
      <c r="DO1267" s="256"/>
      <c r="DP1267" s="256"/>
      <c r="DQ1267" s="256"/>
      <c r="DR1267" s="256"/>
      <c r="DS1267" s="256"/>
      <c r="DT1267" s="256"/>
      <c r="DU1267" s="256"/>
      <c r="DV1267" s="256"/>
      <c r="DW1267" s="256"/>
      <c r="DX1267" s="256"/>
      <c r="DY1267" s="256"/>
      <c r="DZ1267" s="256"/>
      <c r="EA1267" s="256"/>
      <c r="EB1267" s="256"/>
      <c r="EC1267" s="256"/>
      <c r="ED1267" s="256"/>
      <c r="EE1267" s="256"/>
      <c r="EF1267" s="256"/>
      <c r="EG1267" s="256"/>
      <c r="EH1267" s="256"/>
      <c r="EI1267" s="256"/>
      <c r="EJ1267" s="256"/>
      <c r="EK1267" s="256"/>
      <c r="EL1267" s="256"/>
      <c r="EM1267" s="256"/>
      <c r="EN1267" s="256"/>
      <c r="EO1267" s="256"/>
      <c r="EP1267" s="256"/>
      <c r="EQ1267" s="256"/>
      <c r="ER1267" s="256"/>
      <c r="ES1267" s="256"/>
      <c r="ET1267" s="256"/>
      <c r="EU1267" s="256"/>
      <c r="EV1267" s="256"/>
      <c r="EW1267" s="256"/>
      <c r="EX1267" s="256"/>
      <c r="EY1267" s="256"/>
      <c r="EZ1267" s="256"/>
      <c r="FA1267" s="256"/>
      <c r="FB1267" s="256"/>
      <c r="FC1267" s="256"/>
      <c r="FD1267" s="256"/>
      <c r="FE1267" s="256"/>
      <c r="FF1267" s="256"/>
      <c r="FG1267" s="256"/>
      <c r="FH1267" s="256"/>
      <c r="FI1267" s="256"/>
      <c r="FJ1267" s="256"/>
      <c r="FK1267" s="256"/>
      <c r="FL1267" s="256"/>
      <c r="FM1267" s="256"/>
      <c r="FN1267" s="256"/>
      <c r="FO1267" s="256"/>
      <c r="FP1267" s="256"/>
      <c r="FQ1267" s="256"/>
      <c r="FR1267" s="256"/>
      <c r="FS1267" s="256"/>
      <c r="FT1267" s="256"/>
      <c r="FU1267" s="256"/>
      <c r="FV1267" s="256"/>
    </row>
    <row r="1268" spans="1:178" s="64" customFormat="1" ht="32.25" customHeight="1">
      <c r="A1268" s="67" t="s">
        <v>189</v>
      </c>
      <c r="B1268" s="68" t="s">
        <v>190</v>
      </c>
      <c r="C1268" s="69"/>
      <c r="D1268" s="60">
        <v>45</v>
      </c>
      <c r="E1268" s="23">
        <f t="shared" si="599"/>
        <v>0</v>
      </c>
      <c r="F1268" s="70"/>
      <c r="G1268" s="60">
        <v>30</v>
      </c>
      <c r="H1268" s="23">
        <f t="shared" si="600"/>
        <v>0</v>
      </c>
      <c r="I1268" s="70"/>
      <c r="J1268" s="60">
        <v>45</v>
      </c>
      <c r="K1268" s="23">
        <f t="shared" si="601"/>
        <v>0</v>
      </c>
      <c r="L1268" s="60"/>
      <c r="M1268" s="60">
        <v>75</v>
      </c>
      <c r="N1268" s="23">
        <f t="shared" si="602"/>
        <v>0</v>
      </c>
      <c r="O1268" s="60"/>
      <c r="P1268" s="60">
        <v>38</v>
      </c>
      <c r="Q1268" s="23">
        <f t="shared" si="603"/>
        <v>0</v>
      </c>
      <c r="R1268" s="60"/>
      <c r="S1268" s="60">
        <v>68</v>
      </c>
      <c r="T1268" s="23">
        <f t="shared" si="604"/>
        <v>0</v>
      </c>
      <c r="U1268" s="60"/>
      <c r="V1268" s="60">
        <v>38</v>
      </c>
      <c r="W1268" s="23">
        <f t="shared" si="605"/>
        <v>0</v>
      </c>
      <c r="X1268" s="60"/>
      <c r="Y1268" s="60">
        <v>55</v>
      </c>
      <c r="Z1268" s="23">
        <f t="shared" si="606"/>
        <v>0</v>
      </c>
      <c r="AA1268" s="60"/>
      <c r="AB1268" s="60">
        <v>58</v>
      </c>
      <c r="AC1268" s="23">
        <f t="shared" si="607"/>
        <v>0</v>
      </c>
      <c r="AD1268" s="60"/>
      <c r="AE1268" s="60">
        <v>68</v>
      </c>
      <c r="AF1268" s="25">
        <f t="shared" si="608"/>
        <v>0</v>
      </c>
      <c r="AG1268" s="60"/>
      <c r="AH1268" s="60">
        <v>98</v>
      </c>
      <c r="AI1268" s="23">
        <f t="shared" si="609"/>
        <v>0</v>
      </c>
      <c r="AJ1268" s="60"/>
      <c r="AK1268" s="60">
        <v>7</v>
      </c>
      <c r="AL1268" s="25">
        <f t="shared" si="610"/>
        <v>0</v>
      </c>
      <c r="AM1268" s="60"/>
      <c r="AN1268" s="60">
        <v>6</v>
      </c>
      <c r="AO1268" s="25">
        <f t="shared" si="611"/>
        <v>0</v>
      </c>
      <c r="AP1268" s="60"/>
      <c r="AQ1268" s="60">
        <v>7</v>
      </c>
      <c r="AR1268" s="60">
        <f t="shared" si="617"/>
        <v>0</v>
      </c>
      <c r="AS1268" s="60"/>
      <c r="AT1268" s="60">
        <v>5.63</v>
      </c>
      <c r="AU1268" s="60">
        <f t="shared" si="618"/>
        <v>0</v>
      </c>
      <c r="AV1268" s="60"/>
      <c r="AW1268" s="60">
        <v>6.65</v>
      </c>
      <c r="AX1268" s="60">
        <f t="shared" si="619"/>
        <v>0</v>
      </c>
      <c r="AY1268" s="60"/>
      <c r="AZ1268" s="60">
        <v>5.58</v>
      </c>
      <c r="BA1268" s="60">
        <f t="shared" si="620"/>
        <v>0</v>
      </c>
      <c r="BB1268" s="60"/>
      <c r="BC1268" s="60">
        <v>6</v>
      </c>
      <c r="BD1268" s="23">
        <f t="shared" si="612"/>
        <v>0</v>
      </c>
      <c r="BE1268" s="26">
        <f t="shared" si="613"/>
        <v>0</v>
      </c>
      <c r="BF1268" s="27">
        <f t="shared" si="616"/>
        <v>194796</v>
      </c>
      <c r="BG1268" s="61"/>
      <c r="BH1268" s="62">
        <v>178000</v>
      </c>
      <c r="BI1268" s="61"/>
      <c r="BJ1268" s="30">
        <f t="shared" si="614"/>
        <v>178000</v>
      </c>
      <c r="BK1268" s="28">
        <f t="shared" si="615"/>
        <v>16796</v>
      </c>
      <c r="BL1268" s="245"/>
      <c r="BM1268" s="245"/>
      <c r="BN1268" s="245"/>
      <c r="BO1268" s="245"/>
      <c r="BP1268" s="245"/>
      <c r="BQ1268" s="245"/>
      <c r="BR1268" s="245"/>
      <c r="BS1268" s="245"/>
      <c r="BT1268" s="245"/>
      <c r="BU1268" s="245"/>
      <c r="BV1268" s="245"/>
      <c r="BW1268" s="245"/>
      <c r="BX1268" s="245"/>
      <c r="BY1268" s="256"/>
      <c r="BZ1268" s="256"/>
      <c r="CA1268" s="256"/>
      <c r="CB1268" s="256"/>
      <c r="CC1268" s="256"/>
      <c r="CD1268" s="256"/>
      <c r="CE1268" s="256"/>
      <c r="CF1268" s="256"/>
      <c r="CG1268" s="256"/>
      <c r="CH1268" s="256"/>
      <c r="CI1268" s="256"/>
      <c r="CJ1268" s="256"/>
      <c r="CK1268" s="256"/>
      <c r="CL1268" s="256"/>
      <c r="CM1268" s="256"/>
      <c r="CN1268" s="256"/>
      <c r="CO1268" s="256"/>
      <c r="CP1268" s="256"/>
      <c r="CQ1268" s="256"/>
      <c r="CR1268" s="256"/>
      <c r="CS1268" s="256"/>
      <c r="CT1268" s="256"/>
      <c r="CU1268" s="256"/>
      <c r="CV1268" s="256"/>
      <c r="CW1268" s="256"/>
      <c r="CX1268" s="256"/>
      <c r="CY1268" s="256"/>
      <c r="CZ1268" s="256"/>
      <c r="DA1268" s="256"/>
      <c r="DB1268" s="256"/>
      <c r="DC1268" s="256"/>
      <c r="DD1268" s="256"/>
      <c r="DE1268" s="256"/>
      <c r="DF1268" s="256"/>
      <c r="DG1268" s="256"/>
      <c r="DH1268" s="256"/>
      <c r="DI1268" s="256"/>
      <c r="DJ1268" s="256"/>
      <c r="DK1268" s="256"/>
      <c r="DL1268" s="256"/>
      <c r="DM1268" s="256"/>
      <c r="DN1268" s="256"/>
      <c r="DO1268" s="256"/>
      <c r="DP1268" s="256"/>
      <c r="DQ1268" s="256"/>
      <c r="DR1268" s="256"/>
      <c r="DS1268" s="256"/>
      <c r="DT1268" s="256"/>
      <c r="DU1268" s="256"/>
      <c r="DV1268" s="256"/>
      <c r="DW1268" s="256"/>
      <c r="DX1268" s="256"/>
      <c r="DY1268" s="256"/>
      <c r="DZ1268" s="256"/>
      <c r="EA1268" s="256"/>
      <c r="EB1268" s="256"/>
      <c r="EC1268" s="256"/>
      <c r="ED1268" s="256"/>
      <c r="EE1268" s="256"/>
      <c r="EF1268" s="256"/>
      <c r="EG1268" s="256"/>
      <c r="EH1268" s="256"/>
      <c r="EI1268" s="256"/>
      <c r="EJ1268" s="256"/>
      <c r="EK1268" s="256"/>
      <c r="EL1268" s="256"/>
      <c r="EM1268" s="256"/>
      <c r="EN1268" s="256"/>
      <c r="EO1268" s="256"/>
      <c r="EP1268" s="256"/>
      <c r="EQ1268" s="256"/>
      <c r="ER1268" s="256"/>
      <c r="ES1268" s="256"/>
      <c r="ET1268" s="256"/>
      <c r="EU1268" s="256"/>
      <c r="EV1268" s="256"/>
      <c r="EW1268" s="256"/>
      <c r="EX1268" s="256"/>
      <c r="EY1268" s="256"/>
      <c r="EZ1268" s="256"/>
      <c r="FA1268" s="256"/>
      <c r="FB1268" s="256"/>
      <c r="FC1268" s="256"/>
      <c r="FD1268" s="256"/>
      <c r="FE1268" s="256"/>
      <c r="FF1268" s="256"/>
      <c r="FG1268" s="256"/>
      <c r="FH1268" s="256"/>
      <c r="FI1268" s="256"/>
      <c r="FJ1268" s="256"/>
      <c r="FK1268" s="256"/>
      <c r="FL1268" s="256"/>
      <c r="FM1268" s="256"/>
      <c r="FN1268" s="256"/>
      <c r="FO1268" s="256"/>
      <c r="FP1268" s="256"/>
      <c r="FQ1268" s="256"/>
      <c r="FR1268" s="256"/>
      <c r="FS1268" s="256"/>
      <c r="FT1268" s="256"/>
      <c r="FU1268" s="256"/>
      <c r="FV1268" s="256"/>
    </row>
    <row r="1269" spans="1:178" s="64" customFormat="1" ht="32.25" customHeight="1">
      <c r="A1269" s="67" t="s">
        <v>191</v>
      </c>
      <c r="B1269" s="68" t="s">
        <v>192</v>
      </c>
      <c r="C1269" s="69"/>
      <c r="D1269" s="60">
        <v>45</v>
      </c>
      <c r="E1269" s="23">
        <f t="shared" si="599"/>
        <v>0</v>
      </c>
      <c r="F1269" s="60"/>
      <c r="G1269" s="60">
        <v>30</v>
      </c>
      <c r="H1269" s="23">
        <f t="shared" si="600"/>
        <v>0</v>
      </c>
      <c r="I1269" s="60"/>
      <c r="J1269" s="60">
        <v>45</v>
      </c>
      <c r="K1269" s="23">
        <f t="shared" si="601"/>
        <v>0</v>
      </c>
      <c r="L1269" s="60"/>
      <c r="M1269" s="60">
        <v>75</v>
      </c>
      <c r="N1269" s="23">
        <f t="shared" si="602"/>
        <v>0</v>
      </c>
      <c r="O1269" s="60"/>
      <c r="P1269" s="60">
        <v>38</v>
      </c>
      <c r="Q1269" s="23">
        <f t="shared" si="603"/>
        <v>0</v>
      </c>
      <c r="R1269" s="60"/>
      <c r="S1269" s="60">
        <v>68</v>
      </c>
      <c r="T1269" s="23">
        <f t="shared" si="604"/>
        <v>0</v>
      </c>
      <c r="U1269" s="60"/>
      <c r="V1269" s="60">
        <v>38</v>
      </c>
      <c r="W1269" s="23">
        <f t="shared" si="605"/>
        <v>0</v>
      </c>
      <c r="X1269" s="60"/>
      <c r="Y1269" s="60">
        <v>55</v>
      </c>
      <c r="Z1269" s="23">
        <f t="shared" si="606"/>
        <v>0</v>
      </c>
      <c r="AA1269" s="60"/>
      <c r="AB1269" s="60">
        <v>58</v>
      </c>
      <c r="AC1269" s="23">
        <f t="shared" si="607"/>
        <v>0</v>
      </c>
      <c r="AD1269" s="60"/>
      <c r="AE1269" s="60">
        <v>68</v>
      </c>
      <c r="AF1269" s="25">
        <f t="shared" si="608"/>
        <v>0</v>
      </c>
      <c r="AG1269" s="60"/>
      <c r="AH1269" s="60">
        <v>98</v>
      </c>
      <c r="AI1269" s="23">
        <f t="shared" si="609"/>
        <v>0</v>
      </c>
      <c r="AJ1269" s="60"/>
      <c r="AK1269" s="60">
        <v>7</v>
      </c>
      <c r="AL1269" s="25">
        <f t="shared" si="610"/>
        <v>0</v>
      </c>
      <c r="AM1269" s="60"/>
      <c r="AN1269" s="60">
        <v>6</v>
      </c>
      <c r="AO1269" s="25">
        <f t="shared" si="611"/>
        <v>0</v>
      </c>
      <c r="AP1269" s="60"/>
      <c r="AQ1269" s="60">
        <v>7</v>
      </c>
      <c r="AR1269" s="60">
        <f t="shared" si="617"/>
        <v>0</v>
      </c>
      <c r="AS1269" s="60"/>
      <c r="AT1269" s="60">
        <v>5.63</v>
      </c>
      <c r="AU1269" s="60">
        <f t="shared" si="618"/>
        <v>0</v>
      </c>
      <c r="AV1269" s="60"/>
      <c r="AW1269" s="60">
        <v>6.65</v>
      </c>
      <c r="AX1269" s="60">
        <f t="shared" si="619"/>
        <v>0</v>
      </c>
      <c r="AY1269" s="60"/>
      <c r="AZ1269" s="60">
        <v>5.58</v>
      </c>
      <c r="BA1269" s="60">
        <f t="shared" si="620"/>
        <v>0</v>
      </c>
      <c r="BB1269" s="60"/>
      <c r="BC1269" s="60">
        <v>6</v>
      </c>
      <c r="BD1269" s="23">
        <f t="shared" si="612"/>
        <v>0</v>
      </c>
      <c r="BE1269" s="26">
        <f t="shared" si="613"/>
        <v>0</v>
      </c>
      <c r="BF1269" s="27">
        <f t="shared" si="616"/>
        <v>163219</v>
      </c>
      <c r="BG1269" s="61"/>
      <c r="BH1269" s="62"/>
      <c r="BI1269" s="61"/>
      <c r="BJ1269" s="30">
        <f t="shared" si="614"/>
        <v>0</v>
      </c>
      <c r="BK1269" s="28">
        <f t="shared" si="615"/>
        <v>163219</v>
      </c>
      <c r="BL1269" s="245"/>
      <c r="BM1269" s="245"/>
      <c r="BN1269" s="245"/>
      <c r="BO1269" s="245"/>
      <c r="BP1269" s="245"/>
      <c r="BQ1269" s="245"/>
      <c r="BR1269" s="245"/>
      <c r="BS1269" s="245"/>
      <c r="BT1269" s="245"/>
      <c r="BU1269" s="245"/>
      <c r="BV1269" s="245"/>
      <c r="BW1269" s="245"/>
      <c r="BX1269" s="245"/>
      <c r="BY1269" s="256"/>
      <c r="BZ1269" s="256"/>
      <c r="CA1269" s="256"/>
      <c r="CB1269" s="256"/>
      <c r="CC1269" s="256"/>
      <c r="CD1269" s="256"/>
      <c r="CE1269" s="256"/>
      <c r="CF1269" s="256"/>
      <c r="CG1269" s="256"/>
      <c r="CH1269" s="256"/>
      <c r="CI1269" s="256"/>
      <c r="CJ1269" s="256"/>
      <c r="CK1269" s="256"/>
      <c r="CL1269" s="256"/>
      <c r="CM1269" s="256"/>
      <c r="CN1269" s="256"/>
      <c r="CO1269" s="256"/>
      <c r="CP1269" s="256"/>
      <c r="CQ1269" s="256"/>
      <c r="CR1269" s="256"/>
      <c r="CS1269" s="256"/>
      <c r="CT1269" s="256"/>
      <c r="CU1269" s="256"/>
      <c r="CV1269" s="256"/>
      <c r="CW1269" s="256"/>
      <c r="CX1269" s="256"/>
      <c r="CY1269" s="256"/>
      <c r="CZ1269" s="256"/>
      <c r="DA1269" s="256"/>
      <c r="DB1269" s="256"/>
      <c r="DC1269" s="256"/>
      <c r="DD1269" s="256"/>
      <c r="DE1269" s="256"/>
      <c r="DF1269" s="256"/>
      <c r="DG1269" s="256"/>
      <c r="DH1269" s="256"/>
      <c r="DI1269" s="256"/>
      <c r="DJ1269" s="256"/>
      <c r="DK1269" s="256"/>
      <c r="DL1269" s="256"/>
      <c r="DM1269" s="256"/>
      <c r="DN1269" s="256"/>
      <c r="DO1269" s="256"/>
      <c r="DP1269" s="256"/>
      <c r="DQ1269" s="256"/>
      <c r="DR1269" s="256"/>
      <c r="DS1269" s="256"/>
      <c r="DT1269" s="256"/>
      <c r="DU1269" s="256"/>
      <c r="DV1269" s="256"/>
      <c r="DW1269" s="256"/>
      <c r="DX1269" s="256"/>
      <c r="DY1269" s="256"/>
      <c r="DZ1269" s="256"/>
      <c r="EA1269" s="256"/>
      <c r="EB1269" s="256"/>
      <c r="EC1269" s="256"/>
      <c r="ED1269" s="256"/>
      <c r="EE1269" s="256"/>
      <c r="EF1269" s="256"/>
      <c r="EG1269" s="256"/>
      <c r="EH1269" s="256"/>
      <c r="EI1269" s="256"/>
      <c r="EJ1269" s="256"/>
      <c r="EK1269" s="256"/>
      <c r="EL1269" s="256"/>
      <c r="EM1269" s="256"/>
      <c r="EN1269" s="256"/>
      <c r="EO1269" s="256"/>
      <c r="EP1269" s="256"/>
      <c r="EQ1269" s="256"/>
      <c r="ER1269" s="256"/>
      <c r="ES1269" s="256"/>
      <c r="ET1269" s="256"/>
      <c r="EU1269" s="256"/>
      <c r="EV1269" s="256"/>
      <c r="EW1269" s="256"/>
      <c r="EX1269" s="256"/>
      <c r="EY1269" s="256"/>
      <c r="EZ1269" s="256"/>
      <c r="FA1269" s="256"/>
      <c r="FB1269" s="256"/>
      <c r="FC1269" s="256"/>
      <c r="FD1269" s="256"/>
      <c r="FE1269" s="256"/>
      <c r="FF1269" s="256"/>
      <c r="FG1269" s="256"/>
      <c r="FH1269" s="256"/>
      <c r="FI1269" s="256"/>
      <c r="FJ1269" s="256"/>
      <c r="FK1269" s="256"/>
      <c r="FL1269" s="256"/>
      <c r="FM1269" s="256"/>
      <c r="FN1269" s="256"/>
      <c r="FO1269" s="256"/>
      <c r="FP1269" s="256"/>
      <c r="FQ1269" s="256"/>
      <c r="FR1269" s="256"/>
      <c r="FS1269" s="256"/>
      <c r="FT1269" s="256"/>
      <c r="FU1269" s="256"/>
      <c r="FV1269" s="256"/>
    </row>
    <row r="1270" spans="1:178" s="64" customFormat="1" ht="32.25" customHeight="1">
      <c r="A1270" s="67" t="s">
        <v>193</v>
      </c>
      <c r="B1270" s="68" t="s">
        <v>194</v>
      </c>
      <c r="C1270" s="71">
        <v>450</v>
      </c>
      <c r="D1270" s="60">
        <v>45</v>
      </c>
      <c r="E1270" s="23">
        <f t="shared" si="599"/>
        <v>20250</v>
      </c>
      <c r="F1270" s="60">
        <v>750</v>
      </c>
      <c r="G1270" s="60">
        <v>30</v>
      </c>
      <c r="H1270" s="23">
        <f t="shared" si="600"/>
        <v>22500</v>
      </c>
      <c r="I1270" s="60">
        <v>650</v>
      </c>
      <c r="J1270" s="60">
        <v>45</v>
      </c>
      <c r="K1270" s="23">
        <f t="shared" si="601"/>
        <v>29250</v>
      </c>
      <c r="L1270" s="60"/>
      <c r="M1270" s="60">
        <v>75</v>
      </c>
      <c r="N1270" s="23">
        <f t="shared" si="602"/>
        <v>0</v>
      </c>
      <c r="O1270" s="70"/>
      <c r="P1270" s="60">
        <v>38</v>
      </c>
      <c r="Q1270" s="23">
        <f t="shared" si="603"/>
        <v>0</v>
      </c>
      <c r="R1270" s="60"/>
      <c r="S1270" s="60">
        <v>68</v>
      </c>
      <c r="T1270" s="23">
        <f t="shared" si="604"/>
        <v>0</v>
      </c>
      <c r="U1270" s="60"/>
      <c r="V1270" s="60">
        <v>38</v>
      </c>
      <c r="W1270" s="23">
        <f t="shared" si="605"/>
        <v>0</v>
      </c>
      <c r="X1270" s="60"/>
      <c r="Y1270" s="60">
        <v>55</v>
      </c>
      <c r="Z1270" s="23">
        <f t="shared" si="606"/>
        <v>0</v>
      </c>
      <c r="AA1270" s="60"/>
      <c r="AB1270" s="60">
        <v>58</v>
      </c>
      <c r="AC1270" s="23">
        <f t="shared" si="607"/>
        <v>0</v>
      </c>
      <c r="AD1270" s="60"/>
      <c r="AE1270" s="60">
        <v>68</v>
      </c>
      <c r="AF1270" s="25">
        <f t="shared" si="608"/>
        <v>0</v>
      </c>
      <c r="AG1270" s="60"/>
      <c r="AH1270" s="60">
        <v>98</v>
      </c>
      <c r="AI1270" s="23">
        <f t="shared" si="609"/>
        <v>0</v>
      </c>
      <c r="AJ1270" s="60">
        <v>4970</v>
      </c>
      <c r="AK1270" s="60">
        <v>7</v>
      </c>
      <c r="AL1270" s="25">
        <f t="shared" si="610"/>
        <v>34790</v>
      </c>
      <c r="AM1270" s="60"/>
      <c r="AN1270" s="60">
        <v>6</v>
      </c>
      <c r="AO1270" s="25">
        <f t="shared" si="611"/>
        <v>0</v>
      </c>
      <c r="AP1270" s="60"/>
      <c r="AQ1270" s="60">
        <v>7</v>
      </c>
      <c r="AR1270" s="60">
        <f t="shared" si="617"/>
        <v>0</v>
      </c>
      <c r="AS1270" s="60"/>
      <c r="AT1270" s="60">
        <v>5.63</v>
      </c>
      <c r="AU1270" s="60">
        <f t="shared" si="618"/>
        <v>0</v>
      </c>
      <c r="AV1270" s="60"/>
      <c r="AW1270" s="60">
        <v>6.65</v>
      </c>
      <c r="AX1270" s="60">
        <f t="shared" si="619"/>
        <v>0</v>
      </c>
      <c r="AY1270" s="60"/>
      <c r="AZ1270" s="60">
        <v>5.58</v>
      </c>
      <c r="BA1270" s="60">
        <f t="shared" si="620"/>
        <v>0</v>
      </c>
      <c r="BB1270" s="60">
        <v>3800</v>
      </c>
      <c r="BC1270" s="60">
        <v>6</v>
      </c>
      <c r="BD1270" s="23">
        <f t="shared" si="612"/>
        <v>22800</v>
      </c>
      <c r="BE1270" s="26">
        <f t="shared" si="613"/>
        <v>129590</v>
      </c>
      <c r="BF1270" s="27">
        <f t="shared" si="616"/>
        <v>287078</v>
      </c>
      <c r="BG1270" s="61"/>
      <c r="BH1270" s="62">
        <v>346000</v>
      </c>
      <c r="BI1270" s="61"/>
      <c r="BJ1270" s="28">
        <f t="shared" si="614"/>
        <v>346000</v>
      </c>
      <c r="BK1270" s="28">
        <f t="shared" si="615"/>
        <v>70668</v>
      </c>
      <c r="BL1270" s="245"/>
      <c r="BM1270" s="245"/>
      <c r="BN1270" s="245"/>
      <c r="BO1270" s="245"/>
      <c r="BP1270" s="247"/>
      <c r="BQ1270" s="245"/>
      <c r="BR1270" s="245"/>
      <c r="BS1270" s="245"/>
      <c r="BT1270" s="245"/>
      <c r="BU1270" s="245"/>
      <c r="BV1270" s="245"/>
      <c r="BW1270" s="245"/>
      <c r="BX1270" s="245"/>
      <c r="BY1270" s="256"/>
      <c r="BZ1270" s="256"/>
      <c r="CA1270" s="256"/>
      <c r="CB1270" s="256"/>
      <c r="CC1270" s="256"/>
      <c r="CD1270" s="256"/>
      <c r="CE1270" s="256"/>
      <c r="CF1270" s="256"/>
      <c r="CG1270" s="256"/>
      <c r="CH1270" s="256"/>
      <c r="CI1270" s="256"/>
      <c r="CJ1270" s="256"/>
      <c r="CK1270" s="256"/>
      <c r="CL1270" s="256"/>
      <c r="CM1270" s="256"/>
      <c r="CN1270" s="256"/>
      <c r="CO1270" s="256"/>
      <c r="CP1270" s="256"/>
      <c r="CQ1270" s="256"/>
      <c r="CR1270" s="256"/>
      <c r="CS1270" s="256"/>
      <c r="CT1270" s="256"/>
      <c r="CU1270" s="256"/>
      <c r="CV1270" s="256"/>
      <c r="CW1270" s="256"/>
      <c r="CX1270" s="256"/>
      <c r="CY1270" s="256"/>
      <c r="CZ1270" s="256"/>
      <c r="DA1270" s="256"/>
      <c r="DB1270" s="256"/>
      <c r="DC1270" s="256"/>
      <c r="DD1270" s="256"/>
      <c r="DE1270" s="256"/>
      <c r="DF1270" s="256"/>
      <c r="DG1270" s="256"/>
      <c r="DH1270" s="256"/>
      <c r="DI1270" s="256"/>
      <c r="DJ1270" s="256"/>
      <c r="DK1270" s="256"/>
      <c r="DL1270" s="256"/>
      <c r="DM1270" s="256"/>
      <c r="DN1270" s="256"/>
      <c r="DO1270" s="256"/>
      <c r="DP1270" s="256"/>
      <c r="DQ1270" s="256"/>
      <c r="DR1270" s="256"/>
      <c r="DS1270" s="256"/>
      <c r="DT1270" s="256"/>
      <c r="DU1270" s="256"/>
      <c r="DV1270" s="256"/>
      <c r="DW1270" s="256"/>
      <c r="DX1270" s="256"/>
      <c r="DY1270" s="256"/>
      <c r="DZ1270" s="256"/>
      <c r="EA1270" s="256"/>
      <c r="EB1270" s="256"/>
      <c r="EC1270" s="256"/>
      <c r="ED1270" s="256"/>
      <c r="EE1270" s="256"/>
      <c r="EF1270" s="256"/>
      <c r="EG1270" s="256"/>
      <c r="EH1270" s="256"/>
      <c r="EI1270" s="256"/>
      <c r="EJ1270" s="256"/>
      <c r="EK1270" s="256"/>
      <c r="EL1270" s="256"/>
      <c r="EM1270" s="256"/>
      <c r="EN1270" s="256"/>
      <c r="EO1270" s="256"/>
      <c r="EP1270" s="256"/>
      <c r="EQ1270" s="256"/>
      <c r="ER1270" s="256"/>
      <c r="ES1270" s="256"/>
      <c r="ET1270" s="256"/>
      <c r="EU1270" s="256"/>
      <c r="EV1270" s="256"/>
      <c r="EW1270" s="256"/>
      <c r="EX1270" s="256"/>
      <c r="EY1270" s="256"/>
      <c r="EZ1270" s="256"/>
      <c r="FA1270" s="256"/>
      <c r="FB1270" s="256"/>
      <c r="FC1270" s="256"/>
      <c r="FD1270" s="256"/>
      <c r="FE1270" s="256"/>
      <c r="FF1270" s="256"/>
      <c r="FG1270" s="256"/>
      <c r="FH1270" s="256"/>
      <c r="FI1270" s="256"/>
      <c r="FJ1270" s="256"/>
      <c r="FK1270" s="256"/>
      <c r="FL1270" s="256"/>
      <c r="FM1270" s="256"/>
      <c r="FN1270" s="256"/>
      <c r="FO1270" s="256"/>
      <c r="FP1270" s="256"/>
      <c r="FQ1270" s="256"/>
      <c r="FR1270" s="256"/>
      <c r="FS1270" s="256"/>
      <c r="FT1270" s="256"/>
      <c r="FU1270" s="256"/>
      <c r="FV1270" s="256"/>
    </row>
    <row r="1271" spans="1:178" s="64" customFormat="1" ht="32.25" customHeight="1">
      <c r="A1271" s="67" t="s">
        <v>195</v>
      </c>
      <c r="B1271" s="68" t="s">
        <v>196</v>
      </c>
      <c r="C1271" s="69"/>
      <c r="D1271" s="60">
        <v>45</v>
      </c>
      <c r="E1271" s="23">
        <f t="shared" si="599"/>
        <v>0</v>
      </c>
      <c r="F1271" s="70"/>
      <c r="G1271" s="60">
        <v>30</v>
      </c>
      <c r="H1271" s="23">
        <f t="shared" si="600"/>
        <v>0</v>
      </c>
      <c r="I1271" s="70"/>
      <c r="J1271" s="60">
        <v>45</v>
      </c>
      <c r="K1271" s="23">
        <f t="shared" si="601"/>
        <v>0</v>
      </c>
      <c r="L1271" s="60"/>
      <c r="M1271" s="60">
        <v>75</v>
      </c>
      <c r="N1271" s="23">
        <f t="shared" si="602"/>
        <v>0</v>
      </c>
      <c r="O1271" s="60"/>
      <c r="P1271" s="60">
        <v>38</v>
      </c>
      <c r="Q1271" s="23">
        <f t="shared" si="603"/>
        <v>0</v>
      </c>
      <c r="R1271" s="60"/>
      <c r="S1271" s="60">
        <v>68</v>
      </c>
      <c r="T1271" s="23">
        <f t="shared" si="604"/>
        <v>0</v>
      </c>
      <c r="U1271" s="60"/>
      <c r="V1271" s="60">
        <v>38</v>
      </c>
      <c r="W1271" s="23">
        <f t="shared" si="605"/>
        <v>0</v>
      </c>
      <c r="X1271" s="60"/>
      <c r="Y1271" s="60">
        <v>55</v>
      </c>
      <c r="Z1271" s="23">
        <f t="shared" si="606"/>
        <v>0</v>
      </c>
      <c r="AA1271" s="60"/>
      <c r="AB1271" s="60">
        <v>58</v>
      </c>
      <c r="AC1271" s="23">
        <f t="shared" si="607"/>
        <v>0</v>
      </c>
      <c r="AD1271" s="60"/>
      <c r="AE1271" s="60">
        <v>68</v>
      </c>
      <c r="AF1271" s="25">
        <f t="shared" si="608"/>
        <v>0</v>
      </c>
      <c r="AG1271" s="60"/>
      <c r="AH1271" s="60">
        <v>98</v>
      </c>
      <c r="AI1271" s="23">
        <f t="shared" si="609"/>
        <v>0</v>
      </c>
      <c r="AJ1271" s="60"/>
      <c r="AK1271" s="60">
        <v>7</v>
      </c>
      <c r="AL1271" s="25">
        <f t="shared" si="610"/>
        <v>0</v>
      </c>
      <c r="AM1271" s="60"/>
      <c r="AN1271" s="60">
        <v>6</v>
      </c>
      <c r="AO1271" s="25">
        <f t="shared" si="611"/>
        <v>0</v>
      </c>
      <c r="AP1271" s="60"/>
      <c r="AQ1271" s="60">
        <v>7</v>
      </c>
      <c r="AR1271" s="60">
        <f t="shared" si="617"/>
        <v>0</v>
      </c>
      <c r="AS1271" s="60"/>
      <c r="AT1271" s="60">
        <v>5.63</v>
      </c>
      <c r="AU1271" s="60">
        <f t="shared" si="618"/>
        <v>0</v>
      </c>
      <c r="AV1271" s="60"/>
      <c r="AW1271" s="60">
        <v>6.65</v>
      </c>
      <c r="AX1271" s="60">
        <f t="shared" si="619"/>
        <v>0</v>
      </c>
      <c r="AY1271" s="60"/>
      <c r="AZ1271" s="60">
        <v>5.58</v>
      </c>
      <c r="BA1271" s="60">
        <f t="shared" si="620"/>
        <v>0</v>
      </c>
      <c r="BB1271" s="60"/>
      <c r="BC1271" s="60">
        <v>6</v>
      </c>
      <c r="BD1271" s="23">
        <f t="shared" si="612"/>
        <v>0</v>
      </c>
      <c r="BE1271" s="26">
        <f t="shared" si="613"/>
        <v>0</v>
      </c>
      <c r="BF1271" s="27">
        <f t="shared" si="616"/>
        <v>0</v>
      </c>
      <c r="BG1271" s="61"/>
      <c r="BH1271" s="62"/>
      <c r="BI1271" s="61"/>
      <c r="BJ1271" s="30">
        <f t="shared" si="614"/>
        <v>0</v>
      </c>
      <c r="BK1271" s="28">
        <f t="shared" si="615"/>
        <v>0</v>
      </c>
      <c r="BL1271" s="245"/>
      <c r="BM1271" s="245"/>
      <c r="BN1271" s="245"/>
      <c r="BO1271" s="245"/>
      <c r="BP1271" s="245"/>
      <c r="BQ1271" s="245"/>
      <c r="BR1271" s="245"/>
      <c r="BS1271" s="245"/>
      <c r="BT1271" s="245"/>
      <c r="BU1271" s="245"/>
      <c r="BV1271" s="245"/>
      <c r="BW1271" s="245"/>
      <c r="BX1271" s="245"/>
      <c r="BY1271" s="256"/>
      <c r="BZ1271" s="256"/>
      <c r="CA1271" s="256"/>
      <c r="CB1271" s="256"/>
      <c r="CC1271" s="256"/>
      <c r="CD1271" s="256"/>
      <c r="CE1271" s="256"/>
      <c r="CF1271" s="256"/>
      <c r="CG1271" s="256"/>
      <c r="CH1271" s="256"/>
      <c r="CI1271" s="256"/>
      <c r="CJ1271" s="256"/>
      <c r="CK1271" s="256"/>
      <c r="CL1271" s="256"/>
      <c r="CM1271" s="256"/>
      <c r="CN1271" s="256"/>
      <c r="CO1271" s="256"/>
      <c r="CP1271" s="256"/>
      <c r="CQ1271" s="256"/>
      <c r="CR1271" s="256"/>
      <c r="CS1271" s="256"/>
      <c r="CT1271" s="256"/>
      <c r="CU1271" s="256"/>
      <c r="CV1271" s="256"/>
      <c r="CW1271" s="256"/>
      <c r="CX1271" s="256"/>
      <c r="CY1271" s="256"/>
      <c r="CZ1271" s="256"/>
      <c r="DA1271" s="256"/>
      <c r="DB1271" s="256"/>
      <c r="DC1271" s="256"/>
      <c r="DD1271" s="256"/>
      <c r="DE1271" s="256"/>
      <c r="DF1271" s="256"/>
      <c r="DG1271" s="256"/>
      <c r="DH1271" s="256"/>
      <c r="DI1271" s="256"/>
      <c r="DJ1271" s="256"/>
      <c r="DK1271" s="256"/>
      <c r="DL1271" s="256"/>
      <c r="DM1271" s="256"/>
      <c r="DN1271" s="256"/>
      <c r="DO1271" s="256"/>
      <c r="DP1271" s="256"/>
      <c r="DQ1271" s="256"/>
      <c r="DR1271" s="256"/>
      <c r="DS1271" s="256"/>
      <c r="DT1271" s="256"/>
      <c r="DU1271" s="256"/>
      <c r="DV1271" s="256"/>
      <c r="DW1271" s="256"/>
      <c r="DX1271" s="256"/>
      <c r="DY1271" s="256"/>
      <c r="DZ1271" s="256"/>
      <c r="EA1271" s="256"/>
      <c r="EB1271" s="256"/>
      <c r="EC1271" s="256"/>
      <c r="ED1271" s="256"/>
      <c r="EE1271" s="256"/>
      <c r="EF1271" s="256"/>
      <c r="EG1271" s="256"/>
      <c r="EH1271" s="256"/>
      <c r="EI1271" s="256"/>
      <c r="EJ1271" s="256"/>
      <c r="EK1271" s="256"/>
      <c r="EL1271" s="256"/>
      <c r="EM1271" s="256"/>
      <c r="EN1271" s="256"/>
      <c r="EO1271" s="256"/>
      <c r="EP1271" s="256"/>
      <c r="EQ1271" s="256"/>
      <c r="ER1271" s="256"/>
      <c r="ES1271" s="256"/>
      <c r="ET1271" s="256"/>
      <c r="EU1271" s="256"/>
      <c r="EV1271" s="256"/>
      <c r="EW1271" s="256"/>
      <c r="EX1271" s="256"/>
      <c r="EY1271" s="256"/>
      <c r="EZ1271" s="256"/>
      <c r="FA1271" s="256"/>
      <c r="FB1271" s="256"/>
      <c r="FC1271" s="256"/>
      <c r="FD1271" s="256"/>
      <c r="FE1271" s="256"/>
      <c r="FF1271" s="256"/>
      <c r="FG1271" s="256"/>
      <c r="FH1271" s="256"/>
      <c r="FI1271" s="256"/>
      <c r="FJ1271" s="256"/>
      <c r="FK1271" s="256"/>
      <c r="FL1271" s="256"/>
      <c r="FM1271" s="256"/>
      <c r="FN1271" s="256"/>
      <c r="FO1271" s="256"/>
      <c r="FP1271" s="256"/>
      <c r="FQ1271" s="256"/>
      <c r="FR1271" s="256"/>
      <c r="FS1271" s="256"/>
      <c r="FT1271" s="256"/>
      <c r="FU1271" s="256"/>
      <c r="FV1271" s="256"/>
    </row>
    <row r="1272" spans="1:178" s="64" customFormat="1" ht="32.25" customHeight="1">
      <c r="A1272" s="67" t="s">
        <v>197</v>
      </c>
      <c r="B1272" s="68" t="s">
        <v>198</v>
      </c>
      <c r="C1272" s="69">
        <v>600</v>
      </c>
      <c r="D1272" s="60">
        <v>45</v>
      </c>
      <c r="E1272" s="23">
        <f t="shared" si="599"/>
        <v>27000</v>
      </c>
      <c r="F1272" s="60">
        <v>780</v>
      </c>
      <c r="G1272" s="60">
        <v>30</v>
      </c>
      <c r="H1272" s="23">
        <f t="shared" si="600"/>
        <v>23400</v>
      </c>
      <c r="I1272" s="60">
        <v>700</v>
      </c>
      <c r="J1272" s="60">
        <v>45</v>
      </c>
      <c r="K1272" s="23">
        <f t="shared" si="601"/>
        <v>31500</v>
      </c>
      <c r="L1272" s="60"/>
      <c r="M1272" s="60">
        <v>75</v>
      </c>
      <c r="N1272" s="23">
        <f t="shared" si="602"/>
        <v>0</v>
      </c>
      <c r="O1272" s="60"/>
      <c r="P1272" s="60">
        <v>38</v>
      </c>
      <c r="Q1272" s="23">
        <f t="shared" si="603"/>
        <v>0</v>
      </c>
      <c r="R1272" s="60"/>
      <c r="S1272" s="60">
        <v>68</v>
      </c>
      <c r="T1272" s="23">
        <f t="shared" si="604"/>
        <v>0</v>
      </c>
      <c r="U1272" s="60"/>
      <c r="V1272" s="60">
        <v>38</v>
      </c>
      <c r="W1272" s="23">
        <f t="shared" si="605"/>
        <v>0</v>
      </c>
      <c r="X1272" s="60"/>
      <c r="Y1272" s="60">
        <v>55</v>
      </c>
      <c r="Z1272" s="23">
        <f t="shared" si="606"/>
        <v>0</v>
      </c>
      <c r="AA1272" s="60"/>
      <c r="AB1272" s="60">
        <v>58</v>
      </c>
      <c r="AC1272" s="23">
        <f t="shared" si="607"/>
        <v>0</v>
      </c>
      <c r="AD1272" s="60"/>
      <c r="AE1272" s="60">
        <v>68</v>
      </c>
      <c r="AF1272" s="25">
        <f t="shared" si="608"/>
        <v>0</v>
      </c>
      <c r="AG1272" s="60"/>
      <c r="AH1272" s="60">
        <v>98</v>
      </c>
      <c r="AI1272" s="23">
        <f t="shared" si="609"/>
        <v>0</v>
      </c>
      <c r="AJ1272" s="60">
        <v>2300</v>
      </c>
      <c r="AK1272" s="60">
        <v>7</v>
      </c>
      <c r="AL1272" s="25">
        <f t="shared" si="610"/>
        <v>16100</v>
      </c>
      <c r="AM1272" s="60"/>
      <c r="AN1272" s="60">
        <v>6</v>
      </c>
      <c r="AO1272" s="25">
        <f t="shared" si="611"/>
        <v>0</v>
      </c>
      <c r="AP1272" s="60"/>
      <c r="AQ1272" s="60">
        <v>7</v>
      </c>
      <c r="AR1272" s="60">
        <f t="shared" si="617"/>
        <v>0</v>
      </c>
      <c r="AS1272" s="60"/>
      <c r="AT1272" s="60">
        <v>5.63</v>
      </c>
      <c r="AU1272" s="60">
        <f t="shared" si="618"/>
        <v>0</v>
      </c>
      <c r="AV1272" s="60"/>
      <c r="AW1272" s="60">
        <v>6.65</v>
      </c>
      <c r="AX1272" s="60">
        <f t="shared" si="619"/>
        <v>0</v>
      </c>
      <c r="AY1272" s="60"/>
      <c r="AZ1272" s="60">
        <v>5.58</v>
      </c>
      <c r="BA1272" s="60">
        <f t="shared" si="620"/>
        <v>0</v>
      </c>
      <c r="BB1272" s="60">
        <v>3900</v>
      </c>
      <c r="BC1272" s="60">
        <v>6</v>
      </c>
      <c r="BD1272" s="23">
        <f t="shared" si="612"/>
        <v>23400</v>
      </c>
      <c r="BE1272" s="26">
        <f t="shared" si="613"/>
        <v>121400</v>
      </c>
      <c r="BF1272" s="27">
        <f t="shared" si="616"/>
        <v>377940</v>
      </c>
      <c r="BG1272" s="61"/>
      <c r="BH1272" s="62">
        <v>450000</v>
      </c>
      <c r="BI1272" s="61"/>
      <c r="BJ1272" s="28">
        <f t="shared" si="614"/>
        <v>450000</v>
      </c>
      <c r="BK1272" s="28">
        <f t="shared" si="615"/>
        <v>49340</v>
      </c>
      <c r="BL1272" s="245"/>
      <c r="BM1272" s="245"/>
      <c r="BN1272" s="245"/>
      <c r="BO1272" s="245"/>
      <c r="BP1272" s="245"/>
      <c r="BQ1272" s="245"/>
      <c r="BR1272" s="245"/>
      <c r="BS1272" s="247"/>
      <c r="BT1272" s="247"/>
      <c r="BU1272" s="247"/>
      <c r="BV1272" s="255"/>
      <c r="BW1272" s="255"/>
      <c r="BX1272" s="255"/>
      <c r="BY1272" s="256"/>
      <c r="BZ1272" s="256"/>
      <c r="CA1272" s="256"/>
      <c r="CB1272" s="256"/>
      <c r="CC1272" s="256"/>
      <c r="CD1272" s="256"/>
      <c r="CE1272" s="256"/>
      <c r="CF1272" s="256"/>
      <c r="CG1272" s="256"/>
      <c r="CH1272" s="256"/>
      <c r="CI1272" s="256"/>
      <c r="CJ1272" s="256"/>
      <c r="CK1272" s="256"/>
      <c r="CL1272" s="256"/>
      <c r="CM1272" s="256"/>
      <c r="CN1272" s="256"/>
      <c r="CO1272" s="256"/>
      <c r="CP1272" s="256"/>
      <c r="CQ1272" s="256"/>
      <c r="CR1272" s="256"/>
      <c r="CS1272" s="256"/>
      <c r="CT1272" s="256"/>
      <c r="CU1272" s="256"/>
      <c r="CV1272" s="256"/>
      <c r="CW1272" s="256"/>
      <c r="CX1272" s="256"/>
      <c r="CY1272" s="256"/>
      <c r="CZ1272" s="256"/>
      <c r="DA1272" s="256"/>
      <c r="DB1272" s="256"/>
      <c r="DC1272" s="256"/>
      <c r="DD1272" s="256"/>
      <c r="DE1272" s="256"/>
      <c r="DF1272" s="256"/>
      <c r="DG1272" s="256"/>
      <c r="DH1272" s="256"/>
      <c r="DI1272" s="256"/>
      <c r="DJ1272" s="256"/>
      <c r="DK1272" s="256"/>
      <c r="DL1272" s="256"/>
      <c r="DM1272" s="256"/>
      <c r="DN1272" s="256"/>
      <c r="DO1272" s="256"/>
      <c r="DP1272" s="256"/>
      <c r="DQ1272" s="256"/>
      <c r="DR1272" s="256"/>
      <c r="DS1272" s="256"/>
      <c r="DT1272" s="256"/>
      <c r="DU1272" s="256"/>
      <c r="DV1272" s="256"/>
      <c r="DW1272" s="256"/>
      <c r="DX1272" s="256"/>
      <c r="DY1272" s="256"/>
      <c r="DZ1272" s="256"/>
      <c r="EA1272" s="256"/>
      <c r="EB1272" s="256"/>
      <c r="EC1272" s="256"/>
      <c r="ED1272" s="256"/>
      <c r="EE1272" s="256"/>
      <c r="EF1272" s="256"/>
      <c r="EG1272" s="256"/>
      <c r="EH1272" s="256"/>
      <c r="EI1272" s="256"/>
      <c r="EJ1272" s="256"/>
      <c r="EK1272" s="256"/>
      <c r="EL1272" s="256"/>
      <c r="EM1272" s="256"/>
      <c r="EN1272" s="256"/>
      <c r="EO1272" s="256"/>
      <c r="EP1272" s="256"/>
      <c r="EQ1272" s="256"/>
      <c r="ER1272" s="256"/>
      <c r="ES1272" s="256"/>
      <c r="ET1272" s="256"/>
      <c r="EU1272" s="256"/>
      <c r="EV1272" s="256"/>
      <c r="EW1272" s="256"/>
      <c r="EX1272" s="256"/>
      <c r="EY1272" s="256"/>
      <c r="EZ1272" s="256"/>
      <c r="FA1272" s="256"/>
      <c r="FB1272" s="256"/>
      <c r="FC1272" s="256"/>
      <c r="FD1272" s="256"/>
      <c r="FE1272" s="256"/>
      <c r="FF1272" s="256"/>
      <c r="FG1272" s="256"/>
      <c r="FH1272" s="256"/>
      <c r="FI1272" s="256"/>
      <c r="FJ1272" s="256"/>
      <c r="FK1272" s="256"/>
      <c r="FL1272" s="256"/>
      <c r="FM1272" s="256"/>
      <c r="FN1272" s="256"/>
      <c r="FO1272" s="256"/>
      <c r="FP1272" s="256"/>
      <c r="FQ1272" s="256"/>
      <c r="FR1272" s="256"/>
      <c r="FS1272" s="256"/>
      <c r="FT1272" s="256"/>
      <c r="FU1272" s="256"/>
      <c r="FV1272" s="256"/>
    </row>
    <row r="1273" spans="1:178" s="64" customFormat="1" ht="32.25" customHeight="1">
      <c r="A1273" s="67" t="s">
        <v>199</v>
      </c>
      <c r="B1273" s="68" t="s">
        <v>200</v>
      </c>
      <c r="C1273" s="71"/>
      <c r="D1273" s="60">
        <v>45</v>
      </c>
      <c r="E1273" s="23">
        <f t="shared" si="599"/>
        <v>0</v>
      </c>
      <c r="F1273" s="60"/>
      <c r="G1273" s="60">
        <v>30</v>
      </c>
      <c r="H1273" s="23">
        <f t="shared" si="600"/>
        <v>0</v>
      </c>
      <c r="I1273" s="60"/>
      <c r="J1273" s="60">
        <v>45</v>
      </c>
      <c r="K1273" s="23">
        <f t="shared" si="601"/>
        <v>0</v>
      </c>
      <c r="L1273" s="60"/>
      <c r="M1273" s="60">
        <v>75</v>
      </c>
      <c r="N1273" s="23">
        <f t="shared" si="602"/>
        <v>0</v>
      </c>
      <c r="O1273" s="70"/>
      <c r="P1273" s="60">
        <v>38</v>
      </c>
      <c r="Q1273" s="23">
        <f t="shared" si="603"/>
        <v>0</v>
      </c>
      <c r="R1273" s="60"/>
      <c r="S1273" s="60">
        <v>68</v>
      </c>
      <c r="T1273" s="23">
        <f t="shared" si="604"/>
        <v>0</v>
      </c>
      <c r="U1273" s="70"/>
      <c r="V1273" s="60">
        <v>38</v>
      </c>
      <c r="W1273" s="23">
        <f t="shared" si="605"/>
        <v>0</v>
      </c>
      <c r="X1273" s="60"/>
      <c r="Y1273" s="60">
        <v>55</v>
      </c>
      <c r="Z1273" s="23">
        <f t="shared" si="606"/>
        <v>0</v>
      </c>
      <c r="AA1273" s="60"/>
      <c r="AB1273" s="60">
        <v>58</v>
      </c>
      <c r="AC1273" s="23">
        <f t="shared" si="607"/>
        <v>0</v>
      </c>
      <c r="AD1273" s="60"/>
      <c r="AE1273" s="60">
        <v>68</v>
      </c>
      <c r="AF1273" s="25">
        <f t="shared" si="608"/>
        <v>0</v>
      </c>
      <c r="AG1273" s="60"/>
      <c r="AH1273" s="60">
        <v>98</v>
      </c>
      <c r="AI1273" s="23">
        <f t="shared" si="609"/>
        <v>0</v>
      </c>
      <c r="AJ1273" s="60"/>
      <c r="AK1273" s="60">
        <v>7</v>
      </c>
      <c r="AL1273" s="25">
        <f t="shared" si="610"/>
        <v>0</v>
      </c>
      <c r="AM1273" s="60"/>
      <c r="AN1273" s="60">
        <v>6</v>
      </c>
      <c r="AO1273" s="25">
        <f t="shared" si="611"/>
        <v>0</v>
      </c>
      <c r="AP1273" s="60"/>
      <c r="AQ1273" s="60">
        <v>7</v>
      </c>
      <c r="AR1273" s="60">
        <f t="shared" si="617"/>
        <v>0</v>
      </c>
      <c r="AS1273" s="60"/>
      <c r="AT1273" s="60">
        <v>5.63</v>
      </c>
      <c r="AU1273" s="60">
        <f t="shared" si="618"/>
        <v>0</v>
      </c>
      <c r="AV1273" s="60"/>
      <c r="AW1273" s="60">
        <v>6.65</v>
      </c>
      <c r="AX1273" s="60">
        <f t="shared" si="619"/>
        <v>0</v>
      </c>
      <c r="AY1273" s="60"/>
      <c r="AZ1273" s="60">
        <v>5.58</v>
      </c>
      <c r="BA1273" s="60">
        <f t="shared" si="620"/>
        <v>0</v>
      </c>
      <c r="BB1273" s="60"/>
      <c r="BC1273" s="60">
        <v>6</v>
      </c>
      <c r="BD1273" s="23">
        <f t="shared" si="612"/>
        <v>0</v>
      </c>
      <c r="BE1273" s="26">
        <f t="shared" si="613"/>
        <v>0</v>
      </c>
      <c r="BF1273" s="27">
        <f t="shared" si="616"/>
        <v>388116</v>
      </c>
      <c r="BG1273" s="61"/>
      <c r="BH1273" s="62">
        <v>150000</v>
      </c>
      <c r="BI1273" s="61"/>
      <c r="BJ1273" s="28">
        <f t="shared" si="614"/>
        <v>150000</v>
      </c>
      <c r="BK1273" s="28">
        <f t="shared" si="615"/>
        <v>238116</v>
      </c>
      <c r="BL1273" s="245"/>
      <c r="BM1273" s="245"/>
      <c r="BN1273" s="245"/>
      <c r="BO1273" s="245"/>
      <c r="BP1273" s="245"/>
      <c r="BQ1273" s="245"/>
      <c r="BR1273" s="247"/>
      <c r="BS1273" s="245"/>
      <c r="BT1273" s="245"/>
      <c r="BU1273" s="247"/>
      <c r="BV1273" s="255"/>
      <c r="BW1273" s="255"/>
      <c r="BX1273" s="255"/>
      <c r="BY1273" s="256"/>
      <c r="BZ1273" s="256"/>
      <c r="CA1273" s="256"/>
      <c r="CB1273" s="256"/>
      <c r="CC1273" s="256"/>
      <c r="CD1273" s="256"/>
      <c r="CE1273" s="256"/>
      <c r="CF1273" s="256"/>
      <c r="CG1273" s="256"/>
      <c r="CH1273" s="256"/>
      <c r="CI1273" s="256"/>
      <c r="CJ1273" s="256"/>
      <c r="CK1273" s="256"/>
      <c r="CL1273" s="256"/>
      <c r="CM1273" s="256"/>
      <c r="CN1273" s="256"/>
      <c r="CO1273" s="256"/>
      <c r="CP1273" s="256"/>
      <c r="CQ1273" s="256"/>
      <c r="CR1273" s="256"/>
      <c r="CS1273" s="256"/>
      <c r="CT1273" s="256"/>
      <c r="CU1273" s="256"/>
      <c r="CV1273" s="256"/>
      <c r="CW1273" s="256"/>
      <c r="CX1273" s="256"/>
      <c r="CY1273" s="256"/>
      <c r="CZ1273" s="256"/>
      <c r="DA1273" s="256"/>
      <c r="DB1273" s="256"/>
      <c r="DC1273" s="256"/>
      <c r="DD1273" s="256"/>
      <c r="DE1273" s="256"/>
      <c r="DF1273" s="256"/>
      <c r="DG1273" s="256"/>
      <c r="DH1273" s="256"/>
      <c r="DI1273" s="256"/>
      <c r="DJ1273" s="256"/>
      <c r="DK1273" s="256"/>
      <c r="DL1273" s="256"/>
      <c r="DM1273" s="256"/>
      <c r="DN1273" s="256"/>
      <c r="DO1273" s="256"/>
      <c r="DP1273" s="256"/>
      <c r="DQ1273" s="256"/>
      <c r="DR1273" s="256"/>
      <c r="DS1273" s="256"/>
      <c r="DT1273" s="256"/>
      <c r="DU1273" s="256"/>
      <c r="DV1273" s="256"/>
      <c r="DW1273" s="256"/>
      <c r="DX1273" s="256"/>
      <c r="DY1273" s="256"/>
      <c r="DZ1273" s="256"/>
      <c r="EA1273" s="256"/>
      <c r="EB1273" s="256"/>
      <c r="EC1273" s="256"/>
      <c r="ED1273" s="256"/>
      <c r="EE1273" s="256"/>
      <c r="EF1273" s="256"/>
      <c r="EG1273" s="256"/>
      <c r="EH1273" s="256"/>
      <c r="EI1273" s="256"/>
      <c r="EJ1273" s="256"/>
      <c r="EK1273" s="256"/>
      <c r="EL1273" s="256"/>
      <c r="EM1273" s="256"/>
      <c r="EN1273" s="256"/>
      <c r="EO1273" s="256"/>
      <c r="EP1273" s="256"/>
      <c r="EQ1273" s="256"/>
      <c r="ER1273" s="256"/>
      <c r="ES1273" s="256"/>
      <c r="ET1273" s="256"/>
      <c r="EU1273" s="256"/>
      <c r="EV1273" s="256"/>
      <c r="EW1273" s="256"/>
      <c r="EX1273" s="256"/>
      <c r="EY1273" s="256"/>
      <c r="EZ1273" s="256"/>
      <c r="FA1273" s="256"/>
      <c r="FB1273" s="256"/>
      <c r="FC1273" s="256"/>
      <c r="FD1273" s="256"/>
      <c r="FE1273" s="256"/>
      <c r="FF1273" s="256"/>
      <c r="FG1273" s="256"/>
      <c r="FH1273" s="256"/>
      <c r="FI1273" s="256"/>
      <c r="FJ1273" s="256"/>
      <c r="FK1273" s="256"/>
      <c r="FL1273" s="256"/>
      <c r="FM1273" s="256"/>
      <c r="FN1273" s="256"/>
      <c r="FO1273" s="256"/>
      <c r="FP1273" s="256"/>
      <c r="FQ1273" s="256"/>
      <c r="FR1273" s="256"/>
      <c r="FS1273" s="256"/>
      <c r="FT1273" s="256"/>
      <c r="FU1273" s="256"/>
      <c r="FV1273" s="256"/>
    </row>
    <row r="1274" spans="1:178" s="64" customFormat="1" ht="32.25" customHeight="1">
      <c r="A1274" s="67" t="s">
        <v>201</v>
      </c>
      <c r="B1274" s="68" t="s">
        <v>202</v>
      </c>
      <c r="C1274" s="69"/>
      <c r="D1274" s="60">
        <v>45</v>
      </c>
      <c r="E1274" s="23">
        <f t="shared" si="599"/>
        <v>0</v>
      </c>
      <c r="F1274" s="60"/>
      <c r="G1274" s="60">
        <v>30</v>
      </c>
      <c r="H1274" s="23">
        <f t="shared" si="600"/>
        <v>0</v>
      </c>
      <c r="I1274" s="70"/>
      <c r="J1274" s="60">
        <v>45</v>
      </c>
      <c r="K1274" s="23">
        <f t="shared" si="601"/>
        <v>0</v>
      </c>
      <c r="L1274" s="60"/>
      <c r="M1274" s="60">
        <v>75</v>
      </c>
      <c r="N1274" s="23">
        <f t="shared" si="602"/>
        <v>0</v>
      </c>
      <c r="O1274" s="60"/>
      <c r="P1274" s="60">
        <v>38</v>
      </c>
      <c r="Q1274" s="23">
        <f t="shared" si="603"/>
        <v>0</v>
      </c>
      <c r="R1274" s="60"/>
      <c r="S1274" s="60">
        <v>68</v>
      </c>
      <c r="T1274" s="23">
        <f t="shared" si="604"/>
        <v>0</v>
      </c>
      <c r="U1274" s="60"/>
      <c r="V1274" s="60">
        <v>38</v>
      </c>
      <c r="W1274" s="23">
        <f t="shared" si="605"/>
        <v>0</v>
      </c>
      <c r="X1274" s="60"/>
      <c r="Y1274" s="60">
        <v>55</v>
      </c>
      <c r="Z1274" s="23">
        <f t="shared" si="606"/>
        <v>0</v>
      </c>
      <c r="AA1274" s="60"/>
      <c r="AB1274" s="60">
        <v>58</v>
      </c>
      <c r="AC1274" s="23">
        <f t="shared" si="607"/>
        <v>0</v>
      </c>
      <c r="AD1274" s="60"/>
      <c r="AE1274" s="60">
        <v>68</v>
      </c>
      <c r="AF1274" s="25">
        <f t="shared" si="608"/>
        <v>0</v>
      </c>
      <c r="AG1274" s="60"/>
      <c r="AH1274" s="60">
        <v>98</v>
      </c>
      <c r="AI1274" s="23">
        <f t="shared" si="609"/>
        <v>0</v>
      </c>
      <c r="AJ1274" s="60"/>
      <c r="AK1274" s="60">
        <v>7</v>
      </c>
      <c r="AL1274" s="25">
        <f t="shared" si="610"/>
        <v>0</v>
      </c>
      <c r="AM1274" s="60"/>
      <c r="AN1274" s="60">
        <v>6</v>
      </c>
      <c r="AO1274" s="25">
        <f t="shared" si="611"/>
        <v>0</v>
      </c>
      <c r="AP1274" s="60"/>
      <c r="AQ1274" s="60">
        <v>7</v>
      </c>
      <c r="AR1274" s="60">
        <f t="shared" si="617"/>
        <v>0</v>
      </c>
      <c r="AS1274" s="60"/>
      <c r="AT1274" s="60">
        <v>5.63</v>
      </c>
      <c r="AU1274" s="60">
        <f t="shared" si="618"/>
        <v>0</v>
      </c>
      <c r="AV1274" s="60"/>
      <c r="AW1274" s="60">
        <v>6.65</v>
      </c>
      <c r="AX1274" s="60">
        <f t="shared" si="619"/>
        <v>0</v>
      </c>
      <c r="AY1274" s="60"/>
      <c r="AZ1274" s="60">
        <v>5.58</v>
      </c>
      <c r="BA1274" s="60">
        <f t="shared" si="620"/>
        <v>0</v>
      </c>
      <c r="BB1274" s="60"/>
      <c r="BC1274" s="60">
        <v>6</v>
      </c>
      <c r="BD1274" s="23">
        <f t="shared" si="612"/>
        <v>0</v>
      </c>
      <c r="BE1274" s="26">
        <f t="shared" si="613"/>
        <v>0</v>
      </c>
      <c r="BF1274" s="27">
        <f t="shared" si="616"/>
        <v>249533</v>
      </c>
      <c r="BG1274" s="61"/>
      <c r="BH1274" s="62">
        <v>178000</v>
      </c>
      <c r="BI1274" s="61"/>
      <c r="BJ1274" s="30">
        <f t="shared" si="614"/>
        <v>178000</v>
      </c>
      <c r="BK1274" s="28">
        <f t="shared" si="615"/>
        <v>71533</v>
      </c>
      <c r="BL1274" s="245"/>
      <c r="BM1274" s="247"/>
      <c r="BN1274" s="245"/>
      <c r="BO1274" s="245"/>
      <c r="BP1274" s="245"/>
      <c r="BQ1274" s="245"/>
      <c r="BR1274" s="245"/>
      <c r="BS1274" s="245"/>
      <c r="BT1274" s="245"/>
      <c r="BU1274" s="245"/>
      <c r="BV1274" s="255"/>
      <c r="BW1274" s="255"/>
      <c r="BX1274" s="255"/>
      <c r="BY1274" s="256"/>
      <c r="BZ1274" s="256"/>
      <c r="CA1274" s="256"/>
      <c r="CB1274" s="256"/>
      <c r="CC1274" s="256"/>
      <c r="CD1274" s="256"/>
      <c r="CE1274" s="256"/>
      <c r="CF1274" s="256"/>
      <c r="CG1274" s="256"/>
      <c r="CH1274" s="256"/>
      <c r="CI1274" s="256"/>
      <c r="CJ1274" s="256"/>
      <c r="CK1274" s="256"/>
      <c r="CL1274" s="256"/>
      <c r="CM1274" s="256"/>
      <c r="CN1274" s="256"/>
      <c r="CO1274" s="256"/>
      <c r="CP1274" s="256"/>
      <c r="CQ1274" s="256"/>
      <c r="CR1274" s="256"/>
      <c r="CS1274" s="256"/>
      <c r="CT1274" s="256"/>
      <c r="CU1274" s="256"/>
      <c r="CV1274" s="256"/>
      <c r="CW1274" s="256"/>
      <c r="CX1274" s="256"/>
      <c r="CY1274" s="256"/>
      <c r="CZ1274" s="256"/>
      <c r="DA1274" s="256"/>
      <c r="DB1274" s="256"/>
      <c r="DC1274" s="256"/>
      <c r="DD1274" s="256"/>
      <c r="DE1274" s="256"/>
      <c r="DF1274" s="256"/>
      <c r="DG1274" s="256"/>
      <c r="DH1274" s="256"/>
      <c r="DI1274" s="256"/>
      <c r="DJ1274" s="256"/>
      <c r="DK1274" s="256"/>
      <c r="DL1274" s="256"/>
      <c r="DM1274" s="256"/>
      <c r="DN1274" s="256"/>
      <c r="DO1274" s="256"/>
      <c r="DP1274" s="256"/>
      <c r="DQ1274" s="256"/>
      <c r="DR1274" s="256"/>
      <c r="DS1274" s="256"/>
      <c r="DT1274" s="256"/>
      <c r="DU1274" s="256"/>
      <c r="DV1274" s="256"/>
      <c r="DW1274" s="256"/>
      <c r="DX1274" s="256"/>
      <c r="DY1274" s="256"/>
      <c r="DZ1274" s="256"/>
      <c r="EA1274" s="256"/>
      <c r="EB1274" s="256"/>
      <c r="EC1274" s="256"/>
      <c r="ED1274" s="256"/>
      <c r="EE1274" s="256"/>
      <c r="EF1274" s="256"/>
      <c r="EG1274" s="256"/>
      <c r="EH1274" s="256"/>
      <c r="EI1274" s="256"/>
      <c r="EJ1274" s="256"/>
      <c r="EK1274" s="256"/>
      <c r="EL1274" s="256"/>
      <c r="EM1274" s="256"/>
      <c r="EN1274" s="256"/>
      <c r="EO1274" s="256"/>
      <c r="EP1274" s="256"/>
      <c r="EQ1274" s="256"/>
      <c r="ER1274" s="256"/>
      <c r="ES1274" s="256"/>
      <c r="ET1274" s="256"/>
      <c r="EU1274" s="256"/>
      <c r="EV1274" s="256"/>
      <c r="EW1274" s="256"/>
      <c r="EX1274" s="256"/>
      <c r="EY1274" s="256"/>
      <c r="EZ1274" s="256"/>
      <c r="FA1274" s="256"/>
      <c r="FB1274" s="256"/>
      <c r="FC1274" s="256"/>
      <c r="FD1274" s="256"/>
      <c r="FE1274" s="256"/>
      <c r="FF1274" s="256"/>
      <c r="FG1274" s="256"/>
      <c r="FH1274" s="256"/>
      <c r="FI1274" s="256"/>
      <c r="FJ1274" s="256"/>
      <c r="FK1274" s="256"/>
      <c r="FL1274" s="256"/>
      <c r="FM1274" s="256"/>
      <c r="FN1274" s="256"/>
      <c r="FO1274" s="256"/>
      <c r="FP1274" s="256"/>
      <c r="FQ1274" s="256"/>
      <c r="FR1274" s="256"/>
      <c r="FS1274" s="256"/>
      <c r="FT1274" s="256"/>
      <c r="FU1274" s="256"/>
      <c r="FV1274" s="256"/>
    </row>
    <row r="1275" spans="1:178" s="64" customFormat="1" ht="32.25" customHeight="1">
      <c r="A1275" s="67" t="s">
        <v>203</v>
      </c>
      <c r="B1275" s="68" t="s">
        <v>204</v>
      </c>
      <c r="C1275" s="69"/>
      <c r="D1275" s="60">
        <v>45</v>
      </c>
      <c r="E1275" s="23">
        <f t="shared" si="599"/>
        <v>0</v>
      </c>
      <c r="F1275" s="60"/>
      <c r="G1275" s="60">
        <v>30</v>
      </c>
      <c r="H1275" s="23">
        <f t="shared" si="600"/>
        <v>0</v>
      </c>
      <c r="I1275" s="60"/>
      <c r="J1275" s="60">
        <v>45</v>
      </c>
      <c r="K1275" s="23">
        <f t="shared" si="601"/>
        <v>0</v>
      </c>
      <c r="L1275" s="60"/>
      <c r="M1275" s="60">
        <v>75</v>
      </c>
      <c r="N1275" s="23">
        <f t="shared" si="602"/>
        <v>0</v>
      </c>
      <c r="O1275" s="60"/>
      <c r="P1275" s="60">
        <v>38</v>
      </c>
      <c r="Q1275" s="23">
        <f t="shared" si="603"/>
        <v>0</v>
      </c>
      <c r="R1275" s="60"/>
      <c r="S1275" s="60">
        <v>68</v>
      </c>
      <c r="T1275" s="23">
        <f t="shared" si="604"/>
        <v>0</v>
      </c>
      <c r="U1275" s="60">
        <v>550</v>
      </c>
      <c r="V1275" s="60">
        <v>38</v>
      </c>
      <c r="W1275" s="23">
        <f t="shared" si="605"/>
        <v>20900</v>
      </c>
      <c r="X1275" s="60">
        <v>180</v>
      </c>
      <c r="Y1275" s="60">
        <v>55</v>
      </c>
      <c r="Z1275" s="23">
        <f t="shared" si="606"/>
        <v>9900</v>
      </c>
      <c r="AA1275" s="60">
        <v>140</v>
      </c>
      <c r="AB1275" s="60">
        <v>58</v>
      </c>
      <c r="AC1275" s="23">
        <f t="shared" si="607"/>
        <v>8120</v>
      </c>
      <c r="AD1275" s="60">
        <v>150</v>
      </c>
      <c r="AE1275" s="60">
        <v>68</v>
      </c>
      <c r="AF1275" s="25">
        <f t="shared" si="608"/>
        <v>10200</v>
      </c>
      <c r="AG1275" s="60"/>
      <c r="AH1275" s="60">
        <v>98</v>
      </c>
      <c r="AI1275" s="23">
        <f t="shared" si="609"/>
        <v>0</v>
      </c>
      <c r="AJ1275" s="60"/>
      <c r="AK1275" s="60">
        <v>7</v>
      </c>
      <c r="AL1275" s="25">
        <f t="shared" si="610"/>
        <v>0</v>
      </c>
      <c r="AM1275" s="60"/>
      <c r="AN1275" s="60">
        <v>6</v>
      </c>
      <c r="AO1275" s="25">
        <f t="shared" si="611"/>
        <v>0</v>
      </c>
      <c r="AP1275" s="60"/>
      <c r="AQ1275" s="60">
        <v>7</v>
      </c>
      <c r="AR1275" s="60">
        <f t="shared" si="617"/>
        <v>0</v>
      </c>
      <c r="AS1275" s="60"/>
      <c r="AT1275" s="60">
        <v>5.63</v>
      </c>
      <c r="AU1275" s="60">
        <f t="shared" si="618"/>
        <v>0</v>
      </c>
      <c r="AV1275" s="60"/>
      <c r="AW1275" s="60">
        <v>6.65</v>
      </c>
      <c r="AX1275" s="60">
        <f t="shared" si="619"/>
        <v>0</v>
      </c>
      <c r="AY1275" s="60"/>
      <c r="AZ1275" s="60">
        <v>5.58</v>
      </c>
      <c r="BA1275" s="60">
        <f t="shared" si="620"/>
        <v>0</v>
      </c>
      <c r="BB1275" s="60"/>
      <c r="BC1275" s="60">
        <v>6</v>
      </c>
      <c r="BD1275" s="23">
        <f t="shared" si="612"/>
        <v>0</v>
      </c>
      <c r="BE1275" s="26">
        <f t="shared" si="613"/>
        <v>49120</v>
      </c>
      <c r="BF1275" s="27">
        <f t="shared" si="616"/>
        <v>0</v>
      </c>
      <c r="BG1275" s="61"/>
      <c r="BH1275" s="62"/>
      <c r="BI1275" s="61"/>
      <c r="BJ1275" s="30">
        <f t="shared" si="614"/>
        <v>0</v>
      </c>
      <c r="BK1275" s="28">
        <f t="shared" si="615"/>
        <v>49120</v>
      </c>
      <c r="BL1275" s="245"/>
      <c r="BM1275" s="245"/>
      <c r="BN1275" s="245"/>
      <c r="BO1275" s="247"/>
      <c r="BP1275" s="245"/>
      <c r="BQ1275" s="245"/>
      <c r="BR1275" s="245"/>
      <c r="BS1275" s="245"/>
      <c r="BT1275" s="245"/>
      <c r="BU1275" s="245"/>
      <c r="BV1275" s="255"/>
      <c r="BW1275" s="255"/>
      <c r="BX1275" s="255"/>
      <c r="BY1275" s="256"/>
      <c r="BZ1275" s="256"/>
      <c r="CA1275" s="256"/>
      <c r="CB1275" s="256"/>
      <c r="CC1275" s="256"/>
      <c r="CD1275" s="256"/>
      <c r="CE1275" s="256"/>
      <c r="CF1275" s="256"/>
      <c r="CG1275" s="256"/>
      <c r="CH1275" s="256"/>
      <c r="CI1275" s="256"/>
      <c r="CJ1275" s="256"/>
      <c r="CK1275" s="256"/>
      <c r="CL1275" s="256"/>
      <c r="CM1275" s="256"/>
      <c r="CN1275" s="256"/>
      <c r="CO1275" s="256"/>
      <c r="CP1275" s="256"/>
      <c r="CQ1275" s="256"/>
      <c r="CR1275" s="256"/>
      <c r="CS1275" s="256"/>
      <c r="CT1275" s="256"/>
      <c r="CU1275" s="256"/>
      <c r="CV1275" s="256"/>
      <c r="CW1275" s="256"/>
      <c r="CX1275" s="256"/>
      <c r="CY1275" s="256"/>
      <c r="CZ1275" s="256"/>
      <c r="DA1275" s="256"/>
      <c r="DB1275" s="256"/>
      <c r="DC1275" s="256"/>
      <c r="DD1275" s="256"/>
      <c r="DE1275" s="256"/>
      <c r="DF1275" s="256"/>
      <c r="DG1275" s="256"/>
      <c r="DH1275" s="256"/>
      <c r="DI1275" s="256"/>
      <c r="DJ1275" s="256"/>
      <c r="DK1275" s="256"/>
      <c r="DL1275" s="256"/>
      <c r="DM1275" s="256"/>
      <c r="DN1275" s="256"/>
      <c r="DO1275" s="256"/>
      <c r="DP1275" s="256"/>
      <c r="DQ1275" s="256"/>
      <c r="DR1275" s="256"/>
      <c r="DS1275" s="256"/>
      <c r="DT1275" s="256"/>
      <c r="DU1275" s="256"/>
      <c r="DV1275" s="256"/>
      <c r="DW1275" s="256"/>
      <c r="DX1275" s="256"/>
      <c r="DY1275" s="256"/>
      <c r="DZ1275" s="256"/>
      <c r="EA1275" s="256"/>
      <c r="EB1275" s="256"/>
      <c r="EC1275" s="256"/>
      <c r="ED1275" s="256"/>
      <c r="EE1275" s="256"/>
      <c r="EF1275" s="256"/>
      <c r="EG1275" s="256"/>
      <c r="EH1275" s="256"/>
      <c r="EI1275" s="256"/>
      <c r="EJ1275" s="256"/>
      <c r="EK1275" s="256"/>
      <c r="EL1275" s="256"/>
      <c r="EM1275" s="256"/>
      <c r="EN1275" s="256"/>
      <c r="EO1275" s="256"/>
      <c r="EP1275" s="256"/>
      <c r="EQ1275" s="256"/>
      <c r="ER1275" s="256"/>
      <c r="ES1275" s="256"/>
      <c r="ET1275" s="256"/>
      <c r="EU1275" s="256"/>
      <c r="EV1275" s="256"/>
      <c r="EW1275" s="256"/>
      <c r="EX1275" s="256"/>
      <c r="EY1275" s="256"/>
      <c r="EZ1275" s="256"/>
      <c r="FA1275" s="256"/>
      <c r="FB1275" s="256"/>
      <c r="FC1275" s="256"/>
      <c r="FD1275" s="256"/>
      <c r="FE1275" s="256"/>
      <c r="FF1275" s="256"/>
      <c r="FG1275" s="256"/>
      <c r="FH1275" s="256"/>
      <c r="FI1275" s="256"/>
      <c r="FJ1275" s="256"/>
      <c r="FK1275" s="256"/>
      <c r="FL1275" s="256"/>
      <c r="FM1275" s="256"/>
      <c r="FN1275" s="256"/>
      <c r="FO1275" s="256"/>
      <c r="FP1275" s="256"/>
      <c r="FQ1275" s="256"/>
      <c r="FR1275" s="256"/>
      <c r="FS1275" s="256"/>
      <c r="FT1275" s="256"/>
      <c r="FU1275" s="256"/>
      <c r="FV1275" s="256"/>
    </row>
    <row r="1276" spans="1:178" s="64" customFormat="1" ht="32.25" customHeight="1">
      <c r="A1276" s="67" t="s">
        <v>205</v>
      </c>
      <c r="B1276" s="68" t="s">
        <v>206</v>
      </c>
      <c r="C1276" s="71"/>
      <c r="D1276" s="60">
        <v>45</v>
      </c>
      <c r="E1276" s="23">
        <f t="shared" si="599"/>
        <v>0</v>
      </c>
      <c r="F1276" s="60"/>
      <c r="G1276" s="60">
        <v>30</v>
      </c>
      <c r="H1276" s="23">
        <f t="shared" si="600"/>
        <v>0</v>
      </c>
      <c r="I1276" s="60"/>
      <c r="J1276" s="60">
        <v>45</v>
      </c>
      <c r="K1276" s="23">
        <f t="shared" si="601"/>
        <v>0</v>
      </c>
      <c r="L1276" s="60"/>
      <c r="M1276" s="60">
        <v>75</v>
      </c>
      <c r="N1276" s="23">
        <f t="shared" si="602"/>
        <v>0</v>
      </c>
      <c r="O1276" s="60"/>
      <c r="P1276" s="60">
        <v>38</v>
      </c>
      <c r="Q1276" s="23">
        <f t="shared" si="603"/>
        <v>0</v>
      </c>
      <c r="R1276" s="60"/>
      <c r="S1276" s="60">
        <v>68</v>
      </c>
      <c r="T1276" s="23">
        <f t="shared" si="604"/>
        <v>0</v>
      </c>
      <c r="U1276" s="70"/>
      <c r="V1276" s="60">
        <v>38</v>
      </c>
      <c r="W1276" s="23">
        <f t="shared" si="605"/>
        <v>0</v>
      </c>
      <c r="X1276" s="60"/>
      <c r="Y1276" s="60">
        <v>55</v>
      </c>
      <c r="Z1276" s="23">
        <f t="shared" si="606"/>
        <v>0</v>
      </c>
      <c r="AA1276" s="60"/>
      <c r="AB1276" s="60">
        <v>58</v>
      </c>
      <c r="AC1276" s="23">
        <f t="shared" si="607"/>
        <v>0</v>
      </c>
      <c r="AD1276" s="60"/>
      <c r="AE1276" s="60">
        <v>68</v>
      </c>
      <c r="AF1276" s="25">
        <f t="shared" si="608"/>
        <v>0</v>
      </c>
      <c r="AG1276" s="60"/>
      <c r="AH1276" s="60">
        <v>98</v>
      </c>
      <c r="AI1276" s="23">
        <f t="shared" si="609"/>
        <v>0</v>
      </c>
      <c r="AJ1276" s="60"/>
      <c r="AK1276" s="60">
        <v>7</v>
      </c>
      <c r="AL1276" s="25">
        <f t="shared" si="610"/>
        <v>0</v>
      </c>
      <c r="AM1276" s="60"/>
      <c r="AN1276" s="60">
        <v>6</v>
      </c>
      <c r="AO1276" s="25">
        <f t="shared" si="611"/>
        <v>0</v>
      </c>
      <c r="AP1276" s="60"/>
      <c r="AQ1276" s="60">
        <v>7</v>
      </c>
      <c r="AR1276" s="60">
        <f t="shared" si="617"/>
        <v>0</v>
      </c>
      <c r="AS1276" s="60"/>
      <c r="AT1276" s="60">
        <v>5.63</v>
      </c>
      <c r="AU1276" s="60">
        <f t="shared" si="618"/>
        <v>0</v>
      </c>
      <c r="AV1276" s="60"/>
      <c r="AW1276" s="60">
        <v>6.65</v>
      </c>
      <c r="AX1276" s="60">
        <f t="shared" si="619"/>
        <v>0</v>
      </c>
      <c r="AY1276" s="60"/>
      <c r="AZ1276" s="60">
        <v>5.58</v>
      </c>
      <c r="BA1276" s="60">
        <f t="shared" si="620"/>
        <v>0</v>
      </c>
      <c r="BB1276" s="60"/>
      <c r="BC1276" s="60">
        <v>6</v>
      </c>
      <c r="BD1276" s="23">
        <f t="shared" si="612"/>
        <v>0</v>
      </c>
      <c r="BE1276" s="26">
        <f t="shared" si="613"/>
        <v>0</v>
      </c>
      <c r="BF1276" s="27">
        <f t="shared" si="616"/>
        <v>0</v>
      </c>
      <c r="BG1276" s="61"/>
      <c r="BH1276" s="62"/>
      <c r="BI1276" s="61"/>
      <c r="BJ1276" s="30">
        <f t="shared" si="614"/>
        <v>0</v>
      </c>
      <c r="BK1276" s="28">
        <f t="shared" si="615"/>
        <v>0</v>
      </c>
      <c r="BL1276" s="245"/>
      <c r="BM1276" s="245"/>
      <c r="BN1276" s="245"/>
      <c r="BO1276" s="245"/>
      <c r="BP1276" s="245"/>
      <c r="BQ1276" s="247"/>
      <c r="BR1276" s="245"/>
      <c r="BS1276" s="245"/>
      <c r="BT1276" s="245"/>
      <c r="BU1276" s="245"/>
      <c r="BV1276" s="255"/>
      <c r="BW1276" s="255"/>
      <c r="BX1276" s="255"/>
      <c r="BY1276" s="256"/>
      <c r="BZ1276" s="256"/>
      <c r="CA1276" s="256"/>
      <c r="CB1276" s="256"/>
      <c r="CC1276" s="256"/>
      <c r="CD1276" s="256"/>
      <c r="CE1276" s="256"/>
      <c r="CF1276" s="256"/>
      <c r="CG1276" s="256"/>
      <c r="CH1276" s="256"/>
      <c r="CI1276" s="256"/>
      <c r="CJ1276" s="256"/>
      <c r="CK1276" s="256"/>
      <c r="CL1276" s="256"/>
      <c r="CM1276" s="256"/>
      <c r="CN1276" s="256"/>
      <c r="CO1276" s="256"/>
      <c r="CP1276" s="256"/>
      <c r="CQ1276" s="256"/>
      <c r="CR1276" s="256"/>
      <c r="CS1276" s="256"/>
      <c r="CT1276" s="256"/>
      <c r="CU1276" s="256"/>
      <c r="CV1276" s="256"/>
      <c r="CW1276" s="256"/>
      <c r="CX1276" s="256"/>
      <c r="CY1276" s="256"/>
      <c r="CZ1276" s="256"/>
      <c r="DA1276" s="256"/>
      <c r="DB1276" s="256"/>
      <c r="DC1276" s="256"/>
      <c r="DD1276" s="256"/>
      <c r="DE1276" s="256"/>
      <c r="DF1276" s="256"/>
      <c r="DG1276" s="256"/>
      <c r="DH1276" s="256"/>
      <c r="DI1276" s="256"/>
      <c r="DJ1276" s="256"/>
      <c r="DK1276" s="256"/>
      <c r="DL1276" s="256"/>
      <c r="DM1276" s="256"/>
      <c r="DN1276" s="256"/>
      <c r="DO1276" s="256"/>
      <c r="DP1276" s="256"/>
      <c r="DQ1276" s="256"/>
      <c r="DR1276" s="256"/>
      <c r="DS1276" s="256"/>
      <c r="DT1276" s="256"/>
      <c r="DU1276" s="256"/>
      <c r="DV1276" s="256"/>
      <c r="DW1276" s="256"/>
      <c r="DX1276" s="256"/>
      <c r="DY1276" s="256"/>
      <c r="DZ1276" s="256"/>
      <c r="EA1276" s="256"/>
      <c r="EB1276" s="256"/>
      <c r="EC1276" s="256"/>
      <c r="ED1276" s="256"/>
      <c r="EE1276" s="256"/>
      <c r="EF1276" s="256"/>
      <c r="EG1276" s="256"/>
      <c r="EH1276" s="256"/>
      <c r="EI1276" s="256"/>
      <c r="EJ1276" s="256"/>
      <c r="EK1276" s="256"/>
      <c r="EL1276" s="256"/>
      <c r="EM1276" s="256"/>
      <c r="EN1276" s="256"/>
      <c r="EO1276" s="256"/>
      <c r="EP1276" s="256"/>
      <c r="EQ1276" s="256"/>
      <c r="ER1276" s="256"/>
      <c r="ES1276" s="256"/>
      <c r="ET1276" s="256"/>
      <c r="EU1276" s="256"/>
      <c r="EV1276" s="256"/>
      <c r="EW1276" s="256"/>
      <c r="EX1276" s="256"/>
      <c r="EY1276" s="256"/>
      <c r="EZ1276" s="256"/>
      <c r="FA1276" s="256"/>
      <c r="FB1276" s="256"/>
      <c r="FC1276" s="256"/>
      <c r="FD1276" s="256"/>
      <c r="FE1276" s="256"/>
      <c r="FF1276" s="256"/>
      <c r="FG1276" s="256"/>
      <c r="FH1276" s="256"/>
      <c r="FI1276" s="256"/>
      <c r="FJ1276" s="256"/>
      <c r="FK1276" s="256"/>
      <c r="FL1276" s="256"/>
      <c r="FM1276" s="256"/>
      <c r="FN1276" s="256"/>
      <c r="FO1276" s="256"/>
      <c r="FP1276" s="256"/>
      <c r="FQ1276" s="256"/>
      <c r="FR1276" s="256"/>
      <c r="FS1276" s="256"/>
      <c r="FT1276" s="256"/>
      <c r="FU1276" s="256"/>
      <c r="FV1276" s="256"/>
    </row>
    <row r="1277" spans="1:178" s="64" customFormat="1" ht="32.25" customHeight="1">
      <c r="A1277" s="67" t="s">
        <v>207</v>
      </c>
      <c r="B1277" s="68" t="s">
        <v>208</v>
      </c>
      <c r="C1277" s="69"/>
      <c r="D1277" s="60">
        <v>45</v>
      </c>
      <c r="E1277" s="23">
        <f t="shared" si="599"/>
        <v>0</v>
      </c>
      <c r="F1277" s="70"/>
      <c r="G1277" s="60">
        <v>30</v>
      </c>
      <c r="H1277" s="23">
        <f t="shared" si="600"/>
        <v>0</v>
      </c>
      <c r="I1277" s="60"/>
      <c r="J1277" s="60">
        <v>45</v>
      </c>
      <c r="K1277" s="23">
        <f t="shared" si="601"/>
        <v>0</v>
      </c>
      <c r="L1277" s="60">
        <v>120</v>
      </c>
      <c r="M1277" s="60">
        <v>75</v>
      </c>
      <c r="N1277" s="23">
        <f t="shared" si="602"/>
        <v>9000</v>
      </c>
      <c r="O1277" s="60">
        <v>180</v>
      </c>
      <c r="P1277" s="60">
        <v>38</v>
      </c>
      <c r="Q1277" s="23">
        <f t="shared" si="603"/>
        <v>6840</v>
      </c>
      <c r="R1277" s="60">
        <v>150</v>
      </c>
      <c r="S1277" s="60">
        <v>68</v>
      </c>
      <c r="T1277" s="23">
        <f t="shared" si="604"/>
        <v>10200</v>
      </c>
      <c r="U1277" s="60"/>
      <c r="V1277" s="60">
        <v>38</v>
      </c>
      <c r="W1277" s="23">
        <f t="shared" si="605"/>
        <v>0</v>
      </c>
      <c r="X1277" s="60"/>
      <c r="Y1277" s="60">
        <v>55</v>
      </c>
      <c r="Z1277" s="23">
        <f t="shared" si="606"/>
        <v>0</v>
      </c>
      <c r="AA1277" s="60"/>
      <c r="AB1277" s="60">
        <v>58</v>
      </c>
      <c r="AC1277" s="23">
        <f t="shared" si="607"/>
        <v>0</v>
      </c>
      <c r="AD1277" s="60"/>
      <c r="AE1277" s="60">
        <v>68</v>
      </c>
      <c r="AF1277" s="25">
        <f t="shared" si="608"/>
        <v>0</v>
      </c>
      <c r="AG1277" s="60"/>
      <c r="AH1277" s="60">
        <v>98</v>
      </c>
      <c r="AI1277" s="23">
        <f t="shared" si="609"/>
        <v>0</v>
      </c>
      <c r="AJ1277" s="60"/>
      <c r="AK1277" s="60">
        <v>7</v>
      </c>
      <c r="AL1277" s="25">
        <f t="shared" si="610"/>
        <v>0</v>
      </c>
      <c r="AM1277" s="60">
        <v>7800</v>
      </c>
      <c r="AN1277" s="60">
        <v>6</v>
      </c>
      <c r="AO1277" s="25">
        <f t="shared" si="611"/>
        <v>46800</v>
      </c>
      <c r="AP1277" s="60"/>
      <c r="AQ1277" s="60">
        <v>7</v>
      </c>
      <c r="AR1277" s="60">
        <f t="shared" si="617"/>
        <v>0</v>
      </c>
      <c r="AS1277" s="60"/>
      <c r="AT1277" s="60">
        <v>5.63</v>
      </c>
      <c r="AU1277" s="60">
        <f t="shared" si="618"/>
        <v>0</v>
      </c>
      <c r="AV1277" s="60"/>
      <c r="AW1277" s="60">
        <v>6.65</v>
      </c>
      <c r="AX1277" s="60">
        <f t="shared" si="619"/>
        <v>0</v>
      </c>
      <c r="AY1277" s="60"/>
      <c r="AZ1277" s="60">
        <v>5.58</v>
      </c>
      <c r="BA1277" s="60">
        <f t="shared" si="620"/>
        <v>0</v>
      </c>
      <c r="BB1277" s="60"/>
      <c r="BC1277" s="60">
        <v>6</v>
      </c>
      <c r="BD1277" s="23">
        <f t="shared" si="612"/>
        <v>0</v>
      </c>
      <c r="BE1277" s="26">
        <f t="shared" si="613"/>
        <v>72840</v>
      </c>
      <c r="BF1277" s="27">
        <f t="shared" si="616"/>
        <v>13928</v>
      </c>
      <c r="BG1277" s="61"/>
      <c r="BH1277" s="62"/>
      <c r="BI1277" s="61"/>
      <c r="BJ1277" s="30">
        <f t="shared" si="614"/>
        <v>0</v>
      </c>
      <c r="BK1277" s="28">
        <f t="shared" si="615"/>
        <v>86768</v>
      </c>
      <c r="BL1277" s="245"/>
      <c r="BM1277" s="245"/>
      <c r="BN1277" s="245"/>
      <c r="BO1277" s="245"/>
      <c r="BP1277" s="245"/>
      <c r="BQ1277" s="245"/>
      <c r="BR1277" s="245"/>
      <c r="BS1277" s="245"/>
      <c r="BT1277" s="245"/>
      <c r="BU1277" s="245"/>
      <c r="BV1277" s="255"/>
      <c r="BW1277" s="255"/>
      <c r="BX1277" s="255"/>
      <c r="BY1277" s="256"/>
      <c r="BZ1277" s="256"/>
      <c r="CA1277" s="256"/>
      <c r="CB1277" s="256"/>
      <c r="CC1277" s="256"/>
      <c r="CD1277" s="256"/>
      <c r="CE1277" s="256"/>
      <c r="CF1277" s="256"/>
      <c r="CG1277" s="256"/>
      <c r="CH1277" s="256"/>
      <c r="CI1277" s="256"/>
      <c r="CJ1277" s="256"/>
      <c r="CK1277" s="256"/>
      <c r="CL1277" s="256"/>
      <c r="CM1277" s="256"/>
      <c r="CN1277" s="256"/>
      <c r="CO1277" s="256"/>
      <c r="CP1277" s="256"/>
      <c r="CQ1277" s="256"/>
      <c r="CR1277" s="256"/>
      <c r="CS1277" s="256"/>
      <c r="CT1277" s="256"/>
      <c r="CU1277" s="256"/>
      <c r="CV1277" s="256"/>
      <c r="CW1277" s="256"/>
      <c r="CX1277" s="256"/>
      <c r="CY1277" s="256"/>
      <c r="CZ1277" s="256"/>
      <c r="DA1277" s="256"/>
      <c r="DB1277" s="256"/>
      <c r="DC1277" s="256"/>
      <c r="DD1277" s="256"/>
      <c r="DE1277" s="256"/>
      <c r="DF1277" s="256"/>
      <c r="DG1277" s="256"/>
      <c r="DH1277" s="256"/>
      <c r="DI1277" s="256"/>
      <c r="DJ1277" s="256"/>
      <c r="DK1277" s="256"/>
      <c r="DL1277" s="256"/>
      <c r="DM1277" s="256"/>
      <c r="DN1277" s="256"/>
      <c r="DO1277" s="256"/>
      <c r="DP1277" s="256"/>
      <c r="DQ1277" s="256"/>
      <c r="DR1277" s="256"/>
      <c r="DS1277" s="256"/>
      <c r="DT1277" s="256"/>
      <c r="DU1277" s="256"/>
      <c r="DV1277" s="256"/>
      <c r="DW1277" s="256"/>
      <c r="DX1277" s="256"/>
      <c r="DY1277" s="256"/>
      <c r="DZ1277" s="256"/>
      <c r="EA1277" s="256"/>
      <c r="EB1277" s="256"/>
      <c r="EC1277" s="256"/>
      <c r="ED1277" s="256"/>
      <c r="EE1277" s="256"/>
      <c r="EF1277" s="256"/>
      <c r="EG1277" s="256"/>
      <c r="EH1277" s="256"/>
      <c r="EI1277" s="256"/>
      <c r="EJ1277" s="256"/>
      <c r="EK1277" s="256"/>
      <c r="EL1277" s="256"/>
      <c r="EM1277" s="256"/>
      <c r="EN1277" s="256"/>
      <c r="EO1277" s="256"/>
      <c r="EP1277" s="256"/>
      <c r="EQ1277" s="256"/>
      <c r="ER1277" s="256"/>
      <c r="ES1277" s="256"/>
      <c r="ET1277" s="256"/>
      <c r="EU1277" s="256"/>
      <c r="EV1277" s="256"/>
      <c r="EW1277" s="256"/>
      <c r="EX1277" s="256"/>
      <c r="EY1277" s="256"/>
      <c r="EZ1277" s="256"/>
      <c r="FA1277" s="256"/>
      <c r="FB1277" s="256"/>
      <c r="FC1277" s="256"/>
      <c r="FD1277" s="256"/>
      <c r="FE1277" s="256"/>
      <c r="FF1277" s="256"/>
      <c r="FG1277" s="256"/>
      <c r="FH1277" s="256"/>
      <c r="FI1277" s="256"/>
      <c r="FJ1277" s="256"/>
      <c r="FK1277" s="256"/>
      <c r="FL1277" s="256"/>
      <c r="FM1277" s="256"/>
      <c r="FN1277" s="256"/>
      <c r="FO1277" s="256"/>
      <c r="FP1277" s="256"/>
      <c r="FQ1277" s="256"/>
      <c r="FR1277" s="256"/>
      <c r="FS1277" s="256"/>
      <c r="FT1277" s="256"/>
      <c r="FU1277" s="256"/>
      <c r="FV1277" s="256"/>
    </row>
    <row r="1278" spans="1:178" s="64" customFormat="1" ht="32.25" customHeight="1">
      <c r="A1278" s="67" t="s">
        <v>209</v>
      </c>
      <c r="B1278" s="68" t="s">
        <v>210</v>
      </c>
      <c r="C1278" s="69"/>
      <c r="D1278" s="60">
        <v>45</v>
      </c>
      <c r="E1278" s="23">
        <f t="shared" si="599"/>
        <v>0</v>
      </c>
      <c r="F1278" s="60"/>
      <c r="G1278" s="60">
        <v>30</v>
      </c>
      <c r="H1278" s="23">
        <f t="shared" si="600"/>
        <v>0</v>
      </c>
      <c r="I1278" s="60"/>
      <c r="J1278" s="60">
        <v>45</v>
      </c>
      <c r="K1278" s="23">
        <f t="shared" si="601"/>
        <v>0</v>
      </c>
      <c r="L1278" s="60"/>
      <c r="M1278" s="60">
        <v>75</v>
      </c>
      <c r="N1278" s="23">
        <f t="shared" si="602"/>
        <v>0</v>
      </c>
      <c r="O1278" s="60"/>
      <c r="P1278" s="60">
        <v>38</v>
      </c>
      <c r="Q1278" s="23">
        <f t="shared" si="603"/>
        <v>0</v>
      </c>
      <c r="R1278" s="60"/>
      <c r="S1278" s="60">
        <v>68</v>
      </c>
      <c r="T1278" s="23">
        <f t="shared" si="604"/>
        <v>0</v>
      </c>
      <c r="U1278" s="60"/>
      <c r="V1278" s="60">
        <v>38</v>
      </c>
      <c r="W1278" s="23">
        <f t="shared" si="605"/>
        <v>0</v>
      </c>
      <c r="X1278" s="60"/>
      <c r="Y1278" s="60">
        <v>55</v>
      </c>
      <c r="Z1278" s="23">
        <f t="shared" si="606"/>
        <v>0</v>
      </c>
      <c r="AA1278" s="60"/>
      <c r="AB1278" s="60">
        <v>58</v>
      </c>
      <c r="AC1278" s="23">
        <f t="shared" si="607"/>
        <v>0</v>
      </c>
      <c r="AD1278" s="60"/>
      <c r="AE1278" s="60">
        <v>68</v>
      </c>
      <c r="AF1278" s="25">
        <f t="shared" si="608"/>
        <v>0</v>
      </c>
      <c r="AG1278" s="60"/>
      <c r="AH1278" s="60">
        <v>98</v>
      </c>
      <c r="AI1278" s="23">
        <f t="shared" si="609"/>
        <v>0</v>
      </c>
      <c r="AJ1278" s="60"/>
      <c r="AK1278" s="60">
        <v>7</v>
      </c>
      <c r="AL1278" s="25">
        <f t="shared" si="610"/>
        <v>0</v>
      </c>
      <c r="AM1278" s="60"/>
      <c r="AN1278" s="60">
        <v>6</v>
      </c>
      <c r="AO1278" s="25">
        <f t="shared" si="611"/>
        <v>0</v>
      </c>
      <c r="AP1278" s="60"/>
      <c r="AQ1278" s="60">
        <v>7</v>
      </c>
      <c r="AR1278" s="60">
        <f t="shared" si="617"/>
        <v>0</v>
      </c>
      <c r="AS1278" s="60"/>
      <c r="AT1278" s="60">
        <v>5.63</v>
      </c>
      <c r="AU1278" s="60">
        <f t="shared" si="618"/>
        <v>0</v>
      </c>
      <c r="AV1278" s="60"/>
      <c r="AW1278" s="60">
        <v>6.65</v>
      </c>
      <c r="AX1278" s="60">
        <f t="shared" si="619"/>
        <v>0</v>
      </c>
      <c r="AY1278" s="60"/>
      <c r="AZ1278" s="60">
        <v>5.58</v>
      </c>
      <c r="BA1278" s="60">
        <f t="shared" si="620"/>
        <v>0</v>
      </c>
      <c r="BB1278" s="60"/>
      <c r="BC1278" s="60">
        <v>6</v>
      </c>
      <c r="BD1278" s="23">
        <f t="shared" si="612"/>
        <v>0</v>
      </c>
      <c r="BE1278" s="26">
        <f t="shared" si="613"/>
        <v>0</v>
      </c>
      <c r="BF1278" s="27">
        <f t="shared" si="616"/>
        <v>0</v>
      </c>
      <c r="BG1278" s="61"/>
      <c r="BH1278" s="62"/>
      <c r="BI1278" s="61"/>
      <c r="BJ1278" s="30">
        <f t="shared" si="614"/>
        <v>0</v>
      </c>
      <c r="BK1278" s="28">
        <f t="shared" si="615"/>
        <v>0</v>
      </c>
      <c r="BL1278" s="245"/>
      <c r="BM1278" s="245"/>
      <c r="BN1278" s="245"/>
      <c r="BO1278" s="245"/>
      <c r="BP1278" s="245"/>
      <c r="BQ1278" s="245"/>
      <c r="BR1278" s="245"/>
      <c r="BS1278" s="245"/>
      <c r="BT1278" s="245"/>
      <c r="BU1278" s="245"/>
      <c r="BV1278" s="255"/>
      <c r="BW1278" s="255"/>
      <c r="BX1278" s="255"/>
      <c r="BY1278" s="256"/>
      <c r="BZ1278" s="256"/>
      <c r="CA1278" s="256"/>
      <c r="CB1278" s="256"/>
      <c r="CC1278" s="256"/>
      <c r="CD1278" s="256"/>
      <c r="CE1278" s="256"/>
      <c r="CF1278" s="256"/>
      <c r="CG1278" s="256"/>
      <c r="CH1278" s="256"/>
      <c r="CI1278" s="256"/>
      <c r="CJ1278" s="256"/>
      <c r="CK1278" s="256"/>
      <c r="CL1278" s="256"/>
      <c r="CM1278" s="256"/>
      <c r="CN1278" s="256"/>
      <c r="CO1278" s="256"/>
      <c r="CP1278" s="256"/>
      <c r="CQ1278" s="256"/>
      <c r="CR1278" s="256"/>
      <c r="CS1278" s="256"/>
      <c r="CT1278" s="256"/>
      <c r="CU1278" s="256"/>
      <c r="CV1278" s="256"/>
      <c r="CW1278" s="256"/>
      <c r="CX1278" s="256"/>
      <c r="CY1278" s="256"/>
      <c r="CZ1278" s="256"/>
      <c r="DA1278" s="256"/>
      <c r="DB1278" s="256"/>
      <c r="DC1278" s="256"/>
      <c r="DD1278" s="256"/>
      <c r="DE1278" s="256"/>
      <c r="DF1278" s="256"/>
      <c r="DG1278" s="256"/>
      <c r="DH1278" s="256"/>
      <c r="DI1278" s="256"/>
      <c r="DJ1278" s="256"/>
      <c r="DK1278" s="256"/>
      <c r="DL1278" s="256"/>
      <c r="DM1278" s="256"/>
      <c r="DN1278" s="256"/>
      <c r="DO1278" s="256"/>
      <c r="DP1278" s="256"/>
      <c r="DQ1278" s="256"/>
      <c r="DR1278" s="256"/>
      <c r="DS1278" s="256"/>
      <c r="DT1278" s="256"/>
      <c r="DU1278" s="256"/>
      <c r="DV1278" s="256"/>
      <c r="DW1278" s="256"/>
      <c r="DX1278" s="256"/>
      <c r="DY1278" s="256"/>
      <c r="DZ1278" s="256"/>
      <c r="EA1278" s="256"/>
      <c r="EB1278" s="256"/>
      <c r="EC1278" s="256"/>
      <c r="ED1278" s="256"/>
      <c r="EE1278" s="256"/>
      <c r="EF1278" s="256"/>
      <c r="EG1278" s="256"/>
      <c r="EH1278" s="256"/>
      <c r="EI1278" s="256"/>
      <c r="EJ1278" s="256"/>
      <c r="EK1278" s="256"/>
      <c r="EL1278" s="256"/>
      <c r="EM1278" s="256"/>
      <c r="EN1278" s="256"/>
      <c r="EO1278" s="256"/>
      <c r="EP1278" s="256"/>
      <c r="EQ1278" s="256"/>
      <c r="ER1278" s="256"/>
      <c r="ES1278" s="256"/>
      <c r="ET1278" s="256"/>
      <c r="EU1278" s="256"/>
      <c r="EV1278" s="256"/>
      <c r="EW1278" s="256"/>
      <c r="EX1278" s="256"/>
      <c r="EY1278" s="256"/>
      <c r="EZ1278" s="256"/>
      <c r="FA1278" s="256"/>
      <c r="FB1278" s="256"/>
      <c r="FC1278" s="256"/>
      <c r="FD1278" s="256"/>
      <c r="FE1278" s="256"/>
      <c r="FF1278" s="256"/>
      <c r="FG1278" s="256"/>
      <c r="FH1278" s="256"/>
      <c r="FI1278" s="256"/>
      <c r="FJ1278" s="256"/>
      <c r="FK1278" s="256"/>
      <c r="FL1278" s="256"/>
      <c r="FM1278" s="256"/>
      <c r="FN1278" s="256"/>
      <c r="FO1278" s="256"/>
      <c r="FP1278" s="256"/>
      <c r="FQ1278" s="256"/>
      <c r="FR1278" s="256"/>
      <c r="FS1278" s="256"/>
      <c r="FT1278" s="256"/>
      <c r="FU1278" s="256"/>
      <c r="FV1278" s="256"/>
    </row>
    <row r="1279" spans="1:178" s="64" customFormat="1" ht="32.25" customHeight="1">
      <c r="A1279" s="67" t="s">
        <v>211</v>
      </c>
      <c r="B1279" s="68" t="s">
        <v>212</v>
      </c>
      <c r="C1279" s="69"/>
      <c r="D1279" s="60">
        <v>45</v>
      </c>
      <c r="E1279" s="23">
        <f t="shared" si="599"/>
        <v>0</v>
      </c>
      <c r="F1279" s="60"/>
      <c r="G1279" s="60">
        <v>30</v>
      </c>
      <c r="H1279" s="23">
        <f t="shared" si="600"/>
        <v>0</v>
      </c>
      <c r="I1279" s="60"/>
      <c r="J1279" s="60">
        <v>45</v>
      </c>
      <c r="K1279" s="23">
        <f t="shared" si="601"/>
        <v>0</v>
      </c>
      <c r="L1279" s="60"/>
      <c r="M1279" s="60">
        <v>75</v>
      </c>
      <c r="N1279" s="23">
        <f t="shared" si="602"/>
        <v>0</v>
      </c>
      <c r="O1279" s="70"/>
      <c r="P1279" s="60">
        <v>38</v>
      </c>
      <c r="Q1279" s="23">
        <f t="shared" si="603"/>
        <v>0</v>
      </c>
      <c r="R1279" s="60"/>
      <c r="S1279" s="60">
        <v>68</v>
      </c>
      <c r="T1279" s="23">
        <f t="shared" si="604"/>
        <v>0</v>
      </c>
      <c r="U1279" s="70"/>
      <c r="V1279" s="60">
        <v>38</v>
      </c>
      <c r="W1279" s="23">
        <f t="shared" si="605"/>
        <v>0</v>
      </c>
      <c r="X1279" s="60"/>
      <c r="Y1279" s="60">
        <v>55</v>
      </c>
      <c r="Z1279" s="23">
        <f t="shared" si="606"/>
        <v>0</v>
      </c>
      <c r="AA1279" s="60"/>
      <c r="AB1279" s="60">
        <v>58</v>
      </c>
      <c r="AC1279" s="23">
        <f t="shared" si="607"/>
        <v>0</v>
      </c>
      <c r="AD1279" s="60"/>
      <c r="AE1279" s="60">
        <v>68</v>
      </c>
      <c r="AF1279" s="25">
        <f t="shared" si="608"/>
        <v>0</v>
      </c>
      <c r="AG1279" s="60"/>
      <c r="AH1279" s="60">
        <v>98</v>
      </c>
      <c r="AI1279" s="23">
        <f t="shared" si="609"/>
        <v>0</v>
      </c>
      <c r="AJ1279" s="60"/>
      <c r="AK1279" s="60">
        <v>7</v>
      </c>
      <c r="AL1279" s="25">
        <f t="shared" si="610"/>
        <v>0</v>
      </c>
      <c r="AM1279" s="60"/>
      <c r="AN1279" s="60">
        <v>6</v>
      </c>
      <c r="AO1279" s="25">
        <f t="shared" si="611"/>
        <v>0</v>
      </c>
      <c r="AP1279" s="60"/>
      <c r="AQ1279" s="60">
        <v>7</v>
      </c>
      <c r="AR1279" s="60">
        <f t="shared" si="617"/>
        <v>0</v>
      </c>
      <c r="AS1279" s="60"/>
      <c r="AT1279" s="60">
        <v>5.63</v>
      </c>
      <c r="AU1279" s="60">
        <f t="shared" si="618"/>
        <v>0</v>
      </c>
      <c r="AV1279" s="60"/>
      <c r="AW1279" s="60">
        <v>6.65</v>
      </c>
      <c r="AX1279" s="60">
        <f t="shared" si="619"/>
        <v>0</v>
      </c>
      <c r="AY1279" s="60"/>
      <c r="AZ1279" s="60">
        <v>5.58</v>
      </c>
      <c r="BA1279" s="60">
        <f t="shared" si="620"/>
        <v>0</v>
      </c>
      <c r="BB1279" s="60"/>
      <c r="BC1279" s="60">
        <v>6</v>
      </c>
      <c r="BD1279" s="23">
        <f t="shared" si="612"/>
        <v>0</v>
      </c>
      <c r="BE1279" s="26">
        <f t="shared" si="613"/>
        <v>0</v>
      </c>
      <c r="BF1279" s="27">
        <f t="shared" si="616"/>
        <v>22682</v>
      </c>
      <c r="BG1279" s="61"/>
      <c r="BH1279" s="62"/>
      <c r="BI1279" s="61"/>
      <c r="BJ1279" s="28">
        <f t="shared" si="614"/>
        <v>0</v>
      </c>
      <c r="BK1279" s="28">
        <f t="shared" si="615"/>
        <v>22682</v>
      </c>
      <c r="BL1279" s="245"/>
      <c r="BM1279" s="245"/>
      <c r="BN1279" s="245"/>
      <c r="BO1279" s="245"/>
      <c r="BP1279" s="245"/>
      <c r="BQ1279" s="245"/>
      <c r="BR1279" s="245"/>
      <c r="BS1279" s="245"/>
      <c r="BT1279" s="245"/>
      <c r="BU1279" s="245"/>
      <c r="BV1279" s="255"/>
      <c r="BW1279" s="255"/>
      <c r="BX1279" s="255"/>
      <c r="BY1279" s="256"/>
      <c r="BZ1279" s="256"/>
      <c r="CA1279" s="256"/>
      <c r="CB1279" s="256"/>
      <c r="CC1279" s="256"/>
      <c r="CD1279" s="256"/>
      <c r="CE1279" s="256"/>
      <c r="CF1279" s="256"/>
      <c r="CG1279" s="256"/>
      <c r="CH1279" s="256"/>
      <c r="CI1279" s="256"/>
      <c r="CJ1279" s="256"/>
      <c r="CK1279" s="256"/>
      <c r="CL1279" s="256"/>
      <c r="CM1279" s="256"/>
      <c r="CN1279" s="256"/>
      <c r="CO1279" s="256"/>
      <c r="CP1279" s="256"/>
      <c r="CQ1279" s="256"/>
      <c r="CR1279" s="256"/>
      <c r="CS1279" s="256"/>
      <c r="CT1279" s="256"/>
      <c r="CU1279" s="256"/>
      <c r="CV1279" s="256"/>
      <c r="CW1279" s="256"/>
      <c r="CX1279" s="256"/>
      <c r="CY1279" s="256"/>
      <c r="CZ1279" s="256"/>
      <c r="DA1279" s="256"/>
      <c r="DB1279" s="256"/>
      <c r="DC1279" s="256"/>
      <c r="DD1279" s="256"/>
      <c r="DE1279" s="256"/>
      <c r="DF1279" s="256"/>
      <c r="DG1279" s="256"/>
      <c r="DH1279" s="256"/>
      <c r="DI1279" s="256"/>
      <c r="DJ1279" s="256"/>
      <c r="DK1279" s="256"/>
      <c r="DL1279" s="256"/>
      <c r="DM1279" s="256"/>
      <c r="DN1279" s="256"/>
      <c r="DO1279" s="256"/>
      <c r="DP1279" s="256"/>
      <c r="DQ1279" s="256"/>
      <c r="DR1279" s="256"/>
      <c r="DS1279" s="256"/>
      <c r="DT1279" s="256"/>
      <c r="DU1279" s="256"/>
      <c r="DV1279" s="256"/>
      <c r="DW1279" s="256"/>
      <c r="DX1279" s="256"/>
      <c r="DY1279" s="256"/>
      <c r="DZ1279" s="256"/>
      <c r="EA1279" s="256"/>
      <c r="EB1279" s="256"/>
      <c r="EC1279" s="256"/>
      <c r="ED1279" s="256"/>
      <c r="EE1279" s="256"/>
      <c r="EF1279" s="256"/>
      <c r="EG1279" s="256"/>
      <c r="EH1279" s="256"/>
      <c r="EI1279" s="256"/>
      <c r="EJ1279" s="256"/>
      <c r="EK1279" s="256"/>
      <c r="EL1279" s="256"/>
      <c r="EM1279" s="256"/>
      <c r="EN1279" s="256"/>
      <c r="EO1279" s="256"/>
      <c r="EP1279" s="256"/>
      <c r="EQ1279" s="256"/>
      <c r="ER1279" s="256"/>
      <c r="ES1279" s="256"/>
      <c r="ET1279" s="256"/>
      <c r="EU1279" s="256"/>
      <c r="EV1279" s="256"/>
      <c r="EW1279" s="256"/>
      <c r="EX1279" s="256"/>
      <c r="EY1279" s="256"/>
      <c r="EZ1279" s="256"/>
      <c r="FA1279" s="256"/>
      <c r="FB1279" s="256"/>
      <c r="FC1279" s="256"/>
      <c r="FD1279" s="256"/>
      <c r="FE1279" s="256"/>
      <c r="FF1279" s="256"/>
      <c r="FG1279" s="256"/>
      <c r="FH1279" s="256"/>
      <c r="FI1279" s="256"/>
      <c r="FJ1279" s="256"/>
      <c r="FK1279" s="256"/>
      <c r="FL1279" s="256"/>
      <c r="FM1279" s="256"/>
      <c r="FN1279" s="256"/>
      <c r="FO1279" s="256"/>
      <c r="FP1279" s="256"/>
      <c r="FQ1279" s="256"/>
      <c r="FR1279" s="256"/>
      <c r="FS1279" s="256"/>
      <c r="FT1279" s="256"/>
      <c r="FU1279" s="256"/>
      <c r="FV1279" s="256"/>
    </row>
    <row r="1280" spans="1:178" s="81" customFormat="1" ht="32.25" customHeight="1">
      <c r="A1280" s="82" t="s">
        <v>213</v>
      </c>
      <c r="B1280" s="73" t="s">
        <v>214</v>
      </c>
      <c r="C1280" s="74"/>
      <c r="D1280" s="75">
        <v>45</v>
      </c>
      <c r="E1280" s="23">
        <f t="shared" si="599"/>
        <v>0</v>
      </c>
      <c r="F1280" s="75"/>
      <c r="G1280" s="75">
        <v>30</v>
      </c>
      <c r="H1280" s="23">
        <f t="shared" si="600"/>
        <v>0</v>
      </c>
      <c r="I1280" s="76"/>
      <c r="J1280" s="75">
        <v>45</v>
      </c>
      <c r="K1280" s="23">
        <f t="shared" si="601"/>
        <v>0</v>
      </c>
      <c r="L1280" s="75"/>
      <c r="M1280" s="75">
        <v>75</v>
      </c>
      <c r="N1280" s="23">
        <f t="shared" si="602"/>
        <v>0</v>
      </c>
      <c r="O1280" s="75"/>
      <c r="P1280" s="75">
        <v>38</v>
      </c>
      <c r="Q1280" s="23">
        <f t="shared" si="603"/>
        <v>0</v>
      </c>
      <c r="R1280" s="75"/>
      <c r="S1280" s="75">
        <v>68</v>
      </c>
      <c r="T1280" s="23">
        <f t="shared" si="604"/>
        <v>0</v>
      </c>
      <c r="U1280" s="75"/>
      <c r="V1280" s="75">
        <v>38</v>
      </c>
      <c r="W1280" s="23">
        <f t="shared" si="605"/>
        <v>0</v>
      </c>
      <c r="X1280" s="75"/>
      <c r="Y1280" s="75">
        <v>55</v>
      </c>
      <c r="Z1280" s="23">
        <f t="shared" si="606"/>
        <v>0</v>
      </c>
      <c r="AA1280" s="75"/>
      <c r="AB1280" s="75">
        <v>58</v>
      </c>
      <c r="AC1280" s="23">
        <f t="shared" si="607"/>
        <v>0</v>
      </c>
      <c r="AD1280" s="75"/>
      <c r="AE1280" s="75">
        <v>68</v>
      </c>
      <c r="AF1280" s="25">
        <f t="shared" si="608"/>
        <v>0</v>
      </c>
      <c r="AG1280" s="75"/>
      <c r="AH1280" s="75">
        <v>98</v>
      </c>
      <c r="AI1280" s="23">
        <f t="shared" si="609"/>
        <v>0</v>
      </c>
      <c r="AJ1280" s="75"/>
      <c r="AK1280" s="75">
        <v>7</v>
      </c>
      <c r="AL1280" s="25">
        <f t="shared" si="610"/>
        <v>0</v>
      </c>
      <c r="AM1280" s="75"/>
      <c r="AN1280" s="75">
        <v>6</v>
      </c>
      <c r="AO1280" s="25">
        <f t="shared" si="611"/>
        <v>0</v>
      </c>
      <c r="AP1280" s="75"/>
      <c r="AQ1280" s="75">
        <v>7</v>
      </c>
      <c r="AR1280" s="77">
        <f t="shared" si="617"/>
        <v>0</v>
      </c>
      <c r="AS1280" s="75"/>
      <c r="AT1280" s="75">
        <v>5.63</v>
      </c>
      <c r="AU1280" s="75">
        <f t="shared" si="618"/>
        <v>0</v>
      </c>
      <c r="AV1280" s="75"/>
      <c r="AW1280" s="75">
        <v>6.65</v>
      </c>
      <c r="AX1280" s="75">
        <f t="shared" si="619"/>
        <v>0</v>
      </c>
      <c r="AY1280" s="75"/>
      <c r="AZ1280" s="75">
        <v>5.58</v>
      </c>
      <c r="BA1280" s="75">
        <f t="shared" si="620"/>
        <v>0</v>
      </c>
      <c r="BB1280" s="75"/>
      <c r="BC1280" s="75">
        <v>6</v>
      </c>
      <c r="BD1280" s="23">
        <f t="shared" si="612"/>
        <v>0</v>
      </c>
      <c r="BE1280" s="26">
        <f t="shared" si="613"/>
        <v>0</v>
      </c>
      <c r="BF1280" s="27">
        <f t="shared" si="616"/>
        <v>0</v>
      </c>
      <c r="BG1280" s="78"/>
      <c r="BH1280" s="79"/>
      <c r="BI1280" s="78"/>
      <c r="BJ1280" s="30">
        <f t="shared" si="614"/>
        <v>0</v>
      </c>
      <c r="BK1280" s="28">
        <f t="shared" si="615"/>
        <v>0</v>
      </c>
      <c r="BL1280" s="257"/>
      <c r="BM1280" s="257"/>
      <c r="BN1280" s="257"/>
      <c r="BO1280" s="257"/>
      <c r="BP1280" s="257"/>
      <c r="BQ1280" s="257"/>
      <c r="BR1280" s="257"/>
      <c r="BS1280" s="257"/>
      <c r="BT1280" s="257"/>
      <c r="BU1280" s="257"/>
      <c r="BV1280" s="259"/>
      <c r="BW1280" s="259"/>
      <c r="BX1280" s="259"/>
      <c r="BY1280" s="258"/>
      <c r="BZ1280" s="258"/>
      <c r="CA1280" s="258"/>
      <c r="CB1280" s="258"/>
      <c r="CC1280" s="258"/>
      <c r="CD1280" s="258"/>
      <c r="CE1280" s="258"/>
      <c r="CF1280" s="258"/>
      <c r="CG1280" s="258"/>
      <c r="CH1280" s="258"/>
      <c r="CI1280" s="258"/>
      <c r="CJ1280" s="258"/>
      <c r="CK1280" s="258"/>
      <c r="CL1280" s="258"/>
      <c r="CM1280" s="258"/>
      <c r="CN1280" s="258"/>
      <c r="CO1280" s="258"/>
      <c r="CP1280" s="258"/>
      <c r="CQ1280" s="258"/>
      <c r="CR1280" s="258"/>
      <c r="CS1280" s="258"/>
      <c r="CT1280" s="258"/>
      <c r="CU1280" s="258"/>
      <c r="CV1280" s="258"/>
      <c r="CW1280" s="258"/>
      <c r="CX1280" s="258"/>
      <c r="CY1280" s="258"/>
      <c r="CZ1280" s="258"/>
      <c r="DA1280" s="258"/>
      <c r="DB1280" s="258"/>
      <c r="DC1280" s="258"/>
      <c r="DD1280" s="258"/>
      <c r="DE1280" s="258"/>
      <c r="DF1280" s="258"/>
      <c r="DG1280" s="258"/>
      <c r="DH1280" s="258"/>
      <c r="DI1280" s="258"/>
      <c r="DJ1280" s="258"/>
      <c r="DK1280" s="258"/>
      <c r="DL1280" s="258"/>
      <c r="DM1280" s="258"/>
      <c r="DN1280" s="258"/>
      <c r="DO1280" s="258"/>
      <c r="DP1280" s="258"/>
      <c r="DQ1280" s="258"/>
      <c r="DR1280" s="258"/>
      <c r="DS1280" s="258"/>
      <c r="DT1280" s="258"/>
      <c r="DU1280" s="258"/>
      <c r="DV1280" s="258"/>
      <c r="DW1280" s="258"/>
      <c r="DX1280" s="258"/>
      <c r="DY1280" s="258"/>
      <c r="DZ1280" s="258"/>
      <c r="EA1280" s="258"/>
      <c r="EB1280" s="258"/>
      <c r="EC1280" s="258"/>
      <c r="ED1280" s="258"/>
      <c r="EE1280" s="258"/>
      <c r="EF1280" s="258"/>
      <c r="EG1280" s="258"/>
      <c r="EH1280" s="258"/>
      <c r="EI1280" s="258"/>
      <c r="EJ1280" s="258"/>
      <c r="EK1280" s="258"/>
      <c r="EL1280" s="258"/>
      <c r="EM1280" s="258"/>
      <c r="EN1280" s="258"/>
      <c r="EO1280" s="258"/>
      <c r="EP1280" s="258"/>
      <c r="EQ1280" s="258"/>
      <c r="ER1280" s="258"/>
      <c r="ES1280" s="258"/>
      <c r="ET1280" s="258"/>
      <c r="EU1280" s="258"/>
      <c r="EV1280" s="258"/>
      <c r="EW1280" s="258"/>
      <c r="EX1280" s="258"/>
      <c r="EY1280" s="258"/>
      <c r="EZ1280" s="258"/>
      <c r="FA1280" s="258"/>
      <c r="FB1280" s="258"/>
      <c r="FC1280" s="258"/>
      <c r="FD1280" s="258"/>
      <c r="FE1280" s="258"/>
      <c r="FF1280" s="258"/>
      <c r="FG1280" s="258"/>
      <c r="FH1280" s="258"/>
      <c r="FI1280" s="258"/>
      <c r="FJ1280" s="258"/>
      <c r="FK1280" s="258"/>
      <c r="FL1280" s="258"/>
      <c r="FM1280" s="258"/>
      <c r="FN1280" s="258"/>
      <c r="FO1280" s="258"/>
      <c r="FP1280" s="258"/>
      <c r="FQ1280" s="258"/>
      <c r="FR1280" s="258"/>
      <c r="FS1280" s="258"/>
      <c r="FT1280" s="258"/>
      <c r="FU1280" s="258"/>
      <c r="FV1280" s="258"/>
    </row>
    <row r="1281" spans="1:178" s="81" customFormat="1" ht="32.25" customHeight="1">
      <c r="A1281" s="82" t="s">
        <v>215</v>
      </c>
      <c r="B1281" s="73" t="s">
        <v>216</v>
      </c>
      <c r="C1281" s="74"/>
      <c r="D1281" s="75">
        <v>45</v>
      </c>
      <c r="E1281" s="23">
        <f t="shared" si="599"/>
        <v>0</v>
      </c>
      <c r="F1281" s="75"/>
      <c r="G1281" s="75">
        <v>30</v>
      </c>
      <c r="H1281" s="23">
        <f t="shared" si="600"/>
        <v>0</v>
      </c>
      <c r="I1281" s="75"/>
      <c r="J1281" s="75">
        <v>45</v>
      </c>
      <c r="K1281" s="23">
        <f t="shared" si="601"/>
        <v>0</v>
      </c>
      <c r="L1281" s="75"/>
      <c r="M1281" s="75">
        <v>75</v>
      </c>
      <c r="N1281" s="23">
        <f t="shared" si="602"/>
        <v>0</v>
      </c>
      <c r="O1281" s="75"/>
      <c r="P1281" s="75">
        <v>38</v>
      </c>
      <c r="Q1281" s="23">
        <f t="shared" si="603"/>
        <v>0</v>
      </c>
      <c r="R1281" s="75"/>
      <c r="S1281" s="75">
        <v>68</v>
      </c>
      <c r="T1281" s="23">
        <f t="shared" si="604"/>
        <v>0</v>
      </c>
      <c r="U1281" s="75"/>
      <c r="V1281" s="75">
        <v>38</v>
      </c>
      <c r="W1281" s="23">
        <f t="shared" si="605"/>
        <v>0</v>
      </c>
      <c r="X1281" s="75"/>
      <c r="Y1281" s="75">
        <v>55</v>
      </c>
      <c r="Z1281" s="23">
        <f t="shared" si="606"/>
        <v>0</v>
      </c>
      <c r="AA1281" s="75"/>
      <c r="AB1281" s="75">
        <v>58</v>
      </c>
      <c r="AC1281" s="23">
        <f t="shared" si="607"/>
        <v>0</v>
      </c>
      <c r="AD1281" s="75"/>
      <c r="AE1281" s="75">
        <v>68</v>
      </c>
      <c r="AF1281" s="25">
        <f t="shared" si="608"/>
        <v>0</v>
      </c>
      <c r="AG1281" s="75"/>
      <c r="AH1281" s="75">
        <v>98</v>
      </c>
      <c r="AI1281" s="23">
        <f t="shared" si="609"/>
        <v>0</v>
      </c>
      <c r="AJ1281" s="75"/>
      <c r="AK1281" s="75">
        <v>7</v>
      </c>
      <c r="AL1281" s="25">
        <f t="shared" si="610"/>
        <v>0</v>
      </c>
      <c r="AM1281" s="75"/>
      <c r="AN1281" s="75">
        <v>6</v>
      </c>
      <c r="AO1281" s="25">
        <f t="shared" si="611"/>
        <v>0</v>
      </c>
      <c r="AP1281" s="75"/>
      <c r="AQ1281" s="75">
        <v>7</v>
      </c>
      <c r="AR1281" s="77">
        <f t="shared" si="617"/>
        <v>0</v>
      </c>
      <c r="AS1281" s="75"/>
      <c r="AT1281" s="75">
        <v>5.63</v>
      </c>
      <c r="AU1281" s="75">
        <f t="shared" si="618"/>
        <v>0</v>
      </c>
      <c r="AV1281" s="75"/>
      <c r="AW1281" s="75">
        <v>6.65</v>
      </c>
      <c r="AX1281" s="75">
        <f t="shared" si="619"/>
        <v>0</v>
      </c>
      <c r="AY1281" s="75"/>
      <c r="AZ1281" s="75">
        <v>5.58</v>
      </c>
      <c r="BA1281" s="75">
        <f t="shared" si="620"/>
        <v>0</v>
      </c>
      <c r="BB1281" s="75"/>
      <c r="BC1281" s="75">
        <v>6</v>
      </c>
      <c r="BD1281" s="23">
        <f t="shared" si="612"/>
        <v>0</v>
      </c>
      <c r="BE1281" s="26">
        <f t="shared" si="613"/>
        <v>0</v>
      </c>
      <c r="BF1281" s="27">
        <f t="shared" si="616"/>
        <v>0</v>
      </c>
      <c r="BG1281" s="78"/>
      <c r="BH1281" s="79"/>
      <c r="BI1281" s="78"/>
      <c r="BJ1281" s="30">
        <f t="shared" si="614"/>
        <v>0</v>
      </c>
      <c r="BK1281" s="28">
        <f t="shared" si="615"/>
        <v>0</v>
      </c>
      <c r="BL1281" s="257"/>
      <c r="BM1281" s="257"/>
      <c r="BN1281" s="257"/>
      <c r="BO1281" s="257"/>
      <c r="BP1281" s="257"/>
      <c r="BQ1281" s="257"/>
      <c r="BR1281" s="257"/>
      <c r="BS1281" s="257"/>
      <c r="BT1281" s="257"/>
      <c r="BU1281" s="257"/>
      <c r="BV1281" s="259"/>
      <c r="BW1281" s="259"/>
      <c r="BX1281" s="259"/>
      <c r="BY1281" s="258"/>
      <c r="BZ1281" s="258"/>
      <c r="CA1281" s="258"/>
      <c r="CB1281" s="258"/>
      <c r="CC1281" s="258"/>
      <c r="CD1281" s="258"/>
      <c r="CE1281" s="258"/>
      <c r="CF1281" s="258"/>
      <c r="CG1281" s="258"/>
      <c r="CH1281" s="258"/>
      <c r="CI1281" s="258"/>
      <c r="CJ1281" s="258"/>
      <c r="CK1281" s="258"/>
      <c r="CL1281" s="258"/>
      <c r="CM1281" s="258"/>
      <c r="CN1281" s="258"/>
      <c r="CO1281" s="258"/>
      <c r="CP1281" s="258"/>
      <c r="CQ1281" s="258"/>
      <c r="CR1281" s="258"/>
      <c r="CS1281" s="258"/>
      <c r="CT1281" s="258"/>
      <c r="CU1281" s="258"/>
      <c r="CV1281" s="258"/>
      <c r="CW1281" s="258"/>
      <c r="CX1281" s="258"/>
      <c r="CY1281" s="258"/>
      <c r="CZ1281" s="258"/>
      <c r="DA1281" s="258"/>
      <c r="DB1281" s="258"/>
      <c r="DC1281" s="258"/>
      <c r="DD1281" s="258"/>
      <c r="DE1281" s="258"/>
      <c r="DF1281" s="258"/>
      <c r="DG1281" s="258"/>
      <c r="DH1281" s="258"/>
      <c r="DI1281" s="258"/>
      <c r="DJ1281" s="258"/>
      <c r="DK1281" s="258"/>
      <c r="DL1281" s="258"/>
      <c r="DM1281" s="258"/>
      <c r="DN1281" s="258"/>
      <c r="DO1281" s="258"/>
      <c r="DP1281" s="258"/>
      <c r="DQ1281" s="258"/>
      <c r="DR1281" s="258"/>
      <c r="DS1281" s="258"/>
      <c r="DT1281" s="258"/>
      <c r="DU1281" s="258"/>
      <c r="DV1281" s="258"/>
      <c r="DW1281" s="258"/>
      <c r="DX1281" s="258"/>
      <c r="DY1281" s="258"/>
      <c r="DZ1281" s="258"/>
      <c r="EA1281" s="258"/>
      <c r="EB1281" s="258"/>
      <c r="EC1281" s="258"/>
      <c r="ED1281" s="258"/>
      <c r="EE1281" s="258"/>
      <c r="EF1281" s="258"/>
      <c r="EG1281" s="258"/>
      <c r="EH1281" s="258"/>
      <c r="EI1281" s="258"/>
      <c r="EJ1281" s="258"/>
      <c r="EK1281" s="258"/>
      <c r="EL1281" s="258"/>
      <c r="EM1281" s="258"/>
      <c r="EN1281" s="258"/>
      <c r="EO1281" s="258"/>
      <c r="EP1281" s="258"/>
      <c r="EQ1281" s="258"/>
      <c r="ER1281" s="258"/>
      <c r="ES1281" s="258"/>
      <c r="ET1281" s="258"/>
      <c r="EU1281" s="258"/>
      <c r="EV1281" s="258"/>
      <c r="EW1281" s="258"/>
      <c r="EX1281" s="258"/>
      <c r="EY1281" s="258"/>
      <c r="EZ1281" s="258"/>
      <c r="FA1281" s="258"/>
      <c r="FB1281" s="258"/>
      <c r="FC1281" s="258"/>
      <c r="FD1281" s="258"/>
      <c r="FE1281" s="258"/>
      <c r="FF1281" s="258"/>
      <c r="FG1281" s="258"/>
      <c r="FH1281" s="258"/>
      <c r="FI1281" s="258"/>
      <c r="FJ1281" s="258"/>
      <c r="FK1281" s="258"/>
      <c r="FL1281" s="258"/>
      <c r="FM1281" s="258"/>
      <c r="FN1281" s="258"/>
      <c r="FO1281" s="258"/>
      <c r="FP1281" s="258"/>
      <c r="FQ1281" s="258"/>
      <c r="FR1281" s="258"/>
      <c r="FS1281" s="258"/>
      <c r="FT1281" s="258"/>
      <c r="FU1281" s="258"/>
      <c r="FV1281" s="258"/>
    </row>
    <row r="1282" spans="1:178" s="64" customFormat="1" ht="32.25" customHeight="1">
      <c r="A1282" s="67" t="s">
        <v>217</v>
      </c>
      <c r="B1282" s="68" t="s">
        <v>218</v>
      </c>
      <c r="C1282" s="71">
        <v>700</v>
      </c>
      <c r="D1282" s="60">
        <v>45</v>
      </c>
      <c r="E1282" s="23">
        <f t="shared" si="599"/>
        <v>31500</v>
      </c>
      <c r="F1282" s="60">
        <v>970</v>
      </c>
      <c r="G1282" s="60">
        <v>30</v>
      </c>
      <c r="H1282" s="23">
        <f t="shared" si="600"/>
        <v>29100</v>
      </c>
      <c r="I1282" s="60">
        <v>810</v>
      </c>
      <c r="J1282" s="60">
        <v>45</v>
      </c>
      <c r="K1282" s="23">
        <f t="shared" si="601"/>
        <v>36450</v>
      </c>
      <c r="L1282" s="60"/>
      <c r="M1282" s="60">
        <v>75</v>
      </c>
      <c r="N1282" s="23">
        <f t="shared" si="602"/>
        <v>0</v>
      </c>
      <c r="O1282" s="70"/>
      <c r="P1282" s="60">
        <v>38</v>
      </c>
      <c r="Q1282" s="23">
        <f t="shared" si="603"/>
        <v>0</v>
      </c>
      <c r="R1282" s="60"/>
      <c r="S1282" s="60">
        <v>68</v>
      </c>
      <c r="T1282" s="23">
        <f t="shared" si="604"/>
        <v>0</v>
      </c>
      <c r="U1282" s="60"/>
      <c r="V1282" s="60">
        <v>38</v>
      </c>
      <c r="W1282" s="23">
        <f t="shared" si="605"/>
        <v>0</v>
      </c>
      <c r="X1282" s="60"/>
      <c r="Y1282" s="60">
        <v>55</v>
      </c>
      <c r="Z1282" s="23">
        <f t="shared" si="606"/>
        <v>0</v>
      </c>
      <c r="AA1282" s="60"/>
      <c r="AB1282" s="60">
        <v>58</v>
      </c>
      <c r="AC1282" s="23">
        <f t="shared" si="607"/>
        <v>0</v>
      </c>
      <c r="AD1282" s="60"/>
      <c r="AE1282" s="60">
        <v>68</v>
      </c>
      <c r="AF1282" s="25">
        <f t="shared" si="608"/>
        <v>0</v>
      </c>
      <c r="AG1282" s="60"/>
      <c r="AH1282" s="60">
        <v>98</v>
      </c>
      <c r="AI1282" s="23">
        <f t="shared" si="609"/>
        <v>0</v>
      </c>
      <c r="AJ1282" s="60">
        <v>1622</v>
      </c>
      <c r="AK1282" s="60">
        <v>7</v>
      </c>
      <c r="AL1282" s="25">
        <f t="shared" si="610"/>
        <v>11354</v>
      </c>
      <c r="AM1282" s="60"/>
      <c r="AN1282" s="60">
        <v>6</v>
      </c>
      <c r="AO1282" s="25">
        <f t="shared" si="611"/>
        <v>0</v>
      </c>
      <c r="AP1282" s="60"/>
      <c r="AQ1282" s="60">
        <v>7</v>
      </c>
      <c r="AR1282" s="60">
        <f t="shared" si="617"/>
        <v>0</v>
      </c>
      <c r="AS1282" s="60"/>
      <c r="AT1282" s="60">
        <v>5.63</v>
      </c>
      <c r="AU1282" s="60">
        <f t="shared" si="618"/>
        <v>0</v>
      </c>
      <c r="AV1282" s="60"/>
      <c r="AW1282" s="60">
        <v>6.65</v>
      </c>
      <c r="AX1282" s="60">
        <f t="shared" si="619"/>
        <v>0</v>
      </c>
      <c r="AY1282" s="60"/>
      <c r="AZ1282" s="60">
        <v>5.58</v>
      </c>
      <c r="BA1282" s="60">
        <f t="shared" si="620"/>
        <v>0</v>
      </c>
      <c r="BB1282" s="60">
        <v>4660</v>
      </c>
      <c r="BC1282" s="60">
        <v>6</v>
      </c>
      <c r="BD1282" s="23">
        <f t="shared" si="612"/>
        <v>27960</v>
      </c>
      <c r="BE1282" s="26">
        <f t="shared" si="613"/>
        <v>136364</v>
      </c>
      <c r="BF1282" s="27">
        <f t="shared" si="616"/>
        <v>232458</v>
      </c>
      <c r="BG1282" s="61"/>
      <c r="BH1282" s="62">
        <v>312000</v>
      </c>
      <c r="BI1282" s="61"/>
      <c r="BJ1282" s="30">
        <f t="shared" si="614"/>
        <v>312000</v>
      </c>
      <c r="BK1282" s="28">
        <f t="shared" si="615"/>
        <v>56822</v>
      </c>
      <c r="BL1282" s="245"/>
      <c r="BM1282" s="245"/>
      <c r="BN1282" s="245"/>
      <c r="BO1282" s="245"/>
      <c r="BP1282" s="245"/>
      <c r="BQ1282" s="245"/>
      <c r="BR1282" s="245"/>
      <c r="BS1282" s="245"/>
      <c r="BT1282" s="245"/>
      <c r="BU1282" s="245"/>
      <c r="BV1282" s="255"/>
      <c r="BW1282" s="255"/>
      <c r="BX1282" s="255"/>
      <c r="BY1282" s="256"/>
      <c r="BZ1282" s="256"/>
      <c r="CA1282" s="256"/>
      <c r="CB1282" s="256"/>
      <c r="CC1282" s="256"/>
      <c r="CD1282" s="256"/>
      <c r="CE1282" s="256"/>
      <c r="CF1282" s="256"/>
      <c r="CG1282" s="256"/>
      <c r="CH1282" s="256"/>
      <c r="CI1282" s="256"/>
      <c r="CJ1282" s="256"/>
      <c r="CK1282" s="256"/>
      <c r="CL1282" s="256"/>
      <c r="CM1282" s="256"/>
      <c r="CN1282" s="256"/>
      <c r="CO1282" s="256"/>
      <c r="CP1282" s="256"/>
      <c r="CQ1282" s="256"/>
      <c r="CR1282" s="256"/>
      <c r="CS1282" s="256"/>
      <c r="CT1282" s="256"/>
      <c r="CU1282" s="256"/>
      <c r="CV1282" s="256"/>
      <c r="CW1282" s="256"/>
      <c r="CX1282" s="256"/>
      <c r="CY1282" s="256"/>
      <c r="CZ1282" s="256"/>
      <c r="DA1282" s="256"/>
      <c r="DB1282" s="256"/>
      <c r="DC1282" s="256"/>
      <c r="DD1282" s="256"/>
      <c r="DE1282" s="256"/>
      <c r="DF1282" s="256"/>
      <c r="DG1282" s="256"/>
      <c r="DH1282" s="256"/>
      <c r="DI1282" s="256"/>
      <c r="DJ1282" s="256"/>
      <c r="DK1282" s="256"/>
      <c r="DL1282" s="256"/>
      <c r="DM1282" s="256"/>
      <c r="DN1282" s="256"/>
      <c r="DO1282" s="256"/>
      <c r="DP1282" s="256"/>
      <c r="DQ1282" s="256"/>
      <c r="DR1282" s="256"/>
      <c r="DS1282" s="256"/>
      <c r="DT1282" s="256"/>
      <c r="DU1282" s="256"/>
      <c r="DV1282" s="256"/>
      <c r="DW1282" s="256"/>
      <c r="DX1282" s="256"/>
      <c r="DY1282" s="256"/>
      <c r="DZ1282" s="256"/>
      <c r="EA1282" s="256"/>
      <c r="EB1282" s="256"/>
      <c r="EC1282" s="256"/>
      <c r="ED1282" s="256"/>
      <c r="EE1282" s="256"/>
      <c r="EF1282" s="256"/>
      <c r="EG1282" s="256"/>
      <c r="EH1282" s="256"/>
      <c r="EI1282" s="256"/>
      <c r="EJ1282" s="256"/>
      <c r="EK1282" s="256"/>
      <c r="EL1282" s="256"/>
      <c r="EM1282" s="256"/>
      <c r="EN1282" s="256"/>
      <c r="EO1282" s="256"/>
      <c r="EP1282" s="256"/>
      <c r="EQ1282" s="256"/>
      <c r="ER1282" s="256"/>
      <c r="ES1282" s="256"/>
      <c r="ET1282" s="256"/>
      <c r="EU1282" s="256"/>
      <c r="EV1282" s="256"/>
      <c r="EW1282" s="256"/>
      <c r="EX1282" s="256"/>
      <c r="EY1282" s="256"/>
      <c r="EZ1282" s="256"/>
      <c r="FA1282" s="256"/>
      <c r="FB1282" s="256"/>
      <c r="FC1282" s="256"/>
      <c r="FD1282" s="256"/>
      <c r="FE1282" s="256"/>
      <c r="FF1282" s="256"/>
      <c r="FG1282" s="256"/>
      <c r="FH1282" s="256"/>
      <c r="FI1282" s="256"/>
      <c r="FJ1282" s="256"/>
      <c r="FK1282" s="256"/>
      <c r="FL1282" s="256"/>
      <c r="FM1282" s="256"/>
      <c r="FN1282" s="256"/>
      <c r="FO1282" s="256"/>
      <c r="FP1282" s="256"/>
      <c r="FQ1282" s="256"/>
      <c r="FR1282" s="256"/>
      <c r="FS1282" s="256"/>
      <c r="FT1282" s="256"/>
      <c r="FU1282" s="256"/>
      <c r="FV1282" s="256"/>
    </row>
    <row r="1283" spans="1:178" s="64" customFormat="1" ht="32.25" customHeight="1">
      <c r="A1283" s="67" t="s">
        <v>219</v>
      </c>
      <c r="B1283" s="68" t="s">
        <v>220</v>
      </c>
      <c r="C1283" s="69"/>
      <c r="D1283" s="60">
        <v>45</v>
      </c>
      <c r="E1283" s="23">
        <f t="shared" si="599"/>
        <v>0</v>
      </c>
      <c r="F1283" s="60"/>
      <c r="G1283" s="60">
        <v>30</v>
      </c>
      <c r="H1283" s="23">
        <f t="shared" si="600"/>
        <v>0</v>
      </c>
      <c r="I1283" s="60"/>
      <c r="J1283" s="60">
        <v>45</v>
      </c>
      <c r="K1283" s="23">
        <f t="shared" si="601"/>
        <v>0</v>
      </c>
      <c r="L1283" s="60"/>
      <c r="M1283" s="60">
        <v>75</v>
      </c>
      <c r="N1283" s="23">
        <f t="shared" si="602"/>
        <v>0</v>
      </c>
      <c r="O1283" s="60"/>
      <c r="P1283" s="60">
        <v>38</v>
      </c>
      <c r="Q1283" s="23">
        <f t="shared" si="603"/>
        <v>0</v>
      </c>
      <c r="R1283" s="60"/>
      <c r="S1283" s="60">
        <v>68</v>
      </c>
      <c r="T1283" s="23">
        <f t="shared" si="604"/>
        <v>0</v>
      </c>
      <c r="U1283" s="60"/>
      <c r="V1283" s="60">
        <v>38</v>
      </c>
      <c r="W1283" s="23">
        <f t="shared" si="605"/>
        <v>0</v>
      </c>
      <c r="X1283" s="60"/>
      <c r="Y1283" s="60">
        <v>55</v>
      </c>
      <c r="Z1283" s="23">
        <f t="shared" si="606"/>
        <v>0</v>
      </c>
      <c r="AA1283" s="60"/>
      <c r="AB1283" s="60">
        <v>58</v>
      </c>
      <c r="AC1283" s="23">
        <f t="shared" si="607"/>
        <v>0</v>
      </c>
      <c r="AD1283" s="60"/>
      <c r="AE1283" s="60">
        <v>68</v>
      </c>
      <c r="AF1283" s="25">
        <f t="shared" si="608"/>
        <v>0</v>
      </c>
      <c r="AG1283" s="60"/>
      <c r="AH1283" s="60">
        <v>98</v>
      </c>
      <c r="AI1283" s="23">
        <f t="shared" si="609"/>
        <v>0</v>
      </c>
      <c r="AJ1283" s="60"/>
      <c r="AK1283" s="60">
        <v>7</v>
      </c>
      <c r="AL1283" s="25">
        <f t="shared" si="610"/>
        <v>0</v>
      </c>
      <c r="AM1283" s="60"/>
      <c r="AN1283" s="60">
        <v>6</v>
      </c>
      <c r="AO1283" s="25">
        <f t="shared" si="611"/>
        <v>0</v>
      </c>
      <c r="AP1283" s="60"/>
      <c r="AQ1283" s="60">
        <v>7</v>
      </c>
      <c r="AR1283" s="60">
        <f t="shared" si="617"/>
        <v>0</v>
      </c>
      <c r="AS1283" s="60"/>
      <c r="AT1283" s="60">
        <v>5.63</v>
      </c>
      <c r="AU1283" s="60">
        <f t="shared" si="618"/>
        <v>0</v>
      </c>
      <c r="AV1283" s="60"/>
      <c r="AW1283" s="60">
        <v>6.65</v>
      </c>
      <c r="AX1283" s="60">
        <f t="shared" si="619"/>
        <v>0</v>
      </c>
      <c r="AY1283" s="60"/>
      <c r="AZ1283" s="60">
        <v>5.58</v>
      </c>
      <c r="BA1283" s="60">
        <f t="shared" si="620"/>
        <v>0</v>
      </c>
      <c r="BB1283" s="60"/>
      <c r="BC1283" s="60">
        <v>6</v>
      </c>
      <c r="BD1283" s="23">
        <f t="shared" si="612"/>
        <v>0</v>
      </c>
      <c r="BE1283" s="26">
        <f t="shared" si="613"/>
        <v>0</v>
      </c>
      <c r="BF1283" s="27">
        <f t="shared" si="616"/>
        <v>58517</v>
      </c>
      <c r="BG1283" s="61"/>
      <c r="BH1283" s="62"/>
      <c r="BI1283" s="61"/>
      <c r="BJ1283" s="30">
        <f t="shared" si="614"/>
        <v>0</v>
      </c>
      <c r="BK1283" s="28">
        <f t="shared" si="615"/>
        <v>58517</v>
      </c>
      <c r="BL1283" s="245"/>
      <c r="BM1283" s="245"/>
      <c r="BN1283" s="245"/>
      <c r="BO1283" s="245"/>
      <c r="BP1283" s="245"/>
      <c r="BQ1283" s="245"/>
      <c r="BR1283" s="245"/>
      <c r="BS1283" s="245"/>
      <c r="BT1283" s="245"/>
      <c r="BU1283" s="245"/>
      <c r="BV1283" s="255"/>
      <c r="BW1283" s="255"/>
      <c r="BX1283" s="255"/>
      <c r="BY1283" s="256"/>
      <c r="BZ1283" s="256"/>
      <c r="CA1283" s="256"/>
      <c r="CB1283" s="256"/>
      <c r="CC1283" s="256"/>
      <c r="CD1283" s="256"/>
      <c r="CE1283" s="256"/>
      <c r="CF1283" s="256"/>
      <c r="CG1283" s="256"/>
      <c r="CH1283" s="256"/>
      <c r="CI1283" s="256"/>
      <c r="CJ1283" s="256"/>
      <c r="CK1283" s="256"/>
      <c r="CL1283" s="256"/>
      <c r="CM1283" s="256"/>
      <c r="CN1283" s="256"/>
      <c r="CO1283" s="256"/>
      <c r="CP1283" s="256"/>
      <c r="CQ1283" s="256"/>
      <c r="CR1283" s="256"/>
      <c r="CS1283" s="256"/>
      <c r="CT1283" s="256"/>
      <c r="CU1283" s="256"/>
      <c r="CV1283" s="256"/>
      <c r="CW1283" s="256"/>
      <c r="CX1283" s="256"/>
      <c r="CY1283" s="256"/>
      <c r="CZ1283" s="256"/>
      <c r="DA1283" s="256"/>
      <c r="DB1283" s="256"/>
      <c r="DC1283" s="256"/>
      <c r="DD1283" s="256"/>
      <c r="DE1283" s="256"/>
      <c r="DF1283" s="256"/>
      <c r="DG1283" s="256"/>
      <c r="DH1283" s="256"/>
      <c r="DI1283" s="256"/>
      <c r="DJ1283" s="256"/>
      <c r="DK1283" s="256"/>
      <c r="DL1283" s="256"/>
      <c r="DM1283" s="256"/>
      <c r="DN1283" s="256"/>
      <c r="DO1283" s="256"/>
      <c r="DP1283" s="256"/>
      <c r="DQ1283" s="256"/>
      <c r="DR1283" s="256"/>
      <c r="DS1283" s="256"/>
      <c r="DT1283" s="256"/>
      <c r="DU1283" s="256"/>
      <c r="DV1283" s="256"/>
      <c r="DW1283" s="256"/>
      <c r="DX1283" s="256"/>
      <c r="DY1283" s="256"/>
      <c r="DZ1283" s="256"/>
      <c r="EA1283" s="256"/>
      <c r="EB1283" s="256"/>
      <c r="EC1283" s="256"/>
      <c r="ED1283" s="256"/>
      <c r="EE1283" s="256"/>
      <c r="EF1283" s="256"/>
      <c r="EG1283" s="256"/>
      <c r="EH1283" s="256"/>
      <c r="EI1283" s="256"/>
      <c r="EJ1283" s="256"/>
      <c r="EK1283" s="256"/>
      <c r="EL1283" s="256"/>
      <c r="EM1283" s="256"/>
      <c r="EN1283" s="256"/>
      <c r="EO1283" s="256"/>
      <c r="EP1283" s="256"/>
      <c r="EQ1283" s="256"/>
      <c r="ER1283" s="256"/>
      <c r="ES1283" s="256"/>
      <c r="ET1283" s="256"/>
      <c r="EU1283" s="256"/>
      <c r="EV1283" s="256"/>
      <c r="EW1283" s="256"/>
      <c r="EX1283" s="256"/>
      <c r="EY1283" s="256"/>
      <c r="EZ1283" s="256"/>
      <c r="FA1283" s="256"/>
      <c r="FB1283" s="256"/>
      <c r="FC1283" s="256"/>
      <c r="FD1283" s="256"/>
      <c r="FE1283" s="256"/>
      <c r="FF1283" s="256"/>
      <c r="FG1283" s="256"/>
      <c r="FH1283" s="256"/>
      <c r="FI1283" s="256"/>
      <c r="FJ1283" s="256"/>
      <c r="FK1283" s="256"/>
      <c r="FL1283" s="256"/>
      <c r="FM1283" s="256"/>
      <c r="FN1283" s="256"/>
      <c r="FO1283" s="256"/>
      <c r="FP1283" s="256"/>
      <c r="FQ1283" s="256"/>
      <c r="FR1283" s="256"/>
      <c r="FS1283" s="256"/>
      <c r="FT1283" s="256"/>
      <c r="FU1283" s="256"/>
      <c r="FV1283" s="256"/>
    </row>
    <row r="1284" spans="1:178" s="64" customFormat="1" ht="32.25" customHeight="1">
      <c r="A1284" s="67" t="s">
        <v>221</v>
      </c>
      <c r="B1284" s="68" t="s">
        <v>222</v>
      </c>
      <c r="C1284" s="69"/>
      <c r="D1284" s="60">
        <v>45</v>
      </c>
      <c r="E1284" s="23">
        <f t="shared" si="599"/>
        <v>0</v>
      </c>
      <c r="F1284" s="60"/>
      <c r="G1284" s="60">
        <v>30</v>
      </c>
      <c r="H1284" s="23">
        <f t="shared" si="600"/>
        <v>0</v>
      </c>
      <c r="I1284" s="60"/>
      <c r="J1284" s="60">
        <v>45</v>
      </c>
      <c r="K1284" s="23">
        <f t="shared" si="601"/>
        <v>0</v>
      </c>
      <c r="L1284" s="60"/>
      <c r="M1284" s="60">
        <v>75</v>
      </c>
      <c r="N1284" s="23">
        <f t="shared" si="602"/>
        <v>0</v>
      </c>
      <c r="O1284" s="60"/>
      <c r="P1284" s="60">
        <v>38</v>
      </c>
      <c r="Q1284" s="23">
        <f t="shared" si="603"/>
        <v>0</v>
      </c>
      <c r="R1284" s="60"/>
      <c r="S1284" s="60">
        <v>68</v>
      </c>
      <c r="T1284" s="23">
        <f t="shared" si="604"/>
        <v>0</v>
      </c>
      <c r="U1284" s="60"/>
      <c r="V1284" s="60">
        <v>38</v>
      </c>
      <c r="W1284" s="23">
        <f t="shared" si="605"/>
        <v>0</v>
      </c>
      <c r="X1284" s="70"/>
      <c r="Y1284" s="60">
        <v>55</v>
      </c>
      <c r="Z1284" s="23">
        <f t="shared" si="606"/>
        <v>0</v>
      </c>
      <c r="AA1284" s="60"/>
      <c r="AB1284" s="60">
        <v>58</v>
      </c>
      <c r="AC1284" s="23">
        <f t="shared" si="607"/>
        <v>0</v>
      </c>
      <c r="AD1284" s="60"/>
      <c r="AE1284" s="60">
        <v>68</v>
      </c>
      <c r="AF1284" s="25">
        <f t="shared" si="608"/>
        <v>0</v>
      </c>
      <c r="AG1284" s="60"/>
      <c r="AH1284" s="60">
        <v>98</v>
      </c>
      <c r="AI1284" s="23">
        <f t="shared" si="609"/>
        <v>0</v>
      </c>
      <c r="AJ1284" s="60"/>
      <c r="AK1284" s="60">
        <v>7</v>
      </c>
      <c r="AL1284" s="25">
        <f t="shared" si="610"/>
        <v>0</v>
      </c>
      <c r="AM1284" s="60"/>
      <c r="AN1284" s="60">
        <v>6</v>
      </c>
      <c r="AO1284" s="25">
        <f t="shared" si="611"/>
        <v>0</v>
      </c>
      <c r="AP1284" s="60"/>
      <c r="AQ1284" s="60">
        <v>7</v>
      </c>
      <c r="AR1284" s="60">
        <f t="shared" si="617"/>
        <v>0</v>
      </c>
      <c r="AS1284" s="60"/>
      <c r="AT1284" s="60">
        <v>5.63</v>
      </c>
      <c r="AU1284" s="60">
        <f t="shared" si="618"/>
        <v>0</v>
      </c>
      <c r="AV1284" s="60"/>
      <c r="AW1284" s="60">
        <v>6.65</v>
      </c>
      <c r="AX1284" s="60">
        <f t="shared" si="619"/>
        <v>0</v>
      </c>
      <c r="AY1284" s="60"/>
      <c r="AZ1284" s="60">
        <v>5.58</v>
      </c>
      <c r="BA1284" s="60">
        <f t="shared" si="620"/>
        <v>0</v>
      </c>
      <c r="BB1284" s="60"/>
      <c r="BC1284" s="60">
        <v>6</v>
      </c>
      <c r="BD1284" s="23">
        <f t="shared" si="612"/>
        <v>0</v>
      </c>
      <c r="BE1284" s="26">
        <f t="shared" si="613"/>
        <v>0</v>
      </c>
      <c r="BF1284" s="27">
        <f t="shared" si="616"/>
        <v>68197</v>
      </c>
      <c r="BG1284" s="61"/>
      <c r="BH1284" s="62"/>
      <c r="BI1284" s="61"/>
      <c r="BJ1284" s="30">
        <f t="shared" si="614"/>
        <v>0</v>
      </c>
      <c r="BK1284" s="28">
        <f t="shared" si="615"/>
        <v>68197</v>
      </c>
      <c r="BL1284" s="245"/>
      <c r="BM1284" s="245"/>
      <c r="BN1284" s="245"/>
      <c r="BO1284" s="245"/>
      <c r="BP1284" s="245"/>
      <c r="BQ1284" s="245"/>
      <c r="BR1284" s="245"/>
      <c r="BS1284" s="245"/>
      <c r="BT1284" s="245"/>
      <c r="BU1284" s="245"/>
      <c r="BV1284" s="255"/>
      <c r="BW1284" s="255"/>
      <c r="BX1284" s="255"/>
      <c r="BY1284" s="256"/>
      <c r="BZ1284" s="256"/>
      <c r="CA1284" s="256"/>
      <c r="CB1284" s="256"/>
      <c r="CC1284" s="256"/>
      <c r="CD1284" s="256"/>
      <c r="CE1284" s="256"/>
      <c r="CF1284" s="256"/>
      <c r="CG1284" s="256"/>
      <c r="CH1284" s="256"/>
      <c r="CI1284" s="256"/>
      <c r="CJ1284" s="256"/>
      <c r="CK1284" s="256"/>
      <c r="CL1284" s="256"/>
      <c r="CM1284" s="256"/>
      <c r="CN1284" s="256"/>
      <c r="CO1284" s="256"/>
      <c r="CP1284" s="256"/>
      <c r="CQ1284" s="256"/>
      <c r="CR1284" s="256"/>
      <c r="CS1284" s="256"/>
      <c r="CT1284" s="256"/>
      <c r="CU1284" s="256"/>
      <c r="CV1284" s="256"/>
      <c r="CW1284" s="256"/>
      <c r="CX1284" s="256"/>
      <c r="CY1284" s="256"/>
      <c r="CZ1284" s="256"/>
      <c r="DA1284" s="256"/>
      <c r="DB1284" s="256"/>
      <c r="DC1284" s="256"/>
      <c r="DD1284" s="256"/>
      <c r="DE1284" s="256"/>
      <c r="DF1284" s="256"/>
      <c r="DG1284" s="256"/>
      <c r="DH1284" s="256"/>
      <c r="DI1284" s="256"/>
      <c r="DJ1284" s="256"/>
      <c r="DK1284" s="256"/>
      <c r="DL1284" s="256"/>
      <c r="DM1284" s="256"/>
      <c r="DN1284" s="256"/>
      <c r="DO1284" s="256"/>
      <c r="DP1284" s="256"/>
      <c r="DQ1284" s="256"/>
      <c r="DR1284" s="256"/>
      <c r="DS1284" s="256"/>
      <c r="DT1284" s="256"/>
      <c r="DU1284" s="256"/>
      <c r="DV1284" s="256"/>
      <c r="DW1284" s="256"/>
      <c r="DX1284" s="256"/>
      <c r="DY1284" s="256"/>
      <c r="DZ1284" s="256"/>
      <c r="EA1284" s="256"/>
      <c r="EB1284" s="256"/>
      <c r="EC1284" s="256"/>
      <c r="ED1284" s="256"/>
      <c r="EE1284" s="256"/>
      <c r="EF1284" s="256"/>
      <c r="EG1284" s="256"/>
      <c r="EH1284" s="256"/>
      <c r="EI1284" s="256"/>
      <c r="EJ1284" s="256"/>
      <c r="EK1284" s="256"/>
      <c r="EL1284" s="256"/>
      <c r="EM1284" s="256"/>
      <c r="EN1284" s="256"/>
      <c r="EO1284" s="256"/>
      <c r="EP1284" s="256"/>
      <c r="EQ1284" s="256"/>
      <c r="ER1284" s="256"/>
      <c r="ES1284" s="256"/>
      <c r="ET1284" s="256"/>
      <c r="EU1284" s="256"/>
      <c r="EV1284" s="256"/>
      <c r="EW1284" s="256"/>
      <c r="EX1284" s="256"/>
      <c r="EY1284" s="256"/>
      <c r="EZ1284" s="256"/>
      <c r="FA1284" s="256"/>
      <c r="FB1284" s="256"/>
      <c r="FC1284" s="256"/>
      <c r="FD1284" s="256"/>
      <c r="FE1284" s="256"/>
      <c r="FF1284" s="256"/>
      <c r="FG1284" s="256"/>
      <c r="FH1284" s="256"/>
      <c r="FI1284" s="256"/>
      <c r="FJ1284" s="256"/>
      <c r="FK1284" s="256"/>
      <c r="FL1284" s="256"/>
      <c r="FM1284" s="256"/>
      <c r="FN1284" s="256"/>
      <c r="FO1284" s="256"/>
      <c r="FP1284" s="256"/>
      <c r="FQ1284" s="256"/>
      <c r="FR1284" s="256"/>
      <c r="FS1284" s="256"/>
      <c r="FT1284" s="256"/>
      <c r="FU1284" s="256"/>
      <c r="FV1284" s="256"/>
    </row>
    <row r="1285" spans="1:178" s="33" customFormat="1" ht="32.25" customHeight="1">
      <c r="A1285" s="35" t="s">
        <v>223</v>
      </c>
      <c r="B1285" s="36" t="s">
        <v>224</v>
      </c>
      <c r="C1285" s="40"/>
      <c r="D1285" s="25">
        <v>45</v>
      </c>
      <c r="E1285" s="23">
        <f t="shared" si="599"/>
        <v>0</v>
      </c>
      <c r="F1285" s="25"/>
      <c r="G1285" s="25">
        <v>30</v>
      </c>
      <c r="H1285" s="23">
        <f t="shared" si="600"/>
        <v>0</v>
      </c>
      <c r="I1285" s="25"/>
      <c r="J1285" s="25">
        <v>45</v>
      </c>
      <c r="K1285" s="23">
        <f t="shared" si="601"/>
        <v>0</v>
      </c>
      <c r="L1285" s="25"/>
      <c r="M1285" s="25">
        <v>75</v>
      </c>
      <c r="N1285" s="23">
        <f t="shared" si="602"/>
        <v>0</v>
      </c>
      <c r="O1285" s="41"/>
      <c r="P1285" s="25">
        <v>38</v>
      </c>
      <c r="Q1285" s="23">
        <f t="shared" si="603"/>
        <v>0</v>
      </c>
      <c r="R1285" s="25"/>
      <c r="S1285" s="25">
        <v>68</v>
      </c>
      <c r="T1285" s="23">
        <f t="shared" si="604"/>
        <v>0</v>
      </c>
      <c r="U1285" s="41"/>
      <c r="V1285" s="25">
        <v>38</v>
      </c>
      <c r="W1285" s="23">
        <f t="shared" si="605"/>
        <v>0</v>
      </c>
      <c r="X1285" s="25"/>
      <c r="Y1285" s="25">
        <v>55</v>
      </c>
      <c r="Z1285" s="23">
        <f t="shared" si="606"/>
        <v>0</v>
      </c>
      <c r="AA1285" s="25"/>
      <c r="AB1285" s="25">
        <v>58</v>
      </c>
      <c r="AC1285" s="23">
        <f t="shared" si="607"/>
        <v>0</v>
      </c>
      <c r="AD1285" s="25"/>
      <c r="AE1285" s="25">
        <v>68</v>
      </c>
      <c r="AF1285" s="25">
        <f t="shared" si="608"/>
        <v>0</v>
      </c>
      <c r="AG1285" s="25"/>
      <c r="AH1285" s="25">
        <v>98</v>
      </c>
      <c r="AI1285" s="23">
        <f t="shared" si="609"/>
        <v>0</v>
      </c>
      <c r="AJ1285" s="25"/>
      <c r="AK1285" s="25">
        <v>7</v>
      </c>
      <c r="AL1285" s="25">
        <f t="shared" si="610"/>
        <v>0</v>
      </c>
      <c r="AM1285" s="25"/>
      <c r="AN1285" s="25">
        <v>6</v>
      </c>
      <c r="AO1285" s="25">
        <f t="shared" si="611"/>
        <v>0</v>
      </c>
      <c r="AP1285" s="25"/>
      <c r="AQ1285" s="25">
        <v>7</v>
      </c>
      <c r="AR1285" s="25">
        <f t="shared" si="617"/>
        <v>0</v>
      </c>
      <c r="AS1285" s="25"/>
      <c r="AT1285" s="25">
        <v>5.63</v>
      </c>
      <c r="AU1285" s="25">
        <f t="shared" si="618"/>
        <v>0</v>
      </c>
      <c r="AV1285" s="25"/>
      <c r="AW1285" s="25">
        <v>6.65</v>
      </c>
      <c r="AX1285" s="25">
        <f t="shared" si="619"/>
        <v>0</v>
      </c>
      <c r="AY1285" s="25"/>
      <c r="AZ1285" s="25">
        <v>5.58</v>
      </c>
      <c r="BA1285" s="25">
        <f t="shared" si="620"/>
        <v>0</v>
      </c>
      <c r="BB1285" s="25"/>
      <c r="BC1285" s="25">
        <v>6</v>
      </c>
      <c r="BD1285" s="23">
        <f t="shared" si="612"/>
        <v>0</v>
      </c>
      <c r="BE1285" s="26">
        <f t="shared" si="613"/>
        <v>0</v>
      </c>
      <c r="BF1285" s="27">
        <f t="shared" si="616"/>
        <v>0</v>
      </c>
      <c r="BG1285" s="28"/>
      <c r="BH1285" s="29"/>
      <c r="BI1285" s="28"/>
      <c r="BJ1285" s="30">
        <f t="shared" si="614"/>
        <v>0</v>
      </c>
      <c r="BK1285" s="28">
        <f t="shared" si="615"/>
        <v>0</v>
      </c>
      <c r="BL1285" s="250"/>
      <c r="BM1285" s="254"/>
      <c r="BN1285" s="250"/>
      <c r="BO1285" s="254"/>
      <c r="BP1285" s="250"/>
      <c r="BQ1285" s="250"/>
      <c r="BR1285" s="250"/>
      <c r="BS1285" s="250"/>
      <c r="BT1285" s="250"/>
      <c r="BU1285" s="250"/>
      <c r="BV1285" s="252"/>
      <c r="BW1285" s="252"/>
      <c r="BX1285" s="252"/>
      <c r="BY1285" s="253"/>
      <c r="BZ1285" s="253"/>
      <c r="CA1285" s="253"/>
      <c r="CB1285" s="253"/>
      <c r="CC1285" s="253"/>
      <c r="CD1285" s="253"/>
      <c r="CE1285" s="253"/>
      <c r="CF1285" s="253"/>
      <c r="CG1285" s="253"/>
      <c r="CH1285" s="253"/>
      <c r="CI1285" s="253"/>
      <c r="CJ1285" s="253"/>
      <c r="CK1285" s="253"/>
      <c r="CL1285" s="253"/>
      <c r="CM1285" s="253"/>
      <c r="CN1285" s="253"/>
      <c r="CO1285" s="253"/>
      <c r="CP1285" s="253"/>
      <c r="CQ1285" s="253"/>
      <c r="CR1285" s="253"/>
      <c r="CS1285" s="253"/>
      <c r="CT1285" s="253"/>
      <c r="CU1285" s="253"/>
      <c r="CV1285" s="253"/>
      <c r="CW1285" s="253"/>
      <c r="CX1285" s="253"/>
      <c r="CY1285" s="253"/>
      <c r="CZ1285" s="253"/>
      <c r="DA1285" s="253"/>
      <c r="DB1285" s="253"/>
      <c r="DC1285" s="253"/>
      <c r="DD1285" s="253"/>
      <c r="DE1285" s="253"/>
      <c r="DF1285" s="253"/>
      <c r="DG1285" s="253"/>
      <c r="DH1285" s="253"/>
      <c r="DI1285" s="253"/>
      <c r="DJ1285" s="253"/>
      <c r="DK1285" s="253"/>
      <c r="DL1285" s="253"/>
      <c r="DM1285" s="253"/>
      <c r="DN1285" s="253"/>
      <c r="DO1285" s="253"/>
      <c r="DP1285" s="253"/>
      <c r="DQ1285" s="253"/>
      <c r="DR1285" s="253"/>
      <c r="DS1285" s="253"/>
      <c r="DT1285" s="253"/>
      <c r="DU1285" s="253"/>
      <c r="DV1285" s="253"/>
      <c r="DW1285" s="253"/>
      <c r="DX1285" s="253"/>
      <c r="DY1285" s="253"/>
      <c r="DZ1285" s="253"/>
      <c r="EA1285" s="253"/>
      <c r="EB1285" s="253"/>
      <c r="EC1285" s="253"/>
      <c r="ED1285" s="253"/>
      <c r="EE1285" s="253"/>
      <c r="EF1285" s="253"/>
      <c r="EG1285" s="253"/>
      <c r="EH1285" s="253"/>
      <c r="EI1285" s="253"/>
      <c r="EJ1285" s="253"/>
      <c r="EK1285" s="253"/>
      <c r="EL1285" s="253"/>
      <c r="EM1285" s="253"/>
      <c r="EN1285" s="253"/>
      <c r="EO1285" s="253"/>
      <c r="EP1285" s="253"/>
      <c r="EQ1285" s="253"/>
      <c r="ER1285" s="253"/>
      <c r="ES1285" s="253"/>
      <c r="ET1285" s="253"/>
      <c r="EU1285" s="253"/>
      <c r="EV1285" s="253"/>
      <c r="EW1285" s="253"/>
      <c r="EX1285" s="253"/>
      <c r="EY1285" s="253"/>
      <c r="EZ1285" s="253"/>
      <c r="FA1285" s="253"/>
      <c r="FB1285" s="253"/>
      <c r="FC1285" s="253"/>
      <c r="FD1285" s="253"/>
      <c r="FE1285" s="253"/>
      <c r="FF1285" s="253"/>
      <c r="FG1285" s="253"/>
      <c r="FH1285" s="253"/>
      <c r="FI1285" s="253"/>
      <c r="FJ1285" s="253"/>
      <c r="FK1285" s="253"/>
      <c r="FL1285" s="253"/>
      <c r="FM1285" s="253"/>
      <c r="FN1285" s="253"/>
      <c r="FO1285" s="253"/>
      <c r="FP1285" s="253"/>
      <c r="FQ1285" s="253"/>
      <c r="FR1285" s="253"/>
      <c r="FS1285" s="253"/>
      <c r="FT1285" s="253"/>
      <c r="FU1285" s="253"/>
      <c r="FV1285" s="253"/>
    </row>
    <row r="1286" spans="1:178" s="64" customFormat="1" ht="32.25" customHeight="1">
      <c r="A1286" s="67" t="s">
        <v>225</v>
      </c>
      <c r="B1286" s="68" t="s">
        <v>226</v>
      </c>
      <c r="C1286" s="69"/>
      <c r="D1286" s="60">
        <v>45</v>
      </c>
      <c r="E1286" s="23">
        <f t="shared" si="599"/>
        <v>0</v>
      </c>
      <c r="F1286" s="60"/>
      <c r="G1286" s="60">
        <v>30</v>
      </c>
      <c r="H1286" s="23">
        <f t="shared" si="600"/>
        <v>0</v>
      </c>
      <c r="I1286" s="60"/>
      <c r="J1286" s="60">
        <v>45</v>
      </c>
      <c r="K1286" s="23">
        <f t="shared" si="601"/>
        <v>0</v>
      </c>
      <c r="L1286" s="60"/>
      <c r="M1286" s="60">
        <v>75</v>
      </c>
      <c r="N1286" s="23">
        <f t="shared" si="602"/>
        <v>0</v>
      </c>
      <c r="O1286" s="60"/>
      <c r="P1286" s="60">
        <v>38</v>
      </c>
      <c r="Q1286" s="23">
        <f t="shared" si="603"/>
        <v>0</v>
      </c>
      <c r="R1286" s="60"/>
      <c r="S1286" s="60">
        <v>68</v>
      </c>
      <c r="T1286" s="23">
        <f t="shared" si="604"/>
        <v>0</v>
      </c>
      <c r="U1286" s="60">
        <v>450</v>
      </c>
      <c r="V1286" s="60">
        <v>38</v>
      </c>
      <c r="W1286" s="23">
        <f t="shared" si="605"/>
        <v>17100</v>
      </c>
      <c r="X1286" s="60">
        <v>180</v>
      </c>
      <c r="Y1286" s="60">
        <v>55</v>
      </c>
      <c r="Z1286" s="23">
        <f t="shared" si="606"/>
        <v>9900</v>
      </c>
      <c r="AA1286" s="60">
        <v>155</v>
      </c>
      <c r="AB1286" s="60">
        <v>58</v>
      </c>
      <c r="AC1286" s="23">
        <f t="shared" si="607"/>
        <v>8990</v>
      </c>
      <c r="AD1286" s="60">
        <v>165</v>
      </c>
      <c r="AE1286" s="60">
        <v>68</v>
      </c>
      <c r="AF1286" s="25">
        <f t="shared" si="608"/>
        <v>11220</v>
      </c>
      <c r="AG1286" s="60"/>
      <c r="AH1286" s="60">
        <v>98</v>
      </c>
      <c r="AI1286" s="23">
        <f t="shared" si="609"/>
        <v>0</v>
      </c>
      <c r="AJ1286" s="60"/>
      <c r="AK1286" s="60">
        <v>7</v>
      </c>
      <c r="AL1286" s="25">
        <f t="shared" si="610"/>
        <v>0</v>
      </c>
      <c r="AM1286" s="60"/>
      <c r="AN1286" s="60">
        <v>6</v>
      </c>
      <c r="AO1286" s="25">
        <f t="shared" si="611"/>
        <v>0</v>
      </c>
      <c r="AP1286" s="60"/>
      <c r="AQ1286" s="60">
        <v>7</v>
      </c>
      <c r="AR1286" s="60">
        <f t="shared" si="617"/>
        <v>0</v>
      </c>
      <c r="AS1286" s="60"/>
      <c r="AT1286" s="60">
        <v>5.63</v>
      </c>
      <c r="AU1286" s="60">
        <f t="shared" si="618"/>
        <v>0</v>
      </c>
      <c r="AV1286" s="60"/>
      <c r="AW1286" s="60">
        <v>6.65</v>
      </c>
      <c r="AX1286" s="60">
        <f t="shared" si="619"/>
        <v>0</v>
      </c>
      <c r="AY1286" s="60"/>
      <c r="AZ1286" s="60">
        <v>5.58</v>
      </c>
      <c r="BA1286" s="60">
        <f t="shared" si="620"/>
        <v>0</v>
      </c>
      <c r="BB1286" s="60"/>
      <c r="BC1286" s="60">
        <v>6</v>
      </c>
      <c r="BD1286" s="23">
        <f t="shared" si="612"/>
        <v>0</v>
      </c>
      <c r="BE1286" s="26">
        <f t="shared" si="613"/>
        <v>47210</v>
      </c>
      <c r="BF1286" s="27">
        <f t="shared" si="616"/>
        <v>0</v>
      </c>
      <c r="BG1286" s="61"/>
      <c r="BH1286" s="62"/>
      <c r="BI1286" s="61"/>
      <c r="BJ1286" s="30">
        <f t="shared" si="614"/>
        <v>0</v>
      </c>
      <c r="BK1286" s="28">
        <f t="shared" si="615"/>
        <v>47210</v>
      </c>
      <c r="BL1286" s="245"/>
      <c r="BM1286" s="247"/>
      <c r="BN1286" s="245"/>
      <c r="BO1286" s="245"/>
      <c r="BP1286" s="245"/>
      <c r="BQ1286" s="245"/>
      <c r="BR1286" s="245"/>
      <c r="BS1286" s="245"/>
      <c r="BT1286" s="245"/>
      <c r="BU1286" s="245"/>
      <c r="BV1286" s="255"/>
      <c r="BW1286" s="255"/>
      <c r="BX1286" s="255"/>
      <c r="BY1286" s="256"/>
      <c r="BZ1286" s="256"/>
      <c r="CA1286" s="256"/>
      <c r="CB1286" s="256"/>
      <c r="CC1286" s="256"/>
      <c r="CD1286" s="256"/>
      <c r="CE1286" s="256"/>
      <c r="CF1286" s="256"/>
      <c r="CG1286" s="256"/>
      <c r="CH1286" s="256"/>
      <c r="CI1286" s="256"/>
      <c r="CJ1286" s="256"/>
      <c r="CK1286" s="256"/>
      <c r="CL1286" s="256"/>
      <c r="CM1286" s="256"/>
      <c r="CN1286" s="256"/>
      <c r="CO1286" s="256"/>
      <c r="CP1286" s="256"/>
      <c r="CQ1286" s="256"/>
      <c r="CR1286" s="256"/>
      <c r="CS1286" s="256"/>
      <c r="CT1286" s="256"/>
      <c r="CU1286" s="256"/>
      <c r="CV1286" s="256"/>
      <c r="CW1286" s="256"/>
      <c r="CX1286" s="256"/>
      <c r="CY1286" s="256"/>
      <c r="CZ1286" s="256"/>
      <c r="DA1286" s="256"/>
      <c r="DB1286" s="256"/>
      <c r="DC1286" s="256"/>
      <c r="DD1286" s="256"/>
      <c r="DE1286" s="256"/>
      <c r="DF1286" s="256"/>
      <c r="DG1286" s="256"/>
      <c r="DH1286" s="256"/>
      <c r="DI1286" s="256"/>
      <c r="DJ1286" s="256"/>
      <c r="DK1286" s="256"/>
      <c r="DL1286" s="256"/>
      <c r="DM1286" s="256"/>
      <c r="DN1286" s="256"/>
      <c r="DO1286" s="256"/>
      <c r="DP1286" s="256"/>
      <c r="DQ1286" s="256"/>
      <c r="DR1286" s="256"/>
      <c r="DS1286" s="256"/>
      <c r="DT1286" s="256"/>
      <c r="DU1286" s="256"/>
      <c r="DV1286" s="256"/>
      <c r="DW1286" s="256"/>
      <c r="DX1286" s="256"/>
      <c r="DY1286" s="256"/>
      <c r="DZ1286" s="256"/>
      <c r="EA1286" s="256"/>
      <c r="EB1286" s="256"/>
      <c r="EC1286" s="256"/>
      <c r="ED1286" s="256"/>
      <c r="EE1286" s="256"/>
      <c r="EF1286" s="256"/>
      <c r="EG1286" s="256"/>
      <c r="EH1286" s="256"/>
      <c r="EI1286" s="256"/>
      <c r="EJ1286" s="256"/>
      <c r="EK1286" s="256"/>
      <c r="EL1286" s="256"/>
      <c r="EM1286" s="256"/>
      <c r="EN1286" s="256"/>
      <c r="EO1286" s="256"/>
      <c r="EP1286" s="256"/>
      <c r="EQ1286" s="256"/>
      <c r="ER1286" s="256"/>
      <c r="ES1286" s="256"/>
      <c r="ET1286" s="256"/>
      <c r="EU1286" s="256"/>
      <c r="EV1286" s="256"/>
      <c r="EW1286" s="256"/>
      <c r="EX1286" s="256"/>
      <c r="EY1286" s="256"/>
      <c r="EZ1286" s="256"/>
      <c r="FA1286" s="256"/>
      <c r="FB1286" s="256"/>
      <c r="FC1286" s="256"/>
      <c r="FD1286" s="256"/>
      <c r="FE1286" s="256"/>
      <c r="FF1286" s="256"/>
      <c r="FG1286" s="256"/>
      <c r="FH1286" s="256"/>
      <c r="FI1286" s="256"/>
      <c r="FJ1286" s="256"/>
      <c r="FK1286" s="256"/>
      <c r="FL1286" s="256"/>
      <c r="FM1286" s="256"/>
      <c r="FN1286" s="256"/>
      <c r="FO1286" s="256"/>
      <c r="FP1286" s="256"/>
      <c r="FQ1286" s="256"/>
      <c r="FR1286" s="256"/>
      <c r="FS1286" s="256"/>
      <c r="FT1286" s="256"/>
      <c r="FU1286" s="256"/>
      <c r="FV1286" s="256"/>
    </row>
    <row r="1287" spans="1:178" s="64" customFormat="1" ht="32.25" customHeight="1">
      <c r="A1287" s="67" t="s">
        <v>227</v>
      </c>
      <c r="B1287" s="68" t="s">
        <v>228</v>
      </c>
      <c r="C1287" s="71"/>
      <c r="D1287" s="60">
        <v>45</v>
      </c>
      <c r="E1287" s="23">
        <f t="shared" si="599"/>
        <v>0</v>
      </c>
      <c r="F1287" s="60"/>
      <c r="G1287" s="60">
        <v>30</v>
      </c>
      <c r="H1287" s="23">
        <f t="shared" si="600"/>
        <v>0</v>
      </c>
      <c r="I1287" s="70"/>
      <c r="J1287" s="60">
        <v>45</v>
      </c>
      <c r="K1287" s="23">
        <f t="shared" si="601"/>
        <v>0</v>
      </c>
      <c r="L1287" s="60"/>
      <c r="M1287" s="60">
        <v>75</v>
      </c>
      <c r="N1287" s="23">
        <f t="shared" si="602"/>
        <v>0</v>
      </c>
      <c r="O1287" s="60"/>
      <c r="P1287" s="60">
        <v>38</v>
      </c>
      <c r="Q1287" s="23">
        <f t="shared" si="603"/>
        <v>0</v>
      </c>
      <c r="R1287" s="60"/>
      <c r="S1287" s="60">
        <v>68</v>
      </c>
      <c r="T1287" s="23">
        <f t="shared" si="604"/>
        <v>0</v>
      </c>
      <c r="U1287" s="60"/>
      <c r="V1287" s="60">
        <v>38</v>
      </c>
      <c r="W1287" s="23">
        <f t="shared" si="605"/>
        <v>0</v>
      </c>
      <c r="X1287" s="70"/>
      <c r="Y1287" s="60">
        <v>55</v>
      </c>
      <c r="Z1287" s="23">
        <f t="shared" si="606"/>
        <v>0</v>
      </c>
      <c r="AA1287" s="60"/>
      <c r="AB1287" s="60">
        <v>58</v>
      </c>
      <c r="AC1287" s="23">
        <f t="shared" si="607"/>
        <v>0</v>
      </c>
      <c r="AD1287" s="60"/>
      <c r="AE1287" s="60">
        <v>68</v>
      </c>
      <c r="AF1287" s="25">
        <f t="shared" si="608"/>
        <v>0</v>
      </c>
      <c r="AG1287" s="60"/>
      <c r="AH1287" s="60">
        <v>98</v>
      </c>
      <c r="AI1287" s="23">
        <f t="shared" si="609"/>
        <v>0</v>
      </c>
      <c r="AJ1287" s="60"/>
      <c r="AK1287" s="60">
        <v>7</v>
      </c>
      <c r="AL1287" s="25">
        <f t="shared" si="610"/>
        <v>0</v>
      </c>
      <c r="AM1287" s="60"/>
      <c r="AN1287" s="60">
        <v>6</v>
      </c>
      <c r="AO1287" s="25">
        <f t="shared" si="611"/>
        <v>0</v>
      </c>
      <c r="AP1287" s="60"/>
      <c r="AQ1287" s="60">
        <v>7</v>
      </c>
      <c r="AR1287" s="60">
        <f t="shared" si="617"/>
        <v>0</v>
      </c>
      <c r="AS1287" s="60"/>
      <c r="AT1287" s="60">
        <v>5.63</v>
      </c>
      <c r="AU1287" s="60">
        <f t="shared" si="618"/>
        <v>0</v>
      </c>
      <c r="AV1287" s="60"/>
      <c r="AW1287" s="60">
        <v>6.65</v>
      </c>
      <c r="AX1287" s="60">
        <f t="shared" si="619"/>
        <v>0</v>
      </c>
      <c r="AY1287" s="60"/>
      <c r="AZ1287" s="60">
        <v>5.58</v>
      </c>
      <c r="BA1287" s="60">
        <f t="shared" si="620"/>
        <v>0</v>
      </c>
      <c r="BB1287" s="60"/>
      <c r="BC1287" s="60">
        <v>6</v>
      </c>
      <c r="BD1287" s="23">
        <f t="shared" si="612"/>
        <v>0</v>
      </c>
      <c r="BE1287" s="26">
        <f t="shared" si="613"/>
        <v>0</v>
      </c>
      <c r="BF1287" s="27">
        <f t="shared" si="616"/>
        <v>0</v>
      </c>
      <c r="BG1287" s="61"/>
      <c r="BH1287" s="62"/>
      <c r="BI1287" s="61"/>
      <c r="BJ1287" s="30">
        <f t="shared" si="614"/>
        <v>0</v>
      </c>
      <c r="BK1287" s="28">
        <f t="shared" si="615"/>
        <v>0</v>
      </c>
      <c r="BL1287" s="245"/>
      <c r="BM1287" s="245"/>
      <c r="BN1287" s="245"/>
      <c r="BO1287" s="245"/>
      <c r="BP1287" s="245"/>
      <c r="BQ1287" s="245"/>
      <c r="BR1287" s="245"/>
      <c r="BS1287" s="245"/>
      <c r="BT1287" s="245"/>
      <c r="BU1287" s="245"/>
      <c r="BV1287" s="255"/>
      <c r="BW1287" s="255"/>
      <c r="BX1287" s="255"/>
      <c r="BY1287" s="256"/>
      <c r="BZ1287" s="256"/>
      <c r="CA1287" s="256"/>
      <c r="CB1287" s="256"/>
      <c r="CC1287" s="256"/>
      <c r="CD1287" s="256"/>
      <c r="CE1287" s="256"/>
      <c r="CF1287" s="256"/>
      <c r="CG1287" s="256"/>
      <c r="CH1287" s="256"/>
      <c r="CI1287" s="256"/>
      <c r="CJ1287" s="256"/>
      <c r="CK1287" s="256"/>
      <c r="CL1287" s="256"/>
      <c r="CM1287" s="256"/>
      <c r="CN1287" s="256"/>
      <c r="CO1287" s="256"/>
      <c r="CP1287" s="256"/>
      <c r="CQ1287" s="256"/>
      <c r="CR1287" s="256"/>
      <c r="CS1287" s="256"/>
      <c r="CT1287" s="256"/>
      <c r="CU1287" s="256"/>
      <c r="CV1287" s="256"/>
      <c r="CW1287" s="256"/>
      <c r="CX1287" s="256"/>
      <c r="CY1287" s="256"/>
      <c r="CZ1287" s="256"/>
      <c r="DA1287" s="256"/>
      <c r="DB1287" s="256"/>
      <c r="DC1287" s="256"/>
      <c r="DD1287" s="256"/>
      <c r="DE1287" s="256"/>
      <c r="DF1287" s="256"/>
      <c r="DG1287" s="256"/>
      <c r="DH1287" s="256"/>
      <c r="DI1287" s="256"/>
      <c r="DJ1287" s="256"/>
      <c r="DK1287" s="256"/>
      <c r="DL1287" s="256"/>
      <c r="DM1287" s="256"/>
      <c r="DN1287" s="256"/>
      <c r="DO1287" s="256"/>
      <c r="DP1287" s="256"/>
      <c r="DQ1287" s="256"/>
      <c r="DR1287" s="256"/>
      <c r="DS1287" s="256"/>
      <c r="DT1287" s="256"/>
      <c r="DU1287" s="256"/>
      <c r="DV1287" s="256"/>
      <c r="DW1287" s="256"/>
      <c r="DX1287" s="256"/>
      <c r="DY1287" s="256"/>
      <c r="DZ1287" s="256"/>
      <c r="EA1287" s="256"/>
      <c r="EB1287" s="256"/>
      <c r="EC1287" s="256"/>
      <c r="ED1287" s="256"/>
      <c r="EE1287" s="256"/>
      <c r="EF1287" s="256"/>
      <c r="EG1287" s="256"/>
      <c r="EH1287" s="256"/>
      <c r="EI1287" s="256"/>
      <c r="EJ1287" s="256"/>
      <c r="EK1287" s="256"/>
      <c r="EL1287" s="256"/>
      <c r="EM1287" s="256"/>
      <c r="EN1287" s="256"/>
      <c r="EO1287" s="256"/>
      <c r="EP1287" s="256"/>
      <c r="EQ1287" s="256"/>
      <c r="ER1287" s="256"/>
      <c r="ES1287" s="256"/>
      <c r="ET1287" s="256"/>
      <c r="EU1287" s="256"/>
      <c r="EV1287" s="256"/>
      <c r="EW1287" s="256"/>
      <c r="EX1287" s="256"/>
      <c r="EY1287" s="256"/>
      <c r="EZ1287" s="256"/>
      <c r="FA1287" s="256"/>
      <c r="FB1287" s="256"/>
      <c r="FC1287" s="256"/>
      <c r="FD1287" s="256"/>
      <c r="FE1287" s="256"/>
      <c r="FF1287" s="256"/>
      <c r="FG1287" s="256"/>
      <c r="FH1287" s="256"/>
      <c r="FI1287" s="256"/>
      <c r="FJ1287" s="256"/>
      <c r="FK1287" s="256"/>
      <c r="FL1287" s="256"/>
      <c r="FM1287" s="256"/>
      <c r="FN1287" s="256"/>
      <c r="FO1287" s="256"/>
      <c r="FP1287" s="256"/>
      <c r="FQ1287" s="256"/>
      <c r="FR1287" s="256"/>
      <c r="FS1287" s="256"/>
      <c r="FT1287" s="256"/>
      <c r="FU1287" s="256"/>
      <c r="FV1287" s="256"/>
    </row>
    <row r="1288" spans="1:178" s="64" customFormat="1" ht="32.25" customHeight="1">
      <c r="A1288" s="67" t="s">
        <v>229</v>
      </c>
      <c r="B1288" s="68" t="s">
        <v>230</v>
      </c>
      <c r="C1288" s="69"/>
      <c r="D1288" s="60">
        <v>45</v>
      </c>
      <c r="E1288" s="23">
        <f t="shared" si="599"/>
        <v>0</v>
      </c>
      <c r="F1288" s="60"/>
      <c r="G1288" s="60">
        <v>30</v>
      </c>
      <c r="H1288" s="23">
        <f t="shared" si="600"/>
        <v>0</v>
      </c>
      <c r="I1288" s="60"/>
      <c r="J1288" s="60">
        <v>45</v>
      </c>
      <c r="K1288" s="23">
        <f t="shared" si="601"/>
        <v>0</v>
      </c>
      <c r="L1288" s="60">
        <v>150</v>
      </c>
      <c r="M1288" s="60">
        <v>75</v>
      </c>
      <c r="N1288" s="23">
        <f t="shared" si="602"/>
        <v>11250</v>
      </c>
      <c r="O1288" s="60">
        <v>270</v>
      </c>
      <c r="P1288" s="60">
        <v>38</v>
      </c>
      <c r="Q1288" s="23">
        <f t="shared" si="603"/>
        <v>10260</v>
      </c>
      <c r="R1288" s="60">
        <v>180</v>
      </c>
      <c r="S1288" s="60">
        <v>68</v>
      </c>
      <c r="T1288" s="23">
        <f t="shared" si="604"/>
        <v>12240</v>
      </c>
      <c r="U1288" s="60"/>
      <c r="V1288" s="60">
        <v>38</v>
      </c>
      <c r="W1288" s="23">
        <f t="shared" si="605"/>
        <v>0</v>
      </c>
      <c r="X1288" s="60"/>
      <c r="Y1288" s="60">
        <v>55</v>
      </c>
      <c r="Z1288" s="23">
        <f t="shared" si="606"/>
        <v>0</v>
      </c>
      <c r="AA1288" s="60"/>
      <c r="AB1288" s="60">
        <v>58</v>
      </c>
      <c r="AC1288" s="23">
        <f t="shared" si="607"/>
        <v>0</v>
      </c>
      <c r="AD1288" s="60"/>
      <c r="AE1288" s="60">
        <v>68</v>
      </c>
      <c r="AF1288" s="25">
        <f t="shared" si="608"/>
        <v>0</v>
      </c>
      <c r="AG1288" s="60"/>
      <c r="AH1288" s="60">
        <v>98</v>
      </c>
      <c r="AI1288" s="23">
        <f t="shared" si="609"/>
        <v>0</v>
      </c>
      <c r="AJ1288" s="60"/>
      <c r="AK1288" s="60">
        <v>7</v>
      </c>
      <c r="AL1288" s="25">
        <f t="shared" si="610"/>
        <v>0</v>
      </c>
      <c r="AM1288" s="60">
        <v>6800</v>
      </c>
      <c r="AN1288" s="60">
        <v>6</v>
      </c>
      <c r="AO1288" s="25">
        <f t="shared" si="611"/>
        <v>40800</v>
      </c>
      <c r="AP1288" s="60"/>
      <c r="AQ1288" s="60">
        <v>7</v>
      </c>
      <c r="AR1288" s="60">
        <f t="shared" si="617"/>
        <v>0</v>
      </c>
      <c r="AS1288" s="60"/>
      <c r="AT1288" s="60">
        <v>5.63</v>
      </c>
      <c r="AU1288" s="60">
        <f t="shared" si="618"/>
        <v>0</v>
      </c>
      <c r="AV1288" s="60"/>
      <c r="AW1288" s="60">
        <v>6.65</v>
      </c>
      <c r="AX1288" s="60">
        <f t="shared" si="619"/>
        <v>0</v>
      </c>
      <c r="AY1288" s="60"/>
      <c r="AZ1288" s="60">
        <v>5.58</v>
      </c>
      <c r="BA1288" s="60">
        <f t="shared" si="620"/>
        <v>0</v>
      </c>
      <c r="BB1288" s="60"/>
      <c r="BC1288" s="60">
        <v>6</v>
      </c>
      <c r="BD1288" s="23">
        <f t="shared" si="612"/>
        <v>0</v>
      </c>
      <c r="BE1288" s="26">
        <f t="shared" si="613"/>
        <v>74550</v>
      </c>
      <c r="BF1288" s="27">
        <f t="shared" si="616"/>
        <v>259444</v>
      </c>
      <c r="BG1288" s="61"/>
      <c r="BH1288" s="62">
        <v>312900</v>
      </c>
      <c r="BI1288" s="61"/>
      <c r="BJ1288" s="30">
        <f t="shared" si="614"/>
        <v>312900</v>
      </c>
      <c r="BK1288" s="28">
        <f t="shared" si="615"/>
        <v>21094</v>
      </c>
      <c r="BL1288" s="245"/>
      <c r="BM1288" s="245"/>
      <c r="BN1288" s="245"/>
      <c r="BO1288" s="245"/>
      <c r="BP1288" s="245"/>
      <c r="BQ1288" s="245"/>
      <c r="BR1288" s="245"/>
      <c r="BS1288" s="245"/>
      <c r="BT1288" s="255"/>
      <c r="BU1288" s="255"/>
      <c r="BV1288" s="255"/>
      <c r="BW1288" s="255"/>
      <c r="BX1288" s="255"/>
      <c r="BY1288" s="256"/>
      <c r="BZ1288" s="256"/>
      <c r="CA1288" s="256"/>
      <c r="CB1288" s="256"/>
      <c r="CC1288" s="256"/>
      <c r="CD1288" s="256"/>
      <c r="CE1288" s="256"/>
      <c r="CF1288" s="256"/>
      <c r="CG1288" s="256"/>
      <c r="CH1288" s="256"/>
      <c r="CI1288" s="256"/>
      <c r="CJ1288" s="256"/>
      <c r="CK1288" s="256"/>
      <c r="CL1288" s="256"/>
      <c r="CM1288" s="256"/>
      <c r="CN1288" s="256"/>
      <c r="CO1288" s="256"/>
      <c r="CP1288" s="256"/>
      <c r="CQ1288" s="256"/>
      <c r="CR1288" s="256"/>
      <c r="CS1288" s="256"/>
      <c r="CT1288" s="256"/>
      <c r="CU1288" s="256"/>
      <c r="CV1288" s="256"/>
      <c r="CW1288" s="256"/>
      <c r="CX1288" s="256"/>
      <c r="CY1288" s="256"/>
      <c r="CZ1288" s="256"/>
      <c r="DA1288" s="256"/>
      <c r="DB1288" s="256"/>
      <c r="DC1288" s="256"/>
      <c r="DD1288" s="256"/>
      <c r="DE1288" s="256"/>
      <c r="DF1288" s="256"/>
      <c r="DG1288" s="256"/>
      <c r="DH1288" s="256"/>
      <c r="DI1288" s="256"/>
      <c r="DJ1288" s="256"/>
      <c r="DK1288" s="256"/>
      <c r="DL1288" s="256"/>
      <c r="DM1288" s="256"/>
      <c r="DN1288" s="256"/>
      <c r="DO1288" s="256"/>
      <c r="DP1288" s="256"/>
      <c r="DQ1288" s="256"/>
      <c r="DR1288" s="256"/>
      <c r="DS1288" s="256"/>
      <c r="DT1288" s="256"/>
      <c r="DU1288" s="256"/>
      <c r="DV1288" s="256"/>
      <c r="DW1288" s="256"/>
      <c r="DX1288" s="256"/>
      <c r="DY1288" s="256"/>
      <c r="DZ1288" s="256"/>
      <c r="EA1288" s="256"/>
      <c r="EB1288" s="256"/>
      <c r="EC1288" s="256"/>
      <c r="ED1288" s="256"/>
      <c r="EE1288" s="256"/>
      <c r="EF1288" s="256"/>
      <c r="EG1288" s="256"/>
      <c r="EH1288" s="256"/>
      <c r="EI1288" s="256"/>
      <c r="EJ1288" s="256"/>
      <c r="EK1288" s="256"/>
      <c r="EL1288" s="256"/>
      <c r="EM1288" s="256"/>
      <c r="EN1288" s="256"/>
      <c r="EO1288" s="256"/>
      <c r="EP1288" s="256"/>
      <c r="EQ1288" s="256"/>
      <c r="ER1288" s="256"/>
      <c r="ES1288" s="256"/>
      <c r="ET1288" s="256"/>
      <c r="EU1288" s="256"/>
      <c r="EV1288" s="256"/>
      <c r="EW1288" s="256"/>
      <c r="EX1288" s="256"/>
      <c r="EY1288" s="256"/>
      <c r="EZ1288" s="256"/>
      <c r="FA1288" s="256"/>
      <c r="FB1288" s="256"/>
      <c r="FC1288" s="256"/>
      <c r="FD1288" s="256"/>
      <c r="FE1288" s="256"/>
      <c r="FF1288" s="256"/>
      <c r="FG1288" s="256"/>
      <c r="FH1288" s="256"/>
      <c r="FI1288" s="256"/>
      <c r="FJ1288" s="256"/>
      <c r="FK1288" s="256"/>
      <c r="FL1288" s="256"/>
      <c r="FM1288" s="256"/>
      <c r="FN1288" s="256"/>
      <c r="FO1288" s="256"/>
      <c r="FP1288" s="256"/>
      <c r="FQ1288" s="256"/>
      <c r="FR1288" s="256"/>
      <c r="FS1288" s="256"/>
      <c r="FT1288" s="256"/>
      <c r="FU1288" s="256"/>
      <c r="FV1288" s="256"/>
    </row>
    <row r="1289" spans="1:178" s="64" customFormat="1" ht="32.25" customHeight="1">
      <c r="A1289" s="67" t="s">
        <v>231</v>
      </c>
      <c r="B1289" s="84" t="s">
        <v>232</v>
      </c>
      <c r="C1289" s="69"/>
      <c r="D1289" s="60">
        <v>45</v>
      </c>
      <c r="E1289" s="23">
        <f t="shared" si="599"/>
        <v>0</v>
      </c>
      <c r="F1289" s="70"/>
      <c r="G1289" s="60">
        <v>30</v>
      </c>
      <c r="H1289" s="23">
        <f t="shared" si="600"/>
        <v>0</v>
      </c>
      <c r="I1289" s="60"/>
      <c r="J1289" s="60">
        <v>45</v>
      </c>
      <c r="K1289" s="23">
        <f t="shared" si="601"/>
        <v>0</v>
      </c>
      <c r="L1289" s="60"/>
      <c r="M1289" s="60">
        <v>75</v>
      </c>
      <c r="N1289" s="23">
        <f t="shared" si="602"/>
        <v>0</v>
      </c>
      <c r="O1289" s="60"/>
      <c r="P1289" s="60">
        <v>38</v>
      </c>
      <c r="Q1289" s="23">
        <f t="shared" si="603"/>
        <v>0</v>
      </c>
      <c r="R1289" s="60"/>
      <c r="S1289" s="60">
        <v>68</v>
      </c>
      <c r="T1289" s="23">
        <f t="shared" si="604"/>
        <v>0</v>
      </c>
      <c r="U1289" s="60"/>
      <c r="V1289" s="60">
        <v>38</v>
      </c>
      <c r="W1289" s="23">
        <f t="shared" si="605"/>
        <v>0</v>
      </c>
      <c r="X1289" s="60"/>
      <c r="Y1289" s="60">
        <v>55</v>
      </c>
      <c r="Z1289" s="23">
        <f t="shared" si="606"/>
        <v>0</v>
      </c>
      <c r="AA1289" s="60"/>
      <c r="AB1289" s="60">
        <v>58</v>
      </c>
      <c r="AC1289" s="23">
        <f t="shared" si="607"/>
        <v>0</v>
      </c>
      <c r="AD1289" s="60"/>
      <c r="AE1289" s="60">
        <v>68</v>
      </c>
      <c r="AF1289" s="25">
        <f t="shared" si="608"/>
        <v>0</v>
      </c>
      <c r="AG1289" s="60"/>
      <c r="AH1289" s="60">
        <v>98</v>
      </c>
      <c r="AI1289" s="23">
        <f t="shared" si="609"/>
        <v>0</v>
      </c>
      <c r="AJ1289" s="60"/>
      <c r="AK1289" s="60">
        <v>7</v>
      </c>
      <c r="AL1289" s="25">
        <f t="shared" si="610"/>
        <v>0</v>
      </c>
      <c r="AM1289" s="60"/>
      <c r="AN1289" s="60">
        <v>6</v>
      </c>
      <c r="AO1289" s="25">
        <f t="shared" si="611"/>
        <v>0</v>
      </c>
      <c r="AP1289" s="60"/>
      <c r="AQ1289" s="60">
        <v>7</v>
      </c>
      <c r="AR1289" s="60">
        <f t="shared" si="617"/>
        <v>0</v>
      </c>
      <c r="AS1289" s="60"/>
      <c r="AT1289" s="60">
        <v>5.63</v>
      </c>
      <c r="AU1289" s="60">
        <f t="shared" si="618"/>
        <v>0</v>
      </c>
      <c r="AV1289" s="60"/>
      <c r="AW1289" s="60">
        <v>6.65</v>
      </c>
      <c r="AX1289" s="60">
        <f t="shared" si="619"/>
        <v>0</v>
      </c>
      <c r="AY1289" s="60"/>
      <c r="AZ1289" s="60">
        <v>5.58</v>
      </c>
      <c r="BA1289" s="60">
        <f t="shared" si="620"/>
        <v>0</v>
      </c>
      <c r="BB1289" s="60"/>
      <c r="BC1289" s="60">
        <v>6</v>
      </c>
      <c r="BD1289" s="23">
        <f t="shared" si="612"/>
        <v>0</v>
      </c>
      <c r="BE1289" s="26">
        <f t="shared" si="613"/>
        <v>0</v>
      </c>
      <c r="BF1289" s="27">
        <f t="shared" si="616"/>
        <v>0</v>
      </c>
      <c r="BG1289" s="61"/>
      <c r="BH1289" s="62"/>
      <c r="BI1289" s="61"/>
      <c r="BJ1289" s="30">
        <f t="shared" si="614"/>
        <v>0</v>
      </c>
      <c r="BK1289" s="28">
        <f t="shared" si="615"/>
        <v>0</v>
      </c>
      <c r="BL1289" s="245"/>
      <c r="BM1289" s="245"/>
      <c r="BN1289" s="245"/>
      <c r="BO1289" s="245"/>
      <c r="BP1289" s="245"/>
      <c r="BQ1289" s="245"/>
      <c r="BR1289" s="245"/>
      <c r="BS1289" s="245"/>
      <c r="BT1289" s="255"/>
      <c r="BU1289" s="255"/>
      <c r="BV1289" s="255"/>
      <c r="BW1289" s="255"/>
      <c r="BX1289" s="255"/>
      <c r="BY1289" s="256"/>
      <c r="BZ1289" s="256"/>
      <c r="CA1289" s="256"/>
      <c r="CB1289" s="256"/>
      <c r="CC1289" s="256"/>
      <c r="CD1289" s="256"/>
      <c r="CE1289" s="256"/>
      <c r="CF1289" s="256"/>
      <c r="CG1289" s="256"/>
      <c r="CH1289" s="256"/>
      <c r="CI1289" s="256"/>
      <c r="CJ1289" s="256"/>
      <c r="CK1289" s="256"/>
      <c r="CL1289" s="256"/>
      <c r="CM1289" s="256"/>
      <c r="CN1289" s="256"/>
      <c r="CO1289" s="256"/>
      <c r="CP1289" s="256"/>
      <c r="CQ1289" s="256"/>
      <c r="CR1289" s="256"/>
      <c r="CS1289" s="256"/>
      <c r="CT1289" s="256"/>
      <c r="CU1289" s="256"/>
      <c r="CV1289" s="256"/>
      <c r="CW1289" s="256"/>
      <c r="CX1289" s="256"/>
      <c r="CY1289" s="256"/>
      <c r="CZ1289" s="256"/>
      <c r="DA1289" s="256"/>
      <c r="DB1289" s="256"/>
      <c r="DC1289" s="256"/>
      <c r="DD1289" s="256"/>
      <c r="DE1289" s="256"/>
      <c r="DF1289" s="256"/>
      <c r="DG1289" s="256"/>
      <c r="DH1289" s="256"/>
      <c r="DI1289" s="256"/>
      <c r="DJ1289" s="256"/>
      <c r="DK1289" s="256"/>
      <c r="DL1289" s="256"/>
      <c r="DM1289" s="256"/>
      <c r="DN1289" s="256"/>
      <c r="DO1289" s="256"/>
      <c r="DP1289" s="256"/>
      <c r="DQ1289" s="256"/>
      <c r="DR1289" s="256"/>
      <c r="DS1289" s="256"/>
      <c r="DT1289" s="256"/>
      <c r="DU1289" s="256"/>
      <c r="DV1289" s="256"/>
      <c r="DW1289" s="256"/>
      <c r="DX1289" s="256"/>
      <c r="DY1289" s="256"/>
      <c r="DZ1289" s="256"/>
      <c r="EA1289" s="256"/>
      <c r="EB1289" s="256"/>
      <c r="EC1289" s="256"/>
      <c r="ED1289" s="256"/>
      <c r="EE1289" s="256"/>
      <c r="EF1289" s="256"/>
      <c r="EG1289" s="256"/>
      <c r="EH1289" s="256"/>
      <c r="EI1289" s="256"/>
      <c r="EJ1289" s="256"/>
      <c r="EK1289" s="256"/>
      <c r="EL1289" s="256"/>
      <c r="EM1289" s="256"/>
      <c r="EN1289" s="256"/>
      <c r="EO1289" s="256"/>
      <c r="EP1289" s="256"/>
      <c r="EQ1289" s="256"/>
      <c r="ER1289" s="256"/>
      <c r="ES1289" s="256"/>
      <c r="ET1289" s="256"/>
      <c r="EU1289" s="256"/>
      <c r="EV1289" s="256"/>
      <c r="EW1289" s="256"/>
      <c r="EX1289" s="256"/>
      <c r="EY1289" s="256"/>
      <c r="EZ1289" s="256"/>
      <c r="FA1289" s="256"/>
      <c r="FB1289" s="256"/>
      <c r="FC1289" s="256"/>
      <c r="FD1289" s="256"/>
      <c r="FE1289" s="256"/>
      <c r="FF1289" s="256"/>
      <c r="FG1289" s="256"/>
      <c r="FH1289" s="256"/>
      <c r="FI1289" s="256"/>
      <c r="FJ1289" s="256"/>
      <c r="FK1289" s="256"/>
      <c r="FL1289" s="256"/>
      <c r="FM1289" s="256"/>
      <c r="FN1289" s="256"/>
      <c r="FO1289" s="256"/>
      <c r="FP1289" s="256"/>
      <c r="FQ1289" s="256"/>
      <c r="FR1289" s="256"/>
      <c r="FS1289" s="256"/>
      <c r="FT1289" s="256"/>
      <c r="FU1289" s="256"/>
      <c r="FV1289" s="256"/>
    </row>
    <row r="1290" spans="1:178" s="64" customFormat="1" ht="32.25" customHeight="1">
      <c r="A1290" s="67" t="s">
        <v>233</v>
      </c>
      <c r="B1290" s="68" t="s">
        <v>234</v>
      </c>
      <c r="C1290" s="71"/>
      <c r="D1290" s="60">
        <v>45</v>
      </c>
      <c r="E1290" s="23">
        <f t="shared" si="599"/>
        <v>0</v>
      </c>
      <c r="F1290" s="60"/>
      <c r="G1290" s="60">
        <v>30</v>
      </c>
      <c r="H1290" s="23">
        <f t="shared" si="600"/>
        <v>0</v>
      </c>
      <c r="I1290" s="70"/>
      <c r="J1290" s="60">
        <v>45</v>
      </c>
      <c r="K1290" s="23">
        <f t="shared" si="601"/>
        <v>0</v>
      </c>
      <c r="L1290" s="60">
        <v>170</v>
      </c>
      <c r="M1290" s="60">
        <v>75</v>
      </c>
      <c r="N1290" s="23">
        <f t="shared" si="602"/>
        <v>12750</v>
      </c>
      <c r="O1290" s="60">
        <v>270</v>
      </c>
      <c r="P1290" s="60">
        <v>38</v>
      </c>
      <c r="Q1290" s="23">
        <f t="shared" si="603"/>
        <v>10260</v>
      </c>
      <c r="R1290" s="60">
        <v>180</v>
      </c>
      <c r="S1290" s="60">
        <v>68</v>
      </c>
      <c r="T1290" s="23">
        <f t="shared" si="604"/>
        <v>12240</v>
      </c>
      <c r="U1290" s="60"/>
      <c r="V1290" s="60">
        <v>38</v>
      </c>
      <c r="W1290" s="23">
        <f t="shared" si="605"/>
        <v>0</v>
      </c>
      <c r="X1290" s="70"/>
      <c r="Y1290" s="60">
        <v>55</v>
      </c>
      <c r="Z1290" s="23">
        <f t="shared" si="606"/>
        <v>0</v>
      </c>
      <c r="AA1290" s="60"/>
      <c r="AB1290" s="60">
        <v>58</v>
      </c>
      <c r="AC1290" s="23">
        <f t="shared" si="607"/>
        <v>0</v>
      </c>
      <c r="AD1290" s="60"/>
      <c r="AE1290" s="60">
        <v>68</v>
      </c>
      <c r="AF1290" s="25">
        <f t="shared" si="608"/>
        <v>0</v>
      </c>
      <c r="AG1290" s="60"/>
      <c r="AH1290" s="60">
        <v>98</v>
      </c>
      <c r="AI1290" s="23">
        <f t="shared" si="609"/>
        <v>0</v>
      </c>
      <c r="AJ1290" s="60"/>
      <c r="AK1290" s="60">
        <v>7</v>
      </c>
      <c r="AL1290" s="25">
        <f t="shared" si="610"/>
        <v>0</v>
      </c>
      <c r="AM1290" s="60">
        <v>6900</v>
      </c>
      <c r="AN1290" s="60">
        <v>6</v>
      </c>
      <c r="AO1290" s="25">
        <f t="shared" si="611"/>
        <v>41400</v>
      </c>
      <c r="AP1290" s="60"/>
      <c r="AQ1290" s="60">
        <v>7</v>
      </c>
      <c r="AR1290" s="60">
        <f t="shared" si="617"/>
        <v>0</v>
      </c>
      <c r="AS1290" s="60"/>
      <c r="AT1290" s="60">
        <v>5.63</v>
      </c>
      <c r="AU1290" s="60">
        <f t="shared" si="618"/>
        <v>0</v>
      </c>
      <c r="AV1290" s="60"/>
      <c r="AW1290" s="60">
        <v>6.65</v>
      </c>
      <c r="AX1290" s="60">
        <f t="shared" si="619"/>
        <v>0</v>
      </c>
      <c r="AY1290" s="60"/>
      <c r="AZ1290" s="60">
        <v>5.58</v>
      </c>
      <c r="BA1290" s="60">
        <f t="shared" si="620"/>
        <v>0</v>
      </c>
      <c r="BB1290" s="60"/>
      <c r="BC1290" s="60">
        <v>6</v>
      </c>
      <c r="BD1290" s="23">
        <f t="shared" si="612"/>
        <v>0</v>
      </c>
      <c r="BE1290" s="26">
        <f t="shared" si="613"/>
        <v>76650</v>
      </c>
      <c r="BF1290" s="27">
        <f t="shared" si="616"/>
        <v>236746</v>
      </c>
      <c r="BG1290" s="61"/>
      <c r="BH1290" s="62">
        <v>195000</v>
      </c>
      <c r="BI1290" s="61"/>
      <c r="BJ1290" s="30">
        <f t="shared" si="614"/>
        <v>195000</v>
      </c>
      <c r="BK1290" s="28">
        <f t="shared" si="615"/>
        <v>118396</v>
      </c>
      <c r="BL1290" s="245"/>
      <c r="BM1290" s="247"/>
      <c r="BN1290" s="245"/>
      <c r="BO1290" s="245"/>
      <c r="BP1290" s="245"/>
      <c r="BQ1290" s="245"/>
      <c r="BR1290" s="245"/>
      <c r="BS1290" s="245"/>
      <c r="BT1290" s="255"/>
      <c r="BU1290" s="255"/>
      <c r="BV1290" s="255"/>
      <c r="BW1290" s="255"/>
      <c r="BX1290" s="255"/>
      <c r="BY1290" s="256"/>
      <c r="BZ1290" s="256"/>
      <c r="CA1290" s="256"/>
      <c r="CB1290" s="256"/>
      <c r="CC1290" s="256"/>
      <c r="CD1290" s="256"/>
      <c r="CE1290" s="256"/>
      <c r="CF1290" s="256"/>
      <c r="CG1290" s="256"/>
      <c r="CH1290" s="256"/>
      <c r="CI1290" s="256"/>
      <c r="CJ1290" s="256"/>
      <c r="CK1290" s="256"/>
      <c r="CL1290" s="256"/>
      <c r="CM1290" s="256"/>
      <c r="CN1290" s="256"/>
      <c r="CO1290" s="256"/>
      <c r="CP1290" s="256"/>
      <c r="CQ1290" s="256"/>
      <c r="CR1290" s="256"/>
      <c r="CS1290" s="256"/>
      <c r="CT1290" s="256"/>
      <c r="CU1290" s="256"/>
      <c r="CV1290" s="256"/>
      <c r="CW1290" s="256"/>
      <c r="CX1290" s="256"/>
      <c r="CY1290" s="256"/>
      <c r="CZ1290" s="256"/>
      <c r="DA1290" s="256"/>
      <c r="DB1290" s="256"/>
      <c r="DC1290" s="256"/>
      <c r="DD1290" s="256"/>
      <c r="DE1290" s="256"/>
      <c r="DF1290" s="256"/>
      <c r="DG1290" s="256"/>
      <c r="DH1290" s="256"/>
      <c r="DI1290" s="256"/>
      <c r="DJ1290" s="256"/>
      <c r="DK1290" s="256"/>
      <c r="DL1290" s="256"/>
      <c r="DM1290" s="256"/>
      <c r="DN1290" s="256"/>
      <c r="DO1290" s="256"/>
      <c r="DP1290" s="256"/>
      <c r="DQ1290" s="256"/>
      <c r="DR1290" s="256"/>
      <c r="DS1290" s="256"/>
      <c r="DT1290" s="256"/>
      <c r="DU1290" s="256"/>
      <c r="DV1290" s="256"/>
      <c r="DW1290" s="256"/>
      <c r="DX1290" s="256"/>
      <c r="DY1290" s="256"/>
      <c r="DZ1290" s="256"/>
      <c r="EA1290" s="256"/>
      <c r="EB1290" s="256"/>
      <c r="EC1290" s="256"/>
      <c r="ED1290" s="256"/>
      <c r="EE1290" s="256"/>
      <c r="EF1290" s="256"/>
      <c r="EG1290" s="256"/>
      <c r="EH1290" s="256"/>
      <c r="EI1290" s="256"/>
      <c r="EJ1290" s="256"/>
      <c r="EK1290" s="256"/>
      <c r="EL1290" s="256"/>
      <c r="EM1290" s="256"/>
      <c r="EN1290" s="256"/>
      <c r="EO1290" s="256"/>
      <c r="EP1290" s="256"/>
      <c r="EQ1290" s="256"/>
      <c r="ER1290" s="256"/>
      <c r="ES1290" s="256"/>
      <c r="ET1290" s="256"/>
      <c r="EU1290" s="256"/>
      <c r="EV1290" s="256"/>
      <c r="EW1290" s="256"/>
      <c r="EX1290" s="256"/>
      <c r="EY1290" s="256"/>
      <c r="EZ1290" s="256"/>
      <c r="FA1290" s="256"/>
      <c r="FB1290" s="256"/>
      <c r="FC1290" s="256"/>
      <c r="FD1290" s="256"/>
      <c r="FE1290" s="256"/>
      <c r="FF1290" s="256"/>
      <c r="FG1290" s="256"/>
      <c r="FH1290" s="256"/>
      <c r="FI1290" s="256"/>
      <c r="FJ1290" s="256"/>
      <c r="FK1290" s="256"/>
      <c r="FL1290" s="256"/>
      <c r="FM1290" s="256"/>
      <c r="FN1290" s="256"/>
      <c r="FO1290" s="256"/>
      <c r="FP1290" s="256"/>
      <c r="FQ1290" s="256"/>
      <c r="FR1290" s="256"/>
      <c r="FS1290" s="256"/>
      <c r="FT1290" s="256"/>
      <c r="FU1290" s="256"/>
      <c r="FV1290" s="256"/>
    </row>
    <row r="1291" spans="1:178" s="64" customFormat="1" ht="32.25" customHeight="1">
      <c r="A1291" s="67" t="s">
        <v>235</v>
      </c>
      <c r="B1291" s="68" t="s">
        <v>236</v>
      </c>
      <c r="C1291" s="69"/>
      <c r="D1291" s="60">
        <v>45</v>
      </c>
      <c r="E1291" s="23">
        <f t="shared" si="599"/>
        <v>0</v>
      </c>
      <c r="F1291" s="60"/>
      <c r="G1291" s="60">
        <v>30</v>
      </c>
      <c r="H1291" s="23">
        <f t="shared" si="600"/>
        <v>0</v>
      </c>
      <c r="I1291" s="60"/>
      <c r="J1291" s="60">
        <v>45</v>
      </c>
      <c r="K1291" s="23">
        <f t="shared" si="601"/>
        <v>0</v>
      </c>
      <c r="L1291" s="60"/>
      <c r="M1291" s="60">
        <v>75</v>
      </c>
      <c r="N1291" s="23">
        <f t="shared" si="602"/>
        <v>0</v>
      </c>
      <c r="O1291" s="70"/>
      <c r="P1291" s="60">
        <v>38</v>
      </c>
      <c r="Q1291" s="23">
        <f t="shared" si="603"/>
        <v>0</v>
      </c>
      <c r="R1291" s="60"/>
      <c r="S1291" s="60">
        <v>68</v>
      </c>
      <c r="T1291" s="23">
        <f t="shared" si="604"/>
        <v>0</v>
      </c>
      <c r="U1291" s="60"/>
      <c r="V1291" s="60">
        <v>38</v>
      </c>
      <c r="W1291" s="23">
        <f t="shared" si="605"/>
        <v>0</v>
      </c>
      <c r="X1291" s="60"/>
      <c r="Y1291" s="60">
        <v>55</v>
      </c>
      <c r="Z1291" s="23">
        <f t="shared" si="606"/>
        <v>0</v>
      </c>
      <c r="AA1291" s="60"/>
      <c r="AB1291" s="60">
        <v>58</v>
      </c>
      <c r="AC1291" s="23">
        <f t="shared" si="607"/>
        <v>0</v>
      </c>
      <c r="AD1291" s="60"/>
      <c r="AE1291" s="60">
        <v>68</v>
      </c>
      <c r="AF1291" s="25">
        <f t="shared" si="608"/>
        <v>0</v>
      </c>
      <c r="AG1291" s="60"/>
      <c r="AH1291" s="60">
        <v>98</v>
      </c>
      <c r="AI1291" s="23">
        <f t="shared" si="609"/>
        <v>0</v>
      </c>
      <c r="AK1291" s="60">
        <v>7</v>
      </c>
      <c r="AL1291" s="25">
        <f t="shared" si="610"/>
        <v>0</v>
      </c>
      <c r="AM1291" s="60"/>
      <c r="AN1291" s="60">
        <v>6</v>
      </c>
      <c r="AO1291" s="25">
        <f t="shared" si="611"/>
        <v>0</v>
      </c>
      <c r="AP1291" s="60"/>
      <c r="AQ1291" s="60">
        <v>7</v>
      </c>
      <c r="AR1291" s="60">
        <f t="shared" si="617"/>
        <v>0</v>
      </c>
      <c r="AS1291" s="60"/>
      <c r="AT1291" s="60">
        <v>5.63</v>
      </c>
      <c r="AU1291" s="60">
        <f t="shared" si="618"/>
        <v>0</v>
      </c>
      <c r="AV1291" s="60"/>
      <c r="AW1291" s="60">
        <v>6.65</v>
      </c>
      <c r="AX1291" s="60">
        <f t="shared" si="619"/>
        <v>0</v>
      </c>
      <c r="AY1291" s="60"/>
      <c r="AZ1291" s="60">
        <v>5.58</v>
      </c>
      <c r="BA1291" s="60">
        <f t="shared" si="620"/>
        <v>0</v>
      </c>
      <c r="BB1291" s="60"/>
      <c r="BC1291" s="60">
        <v>6</v>
      </c>
      <c r="BD1291" s="23">
        <f t="shared" si="612"/>
        <v>0</v>
      </c>
      <c r="BE1291" s="26">
        <f t="shared" si="613"/>
        <v>0</v>
      </c>
      <c r="BF1291" s="27">
        <f t="shared" si="616"/>
        <v>0</v>
      </c>
      <c r="BG1291" s="61"/>
      <c r="BH1291" s="62"/>
      <c r="BI1291" s="61"/>
      <c r="BJ1291" s="30">
        <f t="shared" si="614"/>
        <v>0</v>
      </c>
      <c r="BK1291" s="28">
        <f t="shared" si="615"/>
        <v>0</v>
      </c>
      <c r="BL1291" s="245"/>
      <c r="BM1291" s="245"/>
      <c r="BN1291" s="245"/>
      <c r="BO1291" s="247"/>
      <c r="BP1291" s="245"/>
      <c r="BQ1291" s="245"/>
      <c r="BR1291" s="245"/>
      <c r="BS1291" s="245"/>
      <c r="BT1291" s="255"/>
      <c r="BU1291" s="255"/>
      <c r="BV1291" s="255"/>
      <c r="BW1291" s="255"/>
      <c r="BX1291" s="255"/>
      <c r="BY1291" s="256"/>
      <c r="BZ1291" s="256"/>
      <c r="CA1291" s="256"/>
      <c r="CB1291" s="256"/>
      <c r="CC1291" s="256"/>
      <c r="CD1291" s="256"/>
      <c r="CE1291" s="256"/>
      <c r="CF1291" s="256"/>
      <c r="CG1291" s="256"/>
      <c r="CH1291" s="256"/>
      <c r="CI1291" s="256"/>
      <c r="CJ1291" s="256"/>
      <c r="CK1291" s="256"/>
      <c r="CL1291" s="256"/>
      <c r="CM1291" s="256"/>
      <c r="CN1291" s="256"/>
      <c r="CO1291" s="256"/>
      <c r="CP1291" s="256"/>
      <c r="CQ1291" s="256"/>
      <c r="CR1291" s="256"/>
      <c r="CS1291" s="256"/>
      <c r="CT1291" s="256"/>
      <c r="CU1291" s="256"/>
      <c r="CV1291" s="256"/>
      <c r="CW1291" s="256"/>
      <c r="CX1291" s="256"/>
      <c r="CY1291" s="256"/>
      <c r="CZ1291" s="256"/>
      <c r="DA1291" s="256"/>
      <c r="DB1291" s="256"/>
      <c r="DC1291" s="256"/>
      <c r="DD1291" s="256"/>
      <c r="DE1291" s="256"/>
      <c r="DF1291" s="256"/>
      <c r="DG1291" s="256"/>
      <c r="DH1291" s="256"/>
      <c r="DI1291" s="256"/>
      <c r="DJ1291" s="256"/>
      <c r="DK1291" s="256"/>
      <c r="DL1291" s="256"/>
      <c r="DM1291" s="256"/>
      <c r="DN1291" s="256"/>
      <c r="DO1291" s="256"/>
      <c r="DP1291" s="256"/>
      <c r="DQ1291" s="256"/>
      <c r="DR1291" s="256"/>
      <c r="DS1291" s="256"/>
      <c r="DT1291" s="256"/>
      <c r="DU1291" s="256"/>
      <c r="DV1291" s="256"/>
      <c r="DW1291" s="256"/>
      <c r="DX1291" s="256"/>
      <c r="DY1291" s="256"/>
      <c r="DZ1291" s="256"/>
      <c r="EA1291" s="256"/>
      <c r="EB1291" s="256"/>
      <c r="EC1291" s="256"/>
      <c r="ED1291" s="256"/>
      <c r="EE1291" s="256"/>
      <c r="EF1291" s="256"/>
      <c r="EG1291" s="256"/>
      <c r="EH1291" s="256"/>
      <c r="EI1291" s="256"/>
      <c r="EJ1291" s="256"/>
      <c r="EK1291" s="256"/>
      <c r="EL1291" s="256"/>
      <c r="EM1291" s="256"/>
      <c r="EN1291" s="256"/>
      <c r="EO1291" s="256"/>
      <c r="EP1291" s="256"/>
      <c r="EQ1291" s="256"/>
      <c r="ER1291" s="256"/>
      <c r="ES1291" s="256"/>
      <c r="ET1291" s="256"/>
      <c r="EU1291" s="256"/>
      <c r="EV1291" s="256"/>
      <c r="EW1291" s="256"/>
      <c r="EX1291" s="256"/>
      <c r="EY1291" s="256"/>
      <c r="EZ1291" s="256"/>
      <c r="FA1291" s="256"/>
      <c r="FB1291" s="256"/>
      <c r="FC1291" s="256"/>
      <c r="FD1291" s="256"/>
      <c r="FE1291" s="256"/>
      <c r="FF1291" s="256"/>
      <c r="FG1291" s="256"/>
      <c r="FH1291" s="256"/>
      <c r="FI1291" s="256"/>
      <c r="FJ1291" s="256"/>
      <c r="FK1291" s="256"/>
      <c r="FL1291" s="256"/>
      <c r="FM1291" s="256"/>
      <c r="FN1291" s="256"/>
      <c r="FO1291" s="256"/>
      <c r="FP1291" s="256"/>
      <c r="FQ1291" s="256"/>
      <c r="FR1291" s="256"/>
      <c r="FS1291" s="256"/>
      <c r="FT1291" s="256"/>
      <c r="FU1291" s="256"/>
      <c r="FV1291" s="256"/>
    </row>
    <row r="1292" spans="1:178" s="64" customFormat="1" ht="32.25" customHeight="1">
      <c r="A1292" s="67" t="s">
        <v>237</v>
      </c>
      <c r="B1292" s="68" t="s">
        <v>238</v>
      </c>
      <c r="C1292" s="69"/>
      <c r="D1292" s="60">
        <v>45</v>
      </c>
      <c r="E1292" s="23">
        <f t="shared" si="599"/>
        <v>0</v>
      </c>
      <c r="F1292" s="70"/>
      <c r="G1292" s="60">
        <v>30</v>
      </c>
      <c r="H1292" s="23">
        <f t="shared" si="600"/>
        <v>0</v>
      </c>
      <c r="I1292" s="60"/>
      <c r="J1292" s="60">
        <v>45</v>
      </c>
      <c r="K1292" s="23">
        <f t="shared" si="601"/>
        <v>0</v>
      </c>
      <c r="L1292" s="60"/>
      <c r="M1292" s="60">
        <v>75</v>
      </c>
      <c r="N1292" s="23">
        <f t="shared" si="602"/>
        <v>0</v>
      </c>
      <c r="O1292" s="60"/>
      <c r="P1292" s="60">
        <v>38</v>
      </c>
      <c r="Q1292" s="23">
        <f t="shared" si="603"/>
        <v>0</v>
      </c>
      <c r="R1292" s="60"/>
      <c r="S1292" s="60">
        <v>68</v>
      </c>
      <c r="T1292" s="23">
        <f t="shared" si="604"/>
        <v>0</v>
      </c>
      <c r="U1292" s="70"/>
      <c r="V1292" s="60">
        <v>38</v>
      </c>
      <c r="W1292" s="23">
        <f t="shared" si="605"/>
        <v>0</v>
      </c>
      <c r="X1292" s="60"/>
      <c r="Y1292" s="60">
        <v>55</v>
      </c>
      <c r="Z1292" s="23">
        <f t="shared" si="606"/>
        <v>0</v>
      </c>
      <c r="AA1292" s="60"/>
      <c r="AB1292" s="60">
        <v>58</v>
      </c>
      <c r="AC1292" s="23">
        <f t="shared" si="607"/>
        <v>0</v>
      </c>
      <c r="AD1292" s="60"/>
      <c r="AE1292" s="60">
        <v>68</v>
      </c>
      <c r="AF1292" s="25">
        <f t="shared" si="608"/>
        <v>0</v>
      </c>
      <c r="AG1292" s="60"/>
      <c r="AH1292" s="60">
        <v>98</v>
      </c>
      <c r="AI1292" s="23">
        <f t="shared" si="609"/>
        <v>0</v>
      </c>
      <c r="AJ1292" s="60"/>
      <c r="AK1292" s="60">
        <v>7</v>
      </c>
      <c r="AL1292" s="25">
        <f t="shared" si="610"/>
        <v>0</v>
      </c>
      <c r="AM1292" s="60"/>
      <c r="AN1292" s="60">
        <v>6</v>
      </c>
      <c r="AO1292" s="25">
        <f t="shared" si="611"/>
        <v>0</v>
      </c>
      <c r="AP1292" s="60"/>
      <c r="AQ1292" s="60">
        <v>7</v>
      </c>
      <c r="AR1292" s="60">
        <f t="shared" si="617"/>
        <v>0</v>
      </c>
      <c r="AS1292" s="60"/>
      <c r="AT1292" s="60">
        <v>5.63</v>
      </c>
      <c r="AU1292" s="60">
        <f t="shared" si="618"/>
        <v>0</v>
      </c>
      <c r="AV1292" s="60"/>
      <c r="AW1292" s="60">
        <v>6.65</v>
      </c>
      <c r="AX1292" s="60">
        <f t="shared" si="619"/>
        <v>0</v>
      </c>
      <c r="AY1292" s="60"/>
      <c r="AZ1292" s="60">
        <v>5.58</v>
      </c>
      <c r="BA1292" s="60">
        <f t="shared" si="620"/>
        <v>0</v>
      </c>
      <c r="BB1292" s="60"/>
      <c r="BC1292" s="60">
        <v>6</v>
      </c>
      <c r="BD1292" s="23">
        <f t="shared" si="612"/>
        <v>0</v>
      </c>
      <c r="BE1292" s="26">
        <f t="shared" si="613"/>
        <v>0</v>
      </c>
      <c r="BF1292" s="27">
        <f t="shared" si="616"/>
        <v>0</v>
      </c>
      <c r="BG1292" s="61"/>
      <c r="BH1292" s="62"/>
      <c r="BI1292" s="61"/>
      <c r="BJ1292" s="30">
        <f t="shared" si="614"/>
        <v>0</v>
      </c>
      <c r="BK1292" s="28">
        <f t="shared" si="615"/>
        <v>0</v>
      </c>
      <c r="BL1292" s="245"/>
      <c r="BM1292" s="245"/>
      <c r="BN1292" s="245"/>
      <c r="BO1292" s="245"/>
      <c r="BP1292" s="245"/>
      <c r="BQ1292" s="245"/>
      <c r="BR1292" s="245"/>
      <c r="BS1292" s="245"/>
      <c r="BT1292" s="255"/>
      <c r="BU1292" s="255"/>
      <c r="BV1292" s="255"/>
      <c r="BW1292" s="255"/>
      <c r="BX1292" s="255"/>
      <c r="BY1292" s="256"/>
      <c r="BZ1292" s="256"/>
      <c r="CA1292" s="256"/>
      <c r="CB1292" s="256"/>
      <c r="CC1292" s="256"/>
      <c r="CD1292" s="256"/>
      <c r="CE1292" s="256"/>
      <c r="CF1292" s="256"/>
      <c r="CG1292" s="256"/>
      <c r="CH1292" s="256"/>
      <c r="CI1292" s="256"/>
      <c r="CJ1292" s="256"/>
      <c r="CK1292" s="256"/>
      <c r="CL1292" s="256"/>
      <c r="CM1292" s="256"/>
      <c r="CN1292" s="256"/>
      <c r="CO1292" s="256"/>
      <c r="CP1292" s="256"/>
      <c r="CQ1292" s="256"/>
      <c r="CR1292" s="256"/>
      <c r="CS1292" s="256"/>
      <c r="CT1292" s="256"/>
      <c r="CU1292" s="256"/>
      <c r="CV1292" s="256"/>
      <c r="CW1292" s="256"/>
      <c r="CX1292" s="256"/>
      <c r="CY1292" s="256"/>
      <c r="CZ1292" s="256"/>
      <c r="DA1292" s="256"/>
      <c r="DB1292" s="256"/>
      <c r="DC1292" s="256"/>
      <c r="DD1292" s="256"/>
      <c r="DE1292" s="256"/>
      <c r="DF1292" s="256"/>
      <c r="DG1292" s="256"/>
      <c r="DH1292" s="256"/>
      <c r="DI1292" s="256"/>
      <c r="DJ1292" s="256"/>
      <c r="DK1292" s="256"/>
      <c r="DL1292" s="256"/>
      <c r="DM1292" s="256"/>
      <c r="DN1292" s="256"/>
      <c r="DO1292" s="256"/>
      <c r="DP1292" s="256"/>
      <c r="DQ1292" s="256"/>
      <c r="DR1292" s="256"/>
      <c r="DS1292" s="256"/>
      <c r="DT1292" s="256"/>
      <c r="DU1292" s="256"/>
      <c r="DV1292" s="256"/>
      <c r="DW1292" s="256"/>
      <c r="DX1292" s="256"/>
      <c r="DY1292" s="256"/>
      <c r="DZ1292" s="256"/>
      <c r="EA1292" s="256"/>
      <c r="EB1292" s="256"/>
      <c r="EC1292" s="256"/>
      <c r="ED1292" s="256"/>
      <c r="EE1292" s="256"/>
      <c r="EF1292" s="256"/>
      <c r="EG1292" s="256"/>
      <c r="EH1292" s="256"/>
      <c r="EI1292" s="256"/>
      <c r="EJ1292" s="256"/>
      <c r="EK1292" s="256"/>
      <c r="EL1292" s="256"/>
      <c r="EM1292" s="256"/>
      <c r="EN1292" s="256"/>
      <c r="EO1292" s="256"/>
      <c r="EP1292" s="256"/>
      <c r="EQ1292" s="256"/>
      <c r="ER1292" s="256"/>
      <c r="ES1292" s="256"/>
      <c r="ET1292" s="256"/>
      <c r="EU1292" s="256"/>
      <c r="EV1292" s="256"/>
      <c r="EW1292" s="256"/>
      <c r="EX1292" s="256"/>
      <c r="EY1292" s="256"/>
      <c r="EZ1292" s="256"/>
      <c r="FA1292" s="256"/>
      <c r="FB1292" s="256"/>
      <c r="FC1292" s="256"/>
      <c r="FD1292" s="256"/>
      <c r="FE1292" s="256"/>
      <c r="FF1292" s="256"/>
      <c r="FG1292" s="256"/>
      <c r="FH1292" s="256"/>
      <c r="FI1292" s="256"/>
      <c r="FJ1292" s="256"/>
      <c r="FK1292" s="256"/>
      <c r="FL1292" s="256"/>
      <c r="FM1292" s="256"/>
      <c r="FN1292" s="256"/>
      <c r="FO1292" s="256"/>
      <c r="FP1292" s="256"/>
      <c r="FQ1292" s="256"/>
      <c r="FR1292" s="256"/>
      <c r="FS1292" s="256"/>
      <c r="FT1292" s="256"/>
      <c r="FU1292" s="256"/>
      <c r="FV1292" s="256"/>
    </row>
    <row r="1293" spans="1:178" s="64" customFormat="1" ht="32.25" customHeight="1">
      <c r="A1293" s="67" t="s">
        <v>239</v>
      </c>
      <c r="B1293" s="68" t="s">
        <v>240</v>
      </c>
      <c r="C1293" s="71"/>
      <c r="D1293" s="60">
        <v>45</v>
      </c>
      <c r="E1293" s="23">
        <f t="shared" si="599"/>
        <v>0</v>
      </c>
      <c r="F1293" s="60"/>
      <c r="G1293" s="60">
        <v>30</v>
      </c>
      <c r="H1293" s="23">
        <f t="shared" si="600"/>
        <v>0</v>
      </c>
      <c r="I1293" s="70"/>
      <c r="J1293" s="60">
        <v>45</v>
      </c>
      <c r="K1293" s="23">
        <f t="shared" si="601"/>
        <v>0</v>
      </c>
      <c r="L1293" s="60"/>
      <c r="M1293" s="60">
        <v>75</v>
      </c>
      <c r="N1293" s="23">
        <f t="shared" si="602"/>
        <v>0</v>
      </c>
      <c r="O1293" s="60"/>
      <c r="P1293" s="60">
        <v>38</v>
      </c>
      <c r="Q1293" s="23">
        <f t="shared" si="603"/>
        <v>0</v>
      </c>
      <c r="R1293" s="60"/>
      <c r="S1293" s="60">
        <v>68</v>
      </c>
      <c r="T1293" s="23">
        <f t="shared" si="604"/>
        <v>0</v>
      </c>
      <c r="U1293" s="60">
        <v>680</v>
      </c>
      <c r="V1293" s="60">
        <v>38</v>
      </c>
      <c r="W1293" s="23">
        <f t="shared" si="605"/>
        <v>25840</v>
      </c>
      <c r="X1293" s="70">
        <v>220</v>
      </c>
      <c r="Y1293" s="60">
        <v>55</v>
      </c>
      <c r="Z1293" s="23">
        <f t="shared" si="606"/>
        <v>12100</v>
      </c>
      <c r="AA1293" s="60">
        <v>184</v>
      </c>
      <c r="AB1293" s="60">
        <v>58</v>
      </c>
      <c r="AC1293" s="23">
        <f t="shared" si="607"/>
        <v>10672</v>
      </c>
      <c r="AD1293" s="60">
        <v>180</v>
      </c>
      <c r="AE1293" s="60">
        <v>68</v>
      </c>
      <c r="AF1293" s="25">
        <f t="shared" si="608"/>
        <v>12240</v>
      </c>
      <c r="AG1293" s="60"/>
      <c r="AH1293" s="60">
        <v>98</v>
      </c>
      <c r="AI1293" s="23">
        <f t="shared" si="609"/>
        <v>0</v>
      </c>
      <c r="AJ1293" s="60"/>
      <c r="AK1293" s="60">
        <v>7</v>
      </c>
      <c r="AL1293" s="25">
        <f t="shared" si="610"/>
        <v>0</v>
      </c>
      <c r="AM1293" s="60"/>
      <c r="AN1293" s="60">
        <v>6</v>
      </c>
      <c r="AO1293" s="25">
        <f t="shared" si="611"/>
        <v>0</v>
      </c>
      <c r="AP1293" s="60"/>
      <c r="AQ1293" s="60">
        <v>7</v>
      </c>
      <c r="AR1293" s="60">
        <f t="shared" si="617"/>
        <v>0</v>
      </c>
      <c r="AS1293" s="60"/>
      <c r="AT1293" s="60">
        <v>5.63</v>
      </c>
      <c r="AU1293" s="60">
        <f t="shared" si="618"/>
        <v>0</v>
      </c>
      <c r="AV1293" s="60"/>
      <c r="AW1293" s="60">
        <v>6.65</v>
      </c>
      <c r="AX1293" s="60">
        <f t="shared" si="619"/>
        <v>0</v>
      </c>
      <c r="AY1293" s="60"/>
      <c r="AZ1293" s="60">
        <v>5.58</v>
      </c>
      <c r="BA1293" s="60">
        <f t="shared" si="620"/>
        <v>0</v>
      </c>
      <c r="BB1293" s="60"/>
      <c r="BC1293" s="60">
        <v>6</v>
      </c>
      <c r="BD1293" s="23">
        <f t="shared" si="612"/>
        <v>0</v>
      </c>
      <c r="BE1293" s="26">
        <f t="shared" si="613"/>
        <v>60852</v>
      </c>
      <c r="BF1293" s="27">
        <f t="shared" si="616"/>
        <v>237463.3</v>
      </c>
      <c r="BG1293" s="61"/>
      <c r="BH1293" s="62"/>
      <c r="BI1293" s="61"/>
      <c r="BJ1293" s="30">
        <f t="shared" si="614"/>
        <v>0</v>
      </c>
      <c r="BK1293" s="28">
        <f t="shared" si="615"/>
        <v>298315.3</v>
      </c>
      <c r="BL1293" s="245"/>
      <c r="BM1293" s="245"/>
      <c r="BN1293" s="245"/>
      <c r="BO1293" s="245"/>
      <c r="BP1293" s="245"/>
      <c r="BQ1293" s="245"/>
      <c r="BR1293" s="245"/>
      <c r="BS1293" s="245"/>
      <c r="BT1293" s="255"/>
      <c r="BU1293" s="255"/>
      <c r="BV1293" s="255"/>
      <c r="BW1293" s="255"/>
      <c r="BX1293" s="255"/>
      <c r="BY1293" s="256"/>
      <c r="BZ1293" s="256"/>
      <c r="CA1293" s="256"/>
      <c r="CB1293" s="256"/>
      <c r="CC1293" s="256"/>
      <c r="CD1293" s="256"/>
      <c r="CE1293" s="256"/>
      <c r="CF1293" s="256"/>
      <c r="CG1293" s="256"/>
      <c r="CH1293" s="256"/>
      <c r="CI1293" s="256"/>
      <c r="CJ1293" s="256"/>
      <c r="CK1293" s="256"/>
      <c r="CL1293" s="256"/>
      <c r="CM1293" s="256"/>
      <c r="CN1293" s="256"/>
      <c r="CO1293" s="256"/>
      <c r="CP1293" s="256"/>
      <c r="CQ1293" s="256"/>
      <c r="CR1293" s="256"/>
      <c r="CS1293" s="256"/>
      <c r="CT1293" s="256"/>
      <c r="CU1293" s="256"/>
      <c r="CV1293" s="256"/>
      <c r="CW1293" s="256"/>
      <c r="CX1293" s="256"/>
      <c r="CY1293" s="256"/>
      <c r="CZ1293" s="256"/>
      <c r="DA1293" s="256"/>
      <c r="DB1293" s="256"/>
      <c r="DC1293" s="256"/>
      <c r="DD1293" s="256"/>
      <c r="DE1293" s="256"/>
      <c r="DF1293" s="256"/>
      <c r="DG1293" s="256"/>
      <c r="DH1293" s="256"/>
      <c r="DI1293" s="256"/>
      <c r="DJ1293" s="256"/>
      <c r="DK1293" s="256"/>
      <c r="DL1293" s="256"/>
      <c r="DM1293" s="256"/>
      <c r="DN1293" s="256"/>
      <c r="DO1293" s="256"/>
      <c r="DP1293" s="256"/>
      <c r="DQ1293" s="256"/>
      <c r="DR1293" s="256"/>
      <c r="DS1293" s="256"/>
      <c r="DT1293" s="256"/>
      <c r="DU1293" s="256"/>
      <c r="DV1293" s="256"/>
      <c r="DW1293" s="256"/>
      <c r="DX1293" s="256"/>
      <c r="DY1293" s="256"/>
      <c r="DZ1293" s="256"/>
      <c r="EA1293" s="256"/>
      <c r="EB1293" s="256"/>
      <c r="EC1293" s="256"/>
      <c r="ED1293" s="256"/>
      <c r="EE1293" s="256"/>
      <c r="EF1293" s="256"/>
      <c r="EG1293" s="256"/>
      <c r="EH1293" s="256"/>
      <c r="EI1293" s="256"/>
      <c r="EJ1293" s="256"/>
      <c r="EK1293" s="256"/>
      <c r="EL1293" s="256"/>
      <c r="EM1293" s="256"/>
      <c r="EN1293" s="256"/>
      <c r="EO1293" s="256"/>
      <c r="EP1293" s="256"/>
      <c r="EQ1293" s="256"/>
      <c r="ER1293" s="256"/>
      <c r="ES1293" s="256"/>
      <c r="ET1293" s="256"/>
      <c r="EU1293" s="256"/>
      <c r="EV1293" s="256"/>
      <c r="EW1293" s="256"/>
      <c r="EX1293" s="256"/>
      <c r="EY1293" s="256"/>
      <c r="EZ1293" s="256"/>
      <c r="FA1293" s="256"/>
      <c r="FB1293" s="256"/>
      <c r="FC1293" s="256"/>
      <c r="FD1293" s="256"/>
      <c r="FE1293" s="256"/>
      <c r="FF1293" s="256"/>
      <c r="FG1293" s="256"/>
      <c r="FH1293" s="256"/>
      <c r="FI1293" s="256"/>
      <c r="FJ1293" s="256"/>
      <c r="FK1293" s="256"/>
      <c r="FL1293" s="256"/>
      <c r="FM1293" s="256"/>
      <c r="FN1293" s="256"/>
      <c r="FO1293" s="256"/>
      <c r="FP1293" s="256"/>
      <c r="FQ1293" s="256"/>
      <c r="FR1293" s="256"/>
      <c r="FS1293" s="256"/>
      <c r="FT1293" s="256"/>
      <c r="FU1293" s="256"/>
      <c r="FV1293" s="256"/>
    </row>
    <row r="1294" spans="1:178" s="64" customFormat="1" ht="32.25" customHeight="1">
      <c r="A1294" s="67" t="s">
        <v>241</v>
      </c>
      <c r="B1294" s="68" t="s">
        <v>242</v>
      </c>
      <c r="C1294" s="69"/>
      <c r="D1294" s="60">
        <v>45</v>
      </c>
      <c r="E1294" s="23">
        <f t="shared" si="599"/>
        <v>0</v>
      </c>
      <c r="F1294" s="60"/>
      <c r="G1294" s="60">
        <v>30</v>
      </c>
      <c r="H1294" s="23">
        <f t="shared" si="600"/>
        <v>0</v>
      </c>
      <c r="I1294" s="60"/>
      <c r="J1294" s="60">
        <v>45</v>
      </c>
      <c r="K1294" s="23">
        <f t="shared" si="601"/>
        <v>0</v>
      </c>
      <c r="L1294" s="60"/>
      <c r="M1294" s="60">
        <v>75</v>
      </c>
      <c r="N1294" s="23">
        <f t="shared" si="602"/>
        <v>0</v>
      </c>
      <c r="O1294" s="60"/>
      <c r="P1294" s="60">
        <v>38</v>
      </c>
      <c r="Q1294" s="23">
        <f t="shared" si="603"/>
        <v>0</v>
      </c>
      <c r="R1294" s="60"/>
      <c r="S1294" s="60">
        <v>68</v>
      </c>
      <c r="T1294" s="23">
        <f t="shared" si="604"/>
        <v>0</v>
      </c>
      <c r="U1294" s="60"/>
      <c r="V1294" s="60">
        <v>38</v>
      </c>
      <c r="W1294" s="23">
        <f t="shared" si="605"/>
        <v>0</v>
      </c>
      <c r="X1294" s="60"/>
      <c r="Y1294" s="60">
        <v>55</v>
      </c>
      <c r="Z1294" s="23">
        <f t="shared" si="606"/>
        <v>0</v>
      </c>
      <c r="AA1294" s="60"/>
      <c r="AB1294" s="60">
        <v>58</v>
      </c>
      <c r="AC1294" s="23">
        <f t="shared" si="607"/>
        <v>0</v>
      </c>
      <c r="AD1294" s="60"/>
      <c r="AE1294" s="60">
        <v>68</v>
      </c>
      <c r="AF1294" s="25">
        <f t="shared" si="608"/>
        <v>0</v>
      </c>
      <c r="AG1294" s="60"/>
      <c r="AH1294" s="60">
        <v>98</v>
      </c>
      <c r="AI1294" s="23">
        <f t="shared" si="609"/>
        <v>0</v>
      </c>
      <c r="AJ1294" s="60"/>
      <c r="AK1294" s="60">
        <v>7</v>
      </c>
      <c r="AL1294" s="25">
        <f t="shared" si="610"/>
        <v>0</v>
      </c>
      <c r="AM1294" s="60"/>
      <c r="AN1294" s="60">
        <v>6</v>
      </c>
      <c r="AO1294" s="25">
        <f t="shared" si="611"/>
        <v>0</v>
      </c>
      <c r="AP1294" s="60"/>
      <c r="AQ1294" s="60">
        <v>7</v>
      </c>
      <c r="AR1294" s="60">
        <f t="shared" si="617"/>
        <v>0</v>
      </c>
      <c r="AS1294" s="60"/>
      <c r="AT1294" s="60">
        <v>5.63</v>
      </c>
      <c r="AU1294" s="60">
        <f t="shared" si="618"/>
        <v>0</v>
      </c>
      <c r="AV1294" s="60"/>
      <c r="AW1294" s="60">
        <v>6.65</v>
      </c>
      <c r="AX1294" s="60">
        <f t="shared" si="619"/>
        <v>0</v>
      </c>
      <c r="AY1294" s="60"/>
      <c r="AZ1294" s="60">
        <v>5.58</v>
      </c>
      <c r="BA1294" s="60">
        <f t="shared" si="620"/>
        <v>0</v>
      </c>
      <c r="BB1294" s="60"/>
      <c r="BC1294" s="60">
        <v>6</v>
      </c>
      <c r="BD1294" s="23">
        <f t="shared" si="612"/>
        <v>0</v>
      </c>
      <c r="BE1294" s="26">
        <f t="shared" si="613"/>
        <v>0</v>
      </c>
      <c r="BF1294" s="27">
        <f t="shared" si="616"/>
        <v>0</v>
      </c>
      <c r="BG1294" s="61"/>
      <c r="BH1294" s="62"/>
      <c r="BI1294" s="61"/>
      <c r="BJ1294" s="30">
        <f t="shared" si="614"/>
        <v>0</v>
      </c>
      <c r="BK1294" s="28">
        <f t="shared" si="615"/>
        <v>0</v>
      </c>
      <c r="BL1294" s="245"/>
      <c r="BM1294" s="245"/>
      <c r="BN1294" s="245"/>
      <c r="BO1294" s="245"/>
      <c r="BP1294" s="245"/>
      <c r="BQ1294" s="245"/>
      <c r="BR1294" s="245"/>
      <c r="BS1294" s="245"/>
      <c r="BT1294" s="255"/>
      <c r="BU1294" s="255"/>
      <c r="BV1294" s="255"/>
      <c r="BW1294" s="255"/>
      <c r="BX1294" s="255"/>
      <c r="BY1294" s="256"/>
      <c r="BZ1294" s="256"/>
      <c r="CA1294" s="256"/>
      <c r="CB1294" s="256"/>
      <c r="CC1294" s="256"/>
      <c r="CD1294" s="256"/>
      <c r="CE1294" s="256"/>
      <c r="CF1294" s="256"/>
      <c r="CG1294" s="256"/>
      <c r="CH1294" s="256"/>
      <c r="CI1294" s="256"/>
      <c r="CJ1294" s="256"/>
      <c r="CK1294" s="256"/>
      <c r="CL1294" s="256"/>
      <c r="CM1294" s="256"/>
      <c r="CN1294" s="256"/>
      <c r="CO1294" s="256"/>
      <c r="CP1294" s="256"/>
      <c r="CQ1294" s="256"/>
      <c r="CR1294" s="256"/>
      <c r="CS1294" s="256"/>
      <c r="CT1294" s="256"/>
      <c r="CU1294" s="256"/>
      <c r="CV1294" s="256"/>
      <c r="CW1294" s="256"/>
      <c r="CX1294" s="256"/>
      <c r="CY1294" s="256"/>
      <c r="CZ1294" s="256"/>
      <c r="DA1294" s="256"/>
      <c r="DB1294" s="256"/>
      <c r="DC1294" s="256"/>
      <c r="DD1294" s="256"/>
      <c r="DE1294" s="256"/>
      <c r="DF1294" s="256"/>
      <c r="DG1294" s="256"/>
      <c r="DH1294" s="256"/>
      <c r="DI1294" s="256"/>
      <c r="DJ1294" s="256"/>
      <c r="DK1294" s="256"/>
      <c r="DL1294" s="256"/>
      <c r="DM1294" s="256"/>
      <c r="DN1294" s="256"/>
      <c r="DO1294" s="256"/>
      <c r="DP1294" s="256"/>
      <c r="DQ1294" s="256"/>
      <c r="DR1294" s="256"/>
      <c r="DS1294" s="256"/>
      <c r="DT1294" s="256"/>
      <c r="DU1294" s="256"/>
      <c r="DV1294" s="256"/>
      <c r="DW1294" s="256"/>
      <c r="DX1294" s="256"/>
      <c r="DY1294" s="256"/>
      <c r="DZ1294" s="256"/>
      <c r="EA1294" s="256"/>
      <c r="EB1294" s="256"/>
      <c r="EC1294" s="256"/>
      <c r="ED1294" s="256"/>
      <c r="EE1294" s="256"/>
      <c r="EF1294" s="256"/>
      <c r="EG1294" s="256"/>
      <c r="EH1294" s="256"/>
      <c r="EI1294" s="256"/>
      <c r="EJ1294" s="256"/>
      <c r="EK1294" s="256"/>
      <c r="EL1294" s="256"/>
      <c r="EM1294" s="256"/>
      <c r="EN1294" s="256"/>
      <c r="EO1294" s="256"/>
      <c r="EP1294" s="256"/>
      <c r="EQ1294" s="256"/>
      <c r="ER1294" s="256"/>
      <c r="ES1294" s="256"/>
      <c r="ET1294" s="256"/>
      <c r="EU1294" s="256"/>
      <c r="EV1294" s="256"/>
      <c r="EW1294" s="256"/>
      <c r="EX1294" s="256"/>
      <c r="EY1294" s="256"/>
      <c r="EZ1294" s="256"/>
      <c r="FA1294" s="256"/>
      <c r="FB1294" s="256"/>
      <c r="FC1294" s="256"/>
      <c r="FD1294" s="256"/>
      <c r="FE1294" s="256"/>
      <c r="FF1294" s="256"/>
      <c r="FG1294" s="256"/>
      <c r="FH1294" s="256"/>
      <c r="FI1294" s="256"/>
      <c r="FJ1294" s="256"/>
      <c r="FK1294" s="256"/>
      <c r="FL1294" s="256"/>
      <c r="FM1294" s="256"/>
      <c r="FN1294" s="256"/>
      <c r="FO1294" s="256"/>
      <c r="FP1294" s="256"/>
      <c r="FQ1294" s="256"/>
      <c r="FR1294" s="256"/>
      <c r="FS1294" s="256"/>
      <c r="FT1294" s="256"/>
      <c r="FU1294" s="256"/>
      <c r="FV1294" s="256"/>
    </row>
    <row r="1295" spans="1:178" s="64" customFormat="1" ht="32.25" customHeight="1">
      <c r="A1295" s="67" t="s">
        <v>243</v>
      </c>
      <c r="B1295" s="68" t="s">
        <v>244</v>
      </c>
      <c r="C1295" s="69"/>
      <c r="D1295" s="60">
        <v>45</v>
      </c>
      <c r="E1295" s="23">
        <f t="shared" si="599"/>
        <v>0</v>
      </c>
      <c r="F1295" s="60"/>
      <c r="G1295" s="60">
        <v>30</v>
      </c>
      <c r="H1295" s="23">
        <f t="shared" si="600"/>
        <v>0</v>
      </c>
      <c r="I1295" s="70"/>
      <c r="J1295" s="60">
        <v>45</v>
      </c>
      <c r="K1295" s="23">
        <f t="shared" si="601"/>
        <v>0</v>
      </c>
      <c r="L1295" s="60"/>
      <c r="M1295" s="60">
        <v>75</v>
      </c>
      <c r="N1295" s="23">
        <f t="shared" si="602"/>
        <v>0</v>
      </c>
      <c r="O1295" s="60"/>
      <c r="P1295" s="60">
        <v>38</v>
      </c>
      <c r="Q1295" s="23">
        <f t="shared" si="603"/>
        <v>0</v>
      </c>
      <c r="R1295" s="60"/>
      <c r="S1295" s="60">
        <v>68</v>
      </c>
      <c r="T1295" s="23">
        <f t="shared" si="604"/>
        <v>0</v>
      </c>
      <c r="U1295" s="70"/>
      <c r="V1295" s="60">
        <v>38</v>
      </c>
      <c r="W1295" s="23">
        <f t="shared" si="605"/>
        <v>0</v>
      </c>
      <c r="X1295" s="60"/>
      <c r="Y1295" s="60">
        <v>55</v>
      </c>
      <c r="Z1295" s="23">
        <f t="shared" si="606"/>
        <v>0</v>
      </c>
      <c r="AA1295" s="60"/>
      <c r="AB1295" s="60">
        <v>58</v>
      </c>
      <c r="AC1295" s="23">
        <f t="shared" si="607"/>
        <v>0</v>
      </c>
      <c r="AD1295" s="60"/>
      <c r="AE1295" s="60">
        <v>68</v>
      </c>
      <c r="AF1295" s="25">
        <f t="shared" si="608"/>
        <v>0</v>
      </c>
      <c r="AG1295" s="60"/>
      <c r="AH1295" s="60">
        <v>98</v>
      </c>
      <c r="AI1295" s="23">
        <f t="shared" si="609"/>
        <v>0</v>
      </c>
      <c r="AJ1295" s="60"/>
      <c r="AK1295" s="60">
        <v>7</v>
      </c>
      <c r="AL1295" s="25">
        <f t="shared" si="610"/>
        <v>0</v>
      </c>
      <c r="AM1295" s="60"/>
      <c r="AN1295" s="60">
        <v>6</v>
      </c>
      <c r="AO1295" s="25">
        <f t="shared" si="611"/>
        <v>0</v>
      </c>
      <c r="AP1295" s="60"/>
      <c r="AQ1295" s="60">
        <v>7</v>
      </c>
      <c r="AR1295" s="60">
        <f t="shared" si="617"/>
        <v>0</v>
      </c>
      <c r="AS1295" s="60"/>
      <c r="AT1295" s="60">
        <v>5.63</v>
      </c>
      <c r="AU1295" s="60">
        <f t="shared" si="618"/>
        <v>0</v>
      </c>
      <c r="AV1295" s="60"/>
      <c r="AW1295" s="60">
        <v>6.65</v>
      </c>
      <c r="AX1295" s="60">
        <f t="shared" si="619"/>
        <v>0</v>
      </c>
      <c r="AY1295" s="60"/>
      <c r="AZ1295" s="60">
        <v>5.58</v>
      </c>
      <c r="BA1295" s="60">
        <f t="shared" si="620"/>
        <v>0</v>
      </c>
      <c r="BB1295" s="60"/>
      <c r="BC1295" s="60">
        <v>6</v>
      </c>
      <c r="BD1295" s="23">
        <f t="shared" si="612"/>
        <v>0</v>
      </c>
      <c r="BE1295" s="26">
        <f t="shared" si="613"/>
        <v>0</v>
      </c>
      <c r="BF1295" s="27">
        <f t="shared" si="616"/>
        <v>159017</v>
      </c>
      <c r="BG1295" s="61"/>
      <c r="BH1295" s="62"/>
      <c r="BI1295" s="61"/>
      <c r="BJ1295" s="30">
        <f t="shared" si="614"/>
        <v>0</v>
      </c>
      <c r="BK1295" s="28">
        <f t="shared" si="615"/>
        <v>159017</v>
      </c>
      <c r="BL1295" s="245"/>
      <c r="BM1295" s="245"/>
      <c r="BN1295" s="245"/>
      <c r="BO1295" s="245"/>
      <c r="BP1295" s="245"/>
      <c r="BQ1295" s="245"/>
      <c r="BR1295" s="245"/>
      <c r="BS1295" s="245"/>
      <c r="BT1295" s="255"/>
      <c r="BU1295" s="255"/>
      <c r="BV1295" s="255"/>
      <c r="BW1295" s="255"/>
      <c r="BX1295" s="255"/>
      <c r="BY1295" s="256"/>
      <c r="BZ1295" s="256"/>
      <c r="CA1295" s="256"/>
      <c r="CB1295" s="256"/>
      <c r="CC1295" s="256"/>
      <c r="CD1295" s="256"/>
      <c r="CE1295" s="256"/>
      <c r="CF1295" s="256"/>
      <c r="CG1295" s="256"/>
      <c r="CH1295" s="256"/>
      <c r="CI1295" s="256"/>
      <c r="CJ1295" s="256"/>
      <c r="CK1295" s="256"/>
      <c r="CL1295" s="256"/>
      <c r="CM1295" s="256"/>
      <c r="CN1295" s="256"/>
      <c r="CO1295" s="256"/>
      <c r="CP1295" s="256"/>
      <c r="CQ1295" s="256"/>
      <c r="CR1295" s="256"/>
      <c r="CS1295" s="256"/>
      <c r="CT1295" s="256"/>
      <c r="CU1295" s="256"/>
      <c r="CV1295" s="256"/>
      <c r="CW1295" s="256"/>
      <c r="CX1295" s="256"/>
      <c r="CY1295" s="256"/>
      <c r="CZ1295" s="256"/>
      <c r="DA1295" s="256"/>
      <c r="DB1295" s="256"/>
      <c r="DC1295" s="256"/>
      <c r="DD1295" s="256"/>
      <c r="DE1295" s="256"/>
      <c r="DF1295" s="256"/>
      <c r="DG1295" s="256"/>
      <c r="DH1295" s="256"/>
      <c r="DI1295" s="256"/>
      <c r="DJ1295" s="256"/>
      <c r="DK1295" s="256"/>
      <c r="DL1295" s="256"/>
      <c r="DM1295" s="256"/>
      <c r="DN1295" s="256"/>
      <c r="DO1295" s="256"/>
      <c r="DP1295" s="256"/>
      <c r="DQ1295" s="256"/>
      <c r="DR1295" s="256"/>
      <c r="DS1295" s="256"/>
      <c r="DT1295" s="256"/>
      <c r="DU1295" s="256"/>
      <c r="DV1295" s="256"/>
      <c r="DW1295" s="256"/>
      <c r="DX1295" s="256"/>
      <c r="DY1295" s="256"/>
      <c r="DZ1295" s="256"/>
      <c r="EA1295" s="256"/>
      <c r="EB1295" s="256"/>
      <c r="EC1295" s="256"/>
      <c r="ED1295" s="256"/>
      <c r="EE1295" s="256"/>
      <c r="EF1295" s="256"/>
      <c r="EG1295" s="256"/>
      <c r="EH1295" s="256"/>
      <c r="EI1295" s="256"/>
      <c r="EJ1295" s="256"/>
      <c r="EK1295" s="256"/>
      <c r="EL1295" s="256"/>
      <c r="EM1295" s="256"/>
      <c r="EN1295" s="256"/>
      <c r="EO1295" s="256"/>
      <c r="EP1295" s="256"/>
      <c r="EQ1295" s="256"/>
      <c r="ER1295" s="256"/>
      <c r="ES1295" s="256"/>
      <c r="ET1295" s="256"/>
      <c r="EU1295" s="256"/>
      <c r="EV1295" s="256"/>
      <c r="EW1295" s="256"/>
      <c r="EX1295" s="256"/>
      <c r="EY1295" s="256"/>
      <c r="EZ1295" s="256"/>
      <c r="FA1295" s="256"/>
      <c r="FB1295" s="256"/>
      <c r="FC1295" s="256"/>
      <c r="FD1295" s="256"/>
      <c r="FE1295" s="256"/>
      <c r="FF1295" s="256"/>
      <c r="FG1295" s="256"/>
      <c r="FH1295" s="256"/>
      <c r="FI1295" s="256"/>
      <c r="FJ1295" s="256"/>
      <c r="FK1295" s="256"/>
      <c r="FL1295" s="256"/>
      <c r="FM1295" s="256"/>
      <c r="FN1295" s="256"/>
      <c r="FO1295" s="256"/>
      <c r="FP1295" s="256"/>
      <c r="FQ1295" s="256"/>
      <c r="FR1295" s="256"/>
      <c r="FS1295" s="256"/>
      <c r="FT1295" s="256"/>
      <c r="FU1295" s="256"/>
      <c r="FV1295" s="256"/>
    </row>
    <row r="1296" spans="1:178" s="64" customFormat="1" ht="32.25" customHeight="1">
      <c r="A1296" s="67" t="s">
        <v>245</v>
      </c>
      <c r="B1296" s="68" t="s">
        <v>246</v>
      </c>
      <c r="C1296" s="69"/>
      <c r="D1296" s="60">
        <v>45</v>
      </c>
      <c r="E1296" s="23">
        <f t="shared" si="599"/>
        <v>0</v>
      </c>
      <c r="F1296" s="60"/>
      <c r="G1296" s="60">
        <v>30</v>
      </c>
      <c r="H1296" s="23">
        <f t="shared" si="600"/>
        <v>0</v>
      </c>
      <c r="I1296" s="60"/>
      <c r="J1296" s="60">
        <v>45</v>
      </c>
      <c r="K1296" s="23">
        <f t="shared" si="601"/>
        <v>0</v>
      </c>
      <c r="L1296" s="60">
        <v>168</v>
      </c>
      <c r="M1296" s="60">
        <v>75</v>
      </c>
      <c r="N1296" s="23">
        <f t="shared" si="602"/>
        <v>12600</v>
      </c>
      <c r="O1296" s="60">
        <v>180</v>
      </c>
      <c r="P1296" s="60">
        <v>38</v>
      </c>
      <c r="Q1296" s="23">
        <f t="shared" si="603"/>
        <v>6840</v>
      </c>
      <c r="R1296" s="60">
        <v>130</v>
      </c>
      <c r="S1296" s="60">
        <v>68</v>
      </c>
      <c r="T1296" s="23">
        <f t="shared" si="604"/>
        <v>8840</v>
      </c>
      <c r="U1296" s="60"/>
      <c r="V1296" s="60">
        <v>38</v>
      </c>
      <c r="W1296" s="23">
        <f t="shared" si="605"/>
        <v>0</v>
      </c>
      <c r="X1296" s="60"/>
      <c r="Y1296" s="60">
        <v>55</v>
      </c>
      <c r="Z1296" s="23">
        <f t="shared" si="606"/>
        <v>0</v>
      </c>
      <c r="AA1296" s="60"/>
      <c r="AB1296" s="60">
        <v>58</v>
      </c>
      <c r="AC1296" s="23">
        <f t="shared" si="607"/>
        <v>0</v>
      </c>
      <c r="AD1296" s="60"/>
      <c r="AE1296" s="60">
        <v>68</v>
      </c>
      <c r="AF1296" s="25">
        <f t="shared" si="608"/>
        <v>0</v>
      </c>
      <c r="AG1296" s="60"/>
      <c r="AH1296" s="60">
        <v>98</v>
      </c>
      <c r="AI1296" s="23">
        <f t="shared" si="609"/>
        <v>0</v>
      </c>
      <c r="AJ1296" s="60"/>
      <c r="AK1296" s="60">
        <v>7</v>
      </c>
      <c r="AL1296" s="25">
        <f t="shared" si="610"/>
        <v>0</v>
      </c>
      <c r="AM1296" s="60">
        <v>6800</v>
      </c>
      <c r="AN1296" s="60">
        <v>6</v>
      </c>
      <c r="AO1296" s="25">
        <f t="shared" si="611"/>
        <v>40800</v>
      </c>
      <c r="AP1296" s="60"/>
      <c r="AQ1296" s="60">
        <v>7</v>
      </c>
      <c r="AR1296" s="60">
        <f t="shared" si="617"/>
        <v>0</v>
      </c>
      <c r="AS1296" s="60"/>
      <c r="AT1296" s="60">
        <v>5.63</v>
      </c>
      <c r="AU1296" s="60">
        <f t="shared" si="618"/>
        <v>0</v>
      </c>
      <c r="AV1296" s="60"/>
      <c r="AW1296" s="60">
        <v>6.65</v>
      </c>
      <c r="AX1296" s="60">
        <f t="shared" si="619"/>
        <v>0</v>
      </c>
      <c r="AY1296" s="60"/>
      <c r="AZ1296" s="60">
        <v>5.58</v>
      </c>
      <c r="BA1296" s="60">
        <f t="shared" si="620"/>
        <v>0</v>
      </c>
      <c r="BB1296" s="60"/>
      <c r="BC1296" s="60">
        <v>6</v>
      </c>
      <c r="BD1296" s="23">
        <f t="shared" si="612"/>
        <v>0</v>
      </c>
      <c r="BE1296" s="26">
        <f t="shared" si="613"/>
        <v>69080</v>
      </c>
      <c r="BF1296" s="27">
        <f t="shared" si="616"/>
        <v>153191</v>
      </c>
      <c r="BG1296" s="61"/>
      <c r="BH1296" s="62"/>
      <c r="BI1296" s="61"/>
      <c r="BJ1296" s="30">
        <f t="shared" si="614"/>
        <v>0</v>
      </c>
      <c r="BK1296" s="28">
        <f t="shared" si="615"/>
        <v>222271</v>
      </c>
      <c r="BL1296" s="245"/>
      <c r="BM1296" s="245"/>
      <c r="BN1296" s="245"/>
      <c r="BO1296" s="245"/>
      <c r="BP1296" s="245"/>
      <c r="BQ1296" s="245"/>
      <c r="BR1296" s="245"/>
      <c r="BS1296" s="245"/>
      <c r="BT1296" s="255"/>
      <c r="BU1296" s="255"/>
      <c r="BV1296" s="255"/>
      <c r="BW1296" s="255"/>
      <c r="BX1296" s="255"/>
      <c r="BY1296" s="256"/>
      <c r="BZ1296" s="256"/>
      <c r="CA1296" s="256"/>
      <c r="CB1296" s="256"/>
      <c r="CC1296" s="256"/>
      <c r="CD1296" s="256"/>
      <c r="CE1296" s="256"/>
      <c r="CF1296" s="256"/>
      <c r="CG1296" s="256"/>
      <c r="CH1296" s="256"/>
      <c r="CI1296" s="256"/>
      <c r="CJ1296" s="256"/>
      <c r="CK1296" s="256"/>
      <c r="CL1296" s="256"/>
      <c r="CM1296" s="256"/>
      <c r="CN1296" s="256"/>
      <c r="CO1296" s="256"/>
      <c r="CP1296" s="256"/>
      <c r="CQ1296" s="256"/>
      <c r="CR1296" s="256"/>
      <c r="CS1296" s="256"/>
      <c r="CT1296" s="256"/>
      <c r="CU1296" s="256"/>
      <c r="CV1296" s="256"/>
      <c r="CW1296" s="256"/>
      <c r="CX1296" s="256"/>
      <c r="CY1296" s="256"/>
      <c r="CZ1296" s="256"/>
      <c r="DA1296" s="256"/>
      <c r="DB1296" s="256"/>
      <c r="DC1296" s="256"/>
      <c r="DD1296" s="256"/>
      <c r="DE1296" s="256"/>
      <c r="DF1296" s="256"/>
      <c r="DG1296" s="256"/>
      <c r="DH1296" s="256"/>
      <c r="DI1296" s="256"/>
      <c r="DJ1296" s="256"/>
      <c r="DK1296" s="256"/>
      <c r="DL1296" s="256"/>
      <c r="DM1296" s="256"/>
      <c r="DN1296" s="256"/>
      <c r="DO1296" s="256"/>
      <c r="DP1296" s="256"/>
      <c r="DQ1296" s="256"/>
      <c r="DR1296" s="256"/>
      <c r="DS1296" s="256"/>
      <c r="DT1296" s="256"/>
      <c r="DU1296" s="256"/>
      <c r="DV1296" s="256"/>
      <c r="DW1296" s="256"/>
      <c r="DX1296" s="256"/>
      <c r="DY1296" s="256"/>
      <c r="DZ1296" s="256"/>
      <c r="EA1296" s="256"/>
      <c r="EB1296" s="256"/>
      <c r="EC1296" s="256"/>
      <c r="ED1296" s="256"/>
      <c r="EE1296" s="256"/>
      <c r="EF1296" s="256"/>
      <c r="EG1296" s="256"/>
      <c r="EH1296" s="256"/>
      <c r="EI1296" s="256"/>
      <c r="EJ1296" s="256"/>
      <c r="EK1296" s="256"/>
      <c r="EL1296" s="256"/>
      <c r="EM1296" s="256"/>
      <c r="EN1296" s="256"/>
      <c r="EO1296" s="256"/>
      <c r="EP1296" s="256"/>
      <c r="EQ1296" s="256"/>
      <c r="ER1296" s="256"/>
      <c r="ES1296" s="256"/>
      <c r="ET1296" s="256"/>
      <c r="EU1296" s="256"/>
      <c r="EV1296" s="256"/>
      <c r="EW1296" s="256"/>
      <c r="EX1296" s="256"/>
      <c r="EY1296" s="256"/>
      <c r="EZ1296" s="256"/>
      <c r="FA1296" s="256"/>
      <c r="FB1296" s="256"/>
      <c r="FC1296" s="256"/>
      <c r="FD1296" s="256"/>
      <c r="FE1296" s="256"/>
      <c r="FF1296" s="256"/>
      <c r="FG1296" s="256"/>
      <c r="FH1296" s="256"/>
      <c r="FI1296" s="256"/>
      <c r="FJ1296" s="256"/>
      <c r="FK1296" s="256"/>
      <c r="FL1296" s="256"/>
      <c r="FM1296" s="256"/>
      <c r="FN1296" s="256"/>
      <c r="FO1296" s="256"/>
      <c r="FP1296" s="256"/>
      <c r="FQ1296" s="256"/>
      <c r="FR1296" s="256"/>
      <c r="FS1296" s="256"/>
      <c r="FT1296" s="256"/>
      <c r="FU1296" s="256"/>
      <c r="FV1296" s="256"/>
    </row>
    <row r="1297" spans="1:178" s="64" customFormat="1" ht="32.25" customHeight="1">
      <c r="A1297" s="67" t="s">
        <v>247</v>
      </c>
      <c r="B1297" s="68" t="s">
        <v>248</v>
      </c>
      <c r="C1297" s="69"/>
      <c r="D1297" s="60">
        <v>45</v>
      </c>
      <c r="E1297" s="23">
        <f t="shared" si="599"/>
        <v>0</v>
      </c>
      <c r="F1297" s="60"/>
      <c r="G1297" s="60">
        <v>30</v>
      </c>
      <c r="H1297" s="23">
        <f t="shared" si="600"/>
        <v>0</v>
      </c>
      <c r="I1297" s="60"/>
      <c r="J1297" s="60">
        <v>45</v>
      </c>
      <c r="K1297" s="23">
        <f t="shared" si="601"/>
        <v>0</v>
      </c>
      <c r="L1297" s="60"/>
      <c r="M1297" s="60">
        <v>75</v>
      </c>
      <c r="N1297" s="23">
        <f t="shared" si="602"/>
        <v>0</v>
      </c>
      <c r="O1297" s="60"/>
      <c r="P1297" s="60">
        <v>38</v>
      </c>
      <c r="Q1297" s="23">
        <f t="shared" si="603"/>
        <v>0</v>
      </c>
      <c r="R1297" s="60"/>
      <c r="S1297" s="60">
        <v>68</v>
      </c>
      <c r="T1297" s="23">
        <f t="shared" si="604"/>
        <v>0</v>
      </c>
      <c r="U1297" s="60"/>
      <c r="V1297" s="60">
        <v>38</v>
      </c>
      <c r="W1297" s="23">
        <f t="shared" si="605"/>
        <v>0</v>
      </c>
      <c r="X1297" s="60"/>
      <c r="Y1297" s="60">
        <v>55</v>
      </c>
      <c r="Z1297" s="23">
        <f t="shared" si="606"/>
        <v>0</v>
      </c>
      <c r="AA1297" s="60"/>
      <c r="AB1297" s="60">
        <v>58</v>
      </c>
      <c r="AC1297" s="23">
        <f t="shared" si="607"/>
        <v>0</v>
      </c>
      <c r="AD1297" s="60"/>
      <c r="AE1297" s="60">
        <v>68</v>
      </c>
      <c r="AF1297" s="25">
        <f t="shared" si="608"/>
        <v>0</v>
      </c>
      <c r="AG1297" s="60"/>
      <c r="AH1297" s="60">
        <v>98</v>
      </c>
      <c r="AI1297" s="23">
        <f t="shared" si="609"/>
        <v>0</v>
      </c>
      <c r="AJ1297" s="60"/>
      <c r="AK1297" s="60">
        <v>7</v>
      </c>
      <c r="AL1297" s="25">
        <f t="shared" si="610"/>
        <v>0</v>
      </c>
      <c r="AM1297" s="60"/>
      <c r="AN1297" s="60">
        <v>6</v>
      </c>
      <c r="AO1297" s="25">
        <f t="shared" si="611"/>
        <v>0</v>
      </c>
      <c r="AP1297" s="60"/>
      <c r="AQ1297" s="60">
        <v>7</v>
      </c>
      <c r="AR1297" s="60">
        <f t="shared" si="617"/>
        <v>0</v>
      </c>
      <c r="AS1297" s="60"/>
      <c r="AT1297" s="60">
        <v>5.63</v>
      </c>
      <c r="AU1297" s="60">
        <f t="shared" si="618"/>
        <v>0</v>
      </c>
      <c r="AV1297" s="60"/>
      <c r="AW1297" s="60">
        <v>6.65</v>
      </c>
      <c r="AX1297" s="60">
        <f t="shared" si="619"/>
        <v>0</v>
      </c>
      <c r="AY1297" s="60"/>
      <c r="AZ1297" s="60">
        <v>5.58</v>
      </c>
      <c r="BA1297" s="60">
        <f t="shared" si="620"/>
        <v>0</v>
      </c>
      <c r="BB1297" s="60"/>
      <c r="BC1297" s="60">
        <v>6</v>
      </c>
      <c r="BD1297" s="23">
        <f t="shared" si="612"/>
        <v>0</v>
      </c>
      <c r="BE1297" s="26">
        <f t="shared" si="613"/>
        <v>0</v>
      </c>
      <c r="BF1297" s="27">
        <f t="shared" si="616"/>
        <v>377725</v>
      </c>
      <c r="BG1297" s="61"/>
      <c r="BH1297" s="62"/>
      <c r="BI1297" s="61"/>
      <c r="BJ1297" s="30">
        <f t="shared" si="614"/>
        <v>0</v>
      </c>
      <c r="BK1297" s="28">
        <f t="shared" si="615"/>
        <v>377725</v>
      </c>
      <c r="BL1297" s="245"/>
      <c r="BM1297" s="247"/>
      <c r="BN1297" s="245"/>
      <c r="BO1297" s="245"/>
      <c r="BP1297" s="245"/>
      <c r="BQ1297" s="245"/>
      <c r="BR1297" s="245"/>
      <c r="BS1297" s="245"/>
      <c r="BT1297" s="255"/>
      <c r="BU1297" s="255"/>
      <c r="BV1297" s="255"/>
      <c r="BW1297" s="255"/>
      <c r="BX1297" s="255"/>
      <c r="BY1297" s="256"/>
      <c r="BZ1297" s="256"/>
      <c r="CA1297" s="256"/>
      <c r="CB1297" s="256"/>
      <c r="CC1297" s="256"/>
      <c r="CD1297" s="256"/>
      <c r="CE1297" s="256"/>
      <c r="CF1297" s="256"/>
      <c r="CG1297" s="256"/>
      <c r="CH1297" s="256"/>
      <c r="CI1297" s="256"/>
      <c r="CJ1297" s="256"/>
      <c r="CK1297" s="256"/>
      <c r="CL1297" s="256"/>
      <c r="CM1297" s="256"/>
      <c r="CN1297" s="256"/>
      <c r="CO1297" s="256"/>
      <c r="CP1297" s="256"/>
      <c r="CQ1297" s="256"/>
      <c r="CR1297" s="256"/>
      <c r="CS1297" s="256"/>
      <c r="CT1297" s="256"/>
      <c r="CU1297" s="256"/>
      <c r="CV1297" s="256"/>
      <c r="CW1297" s="256"/>
      <c r="CX1297" s="256"/>
      <c r="CY1297" s="256"/>
      <c r="CZ1297" s="256"/>
      <c r="DA1297" s="256"/>
      <c r="DB1297" s="256"/>
      <c r="DC1297" s="256"/>
      <c r="DD1297" s="256"/>
      <c r="DE1297" s="256"/>
      <c r="DF1297" s="256"/>
      <c r="DG1297" s="256"/>
      <c r="DH1297" s="256"/>
      <c r="DI1297" s="256"/>
      <c r="DJ1297" s="256"/>
      <c r="DK1297" s="256"/>
      <c r="DL1297" s="256"/>
      <c r="DM1297" s="256"/>
      <c r="DN1297" s="256"/>
      <c r="DO1297" s="256"/>
      <c r="DP1297" s="256"/>
      <c r="DQ1297" s="256"/>
      <c r="DR1297" s="256"/>
      <c r="DS1297" s="256"/>
      <c r="DT1297" s="256"/>
      <c r="DU1297" s="256"/>
      <c r="DV1297" s="256"/>
      <c r="DW1297" s="256"/>
      <c r="DX1297" s="256"/>
      <c r="DY1297" s="256"/>
      <c r="DZ1297" s="256"/>
      <c r="EA1297" s="256"/>
      <c r="EB1297" s="256"/>
      <c r="EC1297" s="256"/>
      <c r="ED1297" s="256"/>
      <c r="EE1297" s="256"/>
      <c r="EF1297" s="256"/>
      <c r="EG1297" s="256"/>
      <c r="EH1297" s="256"/>
      <c r="EI1297" s="256"/>
      <c r="EJ1297" s="256"/>
      <c r="EK1297" s="256"/>
      <c r="EL1297" s="256"/>
      <c r="EM1297" s="256"/>
      <c r="EN1297" s="256"/>
      <c r="EO1297" s="256"/>
      <c r="EP1297" s="256"/>
      <c r="EQ1297" s="256"/>
      <c r="ER1297" s="256"/>
      <c r="ES1297" s="256"/>
      <c r="ET1297" s="256"/>
      <c r="EU1297" s="256"/>
      <c r="EV1297" s="256"/>
      <c r="EW1297" s="256"/>
      <c r="EX1297" s="256"/>
      <c r="EY1297" s="256"/>
      <c r="EZ1297" s="256"/>
      <c r="FA1297" s="256"/>
      <c r="FB1297" s="256"/>
      <c r="FC1297" s="256"/>
      <c r="FD1297" s="256"/>
      <c r="FE1297" s="256"/>
      <c r="FF1297" s="256"/>
      <c r="FG1297" s="256"/>
      <c r="FH1297" s="256"/>
      <c r="FI1297" s="256"/>
      <c r="FJ1297" s="256"/>
      <c r="FK1297" s="256"/>
      <c r="FL1297" s="256"/>
      <c r="FM1297" s="256"/>
      <c r="FN1297" s="256"/>
      <c r="FO1297" s="256"/>
      <c r="FP1297" s="256"/>
      <c r="FQ1297" s="256"/>
      <c r="FR1297" s="256"/>
      <c r="FS1297" s="256"/>
      <c r="FT1297" s="256"/>
      <c r="FU1297" s="256"/>
      <c r="FV1297" s="256"/>
    </row>
    <row r="1298" spans="1:178" s="64" customFormat="1" ht="32.25" customHeight="1">
      <c r="A1298" s="67" t="s">
        <v>249</v>
      </c>
      <c r="B1298" s="68" t="s">
        <v>250</v>
      </c>
      <c r="C1298" s="69"/>
      <c r="D1298" s="60">
        <v>45</v>
      </c>
      <c r="E1298" s="23">
        <f t="shared" si="599"/>
        <v>0</v>
      </c>
      <c r="F1298" s="60"/>
      <c r="G1298" s="60">
        <v>30</v>
      </c>
      <c r="H1298" s="23">
        <f t="shared" si="600"/>
        <v>0</v>
      </c>
      <c r="I1298" s="70"/>
      <c r="J1298" s="60">
        <v>45</v>
      </c>
      <c r="K1298" s="23">
        <f t="shared" si="601"/>
        <v>0</v>
      </c>
      <c r="L1298" s="60"/>
      <c r="M1298" s="60">
        <v>75</v>
      </c>
      <c r="N1298" s="23">
        <f t="shared" si="602"/>
        <v>0</v>
      </c>
      <c r="O1298" s="70"/>
      <c r="P1298" s="60">
        <v>38</v>
      </c>
      <c r="Q1298" s="23">
        <f t="shared" si="603"/>
        <v>0</v>
      </c>
      <c r="R1298" s="60"/>
      <c r="S1298" s="60">
        <v>68</v>
      </c>
      <c r="T1298" s="23">
        <f t="shared" si="604"/>
        <v>0</v>
      </c>
      <c r="U1298" s="70"/>
      <c r="V1298" s="60">
        <v>38</v>
      </c>
      <c r="W1298" s="23">
        <f t="shared" si="605"/>
        <v>0</v>
      </c>
      <c r="X1298" s="60"/>
      <c r="Y1298" s="60">
        <v>55</v>
      </c>
      <c r="Z1298" s="23">
        <f t="shared" si="606"/>
        <v>0</v>
      </c>
      <c r="AA1298" s="60"/>
      <c r="AB1298" s="60">
        <v>58</v>
      </c>
      <c r="AC1298" s="23">
        <f t="shared" si="607"/>
        <v>0</v>
      </c>
      <c r="AD1298" s="60"/>
      <c r="AE1298" s="60">
        <v>68</v>
      </c>
      <c r="AF1298" s="25">
        <f t="shared" si="608"/>
        <v>0</v>
      </c>
      <c r="AG1298" s="60"/>
      <c r="AH1298" s="60">
        <v>98</v>
      </c>
      <c r="AI1298" s="23">
        <f t="shared" si="609"/>
        <v>0</v>
      </c>
      <c r="AJ1298" s="60"/>
      <c r="AK1298" s="60">
        <v>7</v>
      </c>
      <c r="AL1298" s="25">
        <f t="shared" si="610"/>
        <v>0</v>
      </c>
      <c r="AM1298" s="60"/>
      <c r="AN1298" s="60">
        <v>6</v>
      </c>
      <c r="AO1298" s="25">
        <f t="shared" si="611"/>
        <v>0</v>
      </c>
      <c r="AP1298" s="60"/>
      <c r="AQ1298" s="60">
        <v>7</v>
      </c>
      <c r="AR1298" s="60">
        <f t="shared" si="617"/>
        <v>0</v>
      </c>
      <c r="AS1298" s="60"/>
      <c r="AT1298" s="60">
        <v>5.63</v>
      </c>
      <c r="AU1298" s="60">
        <f t="shared" si="618"/>
        <v>0</v>
      </c>
      <c r="AV1298" s="60"/>
      <c r="AW1298" s="60">
        <v>6.65</v>
      </c>
      <c r="AX1298" s="60">
        <f t="shared" si="619"/>
        <v>0</v>
      </c>
      <c r="AY1298" s="60"/>
      <c r="AZ1298" s="60">
        <v>5.58</v>
      </c>
      <c r="BA1298" s="60">
        <f t="shared" si="620"/>
        <v>0</v>
      </c>
      <c r="BB1298" s="60"/>
      <c r="BC1298" s="60">
        <v>6</v>
      </c>
      <c r="BD1298" s="23">
        <f t="shared" si="612"/>
        <v>0</v>
      </c>
      <c r="BE1298" s="26">
        <f t="shared" si="613"/>
        <v>0</v>
      </c>
      <c r="BF1298" s="27">
        <f t="shared" si="616"/>
        <v>0</v>
      </c>
      <c r="BG1298" s="61"/>
      <c r="BH1298" s="62"/>
      <c r="BI1298" s="61"/>
      <c r="BJ1298" s="30">
        <f t="shared" si="614"/>
        <v>0</v>
      </c>
      <c r="BK1298" s="28">
        <f t="shared" si="615"/>
        <v>0</v>
      </c>
      <c r="BL1298" s="245"/>
      <c r="BM1298" s="245"/>
      <c r="BN1298" s="245"/>
      <c r="BO1298" s="245"/>
      <c r="BP1298" s="245"/>
      <c r="BQ1298" s="245"/>
      <c r="BR1298" s="245"/>
      <c r="BS1298" s="245"/>
      <c r="BT1298" s="255"/>
      <c r="BU1298" s="255"/>
      <c r="BV1298" s="255"/>
      <c r="BW1298" s="255"/>
      <c r="BX1298" s="255"/>
      <c r="BY1298" s="256"/>
      <c r="BZ1298" s="256"/>
      <c r="CA1298" s="256"/>
      <c r="CB1298" s="256"/>
      <c r="CC1298" s="256"/>
      <c r="CD1298" s="256"/>
      <c r="CE1298" s="256"/>
      <c r="CF1298" s="256"/>
      <c r="CG1298" s="256"/>
      <c r="CH1298" s="256"/>
      <c r="CI1298" s="256"/>
      <c r="CJ1298" s="256"/>
      <c r="CK1298" s="256"/>
      <c r="CL1298" s="256"/>
      <c r="CM1298" s="256"/>
      <c r="CN1298" s="256"/>
      <c r="CO1298" s="256"/>
      <c r="CP1298" s="256"/>
      <c r="CQ1298" s="256"/>
      <c r="CR1298" s="256"/>
      <c r="CS1298" s="256"/>
      <c r="CT1298" s="256"/>
      <c r="CU1298" s="256"/>
      <c r="CV1298" s="256"/>
      <c r="CW1298" s="256"/>
      <c r="CX1298" s="256"/>
      <c r="CY1298" s="256"/>
      <c r="CZ1298" s="256"/>
      <c r="DA1298" s="256"/>
      <c r="DB1298" s="256"/>
      <c r="DC1298" s="256"/>
      <c r="DD1298" s="256"/>
      <c r="DE1298" s="256"/>
      <c r="DF1298" s="256"/>
      <c r="DG1298" s="256"/>
      <c r="DH1298" s="256"/>
      <c r="DI1298" s="256"/>
      <c r="DJ1298" s="256"/>
      <c r="DK1298" s="256"/>
      <c r="DL1298" s="256"/>
      <c r="DM1298" s="256"/>
      <c r="DN1298" s="256"/>
      <c r="DO1298" s="256"/>
      <c r="DP1298" s="256"/>
      <c r="DQ1298" s="256"/>
      <c r="DR1298" s="256"/>
      <c r="DS1298" s="256"/>
      <c r="DT1298" s="256"/>
      <c r="DU1298" s="256"/>
      <c r="DV1298" s="256"/>
      <c r="DW1298" s="256"/>
      <c r="DX1298" s="256"/>
      <c r="DY1298" s="256"/>
      <c r="DZ1298" s="256"/>
      <c r="EA1298" s="256"/>
      <c r="EB1298" s="256"/>
      <c r="EC1298" s="256"/>
      <c r="ED1298" s="256"/>
      <c r="EE1298" s="256"/>
      <c r="EF1298" s="256"/>
      <c r="EG1298" s="256"/>
      <c r="EH1298" s="256"/>
      <c r="EI1298" s="256"/>
      <c r="EJ1298" s="256"/>
      <c r="EK1298" s="256"/>
      <c r="EL1298" s="256"/>
      <c r="EM1298" s="256"/>
      <c r="EN1298" s="256"/>
      <c r="EO1298" s="256"/>
      <c r="EP1298" s="256"/>
      <c r="EQ1298" s="256"/>
      <c r="ER1298" s="256"/>
      <c r="ES1298" s="256"/>
      <c r="ET1298" s="256"/>
      <c r="EU1298" s="256"/>
      <c r="EV1298" s="256"/>
      <c r="EW1298" s="256"/>
      <c r="EX1298" s="256"/>
      <c r="EY1298" s="256"/>
      <c r="EZ1298" s="256"/>
      <c r="FA1298" s="256"/>
      <c r="FB1298" s="256"/>
      <c r="FC1298" s="256"/>
      <c r="FD1298" s="256"/>
      <c r="FE1298" s="256"/>
      <c r="FF1298" s="256"/>
      <c r="FG1298" s="256"/>
      <c r="FH1298" s="256"/>
      <c r="FI1298" s="256"/>
      <c r="FJ1298" s="256"/>
      <c r="FK1298" s="256"/>
      <c r="FL1298" s="256"/>
      <c r="FM1298" s="256"/>
      <c r="FN1298" s="256"/>
      <c r="FO1298" s="256"/>
      <c r="FP1298" s="256"/>
      <c r="FQ1298" s="256"/>
      <c r="FR1298" s="256"/>
      <c r="FS1298" s="256"/>
      <c r="FT1298" s="256"/>
      <c r="FU1298" s="256"/>
      <c r="FV1298" s="256"/>
    </row>
    <row r="1299" spans="1:178" s="64" customFormat="1" ht="32.25" customHeight="1">
      <c r="A1299" s="67" t="s">
        <v>251</v>
      </c>
      <c r="B1299" s="68" t="s">
        <v>252</v>
      </c>
      <c r="C1299" s="69"/>
      <c r="D1299" s="60">
        <v>45</v>
      </c>
      <c r="E1299" s="23">
        <f t="shared" si="599"/>
        <v>0</v>
      </c>
      <c r="F1299" s="60"/>
      <c r="G1299" s="60">
        <v>30</v>
      </c>
      <c r="H1299" s="23">
        <f t="shared" si="600"/>
        <v>0</v>
      </c>
      <c r="I1299" s="60"/>
      <c r="J1299" s="60">
        <v>45</v>
      </c>
      <c r="K1299" s="23">
        <f t="shared" si="601"/>
        <v>0</v>
      </c>
      <c r="L1299" s="60"/>
      <c r="M1299" s="60">
        <v>75</v>
      </c>
      <c r="N1299" s="23">
        <f t="shared" si="602"/>
        <v>0</v>
      </c>
      <c r="O1299" s="60"/>
      <c r="P1299" s="60">
        <v>38</v>
      </c>
      <c r="Q1299" s="23">
        <f t="shared" si="603"/>
        <v>0</v>
      </c>
      <c r="R1299" s="60"/>
      <c r="S1299" s="60">
        <v>68</v>
      </c>
      <c r="T1299" s="23">
        <f t="shared" si="604"/>
        <v>0</v>
      </c>
      <c r="U1299" s="60"/>
      <c r="V1299" s="60">
        <v>38</v>
      </c>
      <c r="W1299" s="23">
        <f t="shared" si="605"/>
        <v>0</v>
      </c>
      <c r="X1299" s="60"/>
      <c r="Y1299" s="60">
        <v>55</v>
      </c>
      <c r="Z1299" s="23">
        <f t="shared" si="606"/>
        <v>0</v>
      </c>
      <c r="AA1299" s="60"/>
      <c r="AB1299" s="60">
        <v>58</v>
      </c>
      <c r="AC1299" s="23">
        <f t="shared" si="607"/>
        <v>0</v>
      </c>
      <c r="AD1299" s="60"/>
      <c r="AE1299" s="60">
        <v>68</v>
      </c>
      <c r="AF1299" s="25">
        <f t="shared" si="608"/>
        <v>0</v>
      </c>
      <c r="AG1299" s="60"/>
      <c r="AH1299" s="60">
        <v>98</v>
      </c>
      <c r="AI1299" s="23">
        <f t="shared" si="609"/>
        <v>0</v>
      </c>
      <c r="AJ1299" s="60"/>
      <c r="AK1299" s="60">
        <v>7</v>
      </c>
      <c r="AL1299" s="25">
        <f t="shared" si="610"/>
        <v>0</v>
      </c>
      <c r="AM1299" s="60"/>
      <c r="AN1299" s="60">
        <v>6</v>
      </c>
      <c r="AO1299" s="25">
        <f t="shared" si="611"/>
        <v>0</v>
      </c>
      <c r="AP1299" s="60"/>
      <c r="AQ1299" s="60">
        <v>7</v>
      </c>
      <c r="AR1299" s="60">
        <f t="shared" si="617"/>
        <v>0</v>
      </c>
      <c r="AS1299" s="60"/>
      <c r="AT1299" s="60">
        <v>5.63</v>
      </c>
      <c r="AU1299" s="60">
        <f t="shared" si="618"/>
        <v>0</v>
      </c>
      <c r="AV1299" s="60"/>
      <c r="AW1299" s="60">
        <v>6.65</v>
      </c>
      <c r="AX1299" s="60">
        <f t="shared" si="619"/>
        <v>0</v>
      </c>
      <c r="AY1299" s="60"/>
      <c r="AZ1299" s="60">
        <v>5.58</v>
      </c>
      <c r="BA1299" s="60">
        <f t="shared" si="620"/>
        <v>0</v>
      </c>
      <c r="BB1299" s="60"/>
      <c r="BC1299" s="60">
        <v>6</v>
      </c>
      <c r="BD1299" s="23">
        <f t="shared" si="612"/>
        <v>0</v>
      </c>
      <c r="BE1299" s="26">
        <f t="shared" si="613"/>
        <v>0</v>
      </c>
      <c r="BF1299" s="27">
        <f t="shared" si="616"/>
        <v>0</v>
      </c>
      <c r="BG1299" s="61"/>
      <c r="BH1299" s="62"/>
      <c r="BI1299" s="61"/>
      <c r="BJ1299" s="30">
        <f t="shared" si="614"/>
        <v>0</v>
      </c>
      <c r="BK1299" s="28">
        <f t="shared" si="615"/>
        <v>0</v>
      </c>
      <c r="BL1299" s="245"/>
      <c r="BM1299" s="245"/>
      <c r="BN1299" s="245"/>
      <c r="BO1299" s="245"/>
      <c r="BP1299" s="245"/>
      <c r="BQ1299" s="245"/>
      <c r="BR1299" s="245"/>
      <c r="BS1299" s="245"/>
      <c r="BT1299" s="255"/>
      <c r="BU1299" s="255"/>
      <c r="BV1299" s="255"/>
      <c r="BW1299" s="255"/>
      <c r="BX1299" s="255"/>
      <c r="BY1299" s="256"/>
      <c r="BZ1299" s="256"/>
      <c r="CA1299" s="256"/>
      <c r="CB1299" s="256"/>
      <c r="CC1299" s="256"/>
      <c r="CD1299" s="256"/>
      <c r="CE1299" s="256"/>
      <c r="CF1299" s="256"/>
      <c r="CG1299" s="256"/>
      <c r="CH1299" s="256"/>
      <c r="CI1299" s="256"/>
      <c r="CJ1299" s="256"/>
      <c r="CK1299" s="256"/>
      <c r="CL1299" s="256"/>
      <c r="CM1299" s="256"/>
      <c r="CN1299" s="256"/>
      <c r="CO1299" s="256"/>
      <c r="CP1299" s="256"/>
      <c r="CQ1299" s="256"/>
      <c r="CR1299" s="256"/>
      <c r="CS1299" s="256"/>
      <c r="CT1299" s="256"/>
      <c r="CU1299" s="256"/>
      <c r="CV1299" s="256"/>
      <c r="CW1299" s="256"/>
      <c r="CX1299" s="256"/>
      <c r="CY1299" s="256"/>
      <c r="CZ1299" s="256"/>
      <c r="DA1299" s="256"/>
      <c r="DB1299" s="256"/>
      <c r="DC1299" s="256"/>
      <c r="DD1299" s="256"/>
      <c r="DE1299" s="256"/>
      <c r="DF1299" s="256"/>
      <c r="DG1299" s="256"/>
      <c r="DH1299" s="256"/>
      <c r="DI1299" s="256"/>
      <c r="DJ1299" s="256"/>
      <c r="DK1299" s="256"/>
      <c r="DL1299" s="256"/>
      <c r="DM1299" s="256"/>
      <c r="DN1299" s="256"/>
      <c r="DO1299" s="256"/>
      <c r="DP1299" s="256"/>
      <c r="DQ1299" s="256"/>
      <c r="DR1299" s="256"/>
      <c r="DS1299" s="256"/>
      <c r="DT1299" s="256"/>
      <c r="DU1299" s="256"/>
      <c r="DV1299" s="256"/>
      <c r="DW1299" s="256"/>
      <c r="DX1299" s="256"/>
      <c r="DY1299" s="256"/>
      <c r="DZ1299" s="256"/>
      <c r="EA1299" s="256"/>
      <c r="EB1299" s="256"/>
      <c r="EC1299" s="256"/>
      <c r="ED1299" s="256"/>
      <c r="EE1299" s="256"/>
      <c r="EF1299" s="256"/>
      <c r="EG1299" s="256"/>
      <c r="EH1299" s="256"/>
      <c r="EI1299" s="256"/>
      <c r="EJ1299" s="256"/>
      <c r="EK1299" s="256"/>
      <c r="EL1299" s="256"/>
      <c r="EM1299" s="256"/>
      <c r="EN1299" s="256"/>
      <c r="EO1299" s="256"/>
      <c r="EP1299" s="256"/>
      <c r="EQ1299" s="256"/>
      <c r="ER1299" s="256"/>
      <c r="ES1299" s="256"/>
      <c r="ET1299" s="256"/>
      <c r="EU1299" s="256"/>
      <c r="EV1299" s="256"/>
      <c r="EW1299" s="256"/>
      <c r="EX1299" s="256"/>
      <c r="EY1299" s="256"/>
      <c r="EZ1299" s="256"/>
      <c r="FA1299" s="256"/>
      <c r="FB1299" s="256"/>
      <c r="FC1299" s="256"/>
      <c r="FD1299" s="256"/>
      <c r="FE1299" s="256"/>
      <c r="FF1299" s="256"/>
      <c r="FG1299" s="256"/>
      <c r="FH1299" s="256"/>
      <c r="FI1299" s="256"/>
      <c r="FJ1299" s="256"/>
      <c r="FK1299" s="256"/>
      <c r="FL1299" s="256"/>
      <c r="FM1299" s="256"/>
      <c r="FN1299" s="256"/>
      <c r="FO1299" s="256"/>
      <c r="FP1299" s="256"/>
      <c r="FQ1299" s="256"/>
      <c r="FR1299" s="256"/>
      <c r="FS1299" s="256"/>
      <c r="FT1299" s="256"/>
      <c r="FU1299" s="256"/>
      <c r="FV1299" s="256"/>
    </row>
    <row r="1300" spans="1:178" s="64" customFormat="1" ht="32.25" customHeight="1">
      <c r="A1300" s="67" t="s">
        <v>253</v>
      </c>
      <c r="B1300" s="68" t="s">
        <v>254</v>
      </c>
      <c r="C1300" s="69"/>
      <c r="D1300" s="60">
        <v>45</v>
      </c>
      <c r="E1300" s="23">
        <f t="shared" si="599"/>
        <v>0</v>
      </c>
      <c r="F1300" s="60"/>
      <c r="G1300" s="60">
        <v>30</v>
      </c>
      <c r="H1300" s="23">
        <f t="shared" si="600"/>
        <v>0</v>
      </c>
      <c r="I1300" s="60"/>
      <c r="J1300" s="60">
        <v>45</v>
      </c>
      <c r="K1300" s="23">
        <f t="shared" si="601"/>
        <v>0</v>
      </c>
      <c r="L1300" s="60"/>
      <c r="M1300" s="60">
        <v>75</v>
      </c>
      <c r="N1300" s="23">
        <f t="shared" si="602"/>
        <v>0</v>
      </c>
      <c r="O1300" s="60"/>
      <c r="P1300" s="60">
        <v>38</v>
      </c>
      <c r="Q1300" s="23">
        <f t="shared" si="603"/>
        <v>0</v>
      </c>
      <c r="R1300" s="60"/>
      <c r="S1300" s="60">
        <v>68</v>
      </c>
      <c r="T1300" s="23">
        <f t="shared" si="604"/>
        <v>0</v>
      </c>
      <c r="U1300" s="70"/>
      <c r="V1300" s="60">
        <v>38</v>
      </c>
      <c r="W1300" s="23">
        <f t="shared" si="605"/>
        <v>0</v>
      </c>
      <c r="X1300" s="60"/>
      <c r="Y1300" s="60">
        <v>55</v>
      </c>
      <c r="Z1300" s="23">
        <f t="shared" si="606"/>
        <v>0</v>
      </c>
      <c r="AA1300" s="60"/>
      <c r="AB1300" s="60">
        <v>58</v>
      </c>
      <c r="AC1300" s="23">
        <f t="shared" si="607"/>
        <v>0</v>
      </c>
      <c r="AD1300" s="60"/>
      <c r="AE1300" s="60">
        <v>68</v>
      </c>
      <c r="AF1300" s="25">
        <f t="shared" si="608"/>
        <v>0</v>
      </c>
      <c r="AG1300" s="60"/>
      <c r="AH1300" s="60">
        <v>98</v>
      </c>
      <c r="AI1300" s="23">
        <f t="shared" si="609"/>
        <v>0</v>
      </c>
      <c r="AJ1300" s="60"/>
      <c r="AK1300" s="60">
        <v>7</v>
      </c>
      <c r="AL1300" s="25">
        <f t="shared" si="610"/>
        <v>0</v>
      </c>
      <c r="AM1300" s="60"/>
      <c r="AN1300" s="60">
        <v>6</v>
      </c>
      <c r="AO1300" s="25">
        <f t="shared" si="611"/>
        <v>0</v>
      </c>
      <c r="AP1300" s="60"/>
      <c r="AQ1300" s="60">
        <v>7</v>
      </c>
      <c r="AR1300" s="60">
        <f t="shared" si="617"/>
        <v>0</v>
      </c>
      <c r="AS1300" s="60"/>
      <c r="AT1300" s="60">
        <v>5.63</v>
      </c>
      <c r="AU1300" s="60">
        <f t="shared" si="618"/>
        <v>0</v>
      </c>
      <c r="AV1300" s="60"/>
      <c r="AW1300" s="60">
        <v>6.65</v>
      </c>
      <c r="AX1300" s="60">
        <f t="shared" si="619"/>
        <v>0</v>
      </c>
      <c r="AY1300" s="60"/>
      <c r="AZ1300" s="60">
        <v>5.58</v>
      </c>
      <c r="BA1300" s="60">
        <f t="shared" si="620"/>
        <v>0</v>
      </c>
      <c r="BB1300" s="60"/>
      <c r="BC1300" s="60">
        <v>6</v>
      </c>
      <c r="BD1300" s="23">
        <f t="shared" si="612"/>
        <v>0</v>
      </c>
      <c r="BE1300" s="26">
        <f t="shared" si="613"/>
        <v>0</v>
      </c>
      <c r="BF1300" s="27">
        <f t="shared" si="616"/>
        <v>0</v>
      </c>
      <c r="BG1300" s="61"/>
      <c r="BH1300" s="62"/>
      <c r="BI1300" s="61"/>
      <c r="BJ1300" s="30">
        <f t="shared" si="614"/>
        <v>0</v>
      </c>
      <c r="BK1300" s="28">
        <f t="shared" si="615"/>
        <v>0</v>
      </c>
      <c r="BL1300" s="245"/>
      <c r="BM1300" s="245"/>
      <c r="BN1300" s="245"/>
      <c r="BO1300" s="245"/>
      <c r="BP1300" s="245"/>
      <c r="BQ1300" s="245"/>
      <c r="BR1300" s="245"/>
      <c r="BS1300" s="245"/>
      <c r="BT1300" s="255"/>
      <c r="BU1300" s="255"/>
      <c r="BV1300" s="255"/>
      <c r="BW1300" s="255"/>
      <c r="BX1300" s="255"/>
      <c r="BY1300" s="256"/>
      <c r="BZ1300" s="256"/>
      <c r="CA1300" s="256"/>
      <c r="CB1300" s="256"/>
      <c r="CC1300" s="256"/>
      <c r="CD1300" s="256"/>
      <c r="CE1300" s="256"/>
      <c r="CF1300" s="256"/>
      <c r="CG1300" s="256"/>
      <c r="CH1300" s="256"/>
      <c r="CI1300" s="256"/>
      <c r="CJ1300" s="256"/>
      <c r="CK1300" s="256"/>
      <c r="CL1300" s="256"/>
      <c r="CM1300" s="256"/>
      <c r="CN1300" s="256"/>
      <c r="CO1300" s="256"/>
      <c r="CP1300" s="256"/>
      <c r="CQ1300" s="256"/>
      <c r="CR1300" s="256"/>
      <c r="CS1300" s="256"/>
      <c r="CT1300" s="256"/>
      <c r="CU1300" s="256"/>
      <c r="CV1300" s="256"/>
      <c r="CW1300" s="256"/>
      <c r="CX1300" s="256"/>
      <c r="CY1300" s="256"/>
      <c r="CZ1300" s="256"/>
      <c r="DA1300" s="256"/>
      <c r="DB1300" s="256"/>
      <c r="DC1300" s="256"/>
      <c r="DD1300" s="256"/>
      <c r="DE1300" s="256"/>
      <c r="DF1300" s="256"/>
      <c r="DG1300" s="256"/>
      <c r="DH1300" s="256"/>
      <c r="DI1300" s="256"/>
      <c r="DJ1300" s="256"/>
      <c r="DK1300" s="256"/>
      <c r="DL1300" s="256"/>
      <c r="DM1300" s="256"/>
      <c r="DN1300" s="256"/>
      <c r="DO1300" s="256"/>
      <c r="DP1300" s="256"/>
      <c r="DQ1300" s="256"/>
      <c r="DR1300" s="256"/>
      <c r="DS1300" s="256"/>
      <c r="DT1300" s="256"/>
      <c r="DU1300" s="256"/>
      <c r="DV1300" s="256"/>
      <c r="DW1300" s="256"/>
      <c r="DX1300" s="256"/>
      <c r="DY1300" s="256"/>
      <c r="DZ1300" s="256"/>
      <c r="EA1300" s="256"/>
      <c r="EB1300" s="256"/>
      <c r="EC1300" s="256"/>
      <c r="ED1300" s="256"/>
      <c r="EE1300" s="256"/>
      <c r="EF1300" s="256"/>
      <c r="EG1300" s="256"/>
      <c r="EH1300" s="256"/>
      <c r="EI1300" s="256"/>
      <c r="EJ1300" s="256"/>
      <c r="EK1300" s="256"/>
      <c r="EL1300" s="256"/>
      <c r="EM1300" s="256"/>
      <c r="EN1300" s="256"/>
      <c r="EO1300" s="256"/>
      <c r="EP1300" s="256"/>
      <c r="EQ1300" s="256"/>
      <c r="ER1300" s="256"/>
      <c r="ES1300" s="256"/>
      <c r="ET1300" s="256"/>
      <c r="EU1300" s="256"/>
      <c r="EV1300" s="256"/>
      <c r="EW1300" s="256"/>
      <c r="EX1300" s="256"/>
      <c r="EY1300" s="256"/>
      <c r="EZ1300" s="256"/>
      <c r="FA1300" s="256"/>
      <c r="FB1300" s="256"/>
      <c r="FC1300" s="256"/>
      <c r="FD1300" s="256"/>
      <c r="FE1300" s="256"/>
      <c r="FF1300" s="256"/>
      <c r="FG1300" s="256"/>
      <c r="FH1300" s="256"/>
      <c r="FI1300" s="256"/>
      <c r="FJ1300" s="256"/>
      <c r="FK1300" s="256"/>
      <c r="FL1300" s="256"/>
      <c r="FM1300" s="256"/>
      <c r="FN1300" s="256"/>
      <c r="FO1300" s="256"/>
      <c r="FP1300" s="256"/>
      <c r="FQ1300" s="256"/>
      <c r="FR1300" s="256"/>
      <c r="FS1300" s="256"/>
      <c r="FT1300" s="256"/>
      <c r="FU1300" s="256"/>
      <c r="FV1300" s="256"/>
    </row>
    <row r="1301" spans="1:178" s="64" customFormat="1" ht="32.25" customHeight="1">
      <c r="A1301" s="67" t="s">
        <v>255</v>
      </c>
      <c r="B1301" s="68" t="s">
        <v>256</v>
      </c>
      <c r="C1301" s="69"/>
      <c r="D1301" s="60">
        <v>45</v>
      </c>
      <c r="E1301" s="23">
        <f t="shared" si="599"/>
        <v>0</v>
      </c>
      <c r="F1301" s="60"/>
      <c r="G1301" s="60">
        <v>30</v>
      </c>
      <c r="H1301" s="23">
        <f t="shared" si="600"/>
        <v>0</v>
      </c>
      <c r="I1301" s="60"/>
      <c r="J1301" s="60">
        <v>45</v>
      </c>
      <c r="K1301" s="23">
        <f t="shared" si="601"/>
        <v>0</v>
      </c>
      <c r="L1301" s="60"/>
      <c r="M1301" s="60">
        <v>75</v>
      </c>
      <c r="N1301" s="23">
        <f t="shared" si="602"/>
        <v>0</v>
      </c>
      <c r="O1301" s="70"/>
      <c r="P1301" s="60">
        <v>38</v>
      </c>
      <c r="Q1301" s="23">
        <f t="shared" si="603"/>
        <v>0</v>
      </c>
      <c r="R1301" s="60"/>
      <c r="S1301" s="60">
        <v>68</v>
      </c>
      <c r="T1301" s="23">
        <f t="shared" si="604"/>
        <v>0</v>
      </c>
      <c r="U1301" s="60"/>
      <c r="V1301" s="60">
        <v>38</v>
      </c>
      <c r="W1301" s="23">
        <f t="shared" si="605"/>
        <v>0</v>
      </c>
      <c r="X1301" s="60"/>
      <c r="Y1301" s="60">
        <v>55</v>
      </c>
      <c r="Z1301" s="23">
        <f t="shared" si="606"/>
        <v>0</v>
      </c>
      <c r="AA1301" s="60"/>
      <c r="AB1301" s="60">
        <v>58</v>
      </c>
      <c r="AC1301" s="23">
        <f t="shared" si="607"/>
        <v>0</v>
      </c>
      <c r="AD1301" s="60"/>
      <c r="AE1301" s="60">
        <v>68</v>
      </c>
      <c r="AF1301" s="25">
        <f t="shared" si="608"/>
        <v>0</v>
      </c>
      <c r="AG1301" s="60"/>
      <c r="AH1301" s="60">
        <v>98</v>
      </c>
      <c r="AI1301" s="23">
        <f t="shared" si="609"/>
        <v>0</v>
      </c>
      <c r="AJ1301" s="60"/>
      <c r="AK1301" s="60">
        <v>7</v>
      </c>
      <c r="AL1301" s="25">
        <f t="shared" si="610"/>
        <v>0</v>
      </c>
      <c r="AM1301" s="60"/>
      <c r="AN1301" s="60">
        <v>6</v>
      </c>
      <c r="AO1301" s="25">
        <f t="shared" si="611"/>
        <v>0</v>
      </c>
      <c r="AP1301" s="60"/>
      <c r="AQ1301" s="60">
        <v>7</v>
      </c>
      <c r="AR1301" s="60">
        <f t="shared" si="617"/>
        <v>0</v>
      </c>
      <c r="AS1301" s="60"/>
      <c r="AT1301" s="60">
        <v>5.63</v>
      </c>
      <c r="AU1301" s="60">
        <f t="shared" si="618"/>
        <v>0</v>
      </c>
      <c r="AV1301" s="60"/>
      <c r="AW1301" s="60">
        <v>6.65</v>
      </c>
      <c r="AX1301" s="60">
        <f t="shared" si="619"/>
        <v>0</v>
      </c>
      <c r="AY1301" s="60"/>
      <c r="AZ1301" s="60">
        <v>5.58</v>
      </c>
      <c r="BA1301" s="60">
        <f t="shared" si="620"/>
        <v>0</v>
      </c>
      <c r="BB1301" s="60"/>
      <c r="BC1301" s="60">
        <v>6</v>
      </c>
      <c r="BD1301" s="23">
        <f t="shared" si="612"/>
        <v>0</v>
      </c>
      <c r="BE1301" s="26">
        <f t="shared" si="613"/>
        <v>0</v>
      </c>
      <c r="BF1301" s="27">
        <f t="shared" si="616"/>
        <v>0</v>
      </c>
      <c r="BG1301" s="61"/>
      <c r="BH1301" s="62"/>
      <c r="BI1301" s="61"/>
      <c r="BJ1301" s="30">
        <f t="shared" si="614"/>
        <v>0</v>
      </c>
      <c r="BK1301" s="28">
        <f t="shared" si="615"/>
        <v>0</v>
      </c>
      <c r="BL1301" s="245"/>
      <c r="BM1301" s="245"/>
      <c r="BN1301" s="245"/>
      <c r="BO1301" s="245"/>
      <c r="BP1301" s="245"/>
      <c r="BQ1301" s="245"/>
      <c r="BR1301" s="260"/>
      <c r="BS1301" s="245"/>
      <c r="BT1301" s="255"/>
      <c r="BU1301" s="255"/>
      <c r="BV1301" s="255"/>
      <c r="BW1301" s="255"/>
      <c r="BX1301" s="255"/>
      <c r="BY1301" s="256"/>
      <c r="BZ1301" s="256"/>
      <c r="CA1301" s="256"/>
      <c r="CB1301" s="256"/>
      <c r="CC1301" s="256"/>
      <c r="CD1301" s="256"/>
      <c r="CE1301" s="256"/>
      <c r="CF1301" s="256"/>
      <c r="CG1301" s="256"/>
      <c r="CH1301" s="256"/>
      <c r="CI1301" s="256"/>
      <c r="CJ1301" s="256"/>
      <c r="CK1301" s="256"/>
      <c r="CL1301" s="256"/>
      <c r="CM1301" s="256"/>
      <c r="CN1301" s="256"/>
      <c r="CO1301" s="256"/>
      <c r="CP1301" s="256"/>
      <c r="CQ1301" s="256"/>
      <c r="CR1301" s="256"/>
      <c r="CS1301" s="256"/>
      <c r="CT1301" s="256"/>
      <c r="CU1301" s="256"/>
      <c r="CV1301" s="256"/>
      <c r="CW1301" s="256"/>
      <c r="CX1301" s="256"/>
      <c r="CY1301" s="256"/>
      <c r="CZ1301" s="256"/>
      <c r="DA1301" s="256"/>
      <c r="DB1301" s="256"/>
      <c r="DC1301" s="256"/>
      <c r="DD1301" s="256"/>
      <c r="DE1301" s="256"/>
      <c r="DF1301" s="256"/>
      <c r="DG1301" s="256"/>
      <c r="DH1301" s="256"/>
      <c r="DI1301" s="256"/>
      <c r="DJ1301" s="256"/>
      <c r="DK1301" s="256"/>
      <c r="DL1301" s="256"/>
      <c r="DM1301" s="256"/>
      <c r="DN1301" s="256"/>
      <c r="DO1301" s="256"/>
      <c r="DP1301" s="256"/>
      <c r="DQ1301" s="256"/>
      <c r="DR1301" s="256"/>
      <c r="DS1301" s="256"/>
      <c r="DT1301" s="256"/>
      <c r="DU1301" s="256"/>
      <c r="DV1301" s="256"/>
      <c r="DW1301" s="256"/>
      <c r="DX1301" s="256"/>
      <c r="DY1301" s="256"/>
      <c r="DZ1301" s="256"/>
      <c r="EA1301" s="256"/>
      <c r="EB1301" s="256"/>
      <c r="EC1301" s="256"/>
      <c r="ED1301" s="256"/>
      <c r="EE1301" s="256"/>
      <c r="EF1301" s="256"/>
      <c r="EG1301" s="256"/>
      <c r="EH1301" s="256"/>
      <c r="EI1301" s="256"/>
      <c r="EJ1301" s="256"/>
      <c r="EK1301" s="256"/>
      <c r="EL1301" s="256"/>
      <c r="EM1301" s="256"/>
      <c r="EN1301" s="256"/>
      <c r="EO1301" s="256"/>
      <c r="EP1301" s="256"/>
      <c r="EQ1301" s="256"/>
      <c r="ER1301" s="256"/>
      <c r="ES1301" s="256"/>
      <c r="ET1301" s="256"/>
      <c r="EU1301" s="256"/>
      <c r="EV1301" s="256"/>
      <c r="EW1301" s="256"/>
      <c r="EX1301" s="256"/>
      <c r="EY1301" s="256"/>
      <c r="EZ1301" s="256"/>
      <c r="FA1301" s="256"/>
      <c r="FB1301" s="256"/>
      <c r="FC1301" s="256"/>
      <c r="FD1301" s="256"/>
      <c r="FE1301" s="256"/>
      <c r="FF1301" s="256"/>
      <c r="FG1301" s="256"/>
      <c r="FH1301" s="256"/>
      <c r="FI1301" s="256"/>
      <c r="FJ1301" s="256"/>
      <c r="FK1301" s="256"/>
      <c r="FL1301" s="256"/>
      <c r="FM1301" s="256"/>
      <c r="FN1301" s="256"/>
      <c r="FO1301" s="256"/>
      <c r="FP1301" s="256"/>
      <c r="FQ1301" s="256"/>
      <c r="FR1301" s="256"/>
      <c r="FS1301" s="256"/>
      <c r="FT1301" s="256"/>
      <c r="FU1301" s="256"/>
      <c r="FV1301" s="256"/>
    </row>
    <row r="1302" spans="1:178" s="99" customFormat="1" ht="32.25" customHeight="1">
      <c r="A1302" s="86" t="s">
        <v>257</v>
      </c>
      <c r="B1302" s="87" t="s">
        <v>258</v>
      </c>
      <c r="C1302" s="88"/>
      <c r="D1302" s="89">
        <v>45</v>
      </c>
      <c r="E1302" s="23">
        <f t="shared" si="599"/>
        <v>0</v>
      </c>
      <c r="F1302" s="89"/>
      <c r="G1302" s="89">
        <v>30</v>
      </c>
      <c r="H1302" s="23">
        <f t="shared" si="600"/>
        <v>0</v>
      </c>
      <c r="I1302" s="89"/>
      <c r="J1302" s="89">
        <v>45</v>
      </c>
      <c r="K1302" s="23">
        <f t="shared" si="601"/>
        <v>0</v>
      </c>
      <c r="L1302" s="89"/>
      <c r="M1302" s="89">
        <v>75</v>
      </c>
      <c r="N1302" s="23">
        <f t="shared" si="602"/>
        <v>0</v>
      </c>
      <c r="O1302" s="90"/>
      <c r="P1302" s="89">
        <v>38</v>
      </c>
      <c r="Q1302" s="23">
        <f t="shared" si="603"/>
        <v>0</v>
      </c>
      <c r="R1302" s="89"/>
      <c r="S1302" s="89">
        <v>68</v>
      </c>
      <c r="T1302" s="23">
        <f t="shared" si="604"/>
        <v>0</v>
      </c>
      <c r="U1302" s="89"/>
      <c r="V1302" s="89">
        <v>38</v>
      </c>
      <c r="W1302" s="23">
        <f t="shared" si="605"/>
        <v>0</v>
      </c>
      <c r="X1302" s="89"/>
      <c r="Y1302" s="89">
        <v>55</v>
      </c>
      <c r="Z1302" s="23">
        <f t="shared" si="606"/>
        <v>0</v>
      </c>
      <c r="AA1302" s="89"/>
      <c r="AB1302" s="89">
        <v>58</v>
      </c>
      <c r="AC1302" s="23">
        <f t="shared" si="607"/>
        <v>0</v>
      </c>
      <c r="AD1302" s="89"/>
      <c r="AE1302" s="89">
        <v>68</v>
      </c>
      <c r="AF1302" s="25">
        <f t="shared" si="608"/>
        <v>0</v>
      </c>
      <c r="AG1302" s="89"/>
      <c r="AH1302" s="89">
        <v>98</v>
      </c>
      <c r="AI1302" s="23">
        <f t="shared" si="609"/>
        <v>0</v>
      </c>
      <c r="AJ1302" s="89"/>
      <c r="AK1302" s="89">
        <v>7</v>
      </c>
      <c r="AL1302" s="25">
        <f t="shared" si="610"/>
        <v>0</v>
      </c>
      <c r="AM1302" s="89"/>
      <c r="AN1302" s="89">
        <v>6</v>
      </c>
      <c r="AO1302" s="25">
        <f t="shared" si="611"/>
        <v>0</v>
      </c>
      <c r="AP1302" s="89"/>
      <c r="AQ1302" s="89">
        <v>7</v>
      </c>
      <c r="AR1302" s="91">
        <v>0</v>
      </c>
      <c r="AS1302" s="89"/>
      <c r="AT1302" s="89">
        <v>5.63</v>
      </c>
      <c r="AU1302" s="89">
        <v>0</v>
      </c>
      <c r="AV1302" s="89"/>
      <c r="AW1302" s="89">
        <v>6.65</v>
      </c>
      <c r="AX1302" s="89">
        <v>0</v>
      </c>
      <c r="AY1302" s="89"/>
      <c r="AZ1302" s="89">
        <v>5.58</v>
      </c>
      <c r="BA1302" s="89">
        <v>0</v>
      </c>
      <c r="BB1302" s="89"/>
      <c r="BC1302" s="89">
        <v>6</v>
      </c>
      <c r="BD1302" s="23">
        <f t="shared" si="612"/>
        <v>0</v>
      </c>
      <c r="BE1302" s="26">
        <f t="shared" si="613"/>
        <v>0</v>
      </c>
      <c r="BF1302" s="27">
        <f t="shared" si="616"/>
        <v>226855</v>
      </c>
      <c r="BG1302" s="94"/>
      <c r="BH1302" s="95"/>
      <c r="BI1302" s="94"/>
      <c r="BJ1302" s="30">
        <f t="shared" si="614"/>
        <v>0</v>
      </c>
      <c r="BK1302" s="28">
        <f t="shared" si="615"/>
        <v>226855</v>
      </c>
      <c r="BL1302" s="261"/>
      <c r="BM1302" s="261"/>
      <c r="BN1302" s="261"/>
      <c r="BO1302" s="261"/>
      <c r="BP1302" s="261"/>
      <c r="BQ1302" s="261"/>
      <c r="BR1302" s="262"/>
      <c r="BS1302" s="261"/>
      <c r="BT1302" s="263"/>
      <c r="BU1302" s="263"/>
      <c r="BV1302" s="263"/>
      <c r="BW1302" s="263"/>
      <c r="BX1302" s="263"/>
      <c r="BY1302" s="264"/>
      <c r="BZ1302" s="264"/>
      <c r="CA1302" s="264"/>
      <c r="CB1302" s="264"/>
      <c r="CC1302" s="264"/>
      <c r="CD1302" s="264"/>
      <c r="CE1302" s="264"/>
      <c r="CF1302" s="264"/>
      <c r="CG1302" s="264"/>
      <c r="CH1302" s="264"/>
      <c r="CI1302" s="264"/>
      <c r="CJ1302" s="264"/>
      <c r="CK1302" s="264"/>
      <c r="CL1302" s="264"/>
      <c r="CM1302" s="264"/>
      <c r="CN1302" s="264"/>
      <c r="CO1302" s="264"/>
      <c r="CP1302" s="264"/>
      <c r="CQ1302" s="264"/>
      <c r="CR1302" s="264"/>
      <c r="CS1302" s="264"/>
      <c r="CT1302" s="264"/>
      <c r="CU1302" s="264"/>
      <c r="CV1302" s="264"/>
      <c r="CW1302" s="264"/>
      <c r="CX1302" s="264"/>
      <c r="CY1302" s="264"/>
      <c r="CZ1302" s="264"/>
      <c r="DA1302" s="264"/>
      <c r="DB1302" s="264"/>
      <c r="DC1302" s="264"/>
      <c r="DD1302" s="264"/>
      <c r="DE1302" s="264"/>
      <c r="DF1302" s="264"/>
      <c r="DG1302" s="264"/>
      <c r="DH1302" s="264"/>
      <c r="DI1302" s="264"/>
      <c r="DJ1302" s="264"/>
      <c r="DK1302" s="264"/>
      <c r="DL1302" s="264"/>
      <c r="DM1302" s="264"/>
      <c r="DN1302" s="264"/>
      <c r="DO1302" s="264"/>
      <c r="DP1302" s="264"/>
      <c r="DQ1302" s="264"/>
      <c r="DR1302" s="264"/>
      <c r="DS1302" s="264"/>
      <c r="DT1302" s="264"/>
      <c r="DU1302" s="264"/>
      <c r="DV1302" s="264"/>
      <c r="DW1302" s="264"/>
      <c r="DX1302" s="264"/>
      <c r="DY1302" s="264"/>
      <c r="DZ1302" s="264"/>
      <c r="EA1302" s="264"/>
      <c r="EB1302" s="264"/>
      <c r="EC1302" s="264"/>
      <c r="ED1302" s="264"/>
      <c r="EE1302" s="264"/>
      <c r="EF1302" s="264"/>
      <c r="EG1302" s="264"/>
      <c r="EH1302" s="264"/>
      <c r="EI1302" s="264"/>
      <c r="EJ1302" s="264"/>
      <c r="EK1302" s="264"/>
      <c r="EL1302" s="264"/>
      <c r="EM1302" s="264"/>
      <c r="EN1302" s="264"/>
      <c r="EO1302" s="264"/>
      <c r="EP1302" s="264"/>
      <c r="EQ1302" s="264"/>
      <c r="ER1302" s="264"/>
      <c r="ES1302" s="264"/>
      <c r="ET1302" s="264"/>
      <c r="EU1302" s="264"/>
      <c r="EV1302" s="264"/>
      <c r="EW1302" s="264"/>
      <c r="EX1302" s="264"/>
      <c r="EY1302" s="264"/>
      <c r="EZ1302" s="264"/>
      <c r="FA1302" s="264"/>
      <c r="FB1302" s="264"/>
      <c r="FC1302" s="264"/>
      <c r="FD1302" s="264"/>
      <c r="FE1302" s="264"/>
      <c r="FF1302" s="264"/>
      <c r="FG1302" s="264"/>
      <c r="FH1302" s="264"/>
      <c r="FI1302" s="264"/>
      <c r="FJ1302" s="264"/>
      <c r="FK1302" s="264"/>
      <c r="FL1302" s="264"/>
      <c r="FM1302" s="264"/>
      <c r="FN1302" s="264"/>
      <c r="FO1302" s="264"/>
      <c r="FP1302" s="264"/>
      <c r="FQ1302" s="264"/>
      <c r="FR1302" s="264"/>
      <c r="FS1302" s="264"/>
      <c r="FT1302" s="264"/>
      <c r="FU1302" s="264"/>
      <c r="FV1302" s="264"/>
    </row>
    <row r="1303" spans="1:178" s="33" customFormat="1" ht="32.25" customHeight="1">
      <c r="A1303" s="35" t="s">
        <v>259</v>
      </c>
      <c r="B1303" s="36" t="s">
        <v>260</v>
      </c>
      <c r="C1303" s="40"/>
      <c r="D1303" s="25">
        <v>45</v>
      </c>
      <c r="E1303" s="23">
        <f t="shared" si="599"/>
        <v>0</v>
      </c>
      <c r="F1303" s="25"/>
      <c r="G1303" s="25">
        <v>30</v>
      </c>
      <c r="H1303" s="23">
        <f t="shared" si="600"/>
        <v>0</v>
      </c>
      <c r="I1303" s="25"/>
      <c r="J1303" s="25">
        <v>45</v>
      </c>
      <c r="K1303" s="23">
        <f t="shared" si="601"/>
        <v>0</v>
      </c>
      <c r="L1303" s="25"/>
      <c r="M1303" s="25">
        <v>75</v>
      </c>
      <c r="N1303" s="23">
        <f t="shared" si="602"/>
        <v>0</v>
      </c>
      <c r="O1303" s="41"/>
      <c r="P1303" s="25">
        <v>38</v>
      </c>
      <c r="Q1303" s="23">
        <f t="shared" si="603"/>
        <v>0</v>
      </c>
      <c r="R1303" s="25"/>
      <c r="S1303" s="25">
        <v>68</v>
      </c>
      <c r="T1303" s="23">
        <f t="shared" si="604"/>
        <v>0</v>
      </c>
      <c r="U1303" s="25"/>
      <c r="V1303" s="25">
        <v>38</v>
      </c>
      <c r="W1303" s="23">
        <f t="shared" si="605"/>
        <v>0</v>
      </c>
      <c r="X1303" s="25"/>
      <c r="Y1303" s="25">
        <v>55</v>
      </c>
      <c r="Z1303" s="23">
        <f t="shared" si="606"/>
        <v>0</v>
      </c>
      <c r="AA1303" s="25"/>
      <c r="AB1303" s="25">
        <v>58</v>
      </c>
      <c r="AC1303" s="23">
        <f t="shared" si="607"/>
        <v>0</v>
      </c>
      <c r="AD1303" s="25"/>
      <c r="AE1303" s="25">
        <v>68</v>
      </c>
      <c r="AF1303" s="25">
        <f t="shared" si="608"/>
        <v>0</v>
      </c>
      <c r="AG1303" s="25"/>
      <c r="AH1303" s="25">
        <v>98</v>
      </c>
      <c r="AI1303" s="23">
        <f t="shared" si="609"/>
        <v>0</v>
      </c>
      <c r="AJ1303" s="25"/>
      <c r="AK1303" s="25">
        <v>7</v>
      </c>
      <c r="AL1303" s="25">
        <f t="shared" si="610"/>
        <v>0</v>
      </c>
      <c r="AM1303" s="25"/>
      <c r="AN1303" s="25">
        <v>6</v>
      </c>
      <c r="AO1303" s="25">
        <f t="shared" si="611"/>
        <v>0</v>
      </c>
      <c r="AP1303" s="25"/>
      <c r="AQ1303" s="25">
        <v>7</v>
      </c>
      <c r="AR1303" s="25">
        <v>0</v>
      </c>
      <c r="AS1303" s="25"/>
      <c r="AT1303" s="25">
        <v>5.63</v>
      </c>
      <c r="AU1303" s="25">
        <v>0</v>
      </c>
      <c r="AV1303" s="25"/>
      <c r="AW1303" s="25">
        <v>6.65</v>
      </c>
      <c r="AX1303" s="25">
        <v>0</v>
      </c>
      <c r="AY1303" s="25"/>
      <c r="AZ1303" s="25">
        <v>5.58</v>
      </c>
      <c r="BA1303" s="25">
        <v>0</v>
      </c>
      <c r="BB1303" s="25"/>
      <c r="BC1303" s="25">
        <v>6</v>
      </c>
      <c r="BD1303" s="23">
        <f t="shared" si="612"/>
        <v>0</v>
      </c>
      <c r="BE1303" s="26">
        <f t="shared" si="613"/>
        <v>0</v>
      </c>
      <c r="BF1303" s="27">
        <f t="shared" si="616"/>
        <v>145855</v>
      </c>
      <c r="BG1303" s="28"/>
      <c r="BH1303" s="29"/>
      <c r="BI1303" s="28">
        <f>3300+6640</f>
        <v>9940</v>
      </c>
      <c r="BJ1303" s="30">
        <f t="shared" si="614"/>
        <v>9940</v>
      </c>
      <c r="BK1303" s="28">
        <f t="shared" si="615"/>
        <v>135915</v>
      </c>
      <c r="BL1303" s="250"/>
      <c r="BM1303" s="250"/>
      <c r="BN1303" s="250"/>
      <c r="BO1303" s="250"/>
      <c r="BP1303" s="250"/>
      <c r="BQ1303" s="250"/>
      <c r="BR1303" s="265"/>
      <c r="BS1303" s="250"/>
      <c r="BT1303" s="252"/>
      <c r="BU1303" s="252"/>
      <c r="BV1303" s="252"/>
      <c r="BW1303" s="252"/>
      <c r="BX1303" s="252"/>
      <c r="BY1303" s="253"/>
      <c r="BZ1303" s="253"/>
      <c r="CA1303" s="253"/>
      <c r="CB1303" s="253"/>
      <c r="CC1303" s="253"/>
      <c r="CD1303" s="253"/>
      <c r="CE1303" s="253"/>
      <c r="CF1303" s="253"/>
      <c r="CG1303" s="253"/>
      <c r="CH1303" s="253"/>
      <c r="CI1303" s="253"/>
      <c r="CJ1303" s="253"/>
      <c r="CK1303" s="253"/>
      <c r="CL1303" s="253"/>
      <c r="CM1303" s="253"/>
      <c r="CN1303" s="253"/>
      <c r="CO1303" s="253"/>
      <c r="CP1303" s="253"/>
      <c r="CQ1303" s="253"/>
      <c r="CR1303" s="253"/>
      <c r="CS1303" s="253"/>
      <c r="CT1303" s="253"/>
      <c r="CU1303" s="253"/>
      <c r="CV1303" s="253"/>
      <c r="CW1303" s="253"/>
      <c r="CX1303" s="253"/>
      <c r="CY1303" s="253"/>
      <c r="CZ1303" s="253"/>
      <c r="DA1303" s="253"/>
      <c r="DB1303" s="253"/>
      <c r="DC1303" s="253"/>
      <c r="DD1303" s="253"/>
      <c r="DE1303" s="253"/>
      <c r="DF1303" s="253"/>
      <c r="DG1303" s="253"/>
      <c r="DH1303" s="253"/>
      <c r="DI1303" s="253"/>
      <c r="DJ1303" s="253"/>
      <c r="DK1303" s="253"/>
      <c r="DL1303" s="253"/>
      <c r="DM1303" s="253"/>
      <c r="DN1303" s="253"/>
      <c r="DO1303" s="253"/>
      <c r="DP1303" s="253"/>
      <c r="DQ1303" s="253"/>
      <c r="DR1303" s="253"/>
      <c r="DS1303" s="253"/>
      <c r="DT1303" s="253"/>
      <c r="DU1303" s="253"/>
      <c r="DV1303" s="253"/>
      <c r="DW1303" s="253"/>
      <c r="DX1303" s="253"/>
      <c r="DY1303" s="253"/>
      <c r="DZ1303" s="253"/>
      <c r="EA1303" s="253"/>
      <c r="EB1303" s="253"/>
      <c r="EC1303" s="253"/>
      <c r="ED1303" s="253"/>
      <c r="EE1303" s="253"/>
      <c r="EF1303" s="253"/>
      <c r="EG1303" s="253"/>
      <c r="EH1303" s="253"/>
      <c r="EI1303" s="253"/>
      <c r="EJ1303" s="253"/>
      <c r="EK1303" s="253"/>
      <c r="EL1303" s="253"/>
      <c r="EM1303" s="253"/>
      <c r="EN1303" s="253"/>
      <c r="EO1303" s="253"/>
      <c r="EP1303" s="253"/>
      <c r="EQ1303" s="253"/>
      <c r="ER1303" s="253"/>
      <c r="ES1303" s="253"/>
      <c r="ET1303" s="253"/>
      <c r="EU1303" s="253"/>
      <c r="EV1303" s="253"/>
      <c r="EW1303" s="253"/>
      <c r="EX1303" s="253"/>
      <c r="EY1303" s="253"/>
      <c r="EZ1303" s="253"/>
      <c r="FA1303" s="253"/>
      <c r="FB1303" s="253"/>
      <c r="FC1303" s="253"/>
      <c r="FD1303" s="253"/>
      <c r="FE1303" s="253"/>
      <c r="FF1303" s="253"/>
      <c r="FG1303" s="253"/>
      <c r="FH1303" s="253"/>
      <c r="FI1303" s="253"/>
      <c r="FJ1303" s="253"/>
      <c r="FK1303" s="253"/>
      <c r="FL1303" s="253"/>
      <c r="FM1303" s="253"/>
      <c r="FN1303" s="253"/>
      <c r="FO1303" s="253"/>
      <c r="FP1303" s="253"/>
      <c r="FQ1303" s="253"/>
      <c r="FR1303" s="253"/>
      <c r="FS1303" s="253"/>
      <c r="FT1303" s="253"/>
      <c r="FU1303" s="253"/>
      <c r="FV1303" s="253"/>
    </row>
    <row r="1304" spans="1:178" s="64" customFormat="1" ht="32.25" customHeight="1">
      <c r="A1304" s="67" t="s">
        <v>261</v>
      </c>
      <c r="B1304" s="68" t="s">
        <v>262</v>
      </c>
      <c r="C1304" s="71"/>
      <c r="D1304" s="60">
        <v>45</v>
      </c>
      <c r="E1304" s="23">
        <f t="shared" si="599"/>
        <v>0</v>
      </c>
      <c r="F1304" s="60"/>
      <c r="G1304" s="60">
        <v>30</v>
      </c>
      <c r="H1304" s="23">
        <f t="shared" si="600"/>
        <v>0</v>
      </c>
      <c r="I1304" s="60"/>
      <c r="J1304" s="60">
        <v>45</v>
      </c>
      <c r="K1304" s="23">
        <f t="shared" si="601"/>
        <v>0</v>
      </c>
      <c r="L1304" s="60">
        <v>320</v>
      </c>
      <c r="M1304" s="60">
        <v>75</v>
      </c>
      <c r="N1304" s="23">
        <f t="shared" si="602"/>
        <v>24000</v>
      </c>
      <c r="O1304" s="60">
        <v>450</v>
      </c>
      <c r="P1304" s="60">
        <v>38</v>
      </c>
      <c r="Q1304" s="23">
        <f t="shared" si="603"/>
        <v>17100</v>
      </c>
      <c r="R1304" s="60">
        <v>230</v>
      </c>
      <c r="S1304" s="60">
        <v>68</v>
      </c>
      <c r="T1304" s="23">
        <f t="shared" si="604"/>
        <v>15640</v>
      </c>
      <c r="U1304" s="60"/>
      <c r="V1304" s="60">
        <v>38</v>
      </c>
      <c r="W1304" s="23">
        <f t="shared" si="605"/>
        <v>0</v>
      </c>
      <c r="X1304" s="70"/>
      <c r="Y1304" s="60">
        <v>55</v>
      </c>
      <c r="Z1304" s="23">
        <f t="shared" si="606"/>
        <v>0</v>
      </c>
      <c r="AA1304" s="60"/>
      <c r="AB1304" s="60">
        <v>58</v>
      </c>
      <c r="AC1304" s="23">
        <f t="shared" si="607"/>
        <v>0</v>
      </c>
      <c r="AD1304" s="60"/>
      <c r="AE1304" s="60">
        <v>68</v>
      </c>
      <c r="AF1304" s="25">
        <f t="shared" si="608"/>
        <v>0</v>
      </c>
      <c r="AG1304" s="60"/>
      <c r="AH1304" s="60">
        <v>98</v>
      </c>
      <c r="AI1304" s="23">
        <f t="shared" si="609"/>
        <v>0</v>
      </c>
      <c r="AJ1304" s="60"/>
      <c r="AK1304" s="60">
        <v>7</v>
      </c>
      <c r="AL1304" s="25">
        <f t="shared" si="610"/>
        <v>0</v>
      </c>
      <c r="AM1304" s="60">
        <v>7310</v>
      </c>
      <c r="AN1304" s="60">
        <v>6</v>
      </c>
      <c r="AO1304" s="25">
        <f t="shared" si="611"/>
        <v>43860</v>
      </c>
      <c r="AP1304" s="60"/>
      <c r="AQ1304" s="60">
        <v>7</v>
      </c>
      <c r="AR1304" s="60">
        <f t="shared" ref="AR1304:AR1367" si="621">AQ1304*AP1304</f>
        <v>0</v>
      </c>
      <c r="AS1304" s="60"/>
      <c r="AT1304" s="60">
        <v>5.63</v>
      </c>
      <c r="AU1304" s="60">
        <f t="shared" ref="AU1304:AU1367" si="622">AT1304*AS1304</f>
        <v>0</v>
      </c>
      <c r="AV1304" s="60"/>
      <c r="AW1304" s="60">
        <v>6.65</v>
      </c>
      <c r="AX1304" s="60">
        <f t="shared" ref="AX1304:AX1367" si="623">AW1304*AV1304</f>
        <v>0</v>
      </c>
      <c r="AY1304" s="60"/>
      <c r="AZ1304" s="60">
        <v>5.58</v>
      </c>
      <c r="BA1304" s="60">
        <f t="shared" ref="BA1304:BA1367" si="624">AZ1304*AY1304</f>
        <v>0</v>
      </c>
      <c r="BB1304" s="60"/>
      <c r="BC1304" s="60">
        <v>6</v>
      </c>
      <c r="BD1304" s="23">
        <f t="shared" si="612"/>
        <v>0</v>
      </c>
      <c r="BE1304" s="26">
        <f t="shared" si="613"/>
        <v>100600</v>
      </c>
      <c r="BF1304" s="27">
        <f t="shared" si="616"/>
        <v>116589</v>
      </c>
      <c r="BG1304" s="61"/>
      <c r="BH1304" s="62"/>
      <c r="BI1304" s="61"/>
      <c r="BJ1304" s="30">
        <f t="shared" si="614"/>
        <v>0</v>
      </c>
      <c r="BK1304" s="28">
        <f t="shared" si="615"/>
        <v>217189</v>
      </c>
      <c r="BL1304" s="245"/>
      <c r="BM1304" s="245"/>
      <c r="BN1304" s="245"/>
      <c r="BO1304" s="245"/>
      <c r="BP1304" s="247"/>
      <c r="BQ1304" s="245"/>
      <c r="BR1304" s="245"/>
      <c r="BS1304" s="245"/>
      <c r="BT1304" s="255"/>
      <c r="BU1304" s="255"/>
      <c r="BV1304" s="255"/>
      <c r="BW1304" s="255"/>
      <c r="BX1304" s="255"/>
      <c r="BY1304" s="256"/>
      <c r="BZ1304" s="256"/>
      <c r="CA1304" s="256"/>
      <c r="CB1304" s="256"/>
      <c r="CC1304" s="256"/>
      <c r="CD1304" s="256"/>
      <c r="CE1304" s="256"/>
      <c r="CF1304" s="256"/>
      <c r="CG1304" s="256"/>
      <c r="CH1304" s="256"/>
      <c r="CI1304" s="256"/>
      <c r="CJ1304" s="256"/>
      <c r="CK1304" s="256"/>
      <c r="CL1304" s="256"/>
      <c r="CM1304" s="256"/>
      <c r="CN1304" s="256"/>
      <c r="CO1304" s="256"/>
      <c r="CP1304" s="256"/>
      <c r="CQ1304" s="256"/>
      <c r="CR1304" s="256"/>
      <c r="CS1304" s="256"/>
      <c r="CT1304" s="256"/>
      <c r="CU1304" s="256"/>
      <c r="CV1304" s="256"/>
      <c r="CW1304" s="256"/>
      <c r="CX1304" s="256"/>
      <c r="CY1304" s="256"/>
      <c r="CZ1304" s="256"/>
      <c r="DA1304" s="256"/>
      <c r="DB1304" s="256"/>
      <c r="DC1304" s="256"/>
      <c r="DD1304" s="256"/>
      <c r="DE1304" s="256"/>
      <c r="DF1304" s="256"/>
      <c r="DG1304" s="256"/>
      <c r="DH1304" s="256"/>
      <c r="DI1304" s="256"/>
      <c r="DJ1304" s="256"/>
      <c r="DK1304" s="256"/>
      <c r="DL1304" s="256"/>
      <c r="DM1304" s="256"/>
      <c r="DN1304" s="256"/>
      <c r="DO1304" s="256"/>
      <c r="DP1304" s="256"/>
      <c r="DQ1304" s="256"/>
      <c r="DR1304" s="256"/>
      <c r="DS1304" s="256"/>
      <c r="DT1304" s="256"/>
      <c r="DU1304" s="256"/>
      <c r="DV1304" s="256"/>
      <c r="DW1304" s="256"/>
      <c r="DX1304" s="256"/>
      <c r="DY1304" s="256"/>
      <c r="DZ1304" s="256"/>
      <c r="EA1304" s="256"/>
      <c r="EB1304" s="256"/>
      <c r="EC1304" s="256"/>
      <c r="ED1304" s="256"/>
      <c r="EE1304" s="256"/>
      <c r="EF1304" s="256"/>
      <c r="EG1304" s="256"/>
      <c r="EH1304" s="256"/>
      <c r="EI1304" s="256"/>
      <c r="EJ1304" s="256"/>
      <c r="EK1304" s="256"/>
      <c r="EL1304" s="256"/>
      <c r="EM1304" s="256"/>
      <c r="EN1304" s="256"/>
      <c r="EO1304" s="256"/>
      <c r="EP1304" s="256"/>
      <c r="EQ1304" s="256"/>
      <c r="ER1304" s="256"/>
      <c r="ES1304" s="256"/>
      <c r="ET1304" s="256"/>
      <c r="EU1304" s="256"/>
      <c r="EV1304" s="256"/>
      <c r="EW1304" s="256"/>
      <c r="EX1304" s="256"/>
      <c r="EY1304" s="256"/>
      <c r="EZ1304" s="256"/>
      <c r="FA1304" s="256"/>
      <c r="FB1304" s="256"/>
      <c r="FC1304" s="256"/>
      <c r="FD1304" s="256"/>
      <c r="FE1304" s="256"/>
      <c r="FF1304" s="256"/>
      <c r="FG1304" s="256"/>
      <c r="FH1304" s="256"/>
      <c r="FI1304" s="256"/>
      <c r="FJ1304" s="256"/>
      <c r="FK1304" s="256"/>
      <c r="FL1304" s="256"/>
      <c r="FM1304" s="256"/>
      <c r="FN1304" s="256"/>
      <c r="FO1304" s="256"/>
      <c r="FP1304" s="256"/>
      <c r="FQ1304" s="256"/>
      <c r="FR1304" s="256"/>
      <c r="FS1304" s="256"/>
      <c r="FT1304" s="256"/>
      <c r="FU1304" s="256"/>
      <c r="FV1304" s="256"/>
    </row>
    <row r="1305" spans="1:178" s="64" customFormat="1" ht="32.25" customHeight="1">
      <c r="A1305" s="67" t="s">
        <v>263</v>
      </c>
      <c r="B1305" s="68" t="s">
        <v>264</v>
      </c>
      <c r="C1305" s="69"/>
      <c r="D1305" s="60">
        <v>45</v>
      </c>
      <c r="E1305" s="23">
        <f t="shared" si="599"/>
        <v>0</v>
      </c>
      <c r="F1305" s="60"/>
      <c r="G1305" s="60">
        <v>30</v>
      </c>
      <c r="H1305" s="23">
        <f t="shared" si="600"/>
        <v>0</v>
      </c>
      <c r="I1305" s="60"/>
      <c r="J1305" s="60">
        <v>45</v>
      </c>
      <c r="K1305" s="23">
        <f t="shared" si="601"/>
        <v>0</v>
      </c>
      <c r="L1305" s="60"/>
      <c r="M1305" s="60">
        <v>75</v>
      </c>
      <c r="N1305" s="23">
        <f t="shared" si="602"/>
        <v>0</v>
      </c>
      <c r="O1305" s="60"/>
      <c r="P1305" s="60">
        <v>38</v>
      </c>
      <c r="Q1305" s="23">
        <f t="shared" si="603"/>
        <v>0</v>
      </c>
      <c r="R1305" s="60"/>
      <c r="S1305" s="60">
        <v>68</v>
      </c>
      <c r="T1305" s="23">
        <f t="shared" si="604"/>
        <v>0</v>
      </c>
      <c r="U1305" s="70"/>
      <c r="V1305" s="60">
        <v>38</v>
      </c>
      <c r="W1305" s="23">
        <f t="shared" si="605"/>
        <v>0</v>
      </c>
      <c r="X1305" s="60"/>
      <c r="Y1305" s="60">
        <v>55</v>
      </c>
      <c r="Z1305" s="23">
        <f t="shared" si="606"/>
        <v>0</v>
      </c>
      <c r="AA1305" s="60"/>
      <c r="AB1305" s="60">
        <v>58</v>
      </c>
      <c r="AC1305" s="23">
        <f t="shared" si="607"/>
        <v>0</v>
      </c>
      <c r="AD1305" s="60"/>
      <c r="AE1305" s="60">
        <v>68</v>
      </c>
      <c r="AF1305" s="25">
        <f t="shared" si="608"/>
        <v>0</v>
      </c>
      <c r="AG1305" s="60"/>
      <c r="AH1305" s="60">
        <v>98</v>
      </c>
      <c r="AI1305" s="23">
        <f t="shared" si="609"/>
        <v>0</v>
      </c>
      <c r="AJ1305" s="60"/>
      <c r="AK1305" s="60">
        <v>7</v>
      </c>
      <c r="AL1305" s="25">
        <f t="shared" si="610"/>
        <v>0</v>
      </c>
      <c r="AM1305" s="60"/>
      <c r="AN1305" s="60">
        <v>6</v>
      </c>
      <c r="AO1305" s="25">
        <f t="shared" si="611"/>
        <v>0</v>
      </c>
      <c r="AP1305" s="60"/>
      <c r="AQ1305" s="60">
        <v>7</v>
      </c>
      <c r="AR1305" s="60">
        <f t="shared" si="621"/>
        <v>0</v>
      </c>
      <c r="AS1305" s="60"/>
      <c r="AT1305" s="60">
        <v>5.63</v>
      </c>
      <c r="AU1305" s="60">
        <f t="shared" si="622"/>
        <v>0</v>
      </c>
      <c r="AV1305" s="60"/>
      <c r="AW1305" s="60">
        <v>6.65</v>
      </c>
      <c r="AX1305" s="60">
        <f t="shared" si="623"/>
        <v>0</v>
      </c>
      <c r="AY1305" s="60"/>
      <c r="AZ1305" s="60">
        <v>5.58</v>
      </c>
      <c r="BA1305" s="60">
        <f t="shared" si="624"/>
        <v>0</v>
      </c>
      <c r="BB1305" s="60"/>
      <c r="BC1305" s="60">
        <v>6</v>
      </c>
      <c r="BD1305" s="23">
        <f t="shared" si="612"/>
        <v>0</v>
      </c>
      <c r="BE1305" s="26">
        <f t="shared" si="613"/>
        <v>0</v>
      </c>
      <c r="BF1305" s="27">
        <f t="shared" si="616"/>
        <v>210175</v>
      </c>
      <c r="BG1305" s="61"/>
      <c r="BH1305" s="62"/>
      <c r="BI1305" s="61"/>
      <c r="BJ1305" s="30">
        <f t="shared" si="614"/>
        <v>0</v>
      </c>
      <c r="BK1305" s="28">
        <f t="shared" si="615"/>
        <v>210175</v>
      </c>
      <c r="BL1305" s="245"/>
      <c r="BM1305" s="247"/>
      <c r="BN1305" s="245"/>
      <c r="BO1305" s="245"/>
      <c r="BP1305" s="245"/>
      <c r="BQ1305" s="245"/>
      <c r="BR1305" s="245"/>
      <c r="BS1305" s="245"/>
      <c r="BT1305" s="255"/>
      <c r="BU1305" s="255"/>
      <c r="BV1305" s="255"/>
      <c r="BW1305" s="255"/>
      <c r="BX1305" s="255"/>
      <c r="BY1305" s="256"/>
      <c r="BZ1305" s="256"/>
      <c r="CA1305" s="256"/>
      <c r="CB1305" s="256"/>
      <c r="CC1305" s="256"/>
      <c r="CD1305" s="256"/>
      <c r="CE1305" s="256"/>
      <c r="CF1305" s="256"/>
      <c r="CG1305" s="256"/>
      <c r="CH1305" s="256"/>
      <c r="CI1305" s="256"/>
      <c r="CJ1305" s="256"/>
      <c r="CK1305" s="256"/>
      <c r="CL1305" s="256"/>
      <c r="CM1305" s="256"/>
      <c r="CN1305" s="256"/>
      <c r="CO1305" s="256"/>
      <c r="CP1305" s="256"/>
      <c r="CQ1305" s="256"/>
      <c r="CR1305" s="256"/>
      <c r="CS1305" s="256"/>
      <c r="CT1305" s="256"/>
      <c r="CU1305" s="256"/>
      <c r="CV1305" s="256"/>
      <c r="CW1305" s="256"/>
      <c r="CX1305" s="256"/>
      <c r="CY1305" s="256"/>
      <c r="CZ1305" s="256"/>
      <c r="DA1305" s="256"/>
      <c r="DB1305" s="256"/>
      <c r="DC1305" s="256"/>
      <c r="DD1305" s="256"/>
      <c r="DE1305" s="256"/>
      <c r="DF1305" s="256"/>
      <c r="DG1305" s="256"/>
      <c r="DH1305" s="256"/>
      <c r="DI1305" s="256"/>
      <c r="DJ1305" s="256"/>
      <c r="DK1305" s="256"/>
      <c r="DL1305" s="256"/>
      <c r="DM1305" s="256"/>
      <c r="DN1305" s="256"/>
      <c r="DO1305" s="256"/>
      <c r="DP1305" s="256"/>
      <c r="DQ1305" s="256"/>
      <c r="DR1305" s="256"/>
      <c r="DS1305" s="256"/>
      <c r="DT1305" s="256"/>
      <c r="DU1305" s="256"/>
      <c r="DV1305" s="256"/>
      <c r="DW1305" s="256"/>
      <c r="DX1305" s="256"/>
      <c r="DY1305" s="256"/>
      <c r="DZ1305" s="256"/>
      <c r="EA1305" s="256"/>
      <c r="EB1305" s="256"/>
      <c r="EC1305" s="256"/>
      <c r="ED1305" s="256"/>
      <c r="EE1305" s="256"/>
      <c r="EF1305" s="256"/>
      <c r="EG1305" s="256"/>
      <c r="EH1305" s="256"/>
      <c r="EI1305" s="256"/>
      <c r="EJ1305" s="256"/>
      <c r="EK1305" s="256"/>
      <c r="EL1305" s="256"/>
      <c r="EM1305" s="256"/>
      <c r="EN1305" s="256"/>
      <c r="EO1305" s="256"/>
      <c r="EP1305" s="256"/>
      <c r="EQ1305" s="256"/>
      <c r="ER1305" s="256"/>
      <c r="ES1305" s="256"/>
      <c r="ET1305" s="256"/>
      <c r="EU1305" s="256"/>
      <c r="EV1305" s="256"/>
      <c r="EW1305" s="256"/>
      <c r="EX1305" s="256"/>
      <c r="EY1305" s="256"/>
      <c r="EZ1305" s="256"/>
      <c r="FA1305" s="256"/>
      <c r="FB1305" s="256"/>
      <c r="FC1305" s="256"/>
      <c r="FD1305" s="256"/>
      <c r="FE1305" s="256"/>
      <c r="FF1305" s="256"/>
      <c r="FG1305" s="256"/>
      <c r="FH1305" s="256"/>
      <c r="FI1305" s="256"/>
      <c r="FJ1305" s="256"/>
      <c r="FK1305" s="256"/>
      <c r="FL1305" s="256"/>
      <c r="FM1305" s="256"/>
      <c r="FN1305" s="256"/>
      <c r="FO1305" s="256"/>
      <c r="FP1305" s="256"/>
      <c r="FQ1305" s="256"/>
      <c r="FR1305" s="256"/>
      <c r="FS1305" s="256"/>
      <c r="FT1305" s="256"/>
      <c r="FU1305" s="256"/>
      <c r="FV1305" s="256"/>
    </row>
    <row r="1306" spans="1:178" s="64" customFormat="1" ht="32.25" customHeight="1">
      <c r="A1306" s="67" t="s">
        <v>265</v>
      </c>
      <c r="B1306" s="68" t="s">
        <v>266</v>
      </c>
      <c r="C1306" s="69"/>
      <c r="D1306" s="60">
        <v>45</v>
      </c>
      <c r="E1306" s="23">
        <f t="shared" si="599"/>
        <v>0</v>
      </c>
      <c r="F1306" s="60"/>
      <c r="G1306" s="60">
        <v>30</v>
      </c>
      <c r="H1306" s="23">
        <f t="shared" si="600"/>
        <v>0</v>
      </c>
      <c r="I1306" s="70"/>
      <c r="J1306" s="60">
        <v>45</v>
      </c>
      <c r="K1306" s="23">
        <f t="shared" si="601"/>
        <v>0</v>
      </c>
      <c r="L1306" s="60"/>
      <c r="M1306" s="60">
        <v>75</v>
      </c>
      <c r="N1306" s="23">
        <f t="shared" si="602"/>
        <v>0</v>
      </c>
      <c r="O1306" s="70"/>
      <c r="P1306" s="60">
        <v>38</v>
      </c>
      <c r="Q1306" s="23">
        <f t="shared" si="603"/>
        <v>0</v>
      </c>
      <c r="R1306" s="60"/>
      <c r="S1306" s="60">
        <v>68</v>
      </c>
      <c r="T1306" s="23">
        <f t="shared" si="604"/>
        <v>0</v>
      </c>
      <c r="U1306" s="60">
        <v>450</v>
      </c>
      <c r="V1306" s="60">
        <v>38</v>
      </c>
      <c r="W1306" s="23">
        <f t="shared" si="605"/>
        <v>17100</v>
      </c>
      <c r="X1306" s="60">
        <v>180</v>
      </c>
      <c r="Y1306" s="60">
        <v>55</v>
      </c>
      <c r="Z1306" s="23">
        <f t="shared" si="606"/>
        <v>9900</v>
      </c>
      <c r="AA1306" s="60">
        <v>130</v>
      </c>
      <c r="AB1306" s="60">
        <v>58</v>
      </c>
      <c r="AC1306" s="23">
        <f t="shared" si="607"/>
        <v>7540</v>
      </c>
      <c r="AD1306" s="60">
        <v>120</v>
      </c>
      <c r="AE1306" s="60">
        <v>68</v>
      </c>
      <c r="AF1306" s="25">
        <f t="shared" si="608"/>
        <v>8160</v>
      </c>
      <c r="AG1306" s="60"/>
      <c r="AH1306" s="60">
        <v>98</v>
      </c>
      <c r="AI1306" s="23">
        <f t="shared" si="609"/>
        <v>0</v>
      </c>
      <c r="AJ1306" s="60"/>
      <c r="AK1306" s="60">
        <v>7</v>
      </c>
      <c r="AL1306" s="25">
        <f t="shared" si="610"/>
        <v>0</v>
      </c>
      <c r="AM1306" s="60"/>
      <c r="AN1306" s="60">
        <v>6</v>
      </c>
      <c r="AO1306" s="25">
        <f t="shared" si="611"/>
        <v>0</v>
      </c>
      <c r="AP1306" s="60"/>
      <c r="AQ1306" s="60">
        <v>7</v>
      </c>
      <c r="AR1306" s="60">
        <f t="shared" si="621"/>
        <v>0</v>
      </c>
      <c r="AS1306" s="60"/>
      <c r="AT1306" s="60">
        <v>5.63</v>
      </c>
      <c r="AU1306" s="60">
        <f t="shared" si="622"/>
        <v>0</v>
      </c>
      <c r="AV1306" s="60"/>
      <c r="AW1306" s="60">
        <v>6.65</v>
      </c>
      <c r="AX1306" s="60">
        <f t="shared" si="623"/>
        <v>0</v>
      </c>
      <c r="AY1306" s="60"/>
      <c r="AZ1306" s="60">
        <v>5.58</v>
      </c>
      <c r="BA1306" s="60">
        <f t="shared" si="624"/>
        <v>0</v>
      </c>
      <c r="BB1306" s="60"/>
      <c r="BC1306" s="60">
        <v>6</v>
      </c>
      <c r="BD1306" s="23">
        <f t="shared" si="612"/>
        <v>0</v>
      </c>
      <c r="BE1306" s="26">
        <f t="shared" si="613"/>
        <v>42700</v>
      </c>
      <c r="BF1306" s="27">
        <f t="shared" si="616"/>
        <v>128883</v>
      </c>
      <c r="BG1306" s="61"/>
      <c r="BH1306" s="62"/>
      <c r="BI1306" s="61"/>
      <c r="BJ1306" s="30">
        <f t="shared" si="614"/>
        <v>0</v>
      </c>
      <c r="BK1306" s="28">
        <f t="shared" si="615"/>
        <v>171583</v>
      </c>
      <c r="BL1306" s="245"/>
      <c r="BM1306" s="245"/>
      <c r="BN1306" s="245"/>
      <c r="BO1306" s="245"/>
      <c r="BP1306" s="245"/>
      <c r="BQ1306" s="245"/>
      <c r="BR1306" s="255"/>
      <c r="BS1306" s="255"/>
      <c r="BT1306" s="255"/>
      <c r="BU1306" s="255"/>
      <c r="BV1306" s="255"/>
      <c r="BW1306" s="255"/>
      <c r="BX1306" s="255"/>
      <c r="BY1306" s="256"/>
      <c r="BZ1306" s="256"/>
      <c r="CA1306" s="256"/>
      <c r="CB1306" s="256"/>
      <c r="CC1306" s="256"/>
      <c r="CD1306" s="256"/>
      <c r="CE1306" s="256"/>
      <c r="CF1306" s="256"/>
      <c r="CG1306" s="256"/>
      <c r="CH1306" s="256"/>
      <c r="CI1306" s="256"/>
      <c r="CJ1306" s="256"/>
      <c r="CK1306" s="256"/>
      <c r="CL1306" s="256"/>
      <c r="CM1306" s="256"/>
      <c r="CN1306" s="256"/>
      <c r="CO1306" s="256"/>
      <c r="CP1306" s="256"/>
      <c r="CQ1306" s="256"/>
      <c r="CR1306" s="256"/>
      <c r="CS1306" s="256"/>
      <c r="CT1306" s="256"/>
      <c r="CU1306" s="256"/>
      <c r="CV1306" s="256"/>
      <c r="CW1306" s="256"/>
      <c r="CX1306" s="256"/>
      <c r="CY1306" s="256"/>
      <c r="CZ1306" s="256"/>
      <c r="DA1306" s="256"/>
      <c r="DB1306" s="256"/>
      <c r="DC1306" s="256"/>
      <c r="DD1306" s="256"/>
      <c r="DE1306" s="256"/>
      <c r="DF1306" s="256"/>
      <c r="DG1306" s="256"/>
      <c r="DH1306" s="256"/>
      <c r="DI1306" s="256"/>
      <c r="DJ1306" s="256"/>
      <c r="DK1306" s="256"/>
      <c r="DL1306" s="256"/>
      <c r="DM1306" s="256"/>
      <c r="DN1306" s="256"/>
      <c r="DO1306" s="256"/>
      <c r="DP1306" s="256"/>
      <c r="DQ1306" s="256"/>
      <c r="DR1306" s="256"/>
      <c r="DS1306" s="256"/>
      <c r="DT1306" s="256"/>
      <c r="DU1306" s="256"/>
      <c r="DV1306" s="256"/>
      <c r="DW1306" s="256"/>
      <c r="DX1306" s="256"/>
      <c r="DY1306" s="256"/>
      <c r="DZ1306" s="256"/>
      <c r="EA1306" s="256"/>
      <c r="EB1306" s="256"/>
      <c r="EC1306" s="256"/>
      <c r="ED1306" s="256"/>
      <c r="EE1306" s="256"/>
      <c r="EF1306" s="256"/>
      <c r="EG1306" s="256"/>
      <c r="EH1306" s="256"/>
      <c r="EI1306" s="256"/>
      <c r="EJ1306" s="256"/>
      <c r="EK1306" s="256"/>
      <c r="EL1306" s="256"/>
      <c r="EM1306" s="256"/>
      <c r="EN1306" s="256"/>
      <c r="EO1306" s="256"/>
      <c r="EP1306" s="256"/>
      <c r="EQ1306" s="256"/>
      <c r="ER1306" s="256"/>
      <c r="ES1306" s="256"/>
      <c r="ET1306" s="256"/>
      <c r="EU1306" s="256"/>
      <c r="EV1306" s="256"/>
      <c r="EW1306" s="256"/>
      <c r="EX1306" s="256"/>
      <c r="EY1306" s="256"/>
      <c r="EZ1306" s="256"/>
      <c r="FA1306" s="256"/>
      <c r="FB1306" s="256"/>
      <c r="FC1306" s="256"/>
      <c r="FD1306" s="256"/>
      <c r="FE1306" s="256"/>
      <c r="FF1306" s="256"/>
      <c r="FG1306" s="256"/>
      <c r="FH1306" s="256"/>
      <c r="FI1306" s="256"/>
      <c r="FJ1306" s="256"/>
      <c r="FK1306" s="256"/>
      <c r="FL1306" s="256"/>
      <c r="FM1306" s="256"/>
      <c r="FN1306" s="256"/>
      <c r="FO1306" s="256"/>
      <c r="FP1306" s="256"/>
      <c r="FQ1306" s="256"/>
      <c r="FR1306" s="256"/>
      <c r="FS1306" s="256"/>
      <c r="FT1306" s="256"/>
      <c r="FU1306" s="256"/>
      <c r="FV1306" s="256"/>
    </row>
    <row r="1307" spans="1:178" s="64" customFormat="1" ht="32.25" customHeight="1">
      <c r="A1307" s="67" t="s">
        <v>267</v>
      </c>
      <c r="B1307" s="68" t="s">
        <v>268</v>
      </c>
      <c r="C1307" s="69"/>
      <c r="D1307" s="60">
        <v>45</v>
      </c>
      <c r="E1307" s="23">
        <f t="shared" si="599"/>
        <v>0</v>
      </c>
      <c r="F1307" s="60"/>
      <c r="G1307" s="60">
        <v>30</v>
      </c>
      <c r="H1307" s="23">
        <f t="shared" si="600"/>
        <v>0</v>
      </c>
      <c r="I1307" s="60"/>
      <c r="J1307" s="60">
        <v>45</v>
      </c>
      <c r="K1307" s="23">
        <f t="shared" si="601"/>
        <v>0</v>
      </c>
      <c r="L1307" s="60"/>
      <c r="M1307" s="60">
        <v>75</v>
      </c>
      <c r="N1307" s="23">
        <f t="shared" si="602"/>
        <v>0</v>
      </c>
      <c r="O1307" s="60"/>
      <c r="P1307" s="60">
        <v>38</v>
      </c>
      <c r="Q1307" s="23">
        <f t="shared" si="603"/>
        <v>0</v>
      </c>
      <c r="R1307" s="60"/>
      <c r="S1307" s="60">
        <v>68</v>
      </c>
      <c r="T1307" s="23">
        <f t="shared" si="604"/>
        <v>0</v>
      </c>
      <c r="U1307" s="60"/>
      <c r="V1307" s="60">
        <v>38</v>
      </c>
      <c r="W1307" s="23">
        <f t="shared" si="605"/>
        <v>0</v>
      </c>
      <c r="X1307" s="60"/>
      <c r="Y1307" s="60">
        <v>55</v>
      </c>
      <c r="Z1307" s="23">
        <f t="shared" si="606"/>
        <v>0</v>
      </c>
      <c r="AA1307" s="60"/>
      <c r="AB1307" s="60">
        <v>58</v>
      </c>
      <c r="AC1307" s="23">
        <f t="shared" si="607"/>
        <v>0</v>
      </c>
      <c r="AD1307" s="60"/>
      <c r="AE1307" s="60">
        <v>68</v>
      </c>
      <c r="AF1307" s="25">
        <f t="shared" si="608"/>
        <v>0</v>
      </c>
      <c r="AG1307" s="60"/>
      <c r="AH1307" s="60">
        <v>98</v>
      </c>
      <c r="AI1307" s="23">
        <f t="shared" si="609"/>
        <v>0</v>
      </c>
      <c r="AJ1307" s="60"/>
      <c r="AK1307" s="60">
        <v>7</v>
      </c>
      <c r="AL1307" s="25">
        <f t="shared" si="610"/>
        <v>0</v>
      </c>
      <c r="AM1307" s="60"/>
      <c r="AN1307" s="60">
        <v>6</v>
      </c>
      <c r="AO1307" s="25">
        <f t="shared" si="611"/>
        <v>0</v>
      </c>
      <c r="AP1307" s="60"/>
      <c r="AQ1307" s="60">
        <v>7</v>
      </c>
      <c r="AR1307" s="60">
        <f t="shared" si="621"/>
        <v>0</v>
      </c>
      <c r="AS1307" s="60"/>
      <c r="AT1307" s="60">
        <v>5.63</v>
      </c>
      <c r="AU1307" s="60">
        <f t="shared" si="622"/>
        <v>0</v>
      </c>
      <c r="AV1307" s="60"/>
      <c r="AW1307" s="60">
        <v>6.65</v>
      </c>
      <c r="AX1307" s="60">
        <f t="shared" si="623"/>
        <v>0</v>
      </c>
      <c r="AY1307" s="60"/>
      <c r="AZ1307" s="60">
        <v>5.58</v>
      </c>
      <c r="BA1307" s="60">
        <f t="shared" si="624"/>
        <v>0</v>
      </c>
      <c r="BB1307" s="60"/>
      <c r="BC1307" s="60">
        <v>6</v>
      </c>
      <c r="BD1307" s="23">
        <f t="shared" si="612"/>
        <v>0</v>
      </c>
      <c r="BE1307" s="26">
        <f t="shared" si="613"/>
        <v>0</v>
      </c>
      <c r="BF1307" s="27">
        <f t="shared" si="616"/>
        <v>0</v>
      </c>
      <c r="BG1307" s="61"/>
      <c r="BH1307" s="62"/>
      <c r="BI1307" s="61"/>
      <c r="BJ1307" s="30">
        <f t="shared" si="614"/>
        <v>0</v>
      </c>
      <c r="BK1307" s="28">
        <f t="shared" si="615"/>
        <v>0</v>
      </c>
      <c r="BL1307" s="245"/>
      <c r="BM1307" s="245"/>
      <c r="BN1307" s="245"/>
      <c r="BO1307" s="245"/>
      <c r="BP1307" s="245"/>
      <c r="BQ1307" s="245"/>
      <c r="BR1307" s="255"/>
      <c r="BS1307" s="255"/>
      <c r="BT1307" s="255"/>
      <c r="BU1307" s="255"/>
      <c r="BV1307" s="255"/>
      <c r="BW1307" s="255"/>
      <c r="BX1307" s="255"/>
      <c r="BY1307" s="256"/>
      <c r="BZ1307" s="256"/>
      <c r="CA1307" s="256"/>
      <c r="CB1307" s="256"/>
      <c r="CC1307" s="256"/>
      <c r="CD1307" s="256"/>
      <c r="CE1307" s="256"/>
      <c r="CF1307" s="256"/>
      <c r="CG1307" s="256"/>
      <c r="CH1307" s="256"/>
      <c r="CI1307" s="256"/>
      <c r="CJ1307" s="256"/>
      <c r="CK1307" s="256"/>
      <c r="CL1307" s="256"/>
      <c r="CM1307" s="256"/>
      <c r="CN1307" s="256"/>
      <c r="CO1307" s="256"/>
      <c r="CP1307" s="256"/>
      <c r="CQ1307" s="256"/>
      <c r="CR1307" s="256"/>
      <c r="CS1307" s="256"/>
      <c r="CT1307" s="256"/>
      <c r="CU1307" s="256"/>
      <c r="CV1307" s="256"/>
      <c r="CW1307" s="256"/>
      <c r="CX1307" s="256"/>
      <c r="CY1307" s="256"/>
      <c r="CZ1307" s="256"/>
      <c r="DA1307" s="256"/>
      <c r="DB1307" s="256"/>
      <c r="DC1307" s="256"/>
      <c r="DD1307" s="256"/>
      <c r="DE1307" s="256"/>
      <c r="DF1307" s="256"/>
      <c r="DG1307" s="256"/>
      <c r="DH1307" s="256"/>
      <c r="DI1307" s="256"/>
      <c r="DJ1307" s="256"/>
      <c r="DK1307" s="256"/>
      <c r="DL1307" s="256"/>
      <c r="DM1307" s="256"/>
      <c r="DN1307" s="256"/>
      <c r="DO1307" s="256"/>
      <c r="DP1307" s="256"/>
      <c r="DQ1307" s="256"/>
      <c r="DR1307" s="256"/>
      <c r="DS1307" s="256"/>
      <c r="DT1307" s="256"/>
      <c r="DU1307" s="256"/>
      <c r="DV1307" s="256"/>
      <c r="DW1307" s="256"/>
      <c r="DX1307" s="256"/>
      <c r="DY1307" s="256"/>
      <c r="DZ1307" s="256"/>
      <c r="EA1307" s="256"/>
      <c r="EB1307" s="256"/>
      <c r="EC1307" s="256"/>
      <c r="ED1307" s="256"/>
      <c r="EE1307" s="256"/>
      <c r="EF1307" s="256"/>
      <c r="EG1307" s="256"/>
      <c r="EH1307" s="256"/>
      <c r="EI1307" s="256"/>
      <c r="EJ1307" s="256"/>
      <c r="EK1307" s="256"/>
      <c r="EL1307" s="256"/>
      <c r="EM1307" s="256"/>
      <c r="EN1307" s="256"/>
      <c r="EO1307" s="256"/>
      <c r="EP1307" s="256"/>
      <c r="EQ1307" s="256"/>
      <c r="ER1307" s="256"/>
      <c r="ES1307" s="256"/>
      <c r="ET1307" s="256"/>
      <c r="EU1307" s="256"/>
      <c r="EV1307" s="256"/>
      <c r="EW1307" s="256"/>
      <c r="EX1307" s="256"/>
      <c r="EY1307" s="256"/>
      <c r="EZ1307" s="256"/>
      <c r="FA1307" s="256"/>
      <c r="FB1307" s="256"/>
      <c r="FC1307" s="256"/>
      <c r="FD1307" s="256"/>
      <c r="FE1307" s="256"/>
      <c r="FF1307" s="256"/>
      <c r="FG1307" s="256"/>
      <c r="FH1307" s="256"/>
      <c r="FI1307" s="256"/>
      <c r="FJ1307" s="256"/>
      <c r="FK1307" s="256"/>
      <c r="FL1307" s="256"/>
      <c r="FM1307" s="256"/>
      <c r="FN1307" s="256"/>
      <c r="FO1307" s="256"/>
      <c r="FP1307" s="256"/>
      <c r="FQ1307" s="256"/>
      <c r="FR1307" s="256"/>
      <c r="FS1307" s="256"/>
      <c r="FT1307" s="256"/>
      <c r="FU1307" s="256"/>
      <c r="FV1307" s="256"/>
    </row>
    <row r="1308" spans="1:178" s="64" customFormat="1" ht="32.25" customHeight="1">
      <c r="A1308" s="67" t="s">
        <v>269</v>
      </c>
      <c r="B1308" s="68" t="s">
        <v>270</v>
      </c>
      <c r="C1308" s="69"/>
      <c r="D1308" s="60">
        <v>45</v>
      </c>
      <c r="E1308" s="23">
        <f t="shared" si="599"/>
        <v>0</v>
      </c>
      <c r="F1308" s="60"/>
      <c r="G1308" s="60">
        <v>30</v>
      </c>
      <c r="H1308" s="23">
        <f t="shared" si="600"/>
        <v>0</v>
      </c>
      <c r="I1308" s="60"/>
      <c r="J1308" s="60">
        <v>45</v>
      </c>
      <c r="K1308" s="23">
        <f t="shared" si="601"/>
        <v>0</v>
      </c>
      <c r="L1308" s="60">
        <v>180</v>
      </c>
      <c r="M1308" s="60">
        <v>75</v>
      </c>
      <c r="N1308" s="23">
        <f t="shared" si="602"/>
        <v>13500</v>
      </c>
      <c r="O1308" s="70">
        <v>230</v>
      </c>
      <c r="P1308" s="60">
        <v>38</v>
      </c>
      <c r="Q1308" s="23">
        <f t="shared" si="603"/>
        <v>8740</v>
      </c>
      <c r="R1308" s="60">
        <v>120</v>
      </c>
      <c r="S1308" s="60">
        <v>68</v>
      </c>
      <c r="T1308" s="23">
        <f t="shared" si="604"/>
        <v>8160</v>
      </c>
      <c r="U1308" s="60"/>
      <c r="V1308" s="60">
        <v>38</v>
      </c>
      <c r="W1308" s="23">
        <f t="shared" si="605"/>
        <v>0</v>
      </c>
      <c r="X1308" s="70"/>
      <c r="Y1308" s="60">
        <v>55</v>
      </c>
      <c r="Z1308" s="23">
        <f t="shared" si="606"/>
        <v>0</v>
      </c>
      <c r="AA1308" s="60"/>
      <c r="AB1308" s="60">
        <v>58</v>
      </c>
      <c r="AC1308" s="23">
        <f t="shared" si="607"/>
        <v>0</v>
      </c>
      <c r="AD1308" s="60"/>
      <c r="AE1308" s="60">
        <v>68</v>
      </c>
      <c r="AF1308" s="25">
        <f t="shared" si="608"/>
        <v>0</v>
      </c>
      <c r="AG1308" s="60"/>
      <c r="AH1308" s="60">
        <v>98</v>
      </c>
      <c r="AI1308" s="23">
        <f t="shared" si="609"/>
        <v>0</v>
      </c>
      <c r="AJ1308" s="60"/>
      <c r="AK1308" s="60">
        <v>7</v>
      </c>
      <c r="AL1308" s="25">
        <f t="shared" si="610"/>
        <v>0</v>
      </c>
      <c r="AM1308" s="60">
        <v>6900</v>
      </c>
      <c r="AN1308" s="60">
        <v>6</v>
      </c>
      <c r="AO1308" s="25">
        <f t="shared" si="611"/>
        <v>41400</v>
      </c>
      <c r="AP1308" s="60"/>
      <c r="AQ1308" s="60">
        <v>7</v>
      </c>
      <c r="AR1308" s="60">
        <f t="shared" si="621"/>
        <v>0</v>
      </c>
      <c r="AS1308" s="60"/>
      <c r="AT1308" s="60">
        <v>5.63</v>
      </c>
      <c r="AU1308" s="60">
        <f t="shared" si="622"/>
        <v>0</v>
      </c>
      <c r="AV1308" s="60"/>
      <c r="AW1308" s="60">
        <v>6.65</v>
      </c>
      <c r="AX1308" s="60">
        <f t="shared" si="623"/>
        <v>0</v>
      </c>
      <c r="AY1308" s="60"/>
      <c r="AZ1308" s="60">
        <v>5.58</v>
      </c>
      <c r="BA1308" s="60">
        <f t="shared" si="624"/>
        <v>0</v>
      </c>
      <c r="BB1308" s="60"/>
      <c r="BC1308" s="60">
        <v>6</v>
      </c>
      <c r="BD1308" s="23">
        <f t="shared" si="612"/>
        <v>0</v>
      </c>
      <c r="BE1308" s="26">
        <f t="shared" si="613"/>
        <v>71800</v>
      </c>
      <c r="BF1308" s="27">
        <f t="shared" si="616"/>
        <v>340361</v>
      </c>
      <c r="BG1308" s="61"/>
      <c r="BH1308" s="62"/>
      <c r="BI1308" s="61"/>
      <c r="BJ1308" s="30">
        <f t="shared" si="614"/>
        <v>0</v>
      </c>
      <c r="BK1308" s="28">
        <f t="shared" si="615"/>
        <v>412161</v>
      </c>
      <c r="BL1308" s="245"/>
      <c r="BM1308" s="245"/>
      <c r="BN1308" s="245"/>
      <c r="BO1308" s="245"/>
      <c r="BP1308" s="245"/>
      <c r="BQ1308" s="245"/>
      <c r="BR1308" s="255"/>
      <c r="BS1308" s="255"/>
      <c r="BT1308" s="255"/>
      <c r="BU1308" s="255"/>
      <c r="BV1308" s="255"/>
      <c r="BW1308" s="255"/>
      <c r="BX1308" s="255"/>
      <c r="BY1308" s="256"/>
      <c r="BZ1308" s="256"/>
      <c r="CA1308" s="256"/>
      <c r="CB1308" s="256"/>
      <c r="CC1308" s="256"/>
      <c r="CD1308" s="256"/>
      <c r="CE1308" s="256"/>
      <c r="CF1308" s="256"/>
      <c r="CG1308" s="256"/>
      <c r="CH1308" s="256"/>
      <c r="CI1308" s="256"/>
      <c r="CJ1308" s="256"/>
      <c r="CK1308" s="256"/>
      <c r="CL1308" s="256"/>
      <c r="CM1308" s="256"/>
      <c r="CN1308" s="256"/>
      <c r="CO1308" s="256"/>
      <c r="CP1308" s="256"/>
      <c r="CQ1308" s="256"/>
      <c r="CR1308" s="256"/>
      <c r="CS1308" s="256"/>
      <c r="CT1308" s="256"/>
      <c r="CU1308" s="256"/>
      <c r="CV1308" s="256"/>
      <c r="CW1308" s="256"/>
      <c r="CX1308" s="256"/>
      <c r="CY1308" s="256"/>
      <c r="CZ1308" s="256"/>
      <c r="DA1308" s="256"/>
      <c r="DB1308" s="256"/>
      <c r="DC1308" s="256"/>
      <c r="DD1308" s="256"/>
      <c r="DE1308" s="256"/>
      <c r="DF1308" s="256"/>
      <c r="DG1308" s="256"/>
      <c r="DH1308" s="256"/>
      <c r="DI1308" s="256"/>
      <c r="DJ1308" s="256"/>
      <c r="DK1308" s="256"/>
      <c r="DL1308" s="256"/>
      <c r="DM1308" s="256"/>
      <c r="DN1308" s="256"/>
      <c r="DO1308" s="256"/>
      <c r="DP1308" s="256"/>
      <c r="DQ1308" s="256"/>
      <c r="DR1308" s="256"/>
      <c r="DS1308" s="256"/>
      <c r="DT1308" s="256"/>
      <c r="DU1308" s="256"/>
      <c r="DV1308" s="256"/>
      <c r="DW1308" s="256"/>
      <c r="DX1308" s="256"/>
      <c r="DY1308" s="256"/>
      <c r="DZ1308" s="256"/>
      <c r="EA1308" s="256"/>
      <c r="EB1308" s="256"/>
      <c r="EC1308" s="256"/>
      <c r="ED1308" s="256"/>
      <c r="EE1308" s="256"/>
      <c r="EF1308" s="256"/>
      <c r="EG1308" s="256"/>
      <c r="EH1308" s="256"/>
      <c r="EI1308" s="256"/>
      <c r="EJ1308" s="256"/>
      <c r="EK1308" s="256"/>
      <c r="EL1308" s="256"/>
      <c r="EM1308" s="256"/>
      <c r="EN1308" s="256"/>
      <c r="EO1308" s="256"/>
      <c r="EP1308" s="256"/>
      <c r="EQ1308" s="256"/>
      <c r="ER1308" s="256"/>
      <c r="ES1308" s="256"/>
      <c r="ET1308" s="256"/>
      <c r="EU1308" s="256"/>
      <c r="EV1308" s="256"/>
      <c r="EW1308" s="256"/>
      <c r="EX1308" s="256"/>
      <c r="EY1308" s="256"/>
      <c r="EZ1308" s="256"/>
      <c r="FA1308" s="256"/>
      <c r="FB1308" s="256"/>
      <c r="FC1308" s="256"/>
      <c r="FD1308" s="256"/>
      <c r="FE1308" s="256"/>
      <c r="FF1308" s="256"/>
      <c r="FG1308" s="256"/>
      <c r="FH1308" s="256"/>
      <c r="FI1308" s="256"/>
      <c r="FJ1308" s="256"/>
      <c r="FK1308" s="256"/>
      <c r="FL1308" s="256"/>
      <c r="FM1308" s="256"/>
      <c r="FN1308" s="256"/>
      <c r="FO1308" s="256"/>
      <c r="FP1308" s="256"/>
      <c r="FQ1308" s="256"/>
      <c r="FR1308" s="256"/>
      <c r="FS1308" s="256"/>
      <c r="FT1308" s="256"/>
      <c r="FU1308" s="256"/>
      <c r="FV1308" s="256"/>
    </row>
    <row r="1309" spans="1:178" s="64" customFormat="1" ht="32.25" customHeight="1">
      <c r="A1309" s="67" t="s">
        <v>271</v>
      </c>
      <c r="B1309" s="68" t="s">
        <v>272</v>
      </c>
      <c r="C1309" s="69"/>
      <c r="D1309" s="60">
        <v>45</v>
      </c>
      <c r="E1309" s="23">
        <f t="shared" si="599"/>
        <v>0</v>
      </c>
      <c r="F1309" s="60"/>
      <c r="G1309" s="60">
        <v>30</v>
      </c>
      <c r="H1309" s="23">
        <f t="shared" si="600"/>
        <v>0</v>
      </c>
      <c r="I1309" s="60"/>
      <c r="J1309" s="60">
        <v>45</v>
      </c>
      <c r="K1309" s="23">
        <f t="shared" si="601"/>
        <v>0</v>
      </c>
      <c r="L1309" s="60"/>
      <c r="M1309" s="60">
        <v>75</v>
      </c>
      <c r="N1309" s="23">
        <f t="shared" si="602"/>
        <v>0</v>
      </c>
      <c r="O1309" s="60"/>
      <c r="P1309" s="60">
        <v>38</v>
      </c>
      <c r="Q1309" s="23">
        <f t="shared" si="603"/>
        <v>0</v>
      </c>
      <c r="R1309" s="60"/>
      <c r="S1309" s="60">
        <v>68</v>
      </c>
      <c r="T1309" s="23">
        <f t="shared" si="604"/>
        <v>0</v>
      </c>
      <c r="U1309" s="60"/>
      <c r="V1309" s="60">
        <v>38</v>
      </c>
      <c r="W1309" s="23">
        <f t="shared" si="605"/>
        <v>0</v>
      </c>
      <c r="X1309" s="60"/>
      <c r="Y1309" s="60">
        <v>55</v>
      </c>
      <c r="Z1309" s="23">
        <f t="shared" si="606"/>
        <v>0</v>
      </c>
      <c r="AA1309" s="60"/>
      <c r="AB1309" s="60">
        <v>58</v>
      </c>
      <c r="AC1309" s="23">
        <f t="shared" si="607"/>
        <v>0</v>
      </c>
      <c r="AD1309" s="60"/>
      <c r="AE1309" s="60">
        <v>68</v>
      </c>
      <c r="AF1309" s="25">
        <f t="shared" si="608"/>
        <v>0</v>
      </c>
      <c r="AG1309" s="60"/>
      <c r="AH1309" s="60">
        <v>98</v>
      </c>
      <c r="AI1309" s="23">
        <f t="shared" si="609"/>
        <v>0</v>
      </c>
      <c r="AJ1309" s="60"/>
      <c r="AK1309" s="60">
        <v>7</v>
      </c>
      <c r="AL1309" s="25">
        <f t="shared" si="610"/>
        <v>0</v>
      </c>
      <c r="AM1309" s="60"/>
      <c r="AN1309" s="60">
        <v>6</v>
      </c>
      <c r="AO1309" s="25">
        <f t="shared" si="611"/>
        <v>0</v>
      </c>
      <c r="AP1309" s="60"/>
      <c r="AQ1309" s="60">
        <v>7</v>
      </c>
      <c r="AR1309" s="60">
        <f t="shared" si="621"/>
        <v>0</v>
      </c>
      <c r="AS1309" s="60"/>
      <c r="AT1309" s="60">
        <v>5.63</v>
      </c>
      <c r="AU1309" s="60">
        <f t="shared" si="622"/>
        <v>0</v>
      </c>
      <c r="AV1309" s="60"/>
      <c r="AW1309" s="60">
        <v>6.65</v>
      </c>
      <c r="AX1309" s="60">
        <f t="shared" si="623"/>
        <v>0</v>
      </c>
      <c r="AY1309" s="60"/>
      <c r="AZ1309" s="60">
        <v>5.58</v>
      </c>
      <c r="BA1309" s="60">
        <f t="shared" si="624"/>
        <v>0</v>
      </c>
      <c r="BB1309" s="60"/>
      <c r="BC1309" s="60">
        <v>6</v>
      </c>
      <c r="BD1309" s="23">
        <f t="shared" si="612"/>
        <v>0</v>
      </c>
      <c r="BE1309" s="26">
        <f t="shared" si="613"/>
        <v>0</v>
      </c>
      <c r="BF1309" s="27">
        <f t="shared" si="616"/>
        <v>0</v>
      </c>
      <c r="BG1309" s="61"/>
      <c r="BH1309" s="62"/>
      <c r="BI1309" s="61"/>
      <c r="BJ1309" s="30">
        <f t="shared" si="614"/>
        <v>0</v>
      </c>
      <c r="BK1309" s="28">
        <f t="shared" si="615"/>
        <v>0</v>
      </c>
      <c r="BL1309" s="245"/>
      <c r="BM1309" s="245"/>
      <c r="BN1309" s="245"/>
      <c r="BO1309" s="245"/>
      <c r="BP1309" s="247"/>
      <c r="BQ1309" s="247"/>
      <c r="BR1309" s="255"/>
      <c r="BS1309" s="255"/>
      <c r="BT1309" s="255"/>
      <c r="BU1309" s="255"/>
      <c r="BV1309" s="255"/>
      <c r="BW1309" s="255"/>
      <c r="BX1309" s="255"/>
      <c r="BY1309" s="256"/>
      <c r="BZ1309" s="256"/>
      <c r="CA1309" s="256"/>
      <c r="CB1309" s="256"/>
      <c r="CC1309" s="256"/>
      <c r="CD1309" s="256"/>
      <c r="CE1309" s="256"/>
      <c r="CF1309" s="256"/>
      <c r="CG1309" s="256"/>
      <c r="CH1309" s="256"/>
      <c r="CI1309" s="256"/>
      <c r="CJ1309" s="256"/>
      <c r="CK1309" s="256"/>
      <c r="CL1309" s="256"/>
      <c r="CM1309" s="256"/>
      <c r="CN1309" s="256"/>
      <c r="CO1309" s="256"/>
      <c r="CP1309" s="256"/>
      <c r="CQ1309" s="256"/>
      <c r="CR1309" s="256"/>
      <c r="CS1309" s="256"/>
      <c r="CT1309" s="256"/>
      <c r="CU1309" s="256"/>
      <c r="CV1309" s="256"/>
      <c r="CW1309" s="256"/>
      <c r="CX1309" s="256"/>
      <c r="CY1309" s="256"/>
      <c r="CZ1309" s="256"/>
      <c r="DA1309" s="256"/>
      <c r="DB1309" s="256"/>
      <c r="DC1309" s="256"/>
      <c r="DD1309" s="256"/>
      <c r="DE1309" s="256"/>
      <c r="DF1309" s="256"/>
      <c r="DG1309" s="256"/>
      <c r="DH1309" s="256"/>
      <c r="DI1309" s="256"/>
      <c r="DJ1309" s="256"/>
      <c r="DK1309" s="256"/>
      <c r="DL1309" s="256"/>
      <c r="DM1309" s="256"/>
      <c r="DN1309" s="256"/>
      <c r="DO1309" s="256"/>
      <c r="DP1309" s="256"/>
      <c r="DQ1309" s="256"/>
      <c r="DR1309" s="256"/>
      <c r="DS1309" s="256"/>
      <c r="DT1309" s="256"/>
      <c r="DU1309" s="256"/>
      <c r="DV1309" s="256"/>
      <c r="DW1309" s="256"/>
      <c r="DX1309" s="256"/>
      <c r="DY1309" s="256"/>
      <c r="DZ1309" s="256"/>
      <c r="EA1309" s="256"/>
      <c r="EB1309" s="256"/>
      <c r="EC1309" s="256"/>
      <c r="ED1309" s="256"/>
      <c r="EE1309" s="256"/>
      <c r="EF1309" s="256"/>
      <c r="EG1309" s="256"/>
      <c r="EH1309" s="256"/>
      <c r="EI1309" s="256"/>
      <c r="EJ1309" s="256"/>
      <c r="EK1309" s="256"/>
      <c r="EL1309" s="256"/>
      <c r="EM1309" s="256"/>
      <c r="EN1309" s="256"/>
      <c r="EO1309" s="256"/>
      <c r="EP1309" s="256"/>
      <c r="EQ1309" s="256"/>
      <c r="ER1309" s="256"/>
      <c r="ES1309" s="256"/>
      <c r="ET1309" s="256"/>
      <c r="EU1309" s="256"/>
      <c r="EV1309" s="256"/>
      <c r="EW1309" s="256"/>
      <c r="EX1309" s="256"/>
      <c r="EY1309" s="256"/>
      <c r="EZ1309" s="256"/>
      <c r="FA1309" s="256"/>
      <c r="FB1309" s="256"/>
      <c r="FC1309" s="256"/>
      <c r="FD1309" s="256"/>
      <c r="FE1309" s="256"/>
      <c r="FF1309" s="256"/>
      <c r="FG1309" s="256"/>
      <c r="FH1309" s="256"/>
      <c r="FI1309" s="256"/>
      <c r="FJ1309" s="256"/>
      <c r="FK1309" s="256"/>
      <c r="FL1309" s="256"/>
      <c r="FM1309" s="256"/>
      <c r="FN1309" s="256"/>
      <c r="FO1309" s="256"/>
      <c r="FP1309" s="256"/>
      <c r="FQ1309" s="256"/>
      <c r="FR1309" s="256"/>
      <c r="FS1309" s="256"/>
      <c r="FT1309" s="256"/>
      <c r="FU1309" s="256"/>
      <c r="FV1309" s="256"/>
    </row>
    <row r="1310" spans="1:178" s="64" customFormat="1" ht="32.25" customHeight="1">
      <c r="A1310" s="67" t="s">
        <v>273</v>
      </c>
      <c r="B1310" s="68" t="s">
        <v>274</v>
      </c>
      <c r="C1310" s="69"/>
      <c r="D1310" s="60">
        <v>45</v>
      </c>
      <c r="E1310" s="23">
        <f t="shared" si="599"/>
        <v>0</v>
      </c>
      <c r="F1310" s="60"/>
      <c r="G1310" s="60">
        <v>30</v>
      </c>
      <c r="H1310" s="23">
        <f t="shared" si="600"/>
        <v>0</v>
      </c>
      <c r="I1310" s="60"/>
      <c r="J1310" s="60">
        <v>45</v>
      </c>
      <c r="K1310" s="23">
        <f t="shared" si="601"/>
        <v>0</v>
      </c>
      <c r="L1310" s="60"/>
      <c r="M1310" s="60">
        <v>75</v>
      </c>
      <c r="N1310" s="23">
        <f t="shared" si="602"/>
        <v>0</v>
      </c>
      <c r="O1310" s="60"/>
      <c r="P1310" s="60">
        <v>38</v>
      </c>
      <c r="Q1310" s="23">
        <f t="shared" si="603"/>
        <v>0</v>
      </c>
      <c r="R1310" s="60"/>
      <c r="S1310" s="60">
        <v>68</v>
      </c>
      <c r="T1310" s="23">
        <f t="shared" si="604"/>
        <v>0</v>
      </c>
      <c r="U1310" s="60"/>
      <c r="V1310" s="60">
        <v>38</v>
      </c>
      <c r="W1310" s="23">
        <f t="shared" si="605"/>
        <v>0</v>
      </c>
      <c r="X1310" s="60"/>
      <c r="Y1310" s="60">
        <v>55</v>
      </c>
      <c r="Z1310" s="23">
        <f t="shared" si="606"/>
        <v>0</v>
      </c>
      <c r="AA1310" s="60"/>
      <c r="AB1310" s="60">
        <v>58</v>
      </c>
      <c r="AC1310" s="23">
        <f t="shared" si="607"/>
        <v>0</v>
      </c>
      <c r="AD1310" s="60"/>
      <c r="AE1310" s="60">
        <v>68</v>
      </c>
      <c r="AF1310" s="25">
        <f t="shared" si="608"/>
        <v>0</v>
      </c>
      <c r="AG1310" s="60"/>
      <c r="AH1310" s="60">
        <v>98</v>
      </c>
      <c r="AI1310" s="23">
        <f t="shared" si="609"/>
        <v>0</v>
      </c>
      <c r="AJ1310" s="60"/>
      <c r="AK1310" s="60">
        <v>7</v>
      </c>
      <c r="AL1310" s="25">
        <f t="shared" si="610"/>
        <v>0</v>
      </c>
      <c r="AM1310" s="60"/>
      <c r="AN1310" s="60">
        <v>6</v>
      </c>
      <c r="AO1310" s="25">
        <f t="shared" si="611"/>
        <v>0</v>
      </c>
      <c r="AP1310" s="60"/>
      <c r="AQ1310" s="60">
        <v>7</v>
      </c>
      <c r="AR1310" s="60">
        <f t="shared" si="621"/>
        <v>0</v>
      </c>
      <c r="AS1310" s="60"/>
      <c r="AT1310" s="60">
        <v>5.63</v>
      </c>
      <c r="AU1310" s="60">
        <f t="shared" si="622"/>
        <v>0</v>
      </c>
      <c r="AV1310" s="60"/>
      <c r="AW1310" s="60">
        <v>6.65</v>
      </c>
      <c r="AX1310" s="60">
        <f t="shared" si="623"/>
        <v>0</v>
      </c>
      <c r="AY1310" s="60"/>
      <c r="AZ1310" s="60">
        <v>5.58</v>
      </c>
      <c r="BA1310" s="60">
        <f t="shared" si="624"/>
        <v>0</v>
      </c>
      <c r="BB1310" s="60"/>
      <c r="BC1310" s="60">
        <v>6</v>
      </c>
      <c r="BD1310" s="23">
        <f t="shared" si="612"/>
        <v>0</v>
      </c>
      <c r="BE1310" s="26">
        <f t="shared" si="613"/>
        <v>0</v>
      </c>
      <c r="BF1310" s="27">
        <f t="shared" si="616"/>
        <v>240551</v>
      </c>
      <c r="BG1310" s="61"/>
      <c r="BH1310" s="62"/>
      <c r="BI1310" s="61"/>
      <c r="BJ1310" s="30">
        <f t="shared" si="614"/>
        <v>0</v>
      </c>
      <c r="BK1310" s="28">
        <f t="shared" si="615"/>
        <v>240551</v>
      </c>
      <c r="BL1310" s="245"/>
      <c r="BM1310" s="245"/>
      <c r="BN1310" s="245"/>
      <c r="BO1310" s="245"/>
      <c r="BP1310" s="245"/>
      <c r="BQ1310" s="245"/>
      <c r="BR1310" s="255"/>
      <c r="BS1310" s="255"/>
      <c r="BT1310" s="255"/>
      <c r="BU1310" s="255"/>
      <c r="BV1310" s="255"/>
      <c r="BW1310" s="255"/>
      <c r="BX1310" s="255"/>
      <c r="BY1310" s="256"/>
      <c r="BZ1310" s="256"/>
      <c r="CA1310" s="256"/>
      <c r="CB1310" s="256"/>
      <c r="CC1310" s="256"/>
      <c r="CD1310" s="256"/>
      <c r="CE1310" s="256"/>
      <c r="CF1310" s="256"/>
      <c r="CG1310" s="256"/>
      <c r="CH1310" s="256"/>
      <c r="CI1310" s="256"/>
      <c r="CJ1310" s="256"/>
      <c r="CK1310" s="256"/>
      <c r="CL1310" s="256"/>
      <c r="CM1310" s="256"/>
      <c r="CN1310" s="256"/>
      <c r="CO1310" s="256"/>
      <c r="CP1310" s="256"/>
      <c r="CQ1310" s="256"/>
      <c r="CR1310" s="256"/>
      <c r="CS1310" s="256"/>
      <c r="CT1310" s="256"/>
      <c r="CU1310" s="256"/>
      <c r="CV1310" s="256"/>
      <c r="CW1310" s="256"/>
      <c r="CX1310" s="256"/>
      <c r="CY1310" s="256"/>
      <c r="CZ1310" s="256"/>
      <c r="DA1310" s="256"/>
      <c r="DB1310" s="256"/>
      <c r="DC1310" s="256"/>
      <c r="DD1310" s="256"/>
      <c r="DE1310" s="256"/>
      <c r="DF1310" s="256"/>
      <c r="DG1310" s="256"/>
      <c r="DH1310" s="256"/>
      <c r="DI1310" s="256"/>
      <c r="DJ1310" s="256"/>
      <c r="DK1310" s="256"/>
      <c r="DL1310" s="256"/>
      <c r="DM1310" s="256"/>
      <c r="DN1310" s="256"/>
      <c r="DO1310" s="256"/>
      <c r="DP1310" s="256"/>
      <c r="DQ1310" s="256"/>
      <c r="DR1310" s="256"/>
      <c r="DS1310" s="256"/>
      <c r="DT1310" s="256"/>
      <c r="DU1310" s="256"/>
      <c r="DV1310" s="256"/>
      <c r="DW1310" s="256"/>
      <c r="DX1310" s="256"/>
      <c r="DY1310" s="256"/>
      <c r="DZ1310" s="256"/>
      <c r="EA1310" s="256"/>
      <c r="EB1310" s="256"/>
      <c r="EC1310" s="256"/>
      <c r="ED1310" s="256"/>
      <c r="EE1310" s="256"/>
      <c r="EF1310" s="256"/>
      <c r="EG1310" s="256"/>
      <c r="EH1310" s="256"/>
      <c r="EI1310" s="256"/>
      <c r="EJ1310" s="256"/>
      <c r="EK1310" s="256"/>
      <c r="EL1310" s="256"/>
      <c r="EM1310" s="256"/>
      <c r="EN1310" s="256"/>
      <c r="EO1310" s="256"/>
      <c r="EP1310" s="256"/>
      <c r="EQ1310" s="256"/>
      <c r="ER1310" s="256"/>
      <c r="ES1310" s="256"/>
      <c r="ET1310" s="256"/>
      <c r="EU1310" s="256"/>
      <c r="EV1310" s="256"/>
      <c r="EW1310" s="256"/>
      <c r="EX1310" s="256"/>
      <c r="EY1310" s="256"/>
      <c r="EZ1310" s="256"/>
      <c r="FA1310" s="256"/>
      <c r="FB1310" s="256"/>
      <c r="FC1310" s="256"/>
      <c r="FD1310" s="256"/>
      <c r="FE1310" s="256"/>
      <c r="FF1310" s="256"/>
      <c r="FG1310" s="256"/>
      <c r="FH1310" s="256"/>
      <c r="FI1310" s="256"/>
      <c r="FJ1310" s="256"/>
      <c r="FK1310" s="256"/>
      <c r="FL1310" s="256"/>
      <c r="FM1310" s="256"/>
      <c r="FN1310" s="256"/>
      <c r="FO1310" s="256"/>
      <c r="FP1310" s="256"/>
      <c r="FQ1310" s="256"/>
      <c r="FR1310" s="256"/>
      <c r="FS1310" s="256"/>
      <c r="FT1310" s="256"/>
      <c r="FU1310" s="256"/>
      <c r="FV1310" s="256"/>
    </row>
    <row r="1311" spans="1:178" s="64" customFormat="1" ht="32.25" customHeight="1">
      <c r="A1311" s="67" t="s">
        <v>275</v>
      </c>
      <c r="B1311" s="68" t="s">
        <v>276</v>
      </c>
      <c r="C1311" s="69"/>
      <c r="D1311" s="60">
        <v>45</v>
      </c>
      <c r="E1311" s="23">
        <f t="shared" si="599"/>
        <v>0</v>
      </c>
      <c r="F1311" s="60"/>
      <c r="G1311" s="60">
        <v>30</v>
      </c>
      <c r="H1311" s="23">
        <f t="shared" si="600"/>
        <v>0</v>
      </c>
      <c r="I1311" s="60"/>
      <c r="J1311" s="60">
        <v>45</v>
      </c>
      <c r="K1311" s="23">
        <f t="shared" si="601"/>
        <v>0</v>
      </c>
      <c r="L1311" s="60"/>
      <c r="M1311" s="60">
        <v>75</v>
      </c>
      <c r="N1311" s="23">
        <f t="shared" si="602"/>
        <v>0</v>
      </c>
      <c r="O1311" s="70"/>
      <c r="P1311" s="60">
        <v>38</v>
      </c>
      <c r="Q1311" s="23">
        <f t="shared" si="603"/>
        <v>0</v>
      </c>
      <c r="R1311" s="60"/>
      <c r="S1311" s="60">
        <v>68</v>
      </c>
      <c r="T1311" s="23">
        <f t="shared" si="604"/>
        <v>0</v>
      </c>
      <c r="U1311" s="70"/>
      <c r="V1311" s="60">
        <v>38</v>
      </c>
      <c r="W1311" s="23">
        <f t="shared" si="605"/>
        <v>0</v>
      </c>
      <c r="X1311" s="60"/>
      <c r="Y1311" s="60">
        <v>55</v>
      </c>
      <c r="Z1311" s="23">
        <f t="shared" si="606"/>
        <v>0</v>
      </c>
      <c r="AA1311" s="60"/>
      <c r="AB1311" s="60">
        <v>58</v>
      </c>
      <c r="AC1311" s="23">
        <f t="shared" si="607"/>
        <v>0</v>
      </c>
      <c r="AD1311" s="60"/>
      <c r="AE1311" s="60">
        <v>68</v>
      </c>
      <c r="AF1311" s="25">
        <f t="shared" si="608"/>
        <v>0</v>
      </c>
      <c r="AG1311" s="60"/>
      <c r="AH1311" s="60">
        <v>98</v>
      </c>
      <c r="AI1311" s="23">
        <f t="shared" si="609"/>
        <v>0</v>
      </c>
      <c r="AJ1311" s="60"/>
      <c r="AK1311" s="60">
        <v>7</v>
      </c>
      <c r="AL1311" s="25">
        <f t="shared" si="610"/>
        <v>0</v>
      </c>
      <c r="AM1311" s="60"/>
      <c r="AN1311" s="60">
        <v>6</v>
      </c>
      <c r="AO1311" s="25">
        <f t="shared" si="611"/>
        <v>0</v>
      </c>
      <c r="AP1311" s="60"/>
      <c r="AQ1311" s="60">
        <v>7</v>
      </c>
      <c r="AR1311" s="60">
        <f t="shared" si="621"/>
        <v>0</v>
      </c>
      <c r="AS1311" s="60"/>
      <c r="AT1311" s="60">
        <v>5.63</v>
      </c>
      <c r="AU1311" s="60">
        <f t="shared" si="622"/>
        <v>0</v>
      </c>
      <c r="AV1311" s="60"/>
      <c r="AW1311" s="60">
        <v>6.65</v>
      </c>
      <c r="AX1311" s="60">
        <f t="shared" si="623"/>
        <v>0</v>
      </c>
      <c r="AY1311" s="60"/>
      <c r="AZ1311" s="60">
        <v>5.58</v>
      </c>
      <c r="BA1311" s="60">
        <f t="shared" si="624"/>
        <v>0</v>
      </c>
      <c r="BB1311" s="60"/>
      <c r="BC1311" s="60">
        <v>6</v>
      </c>
      <c r="BD1311" s="23">
        <f t="shared" si="612"/>
        <v>0</v>
      </c>
      <c r="BE1311" s="26">
        <f t="shared" si="613"/>
        <v>0</v>
      </c>
      <c r="BF1311" s="27">
        <f t="shared" si="616"/>
        <v>0</v>
      </c>
      <c r="BG1311" s="61"/>
      <c r="BH1311" s="62"/>
      <c r="BI1311" s="61"/>
      <c r="BJ1311" s="30">
        <f t="shared" si="614"/>
        <v>0</v>
      </c>
      <c r="BK1311" s="28">
        <f t="shared" si="615"/>
        <v>0</v>
      </c>
      <c r="BL1311" s="245"/>
      <c r="BM1311" s="245"/>
      <c r="BN1311" s="245"/>
      <c r="BO1311" s="245"/>
      <c r="BP1311" s="245"/>
      <c r="BQ1311" s="245"/>
      <c r="BR1311" s="255"/>
      <c r="BS1311" s="255"/>
      <c r="BT1311" s="255"/>
      <c r="BU1311" s="255"/>
      <c r="BV1311" s="255"/>
      <c r="BW1311" s="255"/>
      <c r="BX1311" s="255"/>
      <c r="BY1311" s="256"/>
      <c r="BZ1311" s="256"/>
      <c r="CA1311" s="256"/>
      <c r="CB1311" s="256"/>
      <c r="CC1311" s="256"/>
      <c r="CD1311" s="256"/>
      <c r="CE1311" s="256"/>
      <c r="CF1311" s="256"/>
      <c r="CG1311" s="256"/>
      <c r="CH1311" s="256"/>
      <c r="CI1311" s="256"/>
      <c r="CJ1311" s="256"/>
      <c r="CK1311" s="256"/>
      <c r="CL1311" s="256"/>
      <c r="CM1311" s="256"/>
      <c r="CN1311" s="256"/>
      <c r="CO1311" s="256"/>
      <c r="CP1311" s="256"/>
      <c r="CQ1311" s="256"/>
      <c r="CR1311" s="256"/>
      <c r="CS1311" s="256"/>
      <c r="CT1311" s="256"/>
      <c r="CU1311" s="256"/>
      <c r="CV1311" s="256"/>
      <c r="CW1311" s="256"/>
      <c r="CX1311" s="256"/>
      <c r="CY1311" s="256"/>
      <c r="CZ1311" s="256"/>
      <c r="DA1311" s="256"/>
      <c r="DB1311" s="256"/>
      <c r="DC1311" s="256"/>
      <c r="DD1311" s="256"/>
      <c r="DE1311" s="256"/>
      <c r="DF1311" s="256"/>
      <c r="DG1311" s="256"/>
      <c r="DH1311" s="256"/>
      <c r="DI1311" s="256"/>
      <c r="DJ1311" s="256"/>
      <c r="DK1311" s="256"/>
      <c r="DL1311" s="256"/>
      <c r="DM1311" s="256"/>
      <c r="DN1311" s="256"/>
      <c r="DO1311" s="256"/>
      <c r="DP1311" s="256"/>
      <c r="DQ1311" s="256"/>
      <c r="DR1311" s="256"/>
      <c r="DS1311" s="256"/>
      <c r="DT1311" s="256"/>
      <c r="DU1311" s="256"/>
      <c r="DV1311" s="256"/>
      <c r="DW1311" s="256"/>
      <c r="DX1311" s="256"/>
      <c r="DY1311" s="256"/>
      <c r="DZ1311" s="256"/>
      <c r="EA1311" s="256"/>
      <c r="EB1311" s="256"/>
      <c r="EC1311" s="256"/>
      <c r="ED1311" s="256"/>
      <c r="EE1311" s="256"/>
      <c r="EF1311" s="256"/>
      <c r="EG1311" s="256"/>
      <c r="EH1311" s="256"/>
      <c r="EI1311" s="256"/>
      <c r="EJ1311" s="256"/>
      <c r="EK1311" s="256"/>
      <c r="EL1311" s="256"/>
      <c r="EM1311" s="256"/>
      <c r="EN1311" s="256"/>
      <c r="EO1311" s="256"/>
      <c r="EP1311" s="256"/>
      <c r="EQ1311" s="256"/>
      <c r="ER1311" s="256"/>
      <c r="ES1311" s="256"/>
      <c r="ET1311" s="256"/>
      <c r="EU1311" s="256"/>
      <c r="EV1311" s="256"/>
      <c r="EW1311" s="256"/>
      <c r="EX1311" s="256"/>
      <c r="EY1311" s="256"/>
      <c r="EZ1311" s="256"/>
      <c r="FA1311" s="256"/>
      <c r="FB1311" s="256"/>
      <c r="FC1311" s="256"/>
      <c r="FD1311" s="256"/>
      <c r="FE1311" s="256"/>
      <c r="FF1311" s="256"/>
      <c r="FG1311" s="256"/>
      <c r="FH1311" s="256"/>
      <c r="FI1311" s="256"/>
      <c r="FJ1311" s="256"/>
      <c r="FK1311" s="256"/>
      <c r="FL1311" s="256"/>
      <c r="FM1311" s="256"/>
      <c r="FN1311" s="256"/>
      <c r="FO1311" s="256"/>
      <c r="FP1311" s="256"/>
      <c r="FQ1311" s="256"/>
      <c r="FR1311" s="256"/>
      <c r="FS1311" s="256"/>
      <c r="FT1311" s="256"/>
      <c r="FU1311" s="256"/>
      <c r="FV1311" s="256"/>
    </row>
    <row r="1312" spans="1:178" s="64" customFormat="1" ht="32.25" customHeight="1">
      <c r="A1312" s="67" t="s">
        <v>277</v>
      </c>
      <c r="B1312" s="68" t="s">
        <v>278</v>
      </c>
      <c r="C1312" s="69"/>
      <c r="D1312" s="60">
        <v>45</v>
      </c>
      <c r="E1312" s="23">
        <f t="shared" si="599"/>
        <v>0</v>
      </c>
      <c r="F1312" s="60"/>
      <c r="G1312" s="60">
        <v>30</v>
      </c>
      <c r="H1312" s="23">
        <f t="shared" si="600"/>
        <v>0</v>
      </c>
      <c r="I1312" s="60"/>
      <c r="J1312" s="60">
        <v>45</v>
      </c>
      <c r="K1312" s="23">
        <f t="shared" si="601"/>
        <v>0</v>
      </c>
      <c r="L1312" s="60"/>
      <c r="M1312" s="60">
        <v>75</v>
      </c>
      <c r="N1312" s="23">
        <f t="shared" si="602"/>
        <v>0</v>
      </c>
      <c r="O1312" s="60"/>
      <c r="P1312" s="60">
        <v>38</v>
      </c>
      <c r="Q1312" s="23">
        <f t="shared" si="603"/>
        <v>0</v>
      </c>
      <c r="R1312" s="60"/>
      <c r="S1312" s="60">
        <v>68</v>
      </c>
      <c r="T1312" s="23">
        <f t="shared" si="604"/>
        <v>0</v>
      </c>
      <c r="U1312" s="60">
        <v>450</v>
      </c>
      <c r="V1312" s="60">
        <v>38</v>
      </c>
      <c r="W1312" s="23">
        <f t="shared" si="605"/>
        <v>17100</v>
      </c>
      <c r="X1312" s="60">
        <v>130</v>
      </c>
      <c r="Y1312" s="60">
        <v>55</v>
      </c>
      <c r="Z1312" s="23">
        <f t="shared" si="606"/>
        <v>7150</v>
      </c>
      <c r="AA1312" s="60">
        <v>134</v>
      </c>
      <c r="AB1312" s="60">
        <v>58</v>
      </c>
      <c r="AC1312" s="23">
        <f t="shared" si="607"/>
        <v>7772</v>
      </c>
      <c r="AD1312" s="60">
        <v>160</v>
      </c>
      <c r="AE1312" s="60">
        <v>68</v>
      </c>
      <c r="AF1312" s="25">
        <f t="shared" si="608"/>
        <v>10880</v>
      </c>
      <c r="AG1312" s="60">
        <v>350</v>
      </c>
      <c r="AH1312" s="60">
        <v>98</v>
      </c>
      <c r="AI1312" s="23">
        <f t="shared" si="609"/>
        <v>34300</v>
      </c>
      <c r="AJ1312" s="60"/>
      <c r="AK1312" s="60">
        <v>7</v>
      </c>
      <c r="AL1312" s="25">
        <f t="shared" si="610"/>
        <v>0</v>
      </c>
      <c r="AM1312" s="60"/>
      <c r="AN1312" s="60">
        <v>6</v>
      </c>
      <c r="AO1312" s="25">
        <f t="shared" si="611"/>
        <v>0</v>
      </c>
      <c r="AP1312" s="60"/>
      <c r="AQ1312" s="60">
        <v>7</v>
      </c>
      <c r="AR1312" s="60">
        <f t="shared" si="621"/>
        <v>0</v>
      </c>
      <c r="AS1312" s="60"/>
      <c r="AT1312" s="60">
        <v>5.63</v>
      </c>
      <c r="AU1312" s="60">
        <f t="shared" si="622"/>
        <v>0</v>
      </c>
      <c r="AV1312" s="60"/>
      <c r="AW1312" s="60">
        <v>6.65</v>
      </c>
      <c r="AX1312" s="60">
        <f t="shared" si="623"/>
        <v>0</v>
      </c>
      <c r="AY1312" s="60"/>
      <c r="AZ1312" s="60">
        <v>5.58</v>
      </c>
      <c r="BA1312" s="60">
        <f t="shared" si="624"/>
        <v>0</v>
      </c>
      <c r="BB1312" s="60"/>
      <c r="BC1312" s="60">
        <v>6</v>
      </c>
      <c r="BD1312" s="23">
        <f t="shared" si="612"/>
        <v>0</v>
      </c>
      <c r="BE1312" s="26">
        <f t="shared" si="613"/>
        <v>77202</v>
      </c>
      <c r="BF1312" s="27">
        <f t="shared" si="616"/>
        <v>169507</v>
      </c>
      <c r="BG1312" s="61"/>
      <c r="BH1312" s="62"/>
      <c r="BI1312" s="61"/>
      <c r="BJ1312" s="30">
        <f t="shared" si="614"/>
        <v>0</v>
      </c>
      <c r="BK1312" s="28">
        <f t="shared" si="615"/>
        <v>246709</v>
      </c>
      <c r="BL1312" s="245"/>
      <c r="BM1312" s="245"/>
      <c r="BN1312" s="245"/>
      <c r="BO1312" s="245"/>
      <c r="BP1312" s="245"/>
      <c r="BQ1312" s="245"/>
      <c r="BR1312" s="255"/>
      <c r="BS1312" s="255"/>
      <c r="BT1312" s="255"/>
      <c r="BU1312" s="255"/>
      <c r="BV1312" s="255"/>
      <c r="BW1312" s="255"/>
      <c r="BX1312" s="255"/>
      <c r="BY1312" s="256"/>
      <c r="BZ1312" s="256"/>
      <c r="CA1312" s="256"/>
      <c r="CB1312" s="256"/>
      <c r="CC1312" s="256"/>
      <c r="CD1312" s="256"/>
      <c r="CE1312" s="256"/>
      <c r="CF1312" s="256"/>
      <c r="CG1312" s="256"/>
      <c r="CH1312" s="256"/>
      <c r="CI1312" s="256"/>
      <c r="CJ1312" s="256"/>
      <c r="CK1312" s="256"/>
      <c r="CL1312" s="256"/>
      <c r="CM1312" s="256"/>
      <c r="CN1312" s="256"/>
      <c r="CO1312" s="256"/>
      <c r="CP1312" s="256"/>
      <c r="CQ1312" s="256"/>
      <c r="CR1312" s="256"/>
      <c r="CS1312" s="256"/>
      <c r="CT1312" s="256"/>
      <c r="CU1312" s="256"/>
      <c r="CV1312" s="256"/>
      <c r="CW1312" s="256"/>
      <c r="CX1312" s="256"/>
      <c r="CY1312" s="256"/>
      <c r="CZ1312" s="256"/>
      <c r="DA1312" s="256"/>
      <c r="DB1312" s="256"/>
      <c r="DC1312" s="256"/>
      <c r="DD1312" s="256"/>
      <c r="DE1312" s="256"/>
      <c r="DF1312" s="256"/>
      <c r="DG1312" s="256"/>
      <c r="DH1312" s="256"/>
      <c r="DI1312" s="256"/>
      <c r="DJ1312" s="256"/>
      <c r="DK1312" s="256"/>
      <c r="DL1312" s="256"/>
      <c r="DM1312" s="256"/>
      <c r="DN1312" s="256"/>
      <c r="DO1312" s="256"/>
      <c r="DP1312" s="256"/>
      <c r="DQ1312" s="256"/>
      <c r="DR1312" s="256"/>
      <c r="DS1312" s="256"/>
      <c r="DT1312" s="256"/>
      <c r="DU1312" s="256"/>
      <c r="DV1312" s="256"/>
      <c r="DW1312" s="256"/>
      <c r="DX1312" s="256"/>
      <c r="DY1312" s="256"/>
      <c r="DZ1312" s="256"/>
      <c r="EA1312" s="256"/>
      <c r="EB1312" s="256"/>
      <c r="EC1312" s="256"/>
      <c r="ED1312" s="256"/>
      <c r="EE1312" s="256"/>
      <c r="EF1312" s="256"/>
      <c r="EG1312" s="256"/>
      <c r="EH1312" s="256"/>
      <c r="EI1312" s="256"/>
      <c r="EJ1312" s="256"/>
      <c r="EK1312" s="256"/>
      <c r="EL1312" s="256"/>
      <c r="EM1312" s="256"/>
      <c r="EN1312" s="256"/>
      <c r="EO1312" s="256"/>
      <c r="EP1312" s="256"/>
      <c r="EQ1312" s="256"/>
      <c r="ER1312" s="256"/>
      <c r="ES1312" s="256"/>
      <c r="ET1312" s="256"/>
      <c r="EU1312" s="256"/>
      <c r="EV1312" s="256"/>
      <c r="EW1312" s="256"/>
      <c r="EX1312" s="256"/>
      <c r="EY1312" s="256"/>
      <c r="EZ1312" s="256"/>
      <c r="FA1312" s="256"/>
      <c r="FB1312" s="256"/>
      <c r="FC1312" s="256"/>
      <c r="FD1312" s="256"/>
      <c r="FE1312" s="256"/>
      <c r="FF1312" s="256"/>
      <c r="FG1312" s="256"/>
      <c r="FH1312" s="256"/>
      <c r="FI1312" s="256"/>
      <c r="FJ1312" s="256"/>
      <c r="FK1312" s="256"/>
      <c r="FL1312" s="256"/>
      <c r="FM1312" s="256"/>
      <c r="FN1312" s="256"/>
      <c r="FO1312" s="256"/>
      <c r="FP1312" s="256"/>
      <c r="FQ1312" s="256"/>
      <c r="FR1312" s="256"/>
      <c r="FS1312" s="256"/>
      <c r="FT1312" s="256"/>
      <c r="FU1312" s="256"/>
      <c r="FV1312" s="256"/>
    </row>
    <row r="1313" spans="1:178" s="64" customFormat="1" ht="32.25" customHeight="1">
      <c r="A1313" s="67" t="s">
        <v>279</v>
      </c>
      <c r="B1313" s="68" t="s">
        <v>280</v>
      </c>
      <c r="C1313" s="69"/>
      <c r="D1313" s="60">
        <v>45</v>
      </c>
      <c r="E1313" s="23">
        <f t="shared" si="599"/>
        <v>0</v>
      </c>
      <c r="F1313" s="60"/>
      <c r="G1313" s="60">
        <v>30</v>
      </c>
      <c r="H1313" s="23">
        <f t="shared" si="600"/>
        <v>0</v>
      </c>
      <c r="I1313" s="60"/>
      <c r="J1313" s="60">
        <v>45</v>
      </c>
      <c r="K1313" s="23">
        <f t="shared" si="601"/>
        <v>0</v>
      </c>
      <c r="L1313" s="60"/>
      <c r="M1313" s="60">
        <v>75</v>
      </c>
      <c r="N1313" s="23">
        <f t="shared" si="602"/>
        <v>0</v>
      </c>
      <c r="O1313" s="60"/>
      <c r="P1313" s="60">
        <v>38</v>
      </c>
      <c r="Q1313" s="23">
        <f t="shared" si="603"/>
        <v>0</v>
      </c>
      <c r="R1313" s="60"/>
      <c r="S1313" s="60">
        <v>68</v>
      </c>
      <c r="T1313" s="23">
        <f t="shared" si="604"/>
        <v>0</v>
      </c>
      <c r="U1313" s="60"/>
      <c r="V1313" s="60">
        <v>38</v>
      </c>
      <c r="W1313" s="23">
        <f t="shared" si="605"/>
        <v>0</v>
      </c>
      <c r="X1313" s="60"/>
      <c r="Y1313" s="60">
        <v>55</v>
      </c>
      <c r="Z1313" s="23">
        <f t="shared" si="606"/>
        <v>0</v>
      </c>
      <c r="AA1313" s="60"/>
      <c r="AB1313" s="60">
        <v>58</v>
      </c>
      <c r="AC1313" s="23">
        <f t="shared" si="607"/>
        <v>0</v>
      </c>
      <c r="AD1313" s="60"/>
      <c r="AE1313" s="60">
        <v>68</v>
      </c>
      <c r="AF1313" s="25">
        <f t="shared" si="608"/>
        <v>0</v>
      </c>
      <c r="AG1313" s="60"/>
      <c r="AH1313" s="60">
        <v>98</v>
      </c>
      <c r="AI1313" s="23">
        <f t="shared" si="609"/>
        <v>0</v>
      </c>
      <c r="AJ1313" s="60"/>
      <c r="AK1313" s="60">
        <v>7</v>
      </c>
      <c r="AL1313" s="25">
        <f t="shared" si="610"/>
        <v>0</v>
      </c>
      <c r="AM1313" s="60"/>
      <c r="AN1313" s="60">
        <v>6</v>
      </c>
      <c r="AO1313" s="25">
        <f t="shared" si="611"/>
        <v>0</v>
      </c>
      <c r="AP1313" s="60"/>
      <c r="AQ1313" s="60">
        <v>7</v>
      </c>
      <c r="AR1313" s="60">
        <f t="shared" si="621"/>
        <v>0</v>
      </c>
      <c r="AS1313" s="60"/>
      <c r="AT1313" s="60">
        <v>5.63</v>
      </c>
      <c r="AU1313" s="60">
        <f t="shared" si="622"/>
        <v>0</v>
      </c>
      <c r="AV1313" s="60"/>
      <c r="AW1313" s="60">
        <v>6.65</v>
      </c>
      <c r="AX1313" s="60">
        <f t="shared" si="623"/>
        <v>0</v>
      </c>
      <c r="AY1313" s="60"/>
      <c r="AZ1313" s="60">
        <v>5.58</v>
      </c>
      <c r="BA1313" s="60">
        <f t="shared" si="624"/>
        <v>0</v>
      </c>
      <c r="BB1313" s="60"/>
      <c r="BC1313" s="60">
        <v>6</v>
      </c>
      <c r="BD1313" s="23">
        <f t="shared" si="612"/>
        <v>0</v>
      </c>
      <c r="BE1313" s="26">
        <f t="shared" si="613"/>
        <v>0</v>
      </c>
      <c r="BF1313" s="27">
        <f t="shared" si="616"/>
        <v>0</v>
      </c>
      <c r="BG1313" s="61"/>
      <c r="BH1313" s="62"/>
      <c r="BI1313" s="61"/>
      <c r="BJ1313" s="30">
        <f t="shared" si="614"/>
        <v>0</v>
      </c>
      <c r="BK1313" s="28">
        <f t="shared" si="615"/>
        <v>0</v>
      </c>
      <c r="BL1313" s="245"/>
      <c r="BM1313" s="245"/>
      <c r="BN1313" s="245"/>
      <c r="BO1313" s="247"/>
      <c r="BP1313" s="245"/>
      <c r="BQ1313" s="245"/>
      <c r="BR1313" s="255"/>
      <c r="BS1313" s="255"/>
      <c r="BT1313" s="255"/>
      <c r="BU1313" s="255"/>
      <c r="BV1313" s="255"/>
      <c r="BW1313" s="255"/>
      <c r="BX1313" s="255"/>
      <c r="BY1313" s="256"/>
      <c r="BZ1313" s="256"/>
      <c r="CA1313" s="256"/>
      <c r="CB1313" s="256"/>
      <c r="CC1313" s="256"/>
      <c r="CD1313" s="256"/>
      <c r="CE1313" s="256"/>
      <c r="CF1313" s="256"/>
      <c r="CG1313" s="256"/>
      <c r="CH1313" s="256"/>
      <c r="CI1313" s="256"/>
      <c r="CJ1313" s="256"/>
      <c r="CK1313" s="256"/>
      <c r="CL1313" s="256"/>
      <c r="CM1313" s="256"/>
      <c r="CN1313" s="256"/>
      <c r="CO1313" s="256"/>
      <c r="CP1313" s="256"/>
      <c r="CQ1313" s="256"/>
      <c r="CR1313" s="256"/>
      <c r="CS1313" s="256"/>
      <c r="CT1313" s="256"/>
      <c r="CU1313" s="256"/>
      <c r="CV1313" s="256"/>
      <c r="CW1313" s="256"/>
      <c r="CX1313" s="256"/>
      <c r="CY1313" s="256"/>
      <c r="CZ1313" s="256"/>
      <c r="DA1313" s="256"/>
      <c r="DB1313" s="256"/>
      <c r="DC1313" s="256"/>
      <c r="DD1313" s="256"/>
      <c r="DE1313" s="256"/>
      <c r="DF1313" s="256"/>
      <c r="DG1313" s="256"/>
      <c r="DH1313" s="256"/>
      <c r="DI1313" s="256"/>
      <c r="DJ1313" s="256"/>
      <c r="DK1313" s="256"/>
      <c r="DL1313" s="256"/>
      <c r="DM1313" s="256"/>
      <c r="DN1313" s="256"/>
      <c r="DO1313" s="256"/>
      <c r="DP1313" s="256"/>
      <c r="DQ1313" s="256"/>
      <c r="DR1313" s="256"/>
      <c r="DS1313" s="256"/>
      <c r="DT1313" s="256"/>
      <c r="DU1313" s="256"/>
      <c r="DV1313" s="256"/>
      <c r="DW1313" s="256"/>
      <c r="DX1313" s="256"/>
      <c r="DY1313" s="256"/>
      <c r="DZ1313" s="256"/>
      <c r="EA1313" s="256"/>
      <c r="EB1313" s="256"/>
      <c r="EC1313" s="256"/>
      <c r="ED1313" s="256"/>
      <c r="EE1313" s="256"/>
      <c r="EF1313" s="256"/>
      <c r="EG1313" s="256"/>
      <c r="EH1313" s="256"/>
      <c r="EI1313" s="256"/>
      <c r="EJ1313" s="256"/>
      <c r="EK1313" s="256"/>
      <c r="EL1313" s="256"/>
      <c r="EM1313" s="256"/>
      <c r="EN1313" s="256"/>
      <c r="EO1313" s="256"/>
      <c r="EP1313" s="256"/>
      <c r="EQ1313" s="256"/>
      <c r="ER1313" s="256"/>
      <c r="ES1313" s="256"/>
      <c r="ET1313" s="256"/>
      <c r="EU1313" s="256"/>
      <c r="EV1313" s="256"/>
      <c r="EW1313" s="256"/>
      <c r="EX1313" s="256"/>
      <c r="EY1313" s="256"/>
      <c r="EZ1313" s="256"/>
      <c r="FA1313" s="256"/>
      <c r="FB1313" s="256"/>
      <c r="FC1313" s="256"/>
      <c r="FD1313" s="256"/>
      <c r="FE1313" s="256"/>
      <c r="FF1313" s="256"/>
      <c r="FG1313" s="256"/>
      <c r="FH1313" s="256"/>
      <c r="FI1313" s="256"/>
      <c r="FJ1313" s="256"/>
      <c r="FK1313" s="256"/>
      <c r="FL1313" s="256"/>
      <c r="FM1313" s="256"/>
      <c r="FN1313" s="256"/>
      <c r="FO1313" s="256"/>
      <c r="FP1313" s="256"/>
      <c r="FQ1313" s="256"/>
      <c r="FR1313" s="256"/>
      <c r="FS1313" s="256"/>
      <c r="FT1313" s="256"/>
      <c r="FU1313" s="256"/>
      <c r="FV1313" s="256"/>
    </row>
    <row r="1314" spans="1:178" s="64" customFormat="1" ht="32.25" customHeight="1">
      <c r="A1314" s="67" t="s">
        <v>281</v>
      </c>
      <c r="B1314" s="68" t="s">
        <v>282</v>
      </c>
      <c r="C1314" s="69"/>
      <c r="D1314" s="60">
        <v>45</v>
      </c>
      <c r="E1314" s="23">
        <f t="shared" si="599"/>
        <v>0</v>
      </c>
      <c r="F1314" s="60"/>
      <c r="G1314" s="60">
        <v>30</v>
      </c>
      <c r="H1314" s="23">
        <f t="shared" si="600"/>
        <v>0</v>
      </c>
      <c r="I1314" s="60"/>
      <c r="J1314" s="60">
        <v>45</v>
      </c>
      <c r="K1314" s="23">
        <f t="shared" si="601"/>
        <v>0</v>
      </c>
      <c r="L1314" s="60">
        <v>170</v>
      </c>
      <c r="M1314" s="60">
        <v>75</v>
      </c>
      <c r="N1314" s="23">
        <f t="shared" si="602"/>
        <v>12750</v>
      </c>
      <c r="O1314" s="60">
        <v>310</v>
      </c>
      <c r="P1314" s="60">
        <v>38</v>
      </c>
      <c r="Q1314" s="23">
        <f t="shared" si="603"/>
        <v>11780</v>
      </c>
      <c r="R1314" s="60">
        <v>120</v>
      </c>
      <c r="S1314" s="60">
        <v>68</v>
      </c>
      <c r="T1314" s="23">
        <f t="shared" si="604"/>
        <v>8160</v>
      </c>
      <c r="U1314" s="60"/>
      <c r="V1314" s="60">
        <v>38</v>
      </c>
      <c r="W1314" s="23">
        <f t="shared" si="605"/>
        <v>0</v>
      </c>
      <c r="X1314" s="60"/>
      <c r="Y1314" s="60">
        <v>55</v>
      </c>
      <c r="Z1314" s="23">
        <f t="shared" si="606"/>
        <v>0</v>
      </c>
      <c r="AA1314" s="60"/>
      <c r="AB1314" s="60">
        <v>58</v>
      </c>
      <c r="AC1314" s="23">
        <f t="shared" si="607"/>
        <v>0</v>
      </c>
      <c r="AD1314" s="60"/>
      <c r="AE1314" s="60">
        <v>68</v>
      </c>
      <c r="AF1314" s="25">
        <f t="shared" si="608"/>
        <v>0</v>
      </c>
      <c r="AG1314" s="60"/>
      <c r="AH1314" s="60">
        <v>98</v>
      </c>
      <c r="AI1314" s="23">
        <f t="shared" si="609"/>
        <v>0</v>
      </c>
      <c r="AJ1314" s="60"/>
      <c r="AK1314" s="60">
        <v>7</v>
      </c>
      <c r="AL1314" s="25">
        <f t="shared" si="610"/>
        <v>0</v>
      </c>
      <c r="AM1314" s="60">
        <v>4800</v>
      </c>
      <c r="AN1314" s="60">
        <v>6</v>
      </c>
      <c r="AO1314" s="25">
        <f t="shared" si="611"/>
        <v>28800</v>
      </c>
      <c r="AP1314" s="60"/>
      <c r="AQ1314" s="60">
        <v>7</v>
      </c>
      <c r="AR1314" s="60">
        <f t="shared" si="621"/>
        <v>0</v>
      </c>
      <c r="AS1314" s="60"/>
      <c r="AT1314" s="60">
        <v>5.63</v>
      </c>
      <c r="AU1314" s="60">
        <f t="shared" si="622"/>
        <v>0</v>
      </c>
      <c r="AV1314" s="60"/>
      <c r="AW1314" s="60">
        <v>6.65</v>
      </c>
      <c r="AX1314" s="60">
        <f t="shared" si="623"/>
        <v>0</v>
      </c>
      <c r="AY1314" s="60"/>
      <c r="AZ1314" s="60">
        <v>5.58</v>
      </c>
      <c r="BA1314" s="60">
        <f t="shared" si="624"/>
        <v>0</v>
      </c>
      <c r="BB1314" s="60"/>
      <c r="BC1314" s="60">
        <v>6</v>
      </c>
      <c r="BD1314" s="23">
        <f t="shared" si="612"/>
        <v>0</v>
      </c>
      <c r="BE1314" s="26">
        <f t="shared" si="613"/>
        <v>61490</v>
      </c>
      <c r="BF1314" s="27">
        <f t="shared" si="616"/>
        <v>101579</v>
      </c>
      <c r="BG1314" s="61"/>
      <c r="BH1314" s="62"/>
      <c r="BI1314" s="61"/>
      <c r="BJ1314" s="30">
        <f t="shared" si="614"/>
        <v>0</v>
      </c>
      <c r="BK1314" s="28">
        <f t="shared" si="615"/>
        <v>163069</v>
      </c>
      <c r="BL1314" s="245"/>
      <c r="BM1314" s="247"/>
      <c r="BN1314" s="245"/>
      <c r="BO1314" s="247"/>
      <c r="BP1314" s="245"/>
      <c r="BQ1314" s="245"/>
      <c r="BR1314" s="255"/>
      <c r="BS1314" s="255"/>
      <c r="BT1314" s="255"/>
      <c r="BU1314" s="255"/>
      <c r="BV1314" s="255"/>
      <c r="BW1314" s="255"/>
      <c r="BX1314" s="255"/>
      <c r="BY1314" s="256"/>
      <c r="BZ1314" s="256"/>
      <c r="CA1314" s="256"/>
      <c r="CB1314" s="256"/>
      <c r="CC1314" s="256"/>
      <c r="CD1314" s="256"/>
      <c r="CE1314" s="256"/>
      <c r="CF1314" s="256"/>
      <c r="CG1314" s="256"/>
      <c r="CH1314" s="256"/>
      <c r="CI1314" s="256"/>
      <c r="CJ1314" s="256"/>
      <c r="CK1314" s="256"/>
      <c r="CL1314" s="256"/>
      <c r="CM1314" s="256"/>
      <c r="CN1314" s="256"/>
      <c r="CO1314" s="256"/>
      <c r="CP1314" s="256"/>
      <c r="CQ1314" s="256"/>
      <c r="CR1314" s="256"/>
      <c r="CS1314" s="256"/>
      <c r="CT1314" s="256"/>
      <c r="CU1314" s="256"/>
      <c r="CV1314" s="256"/>
      <c r="CW1314" s="256"/>
      <c r="CX1314" s="256"/>
      <c r="CY1314" s="256"/>
      <c r="CZ1314" s="256"/>
      <c r="DA1314" s="256"/>
      <c r="DB1314" s="256"/>
      <c r="DC1314" s="256"/>
      <c r="DD1314" s="256"/>
      <c r="DE1314" s="256"/>
      <c r="DF1314" s="256"/>
      <c r="DG1314" s="256"/>
      <c r="DH1314" s="256"/>
      <c r="DI1314" s="256"/>
      <c r="DJ1314" s="256"/>
      <c r="DK1314" s="256"/>
      <c r="DL1314" s="256"/>
      <c r="DM1314" s="256"/>
      <c r="DN1314" s="256"/>
      <c r="DO1314" s="256"/>
      <c r="DP1314" s="256"/>
      <c r="DQ1314" s="256"/>
      <c r="DR1314" s="256"/>
      <c r="DS1314" s="256"/>
      <c r="DT1314" s="256"/>
      <c r="DU1314" s="256"/>
      <c r="DV1314" s="256"/>
      <c r="DW1314" s="256"/>
      <c r="DX1314" s="256"/>
      <c r="DY1314" s="256"/>
      <c r="DZ1314" s="256"/>
      <c r="EA1314" s="256"/>
      <c r="EB1314" s="256"/>
      <c r="EC1314" s="256"/>
      <c r="ED1314" s="256"/>
      <c r="EE1314" s="256"/>
      <c r="EF1314" s="256"/>
      <c r="EG1314" s="256"/>
      <c r="EH1314" s="256"/>
      <c r="EI1314" s="256"/>
      <c r="EJ1314" s="256"/>
      <c r="EK1314" s="256"/>
      <c r="EL1314" s="256"/>
      <c r="EM1314" s="256"/>
      <c r="EN1314" s="256"/>
      <c r="EO1314" s="256"/>
      <c r="EP1314" s="256"/>
      <c r="EQ1314" s="256"/>
      <c r="ER1314" s="256"/>
      <c r="ES1314" s="256"/>
      <c r="ET1314" s="256"/>
      <c r="EU1314" s="256"/>
      <c r="EV1314" s="256"/>
      <c r="EW1314" s="256"/>
      <c r="EX1314" s="256"/>
      <c r="EY1314" s="256"/>
      <c r="EZ1314" s="256"/>
      <c r="FA1314" s="256"/>
      <c r="FB1314" s="256"/>
      <c r="FC1314" s="256"/>
      <c r="FD1314" s="256"/>
      <c r="FE1314" s="256"/>
      <c r="FF1314" s="256"/>
      <c r="FG1314" s="256"/>
      <c r="FH1314" s="256"/>
      <c r="FI1314" s="256"/>
      <c r="FJ1314" s="256"/>
      <c r="FK1314" s="256"/>
      <c r="FL1314" s="256"/>
      <c r="FM1314" s="256"/>
      <c r="FN1314" s="256"/>
      <c r="FO1314" s="256"/>
      <c r="FP1314" s="256"/>
      <c r="FQ1314" s="256"/>
      <c r="FR1314" s="256"/>
      <c r="FS1314" s="256"/>
      <c r="FT1314" s="256"/>
      <c r="FU1314" s="256"/>
      <c r="FV1314" s="256"/>
    </row>
    <row r="1315" spans="1:178" s="64" customFormat="1" ht="32.25" customHeight="1">
      <c r="A1315" s="67" t="s">
        <v>283</v>
      </c>
      <c r="B1315" s="68" t="s">
        <v>284</v>
      </c>
      <c r="C1315" s="69"/>
      <c r="D1315" s="60">
        <v>45</v>
      </c>
      <c r="E1315" s="23">
        <f t="shared" si="599"/>
        <v>0</v>
      </c>
      <c r="F1315" s="60"/>
      <c r="G1315" s="60">
        <v>30</v>
      </c>
      <c r="H1315" s="23">
        <f t="shared" si="600"/>
        <v>0</v>
      </c>
      <c r="I1315" s="60"/>
      <c r="J1315" s="60">
        <v>45</v>
      </c>
      <c r="K1315" s="23">
        <f t="shared" si="601"/>
        <v>0</v>
      </c>
      <c r="L1315" s="60"/>
      <c r="M1315" s="60">
        <v>75</v>
      </c>
      <c r="N1315" s="23">
        <f t="shared" si="602"/>
        <v>0</v>
      </c>
      <c r="O1315" s="60"/>
      <c r="P1315" s="60">
        <v>38</v>
      </c>
      <c r="Q1315" s="23">
        <f t="shared" si="603"/>
        <v>0</v>
      </c>
      <c r="R1315" s="60"/>
      <c r="S1315" s="60">
        <v>68</v>
      </c>
      <c r="T1315" s="23">
        <f t="shared" si="604"/>
        <v>0</v>
      </c>
      <c r="U1315" s="60"/>
      <c r="V1315" s="60">
        <v>38</v>
      </c>
      <c r="W1315" s="23">
        <f t="shared" si="605"/>
        <v>0</v>
      </c>
      <c r="X1315" s="60"/>
      <c r="Y1315" s="60">
        <v>55</v>
      </c>
      <c r="Z1315" s="23">
        <f t="shared" si="606"/>
        <v>0</v>
      </c>
      <c r="AA1315" s="60"/>
      <c r="AB1315" s="60">
        <v>58</v>
      </c>
      <c r="AC1315" s="23">
        <f t="shared" si="607"/>
        <v>0</v>
      </c>
      <c r="AD1315" s="60"/>
      <c r="AE1315" s="60">
        <v>68</v>
      </c>
      <c r="AF1315" s="25">
        <f t="shared" si="608"/>
        <v>0</v>
      </c>
      <c r="AG1315" s="60"/>
      <c r="AH1315" s="60">
        <v>98</v>
      </c>
      <c r="AI1315" s="23">
        <f t="shared" si="609"/>
        <v>0</v>
      </c>
      <c r="AJ1315" s="60"/>
      <c r="AK1315" s="60">
        <v>7</v>
      </c>
      <c r="AL1315" s="25">
        <f t="shared" si="610"/>
        <v>0</v>
      </c>
      <c r="AM1315" s="60"/>
      <c r="AN1315" s="60">
        <v>6</v>
      </c>
      <c r="AO1315" s="25">
        <f t="shared" si="611"/>
        <v>0</v>
      </c>
      <c r="AP1315" s="60"/>
      <c r="AQ1315" s="60">
        <v>7</v>
      </c>
      <c r="AR1315" s="60">
        <f t="shared" si="621"/>
        <v>0</v>
      </c>
      <c r="AS1315" s="60"/>
      <c r="AT1315" s="60">
        <v>5.63</v>
      </c>
      <c r="AU1315" s="60">
        <f t="shared" si="622"/>
        <v>0</v>
      </c>
      <c r="AV1315" s="60"/>
      <c r="AW1315" s="60">
        <v>6.65</v>
      </c>
      <c r="AX1315" s="60">
        <f t="shared" si="623"/>
        <v>0</v>
      </c>
      <c r="AY1315" s="60"/>
      <c r="AZ1315" s="60">
        <v>5.58</v>
      </c>
      <c r="BA1315" s="60">
        <f t="shared" si="624"/>
        <v>0</v>
      </c>
      <c r="BB1315" s="60"/>
      <c r="BC1315" s="60">
        <v>6</v>
      </c>
      <c r="BD1315" s="23">
        <f t="shared" si="612"/>
        <v>0</v>
      </c>
      <c r="BE1315" s="26">
        <f t="shared" si="613"/>
        <v>0</v>
      </c>
      <c r="BF1315" s="27">
        <f t="shared" si="616"/>
        <v>0</v>
      </c>
      <c r="BG1315" s="61"/>
      <c r="BH1315" s="62"/>
      <c r="BI1315" s="61"/>
      <c r="BJ1315" s="30">
        <f t="shared" si="614"/>
        <v>0</v>
      </c>
      <c r="BK1315" s="28">
        <f t="shared" si="615"/>
        <v>0</v>
      </c>
      <c r="BL1315" s="245"/>
      <c r="BM1315" s="245"/>
      <c r="BN1315" s="245"/>
      <c r="BO1315" s="245"/>
      <c r="BP1315" s="245"/>
      <c r="BQ1315" s="245"/>
      <c r="BR1315" s="255"/>
      <c r="BS1315" s="255"/>
      <c r="BT1315" s="255"/>
      <c r="BU1315" s="255"/>
      <c r="BV1315" s="255"/>
      <c r="BW1315" s="255"/>
      <c r="BX1315" s="255"/>
      <c r="BY1315" s="256"/>
      <c r="BZ1315" s="256"/>
      <c r="CA1315" s="256"/>
      <c r="CB1315" s="256"/>
      <c r="CC1315" s="256"/>
      <c r="CD1315" s="256"/>
      <c r="CE1315" s="256"/>
      <c r="CF1315" s="256"/>
      <c r="CG1315" s="256"/>
      <c r="CH1315" s="256"/>
      <c r="CI1315" s="256"/>
      <c r="CJ1315" s="256"/>
      <c r="CK1315" s="256"/>
      <c r="CL1315" s="256"/>
      <c r="CM1315" s="256"/>
      <c r="CN1315" s="256"/>
      <c r="CO1315" s="256"/>
      <c r="CP1315" s="256"/>
      <c r="CQ1315" s="256"/>
      <c r="CR1315" s="256"/>
      <c r="CS1315" s="256"/>
      <c r="CT1315" s="256"/>
      <c r="CU1315" s="256"/>
      <c r="CV1315" s="256"/>
      <c r="CW1315" s="256"/>
      <c r="CX1315" s="256"/>
      <c r="CY1315" s="256"/>
      <c r="CZ1315" s="256"/>
      <c r="DA1315" s="256"/>
      <c r="DB1315" s="256"/>
      <c r="DC1315" s="256"/>
      <c r="DD1315" s="256"/>
      <c r="DE1315" s="256"/>
      <c r="DF1315" s="256"/>
      <c r="DG1315" s="256"/>
      <c r="DH1315" s="256"/>
      <c r="DI1315" s="256"/>
      <c r="DJ1315" s="256"/>
      <c r="DK1315" s="256"/>
      <c r="DL1315" s="256"/>
      <c r="DM1315" s="256"/>
      <c r="DN1315" s="256"/>
      <c r="DO1315" s="256"/>
      <c r="DP1315" s="256"/>
      <c r="DQ1315" s="256"/>
      <c r="DR1315" s="256"/>
      <c r="DS1315" s="256"/>
      <c r="DT1315" s="256"/>
      <c r="DU1315" s="256"/>
      <c r="DV1315" s="256"/>
      <c r="DW1315" s="256"/>
      <c r="DX1315" s="256"/>
      <c r="DY1315" s="256"/>
      <c r="DZ1315" s="256"/>
      <c r="EA1315" s="256"/>
      <c r="EB1315" s="256"/>
      <c r="EC1315" s="256"/>
      <c r="ED1315" s="256"/>
      <c r="EE1315" s="256"/>
      <c r="EF1315" s="256"/>
      <c r="EG1315" s="256"/>
      <c r="EH1315" s="256"/>
      <c r="EI1315" s="256"/>
      <c r="EJ1315" s="256"/>
      <c r="EK1315" s="256"/>
      <c r="EL1315" s="256"/>
      <c r="EM1315" s="256"/>
      <c r="EN1315" s="256"/>
      <c r="EO1315" s="256"/>
      <c r="EP1315" s="256"/>
      <c r="EQ1315" s="256"/>
      <c r="ER1315" s="256"/>
      <c r="ES1315" s="256"/>
      <c r="ET1315" s="256"/>
      <c r="EU1315" s="256"/>
      <c r="EV1315" s="256"/>
      <c r="EW1315" s="256"/>
      <c r="EX1315" s="256"/>
      <c r="EY1315" s="256"/>
      <c r="EZ1315" s="256"/>
      <c r="FA1315" s="256"/>
      <c r="FB1315" s="256"/>
      <c r="FC1315" s="256"/>
      <c r="FD1315" s="256"/>
      <c r="FE1315" s="256"/>
      <c r="FF1315" s="256"/>
      <c r="FG1315" s="256"/>
      <c r="FH1315" s="256"/>
      <c r="FI1315" s="256"/>
      <c r="FJ1315" s="256"/>
      <c r="FK1315" s="256"/>
      <c r="FL1315" s="256"/>
      <c r="FM1315" s="256"/>
      <c r="FN1315" s="256"/>
      <c r="FO1315" s="256"/>
      <c r="FP1315" s="256"/>
      <c r="FQ1315" s="256"/>
      <c r="FR1315" s="256"/>
      <c r="FS1315" s="256"/>
      <c r="FT1315" s="256"/>
      <c r="FU1315" s="256"/>
      <c r="FV1315" s="256"/>
    </row>
    <row r="1316" spans="1:178" s="64" customFormat="1" ht="32.25" customHeight="1">
      <c r="A1316" s="67" t="s">
        <v>285</v>
      </c>
      <c r="B1316" s="68" t="s">
        <v>286</v>
      </c>
      <c r="C1316" s="71"/>
      <c r="D1316" s="60">
        <v>45</v>
      </c>
      <c r="E1316" s="23">
        <f t="shared" si="599"/>
        <v>0</v>
      </c>
      <c r="F1316" s="60"/>
      <c r="G1316" s="60">
        <v>30</v>
      </c>
      <c r="H1316" s="23">
        <f t="shared" si="600"/>
        <v>0</v>
      </c>
      <c r="I1316" s="60"/>
      <c r="J1316" s="60">
        <v>45</v>
      </c>
      <c r="K1316" s="23">
        <f t="shared" si="601"/>
        <v>0</v>
      </c>
      <c r="L1316" s="60"/>
      <c r="M1316" s="60">
        <v>75</v>
      </c>
      <c r="N1316" s="23">
        <f t="shared" si="602"/>
        <v>0</v>
      </c>
      <c r="O1316" s="60"/>
      <c r="P1316" s="60">
        <v>38</v>
      </c>
      <c r="Q1316" s="23">
        <f t="shared" si="603"/>
        <v>0</v>
      </c>
      <c r="R1316" s="60"/>
      <c r="S1316" s="60">
        <v>68</v>
      </c>
      <c r="T1316" s="23">
        <f t="shared" si="604"/>
        <v>0</v>
      </c>
      <c r="U1316" s="60">
        <v>350</v>
      </c>
      <c r="V1316" s="60">
        <v>38</v>
      </c>
      <c r="W1316" s="23">
        <f t="shared" si="605"/>
        <v>13300</v>
      </c>
      <c r="X1316" s="60">
        <v>135</v>
      </c>
      <c r="Y1316" s="60">
        <v>55</v>
      </c>
      <c r="Z1316" s="23">
        <f t="shared" si="606"/>
        <v>7425</v>
      </c>
      <c r="AA1316" s="60">
        <v>136</v>
      </c>
      <c r="AB1316" s="60">
        <v>58</v>
      </c>
      <c r="AC1316" s="23">
        <f t="shared" si="607"/>
        <v>7888</v>
      </c>
      <c r="AD1316" s="60">
        <v>120</v>
      </c>
      <c r="AE1316" s="60">
        <v>68</v>
      </c>
      <c r="AF1316" s="25">
        <f t="shared" si="608"/>
        <v>8160</v>
      </c>
      <c r="AG1316" s="60">
        <v>450</v>
      </c>
      <c r="AH1316" s="60">
        <v>98</v>
      </c>
      <c r="AI1316" s="23">
        <f t="shared" si="609"/>
        <v>44100</v>
      </c>
      <c r="AJ1316" s="60"/>
      <c r="AK1316" s="60">
        <v>7</v>
      </c>
      <c r="AL1316" s="25">
        <f t="shared" si="610"/>
        <v>0</v>
      </c>
      <c r="AM1316" s="60"/>
      <c r="AN1316" s="60">
        <v>6</v>
      </c>
      <c r="AO1316" s="25">
        <f t="shared" si="611"/>
        <v>0</v>
      </c>
      <c r="AP1316" s="60"/>
      <c r="AQ1316" s="60">
        <v>7</v>
      </c>
      <c r="AR1316" s="60">
        <f t="shared" si="621"/>
        <v>0</v>
      </c>
      <c r="AS1316" s="60"/>
      <c r="AT1316" s="60">
        <v>5.63</v>
      </c>
      <c r="AU1316" s="60">
        <f t="shared" si="622"/>
        <v>0</v>
      </c>
      <c r="AV1316" s="60"/>
      <c r="AW1316" s="60">
        <v>6.65</v>
      </c>
      <c r="AX1316" s="60">
        <f t="shared" si="623"/>
        <v>0</v>
      </c>
      <c r="AY1316" s="60"/>
      <c r="AZ1316" s="60">
        <v>5.58</v>
      </c>
      <c r="BA1316" s="60">
        <f t="shared" si="624"/>
        <v>0</v>
      </c>
      <c r="BB1316" s="60"/>
      <c r="BC1316" s="60">
        <v>6</v>
      </c>
      <c r="BD1316" s="23">
        <f t="shared" si="612"/>
        <v>0</v>
      </c>
      <c r="BE1316" s="26">
        <f t="shared" si="613"/>
        <v>80873</v>
      </c>
      <c r="BF1316" s="27">
        <f t="shared" si="616"/>
        <v>126500</v>
      </c>
      <c r="BG1316" s="61"/>
      <c r="BH1316" s="62"/>
      <c r="BI1316" s="61"/>
      <c r="BJ1316" s="30">
        <f t="shared" si="614"/>
        <v>0</v>
      </c>
      <c r="BK1316" s="28">
        <f t="shared" si="615"/>
        <v>207373</v>
      </c>
      <c r="BL1316" s="245"/>
      <c r="BM1316" s="245"/>
      <c r="BN1316" s="245"/>
      <c r="BO1316" s="245"/>
      <c r="BP1316" s="245"/>
      <c r="BQ1316" s="245"/>
      <c r="BR1316" s="255"/>
      <c r="BS1316" s="255"/>
      <c r="BT1316" s="255"/>
      <c r="BU1316" s="255"/>
      <c r="BV1316" s="255"/>
      <c r="BW1316" s="255"/>
      <c r="BX1316" s="255"/>
      <c r="BY1316" s="256"/>
      <c r="BZ1316" s="256"/>
      <c r="CA1316" s="256"/>
      <c r="CB1316" s="256"/>
      <c r="CC1316" s="256"/>
      <c r="CD1316" s="256"/>
      <c r="CE1316" s="256"/>
      <c r="CF1316" s="256"/>
      <c r="CG1316" s="256"/>
      <c r="CH1316" s="256"/>
      <c r="CI1316" s="256"/>
      <c r="CJ1316" s="256"/>
      <c r="CK1316" s="256"/>
      <c r="CL1316" s="256"/>
      <c r="CM1316" s="256"/>
      <c r="CN1316" s="256"/>
      <c r="CO1316" s="256"/>
      <c r="CP1316" s="256"/>
      <c r="CQ1316" s="256"/>
      <c r="CR1316" s="256"/>
      <c r="CS1316" s="256"/>
      <c r="CT1316" s="256"/>
      <c r="CU1316" s="256"/>
      <c r="CV1316" s="256"/>
      <c r="CW1316" s="256"/>
      <c r="CX1316" s="256"/>
      <c r="CY1316" s="256"/>
      <c r="CZ1316" s="256"/>
      <c r="DA1316" s="256"/>
      <c r="DB1316" s="256"/>
      <c r="DC1316" s="256"/>
      <c r="DD1316" s="256"/>
      <c r="DE1316" s="256"/>
      <c r="DF1316" s="256"/>
      <c r="DG1316" s="256"/>
      <c r="DH1316" s="256"/>
      <c r="DI1316" s="256"/>
      <c r="DJ1316" s="256"/>
      <c r="DK1316" s="256"/>
      <c r="DL1316" s="256"/>
      <c r="DM1316" s="256"/>
      <c r="DN1316" s="256"/>
      <c r="DO1316" s="256"/>
      <c r="DP1316" s="256"/>
      <c r="DQ1316" s="256"/>
      <c r="DR1316" s="256"/>
      <c r="DS1316" s="256"/>
      <c r="DT1316" s="256"/>
      <c r="DU1316" s="256"/>
      <c r="DV1316" s="256"/>
      <c r="DW1316" s="256"/>
      <c r="DX1316" s="256"/>
      <c r="DY1316" s="256"/>
      <c r="DZ1316" s="256"/>
      <c r="EA1316" s="256"/>
      <c r="EB1316" s="256"/>
      <c r="EC1316" s="256"/>
      <c r="ED1316" s="256"/>
      <c r="EE1316" s="256"/>
      <c r="EF1316" s="256"/>
      <c r="EG1316" s="256"/>
      <c r="EH1316" s="256"/>
      <c r="EI1316" s="256"/>
      <c r="EJ1316" s="256"/>
      <c r="EK1316" s="256"/>
      <c r="EL1316" s="256"/>
      <c r="EM1316" s="256"/>
      <c r="EN1316" s="256"/>
      <c r="EO1316" s="256"/>
      <c r="EP1316" s="256"/>
      <c r="EQ1316" s="256"/>
      <c r="ER1316" s="256"/>
      <c r="ES1316" s="256"/>
      <c r="ET1316" s="256"/>
      <c r="EU1316" s="256"/>
      <c r="EV1316" s="256"/>
      <c r="EW1316" s="256"/>
      <c r="EX1316" s="256"/>
      <c r="EY1316" s="256"/>
      <c r="EZ1316" s="256"/>
      <c r="FA1316" s="256"/>
      <c r="FB1316" s="256"/>
      <c r="FC1316" s="256"/>
      <c r="FD1316" s="256"/>
      <c r="FE1316" s="256"/>
      <c r="FF1316" s="256"/>
      <c r="FG1316" s="256"/>
      <c r="FH1316" s="256"/>
      <c r="FI1316" s="256"/>
      <c r="FJ1316" s="256"/>
      <c r="FK1316" s="256"/>
      <c r="FL1316" s="256"/>
      <c r="FM1316" s="256"/>
      <c r="FN1316" s="256"/>
      <c r="FO1316" s="256"/>
      <c r="FP1316" s="256"/>
      <c r="FQ1316" s="256"/>
      <c r="FR1316" s="256"/>
      <c r="FS1316" s="256"/>
      <c r="FT1316" s="256"/>
      <c r="FU1316" s="256"/>
      <c r="FV1316" s="256"/>
    </row>
    <row r="1317" spans="1:178" s="64" customFormat="1" ht="32.25" customHeight="1">
      <c r="A1317" s="67" t="s">
        <v>287</v>
      </c>
      <c r="B1317" s="68" t="s">
        <v>288</v>
      </c>
      <c r="C1317" s="69"/>
      <c r="D1317" s="60">
        <v>45</v>
      </c>
      <c r="E1317" s="23">
        <f t="shared" ref="E1317:E1380" si="625">D1317*C1317</f>
        <v>0</v>
      </c>
      <c r="F1317" s="60"/>
      <c r="G1317" s="60">
        <v>30</v>
      </c>
      <c r="H1317" s="23">
        <f t="shared" ref="H1317:H1380" si="626">G1317*F1317</f>
        <v>0</v>
      </c>
      <c r="I1317" s="60"/>
      <c r="J1317" s="60">
        <v>45</v>
      </c>
      <c r="K1317" s="23">
        <f t="shared" ref="K1317:K1380" si="627">J1317*I1317</f>
        <v>0</v>
      </c>
      <c r="L1317" s="60"/>
      <c r="M1317" s="60">
        <v>75</v>
      </c>
      <c r="N1317" s="23">
        <f t="shared" ref="N1317:N1380" si="628">M1317*L1317</f>
        <v>0</v>
      </c>
      <c r="O1317" s="70"/>
      <c r="P1317" s="60">
        <v>38</v>
      </c>
      <c r="Q1317" s="23">
        <f t="shared" ref="Q1317:Q1380" si="629">P1317*O1317</f>
        <v>0</v>
      </c>
      <c r="R1317" s="60"/>
      <c r="S1317" s="60">
        <v>68</v>
      </c>
      <c r="T1317" s="23">
        <f t="shared" ref="T1317:T1380" si="630">S1317*R1317</f>
        <v>0</v>
      </c>
      <c r="U1317" s="60"/>
      <c r="V1317" s="60">
        <v>38</v>
      </c>
      <c r="W1317" s="23">
        <f t="shared" ref="W1317:W1380" si="631">V1317*U1317</f>
        <v>0</v>
      </c>
      <c r="X1317" s="70"/>
      <c r="Y1317" s="60">
        <v>55</v>
      </c>
      <c r="Z1317" s="23">
        <f t="shared" ref="Z1317:Z1380" si="632">Y1317*X1317</f>
        <v>0</v>
      </c>
      <c r="AA1317" s="60"/>
      <c r="AB1317" s="60">
        <v>58</v>
      </c>
      <c r="AC1317" s="23">
        <f t="shared" ref="AC1317:AC1380" si="633">AB1317*AA1317</f>
        <v>0</v>
      </c>
      <c r="AD1317" s="60"/>
      <c r="AE1317" s="60">
        <v>68</v>
      </c>
      <c r="AF1317" s="25">
        <f t="shared" ref="AF1317:AF1380" si="634">AE1317*AD1317</f>
        <v>0</v>
      </c>
      <c r="AG1317" s="60"/>
      <c r="AH1317" s="60">
        <v>98</v>
      </c>
      <c r="AI1317" s="23">
        <f t="shared" ref="AI1317:AI1380" si="635">AH1317*AG1317</f>
        <v>0</v>
      </c>
      <c r="AJ1317" s="60"/>
      <c r="AK1317" s="60">
        <v>7</v>
      </c>
      <c r="AL1317" s="25">
        <f t="shared" ref="AL1317:AL1380" si="636">AK1317*AJ1317</f>
        <v>0</v>
      </c>
      <c r="AM1317" s="60"/>
      <c r="AN1317" s="60">
        <v>6</v>
      </c>
      <c r="AO1317" s="25">
        <f t="shared" ref="AO1317:AO1380" si="637">AN1317*AM1317</f>
        <v>0</v>
      </c>
      <c r="AP1317" s="60"/>
      <c r="AQ1317" s="60">
        <v>7</v>
      </c>
      <c r="AR1317" s="60">
        <f t="shared" si="621"/>
        <v>0</v>
      </c>
      <c r="AS1317" s="60"/>
      <c r="AT1317" s="60">
        <v>5.63</v>
      </c>
      <c r="AU1317" s="60">
        <f t="shared" si="622"/>
        <v>0</v>
      </c>
      <c r="AV1317" s="60"/>
      <c r="AW1317" s="60">
        <v>6.65</v>
      </c>
      <c r="AX1317" s="60">
        <f t="shared" si="623"/>
        <v>0</v>
      </c>
      <c r="AY1317" s="60"/>
      <c r="AZ1317" s="60">
        <v>5.58</v>
      </c>
      <c r="BA1317" s="60">
        <f t="shared" si="624"/>
        <v>0</v>
      </c>
      <c r="BB1317" s="60"/>
      <c r="BC1317" s="60">
        <v>6</v>
      </c>
      <c r="BD1317" s="23">
        <f t="shared" ref="BD1317:BD1380" si="638">BC1317*BB1317</f>
        <v>0</v>
      </c>
      <c r="BE1317" s="26">
        <f t="shared" ref="BE1317:BE1380" si="639">E1317+H1317+K1317+N1317+Q1317+T1317+W1317+Z1317+AC1317+AF1317+AI1317+AL1317+AO1317+AR1317+AU1317+AX1317+BD1317+BA1317</f>
        <v>0</v>
      </c>
      <c r="BF1317" s="27">
        <f t="shared" si="616"/>
        <v>0</v>
      </c>
      <c r="BG1317" s="61"/>
      <c r="BH1317" s="62"/>
      <c r="BI1317" s="61"/>
      <c r="BJ1317" s="30">
        <f t="shared" ref="BJ1317:BJ1380" si="640">BG1317+BH1317+BI1317</f>
        <v>0</v>
      </c>
      <c r="BK1317" s="28">
        <f t="shared" ref="BK1317:BK1380" si="641">BF1317+BE1317-BJ1317</f>
        <v>0</v>
      </c>
      <c r="BL1317" s="245"/>
      <c r="BM1317" s="247"/>
      <c r="BN1317" s="245"/>
      <c r="BO1317" s="245"/>
      <c r="BP1317" s="245"/>
      <c r="BQ1317" s="245"/>
      <c r="BR1317" s="255"/>
      <c r="BS1317" s="255"/>
      <c r="BT1317" s="255"/>
      <c r="BU1317" s="255"/>
      <c r="BV1317" s="255"/>
      <c r="BW1317" s="255"/>
      <c r="BX1317" s="255"/>
      <c r="BY1317" s="256"/>
      <c r="BZ1317" s="256"/>
      <c r="CA1317" s="256"/>
      <c r="CB1317" s="256"/>
      <c r="CC1317" s="256"/>
      <c r="CD1317" s="256"/>
      <c r="CE1317" s="256"/>
      <c r="CF1317" s="256"/>
      <c r="CG1317" s="256"/>
      <c r="CH1317" s="256"/>
      <c r="CI1317" s="256"/>
      <c r="CJ1317" s="256"/>
      <c r="CK1317" s="256"/>
      <c r="CL1317" s="256"/>
      <c r="CM1317" s="256"/>
      <c r="CN1317" s="256"/>
      <c r="CO1317" s="256"/>
      <c r="CP1317" s="256"/>
      <c r="CQ1317" s="256"/>
      <c r="CR1317" s="256"/>
      <c r="CS1317" s="256"/>
      <c r="CT1317" s="256"/>
      <c r="CU1317" s="256"/>
      <c r="CV1317" s="256"/>
      <c r="CW1317" s="256"/>
      <c r="CX1317" s="256"/>
      <c r="CY1317" s="256"/>
      <c r="CZ1317" s="256"/>
      <c r="DA1317" s="256"/>
      <c r="DB1317" s="256"/>
      <c r="DC1317" s="256"/>
      <c r="DD1317" s="256"/>
      <c r="DE1317" s="256"/>
      <c r="DF1317" s="256"/>
      <c r="DG1317" s="256"/>
      <c r="DH1317" s="256"/>
      <c r="DI1317" s="256"/>
      <c r="DJ1317" s="256"/>
      <c r="DK1317" s="256"/>
      <c r="DL1317" s="256"/>
      <c r="DM1317" s="256"/>
      <c r="DN1317" s="256"/>
      <c r="DO1317" s="256"/>
      <c r="DP1317" s="256"/>
      <c r="DQ1317" s="256"/>
      <c r="DR1317" s="256"/>
      <c r="DS1317" s="256"/>
      <c r="DT1317" s="256"/>
      <c r="DU1317" s="256"/>
      <c r="DV1317" s="256"/>
      <c r="DW1317" s="256"/>
      <c r="DX1317" s="256"/>
      <c r="DY1317" s="256"/>
      <c r="DZ1317" s="256"/>
      <c r="EA1317" s="256"/>
      <c r="EB1317" s="256"/>
      <c r="EC1317" s="256"/>
      <c r="ED1317" s="256"/>
      <c r="EE1317" s="256"/>
      <c r="EF1317" s="256"/>
      <c r="EG1317" s="256"/>
      <c r="EH1317" s="256"/>
      <c r="EI1317" s="256"/>
      <c r="EJ1317" s="256"/>
      <c r="EK1317" s="256"/>
      <c r="EL1317" s="256"/>
      <c r="EM1317" s="256"/>
      <c r="EN1317" s="256"/>
      <c r="EO1317" s="256"/>
      <c r="EP1317" s="256"/>
      <c r="EQ1317" s="256"/>
      <c r="ER1317" s="256"/>
      <c r="ES1317" s="256"/>
      <c r="ET1317" s="256"/>
      <c r="EU1317" s="256"/>
      <c r="EV1317" s="256"/>
      <c r="EW1317" s="256"/>
      <c r="EX1317" s="256"/>
      <c r="EY1317" s="256"/>
      <c r="EZ1317" s="256"/>
      <c r="FA1317" s="256"/>
      <c r="FB1317" s="256"/>
      <c r="FC1317" s="256"/>
      <c r="FD1317" s="256"/>
      <c r="FE1317" s="256"/>
      <c r="FF1317" s="256"/>
      <c r="FG1317" s="256"/>
      <c r="FH1317" s="256"/>
      <c r="FI1317" s="256"/>
      <c r="FJ1317" s="256"/>
      <c r="FK1317" s="256"/>
      <c r="FL1317" s="256"/>
      <c r="FM1317" s="256"/>
      <c r="FN1317" s="256"/>
      <c r="FO1317" s="256"/>
      <c r="FP1317" s="256"/>
      <c r="FQ1317" s="256"/>
      <c r="FR1317" s="256"/>
      <c r="FS1317" s="256"/>
      <c r="FT1317" s="256"/>
      <c r="FU1317" s="256"/>
      <c r="FV1317" s="256"/>
    </row>
    <row r="1318" spans="1:178" s="64" customFormat="1" ht="32.25" customHeight="1">
      <c r="A1318" s="67" t="s">
        <v>289</v>
      </c>
      <c r="B1318" s="68" t="s">
        <v>290</v>
      </c>
      <c r="C1318" s="69"/>
      <c r="D1318" s="60">
        <v>45</v>
      </c>
      <c r="E1318" s="23">
        <f t="shared" si="625"/>
        <v>0</v>
      </c>
      <c r="F1318" s="60"/>
      <c r="G1318" s="60">
        <v>30</v>
      </c>
      <c r="H1318" s="23">
        <f t="shared" si="626"/>
        <v>0</v>
      </c>
      <c r="I1318" s="60"/>
      <c r="J1318" s="60">
        <v>45</v>
      </c>
      <c r="K1318" s="23">
        <f t="shared" si="627"/>
        <v>0</v>
      </c>
      <c r="L1318" s="60"/>
      <c r="M1318" s="60">
        <v>75</v>
      </c>
      <c r="N1318" s="23">
        <f t="shared" si="628"/>
        <v>0</v>
      </c>
      <c r="O1318" s="60"/>
      <c r="P1318" s="60">
        <v>38</v>
      </c>
      <c r="Q1318" s="23">
        <f t="shared" si="629"/>
        <v>0</v>
      </c>
      <c r="R1318" s="60"/>
      <c r="S1318" s="60">
        <v>68</v>
      </c>
      <c r="T1318" s="23">
        <f t="shared" si="630"/>
        <v>0</v>
      </c>
      <c r="U1318" s="60"/>
      <c r="V1318" s="60">
        <v>38</v>
      </c>
      <c r="W1318" s="23">
        <f t="shared" si="631"/>
        <v>0</v>
      </c>
      <c r="X1318" s="60"/>
      <c r="Y1318" s="60">
        <v>55</v>
      </c>
      <c r="Z1318" s="23">
        <f t="shared" si="632"/>
        <v>0</v>
      </c>
      <c r="AA1318" s="60"/>
      <c r="AB1318" s="60">
        <v>58</v>
      </c>
      <c r="AC1318" s="23">
        <f t="shared" si="633"/>
        <v>0</v>
      </c>
      <c r="AD1318" s="60"/>
      <c r="AE1318" s="60">
        <v>68</v>
      </c>
      <c r="AF1318" s="25">
        <f t="shared" si="634"/>
        <v>0</v>
      </c>
      <c r="AG1318" s="60"/>
      <c r="AH1318" s="60">
        <v>98</v>
      </c>
      <c r="AI1318" s="23">
        <f t="shared" si="635"/>
        <v>0</v>
      </c>
      <c r="AJ1318" s="60"/>
      <c r="AK1318" s="60">
        <v>7</v>
      </c>
      <c r="AL1318" s="25">
        <f t="shared" si="636"/>
        <v>0</v>
      </c>
      <c r="AM1318" s="60"/>
      <c r="AN1318" s="60">
        <v>6</v>
      </c>
      <c r="AO1318" s="25">
        <f t="shared" si="637"/>
        <v>0</v>
      </c>
      <c r="AP1318" s="60"/>
      <c r="AQ1318" s="60">
        <v>7</v>
      </c>
      <c r="AR1318" s="60">
        <f t="shared" si="621"/>
        <v>0</v>
      </c>
      <c r="AS1318" s="60"/>
      <c r="AT1318" s="60">
        <v>5.63</v>
      </c>
      <c r="AU1318" s="60">
        <f t="shared" si="622"/>
        <v>0</v>
      </c>
      <c r="AV1318" s="60"/>
      <c r="AW1318" s="60">
        <v>6.65</v>
      </c>
      <c r="AX1318" s="60">
        <f t="shared" si="623"/>
        <v>0</v>
      </c>
      <c r="AY1318" s="60"/>
      <c r="AZ1318" s="60">
        <v>5.58</v>
      </c>
      <c r="BA1318" s="60">
        <f t="shared" si="624"/>
        <v>0</v>
      </c>
      <c r="BB1318" s="60"/>
      <c r="BC1318" s="60">
        <v>6</v>
      </c>
      <c r="BD1318" s="23">
        <f t="shared" si="638"/>
        <v>0</v>
      </c>
      <c r="BE1318" s="26">
        <f t="shared" si="639"/>
        <v>0</v>
      </c>
      <c r="BF1318" s="27">
        <f t="shared" ref="BF1318:BF1381" si="642">BK727</f>
        <v>0</v>
      </c>
      <c r="BG1318" s="61"/>
      <c r="BH1318" s="62"/>
      <c r="BI1318" s="61"/>
      <c r="BJ1318" s="30">
        <f t="shared" si="640"/>
        <v>0</v>
      </c>
      <c r="BK1318" s="28">
        <f t="shared" si="641"/>
        <v>0</v>
      </c>
      <c r="BL1318" s="245"/>
      <c r="BM1318" s="245"/>
      <c r="BN1318" s="245"/>
      <c r="BO1318" s="247"/>
      <c r="BP1318" s="245"/>
      <c r="BQ1318" s="245"/>
      <c r="BR1318" s="255"/>
      <c r="BS1318" s="255"/>
      <c r="BT1318" s="255"/>
      <c r="BU1318" s="255"/>
      <c r="BV1318" s="255"/>
      <c r="BW1318" s="255"/>
      <c r="BX1318" s="255"/>
      <c r="BY1318" s="256"/>
      <c r="BZ1318" s="256"/>
      <c r="CA1318" s="256"/>
      <c r="CB1318" s="256"/>
      <c r="CC1318" s="256"/>
      <c r="CD1318" s="256"/>
      <c r="CE1318" s="256"/>
      <c r="CF1318" s="256"/>
      <c r="CG1318" s="256"/>
      <c r="CH1318" s="256"/>
      <c r="CI1318" s="256"/>
      <c r="CJ1318" s="256"/>
      <c r="CK1318" s="256"/>
      <c r="CL1318" s="256"/>
      <c r="CM1318" s="256"/>
      <c r="CN1318" s="256"/>
      <c r="CO1318" s="256"/>
      <c r="CP1318" s="256"/>
      <c r="CQ1318" s="256"/>
      <c r="CR1318" s="256"/>
      <c r="CS1318" s="256"/>
      <c r="CT1318" s="256"/>
      <c r="CU1318" s="256"/>
      <c r="CV1318" s="256"/>
      <c r="CW1318" s="256"/>
      <c r="CX1318" s="256"/>
      <c r="CY1318" s="256"/>
      <c r="CZ1318" s="256"/>
      <c r="DA1318" s="256"/>
      <c r="DB1318" s="256"/>
      <c r="DC1318" s="256"/>
      <c r="DD1318" s="256"/>
      <c r="DE1318" s="256"/>
      <c r="DF1318" s="256"/>
      <c r="DG1318" s="256"/>
      <c r="DH1318" s="256"/>
      <c r="DI1318" s="256"/>
      <c r="DJ1318" s="256"/>
      <c r="DK1318" s="256"/>
      <c r="DL1318" s="256"/>
      <c r="DM1318" s="256"/>
      <c r="DN1318" s="256"/>
      <c r="DO1318" s="256"/>
      <c r="DP1318" s="256"/>
      <c r="DQ1318" s="256"/>
      <c r="DR1318" s="256"/>
      <c r="DS1318" s="256"/>
      <c r="DT1318" s="256"/>
      <c r="DU1318" s="256"/>
      <c r="DV1318" s="256"/>
      <c r="DW1318" s="256"/>
      <c r="DX1318" s="256"/>
      <c r="DY1318" s="256"/>
      <c r="DZ1318" s="256"/>
      <c r="EA1318" s="256"/>
      <c r="EB1318" s="256"/>
      <c r="EC1318" s="256"/>
      <c r="ED1318" s="256"/>
      <c r="EE1318" s="256"/>
      <c r="EF1318" s="256"/>
      <c r="EG1318" s="256"/>
      <c r="EH1318" s="256"/>
      <c r="EI1318" s="256"/>
      <c r="EJ1318" s="256"/>
      <c r="EK1318" s="256"/>
      <c r="EL1318" s="256"/>
      <c r="EM1318" s="256"/>
      <c r="EN1318" s="256"/>
      <c r="EO1318" s="256"/>
      <c r="EP1318" s="256"/>
      <c r="EQ1318" s="256"/>
      <c r="ER1318" s="256"/>
      <c r="ES1318" s="256"/>
      <c r="ET1318" s="256"/>
      <c r="EU1318" s="256"/>
      <c r="EV1318" s="256"/>
      <c r="EW1318" s="256"/>
      <c r="EX1318" s="256"/>
      <c r="EY1318" s="256"/>
      <c r="EZ1318" s="256"/>
      <c r="FA1318" s="256"/>
      <c r="FB1318" s="256"/>
      <c r="FC1318" s="256"/>
      <c r="FD1318" s="256"/>
      <c r="FE1318" s="256"/>
      <c r="FF1318" s="256"/>
      <c r="FG1318" s="256"/>
      <c r="FH1318" s="256"/>
      <c r="FI1318" s="256"/>
      <c r="FJ1318" s="256"/>
      <c r="FK1318" s="256"/>
      <c r="FL1318" s="256"/>
      <c r="FM1318" s="256"/>
      <c r="FN1318" s="256"/>
      <c r="FO1318" s="256"/>
      <c r="FP1318" s="256"/>
      <c r="FQ1318" s="256"/>
      <c r="FR1318" s="256"/>
      <c r="FS1318" s="256"/>
      <c r="FT1318" s="256"/>
      <c r="FU1318" s="256"/>
      <c r="FV1318" s="256"/>
    </row>
    <row r="1319" spans="1:178" s="64" customFormat="1" ht="32.25" customHeight="1">
      <c r="A1319" s="67" t="s">
        <v>291</v>
      </c>
      <c r="B1319" s="68" t="s">
        <v>292</v>
      </c>
      <c r="C1319" s="71"/>
      <c r="D1319" s="60">
        <v>45</v>
      </c>
      <c r="E1319" s="23">
        <f t="shared" si="625"/>
        <v>0</v>
      </c>
      <c r="F1319" s="60"/>
      <c r="G1319" s="60">
        <v>30</v>
      </c>
      <c r="H1319" s="23">
        <f t="shared" si="626"/>
        <v>0</v>
      </c>
      <c r="I1319" s="60"/>
      <c r="J1319" s="60">
        <v>45</v>
      </c>
      <c r="K1319" s="23">
        <f t="shared" si="627"/>
        <v>0</v>
      </c>
      <c r="L1319" s="60"/>
      <c r="M1319" s="60">
        <v>75</v>
      </c>
      <c r="N1319" s="23">
        <f t="shared" si="628"/>
        <v>0</v>
      </c>
      <c r="O1319" s="60"/>
      <c r="P1319" s="60">
        <v>38</v>
      </c>
      <c r="Q1319" s="23">
        <f t="shared" si="629"/>
        <v>0</v>
      </c>
      <c r="R1319" s="60"/>
      <c r="S1319" s="60">
        <v>68</v>
      </c>
      <c r="T1319" s="23">
        <f t="shared" si="630"/>
        <v>0</v>
      </c>
      <c r="U1319" s="60">
        <v>450</v>
      </c>
      <c r="V1319" s="60">
        <v>38</v>
      </c>
      <c r="W1319" s="23">
        <f t="shared" si="631"/>
        <v>17100</v>
      </c>
      <c r="X1319" s="60">
        <v>180</v>
      </c>
      <c r="Y1319" s="60">
        <v>55</v>
      </c>
      <c r="Z1319" s="23">
        <f t="shared" si="632"/>
        <v>9900</v>
      </c>
      <c r="AA1319" s="60">
        <v>158</v>
      </c>
      <c r="AB1319" s="60">
        <v>58</v>
      </c>
      <c r="AC1319" s="23">
        <f t="shared" si="633"/>
        <v>9164</v>
      </c>
      <c r="AD1319" s="60">
        <v>110</v>
      </c>
      <c r="AE1319" s="60">
        <v>68</v>
      </c>
      <c r="AF1319" s="25">
        <f t="shared" si="634"/>
        <v>7480</v>
      </c>
      <c r="AG1319" s="60">
        <v>300</v>
      </c>
      <c r="AH1319" s="60">
        <v>98</v>
      </c>
      <c r="AI1319" s="23">
        <f t="shared" si="635"/>
        <v>29400</v>
      </c>
      <c r="AJ1319" s="60"/>
      <c r="AK1319" s="60">
        <v>7</v>
      </c>
      <c r="AL1319" s="25">
        <f t="shared" si="636"/>
        <v>0</v>
      </c>
      <c r="AM1319" s="60"/>
      <c r="AN1319" s="60">
        <v>6</v>
      </c>
      <c r="AO1319" s="25">
        <f t="shared" si="637"/>
        <v>0</v>
      </c>
      <c r="AP1319" s="60"/>
      <c r="AQ1319" s="60">
        <v>7</v>
      </c>
      <c r="AR1319" s="60">
        <f t="shared" si="621"/>
        <v>0</v>
      </c>
      <c r="AS1319" s="60"/>
      <c r="AT1319" s="60">
        <v>5.63</v>
      </c>
      <c r="AU1319" s="60">
        <f t="shared" si="622"/>
        <v>0</v>
      </c>
      <c r="AV1319" s="60"/>
      <c r="AW1319" s="60">
        <v>6.65</v>
      </c>
      <c r="AX1319" s="60">
        <f t="shared" si="623"/>
        <v>0</v>
      </c>
      <c r="AY1319" s="60"/>
      <c r="AZ1319" s="60">
        <v>5.58</v>
      </c>
      <c r="BA1319" s="60">
        <f t="shared" si="624"/>
        <v>0</v>
      </c>
      <c r="BB1319" s="60"/>
      <c r="BC1319" s="60">
        <v>6</v>
      </c>
      <c r="BD1319" s="23">
        <f t="shared" si="638"/>
        <v>0</v>
      </c>
      <c r="BE1319" s="26">
        <f t="shared" si="639"/>
        <v>73044</v>
      </c>
      <c r="BF1319" s="27">
        <f t="shared" si="642"/>
        <v>132140</v>
      </c>
      <c r="BG1319" s="61"/>
      <c r="BH1319" s="62"/>
      <c r="BI1319" s="61"/>
      <c r="BJ1319" s="30">
        <f t="shared" si="640"/>
        <v>0</v>
      </c>
      <c r="BK1319" s="28">
        <f t="shared" si="641"/>
        <v>205184</v>
      </c>
      <c r="BL1319" s="266"/>
      <c r="BM1319" s="300"/>
      <c r="BN1319" s="301"/>
      <c r="BO1319" s="301"/>
      <c r="BP1319" s="267"/>
      <c r="BQ1319" s="300"/>
      <c r="BR1319" s="301"/>
      <c r="BS1319" s="301"/>
      <c r="BT1319" s="268"/>
      <c r="BU1319" s="300"/>
      <c r="BV1319" s="301"/>
      <c r="BW1319" s="301"/>
      <c r="BX1319" s="268"/>
      <c r="BY1319" s="269"/>
      <c r="BZ1319" s="256"/>
      <c r="CA1319" s="256"/>
      <c r="CB1319" s="256"/>
      <c r="CC1319" s="256"/>
      <c r="CD1319" s="256"/>
      <c r="CE1319" s="256"/>
      <c r="CF1319" s="256"/>
      <c r="CG1319" s="256"/>
      <c r="CH1319" s="256"/>
      <c r="CI1319" s="256"/>
      <c r="CJ1319" s="256"/>
      <c r="CK1319" s="256"/>
      <c r="CL1319" s="256"/>
      <c r="CM1319" s="256"/>
      <c r="CN1319" s="256"/>
      <c r="CO1319" s="256"/>
      <c r="CP1319" s="256"/>
      <c r="CQ1319" s="256"/>
      <c r="CR1319" s="256"/>
      <c r="CS1319" s="256"/>
      <c r="CT1319" s="256"/>
      <c r="CU1319" s="256"/>
      <c r="CV1319" s="256"/>
      <c r="CW1319" s="256"/>
      <c r="CX1319" s="256"/>
      <c r="CY1319" s="256"/>
      <c r="CZ1319" s="256"/>
      <c r="DA1319" s="256"/>
      <c r="DB1319" s="256"/>
      <c r="DC1319" s="256"/>
      <c r="DD1319" s="256"/>
      <c r="DE1319" s="256"/>
      <c r="DF1319" s="256"/>
      <c r="DG1319" s="256"/>
      <c r="DH1319" s="256"/>
      <c r="DI1319" s="256"/>
      <c r="DJ1319" s="256"/>
      <c r="DK1319" s="256"/>
      <c r="DL1319" s="256"/>
      <c r="DM1319" s="256"/>
      <c r="DN1319" s="256"/>
      <c r="DO1319" s="256"/>
      <c r="DP1319" s="256"/>
      <c r="DQ1319" s="256"/>
      <c r="DR1319" s="256"/>
      <c r="DS1319" s="256"/>
      <c r="DT1319" s="256"/>
      <c r="DU1319" s="256"/>
      <c r="DV1319" s="256"/>
      <c r="DW1319" s="256"/>
      <c r="DX1319" s="256"/>
      <c r="DY1319" s="256"/>
      <c r="DZ1319" s="256"/>
      <c r="EA1319" s="256"/>
      <c r="EB1319" s="256"/>
      <c r="EC1319" s="256"/>
      <c r="ED1319" s="256"/>
      <c r="EE1319" s="256"/>
      <c r="EF1319" s="256"/>
      <c r="EG1319" s="256"/>
      <c r="EH1319" s="256"/>
      <c r="EI1319" s="256"/>
      <c r="EJ1319" s="256"/>
      <c r="EK1319" s="256"/>
      <c r="EL1319" s="256"/>
      <c r="EM1319" s="256"/>
      <c r="EN1319" s="256"/>
      <c r="EO1319" s="256"/>
      <c r="EP1319" s="256"/>
      <c r="EQ1319" s="256"/>
      <c r="ER1319" s="256"/>
      <c r="ES1319" s="256"/>
      <c r="ET1319" s="256"/>
      <c r="EU1319" s="256"/>
      <c r="EV1319" s="256"/>
      <c r="EW1319" s="256"/>
      <c r="EX1319" s="256"/>
      <c r="EY1319" s="256"/>
      <c r="EZ1319" s="256"/>
      <c r="FA1319" s="256"/>
      <c r="FB1319" s="256"/>
      <c r="FC1319" s="256"/>
      <c r="FD1319" s="256"/>
      <c r="FE1319" s="256"/>
      <c r="FF1319" s="256"/>
      <c r="FG1319" s="256"/>
      <c r="FH1319" s="256"/>
      <c r="FI1319" s="256"/>
      <c r="FJ1319" s="256"/>
      <c r="FK1319" s="256"/>
      <c r="FL1319" s="256"/>
      <c r="FM1319" s="256"/>
      <c r="FN1319" s="256"/>
      <c r="FO1319" s="256"/>
      <c r="FP1319" s="256"/>
      <c r="FQ1319" s="256"/>
      <c r="FR1319" s="256"/>
      <c r="FS1319" s="256"/>
      <c r="FT1319" s="256"/>
      <c r="FU1319" s="256"/>
      <c r="FV1319" s="256"/>
    </row>
    <row r="1320" spans="1:178" s="64" customFormat="1" ht="32.25" customHeight="1">
      <c r="A1320" s="67" t="s">
        <v>293</v>
      </c>
      <c r="B1320" s="68" t="s">
        <v>294</v>
      </c>
      <c r="C1320" s="69"/>
      <c r="D1320" s="60">
        <v>45</v>
      </c>
      <c r="E1320" s="23">
        <f t="shared" si="625"/>
        <v>0</v>
      </c>
      <c r="F1320" s="60"/>
      <c r="G1320" s="60">
        <v>30</v>
      </c>
      <c r="H1320" s="23">
        <f t="shared" si="626"/>
        <v>0</v>
      </c>
      <c r="I1320" s="60"/>
      <c r="J1320" s="60">
        <v>45</v>
      </c>
      <c r="K1320" s="23">
        <f t="shared" si="627"/>
        <v>0</v>
      </c>
      <c r="L1320" s="60">
        <v>220</v>
      </c>
      <c r="M1320" s="60">
        <v>75</v>
      </c>
      <c r="N1320" s="23">
        <f t="shared" si="628"/>
        <v>16500</v>
      </c>
      <c r="O1320" s="60">
        <v>410</v>
      </c>
      <c r="P1320" s="60">
        <v>38</v>
      </c>
      <c r="Q1320" s="23">
        <f t="shared" si="629"/>
        <v>15580</v>
      </c>
      <c r="R1320" s="60">
        <v>130</v>
      </c>
      <c r="S1320" s="60">
        <v>68</v>
      </c>
      <c r="T1320" s="23">
        <f t="shared" si="630"/>
        <v>8840</v>
      </c>
      <c r="U1320" s="60"/>
      <c r="V1320" s="60">
        <v>38</v>
      </c>
      <c r="W1320" s="23">
        <f t="shared" si="631"/>
        <v>0</v>
      </c>
      <c r="X1320" s="60"/>
      <c r="Y1320" s="60">
        <v>55</v>
      </c>
      <c r="Z1320" s="23">
        <f t="shared" si="632"/>
        <v>0</v>
      </c>
      <c r="AA1320" s="60"/>
      <c r="AB1320" s="60">
        <v>58</v>
      </c>
      <c r="AC1320" s="23">
        <f t="shared" si="633"/>
        <v>0</v>
      </c>
      <c r="AD1320" s="60"/>
      <c r="AE1320" s="60">
        <v>68</v>
      </c>
      <c r="AF1320" s="25">
        <f t="shared" si="634"/>
        <v>0</v>
      </c>
      <c r="AG1320" s="60"/>
      <c r="AH1320" s="60">
        <v>98</v>
      </c>
      <c r="AI1320" s="23">
        <f t="shared" si="635"/>
        <v>0</v>
      </c>
      <c r="AJ1320" s="60"/>
      <c r="AK1320" s="60">
        <v>7</v>
      </c>
      <c r="AL1320" s="25">
        <f t="shared" si="636"/>
        <v>0</v>
      </c>
      <c r="AM1320" s="60">
        <v>5000</v>
      </c>
      <c r="AN1320" s="60">
        <v>6</v>
      </c>
      <c r="AO1320" s="25">
        <f t="shared" si="637"/>
        <v>30000</v>
      </c>
      <c r="AP1320" s="60"/>
      <c r="AQ1320" s="60">
        <v>7</v>
      </c>
      <c r="AR1320" s="60">
        <f t="shared" si="621"/>
        <v>0</v>
      </c>
      <c r="AS1320" s="60"/>
      <c r="AT1320" s="60">
        <v>5.63</v>
      </c>
      <c r="AU1320" s="60">
        <f t="shared" si="622"/>
        <v>0</v>
      </c>
      <c r="AV1320" s="60"/>
      <c r="AW1320" s="60">
        <v>6.65</v>
      </c>
      <c r="AX1320" s="60">
        <f t="shared" si="623"/>
        <v>0</v>
      </c>
      <c r="AY1320" s="60"/>
      <c r="AZ1320" s="60">
        <v>5.58</v>
      </c>
      <c r="BA1320" s="60">
        <f t="shared" si="624"/>
        <v>0</v>
      </c>
      <c r="BB1320" s="60"/>
      <c r="BC1320" s="60">
        <v>6</v>
      </c>
      <c r="BD1320" s="23">
        <f t="shared" si="638"/>
        <v>0</v>
      </c>
      <c r="BE1320" s="26">
        <f t="shared" si="639"/>
        <v>70920</v>
      </c>
      <c r="BF1320" s="27">
        <f t="shared" si="642"/>
        <v>386096</v>
      </c>
      <c r="BG1320" s="61"/>
      <c r="BH1320" s="62"/>
      <c r="BI1320" s="61"/>
      <c r="BJ1320" s="30">
        <f t="shared" si="640"/>
        <v>0</v>
      </c>
      <c r="BK1320" s="28">
        <f t="shared" si="641"/>
        <v>457016</v>
      </c>
      <c r="BL1320" s="267"/>
      <c r="BM1320" s="270"/>
      <c r="BN1320" s="270"/>
      <c r="BO1320" s="270"/>
      <c r="BP1320" s="267"/>
      <c r="BQ1320" s="270"/>
      <c r="BR1320" s="270"/>
      <c r="BS1320" s="270"/>
      <c r="BT1320" s="268"/>
      <c r="BU1320" s="270"/>
      <c r="BV1320" s="270"/>
      <c r="BW1320" s="270"/>
      <c r="BX1320" s="268"/>
      <c r="BY1320" s="269"/>
      <c r="BZ1320" s="256"/>
      <c r="CA1320" s="256"/>
      <c r="CB1320" s="256"/>
      <c r="CC1320" s="256"/>
      <c r="CD1320" s="256"/>
      <c r="CE1320" s="256"/>
      <c r="CF1320" s="256"/>
      <c r="CG1320" s="256"/>
      <c r="CH1320" s="256"/>
      <c r="CI1320" s="256"/>
      <c r="CJ1320" s="256"/>
      <c r="CK1320" s="256"/>
      <c r="CL1320" s="256"/>
      <c r="CM1320" s="256"/>
      <c r="CN1320" s="256"/>
      <c r="CO1320" s="256"/>
      <c r="CP1320" s="256"/>
      <c r="CQ1320" s="256"/>
      <c r="CR1320" s="256"/>
      <c r="CS1320" s="256"/>
      <c r="CT1320" s="256"/>
      <c r="CU1320" s="256"/>
      <c r="CV1320" s="256"/>
      <c r="CW1320" s="256"/>
      <c r="CX1320" s="256"/>
      <c r="CY1320" s="256"/>
      <c r="CZ1320" s="256"/>
      <c r="DA1320" s="256"/>
      <c r="DB1320" s="256"/>
      <c r="DC1320" s="256"/>
      <c r="DD1320" s="256"/>
      <c r="DE1320" s="256"/>
      <c r="DF1320" s="256"/>
      <c r="DG1320" s="256"/>
      <c r="DH1320" s="256"/>
      <c r="DI1320" s="256"/>
      <c r="DJ1320" s="256"/>
      <c r="DK1320" s="256"/>
      <c r="DL1320" s="256"/>
      <c r="DM1320" s="256"/>
      <c r="DN1320" s="256"/>
      <c r="DO1320" s="256"/>
      <c r="DP1320" s="256"/>
      <c r="DQ1320" s="256"/>
      <c r="DR1320" s="256"/>
      <c r="DS1320" s="256"/>
      <c r="DT1320" s="256"/>
      <c r="DU1320" s="256"/>
      <c r="DV1320" s="256"/>
      <c r="DW1320" s="256"/>
      <c r="DX1320" s="256"/>
      <c r="DY1320" s="256"/>
      <c r="DZ1320" s="256"/>
      <c r="EA1320" s="256"/>
      <c r="EB1320" s="256"/>
      <c r="EC1320" s="256"/>
      <c r="ED1320" s="256"/>
      <c r="EE1320" s="256"/>
      <c r="EF1320" s="256"/>
      <c r="EG1320" s="256"/>
      <c r="EH1320" s="256"/>
      <c r="EI1320" s="256"/>
      <c r="EJ1320" s="256"/>
      <c r="EK1320" s="256"/>
      <c r="EL1320" s="256"/>
      <c r="EM1320" s="256"/>
      <c r="EN1320" s="256"/>
      <c r="EO1320" s="256"/>
      <c r="EP1320" s="256"/>
      <c r="EQ1320" s="256"/>
      <c r="ER1320" s="256"/>
      <c r="ES1320" s="256"/>
      <c r="ET1320" s="256"/>
      <c r="EU1320" s="256"/>
      <c r="EV1320" s="256"/>
      <c r="EW1320" s="256"/>
      <c r="EX1320" s="256"/>
      <c r="EY1320" s="256"/>
      <c r="EZ1320" s="256"/>
      <c r="FA1320" s="256"/>
      <c r="FB1320" s="256"/>
      <c r="FC1320" s="256"/>
      <c r="FD1320" s="256"/>
      <c r="FE1320" s="256"/>
      <c r="FF1320" s="256"/>
      <c r="FG1320" s="256"/>
      <c r="FH1320" s="256"/>
      <c r="FI1320" s="256"/>
      <c r="FJ1320" s="256"/>
      <c r="FK1320" s="256"/>
      <c r="FL1320" s="256"/>
      <c r="FM1320" s="256"/>
      <c r="FN1320" s="256"/>
      <c r="FO1320" s="256"/>
      <c r="FP1320" s="256"/>
      <c r="FQ1320" s="256"/>
      <c r="FR1320" s="256"/>
      <c r="FS1320" s="256"/>
      <c r="FT1320" s="256"/>
      <c r="FU1320" s="256"/>
      <c r="FV1320" s="256"/>
    </row>
    <row r="1321" spans="1:178" s="64" customFormat="1" ht="32.25" customHeight="1">
      <c r="A1321" s="67" t="s">
        <v>295</v>
      </c>
      <c r="B1321" s="68" t="s">
        <v>296</v>
      </c>
      <c r="C1321" s="69"/>
      <c r="D1321" s="60">
        <v>45</v>
      </c>
      <c r="E1321" s="23">
        <f t="shared" si="625"/>
        <v>0</v>
      </c>
      <c r="F1321" s="60"/>
      <c r="G1321" s="60">
        <v>30</v>
      </c>
      <c r="H1321" s="23">
        <f t="shared" si="626"/>
        <v>0</v>
      </c>
      <c r="I1321" s="60"/>
      <c r="J1321" s="60">
        <v>45</v>
      </c>
      <c r="K1321" s="23">
        <f t="shared" si="627"/>
        <v>0</v>
      </c>
      <c r="L1321" s="60"/>
      <c r="M1321" s="60">
        <v>75</v>
      </c>
      <c r="N1321" s="23">
        <f t="shared" si="628"/>
        <v>0</v>
      </c>
      <c r="O1321" s="60"/>
      <c r="P1321" s="60">
        <v>38</v>
      </c>
      <c r="Q1321" s="23">
        <f t="shared" si="629"/>
        <v>0</v>
      </c>
      <c r="R1321" s="60"/>
      <c r="S1321" s="60">
        <v>68</v>
      </c>
      <c r="T1321" s="23">
        <f t="shared" si="630"/>
        <v>0</v>
      </c>
      <c r="U1321" s="60"/>
      <c r="V1321" s="60">
        <v>38</v>
      </c>
      <c r="W1321" s="23">
        <f t="shared" si="631"/>
        <v>0</v>
      </c>
      <c r="X1321" s="60"/>
      <c r="Y1321" s="60">
        <v>55</v>
      </c>
      <c r="Z1321" s="23">
        <f t="shared" si="632"/>
        <v>0</v>
      </c>
      <c r="AA1321" s="60"/>
      <c r="AB1321" s="60">
        <v>58</v>
      </c>
      <c r="AC1321" s="23">
        <f t="shared" si="633"/>
        <v>0</v>
      </c>
      <c r="AD1321" s="60"/>
      <c r="AE1321" s="60">
        <v>68</v>
      </c>
      <c r="AF1321" s="25">
        <f t="shared" si="634"/>
        <v>0</v>
      </c>
      <c r="AG1321" s="60"/>
      <c r="AH1321" s="60">
        <v>98</v>
      </c>
      <c r="AI1321" s="23">
        <f t="shared" si="635"/>
        <v>0</v>
      </c>
      <c r="AJ1321" s="60"/>
      <c r="AK1321" s="60">
        <v>7</v>
      </c>
      <c r="AL1321" s="25">
        <f t="shared" si="636"/>
        <v>0</v>
      </c>
      <c r="AM1321" s="60"/>
      <c r="AN1321" s="60">
        <v>6</v>
      </c>
      <c r="AO1321" s="25">
        <f t="shared" si="637"/>
        <v>0</v>
      </c>
      <c r="AP1321" s="60"/>
      <c r="AQ1321" s="60">
        <v>7</v>
      </c>
      <c r="AR1321" s="60">
        <f t="shared" si="621"/>
        <v>0</v>
      </c>
      <c r="AS1321" s="60"/>
      <c r="AT1321" s="60">
        <v>5.63</v>
      </c>
      <c r="AU1321" s="60">
        <f t="shared" si="622"/>
        <v>0</v>
      </c>
      <c r="AV1321" s="60"/>
      <c r="AW1321" s="60">
        <v>6.65</v>
      </c>
      <c r="AX1321" s="60">
        <f t="shared" si="623"/>
        <v>0</v>
      </c>
      <c r="AY1321" s="60"/>
      <c r="AZ1321" s="60">
        <v>5.58</v>
      </c>
      <c r="BA1321" s="60">
        <f t="shared" si="624"/>
        <v>0</v>
      </c>
      <c r="BB1321" s="60"/>
      <c r="BC1321" s="60">
        <v>6</v>
      </c>
      <c r="BD1321" s="23">
        <f t="shared" si="638"/>
        <v>0</v>
      </c>
      <c r="BE1321" s="26">
        <f t="shared" si="639"/>
        <v>0</v>
      </c>
      <c r="BF1321" s="27">
        <f t="shared" si="642"/>
        <v>254819.72</v>
      </c>
      <c r="BG1321" s="61"/>
      <c r="BH1321" s="62"/>
      <c r="BI1321" s="61"/>
      <c r="BJ1321" s="30">
        <f t="shared" si="640"/>
        <v>0</v>
      </c>
      <c r="BK1321" s="28">
        <f t="shared" si="641"/>
        <v>254819.72</v>
      </c>
      <c r="BL1321" s="267"/>
      <c r="BM1321" s="266"/>
      <c r="BN1321" s="267"/>
      <c r="BO1321" s="267"/>
      <c r="BP1321" s="267"/>
      <c r="BQ1321" s="267"/>
      <c r="BR1321" s="268"/>
      <c r="BS1321" s="268"/>
      <c r="BT1321" s="268"/>
      <c r="BU1321" s="268"/>
      <c r="BV1321" s="268"/>
      <c r="BW1321" s="268"/>
      <c r="BX1321" s="268"/>
      <c r="BY1321" s="269"/>
      <c r="BZ1321" s="256"/>
      <c r="CA1321" s="256"/>
      <c r="CB1321" s="256"/>
      <c r="CC1321" s="256"/>
      <c r="CD1321" s="256"/>
      <c r="CE1321" s="256"/>
      <c r="CF1321" s="256"/>
      <c r="CG1321" s="256"/>
      <c r="CH1321" s="256"/>
      <c r="CI1321" s="256"/>
      <c r="CJ1321" s="256"/>
      <c r="CK1321" s="256"/>
      <c r="CL1321" s="256"/>
      <c r="CM1321" s="256"/>
      <c r="CN1321" s="256"/>
      <c r="CO1321" s="256"/>
      <c r="CP1321" s="256"/>
      <c r="CQ1321" s="256"/>
      <c r="CR1321" s="256"/>
      <c r="CS1321" s="256"/>
      <c r="CT1321" s="256"/>
      <c r="CU1321" s="256"/>
      <c r="CV1321" s="256"/>
      <c r="CW1321" s="256"/>
      <c r="CX1321" s="256"/>
      <c r="CY1321" s="256"/>
      <c r="CZ1321" s="256"/>
      <c r="DA1321" s="256"/>
      <c r="DB1321" s="256"/>
      <c r="DC1321" s="256"/>
      <c r="DD1321" s="256"/>
      <c r="DE1321" s="256"/>
      <c r="DF1321" s="256"/>
      <c r="DG1321" s="256"/>
      <c r="DH1321" s="256"/>
      <c r="DI1321" s="256"/>
      <c r="DJ1321" s="256"/>
      <c r="DK1321" s="256"/>
      <c r="DL1321" s="256"/>
      <c r="DM1321" s="256"/>
      <c r="DN1321" s="256"/>
      <c r="DO1321" s="256"/>
      <c r="DP1321" s="256"/>
      <c r="DQ1321" s="256"/>
      <c r="DR1321" s="256"/>
      <c r="DS1321" s="256"/>
      <c r="DT1321" s="256"/>
      <c r="DU1321" s="256"/>
      <c r="DV1321" s="256"/>
      <c r="DW1321" s="256"/>
      <c r="DX1321" s="256"/>
      <c r="DY1321" s="256"/>
      <c r="DZ1321" s="256"/>
      <c r="EA1321" s="256"/>
      <c r="EB1321" s="256"/>
      <c r="EC1321" s="256"/>
      <c r="ED1321" s="256"/>
      <c r="EE1321" s="256"/>
      <c r="EF1321" s="256"/>
      <c r="EG1321" s="256"/>
      <c r="EH1321" s="256"/>
      <c r="EI1321" s="256"/>
      <c r="EJ1321" s="256"/>
      <c r="EK1321" s="256"/>
      <c r="EL1321" s="256"/>
      <c r="EM1321" s="256"/>
      <c r="EN1321" s="256"/>
      <c r="EO1321" s="256"/>
      <c r="EP1321" s="256"/>
      <c r="EQ1321" s="256"/>
      <c r="ER1321" s="256"/>
      <c r="ES1321" s="256"/>
      <c r="ET1321" s="256"/>
      <c r="EU1321" s="256"/>
      <c r="EV1321" s="256"/>
      <c r="EW1321" s="256"/>
      <c r="EX1321" s="256"/>
      <c r="EY1321" s="256"/>
      <c r="EZ1321" s="256"/>
      <c r="FA1321" s="256"/>
      <c r="FB1321" s="256"/>
      <c r="FC1321" s="256"/>
      <c r="FD1321" s="256"/>
      <c r="FE1321" s="256"/>
      <c r="FF1321" s="256"/>
      <c r="FG1321" s="256"/>
      <c r="FH1321" s="256"/>
      <c r="FI1321" s="256"/>
      <c r="FJ1321" s="256"/>
      <c r="FK1321" s="256"/>
      <c r="FL1321" s="256"/>
      <c r="FM1321" s="256"/>
      <c r="FN1321" s="256"/>
      <c r="FO1321" s="256"/>
      <c r="FP1321" s="256"/>
      <c r="FQ1321" s="256"/>
      <c r="FR1321" s="256"/>
      <c r="FS1321" s="256"/>
      <c r="FT1321" s="256"/>
      <c r="FU1321" s="256"/>
      <c r="FV1321" s="256"/>
    </row>
    <row r="1322" spans="1:178" s="64" customFormat="1" ht="32.25" customHeight="1">
      <c r="A1322" s="67" t="s">
        <v>297</v>
      </c>
      <c r="B1322" s="68" t="s">
        <v>298</v>
      </c>
      <c r="C1322" s="71"/>
      <c r="D1322" s="60">
        <v>45</v>
      </c>
      <c r="E1322" s="23">
        <f t="shared" si="625"/>
        <v>0</v>
      </c>
      <c r="F1322" s="60"/>
      <c r="G1322" s="60">
        <v>30</v>
      </c>
      <c r="H1322" s="23">
        <f t="shared" si="626"/>
        <v>0</v>
      </c>
      <c r="I1322" s="60"/>
      <c r="J1322" s="60">
        <v>45</v>
      </c>
      <c r="K1322" s="23">
        <f t="shared" si="627"/>
        <v>0</v>
      </c>
      <c r="L1322" s="60"/>
      <c r="M1322" s="60">
        <v>75</v>
      </c>
      <c r="N1322" s="23">
        <f t="shared" si="628"/>
        <v>0</v>
      </c>
      <c r="O1322" s="60"/>
      <c r="P1322" s="60">
        <v>38</v>
      </c>
      <c r="Q1322" s="23">
        <f t="shared" si="629"/>
        <v>0</v>
      </c>
      <c r="R1322" s="60"/>
      <c r="S1322" s="60">
        <v>68</v>
      </c>
      <c r="T1322" s="23">
        <f t="shared" si="630"/>
        <v>0</v>
      </c>
      <c r="U1322" s="60"/>
      <c r="V1322" s="60">
        <v>38</v>
      </c>
      <c r="W1322" s="23">
        <f t="shared" si="631"/>
        <v>0</v>
      </c>
      <c r="X1322" s="60"/>
      <c r="Y1322" s="60">
        <v>55</v>
      </c>
      <c r="Z1322" s="23">
        <f t="shared" si="632"/>
        <v>0</v>
      </c>
      <c r="AA1322" s="60"/>
      <c r="AB1322" s="60">
        <v>58</v>
      </c>
      <c r="AC1322" s="23">
        <f t="shared" si="633"/>
        <v>0</v>
      </c>
      <c r="AD1322" s="60"/>
      <c r="AE1322" s="60">
        <v>68</v>
      </c>
      <c r="AF1322" s="25">
        <f t="shared" si="634"/>
        <v>0</v>
      </c>
      <c r="AG1322" s="60"/>
      <c r="AH1322" s="60">
        <v>98</v>
      </c>
      <c r="AI1322" s="23">
        <f t="shared" si="635"/>
        <v>0</v>
      </c>
      <c r="AJ1322" s="60"/>
      <c r="AK1322" s="60">
        <v>7</v>
      </c>
      <c r="AL1322" s="25">
        <f t="shared" si="636"/>
        <v>0</v>
      </c>
      <c r="AM1322" s="60"/>
      <c r="AN1322" s="60">
        <v>6</v>
      </c>
      <c r="AO1322" s="25">
        <f t="shared" si="637"/>
        <v>0</v>
      </c>
      <c r="AP1322" s="60"/>
      <c r="AQ1322" s="60">
        <v>7</v>
      </c>
      <c r="AR1322" s="60">
        <f t="shared" si="621"/>
        <v>0</v>
      </c>
      <c r="AS1322" s="60"/>
      <c r="AT1322" s="60">
        <v>5.63</v>
      </c>
      <c r="AU1322" s="60">
        <f t="shared" si="622"/>
        <v>0</v>
      </c>
      <c r="AV1322" s="60"/>
      <c r="AW1322" s="60">
        <v>6.65</v>
      </c>
      <c r="AX1322" s="60">
        <f t="shared" si="623"/>
        <v>0</v>
      </c>
      <c r="AY1322" s="60"/>
      <c r="AZ1322" s="60">
        <v>5.58</v>
      </c>
      <c r="BA1322" s="60">
        <f t="shared" si="624"/>
        <v>0</v>
      </c>
      <c r="BB1322" s="60"/>
      <c r="BC1322" s="60">
        <v>6</v>
      </c>
      <c r="BD1322" s="23">
        <f t="shared" si="638"/>
        <v>0</v>
      </c>
      <c r="BE1322" s="26">
        <f t="shared" si="639"/>
        <v>0</v>
      </c>
      <c r="BF1322" s="27">
        <f t="shared" si="642"/>
        <v>231247</v>
      </c>
      <c r="BG1322" s="61"/>
      <c r="BH1322" s="62"/>
      <c r="BI1322" s="61"/>
      <c r="BJ1322" s="30">
        <f t="shared" si="640"/>
        <v>0</v>
      </c>
      <c r="BK1322" s="28">
        <f t="shared" si="641"/>
        <v>231247</v>
      </c>
      <c r="BL1322" s="267"/>
      <c r="BM1322" s="267"/>
      <c r="BN1322" s="267"/>
      <c r="BO1322" s="267"/>
      <c r="BP1322" s="255"/>
      <c r="BQ1322" s="255"/>
      <c r="BR1322" s="255"/>
      <c r="BS1322" s="255"/>
      <c r="BT1322" s="255"/>
      <c r="BU1322" s="255"/>
      <c r="BV1322" s="255"/>
      <c r="BW1322" s="255"/>
      <c r="BX1322" s="255"/>
      <c r="BY1322" s="256"/>
      <c r="BZ1322" s="256"/>
      <c r="CA1322" s="256"/>
      <c r="CB1322" s="256"/>
      <c r="CC1322" s="256"/>
      <c r="CD1322" s="256"/>
      <c r="CE1322" s="256"/>
      <c r="CF1322" s="256"/>
      <c r="CG1322" s="256"/>
      <c r="CH1322" s="256"/>
      <c r="CI1322" s="256"/>
      <c r="CJ1322" s="256"/>
      <c r="CK1322" s="256"/>
      <c r="CL1322" s="256"/>
      <c r="CM1322" s="256"/>
      <c r="CN1322" s="256"/>
      <c r="CO1322" s="256"/>
      <c r="CP1322" s="256"/>
      <c r="CQ1322" s="256"/>
      <c r="CR1322" s="256"/>
      <c r="CS1322" s="256"/>
      <c r="CT1322" s="256"/>
      <c r="CU1322" s="256"/>
      <c r="CV1322" s="256"/>
      <c r="CW1322" s="256"/>
      <c r="CX1322" s="256"/>
      <c r="CY1322" s="256"/>
      <c r="CZ1322" s="256"/>
      <c r="DA1322" s="256"/>
      <c r="DB1322" s="256"/>
      <c r="DC1322" s="256"/>
      <c r="DD1322" s="256"/>
      <c r="DE1322" s="256"/>
      <c r="DF1322" s="256"/>
      <c r="DG1322" s="256"/>
      <c r="DH1322" s="256"/>
      <c r="DI1322" s="256"/>
      <c r="DJ1322" s="256"/>
      <c r="DK1322" s="256"/>
      <c r="DL1322" s="256"/>
      <c r="DM1322" s="256"/>
      <c r="DN1322" s="256"/>
      <c r="DO1322" s="256"/>
      <c r="DP1322" s="256"/>
      <c r="DQ1322" s="256"/>
      <c r="DR1322" s="256"/>
      <c r="DS1322" s="256"/>
      <c r="DT1322" s="256"/>
      <c r="DU1322" s="256"/>
      <c r="DV1322" s="256"/>
      <c r="DW1322" s="256"/>
      <c r="DX1322" s="256"/>
      <c r="DY1322" s="256"/>
      <c r="DZ1322" s="256"/>
      <c r="EA1322" s="256"/>
      <c r="EB1322" s="256"/>
      <c r="EC1322" s="256"/>
      <c r="ED1322" s="256"/>
      <c r="EE1322" s="256"/>
      <c r="EF1322" s="256"/>
      <c r="EG1322" s="256"/>
      <c r="EH1322" s="256"/>
      <c r="EI1322" s="256"/>
      <c r="EJ1322" s="256"/>
      <c r="EK1322" s="256"/>
      <c r="EL1322" s="256"/>
      <c r="EM1322" s="256"/>
      <c r="EN1322" s="256"/>
      <c r="EO1322" s="256"/>
      <c r="EP1322" s="256"/>
      <c r="EQ1322" s="256"/>
      <c r="ER1322" s="256"/>
      <c r="ES1322" s="256"/>
      <c r="ET1322" s="256"/>
      <c r="EU1322" s="256"/>
      <c r="EV1322" s="256"/>
      <c r="EW1322" s="256"/>
      <c r="EX1322" s="256"/>
      <c r="EY1322" s="256"/>
      <c r="EZ1322" s="256"/>
      <c r="FA1322" s="256"/>
      <c r="FB1322" s="256"/>
      <c r="FC1322" s="256"/>
      <c r="FD1322" s="256"/>
      <c r="FE1322" s="256"/>
      <c r="FF1322" s="256"/>
      <c r="FG1322" s="256"/>
      <c r="FH1322" s="256"/>
      <c r="FI1322" s="256"/>
      <c r="FJ1322" s="256"/>
      <c r="FK1322" s="256"/>
      <c r="FL1322" s="256"/>
      <c r="FM1322" s="256"/>
      <c r="FN1322" s="256"/>
      <c r="FO1322" s="256"/>
      <c r="FP1322" s="256"/>
      <c r="FQ1322" s="256"/>
      <c r="FR1322" s="256"/>
      <c r="FS1322" s="256"/>
      <c r="FT1322" s="256"/>
      <c r="FU1322" s="256"/>
      <c r="FV1322" s="256"/>
    </row>
    <row r="1323" spans="1:178" s="64" customFormat="1" ht="32.25" customHeight="1">
      <c r="A1323" s="67" t="s">
        <v>299</v>
      </c>
      <c r="B1323" s="68" t="s">
        <v>300</v>
      </c>
      <c r="C1323" s="69"/>
      <c r="D1323" s="60">
        <v>45</v>
      </c>
      <c r="E1323" s="23">
        <f t="shared" si="625"/>
        <v>0</v>
      </c>
      <c r="F1323" s="60"/>
      <c r="G1323" s="60">
        <v>30</v>
      </c>
      <c r="H1323" s="23">
        <f t="shared" si="626"/>
        <v>0</v>
      </c>
      <c r="I1323" s="70"/>
      <c r="J1323" s="60">
        <v>45</v>
      </c>
      <c r="K1323" s="23">
        <f t="shared" si="627"/>
        <v>0</v>
      </c>
      <c r="L1323" s="60"/>
      <c r="M1323" s="60">
        <v>75</v>
      </c>
      <c r="N1323" s="23">
        <f t="shared" si="628"/>
        <v>0</v>
      </c>
      <c r="O1323" s="60"/>
      <c r="P1323" s="60">
        <v>38</v>
      </c>
      <c r="Q1323" s="23">
        <f t="shared" si="629"/>
        <v>0</v>
      </c>
      <c r="R1323" s="60"/>
      <c r="S1323" s="60">
        <v>68</v>
      </c>
      <c r="T1323" s="23">
        <f t="shared" si="630"/>
        <v>0</v>
      </c>
      <c r="U1323" s="60"/>
      <c r="V1323" s="60">
        <v>38</v>
      </c>
      <c r="W1323" s="23">
        <f t="shared" si="631"/>
        <v>0</v>
      </c>
      <c r="X1323" s="60"/>
      <c r="Y1323" s="60">
        <v>55</v>
      </c>
      <c r="Z1323" s="23">
        <f t="shared" si="632"/>
        <v>0</v>
      </c>
      <c r="AA1323" s="60"/>
      <c r="AB1323" s="60">
        <v>58</v>
      </c>
      <c r="AC1323" s="23">
        <f t="shared" si="633"/>
        <v>0</v>
      </c>
      <c r="AD1323" s="60"/>
      <c r="AE1323" s="60">
        <v>68</v>
      </c>
      <c r="AF1323" s="25">
        <f t="shared" si="634"/>
        <v>0</v>
      </c>
      <c r="AG1323" s="60"/>
      <c r="AH1323" s="60">
        <v>98</v>
      </c>
      <c r="AI1323" s="23">
        <f t="shared" si="635"/>
        <v>0</v>
      </c>
      <c r="AJ1323" s="60"/>
      <c r="AK1323" s="60">
        <v>7</v>
      </c>
      <c r="AL1323" s="25">
        <f t="shared" si="636"/>
        <v>0</v>
      </c>
      <c r="AM1323" s="60"/>
      <c r="AN1323" s="60">
        <v>6</v>
      </c>
      <c r="AO1323" s="25">
        <f t="shared" si="637"/>
        <v>0</v>
      </c>
      <c r="AP1323" s="60"/>
      <c r="AQ1323" s="60">
        <v>7</v>
      </c>
      <c r="AR1323" s="60">
        <f t="shared" si="621"/>
        <v>0</v>
      </c>
      <c r="AS1323" s="60"/>
      <c r="AT1323" s="60">
        <v>5.63</v>
      </c>
      <c r="AU1323" s="60">
        <f t="shared" si="622"/>
        <v>0</v>
      </c>
      <c r="AV1323" s="60"/>
      <c r="AW1323" s="60">
        <v>6.65</v>
      </c>
      <c r="AX1323" s="60">
        <f t="shared" si="623"/>
        <v>0</v>
      </c>
      <c r="AY1323" s="60"/>
      <c r="AZ1323" s="60">
        <v>5.58</v>
      </c>
      <c r="BA1323" s="60">
        <f t="shared" si="624"/>
        <v>0</v>
      </c>
      <c r="BB1323" s="60"/>
      <c r="BC1323" s="60">
        <v>6</v>
      </c>
      <c r="BD1323" s="23">
        <f t="shared" si="638"/>
        <v>0</v>
      </c>
      <c r="BE1323" s="26">
        <f t="shared" si="639"/>
        <v>0</v>
      </c>
      <c r="BF1323" s="27">
        <f t="shared" si="642"/>
        <v>154090</v>
      </c>
      <c r="BG1323" s="61"/>
      <c r="BH1323" s="62"/>
      <c r="BI1323" s="61"/>
      <c r="BJ1323" s="30">
        <f t="shared" si="640"/>
        <v>0</v>
      </c>
      <c r="BK1323" s="28">
        <f t="shared" si="641"/>
        <v>154090</v>
      </c>
      <c r="BL1323" s="267"/>
      <c r="BM1323" s="267"/>
      <c r="BN1323" s="267"/>
      <c r="BO1323" s="267"/>
      <c r="BP1323" s="255"/>
      <c r="BQ1323" s="255"/>
      <c r="BR1323" s="255"/>
      <c r="BS1323" s="255"/>
      <c r="BT1323" s="255"/>
      <c r="BU1323" s="255"/>
      <c r="BV1323" s="255"/>
      <c r="BW1323" s="255"/>
      <c r="BX1323" s="255"/>
      <c r="BY1323" s="256"/>
      <c r="BZ1323" s="256"/>
      <c r="CA1323" s="256"/>
      <c r="CB1323" s="256"/>
      <c r="CC1323" s="256"/>
      <c r="CD1323" s="256"/>
      <c r="CE1323" s="256"/>
      <c r="CF1323" s="256"/>
      <c r="CG1323" s="256"/>
      <c r="CH1323" s="256"/>
      <c r="CI1323" s="256"/>
      <c r="CJ1323" s="256"/>
      <c r="CK1323" s="256"/>
      <c r="CL1323" s="256"/>
      <c r="CM1323" s="256"/>
      <c r="CN1323" s="256"/>
      <c r="CO1323" s="256"/>
      <c r="CP1323" s="256"/>
      <c r="CQ1323" s="256"/>
      <c r="CR1323" s="256"/>
      <c r="CS1323" s="256"/>
      <c r="CT1323" s="256"/>
      <c r="CU1323" s="256"/>
      <c r="CV1323" s="256"/>
      <c r="CW1323" s="256"/>
      <c r="CX1323" s="256"/>
      <c r="CY1323" s="256"/>
      <c r="CZ1323" s="256"/>
      <c r="DA1323" s="256"/>
      <c r="DB1323" s="256"/>
      <c r="DC1323" s="256"/>
      <c r="DD1323" s="256"/>
      <c r="DE1323" s="256"/>
      <c r="DF1323" s="256"/>
      <c r="DG1323" s="256"/>
      <c r="DH1323" s="256"/>
      <c r="DI1323" s="256"/>
      <c r="DJ1323" s="256"/>
      <c r="DK1323" s="256"/>
      <c r="DL1323" s="256"/>
      <c r="DM1323" s="256"/>
      <c r="DN1323" s="256"/>
      <c r="DO1323" s="256"/>
      <c r="DP1323" s="256"/>
      <c r="DQ1323" s="256"/>
      <c r="DR1323" s="256"/>
      <c r="DS1323" s="256"/>
      <c r="DT1323" s="256"/>
      <c r="DU1323" s="256"/>
      <c r="DV1323" s="256"/>
      <c r="DW1323" s="256"/>
      <c r="DX1323" s="256"/>
      <c r="DY1323" s="256"/>
      <c r="DZ1323" s="256"/>
      <c r="EA1323" s="256"/>
      <c r="EB1323" s="256"/>
      <c r="EC1323" s="256"/>
      <c r="ED1323" s="256"/>
      <c r="EE1323" s="256"/>
      <c r="EF1323" s="256"/>
      <c r="EG1323" s="256"/>
      <c r="EH1323" s="256"/>
      <c r="EI1323" s="256"/>
      <c r="EJ1323" s="256"/>
      <c r="EK1323" s="256"/>
      <c r="EL1323" s="256"/>
      <c r="EM1323" s="256"/>
      <c r="EN1323" s="256"/>
      <c r="EO1323" s="256"/>
      <c r="EP1323" s="256"/>
      <c r="EQ1323" s="256"/>
      <c r="ER1323" s="256"/>
      <c r="ES1323" s="256"/>
      <c r="ET1323" s="256"/>
      <c r="EU1323" s="256"/>
      <c r="EV1323" s="256"/>
      <c r="EW1323" s="256"/>
      <c r="EX1323" s="256"/>
      <c r="EY1323" s="256"/>
      <c r="EZ1323" s="256"/>
      <c r="FA1323" s="256"/>
      <c r="FB1323" s="256"/>
      <c r="FC1323" s="256"/>
      <c r="FD1323" s="256"/>
      <c r="FE1323" s="256"/>
      <c r="FF1323" s="256"/>
      <c r="FG1323" s="256"/>
      <c r="FH1323" s="256"/>
      <c r="FI1323" s="256"/>
      <c r="FJ1323" s="256"/>
      <c r="FK1323" s="256"/>
      <c r="FL1323" s="256"/>
      <c r="FM1323" s="256"/>
      <c r="FN1323" s="256"/>
      <c r="FO1323" s="256"/>
      <c r="FP1323" s="256"/>
      <c r="FQ1323" s="256"/>
      <c r="FR1323" s="256"/>
      <c r="FS1323" s="256"/>
      <c r="FT1323" s="256"/>
      <c r="FU1323" s="256"/>
      <c r="FV1323" s="256"/>
    </row>
    <row r="1324" spans="1:178" s="64" customFormat="1" ht="31.5" customHeight="1">
      <c r="A1324" s="67" t="s">
        <v>301</v>
      </c>
      <c r="B1324" s="68" t="s">
        <v>302</v>
      </c>
      <c r="C1324" s="69"/>
      <c r="D1324" s="60">
        <v>45</v>
      </c>
      <c r="E1324" s="23">
        <f t="shared" si="625"/>
        <v>0</v>
      </c>
      <c r="F1324" s="70"/>
      <c r="G1324" s="60">
        <v>30</v>
      </c>
      <c r="H1324" s="23">
        <f t="shared" si="626"/>
        <v>0</v>
      </c>
      <c r="I1324" s="60"/>
      <c r="J1324" s="60">
        <v>45</v>
      </c>
      <c r="K1324" s="23">
        <f t="shared" si="627"/>
        <v>0</v>
      </c>
      <c r="L1324" s="60"/>
      <c r="M1324" s="60">
        <v>75</v>
      </c>
      <c r="N1324" s="23">
        <f t="shared" si="628"/>
        <v>0</v>
      </c>
      <c r="O1324" s="60"/>
      <c r="P1324" s="60">
        <v>38</v>
      </c>
      <c r="Q1324" s="23">
        <f t="shared" si="629"/>
        <v>0</v>
      </c>
      <c r="R1324" s="60"/>
      <c r="S1324" s="60">
        <v>68</v>
      </c>
      <c r="T1324" s="23">
        <f t="shared" si="630"/>
        <v>0</v>
      </c>
      <c r="U1324" s="60"/>
      <c r="V1324" s="60">
        <v>38</v>
      </c>
      <c r="W1324" s="23">
        <f t="shared" si="631"/>
        <v>0</v>
      </c>
      <c r="X1324" s="60"/>
      <c r="Y1324" s="60">
        <v>55</v>
      </c>
      <c r="Z1324" s="23">
        <f t="shared" si="632"/>
        <v>0</v>
      </c>
      <c r="AA1324" s="60"/>
      <c r="AB1324" s="60">
        <v>58</v>
      </c>
      <c r="AC1324" s="23">
        <f t="shared" si="633"/>
        <v>0</v>
      </c>
      <c r="AD1324" s="60"/>
      <c r="AE1324" s="60">
        <v>68</v>
      </c>
      <c r="AF1324" s="25">
        <f t="shared" si="634"/>
        <v>0</v>
      </c>
      <c r="AG1324" s="60"/>
      <c r="AH1324" s="60">
        <v>98</v>
      </c>
      <c r="AI1324" s="23">
        <f t="shared" si="635"/>
        <v>0</v>
      </c>
      <c r="AJ1324" s="60"/>
      <c r="AK1324" s="60">
        <v>7</v>
      </c>
      <c r="AL1324" s="25">
        <f t="shared" si="636"/>
        <v>0</v>
      </c>
      <c r="AM1324" s="60"/>
      <c r="AN1324" s="60">
        <v>6</v>
      </c>
      <c r="AO1324" s="25">
        <f t="shared" si="637"/>
        <v>0</v>
      </c>
      <c r="AP1324" s="60"/>
      <c r="AQ1324" s="60">
        <v>7</v>
      </c>
      <c r="AR1324" s="60">
        <f t="shared" si="621"/>
        <v>0</v>
      </c>
      <c r="AS1324" s="60"/>
      <c r="AT1324" s="60">
        <v>5.63</v>
      </c>
      <c r="AU1324" s="60">
        <f t="shared" si="622"/>
        <v>0</v>
      </c>
      <c r="AV1324" s="60"/>
      <c r="AW1324" s="60">
        <v>6.65</v>
      </c>
      <c r="AX1324" s="60">
        <f t="shared" si="623"/>
        <v>0</v>
      </c>
      <c r="AY1324" s="60"/>
      <c r="AZ1324" s="60">
        <v>5.58</v>
      </c>
      <c r="BA1324" s="60">
        <f t="shared" si="624"/>
        <v>0</v>
      </c>
      <c r="BB1324" s="60"/>
      <c r="BC1324" s="60">
        <v>6</v>
      </c>
      <c r="BD1324" s="23">
        <f t="shared" si="638"/>
        <v>0</v>
      </c>
      <c r="BE1324" s="26">
        <f t="shared" si="639"/>
        <v>0</v>
      </c>
      <c r="BF1324" s="27">
        <f t="shared" si="642"/>
        <v>0</v>
      </c>
      <c r="BG1324" s="61"/>
      <c r="BH1324" s="62"/>
      <c r="BI1324" s="61"/>
      <c r="BJ1324" s="30">
        <f t="shared" si="640"/>
        <v>0</v>
      </c>
      <c r="BK1324" s="28">
        <f t="shared" si="641"/>
        <v>0</v>
      </c>
      <c r="BL1324" s="271"/>
      <c r="BM1324" s="266"/>
      <c r="BN1324" s="267"/>
      <c r="BO1324" s="267"/>
      <c r="BP1324" s="255"/>
      <c r="BQ1324" s="255"/>
      <c r="BR1324" s="255"/>
      <c r="BS1324" s="255"/>
      <c r="BT1324" s="255"/>
      <c r="BU1324" s="255"/>
      <c r="BV1324" s="255"/>
      <c r="BW1324" s="255"/>
      <c r="BX1324" s="255"/>
      <c r="BY1324" s="256"/>
      <c r="BZ1324" s="256"/>
      <c r="CA1324" s="256"/>
      <c r="CB1324" s="256"/>
      <c r="CC1324" s="256"/>
      <c r="CD1324" s="256"/>
      <c r="CE1324" s="256"/>
      <c r="CF1324" s="256"/>
      <c r="CG1324" s="256"/>
      <c r="CH1324" s="256"/>
      <c r="CI1324" s="256"/>
      <c r="CJ1324" s="256"/>
      <c r="CK1324" s="256"/>
      <c r="CL1324" s="256"/>
      <c r="CM1324" s="256"/>
      <c r="CN1324" s="256"/>
      <c r="CO1324" s="256"/>
      <c r="CP1324" s="256"/>
      <c r="CQ1324" s="256"/>
      <c r="CR1324" s="256"/>
      <c r="CS1324" s="256"/>
      <c r="CT1324" s="256"/>
      <c r="CU1324" s="256"/>
      <c r="CV1324" s="256"/>
      <c r="CW1324" s="256"/>
      <c r="CX1324" s="256"/>
      <c r="CY1324" s="256"/>
      <c r="CZ1324" s="256"/>
      <c r="DA1324" s="256"/>
      <c r="DB1324" s="256"/>
      <c r="DC1324" s="256"/>
      <c r="DD1324" s="256"/>
      <c r="DE1324" s="256"/>
      <c r="DF1324" s="256"/>
      <c r="DG1324" s="256"/>
      <c r="DH1324" s="256"/>
      <c r="DI1324" s="256"/>
      <c r="DJ1324" s="256"/>
      <c r="DK1324" s="256"/>
      <c r="DL1324" s="256"/>
      <c r="DM1324" s="256"/>
      <c r="DN1324" s="256"/>
      <c r="DO1324" s="256"/>
      <c r="DP1324" s="256"/>
      <c r="DQ1324" s="256"/>
      <c r="DR1324" s="256"/>
      <c r="DS1324" s="256"/>
      <c r="DT1324" s="256"/>
      <c r="DU1324" s="256"/>
      <c r="DV1324" s="256"/>
      <c r="DW1324" s="256"/>
      <c r="DX1324" s="256"/>
      <c r="DY1324" s="256"/>
      <c r="DZ1324" s="256"/>
      <c r="EA1324" s="256"/>
      <c r="EB1324" s="256"/>
      <c r="EC1324" s="256"/>
      <c r="ED1324" s="256"/>
      <c r="EE1324" s="256"/>
      <c r="EF1324" s="256"/>
      <c r="EG1324" s="256"/>
      <c r="EH1324" s="256"/>
      <c r="EI1324" s="256"/>
      <c r="EJ1324" s="256"/>
      <c r="EK1324" s="256"/>
      <c r="EL1324" s="256"/>
      <c r="EM1324" s="256"/>
      <c r="EN1324" s="256"/>
      <c r="EO1324" s="256"/>
      <c r="EP1324" s="256"/>
      <c r="EQ1324" s="256"/>
      <c r="ER1324" s="256"/>
      <c r="ES1324" s="256"/>
      <c r="ET1324" s="256"/>
      <c r="EU1324" s="256"/>
      <c r="EV1324" s="256"/>
      <c r="EW1324" s="256"/>
      <c r="EX1324" s="256"/>
      <c r="EY1324" s="256"/>
      <c r="EZ1324" s="256"/>
      <c r="FA1324" s="256"/>
      <c r="FB1324" s="256"/>
      <c r="FC1324" s="256"/>
      <c r="FD1324" s="256"/>
      <c r="FE1324" s="256"/>
      <c r="FF1324" s="256"/>
      <c r="FG1324" s="256"/>
      <c r="FH1324" s="256"/>
      <c r="FI1324" s="256"/>
      <c r="FJ1324" s="256"/>
      <c r="FK1324" s="256"/>
      <c r="FL1324" s="256"/>
      <c r="FM1324" s="256"/>
      <c r="FN1324" s="256"/>
      <c r="FO1324" s="256"/>
      <c r="FP1324" s="256"/>
      <c r="FQ1324" s="256"/>
      <c r="FR1324" s="256"/>
      <c r="FS1324" s="256"/>
      <c r="FT1324" s="256"/>
      <c r="FU1324" s="256"/>
      <c r="FV1324" s="256"/>
    </row>
    <row r="1325" spans="1:178" s="64" customFormat="1" ht="32.25" customHeight="1">
      <c r="A1325" s="67" t="s">
        <v>303</v>
      </c>
      <c r="B1325" s="68" t="s">
        <v>304</v>
      </c>
      <c r="C1325" s="69"/>
      <c r="D1325" s="60">
        <v>45</v>
      </c>
      <c r="E1325" s="23">
        <f t="shared" si="625"/>
        <v>0</v>
      </c>
      <c r="F1325" s="60"/>
      <c r="G1325" s="60">
        <v>30</v>
      </c>
      <c r="H1325" s="23">
        <f t="shared" si="626"/>
        <v>0</v>
      </c>
      <c r="I1325" s="60"/>
      <c r="J1325" s="60">
        <v>45</v>
      </c>
      <c r="K1325" s="23">
        <f t="shared" si="627"/>
        <v>0</v>
      </c>
      <c r="L1325" s="60">
        <v>230</v>
      </c>
      <c r="M1325" s="60">
        <v>75</v>
      </c>
      <c r="N1325" s="23">
        <f t="shared" si="628"/>
        <v>17250</v>
      </c>
      <c r="O1325" s="60">
        <v>250</v>
      </c>
      <c r="P1325" s="60">
        <v>38</v>
      </c>
      <c r="Q1325" s="23">
        <f t="shared" si="629"/>
        <v>9500</v>
      </c>
      <c r="R1325" s="60">
        <v>150</v>
      </c>
      <c r="S1325" s="60">
        <v>68</v>
      </c>
      <c r="T1325" s="23">
        <f t="shared" si="630"/>
        <v>10200</v>
      </c>
      <c r="U1325" s="60"/>
      <c r="V1325" s="60">
        <v>38</v>
      </c>
      <c r="W1325" s="23">
        <f t="shared" si="631"/>
        <v>0</v>
      </c>
      <c r="X1325" s="60"/>
      <c r="Y1325" s="60">
        <v>55</v>
      </c>
      <c r="Z1325" s="23">
        <f t="shared" si="632"/>
        <v>0</v>
      </c>
      <c r="AA1325" s="60"/>
      <c r="AB1325" s="60">
        <v>58</v>
      </c>
      <c r="AC1325" s="23">
        <f t="shared" si="633"/>
        <v>0</v>
      </c>
      <c r="AD1325" s="60"/>
      <c r="AE1325" s="60">
        <v>68</v>
      </c>
      <c r="AF1325" s="25">
        <f t="shared" si="634"/>
        <v>0</v>
      </c>
      <c r="AG1325" s="60"/>
      <c r="AH1325" s="60">
        <v>98</v>
      </c>
      <c r="AI1325" s="23">
        <f t="shared" si="635"/>
        <v>0</v>
      </c>
      <c r="AJ1325" s="60"/>
      <c r="AK1325" s="60">
        <v>7</v>
      </c>
      <c r="AL1325" s="25">
        <f t="shared" si="636"/>
        <v>0</v>
      </c>
      <c r="AM1325" s="60">
        <v>6500</v>
      </c>
      <c r="AN1325" s="60">
        <v>6</v>
      </c>
      <c r="AO1325" s="25">
        <f t="shared" si="637"/>
        <v>39000</v>
      </c>
      <c r="AP1325" s="60"/>
      <c r="AQ1325" s="60">
        <v>7</v>
      </c>
      <c r="AR1325" s="60">
        <f t="shared" si="621"/>
        <v>0</v>
      </c>
      <c r="AS1325" s="60"/>
      <c r="AT1325" s="60">
        <v>5.63</v>
      </c>
      <c r="AU1325" s="60">
        <f t="shared" si="622"/>
        <v>0</v>
      </c>
      <c r="AV1325" s="60"/>
      <c r="AW1325" s="60">
        <v>6.65</v>
      </c>
      <c r="AX1325" s="60">
        <f t="shared" si="623"/>
        <v>0</v>
      </c>
      <c r="AY1325" s="60"/>
      <c r="AZ1325" s="60">
        <v>5.58</v>
      </c>
      <c r="BA1325" s="60">
        <f t="shared" si="624"/>
        <v>0</v>
      </c>
      <c r="BB1325" s="60"/>
      <c r="BC1325" s="60">
        <v>6</v>
      </c>
      <c r="BD1325" s="23">
        <f t="shared" si="638"/>
        <v>0</v>
      </c>
      <c r="BE1325" s="26">
        <f t="shared" si="639"/>
        <v>75950</v>
      </c>
      <c r="BF1325" s="27">
        <f t="shared" si="642"/>
        <v>319094</v>
      </c>
      <c r="BG1325" s="61"/>
      <c r="BH1325" s="62"/>
      <c r="BI1325" s="61"/>
      <c r="BJ1325" s="30">
        <f t="shared" si="640"/>
        <v>0</v>
      </c>
      <c r="BK1325" s="28">
        <f t="shared" si="641"/>
        <v>395044</v>
      </c>
      <c r="BL1325" s="267"/>
      <c r="BM1325" s="266"/>
      <c r="BN1325" s="267"/>
      <c r="BO1325" s="267"/>
      <c r="BP1325" s="255"/>
      <c r="BQ1325" s="255"/>
      <c r="BR1325" s="255"/>
      <c r="BS1325" s="255"/>
      <c r="BT1325" s="255"/>
      <c r="BU1325" s="255"/>
      <c r="BV1325" s="255"/>
      <c r="BW1325" s="255"/>
      <c r="BX1325" s="255"/>
      <c r="BY1325" s="256"/>
      <c r="BZ1325" s="256"/>
      <c r="CA1325" s="256"/>
      <c r="CB1325" s="256"/>
      <c r="CC1325" s="256"/>
      <c r="CD1325" s="256"/>
      <c r="CE1325" s="256"/>
      <c r="CF1325" s="256"/>
      <c r="CG1325" s="256"/>
      <c r="CH1325" s="256"/>
      <c r="CI1325" s="256"/>
      <c r="CJ1325" s="256"/>
      <c r="CK1325" s="256"/>
      <c r="CL1325" s="256"/>
      <c r="CM1325" s="256"/>
      <c r="CN1325" s="256"/>
      <c r="CO1325" s="256"/>
      <c r="CP1325" s="256"/>
      <c r="CQ1325" s="256"/>
      <c r="CR1325" s="256"/>
      <c r="CS1325" s="256"/>
      <c r="CT1325" s="256"/>
      <c r="CU1325" s="256"/>
      <c r="CV1325" s="256"/>
      <c r="CW1325" s="256"/>
      <c r="CX1325" s="256"/>
      <c r="CY1325" s="256"/>
      <c r="CZ1325" s="256"/>
      <c r="DA1325" s="256"/>
      <c r="DB1325" s="256"/>
      <c r="DC1325" s="256"/>
      <c r="DD1325" s="256"/>
      <c r="DE1325" s="256"/>
      <c r="DF1325" s="256"/>
      <c r="DG1325" s="256"/>
      <c r="DH1325" s="256"/>
      <c r="DI1325" s="256"/>
      <c r="DJ1325" s="256"/>
      <c r="DK1325" s="256"/>
      <c r="DL1325" s="256"/>
      <c r="DM1325" s="256"/>
      <c r="DN1325" s="256"/>
      <c r="DO1325" s="256"/>
      <c r="DP1325" s="256"/>
      <c r="DQ1325" s="256"/>
      <c r="DR1325" s="256"/>
      <c r="DS1325" s="256"/>
      <c r="DT1325" s="256"/>
      <c r="DU1325" s="256"/>
      <c r="DV1325" s="256"/>
      <c r="DW1325" s="256"/>
      <c r="DX1325" s="256"/>
      <c r="DY1325" s="256"/>
      <c r="DZ1325" s="256"/>
      <c r="EA1325" s="256"/>
      <c r="EB1325" s="256"/>
      <c r="EC1325" s="256"/>
      <c r="ED1325" s="256"/>
      <c r="EE1325" s="256"/>
      <c r="EF1325" s="256"/>
      <c r="EG1325" s="256"/>
      <c r="EH1325" s="256"/>
      <c r="EI1325" s="256"/>
      <c r="EJ1325" s="256"/>
      <c r="EK1325" s="256"/>
      <c r="EL1325" s="256"/>
      <c r="EM1325" s="256"/>
      <c r="EN1325" s="256"/>
      <c r="EO1325" s="256"/>
      <c r="EP1325" s="256"/>
      <c r="EQ1325" s="256"/>
      <c r="ER1325" s="256"/>
      <c r="ES1325" s="256"/>
      <c r="ET1325" s="256"/>
      <c r="EU1325" s="256"/>
      <c r="EV1325" s="256"/>
      <c r="EW1325" s="256"/>
      <c r="EX1325" s="256"/>
      <c r="EY1325" s="256"/>
      <c r="EZ1325" s="256"/>
      <c r="FA1325" s="256"/>
      <c r="FB1325" s="256"/>
      <c r="FC1325" s="256"/>
      <c r="FD1325" s="256"/>
      <c r="FE1325" s="256"/>
      <c r="FF1325" s="256"/>
      <c r="FG1325" s="256"/>
      <c r="FH1325" s="256"/>
      <c r="FI1325" s="256"/>
      <c r="FJ1325" s="256"/>
      <c r="FK1325" s="256"/>
      <c r="FL1325" s="256"/>
      <c r="FM1325" s="256"/>
      <c r="FN1325" s="256"/>
      <c r="FO1325" s="256"/>
      <c r="FP1325" s="256"/>
      <c r="FQ1325" s="256"/>
      <c r="FR1325" s="256"/>
      <c r="FS1325" s="256"/>
      <c r="FT1325" s="256"/>
      <c r="FU1325" s="256"/>
      <c r="FV1325" s="256"/>
    </row>
    <row r="1326" spans="1:178" s="64" customFormat="1" ht="32.25" customHeight="1">
      <c r="A1326" s="67" t="s">
        <v>305</v>
      </c>
      <c r="B1326" s="68" t="s">
        <v>306</v>
      </c>
      <c r="C1326" s="69"/>
      <c r="D1326" s="60">
        <v>45</v>
      </c>
      <c r="E1326" s="23">
        <f t="shared" si="625"/>
        <v>0</v>
      </c>
      <c r="F1326" s="60"/>
      <c r="G1326" s="60">
        <v>30</v>
      </c>
      <c r="H1326" s="23">
        <f t="shared" si="626"/>
        <v>0</v>
      </c>
      <c r="I1326" s="70"/>
      <c r="J1326" s="60">
        <v>45</v>
      </c>
      <c r="K1326" s="23">
        <f t="shared" si="627"/>
        <v>0</v>
      </c>
      <c r="L1326" s="60"/>
      <c r="M1326" s="60">
        <v>75</v>
      </c>
      <c r="N1326" s="23">
        <f t="shared" si="628"/>
        <v>0</v>
      </c>
      <c r="O1326" s="60"/>
      <c r="P1326" s="60">
        <v>38</v>
      </c>
      <c r="Q1326" s="23">
        <f t="shared" si="629"/>
        <v>0</v>
      </c>
      <c r="R1326" s="60"/>
      <c r="S1326" s="60">
        <v>68</v>
      </c>
      <c r="T1326" s="23">
        <f t="shared" si="630"/>
        <v>0</v>
      </c>
      <c r="U1326" s="60"/>
      <c r="V1326" s="60">
        <v>38</v>
      </c>
      <c r="W1326" s="23">
        <f t="shared" si="631"/>
        <v>0</v>
      </c>
      <c r="X1326" s="60"/>
      <c r="Y1326" s="60">
        <v>55</v>
      </c>
      <c r="Z1326" s="23">
        <f t="shared" si="632"/>
        <v>0</v>
      </c>
      <c r="AA1326" s="60"/>
      <c r="AB1326" s="60">
        <v>58</v>
      </c>
      <c r="AC1326" s="23">
        <f t="shared" si="633"/>
        <v>0</v>
      </c>
      <c r="AD1326" s="60"/>
      <c r="AE1326" s="60">
        <v>68</v>
      </c>
      <c r="AF1326" s="25">
        <f t="shared" si="634"/>
        <v>0</v>
      </c>
      <c r="AG1326" s="60"/>
      <c r="AH1326" s="60">
        <v>98</v>
      </c>
      <c r="AI1326" s="23">
        <f t="shared" si="635"/>
        <v>0</v>
      </c>
      <c r="AJ1326" s="60"/>
      <c r="AK1326" s="60">
        <v>7</v>
      </c>
      <c r="AL1326" s="25">
        <f t="shared" si="636"/>
        <v>0</v>
      </c>
      <c r="AM1326" s="60"/>
      <c r="AN1326" s="60">
        <v>6</v>
      </c>
      <c r="AO1326" s="25">
        <f t="shared" si="637"/>
        <v>0</v>
      </c>
      <c r="AP1326" s="60"/>
      <c r="AQ1326" s="60">
        <v>7</v>
      </c>
      <c r="AR1326" s="60">
        <f t="shared" si="621"/>
        <v>0</v>
      </c>
      <c r="AS1326" s="60"/>
      <c r="AT1326" s="60">
        <v>5.63</v>
      </c>
      <c r="AU1326" s="60">
        <f t="shared" si="622"/>
        <v>0</v>
      </c>
      <c r="AV1326" s="60"/>
      <c r="AW1326" s="60">
        <v>6.65</v>
      </c>
      <c r="AX1326" s="60">
        <f t="shared" si="623"/>
        <v>0</v>
      </c>
      <c r="AY1326" s="60"/>
      <c r="AZ1326" s="60">
        <v>5.58</v>
      </c>
      <c r="BA1326" s="60">
        <f t="shared" si="624"/>
        <v>0</v>
      </c>
      <c r="BB1326" s="60"/>
      <c r="BC1326" s="60">
        <v>6</v>
      </c>
      <c r="BD1326" s="23">
        <f t="shared" si="638"/>
        <v>0</v>
      </c>
      <c r="BE1326" s="26">
        <f t="shared" si="639"/>
        <v>0</v>
      </c>
      <c r="BF1326" s="27">
        <f t="shared" si="642"/>
        <v>56010</v>
      </c>
      <c r="BG1326" s="61"/>
      <c r="BH1326" s="62"/>
      <c r="BI1326" s="61"/>
      <c r="BJ1326" s="30">
        <f t="shared" si="640"/>
        <v>0</v>
      </c>
      <c r="BK1326" s="28">
        <f t="shared" si="641"/>
        <v>56010</v>
      </c>
      <c r="BL1326" s="245"/>
      <c r="BM1326" s="245"/>
      <c r="BN1326" s="245"/>
      <c r="BO1326" s="245"/>
      <c r="BP1326" s="255"/>
      <c r="BQ1326" s="255"/>
      <c r="BR1326" s="255"/>
      <c r="BS1326" s="255"/>
      <c r="BT1326" s="255"/>
      <c r="BU1326" s="255"/>
      <c r="BV1326" s="255"/>
      <c r="BW1326" s="255"/>
      <c r="BX1326" s="255"/>
      <c r="BY1326" s="256"/>
      <c r="BZ1326" s="256"/>
      <c r="CA1326" s="256"/>
      <c r="CB1326" s="256"/>
      <c r="CC1326" s="256"/>
      <c r="CD1326" s="256"/>
      <c r="CE1326" s="256"/>
      <c r="CF1326" s="256"/>
      <c r="CG1326" s="256"/>
      <c r="CH1326" s="256"/>
      <c r="CI1326" s="256"/>
      <c r="CJ1326" s="256"/>
      <c r="CK1326" s="256"/>
      <c r="CL1326" s="256"/>
      <c r="CM1326" s="256"/>
      <c r="CN1326" s="256"/>
      <c r="CO1326" s="256"/>
      <c r="CP1326" s="256"/>
      <c r="CQ1326" s="256"/>
      <c r="CR1326" s="256"/>
      <c r="CS1326" s="256"/>
      <c r="CT1326" s="256"/>
      <c r="CU1326" s="256"/>
      <c r="CV1326" s="256"/>
      <c r="CW1326" s="256"/>
      <c r="CX1326" s="256"/>
      <c r="CY1326" s="256"/>
      <c r="CZ1326" s="256"/>
      <c r="DA1326" s="256"/>
      <c r="DB1326" s="256"/>
      <c r="DC1326" s="256"/>
      <c r="DD1326" s="256"/>
      <c r="DE1326" s="256"/>
      <c r="DF1326" s="256"/>
      <c r="DG1326" s="256"/>
      <c r="DH1326" s="256"/>
      <c r="DI1326" s="256"/>
      <c r="DJ1326" s="256"/>
      <c r="DK1326" s="256"/>
      <c r="DL1326" s="256"/>
      <c r="DM1326" s="256"/>
      <c r="DN1326" s="256"/>
      <c r="DO1326" s="256"/>
      <c r="DP1326" s="256"/>
      <c r="DQ1326" s="256"/>
      <c r="DR1326" s="256"/>
      <c r="DS1326" s="256"/>
      <c r="DT1326" s="256"/>
      <c r="DU1326" s="256"/>
      <c r="DV1326" s="256"/>
      <c r="DW1326" s="256"/>
      <c r="DX1326" s="256"/>
      <c r="DY1326" s="256"/>
      <c r="DZ1326" s="256"/>
      <c r="EA1326" s="256"/>
      <c r="EB1326" s="256"/>
      <c r="EC1326" s="256"/>
      <c r="ED1326" s="256"/>
      <c r="EE1326" s="256"/>
      <c r="EF1326" s="256"/>
      <c r="EG1326" s="256"/>
      <c r="EH1326" s="256"/>
      <c r="EI1326" s="256"/>
      <c r="EJ1326" s="256"/>
      <c r="EK1326" s="256"/>
      <c r="EL1326" s="256"/>
      <c r="EM1326" s="256"/>
      <c r="EN1326" s="256"/>
      <c r="EO1326" s="256"/>
      <c r="EP1326" s="256"/>
      <c r="EQ1326" s="256"/>
      <c r="ER1326" s="256"/>
      <c r="ES1326" s="256"/>
      <c r="ET1326" s="256"/>
      <c r="EU1326" s="256"/>
      <c r="EV1326" s="256"/>
      <c r="EW1326" s="256"/>
      <c r="EX1326" s="256"/>
      <c r="EY1326" s="256"/>
      <c r="EZ1326" s="256"/>
      <c r="FA1326" s="256"/>
      <c r="FB1326" s="256"/>
      <c r="FC1326" s="256"/>
      <c r="FD1326" s="256"/>
      <c r="FE1326" s="256"/>
      <c r="FF1326" s="256"/>
      <c r="FG1326" s="256"/>
      <c r="FH1326" s="256"/>
      <c r="FI1326" s="256"/>
      <c r="FJ1326" s="256"/>
      <c r="FK1326" s="256"/>
      <c r="FL1326" s="256"/>
      <c r="FM1326" s="256"/>
      <c r="FN1326" s="256"/>
      <c r="FO1326" s="256"/>
      <c r="FP1326" s="256"/>
      <c r="FQ1326" s="256"/>
      <c r="FR1326" s="256"/>
      <c r="FS1326" s="256"/>
      <c r="FT1326" s="256"/>
      <c r="FU1326" s="256"/>
      <c r="FV1326" s="256"/>
    </row>
    <row r="1327" spans="1:178" s="64" customFormat="1" ht="32.25" customHeight="1">
      <c r="A1327" s="67" t="s">
        <v>307</v>
      </c>
      <c r="B1327" s="68" t="s">
        <v>308</v>
      </c>
      <c r="C1327" s="69"/>
      <c r="D1327" s="60">
        <v>45</v>
      </c>
      <c r="E1327" s="23">
        <f t="shared" si="625"/>
        <v>0</v>
      </c>
      <c r="F1327" s="60"/>
      <c r="G1327" s="60">
        <v>30</v>
      </c>
      <c r="H1327" s="23">
        <f t="shared" si="626"/>
        <v>0</v>
      </c>
      <c r="I1327" s="60"/>
      <c r="J1327" s="60">
        <v>45</v>
      </c>
      <c r="K1327" s="23">
        <f t="shared" si="627"/>
        <v>0</v>
      </c>
      <c r="L1327" s="60"/>
      <c r="M1327" s="60">
        <v>75</v>
      </c>
      <c r="N1327" s="23">
        <f t="shared" si="628"/>
        <v>0</v>
      </c>
      <c r="O1327" s="60"/>
      <c r="P1327" s="60">
        <v>38</v>
      </c>
      <c r="Q1327" s="23">
        <f t="shared" si="629"/>
        <v>0</v>
      </c>
      <c r="R1327" s="60"/>
      <c r="S1327" s="60">
        <v>68</v>
      </c>
      <c r="T1327" s="23">
        <f t="shared" si="630"/>
        <v>0</v>
      </c>
      <c r="U1327" s="60"/>
      <c r="V1327" s="60">
        <v>38</v>
      </c>
      <c r="W1327" s="23">
        <f t="shared" si="631"/>
        <v>0</v>
      </c>
      <c r="X1327" s="60"/>
      <c r="Y1327" s="60">
        <v>55</v>
      </c>
      <c r="Z1327" s="23">
        <f t="shared" si="632"/>
        <v>0</v>
      </c>
      <c r="AA1327" s="60"/>
      <c r="AB1327" s="60">
        <v>58</v>
      </c>
      <c r="AC1327" s="23">
        <f t="shared" si="633"/>
        <v>0</v>
      </c>
      <c r="AD1327" s="60"/>
      <c r="AE1327" s="60">
        <v>68</v>
      </c>
      <c r="AF1327" s="25">
        <f t="shared" si="634"/>
        <v>0</v>
      </c>
      <c r="AG1327" s="60"/>
      <c r="AH1327" s="60">
        <v>98</v>
      </c>
      <c r="AI1327" s="23">
        <f t="shared" si="635"/>
        <v>0</v>
      </c>
      <c r="AJ1327" s="60"/>
      <c r="AK1327" s="60">
        <v>7</v>
      </c>
      <c r="AL1327" s="25">
        <f t="shared" si="636"/>
        <v>0</v>
      </c>
      <c r="AM1327" s="60"/>
      <c r="AN1327" s="60">
        <v>6</v>
      </c>
      <c r="AO1327" s="25">
        <f t="shared" si="637"/>
        <v>0</v>
      </c>
      <c r="AP1327" s="60"/>
      <c r="AQ1327" s="60">
        <v>7</v>
      </c>
      <c r="AR1327" s="60">
        <f t="shared" si="621"/>
        <v>0</v>
      </c>
      <c r="AS1327" s="60"/>
      <c r="AT1327" s="60">
        <v>5.63</v>
      </c>
      <c r="AU1327" s="60">
        <f t="shared" si="622"/>
        <v>0</v>
      </c>
      <c r="AV1327" s="60"/>
      <c r="AW1327" s="60">
        <v>6.65</v>
      </c>
      <c r="AX1327" s="60">
        <f t="shared" si="623"/>
        <v>0</v>
      </c>
      <c r="AY1327" s="60"/>
      <c r="AZ1327" s="60">
        <v>5.58</v>
      </c>
      <c r="BA1327" s="60">
        <f t="shared" si="624"/>
        <v>0</v>
      </c>
      <c r="BB1327" s="60"/>
      <c r="BC1327" s="60">
        <v>6</v>
      </c>
      <c r="BD1327" s="23">
        <f t="shared" si="638"/>
        <v>0</v>
      </c>
      <c r="BE1327" s="26">
        <f t="shared" si="639"/>
        <v>0</v>
      </c>
      <c r="BF1327" s="27">
        <f t="shared" si="642"/>
        <v>0</v>
      </c>
      <c r="BG1327" s="61"/>
      <c r="BH1327" s="62"/>
      <c r="BI1327" s="61"/>
      <c r="BJ1327" s="30">
        <f t="shared" si="640"/>
        <v>0</v>
      </c>
      <c r="BK1327" s="28">
        <f t="shared" si="641"/>
        <v>0</v>
      </c>
      <c r="BL1327" s="245"/>
      <c r="BM1327" s="245"/>
      <c r="BN1327" s="245"/>
      <c r="BO1327" s="247"/>
      <c r="BP1327" s="255"/>
      <c r="BQ1327" s="255"/>
      <c r="BR1327" s="255"/>
      <c r="BS1327" s="255"/>
      <c r="BT1327" s="255"/>
      <c r="BU1327" s="255"/>
      <c r="BV1327" s="255"/>
      <c r="BW1327" s="255"/>
      <c r="BX1327" s="255"/>
      <c r="BY1327" s="256"/>
      <c r="BZ1327" s="256"/>
      <c r="CA1327" s="256"/>
      <c r="CB1327" s="256"/>
      <c r="CC1327" s="256"/>
      <c r="CD1327" s="256"/>
      <c r="CE1327" s="256"/>
      <c r="CF1327" s="256"/>
      <c r="CG1327" s="256"/>
      <c r="CH1327" s="256"/>
      <c r="CI1327" s="256"/>
      <c r="CJ1327" s="256"/>
      <c r="CK1327" s="256"/>
      <c r="CL1327" s="256"/>
      <c r="CM1327" s="256"/>
      <c r="CN1327" s="256"/>
      <c r="CO1327" s="256"/>
      <c r="CP1327" s="256"/>
      <c r="CQ1327" s="256"/>
      <c r="CR1327" s="256"/>
      <c r="CS1327" s="256"/>
      <c r="CT1327" s="256"/>
      <c r="CU1327" s="256"/>
      <c r="CV1327" s="256"/>
      <c r="CW1327" s="256"/>
      <c r="CX1327" s="256"/>
      <c r="CY1327" s="256"/>
      <c r="CZ1327" s="256"/>
      <c r="DA1327" s="256"/>
      <c r="DB1327" s="256"/>
      <c r="DC1327" s="256"/>
      <c r="DD1327" s="256"/>
      <c r="DE1327" s="256"/>
      <c r="DF1327" s="256"/>
      <c r="DG1327" s="256"/>
      <c r="DH1327" s="256"/>
      <c r="DI1327" s="256"/>
      <c r="DJ1327" s="256"/>
      <c r="DK1327" s="256"/>
      <c r="DL1327" s="256"/>
      <c r="DM1327" s="256"/>
      <c r="DN1327" s="256"/>
      <c r="DO1327" s="256"/>
      <c r="DP1327" s="256"/>
      <c r="DQ1327" s="256"/>
      <c r="DR1327" s="256"/>
      <c r="DS1327" s="256"/>
      <c r="DT1327" s="256"/>
      <c r="DU1327" s="256"/>
      <c r="DV1327" s="256"/>
      <c r="DW1327" s="256"/>
      <c r="DX1327" s="256"/>
      <c r="DY1327" s="256"/>
      <c r="DZ1327" s="256"/>
      <c r="EA1327" s="256"/>
      <c r="EB1327" s="256"/>
      <c r="EC1327" s="256"/>
      <c r="ED1327" s="256"/>
      <c r="EE1327" s="256"/>
      <c r="EF1327" s="256"/>
      <c r="EG1327" s="256"/>
      <c r="EH1327" s="256"/>
      <c r="EI1327" s="256"/>
      <c r="EJ1327" s="256"/>
      <c r="EK1327" s="256"/>
      <c r="EL1327" s="256"/>
      <c r="EM1327" s="256"/>
      <c r="EN1327" s="256"/>
      <c r="EO1327" s="256"/>
      <c r="EP1327" s="256"/>
      <c r="EQ1327" s="256"/>
      <c r="ER1327" s="256"/>
      <c r="ES1327" s="256"/>
      <c r="ET1327" s="256"/>
      <c r="EU1327" s="256"/>
      <c r="EV1327" s="256"/>
      <c r="EW1327" s="256"/>
      <c r="EX1327" s="256"/>
      <c r="EY1327" s="256"/>
      <c r="EZ1327" s="256"/>
      <c r="FA1327" s="256"/>
      <c r="FB1327" s="256"/>
      <c r="FC1327" s="256"/>
      <c r="FD1327" s="256"/>
      <c r="FE1327" s="256"/>
      <c r="FF1327" s="256"/>
      <c r="FG1327" s="256"/>
      <c r="FH1327" s="256"/>
      <c r="FI1327" s="256"/>
      <c r="FJ1327" s="256"/>
      <c r="FK1327" s="256"/>
      <c r="FL1327" s="256"/>
      <c r="FM1327" s="256"/>
      <c r="FN1327" s="256"/>
      <c r="FO1327" s="256"/>
      <c r="FP1327" s="256"/>
      <c r="FQ1327" s="256"/>
      <c r="FR1327" s="256"/>
      <c r="FS1327" s="256"/>
      <c r="FT1327" s="256"/>
      <c r="FU1327" s="256"/>
      <c r="FV1327" s="256"/>
    </row>
    <row r="1328" spans="1:178" s="64" customFormat="1" ht="30" customHeight="1">
      <c r="A1328" s="67" t="s">
        <v>309</v>
      </c>
      <c r="B1328" s="68" t="s">
        <v>310</v>
      </c>
      <c r="C1328" s="71"/>
      <c r="D1328" s="60">
        <v>45</v>
      </c>
      <c r="E1328" s="23">
        <f t="shared" si="625"/>
        <v>0</v>
      </c>
      <c r="F1328" s="60"/>
      <c r="G1328" s="60">
        <v>30</v>
      </c>
      <c r="H1328" s="23">
        <f t="shared" si="626"/>
        <v>0</v>
      </c>
      <c r="I1328" s="60"/>
      <c r="J1328" s="60">
        <v>45</v>
      </c>
      <c r="K1328" s="23">
        <f t="shared" si="627"/>
        <v>0</v>
      </c>
      <c r="L1328" s="60"/>
      <c r="M1328" s="60">
        <v>75</v>
      </c>
      <c r="N1328" s="23">
        <f t="shared" si="628"/>
        <v>0</v>
      </c>
      <c r="O1328" s="60"/>
      <c r="P1328" s="60">
        <v>38</v>
      </c>
      <c r="Q1328" s="23">
        <f t="shared" si="629"/>
        <v>0</v>
      </c>
      <c r="R1328" s="60"/>
      <c r="S1328" s="60">
        <v>68</v>
      </c>
      <c r="T1328" s="23">
        <f t="shared" si="630"/>
        <v>0</v>
      </c>
      <c r="U1328" s="70">
        <v>350</v>
      </c>
      <c r="V1328" s="60">
        <v>38</v>
      </c>
      <c r="W1328" s="23">
        <f t="shared" si="631"/>
        <v>13300</v>
      </c>
      <c r="X1328" s="60">
        <v>130</v>
      </c>
      <c r="Y1328" s="60">
        <v>55</v>
      </c>
      <c r="Z1328" s="23">
        <f t="shared" si="632"/>
        <v>7150</v>
      </c>
      <c r="AA1328" s="60">
        <v>460</v>
      </c>
      <c r="AB1328" s="60">
        <v>58</v>
      </c>
      <c r="AC1328" s="23">
        <f t="shared" si="633"/>
        <v>26680</v>
      </c>
      <c r="AD1328" s="60"/>
      <c r="AE1328" s="60">
        <v>68</v>
      </c>
      <c r="AF1328" s="25">
        <f t="shared" si="634"/>
        <v>0</v>
      </c>
      <c r="AG1328" s="60">
        <v>450</v>
      </c>
      <c r="AH1328" s="60">
        <v>98</v>
      </c>
      <c r="AI1328" s="23">
        <f t="shared" si="635"/>
        <v>44100</v>
      </c>
      <c r="AJ1328" s="60"/>
      <c r="AK1328" s="60">
        <v>7</v>
      </c>
      <c r="AL1328" s="25">
        <f t="shared" si="636"/>
        <v>0</v>
      </c>
      <c r="AM1328" s="60"/>
      <c r="AN1328" s="60">
        <v>6</v>
      </c>
      <c r="AO1328" s="25">
        <f t="shared" si="637"/>
        <v>0</v>
      </c>
      <c r="AP1328" s="60"/>
      <c r="AQ1328" s="60">
        <v>7</v>
      </c>
      <c r="AR1328" s="60">
        <f t="shared" si="621"/>
        <v>0</v>
      </c>
      <c r="AS1328" s="60"/>
      <c r="AT1328" s="60">
        <v>5.63</v>
      </c>
      <c r="AU1328" s="60">
        <f t="shared" si="622"/>
        <v>0</v>
      </c>
      <c r="AV1328" s="60"/>
      <c r="AW1328" s="60">
        <v>6.65</v>
      </c>
      <c r="AX1328" s="60">
        <f t="shared" si="623"/>
        <v>0</v>
      </c>
      <c r="AY1328" s="60"/>
      <c r="AZ1328" s="60">
        <v>5.58</v>
      </c>
      <c r="BA1328" s="60">
        <f t="shared" si="624"/>
        <v>0</v>
      </c>
      <c r="BB1328" s="60"/>
      <c r="BC1328" s="60">
        <v>6</v>
      </c>
      <c r="BD1328" s="23">
        <f t="shared" si="638"/>
        <v>0</v>
      </c>
      <c r="BE1328" s="26">
        <f t="shared" si="639"/>
        <v>91230</v>
      </c>
      <c r="BF1328" s="27">
        <f t="shared" si="642"/>
        <v>57330</v>
      </c>
      <c r="BG1328" s="61"/>
      <c r="BH1328" s="62"/>
      <c r="BI1328" s="61"/>
      <c r="BJ1328" s="30">
        <f t="shared" si="640"/>
        <v>0</v>
      </c>
      <c r="BK1328" s="28">
        <f t="shared" si="641"/>
        <v>148560</v>
      </c>
      <c r="BL1328" s="245"/>
      <c r="BM1328" s="245"/>
      <c r="BN1328" s="245"/>
      <c r="BO1328" s="245"/>
      <c r="BP1328" s="255"/>
      <c r="BQ1328" s="255"/>
      <c r="BR1328" s="255"/>
      <c r="BS1328" s="255"/>
      <c r="BT1328" s="255"/>
      <c r="BU1328" s="255"/>
      <c r="BV1328" s="255"/>
      <c r="BW1328" s="255"/>
      <c r="BX1328" s="255"/>
      <c r="BY1328" s="256"/>
      <c r="BZ1328" s="256"/>
      <c r="CA1328" s="256"/>
      <c r="CB1328" s="256"/>
      <c r="CC1328" s="256"/>
      <c r="CD1328" s="256"/>
      <c r="CE1328" s="256"/>
      <c r="CF1328" s="256"/>
      <c r="CG1328" s="256"/>
      <c r="CH1328" s="256"/>
      <c r="CI1328" s="256"/>
      <c r="CJ1328" s="256"/>
      <c r="CK1328" s="256"/>
      <c r="CL1328" s="256"/>
      <c r="CM1328" s="256"/>
      <c r="CN1328" s="256"/>
      <c r="CO1328" s="256"/>
      <c r="CP1328" s="256"/>
      <c r="CQ1328" s="256"/>
      <c r="CR1328" s="256"/>
      <c r="CS1328" s="256"/>
      <c r="CT1328" s="256"/>
      <c r="CU1328" s="256"/>
      <c r="CV1328" s="256"/>
      <c r="CW1328" s="256"/>
      <c r="CX1328" s="256"/>
      <c r="CY1328" s="256"/>
      <c r="CZ1328" s="256"/>
      <c r="DA1328" s="256"/>
      <c r="DB1328" s="256"/>
      <c r="DC1328" s="256"/>
      <c r="DD1328" s="256"/>
      <c r="DE1328" s="256"/>
      <c r="DF1328" s="256"/>
      <c r="DG1328" s="256"/>
      <c r="DH1328" s="256"/>
      <c r="DI1328" s="256"/>
      <c r="DJ1328" s="256"/>
      <c r="DK1328" s="256"/>
      <c r="DL1328" s="256"/>
      <c r="DM1328" s="256"/>
      <c r="DN1328" s="256"/>
      <c r="DO1328" s="256"/>
      <c r="DP1328" s="256"/>
      <c r="DQ1328" s="256"/>
      <c r="DR1328" s="256"/>
      <c r="DS1328" s="256"/>
      <c r="DT1328" s="256"/>
      <c r="DU1328" s="256"/>
      <c r="DV1328" s="256"/>
      <c r="DW1328" s="256"/>
      <c r="DX1328" s="256"/>
      <c r="DY1328" s="256"/>
      <c r="DZ1328" s="256"/>
      <c r="EA1328" s="256"/>
      <c r="EB1328" s="256"/>
      <c r="EC1328" s="256"/>
      <c r="ED1328" s="256"/>
      <c r="EE1328" s="256"/>
      <c r="EF1328" s="256"/>
      <c r="EG1328" s="256"/>
      <c r="EH1328" s="256"/>
      <c r="EI1328" s="256"/>
      <c r="EJ1328" s="256"/>
      <c r="EK1328" s="256"/>
      <c r="EL1328" s="256"/>
      <c r="EM1328" s="256"/>
      <c r="EN1328" s="256"/>
      <c r="EO1328" s="256"/>
      <c r="EP1328" s="256"/>
      <c r="EQ1328" s="256"/>
      <c r="ER1328" s="256"/>
      <c r="ES1328" s="256"/>
      <c r="ET1328" s="256"/>
      <c r="EU1328" s="256"/>
      <c r="EV1328" s="256"/>
      <c r="EW1328" s="256"/>
      <c r="EX1328" s="256"/>
      <c r="EY1328" s="256"/>
      <c r="EZ1328" s="256"/>
      <c r="FA1328" s="256"/>
      <c r="FB1328" s="256"/>
      <c r="FC1328" s="256"/>
      <c r="FD1328" s="256"/>
      <c r="FE1328" s="256"/>
      <c r="FF1328" s="256"/>
      <c r="FG1328" s="256"/>
      <c r="FH1328" s="256"/>
      <c r="FI1328" s="256"/>
      <c r="FJ1328" s="256"/>
      <c r="FK1328" s="256"/>
      <c r="FL1328" s="256"/>
      <c r="FM1328" s="256"/>
      <c r="FN1328" s="256"/>
      <c r="FO1328" s="256"/>
      <c r="FP1328" s="256"/>
      <c r="FQ1328" s="256"/>
      <c r="FR1328" s="256"/>
      <c r="FS1328" s="256"/>
      <c r="FT1328" s="256"/>
      <c r="FU1328" s="256"/>
      <c r="FV1328" s="256"/>
    </row>
    <row r="1329" spans="1:178" s="64" customFormat="1" ht="32.25" customHeight="1">
      <c r="A1329" s="67" t="s">
        <v>311</v>
      </c>
      <c r="B1329" s="68" t="s">
        <v>312</v>
      </c>
      <c r="C1329" s="69"/>
      <c r="D1329" s="60">
        <v>45</v>
      </c>
      <c r="E1329" s="23">
        <f t="shared" si="625"/>
        <v>0</v>
      </c>
      <c r="F1329" s="60"/>
      <c r="G1329" s="60">
        <v>30</v>
      </c>
      <c r="H1329" s="23">
        <f t="shared" si="626"/>
        <v>0</v>
      </c>
      <c r="I1329" s="70"/>
      <c r="J1329" s="60">
        <v>45</v>
      </c>
      <c r="K1329" s="23">
        <f t="shared" si="627"/>
        <v>0</v>
      </c>
      <c r="L1329" s="60"/>
      <c r="M1329" s="60">
        <v>75</v>
      </c>
      <c r="N1329" s="23">
        <f t="shared" si="628"/>
        <v>0</v>
      </c>
      <c r="O1329" s="60"/>
      <c r="P1329" s="60">
        <v>38</v>
      </c>
      <c r="Q1329" s="23">
        <f t="shared" si="629"/>
        <v>0</v>
      </c>
      <c r="R1329" s="60"/>
      <c r="S1329" s="60">
        <v>68</v>
      </c>
      <c r="T1329" s="23">
        <f t="shared" si="630"/>
        <v>0</v>
      </c>
      <c r="U1329" s="60"/>
      <c r="V1329" s="60">
        <v>38</v>
      </c>
      <c r="W1329" s="23">
        <f t="shared" si="631"/>
        <v>0</v>
      </c>
      <c r="X1329" s="60"/>
      <c r="Y1329" s="60">
        <v>55</v>
      </c>
      <c r="Z1329" s="23">
        <f t="shared" si="632"/>
        <v>0</v>
      </c>
      <c r="AA1329" s="60"/>
      <c r="AB1329" s="60">
        <v>58</v>
      </c>
      <c r="AC1329" s="23">
        <f t="shared" si="633"/>
        <v>0</v>
      </c>
      <c r="AD1329" s="60"/>
      <c r="AE1329" s="60">
        <v>68</v>
      </c>
      <c r="AF1329" s="25">
        <f t="shared" si="634"/>
        <v>0</v>
      </c>
      <c r="AG1329" s="60"/>
      <c r="AH1329" s="60">
        <v>98</v>
      </c>
      <c r="AI1329" s="23">
        <f t="shared" si="635"/>
        <v>0</v>
      </c>
      <c r="AJ1329" s="60"/>
      <c r="AK1329" s="60">
        <v>7</v>
      </c>
      <c r="AL1329" s="25">
        <f t="shared" si="636"/>
        <v>0</v>
      </c>
      <c r="AM1329" s="60"/>
      <c r="AN1329" s="60">
        <v>6</v>
      </c>
      <c r="AO1329" s="25">
        <f t="shared" si="637"/>
        <v>0</v>
      </c>
      <c r="AP1329" s="60"/>
      <c r="AQ1329" s="60">
        <v>7</v>
      </c>
      <c r="AR1329" s="60">
        <f t="shared" si="621"/>
        <v>0</v>
      </c>
      <c r="AS1329" s="60"/>
      <c r="AT1329" s="60">
        <v>5.63</v>
      </c>
      <c r="AU1329" s="60">
        <f t="shared" si="622"/>
        <v>0</v>
      </c>
      <c r="AV1329" s="60"/>
      <c r="AW1329" s="60">
        <v>6.65</v>
      </c>
      <c r="AX1329" s="60">
        <f t="shared" si="623"/>
        <v>0</v>
      </c>
      <c r="AY1329" s="60"/>
      <c r="AZ1329" s="60">
        <v>5.58</v>
      </c>
      <c r="BA1329" s="60">
        <f t="shared" si="624"/>
        <v>0</v>
      </c>
      <c r="BB1329" s="60"/>
      <c r="BC1329" s="60">
        <v>6</v>
      </c>
      <c r="BD1329" s="23">
        <f t="shared" si="638"/>
        <v>0</v>
      </c>
      <c r="BE1329" s="26">
        <f t="shared" si="639"/>
        <v>0</v>
      </c>
      <c r="BF1329" s="27">
        <f t="shared" si="642"/>
        <v>0</v>
      </c>
      <c r="BG1329" s="61"/>
      <c r="BH1329" s="62"/>
      <c r="BI1329" s="61"/>
      <c r="BJ1329" s="30">
        <f t="shared" si="640"/>
        <v>0</v>
      </c>
      <c r="BK1329" s="28">
        <f t="shared" si="641"/>
        <v>0</v>
      </c>
      <c r="BL1329" s="245"/>
      <c r="BM1329" s="247"/>
      <c r="BN1329" s="245"/>
      <c r="BO1329" s="245"/>
      <c r="BP1329" s="255"/>
      <c r="BQ1329" s="255"/>
      <c r="BR1329" s="255"/>
      <c r="BS1329" s="255"/>
      <c r="BT1329" s="255"/>
      <c r="BU1329" s="255"/>
      <c r="BV1329" s="255"/>
      <c r="BW1329" s="255"/>
      <c r="BX1329" s="255"/>
      <c r="BY1329" s="256"/>
      <c r="BZ1329" s="256"/>
      <c r="CA1329" s="256"/>
      <c r="CB1329" s="256"/>
      <c r="CC1329" s="256"/>
      <c r="CD1329" s="256"/>
      <c r="CE1329" s="256"/>
      <c r="CF1329" s="256"/>
      <c r="CG1329" s="256"/>
      <c r="CH1329" s="256"/>
      <c r="CI1329" s="256"/>
      <c r="CJ1329" s="256"/>
      <c r="CK1329" s="256"/>
      <c r="CL1329" s="256"/>
      <c r="CM1329" s="256"/>
      <c r="CN1329" s="256"/>
      <c r="CO1329" s="256"/>
      <c r="CP1329" s="256"/>
      <c r="CQ1329" s="256"/>
      <c r="CR1329" s="256"/>
      <c r="CS1329" s="256"/>
      <c r="CT1329" s="256"/>
      <c r="CU1329" s="256"/>
      <c r="CV1329" s="256"/>
      <c r="CW1329" s="256"/>
      <c r="CX1329" s="256"/>
      <c r="CY1329" s="256"/>
      <c r="CZ1329" s="256"/>
      <c r="DA1329" s="256"/>
      <c r="DB1329" s="256"/>
      <c r="DC1329" s="256"/>
      <c r="DD1329" s="256"/>
      <c r="DE1329" s="256"/>
      <c r="DF1329" s="256"/>
      <c r="DG1329" s="256"/>
      <c r="DH1329" s="256"/>
      <c r="DI1329" s="256"/>
      <c r="DJ1329" s="256"/>
      <c r="DK1329" s="256"/>
      <c r="DL1329" s="256"/>
      <c r="DM1329" s="256"/>
      <c r="DN1329" s="256"/>
      <c r="DO1329" s="256"/>
      <c r="DP1329" s="256"/>
      <c r="DQ1329" s="256"/>
      <c r="DR1329" s="256"/>
      <c r="DS1329" s="256"/>
      <c r="DT1329" s="256"/>
      <c r="DU1329" s="256"/>
      <c r="DV1329" s="256"/>
      <c r="DW1329" s="256"/>
      <c r="DX1329" s="256"/>
      <c r="DY1329" s="256"/>
      <c r="DZ1329" s="256"/>
      <c r="EA1329" s="256"/>
      <c r="EB1329" s="256"/>
      <c r="EC1329" s="256"/>
      <c r="ED1329" s="256"/>
      <c r="EE1329" s="256"/>
      <c r="EF1329" s="256"/>
      <c r="EG1329" s="256"/>
      <c r="EH1329" s="256"/>
      <c r="EI1329" s="256"/>
      <c r="EJ1329" s="256"/>
      <c r="EK1329" s="256"/>
      <c r="EL1329" s="256"/>
      <c r="EM1329" s="256"/>
      <c r="EN1329" s="256"/>
      <c r="EO1329" s="256"/>
      <c r="EP1329" s="256"/>
      <c r="EQ1329" s="256"/>
      <c r="ER1329" s="256"/>
      <c r="ES1329" s="256"/>
      <c r="ET1329" s="256"/>
      <c r="EU1329" s="256"/>
      <c r="EV1329" s="256"/>
      <c r="EW1329" s="256"/>
      <c r="EX1329" s="256"/>
      <c r="EY1329" s="256"/>
      <c r="EZ1329" s="256"/>
      <c r="FA1329" s="256"/>
      <c r="FB1329" s="256"/>
      <c r="FC1329" s="256"/>
      <c r="FD1329" s="256"/>
      <c r="FE1329" s="256"/>
      <c r="FF1329" s="256"/>
      <c r="FG1329" s="256"/>
      <c r="FH1329" s="256"/>
      <c r="FI1329" s="256"/>
      <c r="FJ1329" s="256"/>
      <c r="FK1329" s="256"/>
      <c r="FL1329" s="256"/>
      <c r="FM1329" s="256"/>
      <c r="FN1329" s="256"/>
      <c r="FO1329" s="256"/>
      <c r="FP1329" s="256"/>
      <c r="FQ1329" s="256"/>
      <c r="FR1329" s="256"/>
      <c r="FS1329" s="256"/>
      <c r="FT1329" s="256"/>
      <c r="FU1329" s="256"/>
      <c r="FV1329" s="256"/>
    </row>
    <row r="1330" spans="1:178" s="64" customFormat="1" ht="32.25" customHeight="1">
      <c r="A1330" s="67" t="s">
        <v>313</v>
      </c>
      <c r="B1330" s="68" t="s">
        <v>314</v>
      </c>
      <c r="C1330" s="69"/>
      <c r="D1330" s="60">
        <v>45</v>
      </c>
      <c r="E1330" s="23">
        <f t="shared" si="625"/>
        <v>0</v>
      </c>
      <c r="F1330" s="70"/>
      <c r="G1330" s="60">
        <v>30</v>
      </c>
      <c r="H1330" s="23">
        <f t="shared" si="626"/>
        <v>0</v>
      </c>
      <c r="I1330" s="60"/>
      <c r="J1330" s="60">
        <v>45</v>
      </c>
      <c r="K1330" s="23">
        <f t="shared" si="627"/>
        <v>0</v>
      </c>
      <c r="L1330" s="60"/>
      <c r="M1330" s="60">
        <v>75</v>
      </c>
      <c r="N1330" s="23">
        <f t="shared" si="628"/>
        <v>0</v>
      </c>
      <c r="O1330" s="60"/>
      <c r="P1330" s="60">
        <v>38</v>
      </c>
      <c r="Q1330" s="23">
        <f t="shared" si="629"/>
        <v>0</v>
      </c>
      <c r="R1330" s="60"/>
      <c r="S1330" s="60">
        <v>68</v>
      </c>
      <c r="T1330" s="23">
        <f t="shared" si="630"/>
        <v>0</v>
      </c>
      <c r="U1330" s="60"/>
      <c r="V1330" s="60">
        <v>38</v>
      </c>
      <c r="W1330" s="23">
        <f t="shared" si="631"/>
        <v>0</v>
      </c>
      <c r="X1330" s="60"/>
      <c r="Y1330" s="60">
        <v>55</v>
      </c>
      <c r="Z1330" s="23">
        <f t="shared" si="632"/>
        <v>0</v>
      </c>
      <c r="AA1330" s="60"/>
      <c r="AB1330" s="60">
        <v>58</v>
      </c>
      <c r="AC1330" s="23">
        <f t="shared" si="633"/>
        <v>0</v>
      </c>
      <c r="AD1330" s="60"/>
      <c r="AE1330" s="60">
        <v>68</v>
      </c>
      <c r="AF1330" s="25">
        <f t="shared" si="634"/>
        <v>0</v>
      </c>
      <c r="AG1330" s="60"/>
      <c r="AH1330" s="60">
        <v>98</v>
      </c>
      <c r="AI1330" s="23">
        <f t="shared" si="635"/>
        <v>0</v>
      </c>
      <c r="AJ1330" s="60"/>
      <c r="AK1330" s="60">
        <v>7</v>
      </c>
      <c r="AL1330" s="25">
        <f t="shared" si="636"/>
        <v>0</v>
      </c>
      <c r="AM1330" s="60"/>
      <c r="AN1330" s="60">
        <v>6</v>
      </c>
      <c r="AO1330" s="25">
        <f t="shared" si="637"/>
        <v>0</v>
      </c>
      <c r="AP1330" s="60"/>
      <c r="AQ1330" s="60">
        <v>7</v>
      </c>
      <c r="AR1330" s="60">
        <f t="shared" si="621"/>
        <v>0</v>
      </c>
      <c r="AS1330" s="60"/>
      <c r="AT1330" s="60">
        <v>5.63</v>
      </c>
      <c r="AU1330" s="60">
        <f t="shared" si="622"/>
        <v>0</v>
      </c>
      <c r="AV1330" s="60"/>
      <c r="AW1330" s="60">
        <v>6.65</v>
      </c>
      <c r="AX1330" s="60">
        <f t="shared" si="623"/>
        <v>0</v>
      </c>
      <c r="AY1330" s="60"/>
      <c r="AZ1330" s="60">
        <v>5.58</v>
      </c>
      <c r="BA1330" s="60">
        <f t="shared" si="624"/>
        <v>0</v>
      </c>
      <c r="BB1330" s="60"/>
      <c r="BC1330" s="60">
        <v>6</v>
      </c>
      <c r="BD1330" s="23">
        <f t="shared" si="638"/>
        <v>0</v>
      </c>
      <c r="BE1330" s="26">
        <f t="shared" si="639"/>
        <v>0</v>
      </c>
      <c r="BF1330" s="27">
        <f t="shared" si="642"/>
        <v>0</v>
      </c>
      <c r="BG1330" s="61"/>
      <c r="BH1330" s="62"/>
      <c r="BI1330" s="61"/>
      <c r="BJ1330" s="30">
        <f t="shared" si="640"/>
        <v>0</v>
      </c>
      <c r="BK1330" s="28">
        <f t="shared" si="641"/>
        <v>0</v>
      </c>
      <c r="BL1330" s="245"/>
      <c r="BM1330" s="267"/>
      <c r="BN1330" s="266"/>
      <c r="BO1330" s="267"/>
      <c r="BP1330" s="268"/>
      <c r="BQ1330" s="255"/>
      <c r="BR1330" s="255"/>
      <c r="BS1330" s="255"/>
      <c r="BT1330" s="255"/>
      <c r="BU1330" s="255"/>
      <c r="BV1330" s="255"/>
      <c r="BW1330" s="255"/>
      <c r="BX1330" s="255"/>
      <c r="BY1330" s="256"/>
      <c r="BZ1330" s="256"/>
      <c r="CA1330" s="256"/>
      <c r="CB1330" s="256"/>
      <c r="CC1330" s="256"/>
      <c r="CD1330" s="256"/>
      <c r="CE1330" s="256"/>
      <c r="CF1330" s="256"/>
      <c r="CG1330" s="256"/>
      <c r="CH1330" s="256"/>
      <c r="CI1330" s="256"/>
      <c r="CJ1330" s="256"/>
      <c r="CK1330" s="256"/>
      <c r="CL1330" s="256"/>
      <c r="CM1330" s="256"/>
      <c r="CN1330" s="256"/>
      <c r="CO1330" s="256"/>
      <c r="CP1330" s="256"/>
      <c r="CQ1330" s="256"/>
      <c r="CR1330" s="256"/>
      <c r="CS1330" s="256"/>
      <c r="CT1330" s="256"/>
      <c r="CU1330" s="256"/>
      <c r="CV1330" s="256"/>
      <c r="CW1330" s="256"/>
      <c r="CX1330" s="256"/>
      <c r="CY1330" s="256"/>
      <c r="CZ1330" s="256"/>
      <c r="DA1330" s="256"/>
      <c r="DB1330" s="256"/>
      <c r="DC1330" s="256"/>
      <c r="DD1330" s="256"/>
      <c r="DE1330" s="256"/>
      <c r="DF1330" s="256"/>
      <c r="DG1330" s="256"/>
      <c r="DH1330" s="256"/>
      <c r="DI1330" s="256"/>
      <c r="DJ1330" s="256"/>
      <c r="DK1330" s="256"/>
      <c r="DL1330" s="256"/>
      <c r="DM1330" s="256"/>
      <c r="DN1330" s="256"/>
      <c r="DO1330" s="256"/>
      <c r="DP1330" s="256"/>
      <c r="DQ1330" s="256"/>
      <c r="DR1330" s="256"/>
      <c r="DS1330" s="256"/>
      <c r="DT1330" s="256"/>
      <c r="DU1330" s="256"/>
      <c r="DV1330" s="256"/>
      <c r="DW1330" s="256"/>
      <c r="DX1330" s="256"/>
      <c r="DY1330" s="256"/>
      <c r="DZ1330" s="256"/>
      <c r="EA1330" s="256"/>
      <c r="EB1330" s="256"/>
      <c r="EC1330" s="256"/>
      <c r="ED1330" s="256"/>
      <c r="EE1330" s="256"/>
      <c r="EF1330" s="256"/>
      <c r="EG1330" s="256"/>
      <c r="EH1330" s="256"/>
      <c r="EI1330" s="256"/>
      <c r="EJ1330" s="256"/>
      <c r="EK1330" s="256"/>
      <c r="EL1330" s="256"/>
      <c r="EM1330" s="256"/>
      <c r="EN1330" s="256"/>
      <c r="EO1330" s="256"/>
      <c r="EP1330" s="256"/>
      <c r="EQ1330" s="256"/>
      <c r="ER1330" s="256"/>
      <c r="ES1330" s="256"/>
      <c r="ET1330" s="256"/>
      <c r="EU1330" s="256"/>
      <c r="EV1330" s="256"/>
      <c r="EW1330" s="256"/>
      <c r="EX1330" s="256"/>
      <c r="EY1330" s="256"/>
      <c r="EZ1330" s="256"/>
      <c r="FA1330" s="256"/>
      <c r="FB1330" s="256"/>
      <c r="FC1330" s="256"/>
      <c r="FD1330" s="256"/>
      <c r="FE1330" s="256"/>
      <c r="FF1330" s="256"/>
      <c r="FG1330" s="256"/>
      <c r="FH1330" s="256"/>
      <c r="FI1330" s="256"/>
      <c r="FJ1330" s="256"/>
      <c r="FK1330" s="256"/>
      <c r="FL1330" s="256"/>
      <c r="FM1330" s="256"/>
      <c r="FN1330" s="256"/>
      <c r="FO1330" s="256"/>
      <c r="FP1330" s="256"/>
      <c r="FQ1330" s="256"/>
      <c r="FR1330" s="256"/>
      <c r="FS1330" s="256"/>
      <c r="FT1330" s="256"/>
      <c r="FU1330" s="256"/>
      <c r="FV1330" s="256"/>
    </row>
    <row r="1331" spans="1:178" s="64" customFormat="1" ht="32.25" customHeight="1">
      <c r="A1331" s="67" t="s">
        <v>315</v>
      </c>
      <c r="B1331" s="68" t="s">
        <v>316</v>
      </c>
      <c r="C1331" s="69">
        <v>790</v>
      </c>
      <c r="D1331" s="60">
        <v>45</v>
      </c>
      <c r="E1331" s="23">
        <f t="shared" si="625"/>
        <v>35550</v>
      </c>
      <c r="F1331" s="60">
        <v>970</v>
      </c>
      <c r="G1331" s="60">
        <v>30</v>
      </c>
      <c r="H1331" s="23">
        <f t="shared" si="626"/>
        <v>29100</v>
      </c>
      <c r="I1331" s="60">
        <v>830</v>
      </c>
      <c r="J1331" s="60">
        <v>45</v>
      </c>
      <c r="K1331" s="23">
        <f t="shared" si="627"/>
        <v>37350</v>
      </c>
      <c r="L1331" s="60"/>
      <c r="M1331" s="60">
        <v>75</v>
      </c>
      <c r="N1331" s="23">
        <f t="shared" si="628"/>
        <v>0</v>
      </c>
      <c r="O1331" s="60"/>
      <c r="P1331" s="60">
        <v>38</v>
      </c>
      <c r="Q1331" s="23">
        <f t="shared" si="629"/>
        <v>0</v>
      </c>
      <c r="R1331" s="60"/>
      <c r="S1331" s="60">
        <v>68</v>
      </c>
      <c r="T1331" s="23">
        <f t="shared" si="630"/>
        <v>0</v>
      </c>
      <c r="U1331" s="70"/>
      <c r="V1331" s="60">
        <v>38</v>
      </c>
      <c r="W1331" s="23">
        <f t="shared" si="631"/>
        <v>0</v>
      </c>
      <c r="X1331" s="60"/>
      <c r="Y1331" s="60">
        <v>55</v>
      </c>
      <c r="Z1331" s="23">
        <f t="shared" si="632"/>
        <v>0</v>
      </c>
      <c r="AA1331" s="60"/>
      <c r="AB1331" s="60">
        <v>58</v>
      </c>
      <c r="AC1331" s="23">
        <f t="shared" si="633"/>
        <v>0</v>
      </c>
      <c r="AD1331" s="60"/>
      <c r="AE1331" s="60">
        <v>68</v>
      </c>
      <c r="AF1331" s="25">
        <f t="shared" si="634"/>
        <v>0</v>
      </c>
      <c r="AG1331" s="60"/>
      <c r="AH1331" s="60">
        <v>98</v>
      </c>
      <c r="AI1331" s="23">
        <f t="shared" si="635"/>
        <v>0</v>
      </c>
      <c r="AJ1331" s="60">
        <v>1850</v>
      </c>
      <c r="AK1331" s="60">
        <v>7</v>
      </c>
      <c r="AL1331" s="25">
        <f t="shared" si="636"/>
        <v>12950</v>
      </c>
      <c r="AM1331" s="60"/>
      <c r="AN1331" s="60">
        <v>6</v>
      </c>
      <c r="AO1331" s="25">
        <f t="shared" si="637"/>
        <v>0</v>
      </c>
      <c r="AP1331" s="60"/>
      <c r="AQ1331" s="60">
        <v>7</v>
      </c>
      <c r="AR1331" s="60">
        <f t="shared" si="621"/>
        <v>0</v>
      </c>
      <c r="AS1331" s="60"/>
      <c r="AT1331" s="60">
        <v>5.63</v>
      </c>
      <c r="AU1331" s="60">
        <f t="shared" si="622"/>
        <v>0</v>
      </c>
      <c r="AV1331" s="60"/>
      <c r="AW1331" s="60">
        <v>6.65</v>
      </c>
      <c r="AX1331" s="60">
        <f t="shared" si="623"/>
        <v>0</v>
      </c>
      <c r="AY1331" s="60"/>
      <c r="AZ1331" s="60">
        <v>5.58</v>
      </c>
      <c r="BA1331" s="60">
        <f t="shared" si="624"/>
        <v>0</v>
      </c>
      <c r="BB1331" s="60">
        <v>2980</v>
      </c>
      <c r="BC1331" s="60">
        <v>6</v>
      </c>
      <c r="BD1331" s="23">
        <f t="shared" si="638"/>
        <v>17880</v>
      </c>
      <c r="BE1331" s="26">
        <f t="shared" si="639"/>
        <v>132830</v>
      </c>
      <c r="BF1331" s="27">
        <f t="shared" si="642"/>
        <v>-19680.550000000003</v>
      </c>
      <c r="BG1331" s="61"/>
      <c r="BH1331" s="62"/>
      <c r="BI1331" s="61"/>
      <c r="BJ1331" s="30">
        <f t="shared" si="640"/>
        <v>0</v>
      </c>
      <c r="BK1331" s="28">
        <f t="shared" si="641"/>
        <v>113149.45</v>
      </c>
      <c r="BL1331" s="245"/>
      <c r="BM1331" s="267"/>
      <c r="BN1331" s="267"/>
      <c r="BO1331" s="267"/>
      <c r="BP1331" s="268"/>
      <c r="BQ1331" s="255"/>
      <c r="BR1331" s="255"/>
      <c r="BS1331" s="255"/>
      <c r="BT1331" s="255"/>
      <c r="BU1331" s="255"/>
      <c r="BV1331" s="255"/>
      <c r="BW1331" s="255"/>
      <c r="BX1331" s="255"/>
      <c r="BY1331" s="256"/>
      <c r="BZ1331" s="256"/>
      <c r="CA1331" s="256"/>
      <c r="CB1331" s="256"/>
      <c r="CC1331" s="256"/>
      <c r="CD1331" s="256"/>
      <c r="CE1331" s="256"/>
      <c r="CF1331" s="256"/>
      <c r="CG1331" s="256"/>
      <c r="CH1331" s="256"/>
      <c r="CI1331" s="256"/>
      <c r="CJ1331" s="256"/>
      <c r="CK1331" s="256"/>
      <c r="CL1331" s="256"/>
      <c r="CM1331" s="256"/>
      <c r="CN1331" s="256"/>
      <c r="CO1331" s="256"/>
      <c r="CP1331" s="256"/>
      <c r="CQ1331" s="256"/>
      <c r="CR1331" s="256"/>
      <c r="CS1331" s="256"/>
      <c r="CT1331" s="256"/>
      <c r="CU1331" s="256"/>
      <c r="CV1331" s="256"/>
      <c r="CW1331" s="256"/>
      <c r="CX1331" s="256"/>
      <c r="CY1331" s="256"/>
      <c r="CZ1331" s="256"/>
      <c r="DA1331" s="256"/>
      <c r="DB1331" s="256"/>
      <c r="DC1331" s="256"/>
      <c r="DD1331" s="256"/>
      <c r="DE1331" s="256"/>
      <c r="DF1331" s="256"/>
      <c r="DG1331" s="256"/>
      <c r="DH1331" s="256"/>
      <c r="DI1331" s="256"/>
      <c r="DJ1331" s="256"/>
      <c r="DK1331" s="256"/>
      <c r="DL1331" s="256"/>
      <c r="DM1331" s="256"/>
      <c r="DN1331" s="256"/>
      <c r="DO1331" s="256"/>
      <c r="DP1331" s="256"/>
      <c r="DQ1331" s="256"/>
      <c r="DR1331" s="256"/>
      <c r="DS1331" s="256"/>
      <c r="DT1331" s="256"/>
      <c r="DU1331" s="256"/>
      <c r="DV1331" s="256"/>
      <c r="DW1331" s="256"/>
      <c r="DX1331" s="256"/>
      <c r="DY1331" s="256"/>
      <c r="DZ1331" s="256"/>
      <c r="EA1331" s="256"/>
      <c r="EB1331" s="256"/>
      <c r="EC1331" s="256"/>
      <c r="ED1331" s="256"/>
      <c r="EE1331" s="256"/>
      <c r="EF1331" s="256"/>
      <c r="EG1331" s="256"/>
      <c r="EH1331" s="256"/>
      <c r="EI1331" s="256"/>
      <c r="EJ1331" s="256"/>
      <c r="EK1331" s="256"/>
      <c r="EL1331" s="256"/>
      <c r="EM1331" s="256"/>
      <c r="EN1331" s="256"/>
      <c r="EO1331" s="256"/>
      <c r="EP1331" s="256"/>
      <c r="EQ1331" s="256"/>
      <c r="ER1331" s="256"/>
      <c r="ES1331" s="256"/>
      <c r="ET1331" s="256"/>
      <c r="EU1331" s="256"/>
      <c r="EV1331" s="256"/>
      <c r="EW1331" s="256"/>
      <c r="EX1331" s="256"/>
      <c r="EY1331" s="256"/>
      <c r="EZ1331" s="256"/>
      <c r="FA1331" s="256"/>
      <c r="FB1331" s="256"/>
      <c r="FC1331" s="256"/>
      <c r="FD1331" s="256"/>
      <c r="FE1331" s="256"/>
      <c r="FF1331" s="256"/>
      <c r="FG1331" s="256"/>
      <c r="FH1331" s="256"/>
      <c r="FI1331" s="256"/>
      <c r="FJ1331" s="256"/>
      <c r="FK1331" s="256"/>
      <c r="FL1331" s="256"/>
      <c r="FM1331" s="256"/>
      <c r="FN1331" s="256"/>
      <c r="FO1331" s="256"/>
      <c r="FP1331" s="256"/>
      <c r="FQ1331" s="256"/>
      <c r="FR1331" s="256"/>
      <c r="FS1331" s="256"/>
      <c r="FT1331" s="256"/>
      <c r="FU1331" s="256"/>
      <c r="FV1331" s="256"/>
    </row>
    <row r="1332" spans="1:178" s="64" customFormat="1" ht="31.5" customHeight="1">
      <c r="A1332" s="67" t="s">
        <v>317</v>
      </c>
      <c r="B1332" s="68" t="s">
        <v>318</v>
      </c>
      <c r="C1332" s="69"/>
      <c r="D1332" s="60">
        <v>45</v>
      </c>
      <c r="E1332" s="23">
        <f t="shared" si="625"/>
        <v>0</v>
      </c>
      <c r="F1332" s="60"/>
      <c r="G1332" s="60">
        <v>30</v>
      </c>
      <c r="H1332" s="23">
        <f t="shared" si="626"/>
        <v>0</v>
      </c>
      <c r="I1332" s="70"/>
      <c r="J1332" s="60">
        <v>45</v>
      </c>
      <c r="K1332" s="23">
        <f t="shared" si="627"/>
        <v>0</v>
      </c>
      <c r="L1332" s="60"/>
      <c r="M1332" s="60">
        <v>75</v>
      </c>
      <c r="N1332" s="23">
        <f t="shared" si="628"/>
        <v>0</v>
      </c>
      <c r="O1332" s="60"/>
      <c r="P1332" s="60">
        <v>38</v>
      </c>
      <c r="Q1332" s="23">
        <f t="shared" si="629"/>
        <v>0</v>
      </c>
      <c r="R1332" s="60"/>
      <c r="S1332" s="60">
        <v>68</v>
      </c>
      <c r="T1332" s="23">
        <f t="shared" si="630"/>
        <v>0</v>
      </c>
      <c r="U1332" s="60"/>
      <c r="V1332" s="60">
        <v>38</v>
      </c>
      <c r="W1332" s="23">
        <f t="shared" si="631"/>
        <v>0</v>
      </c>
      <c r="X1332" s="60"/>
      <c r="Y1332" s="60">
        <v>55</v>
      </c>
      <c r="Z1332" s="23">
        <f t="shared" si="632"/>
        <v>0</v>
      </c>
      <c r="AA1332" s="60"/>
      <c r="AB1332" s="60">
        <v>58</v>
      </c>
      <c r="AC1332" s="23">
        <f t="shared" si="633"/>
        <v>0</v>
      </c>
      <c r="AD1332" s="60"/>
      <c r="AE1332" s="60">
        <v>68</v>
      </c>
      <c r="AF1332" s="25">
        <f t="shared" si="634"/>
        <v>0</v>
      </c>
      <c r="AG1332" s="60"/>
      <c r="AH1332" s="60">
        <v>98</v>
      </c>
      <c r="AI1332" s="23">
        <f t="shared" si="635"/>
        <v>0</v>
      </c>
      <c r="AJ1332" s="60"/>
      <c r="AK1332" s="60">
        <v>7</v>
      </c>
      <c r="AL1332" s="25">
        <f t="shared" si="636"/>
        <v>0</v>
      </c>
      <c r="AM1332" s="60"/>
      <c r="AN1332" s="60">
        <v>6</v>
      </c>
      <c r="AO1332" s="25">
        <f t="shared" si="637"/>
        <v>0</v>
      </c>
      <c r="AP1332" s="60"/>
      <c r="AQ1332" s="60">
        <v>7</v>
      </c>
      <c r="AR1332" s="60">
        <f t="shared" si="621"/>
        <v>0</v>
      </c>
      <c r="AS1332" s="60"/>
      <c r="AT1332" s="60">
        <v>5.63</v>
      </c>
      <c r="AU1332" s="60">
        <f t="shared" si="622"/>
        <v>0</v>
      </c>
      <c r="AV1332" s="60"/>
      <c r="AW1332" s="60">
        <v>6.65</v>
      </c>
      <c r="AX1332" s="60">
        <f t="shared" si="623"/>
        <v>0</v>
      </c>
      <c r="AY1332" s="60"/>
      <c r="AZ1332" s="60">
        <v>5.58</v>
      </c>
      <c r="BA1332" s="60">
        <f t="shared" si="624"/>
        <v>0</v>
      </c>
      <c r="BB1332" s="60"/>
      <c r="BC1332" s="60">
        <v>6</v>
      </c>
      <c r="BD1332" s="23">
        <f t="shared" si="638"/>
        <v>0</v>
      </c>
      <c r="BE1332" s="26">
        <f t="shared" si="639"/>
        <v>0</v>
      </c>
      <c r="BF1332" s="27">
        <f t="shared" si="642"/>
        <v>0</v>
      </c>
      <c r="BG1332" s="61"/>
      <c r="BH1332" s="62"/>
      <c r="BI1332" s="61"/>
      <c r="BJ1332" s="30">
        <f t="shared" si="640"/>
        <v>0</v>
      </c>
      <c r="BK1332" s="28">
        <f t="shared" si="641"/>
        <v>0</v>
      </c>
      <c r="BL1332" s="245"/>
      <c r="BM1332" s="267"/>
      <c r="BN1332" s="267"/>
      <c r="BO1332" s="267"/>
      <c r="BP1332" s="268"/>
      <c r="BQ1332" s="255"/>
      <c r="BR1332" s="255"/>
      <c r="BS1332" s="255"/>
      <c r="BT1332" s="255"/>
      <c r="BU1332" s="255"/>
      <c r="BV1332" s="255"/>
      <c r="BW1332" s="255"/>
      <c r="BX1332" s="255"/>
      <c r="BY1332" s="256"/>
      <c r="BZ1332" s="256"/>
      <c r="CA1332" s="256"/>
      <c r="CB1332" s="256"/>
      <c r="CC1332" s="256"/>
      <c r="CD1332" s="256"/>
      <c r="CE1332" s="256"/>
      <c r="CF1332" s="256"/>
      <c r="CG1332" s="256"/>
      <c r="CH1332" s="256"/>
      <c r="CI1332" s="256"/>
      <c r="CJ1332" s="256"/>
      <c r="CK1332" s="256"/>
      <c r="CL1332" s="256"/>
      <c r="CM1332" s="256"/>
      <c r="CN1332" s="256"/>
      <c r="CO1332" s="256"/>
      <c r="CP1332" s="256"/>
      <c r="CQ1332" s="256"/>
      <c r="CR1332" s="256"/>
      <c r="CS1332" s="256"/>
      <c r="CT1332" s="256"/>
      <c r="CU1332" s="256"/>
      <c r="CV1332" s="256"/>
      <c r="CW1332" s="256"/>
      <c r="CX1332" s="256"/>
      <c r="CY1332" s="256"/>
      <c r="CZ1332" s="256"/>
      <c r="DA1332" s="256"/>
      <c r="DB1332" s="256"/>
      <c r="DC1332" s="256"/>
      <c r="DD1332" s="256"/>
      <c r="DE1332" s="256"/>
      <c r="DF1332" s="256"/>
      <c r="DG1332" s="256"/>
      <c r="DH1332" s="256"/>
      <c r="DI1332" s="256"/>
      <c r="DJ1332" s="256"/>
      <c r="DK1332" s="256"/>
      <c r="DL1332" s="256"/>
      <c r="DM1332" s="256"/>
      <c r="DN1332" s="256"/>
      <c r="DO1332" s="256"/>
      <c r="DP1332" s="256"/>
      <c r="DQ1332" s="256"/>
      <c r="DR1332" s="256"/>
      <c r="DS1332" s="256"/>
      <c r="DT1332" s="256"/>
      <c r="DU1332" s="256"/>
      <c r="DV1332" s="256"/>
      <c r="DW1332" s="256"/>
      <c r="DX1332" s="256"/>
      <c r="DY1332" s="256"/>
      <c r="DZ1332" s="256"/>
      <c r="EA1332" s="256"/>
      <c r="EB1332" s="256"/>
      <c r="EC1332" s="256"/>
      <c r="ED1332" s="256"/>
      <c r="EE1332" s="256"/>
      <c r="EF1332" s="256"/>
      <c r="EG1332" s="256"/>
      <c r="EH1332" s="256"/>
      <c r="EI1332" s="256"/>
      <c r="EJ1332" s="256"/>
      <c r="EK1332" s="256"/>
      <c r="EL1332" s="256"/>
      <c r="EM1332" s="256"/>
      <c r="EN1332" s="256"/>
      <c r="EO1332" s="256"/>
      <c r="EP1332" s="256"/>
      <c r="EQ1332" s="256"/>
      <c r="ER1332" s="256"/>
      <c r="ES1332" s="256"/>
      <c r="ET1332" s="256"/>
      <c r="EU1332" s="256"/>
      <c r="EV1332" s="256"/>
      <c r="EW1332" s="256"/>
      <c r="EX1332" s="256"/>
      <c r="EY1332" s="256"/>
      <c r="EZ1332" s="256"/>
      <c r="FA1332" s="256"/>
      <c r="FB1332" s="256"/>
      <c r="FC1332" s="256"/>
      <c r="FD1332" s="256"/>
      <c r="FE1332" s="256"/>
      <c r="FF1332" s="256"/>
      <c r="FG1332" s="256"/>
      <c r="FH1332" s="256"/>
      <c r="FI1332" s="256"/>
      <c r="FJ1332" s="256"/>
      <c r="FK1332" s="256"/>
      <c r="FL1332" s="256"/>
      <c r="FM1332" s="256"/>
      <c r="FN1332" s="256"/>
      <c r="FO1332" s="256"/>
      <c r="FP1332" s="256"/>
      <c r="FQ1332" s="256"/>
      <c r="FR1332" s="256"/>
      <c r="FS1332" s="256"/>
      <c r="FT1332" s="256"/>
      <c r="FU1332" s="256"/>
      <c r="FV1332" s="256"/>
    </row>
    <row r="1333" spans="1:178" s="64" customFormat="1" ht="32.25" customHeight="1">
      <c r="A1333" s="67" t="s">
        <v>319</v>
      </c>
      <c r="B1333" s="68" t="s">
        <v>320</v>
      </c>
      <c r="C1333" s="69"/>
      <c r="D1333" s="60">
        <v>45</v>
      </c>
      <c r="E1333" s="23">
        <f t="shared" si="625"/>
        <v>0</v>
      </c>
      <c r="F1333" s="70"/>
      <c r="G1333" s="60">
        <v>30</v>
      </c>
      <c r="H1333" s="23">
        <f t="shared" si="626"/>
        <v>0</v>
      </c>
      <c r="I1333" s="60"/>
      <c r="J1333" s="60">
        <v>45</v>
      </c>
      <c r="K1333" s="23">
        <f t="shared" si="627"/>
        <v>0</v>
      </c>
      <c r="L1333" s="60"/>
      <c r="M1333" s="60">
        <v>75</v>
      </c>
      <c r="N1333" s="23">
        <f t="shared" si="628"/>
        <v>0</v>
      </c>
      <c r="O1333" s="60"/>
      <c r="P1333" s="60">
        <v>38</v>
      </c>
      <c r="Q1333" s="23">
        <f t="shared" si="629"/>
        <v>0</v>
      </c>
      <c r="R1333" s="60"/>
      <c r="S1333" s="60">
        <v>68</v>
      </c>
      <c r="T1333" s="23">
        <f t="shared" si="630"/>
        <v>0</v>
      </c>
      <c r="U1333" s="60"/>
      <c r="V1333" s="60">
        <v>38</v>
      </c>
      <c r="W1333" s="23">
        <f t="shared" si="631"/>
        <v>0</v>
      </c>
      <c r="X1333" s="60"/>
      <c r="Y1333" s="60">
        <v>55</v>
      </c>
      <c r="Z1333" s="23">
        <f t="shared" si="632"/>
        <v>0</v>
      </c>
      <c r="AA1333" s="60"/>
      <c r="AB1333" s="60">
        <v>58</v>
      </c>
      <c r="AC1333" s="23">
        <f t="shared" si="633"/>
        <v>0</v>
      </c>
      <c r="AD1333" s="60"/>
      <c r="AE1333" s="60">
        <v>68</v>
      </c>
      <c r="AF1333" s="25">
        <f t="shared" si="634"/>
        <v>0</v>
      </c>
      <c r="AG1333" s="60"/>
      <c r="AH1333" s="60">
        <v>98</v>
      </c>
      <c r="AI1333" s="23">
        <f t="shared" si="635"/>
        <v>0</v>
      </c>
      <c r="AJ1333" s="60"/>
      <c r="AK1333" s="60">
        <v>7</v>
      </c>
      <c r="AL1333" s="25">
        <f t="shared" si="636"/>
        <v>0</v>
      </c>
      <c r="AM1333" s="60"/>
      <c r="AN1333" s="60">
        <v>6</v>
      </c>
      <c r="AO1333" s="25">
        <f t="shared" si="637"/>
        <v>0</v>
      </c>
      <c r="AP1333" s="60"/>
      <c r="AQ1333" s="60">
        <v>7</v>
      </c>
      <c r="AR1333" s="60">
        <f t="shared" si="621"/>
        <v>0</v>
      </c>
      <c r="AS1333" s="60"/>
      <c r="AT1333" s="60">
        <v>5.63</v>
      </c>
      <c r="AU1333" s="60">
        <f t="shared" si="622"/>
        <v>0</v>
      </c>
      <c r="AV1333" s="60"/>
      <c r="AW1333" s="60">
        <v>6.65</v>
      </c>
      <c r="AX1333" s="60">
        <f t="shared" si="623"/>
        <v>0</v>
      </c>
      <c r="AY1333" s="60"/>
      <c r="AZ1333" s="60">
        <v>5.58</v>
      </c>
      <c r="BA1333" s="60">
        <f t="shared" si="624"/>
        <v>0</v>
      </c>
      <c r="BB1333" s="60"/>
      <c r="BC1333" s="60">
        <v>6</v>
      </c>
      <c r="BD1333" s="23">
        <f t="shared" si="638"/>
        <v>0</v>
      </c>
      <c r="BE1333" s="26">
        <f t="shared" si="639"/>
        <v>0</v>
      </c>
      <c r="BF1333" s="27">
        <f t="shared" si="642"/>
        <v>0</v>
      </c>
      <c r="BG1333" s="61"/>
      <c r="BH1333" s="62"/>
      <c r="BI1333" s="61"/>
      <c r="BJ1333" s="30">
        <f t="shared" si="640"/>
        <v>0</v>
      </c>
      <c r="BK1333" s="28">
        <f t="shared" si="641"/>
        <v>0</v>
      </c>
      <c r="BL1333" s="245"/>
      <c r="BM1333" s="300"/>
      <c r="BN1333" s="301"/>
      <c r="BO1333" s="301"/>
      <c r="BP1333" s="268"/>
      <c r="BQ1333" s="255"/>
      <c r="BR1333" s="255"/>
      <c r="BS1333" s="255"/>
      <c r="BT1333" s="255"/>
      <c r="BU1333" s="255"/>
      <c r="BV1333" s="255"/>
      <c r="BW1333" s="255"/>
      <c r="BX1333" s="255"/>
      <c r="BY1333" s="256"/>
      <c r="BZ1333" s="256"/>
      <c r="CA1333" s="256"/>
      <c r="CB1333" s="256"/>
      <c r="CC1333" s="256"/>
      <c r="CD1333" s="256"/>
      <c r="CE1333" s="256"/>
      <c r="CF1333" s="256"/>
      <c r="CG1333" s="256"/>
      <c r="CH1333" s="256"/>
      <c r="CI1333" s="256"/>
      <c r="CJ1333" s="256"/>
      <c r="CK1333" s="256"/>
      <c r="CL1333" s="256"/>
      <c r="CM1333" s="256"/>
      <c r="CN1333" s="256"/>
      <c r="CO1333" s="256"/>
      <c r="CP1333" s="256"/>
      <c r="CQ1333" s="256"/>
      <c r="CR1333" s="256"/>
      <c r="CS1333" s="256"/>
      <c r="CT1333" s="256"/>
      <c r="CU1333" s="256"/>
      <c r="CV1333" s="256"/>
      <c r="CW1333" s="256"/>
      <c r="CX1333" s="256"/>
      <c r="CY1333" s="256"/>
      <c r="CZ1333" s="256"/>
      <c r="DA1333" s="256"/>
      <c r="DB1333" s="256"/>
      <c r="DC1333" s="256"/>
      <c r="DD1333" s="256"/>
      <c r="DE1333" s="256"/>
      <c r="DF1333" s="256"/>
      <c r="DG1333" s="256"/>
      <c r="DH1333" s="256"/>
      <c r="DI1333" s="256"/>
      <c r="DJ1333" s="256"/>
      <c r="DK1333" s="256"/>
      <c r="DL1333" s="256"/>
      <c r="DM1333" s="256"/>
      <c r="DN1333" s="256"/>
      <c r="DO1333" s="256"/>
      <c r="DP1333" s="256"/>
      <c r="DQ1333" s="256"/>
      <c r="DR1333" s="256"/>
      <c r="DS1333" s="256"/>
      <c r="DT1333" s="256"/>
      <c r="DU1333" s="256"/>
      <c r="DV1333" s="256"/>
      <c r="DW1333" s="256"/>
      <c r="DX1333" s="256"/>
      <c r="DY1333" s="256"/>
      <c r="DZ1333" s="256"/>
      <c r="EA1333" s="256"/>
      <c r="EB1333" s="256"/>
      <c r="EC1333" s="256"/>
      <c r="ED1333" s="256"/>
      <c r="EE1333" s="256"/>
      <c r="EF1333" s="256"/>
      <c r="EG1333" s="256"/>
      <c r="EH1333" s="256"/>
      <c r="EI1333" s="256"/>
      <c r="EJ1333" s="256"/>
      <c r="EK1333" s="256"/>
      <c r="EL1333" s="256"/>
      <c r="EM1333" s="256"/>
      <c r="EN1333" s="256"/>
      <c r="EO1333" s="256"/>
      <c r="EP1333" s="256"/>
      <c r="EQ1333" s="256"/>
      <c r="ER1333" s="256"/>
      <c r="ES1333" s="256"/>
      <c r="ET1333" s="256"/>
      <c r="EU1333" s="256"/>
      <c r="EV1333" s="256"/>
      <c r="EW1333" s="256"/>
      <c r="EX1333" s="256"/>
      <c r="EY1333" s="256"/>
      <c r="EZ1333" s="256"/>
      <c r="FA1333" s="256"/>
      <c r="FB1333" s="256"/>
      <c r="FC1333" s="256"/>
      <c r="FD1333" s="256"/>
      <c r="FE1333" s="256"/>
      <c r="FF1333" s="256"/>
      <c r="FG1333" s="256"/>
      <c r="FH1333" s="256"/>
      <c r="FI1333" s="256"/>
      <c r="FJ1333" s="256"/>
      <c r="FK1333" s="256"/>
      <c r="FL1333" s="256"/>
      <c r="FM1333" s="256"/>
      <c r="FN1333" s="256"/>
      <c r="FO1333" s="256"/>
      <c r="FP1333" s="256"/>
      <c r="FQ1333" s="256"/>
      <c r="FR1333" s="256"/>
      <c r="FS1333" s="256"/>
      <c r="FT1333" s="256"/>
      <c r="FU1333" s="256"/>
      <c r="FV1333" s="256"/>
    </row>
    <row r="1334" spans="1:178" s="64" customFormat="1" ht="32.25" customHeight="1">
      <c r="A1334" s="67" t="s">
        <v>321</v>
      </c>
      <c r="B1334" s="68" t="s">
        <v>322</v>
      </c>
      <c r="C1334" s="69"/>
      <c r="D1334" s="60">
        <v>45</v>
      </c>
      <c r="E1334" s="23">
        <f t="shared" si="625"/>
        <v>0</v>
      </c>
      <c r="F1334" s="60"/>
      <c r="G1334" s="60">
        <v>30</v>
      </c>
      <c r="H1334" s="23">
        <f t="shared" si="626"/>
        <v>0</v>
      </c>
      <c r="I1334" s="60"/>
      <c r="J1334" s="60">
        <v>45</v>
      </c>
      <c r="K1334" s="23">
        <f t="shared" si="627"/>
        <v>0</v>
      </c>
      <c r="L1334" s="60">
        <v>150</v>
      </c>
      <c r="M1334" s="60">
        <v>75</v>
      </c>
      <c r="N1334" s="23">
        <f t="shared" si="628"/>
        <v>11250</v>
      </c>
      <c r="O1334" s="60">
        <v>260</v>
      </c>
      <c r="P1334" s="60">
        <v>38</v>
      </c>
      <c r="Q1334" s="23">
        <f t="shared" si="629"/>
        <v>9880</v>
      </c>
      <c r="R1334" s="60">
        <v>160</v>
      </c>
      <c r="S1334" s="60">
        <v>68</v>
      </c>
      <c r="T1334" s="23">
        <f t="shared" si="630"/>
        <v>10880</v>
      </c>
      <c r="U1334" s="70"/>
      <c r="V1334" s="60">
        <v>38</v>
      </c>
      <c r="W1334" s="23">
        <f t="shared" si="631"/>
        <v>0</v>
      </c>
      <c r="X1334" s="60"/>
      <c r="Y1334" s="60">
        <v>55</v>
      </c>
      <c r="Z1334" s="23">
        <f t="shared" si="632"/>
        <v>0</v>
      </c>
      <c r="AA1334" s="60"/>
      <c r="AB1334" s="60">
        <v>58</v>
      </c>
      <c r="AC1334" s="23">
        <f t="shared" si="633"/>
        <v>0</v>
      </c>
      <c r="AD1334" s="60"/>
      <c r="AE1334" s="60">
        <v>68</v>
      </c>
      <c r="AF1334" s="25">
        <f t="shared" si="634"/>
        <v>0</v>
      </c>
      <c r="AG1334" s="60"/>
      <c r="AH1334" s="60">
        <v>98</v>
      </c>
      <c r="AI1334" s="23">
        <f t="shared" si="635"/>
        <v>0</v>
      </c>
      <c r="AJ1334" s="60"/>
      <c r="AK1334" s="60">
        <v>7</v>
      </c>
      <c r="AL1334" s="25">
        <f t="shared" si="636"/>
        <v>0</v>
      </c>
      <c r="AM1334" s="60">
        <v>5310</v>
      </c>
      <c r="AN1334" s="60">
        <v>6</v>
      </c>
      <c r="AO1334" s="25">
        <f t="shared" si="637"/>
        <v>31860</v>
      </c>
      <c r="AP1334" s="60"/>
      <c r="AQ1334" s="60">
        <v>7</v>
      </c>
      <c r="AR1334" s="60">
        <f t="shared" si="621"/>
        <v>0</v>
      </c>
      <c r="AS1334" s="60"/>
      <c r="AT1334" s="60">
        <v>5.63</v>
      </c>
      <c r="AU1334" s="60">
        <f t="shared" si="622"/>
        <v>0</v>
      </c>
      <c r="AV1334" s="60"/>
      <c r="AW1334" s="60">
        <v>6.65</v>
      </c>
      <c r="AX1334" s="60">
        <f t="shared" si="623"/>
        <v>0</v>
      </c>
      <c r="AY1334" s="60"/>
      <c r="AZ1334" s="60">
        <v>5.58</v>
      </c>
      <c r="BA1334" s="60">
        <f t="shared" si="624"/>
        <v>0</v>
      </c>
      <c r="BB1334" s="60"/>
      <c r="BC1334" s="60">
        <v>6</v>
      </c>
      <c r="BD1334" s="23">
        <f t="shared" si="638"/>
        <v>0</v>
      </c>
      <c r="BE1334" s="26">
        <f t="shared" si="639"/>
        <v>63870</v>
      </c>
      <c r="BF1334" s="27">
        <f t="shared" si="642"/>
        <v>246645.7</v>
      </c>
      <c r="BG1334" s="61"/>
      <c r="BH1334" s="62"/>
      <c r="BI1334" s="61">
        <v>66227.009999999995</v>
      </c>
      <c r="BJ1334" s="30">
        <f t="shared" si="640"/>
        <v>66227.009999999995</v>
      </c>
      <c r="BK1334" s="28">
        <f t="shared" si="641"/>
        <v>244288.69</v>
      </c>
      <c r="BL1334" s="245"/>
      <c r="BM1334" s="270"/>
      <c r="BN1334" s="270"/>
      <c r="BO1334" s="270"/>
      <c r="BP1334" s="268"/>
      <c r="BQ1334" s="255"/>
      <c r="BR1334" s="255"/>
      <c r="BS1334" s="255"/>
      <c r="BT1334" s="255"/>
      <c r="BU1334" s="255"/>
      <c r="BV1334" s="255"/>
      <c r="BW1334" s="255"/>
      <c r="BX1334" s="255"/>
      <c r="BY1334" s="256"/>
      <c r="BZ1334" s="256"/>
      <c r="CA1334" s="256"/>
      <c r="CB1334" s="256"/>
      <c r="CC1334" s="256"/>
      <c r="CD1334" s="256"/>
      <c r="CE1334" s="256"/>
      <c r="CF1334" s="256"/>
      <c r="CG1334" s="256"/>
      <c r="CH1334" s="256"/>
      <c r="CI1334" s="256"/>
      <c r="CJ1334" s="256"/>
      <c r="CK1334" s="256"/>
      <c r="CL1334" s="256"/>
      <c r="CM1334" s="256"/>
      <c r="CN1334" s="256"/>
      <c r="CO1334" s="256"/>
      <c r="CP1334" s="256"/>
      <c r="CQ1334" s="256"/>
      <c r="CR1334" s="256"/>
      <c r="CS1334" s="256"/>
      <c r="CT1334" s="256"/>
      <c r="CU1334" s="256"/>
      <c r="CV1334" s="256"/>
      <c r="CW1334" s="256"/>
      <c r="CX1334" s="256"/>
      <c r="CY1334" s="256"/>
      <c r="CZ1334" s="256"/>
      <c r="DA1334" s="256"/>
      <c r="DB1334" s="256"/>
      <c r="DC1334" s="256"/>
      <c r="DD1334" s="256"/>
      <c r="DE1334" s="256"/>
      <c r="DF1334" s="256"/>
      <c r="DG1334" s="256"/>
      <c r="DH1334" s="256"/>
      <c r="DI1334" s="256"/>
      <c r="DJ1334" s="256"/>
      <c r="DK1334" s="256"/>
      <c r="DL1334" s="256"/>
      <c r="DM1334" s="256"/>
      <c r="DN1334" s="256"/>
      <c r="DO1334" s="256"/>
      <c r="DP1334" s="256"/>
      <c r="DQ1334" s="256"/>
      <c r="DR1334" s="256"/>
      <c r="DS1334" s="256"/>
      <c r="DT1334" s="256"/>
      <c r="DU1334" s="256"/>
      <c r="DV1334" s="256"/>
      <c r="DW1334" s="256"/>
      <c r="DX1334" s="256"/>
      <c r="DY1334" s="256"/>
      <c r="DZ1334" s="256"/>
      <c r="EA1334" s="256"/>
      <c r="EB1334" s="256"/>
      <c r="EC1334" s="256"/>
      <c r="ED1334" s="256"/>
      <c r="EE1334" s="256"/>
      <c r="EF1334" s="256"/>
      <c r="EG1334" s="256"/>
      <c r="EH1334" s="256"/>
      <c r="EI1334" s="256"/>
      <c r="EJ1334" s="256"/>
      <c r="EK1334" s="256"/>
      <c r="EL1334" s="256"/>
      <c r="EM1334" s="256"/>
      <c r="EN1334" s="256"/>
      <c r="EO1334" s="256"/>
      <c r="EP1334" s="256"/>
      <c r="EQ1334" s="256"/>
      <c r="ER1334" s="256"/>
      <c r="ES1334" s="256"/>
      <c r="ET1334" s="256"/>
      <c r="EU1334" s="256"/>
      <c r="EV1334" s="256"/>
      <c r="EW1334" s="256"/>
      <c r="EX1334" s="256"/>
      <c r="EY1334" s="256"/>
      <c r="EZ1334" s="256"/>
      <c r="FA1334" s="256"/>
      <c r="FB1334" s="256"/>
      <c r="FC1334" s="256"/>
      <c r="FD1334" s="256"/>
      <c r="FE1334" s="256"/>
      <c r="FF1334" s="256"/>
      <c r="FG1334" s="256"/>
      <c r="FH1334" s="256"/>
      <c r="FI1334" s="256"/>
      <c r="FJ1334" s="256"/>
      <c r="FK1334" s="256"/>
      <c r="FL1334" s="256"/>
      <c r="FM1334" s="256"/>
      <c r="FN1334" s="256"/>
      <c r="FO1334" s="256"/>
      <c r="FP1334" s="256"/>
      <c r="FQ1334" s="256"/>
      <c r="FR1334" s="256"/>
      <c r="FS1334" s="256"/>
      <c r="FT1334" s="256"/>
      <c r="FU1334" s="256"/>
      <c r="FV1334" s="256"/>
    </row>
    <row r="1335" spans="1:178" s="64" customFormat="1" ht="32.25" customHeight="1">
      <c r="A1335" s="67" t="s">
        <v>323</v>
      </c>
      <c r="B1335" s="68" t="s">
        <v>324</v>
      </c>
      <c r="C1335" s="69"/>
      <c r="D1335" s="60">
        <v>45</v>
      </c>
      <c r="E1335" s="23">
        <f t="shared" si="625"/>
        <v>0</v>
      </c>
      <c r="F1335" s="60"/>
      <c r="G1335" s="60">
        <v>30</v>
      </c>
      <c r="H1335" s="23">
        <f t="shared" si="626"/>
        <v>0</v>
      </c>
      <c r="I1335" s="60"/>
      <c r="J1335" s="60">
        <v>45</v>
      </c>
      <c r="K1335" s="23">
        <f t="shared" si="627"/>
        <v>0</v>
      </c>
      <c r="L1335" s="60"/>
      <c r="M1335" s="60">
        <v>75</v>
      </c>
      <c r="N1335" s="23">
        <f t="shared" si="628"/>
        <v>0</v>
      </c>
      <c r="O1335" s="60"/>
      <c r="P1335" s="60">
        <v>38</v>
      </c>
      <c r="Q1335" s="23">
        <f t="shared" si="629"/>
        <v>0</v>
      </c>
      <c r="R1335" s="60"/>
      <c r="S1335" s="60">
        <v>68</v>
      </c>
      <c r="T1335" s="23">
        <f t="shared" si="630"/>
        <v>0</v>
      </c>
      <c r="U1335" s="60"/>
      <c r="V1335" s="60">
        <v>38</v>
      </c>
      <c r="W1335" s="23">
        <f t="shared" si="631"/>
        <v>0</v>
      </c>
      <c r="X1335" s="60"/>
      <c r="Y1335" s="60">
        <v>55</v>
      </c>
      <c r="Z1335" s="23">
        <f t="shared" si="632"/>
        <v>0</v>
      </c>
      <c r="AA1335" s="60"/>
      <c r="AB1335" s="60">
        <v>58</v>
      </c>
      <c r="AC1335" s="23">
        <f t="shared" si="633"/>
        <v>0</v>
      </c>
      <c r="AD1335" s="60"/>
      <c r="AE1335" s="60">
        <v>68</v>
      </c>
      <c r="AF1335" s="25">
        <f t="shared" si="634"/>
        <v>0</v>
      </c>
      <c r="AG1335" s="60"/>
      <c r="AH1335" s="60">
        <v>98</v>
      </c>
      <c r="AI1335" s="23">
        <f t="shared" si="635"/>
        <v>0</v>
      </c>
      <c r="AJ1335" s="60"/>
      <c r="AK1335" s="60">
        <v>7</v>
      </c>
      <c r="AL1335" s="25">
        <f t="shared" si="636"/>
        <v>0</v>
      </c>
      <c r="AM1335" s="60"/>
      <c r="AN1335" s="60">
        <v>6</v>
      </c>
      <c r="AO1335" s="25">
        <f t="shared" si="637"/>
        <v>0</v>
      </c>
      <c r="AP1335" s="60"/>
      <c r="AQ1335" s="60">
        <v>7</v>
      </c>
      <c r="AR1335" s="60">
        <f t="shared" si="621"/>
        <v>0</v>
      </c>
      <c r="AS1335" s="60"/>
      <c r="AT1335" s="60">
        <v>5.63</v>
      </c>
      <c r="AU1335" s="60">
        <f t="shared" si="622"/>
        <v>0</v>
      </c>
      <c r="AV1335" s="60"/>
      <c r="AW1335" s="60">
        <v>6.65</v>
      </c>
      <c r="AX1335" s="60">
        <f t="shared" si="623"/>
        <v>0</v>
      </c>
      <c r="AY1335" s="60"/>
      <c r="AZ1335" s="60">
        <v>5.58</v>
      </c>
      <c r="BA1335" s="60">
        <f t="shared" si="624"/>
        <v>0</v>
      </c>
      <c r="BB1335" s="60"/>
      <c r="BC1335" s="60">
        <v>6</v>
      </c>
      <c r="BD1335" s="23">
        <f t="shared" si="638"/>
        <v>0</v>
      </c>
      <c r="BE1335" s="26">
        <f t="shared" si="639"/>
        <v>0</v>
      </c>
      <c r="BF1335" s="27">
        <f t="shared" si="642"/>
        <v>361306</v>
      </c>
      <c r="BG1335" s="61"/>
      <c r="BH1335" s="62"/>
      <c r="BI1335" s="61"/>
      <c r="BJ1335" s="30">
        <f t="shared" si="640"/>
        <v>0</v>
      </c>
      <c r="BK1335" s="28">
        <f t="shared" si="641"/>
        <v>361306</v>
      </c>
      <c r="BL1335" s="245"/>
      <c r="BM1335" s="267"/>
      <c r="BN1335" s="267"/>
      <c r="BO1335" s="267"/>
      <c r="BP1335" s="268"/>
      <c r="BQ1335" s="255"/>
      <c r="BR1335" s="255"/>
      <c r="BS1335" s="255"/>
      <c r="BT1335" s="255"/>
      <c r="BU1335" s="255"/>
      <c r="BV1335" s="255"/>
      <c r="BW1335" s="255"/>
      <c r="BX1335" s="255"/>
      <c r="BY1335" s="256"/>
      <c r="BZ1335" s="256"/>
      <c r="CA1335" s="256"/>
      <c r="CB1335" s="256"/>
      <c r="CC1335" s="256"/>
      <c r="CD1335" s="256"/>
      <c r="CE1335" s="256"/>
      <c r="CF1335" s="256"/>
      <c r="CG1335" s="256"/>
      <c r="CH1335" s="256"/>
      <c r="CI1335" s="256"/>
      <c r="CJ1335" s="256"/>
      <c r="CK1335" s="256"/>
      <c r="CL1335" s="256"/>
      <c r="CM1335" s="256"/>
      <c r="CN1335" s="256"/>
      <c r="CO1335" s="256"/>
      <c r="CP1335" s="256"/>
      <c r="CQ1335" s="256"/>
      <c r="CR1335" s="256"/>
      <c r="CS1335" s="256"/>
      <c r="CT1335" s="256"/>
      <c r="CU1335" s="256"/>
      <c r="CV1335" s="256"/>
      <c r="CW1335" s="256"/>
      <c r="CX1335" s="256"/>
      <c r="CY1335" s="256"/>
      <c r="CZ1335" s="256"/>
      <c r="DA1335" s="256"/>
      <c r="DB1335" s="256"/>
      <c r="DC1335" s="256"/>
      <c r="DD1335" s="256"/>
      <c r="DE1335" s="256"/>
      <c r="DF1335" s="256"/>
      <c r="DG1335" s="256"/>
      <c r="DH1335" s="256"/>
      <c r="DI1335" s="256"/>
      <c r="DJ1335" s="256"/>
      <c r="DK1335" s="256"/>
      <c r="DL1335" s="256"/>
      <c r="DM1335" s="256"/>
      <c r="DN1335" s="256"/>
      <c r="DO1335" s="256"/>
      <c r="DP1335" s="256"/>
      <c r="DQ1335" s="256"/>
      <c r="DR1335" s="256"/>
      <c r="DS1335" s="256"/>
      <c r="DT1335" s="256"/>
      <c r="DU1335" s="256"/>
      <c r="DV1335" s="256"/>
      <c r="DW1335" s="256"/>
      <c r="DX1335" s="256"/>
      <c r="DY1335" s="256"/>
      <c r="DZ1335" s="256"/>
      <c r="EA1335" s="256"/>
      <c r="EB1335" s="256"/>
      <c r="EC1335" s="256"/>
      <c r="ED1335" s="256"/>
      <c r="EE1335" s="256"/>
      <c r="EF1335" s="256"/>
      <c r="EG1335" s="256"/>
      <c r="EH1335" s="256"/>
      <c r="EI1335" s="256"/>
      <c r="EJ1335" s="256"/>
      <c r="EK1335" s="256"/>
      <c r="EL1335" s="256"/>
      <c r="EM1335" s="256"/>
      <c r="EN1335" s="256"/>
      <c r="EO1335" s="256"/>
      <c r="EP1335" s="256"/>
      <c r="EQ1335" s="256"/>
      <c r="ER1335" s="256"/>
      <c r="ES1335" s="256"/>
      <c r="ET1335" s="256"/>
      <c r="EU1335" s="256"/>
      <c r="EV1335" s="256"/>
      <c r="EW1335" s="256"/>
      <c r="EX1335" s="256"/>
      <c r="EY1335" s="256"/>
      <c r="EZ1335" s="256"/>
      <c r="FA1335" s="256"/>
      <c r="FB1335" s="256"/>
      <c r="FC1335" s="256"/>
      <c r="FD1335" s="256"/>
      <c r="FE1335" s="256"/>
      <c r="FF1335" s="256"/>
      <c r="FG1335" s="256"/>
      <c r="FH1335" s="256"/>
      <c r="FI1335" s="256"/>
      <c r="FJ1335" s="256"/>
      <c r="FK1335" s="256"/>
      <c r="FL1335" s="256"/>
      <c r="FM1335" s="256"/>
      <c r="FN1335" s="256"/>
      <c r="FO1335" s="256"/>
      <c r="FP1335" s="256"/>
      <c r="FQ1335" s="256"/>
      <c r="FR1335" s="256"/>
      <c r="FS1335" s="256"/>
      <c r="FT1335" s="256"/>
      <c r="FU1335" s="256"/>
      <c r="FV1335" s="256"/>
    </row>
    <row r="1336" spans="1:178" s="64" customFormat="1" ht="32.25" customHeight="1">
      <c r="A1336" s="67" t="s">
        <v>325</v>
      </c>
      <c r="B1336" s="68" t="s">
        <v>326</v>
      </c>
      <c r="C1336" s="69"/>
      <c r="D1336" s="60">
        <v>45</v>
      </c>
      <c r="E1336" s="23">
        <f t="shared" si="625"/>
        <v>0</v>
      </c>
      <c r="F1336" s="70"/>
      <c r="G1336" s="60">
        <v>30</v>
      </c>
      <c r="H1336" s="23">
        <f t="shared" si="626"/>
        <v>0</v>
      </c>
      <c r="I1336" s="60"/>
      <c r="J1336" s="60">
        <v>45</v>
      </c>
      <c r="K1336" s="23">
        <f t="shared" si="627"/>
        <v>0</v>
      </c>
      <c r="L1336" s="60"/>
      <c r="M1336" s="60">
        <v>75</v>
      </c>
      <c r="N1336" s="23">
        <f t="shared" si="628"/>
        <v>0</v>
      </c>
      <c r="O1336" s="60"/>
      <c r="P1336" s="60">
        <v>38</v>
      </c>
      <c r="Q1336" s="23">
        <f t="shared" si="629"/>
        <v>0</v>
      </c>
      <c r="R1336" s="60"/>
      <c r="S1336" s="60">
        <v>68</v>
      </c>
      <c r="T1336" s="23">
        <f t="shared" si="630"/>
        <v>0</v>
      </c>
      <c r="U1336" s="60"/>
      <c r="V1336" s="60">
        <v>38</v>
      </c>
      <c r="W1336" s="23">
        <f t="shared" si="631"/>
        <v>0</v>
      </c>
      <c r="X1336" s="60"/>
      <c r="Y1336" s="60">
        <v>55</v>
      </c>
      <c r="Z1336" s="23">
        <f t="shared" si="632"/>
        <v>0</v>
      </c>
      <c r="AA1336" s="60"/>
      <c r="AB1336" s="60">
        <v>58</v>
      </c>
      <c r="AC1336" s="23">
        <f t="shared" si="633"/>
        <v>0</v>
      </c>
      <c r="AD1336" s="60"/>
      <c r="AE1336" s="60">
        <v>68</v>
      </c>
      <c r="AF1336" s="25">
        <f t="shared" si="634"/>
        <v>0</v>
      </c>
      <c r="AG1336" s="60"/>
      <c r="AH1336" s="60">
        <v>98</v>
      </c>
      <c r="AI1336" s="23">
        <f t="shared" si="635"/>
        <v>0</v>
      </c>
      <c r="AJ1336" s="60"/>
      <c r="AK1336" s="60">
        <v>7</v>
      </c>
      <c r="AL1336" s="25">
        <f t="shared" si="636"/>
        <v>0</v>
      </c>
      <c r="AM1336" s="60"/>
      <c r="AN1336" s="60">
        <v>6</v>
      </c>
      <c r="AO1336" s="25">
        <f t="shared" si="637"/>
        <v>0</v>
      </c>
      <c r="AP1336" s="60"/>
      <c r="AQ1336" s="60">
        <v>7</v>
      </c>
      <c r="AR1336" s="60">
        <f t="shared" si="621"/>
        <v>0</v>
      </c>
      <c r="AS1336" s="60"/>
      <c r="AT1336" s="60">
        <v>5.63</v>
      </c>
      <c r="AU1336" s="60">
        <f t="shared" si="622"/>
        <v>0</v>
      </c>
      <c r="AV1336" s="60"/>
      <c r="AW1336" s="60">
        <v>6.65</v>
      </c>
      <c r="AX1336" s="60">
        <f t="shared" si="623"/>
        <v>0</v>
      </c>
      <c r="AY1336" s="60"/>
      <c r="AZ1336" s="60">
        <v>5.58</v>
      </c>
      <c r="BA1336" s="60">
        <f t="shared" si="624"/>
        <v>0</v>
      </c>
      <c r="BB1336" s="60"/>
      <c r="BC1336" s="60">
        <v>6</v>
      </c>
      <c r="BD1336" s="23">
        <f t="shared" si="638"/>
        <v>0</v>
      </c>
      <c r="BE1336" s="26">
        <f t="shared" si="639"/>
        <v>0</v>
      </c>
      <c r="BF1336" s="27">
        <f t="shared" si="642"/>
        <v>0</v>
      </c>
      <c r="BG1336" s="61"/>
      <c r="BH1336" s="62"/>
      <c r="BI1336" s="61"/>
      <c r="BJ1336" s="30">
        <f t="shared" si="640"/>
        <v>0</v>
      </c>
      <c r="BK1336" s="28">
        <f t="shared" si="641"/>
        <v>0</v>
      </c>
      <c r="BL1336" s="245"/>
      <c r="BM1336" s="267"/>
      <c r="BN1336" s="267"/>
      <c r="BO1336" s="267"/>
      <c r="BP1336" s="268"/>
      <c r="BQ1336" s="255"/>
      <c r="BR1336" s="255"/>
      <c r="BS1336" s="255"/>
      <c r="BT1336" s="255"/>
      <c r="BU1336" s="255"/>
      <c r="BV1336" s="255"/>
      <c r="BW1336" s="255"/>
      <c r="BX1336" s="255"/>
      <c r="BY1336" s="256"/>
      <c r="BZ1336" s="256"/>
      <c r="CA1336" s="256"/>
      <c r="CB1336" s="256"/>
      <c r="CC1336" s="256"/>
      <c r="CD1336" s="256"/>
      <c r="CE1336" s="256"/>
      <c r="CF1336" s="256"/>
      <c r="CG1336" s="256"/>
      <c r="CH1336" s="256"/>
      <c r="CI1336" s="256"/>
      <c r="CJ1336" s="256"/>
      <c r="CK1336" s="256"/>
      <c r="CL1336" s="256"/>
      <c r="CM1336" s="256"/>
      <c r="CN1336" s="256"/>
      <c r="CO1336" s="256"/>
      <c r="CP1336" s="256"/>
      <c r="CQ1336" s="256"/>
      <c r="CR1336" s="256"/>
      <c r="CS1336" s="256"/>
      <c r="CT1336" s="256"/>
      <c r="CU1336" s="256"/>
      <c r="CV1336" s="256"/>
      <c r="CW1336" s="256"/>
      <c r="CX1336" s="256"/>
      <c r="CY1336" s="256"/>
      <c r="CZ1336" s="256"/>
      <c r="DA1336" s="256"/>
      <c r="DB1336" s="256"/>
      <c r="DC1336" s="256"/>
      <c r="DD1336" s="256"/>
      <c r="DE1336" s="256"/>
      <c r="DF1336" s="256"/>
      <c r="DG1336" s="256"/>
      <c r="DH1336" s="256"/>
      <c r="DI1336" s="256"/>
      <c r="DJ1336" s="256"/>
      <c r="DK1336" s="256"/>
      <c r="DL1336" s="256"/>
      <c r="DM1336" s="256"/>
      <c r="DN1336" s="256"/>
      <c r="DO1336" s="256"/>
      <c r="DP1336" s="256"/>
      <c r="DQ1336" s="256"/>
      <c r="DR1336" s="256"/>
      <c r="DS1336" s="256"/>
      <c r="DT1336" s="256"/>
      <c r="DU1336" s="256"/>
      <c r="DV1336" s="256"/>
      <c r="DW1336" s="256"/>
      <c r="DX1336" s="256"/>
      <c r="DY1336" s="256"/>
      <c r="DZ1336" s="256"/>
      <c r="EA1336" s="256"/>
      <c r="EB1336" s="256"/>
      <c r="EC1336" s="256"/>
      <c r="ED1336" s="256"/>
      <c r="EE1336" s="256"/>
      <c r="EF1336" s="256"/>
      <c r="EG1336" s="256"/>
      <c r="EH1336" s="256"/>
      <c r="EI1336" s="256"/>
      <c r="EJ1336" s="256"/>
      <c r="EK1336" s="256"/>
      <c r="EL1336" s="256"/>
      <c r="EM1336" s="256"/>
      <c r="EN1336" s="256"/>
      <c r="EO1336" s="256"/>
      <c r="EP1336" s="256"/>
      <c r="EQ1336" s="256"/>
      <c r="ER1336" s="256"/>
      <c r="ES1336" s="256"/>
      <c r="ET1336" s="256"/>
      <c r="EU1336" s="256"/>
      <c r="EV1336" s="256"/>
      <c r="EW1336" s="256"/>
      <c r="EX1336" s="256"/>
      <c r="EY1336" s="256"/>
      <c r="EZ1336" s="256"/>
      <c r="FA1336" s="256"/>
      <c r="FB1336" s="256"/>
      <c r="FC1336" s="256"/>
      <c r="FD1336" s="256"/>
      <c r="FE1336" s="256"/>
      <c r="FF1336" s="256"/>
      <c r="FG1336" s="256"/>
      <c r="FH1336" s="256"/>
      <c r="FI1336" s="256"/>
      <c r="FJ1336" s="256"/>
      <c r="FK1336" s="256"/>
      <c r="FL1336" s="256"/>
      <c r="FM1336" s="256"/>
      <c r="FN1336" s="256"/>
      <c r="FO1336" s="256"/>
      <c r="FP1336" s="256"/>
      <c r="FQ1336" s="256"/>
      <c r="FR1336" s="256"/>
      <c r="FS1336" s="256"/>
      <c r="FT1336" s="256"/>
      <c r="FU1336" s="256"/>
      <c r="FV1336" s="256"/>
    </row>
    <row r="1337" spans="1:178" s="64" customFormat="1" ht="32.25" customHeight="1">
      <c r="A1337" s="67" t="s">
        <v>327</v>
      </c>
      <c r="B1337" s="68" t="s">
        <v>328</v>
      </c>
      <c r="C1337" s="69"/>
      <c r="D1337" s="60">
        <v>45</v>
      </c>
      <c r="E1337" s="23">
        <f t="shared" si="625"/>
        <v>0</v>
      </c>
      <c r="F1337" s="60"/>
      <c r="G1337" s="60">
        <v>30</v>
      </c>
      <c r="H1337" s="23">
        <f t="shared" si="626"/>
        <v>0</v>
      </c>
      <c r="I1337" s="60"/>
      <c r="J1337" s="60">
        <v>45</v>
      </c>
      <c r="K1337" s="23">
        <f t="shared" si="627"/>
        <v>0</v>
      </c>
      <c r="L1337" s="60">
        <v>170</v>
      </c>
      <c r="M1337" s="60">
        <v>75</v>
      </c>
      <c r="N1337" s="23">
        <f t="shared" si="628"/>
        <v>12750</v>
      </c>
      <c r="O1337" s="70">
        <v>370</v>
      </c>
      <c r="P1337" s="60">
        <v>38</v>
      </c>
      <c r="Q1337" s="23">
        <f t="shared" si="629"/>
        <v>14060</v>
      </c>
      <c r="R1337" s="60">
        <v>180</v>
      </c>
      <c r="S1337" s="60">
        <v>68</v>
      </c>
      <c r="T1337" s="23">
        <f t="shared" si="630"/>
        <v>12240</v>
      </c>
      <c r="U1337" s="70"/>
      <c r="V1337" s="60">
        <v>38</v>
      </c>
      <c r="W1337" s="23">
        <f t="shared" si="631"/>
        <v>0</v>
      </c>
      <c r="X1337" s="60"/>
      <c r="Y1337" s="60">
        <v>55</v>
      </c>
      <c r="Z1337" s="23">
        <f t="shared" si="632"/>
        <v>0</v>
      </c>
      <c r="AA1337" s="60"/>
      <c r="AB1337" s="60">
        <v>58</v>
      </c>
      <c r="AC1337" s="23">
        <f t="shared" si="633"/>
        <v>0</v>
      </c>
      <c r="AD1337" s="60"/>
      <c r="AE1337" s="60">
        <v>68</v>
      </c>
      <c r="AF1337" s="25">
        <f t="shared" si="634"/>
        <v>0</v>
      </c>
      <c r="AG1337" s="60"/>
      <c r="AH1337" s="60">
        <v>98</v>
      </c>
      <c r="AI1337" s="23">
        <f t="shared" si="635"/>
        <v>0</v>
      </c>
      <c r="AJ1337" s="60"/>
      <c r="AK1337" s="60">
        <v>7</v>
      </c>
      <c r="AL1337" s="25">
        <f t="shared" si="636"/>
        <v>0</v>
      </c>
      <c r="AM1337" s="60">
        <v>5800</v>
      </c>
      <c r="AN1337" s="60">
        <v>6</v>
      </c>
      <c r="AO1337" s="25">
        <f t="shared" si="637"/>
        <v>34800</v>
      </c>
      <c r="AP1337" s="60"/>
      <c r="AQ1337" s="60">
        <v>7</v>
      </c>
      <c r="AR1337" s="60">
        <f t="shared" si="621"/>
        <v>0</v>
      </c>
      <c r="AS1337" s="60"/>
      <c r="AT1337" s="60">
        <v>5.63</v>
      </c>
      <c r="AU1337" s="60">
        <f t="shared" si="622"/>
        <v>0</v>
      </c>
      <c r="AV1337" s="60"/>
      <c r="AW1337" s="60">
        <v>6.65</v>
      </c>
      <c r="AX1337" s="60">
        <f t="shared" si="623"/>
        <v>0</v>
      </c>
      <c r="AY1337" s="60"/>
      <c r="AZ1337" s="60">
        <v>5.58</v>
      </c>
      <c r="BA1337" s="60">
        <f t="shared" si="624"/>
        <v>0</v>
      </c>
      <c r="BB1337" s="60"/>
      <c r="BC1337" s="60">
        <v>6</v>
      </c>
      <c r="BD1337" s="23">
        <f t="shared" si="638"/>
        <v>0</v>
      </c>
      <c r="BE1337" s="26">
        <f t="shared" si="639"/>
        <v>73850</v>
      </c>
      <c r="BF1337" s="27">
        <f t="shared" si="642"/>
        <v>170481</v>
      </c>
      <c r="BG1337" s="61"/>
      <c r="BH1337" s="62"/>
      <c r="BI1337" s="61"/>
      <c r="BJ1337" s="30">
        <f t="shared" si="640"/>
        <v>0</v>
      </c>
      <c r="BK1337" s="28">
        <f t="shared" si="641"/>
        <v>244331</v>
      </c>
      <c r="BL1337" s="245"/>
      <c r="BM1337" s="245"/>
      <c r="BN1337" s="245"/>
      <c r="BO1337" s="245"/>
      <c r="BP1337" s="255"/>
      <c r="BQ1337" s="255"/>
      <c r="BR1337" s="255"/>
      <c r="BS1337" s="255"/>
      <c r="BT1337" s="255"/>
      <c r="BU1337" s="255"/>
      <c r="BV1337" s="255"/>
      <c r="BW1337" s="255"/>
      <c r="BX1337" s="255"/>
      <c r="BY1337" s="256"/>
      <c r="BZ1337" s="256"/>
      <c r="CA1337" s="256"/>
      <c r="CB1337" s="256"/>
      <c r="CC1337" s="256"/>
      <c r="CD1337" s="256"/>
      <c r="CE1337" s="256"/>
      <c r="CF1337" s="256"/>
      <c r="CG1337" s="256"/>
      <c r="CH1337" s="256"/>
      <c r="CI1337" s="256"/>
      <c r="CJ1337" s="256"/>
      <c r="CK1337" s="256"/>
      <c r="CL1337" s="256"/>
      <c r="CM1337" s="256"/>
      <c r="CN1337" s="256"/>
      <c r="CO1337" s="256"/>
      <c r="CP1337" s="256"/>
      <c r="CQ1337" s="256"/>
      <c r="CR1337" s="256"/>
      <c r="CS1337" s="256"/>
      <c r="CT1337" s="256"/>
      <c r="CU1337" s="256"/>
      <c r="CV1337" s="256"/>
      <c r="CW1337" s="256"/>
      <c r="CX1337" s="256"/>
      <c r="CY1337" s="256"/>
      <c r="CZ1337" s="256"/>
      <c r="DA1337" s="256"/>
      <c r="DB1337" s="256"/>
      <c r="DC1337" s="256"/>
      <c r="DD1337" s="256"/>
      <c r="DE1337" s="256"/>
      <c r="DF1337" s="256"/>
      <c r="DG1337" s="256"/>
      <c r="DH1337" s="256"/>
      <c r="DI1337" s="256"/>
      <c r="DJ1337" s="256"/>
      <c r="DK1337" s="256"/>
      <c r="DL1337" s="256"/>
      <c r="DM1337" s="256"/>
      <c r="DN1337" s="256"/>
      <c r="DO1337" s="256"/>
      <c r="DP1337" s="256"/>
      <c r="DQ1337" s="256"/>
      <c r="DR1337" s="256"/>
      <c r="DS1337" s="256"/>
      <c r="DT1337" s="256"/>
      <c r="DU1337" s="256"/>
      <c r="DV1337" s="256"/>
      <c r="DW1337" s="256"/>
      <c r="DX1337" s="256"/>
      <c r="DY1337" s="256"/>
      <c r="DZ1337" s="256"/>
      <c r="EA1337" s="256"/>
      <c r="EB1337" s="256"/>
      <c r="EC1337" s="256"/>
      <c r="ED1337" s="256"/>
      <c r="EE1337" s="256"/>
      <c r="EF1337" s="256"/>
      <c r="EG1337" s="256"/>
      <c r="EH1337" s="256"/>
      <c r="EI1337" s="256"/>
      <c r="EJ1337" s="256"/>
      <c r="EK1337" s="256"/>
      <c r="EL1337" s="256"/>
      <c r="EM1337" s="256"/>
      <c r="EN1337" s="256"/>
      <c r="EO1337" s="256"/>
      <c r="EP1337" s="256"/>
      <c r="EQ1337" s="256"/>
      <c r="ER1337" s="256"/>
      <c r="ES1337" s="256"/>
      <c r="ET1337" s="256"/>
      <c r="EU1337" s="256"/>
      <c r="EV1337" s="256"/>
      <c r="EW1337" s="256"/>
      <c r="EX1337" s="256"/>
      <c r="EY1337" s="256"/>
      <c r="EZ1337" s="256"/>
      <c r="FA1337" s="256"/>
      <c r="FB1337" s="256"/>
      <c r="FC1337" s="256"/>
      <c r="FD1337" s="256"/>
      <c r="FE1337" s="256"/>
      <c r="FF1337" s="256"/>
      <c r="FG1337" s="256"/>
      <c r="FH1337" s="256"/>
      <c r="FI1337" s="256"/>
      <c r="FJ1337" s="256"/>
      <c r="FK1337" s="256"/>
      <c r="FL1337" s="256"/>
      <c r="FM1337" s="256"/>
      <c r="FN1337" s="256"/>
      <c r="FO1337" s="256"/>
      <c r="FP1337" s="256"/>
      <c r="FQ1337" s="256"/>
      <c r="FR1337" s="256"/>
      <c r="FS1337" s="256"/>
      <c r="FT1337" s="256"/>
      <c r="FU1337" s="256"/>
      <c r="FV1337" s="256"/>
    </row>
    <row r="1338" spans="1:178" s="64" customFormat="1" ht="32.25" customHeight="1">
      <c r="A1338" s="67" t="s">
        <v>329</v>
      </c>
      <c r="B1338" s="68" t="s">
        <v>330</v>
      </c>
      <c r="C1338" s="71"/>
      <c r="D1338" s="60">
        <v>45</v>
      </c>
      <c r="E1338" s="23">
        <f t="shared" si="625"/>
        <v>0</v>
      </c>
      <c r="F1338" s="60"/>
      <c r="G1338" s="60">
        <v>30</v>
      </c>
      <c r="H1338" s="23">
        <f t="shared" si="626"/>
        <v>0</v>
      </c>
      <c r="I1338" s="60"/>
      <c r="J1338" s="60">
        <v>45</v>
      </c>
      <c r="K1338" s="23">
        <f t="shared" si="627"/>
        <v>0</v>
      </c>
      <c r="L1338" s="60"/>
      <c r="M1338" s="60">
        <v>75</v>
      </c>
      <c r="N1338" s="23">
        <f t="shared" si="628"/>
        <v>0</v>
      </c>
      <c r="O1338" s="60"/>
      <c r="P1338" s="60">
        <v>38</v>
      </c>
      <c r="Q1338" s="23">
        <f t="shared" si="629"/>
        <v>0</v>
      </c>
      <c r="R1338" s="60"/>
      <c r="S1338" s="60">
        <v>68</v>
      </c>
      <c r="T1338" s="23">
        <f t="shared" si="630"/>
        <v>0</v>
      </c>
      <c r="U1338" s="60"/>
      <c r="V1338" s="60">
        <v>38</v>
      </c>
      <c r="W1338" s="23">
        <f t="shared" si="631"/>
        <v>0</v>
      </c>
      <c r="X1338" s="60"/>
      <c r="Y1338" s="60">
        <v>55</v>
      </c>
      <c r="Z1338" s="23">
        <f t="shared" si="632"/>
        <v>0</v>
      </c>
      <c r="AA1338" s="60"/>
      <c r="AB1338" s="60">
        <v>58</v>
      </c>
      <c r="AC1338" s="23">
        <f t="shared" si="633"/>
        <v>0</v>
      </c>
      <c r="AD1338" s="60"/>
      <c r="AE1338" s="60">
        <v>68</v>
      </c>
      <c r="AF1338" s="25">
        <f t="shared" si="634"/>
        <v>0</v>
      </c>
      <c r="AG1338" s="60"/>
      <c r="AH1338" s="60">
        <v>98</v>
      </c>
      <c r="AI1338" s="23">
        <f t="shared" si="635"/>
        <v>0</v>
      </c>
      <c r="AJ1338" s="60"/>
      <c r="AK1338" s="60">
        <v>7</v>
      </c>
      <c r="AL1338" s="25">
        <f t="shared" si="636"/>
        <v>0</v>
      </c>
      <c r="AM1338" s="60"/>
      <c r="AN1338" s="60">
        <v>6</v>
      </c>
      <c r="AO1338" s="25">
        <f t="shared" si="637"/>
        <v>0</v>
      </c>
      <c r="AP1338" s="60"/>
      <c r="AQ1338" s="60">
        <v>7</v>
      </c>
      <c r="AR1338" s="60">
        <f t="shared" si="621"/>
        <v>0</v>
      </c>
      <c r="AS1338" s="60"/>
      <c r="AT1338" s="60">
        <v>5.63</v>
      </c>
      <c r="AU1338" s="60">
        <f t="shared" si="622"/>
        <v>0</v>
      </c>
      <c r="AV1338" s="60"/>
      <c r="AW1338" s="60">
        <v>6.65</v>
      </c>
      <c r="AX1338" s="60">
        <f t="shared" si="623"/>
        <v>0</v>
      </c>
      <c r="AY1338" s="60"/>
      <c r="AZ1338" s="60">
        <v>5.58</v>
      </c>
      <c r="BA1338" s="60">
        <f t="shared" si="624"/>
        <v>0</v>
      </c>
      <c r="BB1338" s="60"/>
      <c r="BC1338" s="60">
        <v>6</v>
      </c>
      <c r="BD1338" s="23">
        <f t="shared" si="638"/>
        <v>0</v>
      </c>
      <c r="BE1338" s="26">
        <f t="shared" si="639"/>
        <v>0</v>
      </c>
      <c r="BF1338" s="27">
        <f t="shared" si="642"/>
        <v>0</v>
      </c>
      <c r="BG1338" s="61"/>
      <c r="BH1338" s="62"/>
      <c r="BI1338" s="61"/>
      <c r="BJ1338" s="30">
        <f t="shared" si="640"/>
        <v>0</v>
      </c>
      <c r="BK1338" s="28">
        <f t="shared" si="641"/>
        <v>0</v>
      </c>
      <c r="BL1338" s="245"/>
      <c r="BM1338" s="245"/>
      <c r="BN1338" s="255"/>
      <c r="BO1338" s="255"/>
      <c r="BP1338" s="255"/>
      <c r="BQ1338" s="255"/>
      <c r="BR1338" s="255"/>
      <c r="BS1338" s="255"/>
      <c r="BT1338" s="255"/>
      <c r="BU1338" s="255"/>
      <c r="BV1338" s="255"/>
      <c r="BW1338" s="255"/>
      <c r="BX1338" s="255"/>
      <c r="BY1338" s="256"/>
      <c r="BZ1338" s="256"/>
      <c r="CA1338" s="256"/>
      <c r="CB1338" s="256"/>
      <c r="CC1338" s="256"/>
      <c r="CD1338" s="256"/>
      <c r="CE1338" s="256"/>
      <c r="CF1338" s="256"/>
      <c r="CG1338" s="256"/>
      <c r="CH1338" s="256"/>
      <c r="CI1338" s="256"/>
      <c r="CJ1338" s="256"/>
      <c r="CK1338" s="256"/>
      <c r="CL1338" s="256"/>
      <c r="CM1338" s="256"/>
      <c r="CN1338" s="256"/>
      <c r="CO1338" s="256"/>
      <c r="CP1338" s="256"/>
      <c r="CQ1338" s="256"/>
      <c r="CR1338" s="256"/>
      <c r="CS1338" s="256"/>
      <c r="CT1338" s="256"/>
      <c r="CU1338" s="256"/>
      <c r="CV1338" s="256"/>
      <c r="CW1338" s="256"/>
      <c r="CX1338" s="256"/>
      <c r="CY1338" s="256"/>
      <c r="CZ1338" s="256"/>
      <c r="DA1338" s="256"/>
      <c r="DB1338" s="256"/>
      <c r="DC1338" s="256"/>
      <c r="DD1338" s="256"/>
      <c r="DE1338" s="256"/>
      <c r="DF1338" s="256"/>
      <c r="DG1338" s="256"/>
      <c r="DH1338" s="256"/>
      <c r="DI1338" s="256"/>
      <c r="DJ1338" s="256"/>
      <c r="DK1338" s="256"/>
      <c r="DL1338" s="256"/>
      <c r="DM1338" s="256"/>
      <c r="DN1338" s="256"/>
      <c r="DO1338" s="256"/>
      <c r="DP1338" s="256"/>
      <c r="DQ1338" s="256"/>
      <c r="DR1338" s="256"/>
      <c r="DS1338" s="256"/>
      <c r="DT1338" s="256"/>
      <c r="DU1338" s="256"/>
      <c r="DV1338" s="256"/>
      <c r="DW1338" s="256"/>
      <c r="DX1338" s="256"/>
      <c r="DY1338" s="256"/>
      <c r="DZ1338" s="256"/>
      <c r="EA1338" s="256"/>
      <c r="EB1338" s="256"/>
      <c r="EC1338" s="256"/>
      <c r="ED1338" s="256"/>
      <c r="EE1338" s="256"/>
      <c r="EF1338" s="256"/>
      <c r="EG1338" s="256"/>
      <c r="EH1338" s="256"/>
      <c r="EI1338" s="256"/>
      <c r="EJ1338" s="256"/>
      <c r="EK1338" s="256"/>
      <c r="EL1338" s="256"/>
      <c r="EM1338" s="256"/>
      <c r="EN1338" s="256"/>
      <c r="EO1338" s="256"/>
      <c r="EP1338" s="256"/>
      <c r="EQ1338" s="256"/>
      <c r="ER1338" s="256"/>
      <c r="ES1338" s="256"/>
      <c r="ET1338" s="256"/>
      <c r="EU1338" s="256"/>
      <c r="EV1338" s="256"/>
      <c r="EW1338" s="256"/>
      <c r="EX1338" s="256"/>
      <c r="EY1338" s="256"/>
      <c r="EZ1338" s="256"/>
      <c r="FA1338" s="256"/>
      <c r="FB1338" s="256"/>
      <c r="FC1338" s="256"/>
      <c r="FD1338" s="256"/>
      <c r="FE1338" s="256"/>
      <c r="FF1338" s="256"/>
      <c r="FG1338" s="256"/>
      <c r="FH1338" s="256"/>
      <c r="FI1338" s="256"/>
      <c r="FJ1338" s="256"/>
      <c r="FK1338" s="256"/>
      <c r="FL1338" s="256"/>
      <c r="FM1338" s="256"/>
      <c r="FN1338" s="256"/>
      <c r="FO1338" s="256"/>
      <c r="FP1338" s="256"/>
      <c r="FQ1338" s="256"/>
      <c r="FR1338" s="256"/>
      <c r="FS1338" s="256"/>
      <c r="FT1338" s="256"/>
      <c r="FU1338" s="256"/>
      <c r="FV1338" s="256"/>
    </row>
    <row r="1339" spans="1:178" s="64" customFormat="1" ht="32.25" customHeight="1">
      <c r="A1339" s="67" t="s">
        <v>331</v>
      </c>
      <c r="B1339" s="68" t="s">
        <v>332</v>
      </c>
      <c r="C1339" s="69"/>
      <c r="D1339" s="60">
        <v>45</v>
      </c>
      <c r="E1339" s="23">
        <f t="shared" si="625"/>
        <v>0</v>
      </c>
      <c r="F1339" s="60"/>
      <c r="G1339" s="60">
        <v>30</v>
      </c>
      <c r="H1339" s="23">
        <f t="shared" si="626"/>
        <v>0</v>
      </c>
      <c r="I1339" s="60"/>
      <c r="J1339" s="60">
        <v>45</v>
      </c>
      <c r="K1339" s="23">
        <f t="shared" si="627"/>
        <v>0</v>
      </c>
      <c r="L1339" s="60"/>
      <c r="M1339" s="60">
        <v>75</v>
      </c>
      <c r="N1339" s="23">
        <f t="shared" si="628"/>
        <v>0</v>
      </c>
      <c r="O1339" s="60"/>
      <c r="P1339" s="60">
        <v>38</v>
      </c>
      <c r="Q1339" s="23">
        <f t="shared" si="629"/>
        <v>0</v>
      </c>
      <c r="R1339" s="60"/>
      <c r="S1339" s="60">
        <v>68</v>
      </c>
      <c r="T1339" s="23">
        <f t="shared" si="630"/>
        <v>0</v>
      </c>
      <c r="U1339" s="60"/>
      <c r="V1339" s="60">
        <v>38</v>
      </c>
      <c r="W1339" s="23">
        <f t="shared" si="631"/>
        <v>0</v>
      </c>
      <c r="X1339" s="60"/>
      <c r="Y1339" s="60">
        <v>55</v>
      </c>
      <c r="Z1339" s="23">
        <f t="shared" si="632"/>
        <v>0</v>
      </c>
      <c r="AA1339" s="60"/>
      <c r="AB1339" s="60">
        <v>58</v>
      </c>
      <c r="AC1339" s="23">
        <f t="shared" si="633"/>
        <v>0</v>
      </c>
      <c r="AD1339" s="60"/>
      <c r="AE1339" s="60">
        <v>68</v>
      </c>
      <c r="AF1339" s="25">
        <f t="shared" si="634"/>
        <v>0</v>
      </c>
      <c r="AG1339" s="60"/>
      <c r="AH1339" s="60">
        <v>98</v>
      </c>
      <c r="AI1339" s="23">
        <f t="shared" si="635"/>
        <v>0</v>
      </c>
      <c r="AJ1339" s="60"/>
      <c r="AK1339" s="60">
        <v>7</v>
      </c>
      <c r="AL1339" s="25">
        <f t="shared" si="636"/>
        <v>0</v>
      </c>
      <c r="AM1339" s="60"/>
      <c r="AN1339" s="60">
        <v>6</v>
      </c>
      <c r="AO1339" s="25">
        <f t="shared" si="637"/>
        <v>0</v>
      </c>
      <c r="AP1339" s="60"/>
      <c r="AQ1339" s="60">
        <v>7</v>
      </c>
      <c r="AR1339" s="60">
        <f t="shared" si="621"/>
        <v>0</v>
      </c>
      <c r="AS1339" s="60"/>
      <c r="AT1339" s="60">
        <v>5.63</v>
      </c>
      <c r="AU1339" s="60">
        <f t="shared" si="622"/>
        <v>0</v>
      </c>
      <c r="AV1339" s="60"/>
      <c r="AW1339" s="60">
        <v>6.65</v>
      </c>
      <c r="AX1339" s="60">
        <f t="shared" si="623"/>
        <v>0</v>
      </c>
      <c r="AY1339" s="60"/>
      <c r="AZ1339" s="60">
        <v>5.58</v>
      </c>
      <c r="BA1339" s="60">
        <f t="shared" si="624"/>
        <v>0</v>
      </c>
      <c r="BB1339" s="60"/>
      <c r="BC1339" s="60">
        <v>6</v>
      </c>
      <c r="BD1339" s="23">
        <f t="shared" si="638"/>
        <v>0</v>
      </c>
      <c r="BE1339" s="26">
        <f t="shared" si="639"/>
        <v>0</v>
      </c>
      <c r="BF1339" s="27">
        <f t="shared" si="642"/>
        <v>0</v>
      </c>
      <c r="BG1339" s="61"/>
      <c r="BH1339" s="62"/>
      <c r="BI1339" s="61"/>
      <c r="BJ1339" s="30">
        <f t="shared" si="640"/>
        <v>0</v>
      </c>
      <c r="BK1339" s="28">
        <f t="shared" si="641"/>
        <v>0</v>
      </c>
      <c r="BL1339" s="245"/>
      <c r="BM1339" s="245"/>
      <c r="BN1339" s="255"/>
      <c r="BO1339" s="255"/>
      <c r="BP1339" s="255"/>
      <c r="BQ1339" s="255"/>
      <c r="BR1339" s="255"/>
      <c r="BS1339" s="255"/>
      <c r="BT1339" s="255"/>
      <c r="BU1339" s="255"/>
      <c r="BV1339" s="255"/>
      <c r="BW1339" s="255"/>
      <c r="BX1339" s="255"/>
      <c r="BY1339" s="256"/>
      <c r="BZ1339" s="256"/>
      <c r="CA1339" s="256"/>
      <c r="CB1339" s="256"/>
      <c r="CC1339" s="256"/>
      <c r="CD1339" s="256"/>
      <c r="CE1339" s="256"/>
      <c r="CF1339" s="256"/>
      <c r="CG1339" s="256"/>
      <c r="CH1339" s="256"/>
      <c r="CI1339" s="256"/>
      <c r="CJ1339" s="256"/>
      <c r="CK1339" s="256"/>
      <c r="CL1339" s="256"/>
      <c r="CM1339" s="256"/>
      <c r="CN1339" s="256"/>
      <c r="CO1339" s="256"/>
      <c r="CP1339" s="256"/>
      <c r="CQ1339" s="256"/>
      <c r="CR1339" s="256"/>
      <c r="CS1339" s="256"/>
      <c r="CT1339" s="256"/>
      <c r="CU1339" s="256"/>
      <c r="CV1339" s="256"/>
      <c r="CW1339" s="256"/>
      <c r="CX1339" s="256"/>
      <c r="CY1339" s="256"/>
      <c r="CZ1339" s="256"/>
      <c r="DA1339" s="256"/>
      <c r="DB1339" s="256"/>
      <c r="DC1339" s="256"/>
      <c r="DD1339" s="256"/>
      <c r="DE1339" s="256"/>
      <c r="DF1339" s="256"/>
      <c r="DG1339" s="256"/>
      <c r="DH1339" s="256"/>
      <c r="DI1339" s="256"/>
      <c r="DJ1339" s="256"/>
      <c r="DK1339" s="256"/>
      <c r="DL1339" s="256"/>
      <c r="DM1339" s="256"/>
      <c r="DN1339" s="256"/>
      <c r="DO1339" s="256"/>
      <c r="DP1339" s="256"/>
      <c r="DQ1339" s="256"/>
      <c r="DR1339" s="256"/>
      <c r="DS1339" s="256"/>
      <c r="DT1339" s="256"/>
      <c r="DU1339" s="256"/>
      <c r="DV1339" s="256"/>
      <c r="DW1339" s="256"/>
      <c r="DX1339" s="256"/>
      <c r="DY1339" s="256"/>
      <c r="DZ1339" s="256"/>
      <c r="EA1339" s="256"/>
      <c r="EB1339" s="256"/>
      <c r="EC1339" s="256"/>
      <c r="ED1339" s="256"/>
      <c r="EE1339" s="256"/>
      <c r="EF1339" s="256"/>
      <c r="EG1339" s="256"/>
      <c r="EH1339" s="256"/>
      <c r="EI1339" s="256"/>
      <c r="EJ1339" s="256"/>
      <c r="EK1339" s="256"/>
      <c r="EL1339" s="256"/>
      <c r="EM1339" s="256"/>
      <c r="EN1339" s="256"/>
      <c r="EO1339" s="256"/>
      <c r="EP1339" s="256"/>
      <c r="EQ1339" s="256"/>
      <c r="ER1339" s="256"/>
      <c r="ES1339" s="256"/>
      <c r="ET1339" s="256"/>
      <c r="EU1339" s="256"/>
      <c r="EV1339" s="256"/>
      <c r="EW1339" s="256"/>
      <c r="EX1339" s="256"/>
      <c r="EY1339" s="256"/>
      <c r="EZ1339" s="256"/>
      <c r="FA1339" s="256"/>
      <c r="FB1339" s="256"/>
      <c r="FC1339" s="256"/>
      <c r="FD1339" s="256"/>
      <c r="FE1339" s="256"/>
      <c r="FF1339" s="256"/>
      <c r="FG1339" s="256"/>
      <c r="FH1339" s="256"/>
      <c r="FI1339" s="256"/>
      <c r="FJ1339" s="256"/>
      <c r="FK1339" s="256"/>
      <c r="FL1339" s="256"/>
      <c r="FM1339" s="256"/>
      <c r="FN1339" s="256"/>
      <c r="FO1339" s="256"/>
      <c r="FP1339" s="256"/>
      <c r="FQ1339" s="256"/>
      <c r="FR1339" s="256"/>
      <c r="FS1339" s="256"/>
      <c r="FT1339" s="256"/>
      <c r="FU1339" s="256"/>
      <c r="FV1339" s="256"/>
    </row>
    <row r="1340" spans="1:178" s="64" customFormat="1" ht="32.25" customHeight="1">
      <c r="A1340" s="67" t="s">
        <v>333</v>
      </c>
      <c r="B1340" s="68" t="s">
        <v>334</v>
      </c>
      <c r="C1340" s="69"/>
      <c r="D1340" s="60">
        <v>45</v>
      </c>
      <c r="E1340" s="23">
        <f t="shared" si="625"/>
        <v>0</v>
      </c>
      <c r="F1340" s="60"/>
      <c r="G1340" s="60">
        <v>30</v>
      </c>
      <c r="H1340" s="23">
        <f t="shared" si="626"/>
        <v>0</v>
      </c>
      <c r="I1340" s="60"/>
      <c r="J1340" s="60">
        <v>45</v>
      </c>
      <c r="K1340" s="23">
        <f t="shared" si="627"/>
        <v>0</v>
      </c>
      <c r="L1340" s="60"/>
      <c r="M1340" s="60">
        <v>75</v>
      </c>
      <c r="N1340" s="23">
        <f t="shared" si="628"/>
        <v>0</v>
      </c>
      <c r="O1340" s="70"/>
      <c r="P1340" s="60">
        <v>38</v>
      </c>
      <c r="Q1340" s="23">
        <f t="shared" si="629"/>
        <v>0</v>
      </c>
      <c r="R1340" s="60"/>
      <c r="S1340" s="60">
        <v>68</v>
      </c>
      <c r="T1340" s="23">
        <f t="shared" si="630"/>
        <v>0</v>
      </c>
      <c r="U1340" s="60"/>
      <c r="V1340" s="60">
        <v>38</v>
      </c>
      <c r="W1340" s="23">
        <f t="shared" si="631"/>
        <v>0</v>
      </c>
      <c r="X1340" s="60"/>
      <c r="Y1340" s="60">
        <v>55</v>
      </c>
      <c r="Z1340" s="23">
        <f t="shared" si="632"/>
        <v>0</v>
      </c>
      <c r="AA1340" s="60"/>
      <c r="AB1340" s="60">
        <v>58</v>
      </c>
      <c r="AC1340" s="23">
        <f t="shared" si="633"/>
        <v>0</v>
      </c>
      <c r="AD1340" s="60"/>
      <c r="AE1340" s="60">
        <v>68</v>
      </c>
      <c r="AF1340" s="25">
        <f t="shared" si="634"/>
        <v>0</v>
      </c>
      <c r="AG1340" s="60"/>
      <c r="AH1340" s="60">
        <v>98</v>
      </c>
      <c r="AI1340" s="23">
        <f t="shared" si="635"/>
        <v>0</v>
      </c>
      <c r="AJ1340" s="60"/>
      <c r="AK1340" s="60">
        <v>7</v>
      </c>
      <c r="AL1340" s="25">
        <f t="shared" si="636"/>
        <v>0</v>
      </c>
      <c r="AM1340" s="60"/>
      <c r="AN1340" s="60">
        <v>6</v>
      </c>
      <c r="AO1340" s="25">
        <f t="shared" si="637"/>
        <v>0</v>
      </c>
      <c r="AP1340" s="60"/>
      <c r="AQ1340" s="60">
        <v>7</v>
      </c>
      <c r="AR1340" s="60">
        <f t="shared" si="621"/>
        <v>0</v>
      </c>
      <c r="AS1340" s="60"/>
      <c r="AT1340" s="60">
        <v>5.63</v>
      </c>
      <c r="AU1340" s="60">
        <f t="shared" si="622"/>
        <v>0</v>
      </c>
      <c r="AV1340" s="60"/>
      <c r="AW1340" s="60">
        <v>6.65</v>
      </c>
      <c r="AX1340" s="60">
        <f t="shared" si="623"/>
        <v>0</v>
      </c>
      <c r="AY1340" s="60"/>
      <c r="AZ1340" s="60">
        <v>5.58</v>
      </c>
      <c r="BA1340" s="60">
        <f t="shared" si="624"/>
        <v>0</v>
      </c>
      <c r="BB1340" s="60"/>
      <c r="BC1340" s="60">
        <v>6</v>
      </c>
      <c r="BD1340" s="23">
        <f t="shared" si="638"/>
        <v>0</v>
      </c>
      <c r="BE1340" s="26">
        <f t="shared" si="639"/>
        <v>0</v>
      </c>
      <c r="BF1340" s="27">
        <f t="shared" si="642"/>
        <v>0</v>
      </c>
      <c r="BG1340" s="61"/>
      <c r="BH1340" s="62"/>
      <c r="BI1340" s="61"/>
      <c r="BJ1340" s="30">
        <f t="shared" si="640"/>
        <v>0</v>
      </c>
      <c r="BK1340" s="28">
        <f t="shared" si="641"/>
        <v>0</v>
      </c>
      <c r="BL1340" s="245"/>
      <c r="BM1340" s="245"/>
      <c r="BN1340" s="255"/>
      <c r="BO1340" s="255"/>
      <c r="BP1340" s="255"/>
      <c r="BQ1340" s="255"/>
      <c r="BR1340" s="255"/>
      <c r="BS1340" s="255"/>
      <c r="BT1340" s="255"/>
      <c r="BU1340" s="255"/>
      <c r="BV1340" s="255"/>
      <c r="BW1340" s="255"/>
      <c r="BX1340" s="255"/>
      <c r="BY1340" s="256"/>
      <c r="BZ1340" s="256"/>
      <c r="CA1340" s="256"/>
      <c r="CB1340" s="256"/>
      <c r="CC1340" s="256"/>
      <c r="CD1340" s="256"/>
      <c r="CE1340" s="256"/>
      <c r="CF1340" s="256"/>
      <c r="CG1340" s="256"/>
      <c r="CH1340" s="256"/>
      <c r="CI1340" s="256"/>
      <c r="CJ1340" s="256"/>
      <c r="CK1340" s="256"/>
      <c r="CL1340" s="256"/>
      <c r="CM1340" s="256"/>
      <c r="CN1340" s="256"/>
      <c r="CO1340" s="256"/>
      <c r="CP1340" s="256"/>
      <c r="CQ1340" s="256"/>
      <c r="CR1340" s="256"/>
      <c r="CS1340" s="256"/>
      <c r="CT1340" s="256"/>
      <c r="CU1340" s="256"/>
      <c r="CV1340" s="256"/>
      <c r="CW1340" s="256"/>
      <c r="CX1340" s="256"/>
      <c r="CY1340" s="256"/>
      <c r="CZ1340" s="256"/>
      <c r="DA1340" s="256"/>
      <c r="DB1340" s="256"/>
      <c r="DC1340" s="256"/>
      <c r="DD1340" s="256"/>
      <c r="DE1340" s="256"/>
      <c r="DF1340" s="256"/>
      <c r="DG1340" s="256"/>
      <c r="DH1340" s="256"/>
      <c r="DI1340" s="256"/>
      <c r="DJ1340" s="256"/>
      <c r="DK1340" s="256"/>
      <c r="DL1340" s="256"/>
      <c r="DM1340" s="256"/>
      <c r="DN1340" s="256"/>
      <c r="DO1340" s="256"/>
      <c r="DP1340" s="256"/>
      <c r="DQ1340" s="256"/>
      <c r="DR1340" s="256"/>
      <c r="DS1340" s="256"/>
      <c r="DT1340" s="256"/>
      <c r="DU1340" s="256"/>
      <c r="DV1340" s="256"/>
      <c r="DW1340" s="256"/>
      <c r="DX1340" s="256"/>
      <c r="DY1340" s="256"/>
      <c r="DZ1340" s="256"/>
      <c r="EA1340" s="256"/>
      <c r="EB1340" s="256"/>
      <c r="EC1340" s="256"/>
      <c r="ED1340" s="256"/>
      <c r="EE1340" s="256"/>
      <c r="EF1340" s="256"/>
      <c r="EG1340" s="256"/>
      <c r="EH1340" s="256"/>
      <c r="EI1340" s="256"/>
      <c r="EJ1340" s="256"/>
      <c r="EK1340" s="256"/>
      <c r="EL1340" s="256"/>
      <c r="EM1340" s="256"/>
      <c r="EN1340" s="256"/>
      <c r="EO1340" s="256"/>
      <c r="EP1340" s="256"/>
      <c r="EQ1340" s="256"/>
      <c r="ER1340" s="256"/>
      <c r="ES1340" s="256"/>
      <c r="ET1340" s="256"/>
      <c r="EU1340" s="256"/>
      <c r="EV1340" s="256"/>
      <c r="EW1340" s="256"/>
      <c r="EX1340" s="256"/>
      <c r="EY1340" s="256"/>
      <c r="EZ1340" s="256"/>
      <c r="FA1340" s="256"/>
      <c r="FB1340" s="256"/>
      <c r="FC1340" s="256"/>
      <c r="FD1340" s="256"/>
      <c r="FE1340" s="256"/>
      <c r="FF1340" s="256"/>
      <c r="FG1340" s="256"/>
      <c r="FH1340" s="256"/>
      <c r="FI1340" s="256"/>
      <c r="FJ1340" s="256"/>
      <c r="FK1340" s="256"/>
      <c r="FL1340" s="256"/>
      <c r="FM1340" s="256"/>
      <c r="FN1340" s="256"/>
      <c r="FO1340" s="256"/>
      <c r="FP1340" s="256"/>
      <c r="FQ1340" s="256"/>
      <c r="FR1340" s="256"/>
      <c r="FS1340" s="256"/>
      <c r="FT1340" s="256"/>
      <c r="FU1340" s="256"/>
      <c r="FV1340" s="256"/>
    </row>
    <row r="1341" spans="1:178" s="64" customFormat="1" ht="32.25" customHeight="1">
      <c r="A1341" s="67" t="s">
        <v>335</v>
      </c>
      <c r="B1341" s="68" t="s">
        <v>336</v>
      </c>
      <c r="C1341" s="71"/>
      <c r="D1341" s="60">
        <v>45</v>
      </c>
      <c r="E1341" s="23">
        <f t="shared" si="625"/>
        <v>0</v>
      </c>
      <c r="F1341" s="60"/>
      <c r="G1341" s="60">
        <v>30</v>
      </c>
      <c r="H1341" s="23">
        <f t="shared" si="626"/>
        <v>0</v>
      </c>
      <c r="I1341" s="70"/>
      <c r="J1341" s="60">
        <v>45</v>
      </c>
      <c r="K1341" s="23">
        <f t="shared" si="627"/>
        <v>0</v>
      </c>
      <c r="L1341" s="60"/>
      <c r="M1341" s="60">
        <v>75</v>
      </c>
      <c r="N1341" s="23">
        <f t="shared" si="628"/>
        <v>0</v>
      </c>
      <c r="O1341" s="60"/>
      <c r="P1341" s="60">
        <v>38</v>
      </c>
      <c r="Q1341" s="23">
        <f t="shared" si="629"/>
        <v>0</v>
      </c>
      <c r="R1341" s="60"/>
      <c r="S1341" s="60">
        <v>68</v>
      </c>
      <c r="T1341" s="23">
        <f t="shared" si="630"/>
        <v>0</v>
      </c>
      <c r="U1341" s="60"/>
      <c r="V1341" s="60">
        <v>38</v>
      </c>
      <c r="W1341" s="23">
        <f t="shared" si="631"/>
        <v>0</v>
      </c>
      <c r="X1341" s="60"/>
      <c r="Y1341" s="60">
        <v>55</v>
      </c>
      <c r="Z1341" s="23">
        <f t="shared" si="632"/>
        <v>0</v>
      </c>
      <c r="AA1341" s="60"/>
      <c r="AB1341" s="60">
        <v>58</v>
      </c>
      <c r="AC1341" s="23">
        <f t="shared" si="633"/>
        <v>0</v>
      </c>
      <c r="AD1341" s="60"/>
      <c r="AE1341" s="60">
        <v>68</v>
      </c>
      <c r="AF1341" s="25">
        <f t="shared" si="634"/>
        <v>0</v>
      </c>
      <c r="AG1341" s="60"/>
      <c r="AH1341" s="60">
        <v>98</v>
      </c>
      <c r="AI1341" s="23">
        <f t="shared" si="635"/>
        <v>0</v>
      </c>
      <c r="AJ1341" s="60"/>
      <c r="AK1341" s="60">
        <v>7</v>
      </c>
      <c r="AL1341" s="25">
        <f t="shared" si="636"/>
        <v>0</v>
      </c>
      <c r="AM1341" s="60"/>
      <c r="AN1341" s="60">
        <v>6</v>
      </c>
      <c r="AO1341" s="25">
        <f t="shared" si="637"/>
        <v>0</v>
      </c>
      <c r="AP1341" s="60"/>
      <c r="AQ1341" s="60">
        <v>7</v>
      </c>
      <c r="AR1341" s="60">
        <f t="shared" si="621"/>
        <v>0</v>
      </c>
      <c r="AS1341" s="60"/>
      <c r="AT1341" s="60">
        <v>5.63</v>
      </c>
      <c r="AU1341" s="60">
        <f t="shared" si="622"/>
        <v>0</v>
      </c>
      <c r="AV1341" s="60"/>
      <c r="AW1341" s="60">
        <v>6.65</v>
      </c>
      <c r="AX1341" s="60">
        <f t="shared" si="623"/>
        <v>0</v>
      </c>
      <c r="AY1341" s="60"/>
      <c r="AZ1341" s="60">
        <v>5.58</v>
      </c>
      <c r="BA1341" s="60">
        <f t="shared" si="624"/>
        <v>0</v>
      </c>
      <c r="BB1341" s="60"/>
      <c r="BC1341" s="60">
        <v>6</v>
      </c>
      <c r="BD1341" s="23">
        <f t="shared" si="638"/>
        <v>0</v>
      </c>
      <c r="BE1341" s="26">
        <f t="shared" si="639"/>
        <v>0</v>
      </c>
      <c r="BF1341" s="27">
        <f t="shared" si="642"/>
        <v>0</v>
      </c>
      <c r="BG1341" s="61"/>
      <c r="BH1341" s="62"/>
      <c r="BI1341" s="61"/>
      <c r="BJ1341" s="30">
        <f t="shared" si="640"/>
        <v>0</v>
      </c>
      <c r="BK1341" s="28">
        <f t="shared" si="641"/>
        <v>0</v>
      </c>
      <c r="BL1341" s="245"/>
      <c r="BM1341" s="245"/>
      <c r="BN1341" s="255"/>
      <c r="BO1341" s="255"/>
      <c r="BP1341" s="255"/>
      <c r="BQ1341" s="255"/>
      <c r="BR1341" s="255"/>
      <c r="BS1341" s="255"/>
      <c r="BT1341" s="255"/>
      <c r="BU1341" s="255"/>
      <c r="BV1341" s="255"/>
      <c r="BW1341" s="255"/>
      <c r="BX1341" s="255"/>
      <c r="BY1341" s="256"/>
      <c r="BZ1341" s="256"/>
      <c r="CA1341" s="256"/>
      <c r="CB1341" s="256"/>
      <c r="CC1341" s="256"/>
      <c r="CD1341" s="256"/>
      <c r="CE1341" s="256"/>
      <c r="CF1341" s="256"/>
      <c r="CG1341" s="256"/>
      <c r="CH1341" s="256"/>
      <c r="CI1341" s="256"/>
      <c r="CJ1341" s="256"/>
      <c r="CK1341" s="256"/>
      <c r="CL1341" s="256"/>
      <c r="CM1341" s="256"/>
      <c r="CN1341" s="256"/>
      <c r="CO1341" s="256"/>
      <c r="CP1341" s="256"/>
      <c r="CQ1341" s="256"/>
      <c r="CR1341" s="256"/>
      <c r="CS1341" s="256"/>
      <c r="CT1341" s="256"/>
      <c r="CU1341" s="256"/>
      <c r="CV1341" s="256"/>
      <c r="CW1341" s="256"/>
      <c r="CX1341" s="256"/>
      <c r="CY1341" s="256"/>
      <c r="CZ1341" s="256"/>
      <c r="DA1341" s="256"/>
      <c r="DB1341" s="256"/>
      <c r="DC1341" s="256"/>
      <c r="DD1341" s="256"/>
      <c r="DE1341" s="256"/>
      <c r="DF1341" s="256"/>
      <c r="DG1341" s="256"/>
      <c r="DH1341" s="256"/>
      <c r="DI1341" s="256"/>
      <c r="DJ1341" s="256"/>
      <c r="DK1341" s="256"/>
      <c r="DL1341" s="256"/>
      <c r="DM1341" s="256"/>
      <c r="DN1341" s="256"/>
      <c r="DO1341" s="256"/>
      <c r="DP1341" s="256"/>
      <c r="DQ1341" s="256"/>
      <c r="DR1341" s="256"/>
      <c r="DS1341" s="256"/>
      <c r="DT1341" s="256"/>
      <c r="DU1341" s="256"/>
      <c r="DV1341" s="256"/>
      <c r="DW1341" s="256"/>
      <c r="DX1341" s="256"/>
      <c r="DY1341" s="256"/>
      <c r="DZ1341" s="256"/>
      <c r="EA1341" s="256"/>
      <c r="EB1341" s="256"/>
      <c r="EC1341" s="256"/>
      <c r="ED1341" s="256"/>
      <c r="EE1341" s="256"/>
      <c r="EF1341" s="256"/>
      <c r="EG1341" s="256"/>
      <c r="EH1341" s="256"/>
      <c r="EI1341" s="256"/>
      <c r="EJ1341" s="256"/>
      <c r="EK1341" s="256"/>
      <c r="EL1341" s="256"/>
      <c r="EM1341" s="256"/>
      <c r="EN1341" s="256"/>
      <c r="EO1341" s="256"/>
      <c r="EP1341" s="256"/>
      <c r="EQ1341" s="256"/>
      <c r="ER1341" s="256"/>
      <c r="ES1341" s="256"/>
      <c r="ET1341" s="256"/>
      <c r="EU1341" s="256"/>
      <c r="EV1341" s="256"/>
      <c r="EW1341" s="256"/>
      <c r="EX1341" s="256"/>
      <c r="EY1341" s="256"/>
      <c r="EZ1341" s="256"/>
      <c r="FA1341" s="256"/>
      <c r="FB1341" s="256"/>
      <c r="FC1341" s="256"/>
      <c r="FD1341" s="256"/>
      <c r="FE1341" s="256"/>
      <c r="FF1341" s="256"/>
      <c r="FG1341" s="256"/>
      <c r="FH1341" s="256"/>
      <c r="FI1341" s="256"/>
      <c r="FJ1341" s="256"/>
      <c r="FK1341" s="256"/>
      <c r="FL1341" s="256"/>
      <c r="FM1341" s="256"/>
      <c r="FN1341" s="256"/>
      <c r="FO1341" s="256"/>
      <c r="FP1341" s="256"/>
      <c r="FQ1341" s="256"/>
      <c r="FR1341" s="256"/>
      <c r="FS1341" s="256"/>
      <c r="FT1341" s="256"/>
      <c r="FU1341" s="256"/>
      <c r="FV1341" s="256"/>
    </row>
    <row r="1342" spans="1:178" s="64" customFormat="1" ht="32.25" customHeight="1">
      <c r="A1342" s="67" t="s">
        <v>337</v>
      </c>
      <c r="B1342" s="222" t="s">
        <v>338</v>
      </c>
      <c r="C1342" s="69"/>
      <c r="D1342" s="60">
        <v>45</v>
      </c>
      <c r="E1342" s="23">
        <f t="shared" si="625"/>
        <v>0</v>
      </c>
      <c r="F1342" s="70"/>
      <c r="G1342" s="60">
        <v>30</v>
      </c>
      <c r="H1342" s="23">
        <f t="shared" si="626"/>
        <v>0</v>
      </c>
      <c r="I1342" s="60"/>
      <c r="J1342" s="60">
        <v>45</v>
      </c>
      <c r="K1342" s="23">
        <f t="shared" si="627"/>
        <v>0</v>
      </c>
      <c r="L1342" s="60">
        <v>220</v>
      </c>
      <c r="M1342" s="60">
        <v>75</v>
      </c>
      <c r="N1342" s="23">
        <f t="shared" si="628"/>
        <v>16500</v>
      </c>
      <c r="O1342" s="60">
        <v>330</v>
      </c>
      <c r="P1342" s="60">
        <v>38</v>
      </c>
      <c r="Q1342" s="23">
        <f t="shared" si="629"/>
        <v>12540</v>
      </c>
      <c r="R1342" s="60">
        <v>190</v>
      </c>
      <c r="S1342" s="60">
        <v>68</v>
      </c>
      <c r="T1342" s="23">
        <f t="shared" si="630"/>
        <v>12920</v>
      </c>
      <c r="U1342" s="60"/>
      <c r="V1342" s="60">
        <v>38</v>
      </c>
      <c r="W1342" s="23">
        <f t="shared" si="631"/>
        <v>0</v>
      </c>
      <c r="X1342" s="60"/>
      <c r="Y1342" s="60">
        <v>55</v>
      </c>
      <c r="Z1342" s="23">
        <f t="shared" si="632"/>
        <v>0</v>
      </c>
      <c r="AA1342" s="60"/>
      <c r="AB1342" s="60">
        <v>58</v>
      </c>
      <c r="AC1342" s="23">
        <f t="shared" si="633"/>
        <v>0</v>
      </c>
      <c r="AD1342" s="60"/>
      <c r="AE1342" s="60">
        <v>68</v>
      </c>
      <c r="AF1342" s="25">
        <f t="shared" si="634"/>
        <v>0</v>
      </c>
      <c r="AG1342" s="60"/>
      <c r="AH1342" s="60">
        <v>98</v>
      </c>
      <c r="AI1342" s="23">
        <f t="shared" si="635"/>
        <v>0</v>
      </c>
      <c r="AJ1342" s="60"/>
      <c r="AK1342" s="60">
        <v>7</v>
      </c>
      <c r="AL1342" s="25">
        <f t="shared" si="636"/>
        <v>0</v>
      </c>
      <c r="AM1342" s="60">
        <v>4800</v>
      </c>
      <c r="AN1342" s="60">
        <v>6</v>
      </c>
      <c r="AO1342" s="25">
        <f t="shared" si="637"/>
        <v>28800</v>
      </c>
      <c r="AP1342" s="60"/>
      <c r="AQ1342" s="60">
        <v>7</v>
      </c>
      <c r="AR1342" s="60">
        <f t="shared" si="621"/>
        <v>0</v>
      </c>
      <c r="AS1342" s="60"/>
      <c r="AT1342" s="60">
        <v>5.63</v>
      </c>
      <c r="AU1342" s="60">
        <f t="shared" si="622"/>
        <v>0</v>
      </c>
      <c r="AV1342" s="60"/>
      <c r="AW1342" s="60">
        <v>6.65</v>
      </c>
      <c r="AX1342" s="60">
        <f t="shared" si="623"/>
        <v>0</v>
      </c>
      <c r="AY1342" s="60"/>
      <c r="AZ1342" s="60">
        <v>5.58</v>
      </c>
      <c r="BA1342" s="60">
        <f t="shared" si="624"/>
        <v>0</v>
      </c>
      <c r="BB1342" s="60"/>
      <c r="BC1342" s="60">
        <v>6</v>
      </c>
      <c r="BD1342" s="23">
        <f t="shared" si="638"/>
        <v>0</v>
      </c>
      <c r="BE1342" s="26">
        <f t="shared" si="639"/>
        <v>70760</v>
      </c>
      <c r="BF1342" s="27">
        <f t="shared" si="642"/>
        <v>247095</v>
      </c>
      <c r="BG1342" s="61"/>
      <c r="BH1342" s="62"/>
      <c r="BI1342" s="61"/>
      <c r="BJ1342" s="30">
        <f t="shared" si="640"/>
        <v>0</v>
      </c>
      <c r="BK1342" s="28">
        <f t="shared" si="641"/>
        <v>317855</v>
      </c>
      <c r="BL1342" s="245"/>
      <c r="BM1342" s="247"/>
      <c r="BN1342" s="255"/>
      <c r="BO1342" s="255"/>
      <c r="BP1342" s="255"/>
      <c r="BQ1342" s="255"/>
      <c r="BR1342" s="255"/>
      <c r="BS1342" s="255"/>
      <c r="BT1342" s="255"/>
      <c r="BU1342" s="255"/>
      <c r="BV1342" s="255"/>
      <c r="BW1342" s="255"/>
      <c r="BX1342" s="255"/>
      <c r="BY1342" s="256"/>
      <c r="BZ1342" s="256"/>
      <c r="CA1342" s="256"/>
      <c r="CB1342" s="256"/>
      <c r="CC1342" s="256"/>
      <c r="CD1342" s="256"/>
      <c r="CE1342" s="256"/>
      <c r="CF1342" s="256"/>
      <c r="CG1342" s="256"/>
      <c r="CH1342" s="256"/>
      <c r="CI1342" s="256"/>
      <c r="CJ1342" s="256"/>
      <c r="CK1342" s="256"/>
      <c r="CL1342" s="256"/>
      <c r="CM1342" s="256"/>
      <c r="CN1342" s="256"/>
      <c r="CO1342" s="256"/>
      <c r="CP1342" s="256"/>
      <c r="CQ1342" s="256"/>
      <c r="CR1342" s="256"/>
      <c r="CS1342" s="256"/>
      <c r="CT1342" s="256"/>
      <c r="CU1342" s="256"/>
      <c r="CV1342" s="256"/>
      <c r="CW1342" s="256"/>
      <c r="CX1342" s="256"/>
      <c r="CY1342" s="256"/>
      <c r="CZ1342" s="256"/>
      <c r="DA1342" s="256"/>
      <c r="DB1342" s="256"/>
      <c r="DC1342" s="256"/>
      <c r="DD1342" s="256"/>
      <c r="DE1342" s="256"/>
      <c r="DF1342" s="256"/>
      <c r="DG1342" s="256"/>
      <c r="DH1342" s="256"/>
      <c r="DI1342" s="256"/>
      <c r="DJ1342" s="256"/>
      <c r="DK1342" s="256"/>
      <c r="DL1342" s="256"/>
      <c r="DM1342" s="256"/>
      <c r="DN1342" s="256"/>
      <c r="DO1342" s="256"/>
      <c r="DP1342" s="256"/>
      <c r="DQ1342" s="256"/>
      <c r="DR1342" s="256"/>
      <c r="DS1342" s="256"/>
      <c r="DT1342" s="256"/>
      <c r="DU1342" s="256"/>
      <c r="DV1342" s="256"/>
      <c r="DW1342" s="256"/>
      <c r="DX1342" s="256"/>
      <c r="DY1342" s="256"/>
      <c r="DZ1342" s="256"/>
      <c r="EA1342" s="256"/>
      <c r="EB1342" s="256"/>
      <c r="EC1342" s="256"/>
      <c r="ED1342" s="256"/>
      <c r="EE1342" s="256"/>
      <c r="EF1342" s="256"/>
      <c r="EG1342" s="256"/>
      <c r="EH1342" s="256"/>
      <c r="EI1342" s="256"/>
      <c r="EJ1342" s="256"/>
      <c r="EK1342" s="256"/>
      <c r="EL1342" s="256"/>
      <c r="EM1342" s="256"/>
      <c r="EN1342" s="256"/>
      <c r="EO1342" s="256"/>
      <c r="EP1342" s="256"/>
      <c r="EQ1342" s="256"/>
      <c r="ER1342" s="256"/>
      <c r="ES1342" s="256"/>
      <c r="ET1342" s="256"/>
      <c r="EU1342" s="256"/>
      <c r="EV1342" s="256"/>
      <c r="EW1342" s="256"/>
      <c r="EX1342" s="256"/>
      <c r="EY1342" s="256"/>
      <c r="EZ1342" s="256"/>
      <c r="FA1342" s="256"/>
      <c r="FB1342" s="256"/>
      <c r="FC1342" s="256"/>
      <c r="FD1342" s="256"/>
      <c r="FE1342" s="256"/>
      <c r="FF1342" s="256"/>
      <c r="FG1342" s="256"/>
      <c r="FH1342" s="256"/>
      <c r="FI1342" s="256"/>
      <c r="FJ1342" s="256"/>
      <c r="FK1342" s="256"/>
      <c r="FL1342" s="256"/>
      <c r="FM1342" s="256"/>
      <c r="FN1342" s="256"/>
      <c r="FO1342" s="256"/>
      <c r="FP1342" s="256"/>
      <c r="FQ1342" s="256"/>
      <c r="FR1342" s="256"/>
      <c r="FS1342" s="256"/>
      <c r="FT1342" s="256"/>
      <c r="FU1342" s="256"/>
      <c r="FV1342" s="256"/>
    </row>
    <row r="1343" spans="1:178" s="64" customFormat="1" ht="32.25" customHeight="1">
      <c r="A1343" s="67" t="s">
        <v>339</v>
      </c>
      <c r="B1343" s="68" t="s">
        <v>340</v>
      </c>
      <c r="C1343" s="69"/>
      <c r="D1343" s="60">
        <v>45</v>
      </c>
      <c r="E1343" s="23">
        <f t="shared" si="625"/>
        <v>0</v>
      </c>
      <c r="F1343" s="60"/>
      <c r="G1343" s="60">
        <v>30</v>
      </c>
      <c r="H1343" s="23">
        <f t="shared" si="626"/>
        <v>0</v>
      </c>
      <c r="I1343" s="60"/>
      <c r="J1343" s="60">
        <v>45</v>
      </c>
      <c r="K1343" s="23">
        <f t="shared" si="627"/>
        <v>0</v>
      </c>
      <c r="L1343" s="60"/>
      <c r="M1343" s="60">
        <v>75</v>
      </c>
      <c r="N1343" s="23">
        <f t="shared" si="628"/>
        <v>0</v>
      </c>
      <c r="O1343" s="70"/>
      <c r="P1343" s="60">
        <v>38</v>
      </c>
      <c r="Q1343" s="23">
        <f t="shared" si="629"/>
        <v>0</v>
      </c>
      <c r="R1343" s="60"/>
      <c r="S1343" s="60">
        <v>68</v>
      </c>
      <c r="T1343" s="23">
        <f t="shared" si="630"/>
        <v>0</v>
      </c>
      <c r="U1343" s="60"/>
      <c r="V1343" s="60">
        <v>38</v>
      </c>
      <c r="W1343" s="23">
        <f t="shared" si="631"/>
        <v>0</v>
      </c>
      <c r="X1343" s="60"/>
      <c r="Y1343" s="60">
        <v>55</v>
      </c>
      <c r="Z1343" s="23">
        <f t="shared" si="632"/>
        <v>0</v>
      </c>
      <c r="AA1343" s="60"/>
      <c r="AB1343" s="60">
        <v>58</v>
      </c>
      <c r="AC1343" s="23">
        <f t="shared" si="633"/>
        <v>0</v>
      </c>
      <c r="AD1343" s="60"/>
      <c r="AE1343" s="60">
        <v>68</v>
      </c>
      <c r="AF1343" s="25">
        <f t="shared" si="634"/>
        <v>0</v>
      </c>
      <c r="AG1343" s="60"/>
      <c r="AH1343" s="60">
        <v>98</v>
      </c>
      <c r="AI1343" s="23">
        <f t="shared" si="635"/>
        <v>0</v>
      </c>
      <c r="AJ1343" s="60"/>
      <c r="AK1343" s="60">
        <v>7</v>
      </c>
      <c r="AL1343" s="25">
        <f t="shared" si="636"/>
        <v>0</v>
      </c>
      <c r="AM1343" s="60"/>
      <c r="AN1343" s="60">
        <v>6</v>
      </c>
      <c r="AO1343" s="25">
        <f t="shared" si="637"/>
        <v>0</v>
      </c>
      <c r="AP1343" s="60"/>
      <c r="AQ1343" s="60">
        <v>7</v>
      </c>
      <c r="AR1343" s="60">
        <f t="shared" si="621"/>
        <v>0</v>
      </c>
      <c r="AS1343" s="60"/>
      <c r="AT1343" s="60">
        <v>5.63</v>
      </c>
      <c r="AU1343" s="60">
        <f t="shared" si="622"/>
        <v>0</v>
      </c>
      <c r="AV1343" s="60"/>
      <c r="AW1343" s="60">
        <v>6.65</v>
      </c>
      <c r="AX1343" s="60">
        <f t="shared" si="623"/>
        <v>0</v>
      </c>
      <c r="AY1343" s="60"/>
      <c r="AZ1343" s="60">
        <v>5.58</v>
      </c>
      <c r="BA1343" s="60">
        <f t="shared" si="624"/>
        <v>0</v>
      </c>
      <c r="BB1343" s="60"/>
      <c r="BC1343" s="60">
        <v>6</v>
      </c>
      <c r="BD1343" s="23">
        <f t="shared" si="638"/>
        <v>0</v>
      </c>
      <c r="BE1343" s="26">
        <f t="shared" si="639"/>
        <v>0</v>
      </c>
      <c r="BF1343" s="27">
        <f t="shared" si="642"/>
        <v>0</v>
      </c>
      <c r="BG1343" s="61"/>
      <c r="BH1343" s="62"/>
      <c r="BI1343" s="61"/>
      <c r="BJ1343" s="30">
        <f t="shared" si="640"/>
        <v>0</v>
      </c>
      <c r="BK1343" s="28">
        <f t="shared" si="641"/>
        <v>0</v>
      </c>
      <c r="BL1343" s="245"/>
      <c r="BM1343" s="245"/>
      <c r="BN1343" s="255"/>
      <c r="BO1343" s="255"/>
      <c r="BP1343" s="255"/>
      <c r="BQ1343" s="255"/>
      <c r="BR1343" s="255"/>
      <c r="BS1343" s="255"/>
      <c r="BT1343" s="255"/>
      <c r="BU1343" s="255"/>
      <c r="BV1343" s="255"/>
      <c r="BW1343" s="255"/>
      <c r="BX1343" s="255"/>
      <c r="BY1343" s="256"/>
      <c r="BZ1343" s="256"/>
      <c r="CA1343" s="256"/>
      <c r="CB1343" s="256"/>
      <c r="CC1343" s="256"/>
      <c r="CD1343" s="256"/>
      <c r="CE1343" s="256"/>
      <c r="CF1343" s="256"/>
      <c r="CG1343" s="256"/>
      <c r="CH1343" s="256"/>
      <c r="CI1343" s="256"/>
      <c r="CJ1343" s="256"/>
      <c r="CK1343" s="256"/>
      <c r="CL1343" s="256"/>
      <c r="CM1343" s="256"/>
      <c r="CN1343" s="256"/>
      <c r="CO1343" s="256"/>
      <c r="CP1343" s="256"/>
      <c r="CQ1343" s="256"/>
      <c r="CR1343" s="256"/>
      <c r="CS1343" s="256"/>
      <c r="CT1343" s="256"/>
      <c r="CU1343" s="256"/>
      <c r="CV1343" s="256"/>
      <c r="CW1343" s="256"/>
      <c r="CX1343" s="256"/>
      <c r="CY1343" s="256"/>
      <c r="CZ1343" s="256"/>
      <c r="DA1343" s="256"/>
      <c r="DB1343" s="256"/>
      <c r="DC1343" s="256"/>
      <c r="DD1343" s="256"/>
      <c r="DE1343" s="256"/>
      <c r="DF1343" s="256"/>
      <c r="DG1343" s="256"/>
      <c r="DH1343" s="256"/>
      <c r="DI1343" s="256"/>
      <c r="DJ1343" s="256"/>
      <c r="DK1343" s="256"/>
      <c r="DL1343" s="256"/>
      <c r="DM1343" s="256"/>
      <c r="DN1343" s="256"/>
      <c r="DO1343" s="256"/>
      <c r="DP1343" s="256"/>
      <c r="DQ1343" s="256"/>
      <c r="DR1343" s="256"/>
      <c r="DS1343" s="256"/>
      <c r="DT1343" s="256"/>
      <c r="DU1343" s="256"/>
      <c r="DV1343" s="256"/>
      <c r="DW1343" s="256"/>
      <c r="DX1343" s="256"/>
      <c r="DY1343" s="256"/>
      <c r="DZ1343" s="256"/>
      <c r="EA1343" s="256"/>
      <c r="EB1343" s="256"/>
      <c r="EC1343" s="256"/>
      <c r="ED1343" s="256"/>
      <c r="EE1343" s="256"/>
      <c r="EF1343" s="256"/>
      <c r="EG1343" s="256"/>
      <c r="EH1343" s="256"/>
      <c r="EI1343" s="256"/>
      <c r="EJ1343" s="256"/>
      <c r="EK1343" s="256"/>
      <c r="EL1343" s="256"/>
      <c r="EM1343" s="256"/>
      <c r="EN1343" s="256"/>
      <c r="EO1343" s="256"/>
      <c r="EP1343" s="256"/>
      <c r="EQ1343" s="256"/>
      <c r="ER1343" s="256"/>
      <c r="ES1343" s="256"/>
      <c r="ET1343" s="256"/>
      <c r="EU1343" s="256"/>
      <c r="EV1343" s="256"/>
      <c r="EW1343" s="256"/>
      <c r="EX1343" s="256"/>
      <c r="EY1343" s="256"/>
      <c r="EZ1343" s="256"/>
      <c r="FA1343" s="256"/>
      <c r="FB1343" s="256"/>
      <c r="FC1343" s="256"/>
      <c r="FD1343" s="256"/>
      <c r="FE1343" s="256"/>
      <c r="FF1343" s="256"/>
      <c r="FG1343" s="256"/>
      <c r="FH1343" s="256"/>
      <c r="FI1343" s="256"/>
      <c r="FJ1343" s="256"/>
      <c r="FK1343" s="256"/>
      <c r="FL1343" s="256"/>
      <c r="FM1343" s="256"/>
      <c r="FN1343" s="256"/>
      <c r="FO1343" s="256"/>
      <c r="FP1343" s="256"/>
      <c r="FQ1343" s="256"/>
      <c r="FR1343" s="256"/>
      <c r="FS1343" s="256"/>
      <c r="FT1343" s="256"/>
      <c r="FU1343" s="256"/>
      <c r="FV1343" s="256"/>
    </row>
    <row r="1344" spans="1:178" s="64" customFormat="1" ht="32.25" customHeight="1">
      <c r="A1344" s="67" t="s">
        <v>341</v>
      </c>
      <c r="B1344" s="68" t="s">
        <v>342</v>
      </c>
      <c r="C1344" s="69"/>
      <c r="D1344" s="60">
        <v>45</v>
      </c>
      <c r="E1344" s="23">
        <f t="shared" si="625"/>
        <v>0</v>
      </c>
      <c r="F1344" s="60"/>
      <c r="G1344" s="60">
        <v>30</v>
      </c>
      <c r="H1344" s="23">
        <f t="shared" si="626"/>
        <v>0</v>
      </c>
      <c r="I1344" s="60"/>
      <c r="J1344" s="60">
        <v>45</v>
      </c>
      <c r="K1344" s="23">
        <f t="shared" si="627"/>
        <v>0</v>
      </c>
      <c r="L1344" s="60">
        <v>170</v>
      </c>
      <c r="M1344" s="60">
        <v>75</v>
      </c>
      <c r="N1344" s="23">
        <f t="shared" si="628"/>
        <v>12750</v>
      </c>
      <c r="O1344" s="60">
        <v>450</v>
      </c>
      <c r="P1344" s="60">
        <v>38</v>
      </c>
      <c r="Q1344" s="23">
        <f t="shared" si="629"/>
        <v>17100</v>
      </c>
      <c r="R1344" s="60">
        <v>230</v>
      </c>
      <c r="S1344" s="60">
        <v>68</v>
      </c>
      <c r="T1344" s="23">
        <f t="shared" si="630"/>
        <v>15640</v>
      </c>
      <c r="U1344" s="60"/>
      <c r="V1344" s="60">
        <v>38</v>
      </c>
      <c r="W1344" s="23">
        <f t="shared" si="631"/>
        <v>0</v>
      </c>
      <c r="X1344" s="60"/>
      <c r="Y1344" s="60">
        <v>55</v>
      </c>
      <c r="Z1344" s="23">
        <f t="shared" si="632"/>
        <v>0</v>
      </c>
      <c r="AA1344" s="60"/>
      <c r="AB1344" s="60">
        <v>58</v>
      </c>
      <c r="AC1344" s="23">
        <f t="shared" si="633"/>
        <v>0</v>
      </c>
      <c r="AD1344" s="60"/>
      <c r="AE1344" s="60">
        <v>68</v>
      </c>
      <c r="AF1344" s="25">
        <f t="shared" si="634"/>
        <v>0</v>
      </c>
      <c r="AG1344" s="60"/>
      <c r="AH1344" s="60">
        <v>98</v>
      </c>
      <c r="AI1344" s="23">
        <f t="shared" si="635"/>
        <v>0</v>
      </c>
      <c r="AJ1344" s="60"/>
      <c r="AK1344" s="60">
        <v>7</v>
      </c>
      <c r="AL1344" s="25">
        <f t="shared" si="636"/>
        <v>0</v>
      </c>
      <c r="AM1344" s="60">
        <v>3806</v>
      </c>
      <c r="AN1344" s="60">
        <v>6</v>
      </c>
      <c r="AO1344" s="25">
        <f t="shared" si="637"/>
        <v>22836</v>
      </c>
      <c r="AP1344" s="60"/>
      <c r="AQ1344" s="60">
        <v>7</v>
      </c>
      <c r="AR1344" s="60">
        <f t="shared" si="621"/>
        <v>0</v>
      </c>
      <c r="AS1344" s="60"/>
      <c r="AT1344" s="60">
        <v>5.63</v>
      </c>
      <c r="AU1344" s="60">
        <f t="shared" si="622"/>
        <v>0</v>
      </c>
      <c r="AV1344" s="60"/>
      <c r="AW1344" s="60">
        <v>6.65</v>
      </c>
      <c r="AX1344" s="60">
        <f t="shared" si="623"/>
        <v>0</v>
      </c>
      <c r="AY1344" s="60"/>
      <c r="AZ1344" s="60">
        <v>5.58</v>
      </c>
      <c r="BA1344" s="60">
        <f t="shared" si="624"/>
        <v>0</v>
      </c>
      <c r="BB1344" s="60"/>
      <c r="BC1344" s="60">
        <v>6</v>
      </c>
      <c r="BD1344" s="23">
        <f t="shared" si="638"/>
        <v>0</v>
      </c>
      <c r="BE1344" s="26">
        <f t="shared" si="639"/>
        <v>68326</v>
      </c>
      <c r="BF1344" s="27">
        <f t="shared" si="642"/>
        <v>400130</v>
      </c>
      <c r="BG1344" s="61"/>
      <c r="BH1344" s="62"/>
      <c r="BI1344" s="61"/>
      <c r="BJ1344" s="30">
        <f t="shared" si="640"/>
        <v>0</v>
      </c>
      <c r="BK1344" s="28">
        <f t="shared" si="641"/>
        <v>468456</v>
      </c>
      <c r="BL1344" s="245"/>
      <c r="BM1344" s="245"/>
      <c r="BN1344" s="255"/>
      <c r="BO1344" s="255"/>
      <c r="BP1344" s="255"/>
      <c r="BQ1344" s="255"/>
      <c r="BR1344" s="255"/>
      <c r="BS1344" s="255"/>
      <c r="BT1344" s="255"/>
      <c r="BU1344" s="255"/>
      <c r="BV1344" s="255"/>
      <c r="BW1344" s="255"/>
      <c r="BX1344" s="255"/>
      <c r="BY1344" s="256"/>
      <c r="BZ1344" s="256"/>
      <c r="CA1344" s="256"/>
      <c r="CB1344" s="256"/>
      <c r="CC1344" s="256"/>
      <c r="CD1344" s="256"/>
      <c r="CE1344" s="256"/>
      <c r="CF1344" s="256"/>
      <c r="CG1344" s="256"/>
      <c r="CH1344" s="256"/>
      <c r="CI1344" s="256"/>
      <c r="CJ1344" s="256"/>
      <c r="CK1344" s="256"/>
      <c r="CL1344" s="256"/>
      <c r="CM1344" s="256"/>
      <c r="CN1344" s="256"/>
      <c r="CO1344" s="256"/>
      <c r="CP1344" s="256"/>
      <c r="CQ1344" s="256"/>
      <c r="CR1344" s="256"/>
      <c r="CS1344" s="256"/>
      <c r="CT1344" s="256"/>
      <c r="CU1344" s="256"/>
      <c r="CV1344" s="256"/>
      <c r="CW1344" s="256"/>
      <c r="CX1344" s="256"/>
      <c r="CY1344" s="256"/>
      <c r="CZ1344" s="256"/>
      <c r="DA1344" s="256"/>
      <c r="DB1344" s="256"/>
      <c r="DC1344" s="256"/>
      <c r="DD1344" s="256"/>
      <c r="DE1344" s="256"/>
      <c r="DF1344" s="256"/>
      <c r="DG1344" s="256"/>
      <c r="DH1344" s="256"/>
      <c r="DI1344" s="256"/>
      <c r="DJ1344" s="256"/>
      <c r="DK1344" s="256"/>
      <c r="DL1344" s="256"/>
      <c r="DM1344" s="256"/>
      <c r="DN1344" s="256"/>
      <c r="DO1344" s="256"/>
      <c r="DP1344" s="256"/>
      <c r="DQ1344" s="256"/>
      <c r="DR1344" s="256"/>
      <c r="DS1344" s="256"/>
      <c r="DT1344" s="256"/>
      <c r="DU1344" s="256"/>
      <c r="DV1344" s="256"/>
      <c r="DW1344" s="256"/>
      <c r="DX1344" s="256"/>
      <c r="DY1344" s="256"/>
      <c r="DZ1344" s="256"/>
      <c r="EA1344" s="256"/>
      <c r="EB1344" s="256"/>
      <c r="EC1344" s="256"/>
      <c r="ED1344" s="256"/>
      <c r="EE1344" s="256"/>
      <c r="EF1344" s="256"/>
      <c r="EG1344" s="256"/>
      <c r="EH1344" s="256"/>
      <c r="EI1344" s="256"/>
      <c r="EJ1344" s="256"/>
      <c r="EK1344" s="256"/>
      <c r="EL1344" s="256"/>
      <c r="EM1344" s="256"/>
      <c r="EN1344" s="256"/>
      <c r="EO1344" s="256"/>
      <c r="EP1344" s="256"/>
      <c r="EQ1344" s="256"/>
      <c r="ER1344" s="256"/>
      <c r="ES1344" s="256"/>
      <c r="ET1344" s="256"/>
      <c r="EU1344" s="256"/>
      <c r="EV1344" s="256"/>
      <c r="EW1344" s="256"/>
      <c r="EX1344" s="256"/>
      <c r="EY1344" s="256"/>
      <c r="EZ1344" s="256"/>
      <c r="FA1344" s="256"/>
      <c r="FB1344" s="256"/>
      <c r="FC1344" s="256"/>
      <c r="FD1344" s="256"/>
      <c r="FE1344" s="256"/>
      <c r="FF1344" s="256"/>
      <c r="FG1344" s="256"/>
      <c r="FH1344" s="256"/>
      <c r="FI1344" s="256"/>
      <c r="FJ1344" s="256"/>
      <c r="FK1344" s="256"/>
      <c r="FL1344" s="256"/>
      <c r="FM1344" s="256"/>
      <c r="FN1344" s="256"/>
      <c r="FO1344" s="256"/>
      <c r="FP1344" s="256"/>
      <c r="FQ1344" s="256"/>
      <c r="FR1344" s="256"/>
      <c r="FS1344" s="256"/>
      <c r="FT1344" s="256"/>
      <c r="FU1344" s="256"/>
      <c r="FV1344" s="256"/>
    </row>
    <row r="1345" spans="1:178" s="64" customFormat="1" ht="32.25" customHeight="1">
      <c r="A1345" s="67" t="s">
        <v>343</v>
      </c>
      <c r="B1345" s="68" t="s">
        <v>344</v>
      </c>
      <c r="C1345" s="69"/>
      <c r="D1345" s="60">
        <v>45</v>
      </c>
      <c r="E1345" s="23">
        <f t="shared" si="625"/>
        <v>0</v>
      </c>
      <c r="F1345" s="60"/>
      <c r="G1345" s="60">
        <v>30</v>
      </c>
      <c r="H1345" s="23">
        <f t="shared" si="626"/>
        <v>0</v>
      </c>
      <c r="I1345" s="70"/>
      <c r="J1345" s="60">
        <v>45</v>
      </c>
      <c r="K1345" s="23">
        <f t="shared" si="627"/>
        <v>0</v>
      </c>
      <c r="L1345" s="60">
        <v>160</v>
      </c>
      <c r="M1345" s="60">
        <v>75</v>
      </c>
      <c r="N1345" s="23">
        <f t="shared" si="628"/>
        <v>12000</v>
      </c>
      <c r="O1345" s="60">
        <v>320</v>
      </c>
      <c r="P1345" s="60">
        <v>38</v>
      </c>
      <c r="Q1345" s="23">
        <f t="shared" si="629"/>
        <v>12160</v>
      </c>
      <c r="R1345" s="60">
        <v>230</v>
      </c>
      <c r="S1345" s="60">
        <v>68</v>
      </c>
      <c r="T1345" s="23">
        <f t="shared" si="630"/>
        <v>15640</v>
      </c>
      <c r="U1345" s="60"/>
      <c r="V1345" s="60">
        <v>38</v>
      </c>
      <c r="W1345" s="23">
        <f t="shared" si="631"/>
        <v>0</v>
      </c>
      <c r="X1345" s="60"/>
      <c r="Y1345" s="60">
        <v>55</v>
      </c>
      <c r="Z1345" s="23">
        <f t="shared" si="632"/>
        <v>0</v>
      </c>
      <c r="AA1345" s="60"/>
      <c r="AB1345" s="60">
        <v>58</v>
      </c>
      <c r="AC1345" s="23">
        <f t="shared" si="633"/>
        <v>0</v>
      </c>
      <c r="AD1345" s="60"/>
      <c r="AE1345" s="60">
        <v>68</v>
      </c>
      <c r="AF1345" s="25">
        <f t="shared" si="634"/>
        <v>0</v>
      </c>
      <c r="AG1345" s="60"/>
      <c r="AH1345" s="60">
        <v>98</v>
      </c>
      <c r="AI1345" s="23">
        <f t="shared" si="635"/>
        <v>0</v>
      </c>
      <c r="AJ1345" s="60"/>
      <c r="AK1345" s="60">
        <v>7</v>
      </c>
      <c r="AL1345" s="25">
        <f t="shared" si="636"/>
        <v>0</v>
      </c>
      <c r="AM1345" s="60">
        <v>5480</v>
      </c>
      <c r="AN1345" s="60">
        <v>6</v>
      </c>
      <c r="AO1345" s="25">
        <f t="shared" si="637"/>
        <v>32880</v>
      </c>
      <c r="AP1345" s="60"/>
      <c r="AQ1345" s="60">
        <v>7</v>
      </c>
      <c r="AR1345" s="60">
        <f t="shared" si="621"/>
        <v>0</v>
      </c>
      <c r="AS1345" s="60"/>
      <c r="AT1345" s="60">
        <v>5.63</v>
      </c>
      <c r="AU1345" s="60">
        <f t="shared" si="622"/>
        <v>0</v>
      </c>
      <c r="AV1345" s="60"/>
      <c r="AW1345" s="60">
        <v>6.65</v>
      </c>
      <c r="AX1345" s="60">
        <f t="shared" si="623"/>
        <v>0</v>
      </c>
      <c r="AY1345" s="60"/>
      <c r="AZ1345" s="60">
        <v>5.58</v>
      </c>
      <c r="BA1345" s="60">
        <f t="shared" si="624"/>
        <v>0</v>
      </c>
      <c r="BB1345" s="60"/>
      <c r="BC1345" s="60">
        <v>6</v>
      </c>
      <c r="BD1345" s="23">
        <f t="shared" si="638"/>
        <v>0</v>
      </c>
      <c r="BE1345" s="26">
        <f t="shared" si="639"/>
        <v>72680</v>
      </c>
      <c r="BF1345" s="27">
        <f t="shared" si="642"/>
        <v>365176</v>
      </c>
      <c r="BG1345" s="61"/>
      <c r="BH1345" s="62"/>
      <c r="BI1345" s="61"/>
      <c r="BJ1345" s="30">
        <f t="shared" si="640"/>
        <v>0</v>
      </c>
      <c r="BK1345" s="28">
        <f t="shared" si="641"/>
        <v>437856</v>
      </c>
      <c r="BL1345" s="245"/>
      <c r="BM1345" s="245"/>
      <c r="BN1345" s="255"/>
      <c r="BO1345" s="255"/>
      <c r="BP1345" s="255"/>
      <c r="BQ1345" s="255"/>
      <c r="BR1345" s="255"/>
      <c r="BS1345" s="255"/>
      <c r="BT1345" s="255"/>
      <c r="BU1345" s="255"/>
      <c r="BV1345" s="255"/>
      <c r="BW1345" s="255"/>
      <c r="BX1345" s="255"/>
      <c r="BY1345" s="256"/>
      <c r="BZ1345" s="256"/>
      <c r="CA1345" s="256"/>
      <c r="CB1345" s="256"/>
      <c r="CC1345" s="256"/>
      <c r="CD1345" s="256"/>
      <c r="CE1345" s="256"/>
      <c r="CF1345" s="256"/>
      <c r="CG1345" s="256"/>
      <c r="CH1345" s="256"/>
      <c r="CI1345" s="256"/>
      <c r="CJ1345" s="256"/>
      <c r="CK1345" s="256"/>
      <c r="CL1345" s="256"/>
      <c r="CM1345" s="256"/>
      <c r="CN1345" s="256"/>
      <c r="CO1345" s="256"/>
      <c r="CP1345" s="256"/>
      <c r="CQ1345" s="256"/>
      <c r="CR1345" s="256"/>
      <c r="CS1345" s="256"/>
      <c r="CT1345" s="256"/>
      <c r="CU1345" s="256"/>
      <c r="CV1345" s="256"/>
      <c r="CW1345" s="256"/>
      <c r="CX1345" s="256"/>
      <c r="CY1345" s="256"/>
      <c r="CZ1345" s="256"/>
      <c r="DA1345" s="256"/>
      <c r="DB1345" s="256"/>
      <c r="DC1345" s="256"/>
      <c r="DD1345" s="256"/>
      <c r="DE1345" s="256"/>
      <c r="DF1345" s="256"/>
      <c r="DG1345" s="256"/>
      <c r="DH1345" s="256"/>
      <c r="DI1345" s="256"/>
      <c r="DJ1345" s="256"/>
      <c r="DK1345" s="256"/>
      <c r="DL1345" s="256"/>
      <c r="DM1345" s="256"/>
      <c r="DN1345" s="256"/>
      <c r="DO1345" s="256"/>
      <c r="DP1345" s="256"/>
      <c r="DQ1345" s="256"/>
      <c r="DR1345" s="256"/>
      <c r="DS1345" s="256"/>
      <c r="DT1345" s="256"/>
      <c r="DU1345" s="256"/>
      <c r="DV1345" s="256"/>
      <c r="DW1345" s="256"/>
      <c r="DX1345" s="256"/>
      <c r="DY1345" s="256"/>
      <c r="DZ1345" s="256"/>
      <c r="EA1345" s="256"/>
      <c r="EB1345" s="256"/>
      <c r="EC1345" s="256"/>
      <c r="ED1345" s="256"/>
      <c r="EE1345" s="256"/>
      <c r="EF1345" s="256"/>
      <c r="EG1345" s="256"/>
      <c r="EH1345" s="256"/>
      <c r="EI1345" s="256"/>
      <c r="EJ1345" s="256"/>
      <c r="EK1345" s="256"/>
      <c r="EL1345" s="256"/>
      <c r="EM1345" s="256"/>
      <c r="EN1345" s="256"/>
      <c r="EO1345" s="256"/>
      <c r="EP1345" s="256"/>
      <c r="EQ1345" s="256"/>
      <c r="ER1345" s="256"/>
      <c r="ES1345" s="256"/>
      <c r="ET1345" s="256"/>
      <c r="EU1345" s="256"/>
      <c r="EV1345" s="256"/>
      <c r="EW1345" s="256"/>
      <c r="EX1345" s="256"/>
      <c r="EY1345" s="256"/>
      <c r="EZ1345" s="256"/>
      <c r="FA1345" s="256"/>
      <c r="FB1345" s="256"/>
      <c r="FC1345" s="256"/>
      <c r="FD1345" s="256"/>
      <c r="FE1345" s="256"/>
      <c r="FF1345" s="256"/>
      <c r="FG1345" s="256"/>
      <c r="FH1345" s="256"/>
      <c r="FI1345" s="256"/>
      <c r="FJ1345" s="256"/>
      <c r="FK1345" s="256"/>
      <c r="FL1345" s="256"/>
      <c r="FM1345" s="256"/>
      <c r="FN1345" s="256"/>
      <c r="FO1345" s="256"/>
      <c r="FP1345" s="256"/>
      <c r="FQ1345" s="256"/>
      <c r="FR1345" s="256"/>
      <c r="FS1345" s="256"/>
      <c r="FT1345" s="256"/>
      <c r="FU1345" s="256"/>
      <c r="FV1345" s="256"/>
    </row>
    <row r="1346" spans="1:178" s="64" customFormat="1" ht="32.25" customHeight="1">
      <c r="A1346" s="67" t="s">
        <v>345</v>
      </c>
      <c r="B1346" s="68" t="s">
        <v>346</v>
      </c>
      <c r="C1346" s="69"/>
      <c r="D1346" s="60">
        <v>45</v>
      </c>
      <c r="E1346" s="23">
        <f t="shared" si="625"/>
        <v>0</v>
      </c>
      <c r="F1346" s="60"/>
      <c r="G1346" s="60">
        <v>30</v>
      </c>
      <c r="H1346" s="23">
        <f t="shared" si="626"/>
        <v>0</v>
      </c>
      <c r="I1346" s="60"/>
      <c r="J1346" s="60">
        <v>45</v>
      </c>
      <c r="K1346" s="23">
        <f t="shared" si="627"/>
        <v>0</v>
      </c>
      <c r="L1346" s="60"/>
      <c r="M1346" s="60">
        <v>75</v>
      </c>
      <c r="N1346" s="23">
        <f t="shared" si="628"/>
        <v>0</v>
      </c>
      <c r="O1346" s="60"/>
      <c r="P1346" s="60">
        <v>38</v>
      </c>
      <c r="Q1346" s="23">
        <f t="shared" si="629"/>
        <v>0</v>
      </c>
      <c r="R1346" s="60"/>
      <c r="S1346" s="60">
        <v>68</v>
      </c>
      <c r="T1346" s="23">
        <f t="shared" si="630"/>
        <v>0</v>
      </c>
      <c r="U1346" s="70"/>
      <c r="V1346" s="60">
        <v>38</v>
      </c>
      <c r="W1346" s="23">
        <f t="shared" si="631"/>
        <v>0</v>
      </c>
      <c r="X1346" s="60"/>
      <c r="Y1346" s="60">
        <v>55</v>
      </c>
      <c r="Z1346" s="23">
        <f t="shared" si="632"/>
        <v>0</v>
      </c>
      <c r="AA1346" s="60"/>
      <c r="AB1346" s="60">
        <v>58</v>
      </c>
      <c r="AC1346" s="23">
        <f t="shared" si="633"/>
        <v>0</v>
      </c>
      <c r="AD1346" s="60"/>
      <c r="AE1346" s="60">
        <v>68</v>
      </c>
      <c r="AF1346" s="25">
        <f t="shared" si="634"/>
        <v>0</v>
      </c>
      <c r="AG1346" s="60"/>
      <c r="AH1346" s="60">
        <v>98</v>
      </c>
      <c r="AI1346" s="23">
        <f t="shared" si="635"/>
        <v>0</v>
      </c>
      <c r="AJ1346" s="60"/>
      <c r="AK1346" s="60">
        <v>7</v>
      </c>
      <c r="AL1346" s="25">
        <f t="shared" si="636"/>
        <v>0</v>
      </c>
      <c r="AM1346" s="60"/>
      <c r="AN1346" s="60">
        <v>6</v>
      </c>
      <c r="AO1346" s="25">
        <f t="shared" si="637"/>
        <v>0</v>
      </c>
      <c r="AP1346" s="60"/>
      <c r="AQ1346" s="60">
        <v>7</v>
      </c>
      <c r="AR1346" s="60">
        <f t="shared" si="621"/>
        <v>0</v>
      </c>
      <c r="AS1346" s="60"/>
      <c r="AT1346" s="60">
        <v>5.63</v>
      </c>
      <c r="AU1346" s="60">
        <f t="shared" si="622"/>
        <v>0</v>
      </c>
      <c r="AV1346" s="60"/>
      <c r="AW1346" s="60">
        <v>6.65</v>
      </c>
      <c r="AX1346" s="60">
        <f t="shared" si="623"/>
        <v>0</v>
      </c>
      <c r="AY1346" s="60"/>
      <c r="AZ1346" s="60">
        <v>5.58</v>
      </c>
      <c r="BA1346" s="60">
        <f t="shared" si="624"/>
        <v>0</v>
      </c>
      <c r="BB1346" s="60"/>
      <c r="BC1346" s="60">
        <v>6</v>
      </c>
      <c r="BD1346" s="23">
        <f t="shared" si="638"/>
        <v>0</v>
      </c>
      <c r="BE1346" s="26">
        <f t="shared" si="639"/>
        <v>0</v>
      </c>
      <c r="BF1346" s="27">
        <f t="shared" si="642"/>
        <v>0</v>
      </c>
      <c r="BG1346" s="61"/>
      <c r="BH1346" s="62"/>
      <c r="BI1346" s="61"/>
      <c r="BJ1346" s="30">
        <f t="shared" si="640"/>
        <v>0</v>
      </c>
      <c r="BK1346" s="28">
        <f t="shared" si="641"/>
        <v>0</v>
      </c>
      <c r="BL1346" s="245"/>
      <c r="BM1346" s="245"/>
      <c r="BN1346" s="255"/>
      <c r="BO1346" s="255"/>
      <c r="BP1346" s="255"/>
      <c r="BQ1346" s="255"/>
      <c r="BR1346" s="255"/>
      <c r="BS1346" s="255"/>
      <c r="BT1346" s="255"/>
      <c r="BU1346" s="255"/>
      <c r="BV1346" s="255"/>
      <c r="BW1346" s="255"/>
      <c r="BX1346" s="255"/>
      <c r="BY1346" s="256"/>
      <c r="BZ1346" s="256"/>
      <c r="CA1346" s="256"/>
      <c r="CB1346" s="256"/>
      <c r="CC1346" s="256"/>
      <c r="CD1346" s="256"/>
      <c r="CE1346" s="256"/>
      <c r="CF1346" s="256"/>
      <c r="CG1346" s="256"/>
      <c r="CH1346" s="256"/>
      <c r="CI1346" s="256"/>
      <c r="CJ1346" s="256"/>
      <c r="CK1346" s="256"/>
      <c r="CL1346" s="256"/>
      <c r="CM1346" s="256"/>
      <c r="CN1346" s="256"/>
      <c r="CO1346" s="256"/>
      <c r="CP1346" s="256"/>
      <c r="CQ1346" s="256"/>
      <c r="CR1346" s="256"/>
      <c r="CS1346" s="256"/>
      <c r="CT1346" s="256"/>
      <c r="CU1346" s="256"/>
      <c r="CV1346" s="256"/>
      <c r="CW1346" s="256"/>
      <c r="CX1346" s="256"/>
      <c r="CY1346" s="256"/>
      <c r="CZ1346" s="256"/>
      <c r="DA1346" s="256"/>
      <c r="DB1346" s="256"/>
      <c r="DC1346" s="256"/>
      <c r="DD1346" s="256"/>
      <c r="DE1346" s="256"/>
      <c r="DF1346" s="256"/>
      <c r="DG1346" s="256"/>
      <c r="DH1346" s="256"/>
      <c r="DI1346" s="256"/>
      <c r="DJ1346" s="256"/>
      <c r="DK1346" s="256"/>
      <c r="DL1346" s="256"/>
      <c r="DM1346" s="256"/>
      <c r="DN1346" s="256"/>
      <c r="DO1346" s="256"/>
      <c r="DP1346" s="256"/>
      <c r="DQ1346" s="256"/>
      <c r="DR1346" s="256"/>
      <c r="DS1346" s="256"/>
      <c r="DT1346" s="256"/>
      <c r="DU1346" s="256"/>
      <c r="DV1346" s="256"/>
      <c r="DW1346" s="256"/>
      <c r="DX1346" s="256"/>
      <c r="DY1346" s="256"/>
      <c r="DZ1346" s="256"/>
      <c r="EA1346" s="256"/>
      <c r="EB1346" s="256"/>
      <c r="EC1346" s="256"/>
      <c r="ED1346" s="256"/>
      <c r="EE1346" s="256"/>
      <c r="EF1346" s="256"/>
      <c r="EG1346" s="256"/>
      <c r="EH1346" s="256"/>
      <c r="EI1346" s="256"/>
      <c r="EJ1346" s="256"/>
      <c r="EK1346" s="256"/>
      <c r="EL1346" s="256"/>
      <c r="EM1346" s="256"/>
      <c r="EN1346" s="256"/>
      <c r="EO1346" s="256"/>
      <c r="EP1346" s="256"/>
      <c r="EQ1346" s="256"/>
      <c r="ER1346" s="256"/>
      <c r="ES1346" s="256"/>
      <c r="ET1346" s="256"/>
      <c r="EU1346" s="256"/>
      <c r="EV1346" s="256"/>
      <c r="EW1346" s="256"/>
      <c r="EX1346" s="256"/>
      <c r="EY1346" s="256"/>
      <c r="EZ1346" s="256"/>
      <c r="FA1346" s="256"/>
      <c r="FB1346" s="256"/>
      <c r="FC1346" s="256"/>
      <c r="FD1346" s="256"/>
      <c r="FE1346" s="256"/>
      <c r="FF1346" s="256"/>
      <c r="FG1346" s="256"/>
      <c r="FH1346" s="256"/>
      <c r="FI1346" s="256"/>
      <c r="FJ1346" s="256"/>
      <c r="FK1346" s="256"/>
      <c r="FL1346" s="256"/>
      <c r="FM1346" s="256"/>
      <c r="FN1346" s="256"/>
      <c r="FO1346" s="256"/>
      <c r="FP1346" s="256"/>
      <c r="FQ1346" s="256"/>
      <c r="FR1346" s="256"/>
      <c r="FS1346" s="256"/>
      <c r="FT1346" s="256"/>
      <c r="FU1346" s="256"/>
      <c r="FV1346" s="256"/>
    </row>
    <row r="1347" spans="1:178" s="64" customFormat="1" ht="32.25" customHeight="1">
      <c r="A1347" s="67" t="s">
        <v>347</v>
      </c>
      <c r="B1347" s="68" t="s">
        <v>348</v>
      </c>
      <c r="C1347" s="71"/>
      <c r="D1347" s="60">
        <v>45</v>
      </c>
      <c r="E1347" s="23">
        <f t="shared" si="625"/>
        <v>0</v>
      </c>
      <c r="F1347" s="60"/>
      <c r="G1347" s="60">
        <v>30</v>
      </c>
      <c r="H1347" s="23">
        <f t="shared" si="626"/>
        <v>0</v>
      </c>
      <c r="I1347" s="60"/>
      <c r="J1347" s="60">
        <v>45</v>
      </c>
      <c r="K1347" s="23">
        <f t="shared" si="627"/>
        <v>0</v>
      </c>
      <c r="L1347" s="60"/>
      <c r="M1347" s="60">
        <v>75</v>
      </c>
      <c r="N1347" s="23">
        <f t="shared" si="628"/>
        <v>0</v>
      </c>
      <c r="O1347" s="60"/>
      <c r="P1347" s="60">
        <v>38</v>
      </c>
      <c r="Q1347" s="23">
        <f t="shared" si="629"/>
        <v>0</v>
      </c>
      <c r="R1347" s="60"/>
      <c r="S1347" s="60">
        <v>68</v>
      </c>
      <c r="T1347" s="23">
        <f t="shared" si="630"/>
        <v>0</v>
      </c>
      <c r="U1347" s="60"/>
      <c r="V1347" s="60">
        <v>38</v>
      </c>
      <c r="W1347" s="23">
        <f t="shared" si="631"/>
        <v>0</v>
      </c>
      <c r="X1347" s="60"/>
      <c r="Y1347" s="60">
        <v>55</v>
      </c>
      <c r="Z1347" s="23">
        <f t="shared" si="632"/>
        <v>0</v>
      </c>
      <c r="AA1347" s="60"/>
      <c r="AB1347" s="60">
        <v>58</v>
      </c>
      <c r="AC1347" s="23">
        <f t="shared" si="633"/>
        <v>0</v>
      </c>
      <c r="AD1347" s="60"/>
      <c r="AE1347" s="60">
        <v>68</v>
      </c>
      <c r="AF1347" s="25">
        <f t="shared" si="634"/>
        <v>0</v>
      </c>
      <c r="AG1347" s="60"/>
      <c r="AH1347" s="60">
        <v>98</v>
      </c>
      <c r="AI1347" s="23">
        <f t="shared" si="635"/>
        <v>0</v>
      </c>
      <c r="AJ1347" s="60"/>
      <c r="AK1347" s="60">
        <v>7</v>
      </c>
      <c r="AL1347" s="25">
        <f t="shared" si="636"/>
        <v>0</v>
      </c>
      <c r="AM1347" s="60"/>
      <c r="AN1347" s="60">
        <v>6</v>
      </c>
      <c r="AO1347" s="25">
        <f t="shared" si="637"/>
        <v>0</v>
      </c>
      <c r="AP1347" s="60"/>
      <c r="AQ1347" s="60">
        <v>7</v>
      </c>
      <c r="AR1347" s="60">
        <f t="shared" si="621"/>
        <v>0</v>
      </c>
      <c r="AS1347" s="60"/>
      <c r="AT1347" s="60">
        <v>5.63</v>
      </c>
      <c r="AU1347" s="60">
        <f t="shared" si="622"/>
        <v>0</v>
      </c>
      <c r="AV1347" s="60"/>
      <c r="AW1347" s="60">
        <v>6.65</v>
      </c>
      <c r="AX1347" s="60">
        <f t="shared" si="623"/>
        <v>0</v>
      </c>
      <c r="AY1347" s="60"/>
      <c r="AZ1347" s="60">
        <v>5.58</v>
      </c>
      <c r="BA1347" s="60">
        <f t="shared" si="624"/>
        <v>0</v>
      </c>
      <c r="BB1347" s="60"/>
      <c r="BC1347" s="60">
        <v>6</v>
      </c>
      <c r="BD1347" s="23">
        <f t="shared" si="638"/>
        <v>0</v>
      </c>
      <c r="BE1347" s="26">
        <f t="shared" si="639"/>
        <v>0</v>
      </c>
      <c r="BF1347" s="27">
        <f t="shared" si="642"/>
        <v>0</v>
      </c>
      <c r="BG1347" s="61"/>
      <c r="BH1347" s="62"/>
      <c r="BI1347" s="61"/>
      <c r="BJ1347" s="30">
        <f t="shared" si="640"/>
        <v>0</v>
      </c>
      <c r="BK1347" s="28">
        <f t="shared" si="641"/>
        <v>0</v>
      </c>
      <c r="BL1347" s="245"/>
      <c r="BM1347" s="245"/>
      <c r="BN1347" s="255"/>
      <c r="BO1347" s="255"/>
      <c r="BP1347" s="255"/>
      <c r="BQ1347" s="255"/>
      <c r="BR1347" s="255"/>
      <c r="BS1347" s="255"/>
      <c r="BT1347" s="255"/>
      <c r="BU1347" s="255"/>
      <c r="BV1347" s="255"/>
      <c r="BW1347" s="255"/>
      <c r="BX1347" s="255"/>
      <c r="BY1347" s="256"/>
      <c r="BZ1347" s="256"/>
      <c r="CA1347" s="256"/>
      <c r="CB1347" s="256"/>
      <c r="CC1347" s="256"/>
      <c r="CD1347" s="256"/>
      <c r="CE1347" s="256"/>
      <c r="CF1347" s="256"/>
      <c r="CG1347" s="256"/>
      <c r="CH1347" s="256"/>
      <c r="CI1347" s="256"/>
      <c r="CJ1347" s="256"/>
      <c r="CK1347" s="256"/>
      <c r="CL1347" s="256"/>
      <c r="CM1347" s="256"/>
      <c r="CN1347" s="256"/>
      <c r="CO1347" s="256"/>
      <c r="CP1347" s="256"/>
      <c r="CQ1347" s="256"/>
      <c r="CR1347" s="256"/>
      <c r="CS1347" s="256"/>
      <c r="CT1347" s="256"/>
      <c r="CU1347" s="256"/>
      <c r="CV1347" s="256"/>
      <c r="CW1347" s="256"/>
      <c r="CX1347" s="256"/>
      <c r="CY1347" s="256"/>
      <c r="CZ1347" s="256"/>
      <c r="DA1347" s="256"/>
      <c r="DB1347" s="256"/>
      <c r="DC1347" s="256"/>
      <c r="DD1347" s="256"/>
      <c r="DE1347" s="256"/>
      <c r="DF1347" s="256"/>
      <c r="DG1347" s="256"/>
      <c r="DH1347" s="256"/>
      <c r="DI1347" s="256"/>
      <c r="DJ1347" s="256"/>
      <c r="DK1347" s="256"/>
      <c r="DL1347" s="256"/>
      <c r="DM1347" s="256"/>
      <c r="DN1347" s="256"/>
      <c r="DO1347" s="256"/>
      <c r="DP1347" s="256"/>
      <c r="DQ1347" s="256"/>
      <c r="DR1347" s="256"/>
      <c r="DS1347" s="256"/>
      <c r="DT1347" s="256"/>
      <c r="DU1347" s="256"/>
      <c r="DV1347" s="256"/>
      <c r="DW1347" s="256"/>
      <c r="DX1347" s="256"/>
      <c r="DY1347" s="256"/>
      <c r="DZ1347" s="256"/>
      <c r="EA1347" s="256"/>
      <c r="EB1347" s="256"/>
      <c r="EC1347" s="256"/>
      <c r="ED1347" s="256"/>
      <c r="EE1347" s="256"/>
      <c r="EF1347" s="256"/>
      <c r="EG1347" s="256"/>
      <c r="EH1347" s="256"/>
      <c r="EI1347" s="256"/>
      <c r="EJ1347" s="256"/>
      <c r="EK1347" s="256"/>
      <c r="EL1347" s="256"/>
      <c r="EM1347" s="256"/>
      <c r="EN1347" s="256"/>
      <c r="EO1347" s="256"/>
      <c r="EP1347" s="256"/>
      <c r="EQ1347" s="256"/>
      <c r="ER1347" s="256"/>
      <c r="ES1347" s="256"/>
      <c r="ET1347" s="256"/>
      <c r="EU1347" s="256"/>
      <c r="EV1347" s="256"/>
      <c r="EW1347" s="256"/>
      <c r="EX1347" s="256"/>
      <c r="EY1347" s="256"/>
      <c r="EZ1347" s="256"/>
      <c r="FA1347" s="256"/>
      <c r="FB1347" s="256"/>
      <c r="FC1347" s="256"/>
      <c r="FD1347" s="256"/>
      <c r="FE1347" s="256"/>
      <c r="FF1347" s="256"/>
      <c r="FG1347" s="256"/>
      <c r="FH1347" s="256"/>
      <c r="FI1347" s="256"/>
      <c r="FJ1347" s="256"/>
      <c r="FK1347" s="256"/>
      <c r="FL1347" s="256"/>
      <c r="FM1347" s="256"/>
      <c r="FN1347" s="256"/>
      <c r="FO1347" s="256"/>
      <c r="FP1347" s="256"/>
      <c r="FQ1347" s="256"/>
      <c r="FR1347" s="256"/>
      <c r="FS1347" s="256"/>
      <c r="FT1347" s="256"/>
      <c r="FU1347" s="256"/>
      <c r="FV1347" s="256"/>
    </row>
    <row r="1348" spans="1:178" s="64" customFormat="1" ht="32.25" customHeight="1">
      <c r="A1348" s="67" t="s">
        <v>349</v>
      </c>
      <c r="B1348" s="68" t="s">
        <v>350</v>
      </c>
      <c r="C1348" s="69"/>
      <c r="D1348" s="60">
        <v>45</v>
      </c>
      <c r="E1348" s="23">
        <f t="shared" si="625"/>
        <v>0</v>
      </c>
      <c r="F1348" s="60"/>
      <c r="G1348" s="60">
        <v>30</v>
      </c>
      <c r="H1348" s="23">
        <f t="shared" si="626"/>
        <v>0</v>
      </c>
      <c r="I1348" s="60"/>
      <c r="J1348" s="60">
        <v>45</v>
      </c>
      <c r="K1348" s="23">
        <f t="shared" si="627"/>
        <v>0</v>
      </c>
      <c r="L1348" s="60"/>
      <c r="M1348" s="60">
        <v>75</v>
      </c>
      <c r="N1348" s="23">
        <f t="shared" si="628"/>
        <v>0</v>
      </c>
      <c r="O1348" s="60"/>
      <c r="P1348" s="60">
        <v>38</v>
      </c>
      <c r="Q1348" s="23">
        <f t="shared" si="629"/>
        <v>0</v>
      </c>
      <c r="R1348" s="60"/>
      <c r="S1348" s="60">
        <v>68</v>
      </c>
      <c r="T1348" s="23">
        <f t="shared" si="630"/>
        <v>0</v>
      </c>
      <c r="U1348" s="60"/>
      <c r="V1348" s="60">
        <v>38</v>
      </c>
      <c r="W1348" s="23">
        <f t="shared" si="631"/>
        <v>0</v>
      </c>
      <c r="X1348" s="60"/>
      <c r="Y1348" s="60">
        <v>55</v>
      </c>
      <c r="Z1348" s="23">
        <f t="shared" si="632"/>
        <v>0</v>
      </c>
      <c r="AA1348" s="60"/>
      <c r="AB1348" s="60">
        <v>58</v>
      </c>
      <c r="AC1348" s="23">
        <f t="shared" si="633"/>
        <v>0</v>
      </c>
      <c r="AD1348" s="60"/>
      <c r="AE1348" s="60">
        <v>68</v>
      </c>
      <c r="AF1348" s="25">
        <f t="shared" si="634"/>
        <v>0</v>
      </c>
      <c r="AG1348" s="60"/>
      <c r="AH1348" s="60">
        <v>98</v>
      </c>
      <c r="AI1348" s="23">
        <f t="shared" si="635"/>
        <v>0</v>
      </c>
      <c r="AJ1348" s="60"/>
      <c r="AK1348" s="60">
        <v>7</v>
      </c>
      <c r="AL1348" s="25">
        <f t="shared" si="636"/>
        <v>0</v>
      </c>
      <c r="AM1348" s="60"/>
      <c r="AN1348" s="60">
        <v>6</v>
      </c>
      <c r="AO1348" s="25">
        <f t="shared" si="637"/>
        <v>0</v>
      </c>
      <c r="AP1348" s="60"/>
      <c r="AQ1348" s="60">
        <v>7</v>
      </c>
      <c r="AR1348" s="60">
        <f t="shared" si="621"/>
        <v>0</v>
      </c>
      <c r="AS1348" s="60"/>
      <c r="AT1348" s="60">
        <v>5.63</v>
      </c>
      <c r="AU1348" s="60">
        <f t="shared" si="622"/>
        <v>0</v>
      </c>
      <c r="AV1348" s="60"/>
      <c r="AW1348" s="60">
        <v>6.65</v>
      </c>
      <c r="AX1348" s="60">
        <f t="shared" si="623"/>
        <v>0</v>
      </c>
      <c r="AY1348" s="60"/>
      <c r="AZ1348" s="60">
        <v>5.58</v>
      </c>
      <c r="BA1348" s="60">
        <f t="shared" si="624"/>
        <v>0</v>
      </c>
      <c r="BB1348" s="60"/>
      <c r="BC1348" s="60">
        <v>6</v>
      </c>
      <c r="BD1348" s="23">
        <f t="shared" si="638"/>
        <v>0</v>
      </c>
      <c r="BE1348" s="26">
        <f t="shared" si="639"/>
        <v>0</v>
      </c>
      <c r="BF1348" s="27">
        <f t="shared" si="642"/>
        <v>0</v>
      </c>
      <c r="BG1348" s="61"/>
      <c r="BH1348" s="62"/>
      <c r="BI1348" s="61"/>
      <c r="BJ1348" s="30">
        <f t="shared" si="640"/>
        <v>0</v>
      </c>
      <c r="BK1348" s="28">
        <f t="shared" si="641"/>
        <v>0</v>
      </c>
      <c r="BL1348" s="245"/>
      <c r="BM1348" s="245"/>
      <c r="BN1348" s="255"/>
      <c r="BO1348" s="255"/>
      <c r="BP1348" s="255"/>
      <c r="BQ1348" s="255"/>
      <c r="BR1348" s="255"/>
      <c r="BS1348" s="255"/>
      <c r="BT1348" s="255"/>
      <c r="BU1348" s="255"/>
      <c r="BV1348" s="255"/>
      <c r="BW1348" s="255"/>
      <c r="BX1348" s="255"/>
      <c r="BY1348" s="256"/>
      <c r="BZ1348" s="256"/>
      <c r="CA1348" s="256"/>
      <c r="CB1348" s="256"/>
      <c r="CC1348" s="256"/>
      <c r="CD1348" s="256"/>
      <c r="CE1348" s="256"/>
      <c r="CF1348" s="256"/>
      <c r="CG1348" s="256"/>
      <c r="CH1348" s="256"/>
      <c r="CI1348" s="256"/>
      <c r="CJ1348" s="256"/>
      <c r="CK1348" s="256"/>
      <c r="CL1348" s="256"/>
      <c r="CM1348" s="256"/>
      <c r="CN1348" s="256"/>
      <c r="CO1348" s="256"/>
      <c r="CP1348" s="256"/>
      <c r="CQ1348" s="256"/>
      <c r="CR1348" s="256"/>
      <c r="CS1348" s="256"/>
      <c r="CT1348" s="256"/>
      <c r="CU1348" s="256"/>
      <c r="CV1348" s="256"/>
      <c r="CW1348" s="256"/>
      <c r="CX1348" s="256"/>
      <c r="CY1348" s="256"/>
      <c r="CZ1348" s="256"/>
      <c r="DA1348" s="256"/>
      <c r="DB1348" s="256"/>
      <c r="DC1348" s="256"/>
      <c r="DD1348" s="256"/>
      <c r="DE1348" s="256"/>
      <c r="DF1348" s="256"/>
      <c r="DG1348" s="256"/>
      <c r="DH1348" s="256"/>
      <c r="DI1348" s="256"/>
      <c r="DJ1348" s="256"/>
      <c r="DK1348" s="256"/>
      <c r="DL1348" s="256"/>
      <c r="DM1348" s="256"/>
      <c r="DN1348" s="256"/>
      <c r="DO1348" s="256"/>
      <c r="DP1348" s="256"/>
      <c r="DQ1348" s="256"/>
      <c r="DR1348" s="256"/>
      <c r="DS1348" s="256"/>
      <c r="DT1348" s="256"/>
      <c r="DU1348" s="256"/>
      <c r="DV1348" s="256"/>
      <c r="DW1348" s="256"/>
      <c r="DX1348" s="256"/>
      <c r="DY1348" s="256"/>
      <c r="DZ1348" s="256"/>
      <c r="EA1348" s="256"/>
      <c r="EB1348" s="256"/>
      <c r="EC1348" s="256"/>
      <c r="ED1348" s="256"/>
      <c r="EE1348" s="256"/>
      <c r="EF1348" s="256"/>
      <c r="EG1348" s="256"/>
      <c r="EH1348" s="256"/>
      <c r="EI1348" s="256"/>
      <c r="EJ1348" s="256"/>
      <c r="EK1348" s="256"/>
      <c r="EL1348" s="256"/>
      <c r="EM1348" s="256"/>
      <c r="EN1348" s="256"/>
      <c r="EO1348" s="256"/>
      <c r="EP1348" s="256"/>
      <c r="EQ1348" s="256"/>
      <c r="ER1348" s="256"/>
      <c r="ES1348" s="256"/>
      <c r="ET1348" s="256"/>
      <c r="EU1348" s="256"/>
      <c r="EV1348" s="256"/>
      <c r="EW1348" s="256"/>
      <c r="EX1348" s="256"/>
      <c r="EY1348" s="256"/>
      <c r="EZ1348" s="256"/>
      <c r="FA1348" s="256"/>
      <c r="FB1348" s="256"/>
      <c r="FC1348" s="256"/>
      <c r="FD1348" s="256"/>
      <c r="FE1348" s="256"/>
      <c r="FF1348" s="256"/>
      <c r="FG1348" s="256"/>
      <c r="FH1348" s="256"/>
      <c r="FI1348" s="256"/>
      <c r="FJ1348" s="256"/>
      <c r="FK1348" s="256"/>
      <c r="FL1348" s="256"/>
      <c r="FM1348" s="256"/>
      <c r="FN1348" s="256"/>
      <c r="FO1348" s="256"/>
      <c r="FP1348" s="256"/>
      <c r="FQ1348" s="256"/>
      <c r="FR1348" s="256"/>
      <c r="FS1348" s="256"/>
      <c r="FT1348" s="256"/>
      <c r="FU1348" s="256"/>
      <c r="FV1348" s="256"/>
    </row>
    <row r="1349" spans="1:178" s="64" customFormat="1" ht="32.25" customHeight="1">
      <c r="A1349" s="67" t="s">
        <v>351</v>
      </c>
      <c r="B1349" s="68" t="s">
        <v>352</v>
      </c>
      <c r="C1349" s="69"/>
      <c r="D1349" s="60">
        <v>45</v>
      </c>
      <c r="E1349" s="23">
        <f t="shared" si="625"/>
        <v>0</v>
      </c>
      <c r="F1349" s="60"/>
      <c r="G1349" s="60">
        <v>30</v>
      </c>
      <c r="H1349" s="23">
        <f t="shared" si="626"/>
        <v>0</v>
      </c>
      <c r="I1349" s="60"/>
      <c r="J1349" s="60">
        <v>45</v>
      </c>
      <c r="K1349" s="23">
        <f t="shared" si="627"/>
        <v>0</v>
      </c>
      <c r="L1349" s="60"/>
      <c r="M1349" s="60">
        <v>75</v>
      </c>
      <c r="N1349" s="23">
        <f t="shared" si="628"/>
        <v>0</v>
      </c>
      <c r="O1349" s="60"/>
      <c r="P1349" s="60">
        <v>38</v>
      </c>
      <c r="Q1349" s="23">
        <f t="shared" si="629"/>
        <v>0</v>
      </c>
      <c r="R1349" s="60"/>
      <c r="S1349" s="60">
        <v>68</v>
      </c>
      <c r="T1349" s="23">
        <f t="shared" si="630"/>
        <v>0</v>
      </c>
      <c r="U1349" s="60">
        <v>450</v>
      </c>
      <c r="V1349" s="60">
        <v>38</v>
      </c>
      <c r="W1349" s="23">
        <f t="shared" si="631"/>
        <v>17100</v>
      </c>
      <c r="X1349" s="60">
        <v>120</v>
      </c>
      <c r="Y1349" s="60">
        <v>55</v>
      </c>
      <c r="Z1349" s="23">
        <f t="shared" si="632"/>
        <v>6600</v>
      </c>
      <c r="AA1349" s="60">
        <v>130</v>
      </c>
      <c r="AB1349" s="60">
        <v>58</v>
      </c>
      <c r="AC1349" s="23">
        <f t="shared" si="633"/>
        <v>7540</v>
      </c>
      <c r="AD1349" s="60"/>
      <c r="AE1349" s="60">
        <v>68</v>
      </c>
      <c r="AF1349" s="25">
        <f t="shared" si="634"/>
        <v>0</v>
      </c>
      <c r="AG1349" s="60"/>
      <c r="AH1349" s="60">
        <v>98</v>
      </c>
      <c r="AI1349" s="23">
        <f t="shared" si="635"/>
        <v>0</v>
      </c>
      <c r="AJ1349" s="60"/>
      <c r="AK1349" s="60">
        <v>7</v>
      </c>
      <c r="AL1349" s="25">
        <f t="shared" si="636"/>
        <v>0</v>
      </c>
      <c r="AM1349" s="60"/>
      <c r="AN1349" s="60">
        <v>6</v>
      </c>
      <c r="AO1349" s="25">
        <f t="shared" si="637"/>
        <v>0</v>
      </c>
      <c r="AP1349" s="60"/>
      <c r="AQ1349" s="60">
        <v>7</v>
      </c>
      <c r="AR1349" s="60">
        <f t="shared" si="621"/>
        <v>0</v>
      </c>
      <c r="AS1349" s="60"/>
      <c r="AT1349" s="60">
        <v>5.63</v>
      </c>
      <c r="AU1349" s="60">
        <f t="shared" si="622"/>
        <v>0</v>
      </c>
      <c r="AV1349" s="60"/>
      <c r="AW1349" s="60">
        <v>6.65</v>
      </c>
      <c r="AX1349" s="60">
        <f t="shared" si="623"/>
        <v>0</v>
      </c>
      <c r="AY1349" s="60"/>
      <c r="AZ1349" s="60">
        <v>5.58</v>
      </c>
      <c r="BA1349" s="60">
        <f t="shared" si="624"/>
        <v>0</v>
      </c>
      <c r="BB1349" s="60"/>
      <c r="BC1349" s="60">
        <v>6</v>
      </c>
      <c r="BD1349" s="23">
        <f t="shared" si="638"/>
        <v>0</v>
      </c>
      <c r="BE1349" s="26">
        <f t="shared" si="639"/>
        <v>31240</v>
      </c>
      <c r="BF1349" s="27">
        <f t="shared" si="642"/>
        <v>0</v>
      </c>
      <c r="BG1349" s="61"/>
      <c r="BH1349" s="62"/>
      <c r="BI1349" s="61"/>
      <c r="BJ1349" s="30">
        <f t="shared" si="640"/>
        <v>0</v>
      </c>
      <c r="BK1349" s="28">
        <f t="shared" si="641"/>
        <v>31240</v>
      </c>
      <c r="BL1349" s="245"/>
      <c r="BM1349" s="245"/>
      <c r="BN1349" s="255"/>
      <c r="BO1349" s="255"/>
      <c r="BP1349" s="255"/>
      <c r="BQ1349" s="255"/>
      <c r="BR1349" s="255"/>
      <c r="BS1349" s="255"/>
      <c r="BT1349" s="255"/>
      <c r="BU1349" s="255"/>
      <c r="BV1349" s="255"/>
      <c r="BW1349" s="255"/>
      <c r="BX1349" s="255"/>
      <c r="BY1349" s="256"/>
      <c r="BZ1349" s="256"/>
      <c r="CA1349" s="256"/>
      <c r="CB1349" s="256"/>
      <c r="CC1349" s="256"/>
      <c r="CD1349" s="256"/>
      <c r="CE1349" s="256"/>
      <c r="CF1349" s="256"/>
      <c r="CG1349" s="256"/>
      <c r="CH1349" s="256"/>
      <c r="CI1349" s="256"/>
      <c r="CJ1349" s="256"/>
      <c r="CK1349" s="256"/>
      <c r="CL1349" s="256"/>
      <c r="CM1349" s="256"/>
      <c r="CN1349" s="256"/>
      <c r="CO1349" s="256"/>
      <c r="CP1349" s="256"/>
      <c r="CQ1349" s="256"/>
      <c r="CR1349" s="256"/>
      <c r="CS1349" s="256"/>
      <c r="CT1349" s="256"/>
      <c r="CU1349" s="256"/>
      <c r="CV1349" s="256"/>
      <c r="CW1349" s="256"/>
      <c r="CX1349" s="256"/>
      <c r="CY1349" s="256"/>
      <c r="CZ1349" s="256"/>
      <c r="DA1349" s="256"/>
      <c r="DB1349" s="256"/>
      <c r="DC1349" s="256"/>
      <c r="DD1349" s="256"/>
      <c r="DE1349" s="256"/>
      <c r="DF1349" s="256"/>
      <c r="DG1349" s="256"/>
      <c r="DH1349" s="256"/>
      <c r="DI1349" s="256"/>
      <c r="DJ1349" s="256"/>
      <c r="DK1349" s="256"/>
      <c r="DL1349" s="256"/>
      <c r="DM1349" s="256"/>
      <c r="DN1349" s="256"/>
      <c r="DO1349" s="256"/>
      <c r="DP1349" s="256"/>
      <c r="DQ1349" s="256"/>
      <c r="DR1349" s="256"/>
      <c r="DS1349" s="256"/>
      <c r="DT1349" s="256"/>
      <c r="DU1349" s="256"/>
      <c r="DV1349" s="256"/>
      <c r="DW1349" s="256"/>
      <c r="DX1349" s="256"/>
      <c r="DY1349" s="256"/>
      <c r="DZ1349" s="256"/>
      <c r="EA1349" s="256"/>
      <c r="EB1349" s="256"/>
      <c r="EC1349" s="256"/>
      <c r="ED1349" s="256"/>
      <c r="EE1349" s="256"/>
      <c r="EF1349" s="256"/>
      <c r="EG1349" s="256"/>
      <c r="EH1349" s="256"/>
      <c r="EI1349" s="256"/>
      <c r="EJ1349" s="256"/>
      <c r="EK1349" s="256"/>
      <c r="EL1349" s="256"/>
      <c r="EM1349" s="256"/>
      <c r="EN1349" s="256"/>
      <c r="EO1349" s="256"/>
      <c r="EP1349" s="256"/>
      <c r="EQ1349" s="256"/>
      <c r="ER1349" s="256"/>
      <c r="ES1349" s="256"/>
      <c r="ET1349" s="256"/>
      <c r="EU1349" s="256"/>
      <c r="EV1349" s="256"/>
      <c r="EW1349" s="256"/>
      <c r="EX1349" s="256"/>
      <c r="EY1349" s="256"/>
      <c r="EZ1349" s="256"/>
      <c r="FA1349" s="256"/>
      <c r="FB1349" s="256"/>
      <c r="FC1349" s="256"/>
      <c r="FD1349" s="256"/>
      <c r="FE1349" s="256"/>
      <c r="FF1349" s="256"/>
      <c r="FG1349" s="256"/>
      <c r="FH1349" s="256"/>
      <c r="FI1349" s="256"/>
      <c r="FJ1349" s="256"/>
      <c r="FK1349" s="256"/>
      <c r="FL1349" s="256"/>
      <c r="FM1349" s="256"/>
      <c r="FN1349" s="256"/>
      <c r="FO1349" s="256"/>
      <c r="FP1349" s="256"/>
      <c r="FQ1349" s="256"/>
      <c r="FR1349" s="256"/>
      <c r="FS1349" s="256"/>
      <c r="FT1349" s="256"/>
      <c r="FU1349" s="256"/>
      <c r="FV1349" s="256"/>
    </row>
    <row r="1350" spans="1:178" s="64" customFormat="1" ht="32.25" customHeight="1">
      <c r="A1350" s="67" t="s">
        <v>353</v>
      </c>
      <c r="B1350" s="68" t="s">
        <v>354</v>
      </c>
      <c r="C1350" s="69"/>
      <c r="D1350" s="60">
        <v>45</v>
      </c>
      <c r="E1350" s="23">
        <f t="shared" si="625"/>
        <v>0</v>
      </c>
      <c r="F1350" s="60"/>
      <c r="G1350" s="60">
        <v>30</v>
      </c>
      <c r="H1350" s="23">
        <f t="shared" si="626"/>
        <v>0</v>
      </c>
      <c r="I1350" s="60"/>
      <c r="J1350" s="60">
        <v>45</v>
      </c>
      <c r="K1350" s="23">
        <f t="shared" si="627"/>
        <v>0</v>
      </c>
      <c r="L1350" s="60"/>
      <c r="M1350" s="60">
        <v>75</v>
      </c>
      <c r="N1350" s="23">
        <f t="shared" si="628"/>
        <v>0</v>
      </c>
      <c r="O1350" s="60"/>
      <c r="P1350" s="60">
        <v>38</v>
      </c>
      <c r="Q1350" s="23">
        <f t="shared" si="629"/>
        <v>0</v>
      </c>
      <c r="R1350" s="60"/>
      <c r="S1350" s="60">
        <v>68</v>
      </c>
      <c r="T1350" s="23">
        <f t="shared" si="630"/>
        <v>0</v>
      </c>
      <c r="U1350" s="70"/>
      <c r="V1350" s="60">
        <v>38</v>
      </c>
      <c r="W1350" s="23">
        <f t="shared" si="631"/>
        <v>0</v>
      </c>
      <c r="X1350" s="60"/>
      <c r="Y1350" s="60">
        <v>55</v>
      </c>
      <c r="Z1350" s="23">
        <f t="shared" si="632"/>
        <v>0</v>
      </c>
      <c r="AA1350" s="60"/>
      <c r="AB1350" s="60">
        <v>58</v>
      </c>
      <c r="AC1350" s="23">
        <f t="shared" si="633"/>
        <v>0</v>
      </c>
      <c r="AD1350" s="60"/>
      <c r="AE1350" s="60">
        <v>68</v>
      </c>
      <c r="AF1350" s="25">
        <f t="shared" si="634"/>
        <v>0</v>
      </c>
      <c r="AG1350" s="60"/>
      <c r="AH1350" s="60">
        <v>98</v>
      </c>
      <c r="AI1350" s="23">
        <f t="shared" si="635"/>
        <v>0</v>
      </c>
      <c r="AJ1350" s="60"/>
      <c r="AK1350" s="60">
        <v>7</v>
      </c>
      <c r="AL1350" s="25">
        <f t="shared" si="636"/>
        <v>0</v>
      </c>
      <c r="AM1350" s="60"/>
      <c r="AN1350" s="60">
        <v>6</v>
      </c>
      <c r="AO1350" s="25">
        <f t="shared" si="637"/>
        <v>0</v>
      </c>
      <c r="AP1350" s="60"/>
      <c r="AQ1350" s="60">
        <v>7</v>
      </c>
      <c r="AR1350" s="60">
        <f t="shared" si="621"/>
        <v>0</v>
      </c>
      <c r="AS1350" s="60"/>
      <c r="AT1350" s="60">
        <v>5.63</v>
      </c>
      <c r="AU1350" s="60">
        <f t="shared" si="622"/>
        <v>0</v>
      </c>
      <c r="AV1350" s="60"/>
      <c r="AW1350" s="60">
        <v>6.65</v>
      </c>
      <c r="AX1350" s="60">
        <f t="shared" si="623"/>
        <v>0</v>
      </c>
      <c r="AY1350" s="60"/>
      <c r="AZ1350" s="60">
        <v>5.58</v>
      </c>
      <c r="BA1350" s="60">
        <f t="shared" si="624"/>
        <v>0</v>
      </c>
      <c r="BB1350" s="60"/>
      <c r="BC1350" s="60">
        <v>6</v>
      </c>
      <c r="BD1350" s="23">
        <f t="shared" si="638"/>
        <v>0</v>
      </c>
      <c r="BE1350" s="26">
        <f t="shared" si="639"/>
        <v>0</v>
      </c>
      <c r="BF1350" s="27">
        <f t="shared" si="642"/>
        <v>0</v>
      </c>
      <c r="BG1350" s="61"/>
      <c r="BH1350" s="62"/>
      <c r="BI1350" s="61"/>
      <c r="BJ1350" s="30">
        <f t="shared" si="640"/>
        <v>0</v>
      </c>
      <c r="BK1350" s="28">
        <f t="shared" si="641"/>
        <v>0</v>
      </c>
      <c r="BL1350" s="245"/>
      <c r="BM1350" s="245"/>
      <c r="BN1350" s="255"/>
      <c r="BO1350" s="255"/>
      <c r="BP1350" s="255"/>
      <c r="BQ1350" s="255"/>
      <c r="BR1350" s="255"/>
      <c r="BS1350" s="255"/>
      <c r="BT1350" s="255"/>
      <c r="BU1350" s="255"/>
      <c r="BV1350" s="255"/>
      <c r="BW1350" s="255"/>
      <c r="BX1350" s="255"/>
      <c r="BY1350" s="256"/>
      <c r="BZ1350" s="256"/>
      <c r="CA1350" s="256"/>
      <c r="CB1350" s="256"/>
      <c r="CC1350" s="256"/>
      <c r="CD1350" s="256"/>
      <c r="CE1350" s="256"/>
      <c r="CF1350" s="256"/>
      <c r="CG1350" s="256"/>
      <c r="CH1350" s="256"/>
      <c r="CI1350" s="256"/>
      <c r="CJ1350" s="256"/>
      <c r="CK1350" s="256"/>
      <c r="CL1350" s="256"/>
      <c r="CM1350" s="256"/>
      <c r="CN1350" s="256"/>
      <c r="CO1350" s="256"/>
      <c r="CP1350" s="256"/>
      <c r="CQ1350" s="256"/>
      <c r="CR1350" s="256"/>
      <c r="CS1350" s="256"/>
      <c r="CT1350" s="256"/>
      <c r="CU1350" s="256"/>
      <c r="CV1350" s="256"/>
      <c r="CW1350" s="256"/>
      <c r="CX1350" s="256"/>
      <c r="CY1350" s="256"/>
      <c r="CZ1350" s="256"/>
      <c r="DA1350" s="256"/>
      <c r="DB1350" s="256"/>
      <c r="DC1350" s="256"/>
      <c r="DD1350" s="256"/>
      <c r="DE1350" s="256"/>
      <c r="DF1350" s="256"/>
      <c r="DG1350" s="256"/>
      <c r="DH1350" s="256"/>
      <c r="DI1350" s="256"/>
      <c r="DJ1350" s="256"/>
      <c r="DK1350" s="256"/>
      <c r="DL1350" s="256"/>
      <c r="DM1350" s="256"/>
      <c r="DN1350" s="256"/>
      <c r="DO1350" s="256"/>
      <c r="DP1350" s="256"/>
      <c r="DQ1350" s="256"/>
      <c r="DR1350" s="256"/>
      <c r="DS1350" s="256"/>
      <c r="DT1350" s="256"/>
      <c r="DU1350" s="256"/>
      <c r="DV1350" s="256"/>
      <c r="DW1350" s="256"/>
      <c r="DX1350" s="256"/>
      <c r="DY1350" s="256"/>
      <c r="DZ1350" s="256"/>
      <c r="EA1350" s="256"/>
      <c r="EB1350" s="256"/>
      <c r="EC1350" s="256"/>
      <c r="ED1350" s="256"/>
      <c r="EE1350" s="256"/>
      <c r="EF1350" s="256"/>
      <c r="EG1350" s="256"/>
      <c r="EH1350" s="256"/>
      <c r="EI1350" s="256"/>
      <c r="EJ1350" s="256"/>
      <c r="EK1350" s="256"/>
      <c r="EL1350" s="256"/>
      <c r="EM1350" s="256"/>
      <c r="EN1350" s="256"/>
      <c r="EO1350" s="256"/>
      <c r="EP1350" s="256"/>
      <c r="EQ1350" s="256"/>
      <c r="ER1350" s="256"/>
      <c r="ES1350" s="256"/>
      <c r="ET1350" s="256"/>
      <c r="EU1350" s="256"/>
      <c r="EV1350" s="256"/>
      <c r="EW1350" s="256"/>
      <c r="EX1350" s="256"/>
      <c r="EY1350" s="256"/>
      <c r="EZ1350" s="256"/>
      <c r="FA1350" s="256"/>
      <c r="FB1350" s="256"/>
      <c r="FC1350" s="256"/>
      <c r="FD1350" s="256"/>
      <c r="FE1350" s="256"/>
      <c r="FF1350" s="256"/>
      <c r="FG1350" s="256"/>
      <c r="FH1350" s="256"/>
      <c r="FI1350" s="256"/>
      <c r="FJ1350" s="256"/>
      <c r="FK1350" s="256"/>
      <c r="FL1350" s="256"/>
      <c r="FM1350" s="256"/>
      <c r="FN1350" s="256"/>
      <c r="FO1350" s="256"/>
      <c r="FP1350" s="256"/>
      <c r="FQ1350" s="256"/>
      <c r="FR1350" s="256"/>
      <c r="FS1350" s="256"/>
      <c r="FT1350" s="256"/>
      <c r="FU1350" s="256"/>
      <c r="FV1350" s="256"/>
    </row>
    <row r="1351" spans="1:178" s="64" customFormat="1" ht="32.25" customHeight="1">
      <c r="A1351" s="67" t="s">
        <v>355</v>
      </c>
      <c r="B1351" s="68" t="s">
        <v>356</v>
      </c>
      <c r="C1351" s="69"/>
      <c r="D1351" s="60">
        <v>45</v>
      </c>
      <c r="E1351" s="23">
        <f t="shared" si="625"/>
        <v>0</v>
      </c>
      <c r="F1351" s="60"/>
      <c r="G1351" s="60">
        <v>30</v>
      </c>
      <c r="H1351" s="23">
        <f t="shared" si="626"/>
        <v>0</v>
      </c>
      <c r="I1351" s="60"/>
      <c r="J1351" s="60">
        <v>45</v>
      </c>
      <c r="K1351" s="23">
        <f t="shared" si="627"/>
        <v>0</v>
      </c>
      <c r="L1351" s="60"/>
      <c r="M1351" s="60">
        <v>75</v>
      </c>
      <c r="N1351" s="23">
        <f t="shared" si="628"/>
        <v>0</v>
      </c>
      <c r="O1351" s="60"/>
      <c r="P1351" s="60">
        <v>38</v>
      </c>
      <c r="Q1351" s="23">
        <f t="shared" si="629"/>
        <v>0</v>
      </c>
      <c r="R1351" s="60"/>
      <c r="S1351" s="60">
        <v>68</v>
      </c>
      <c r="T1351" s="23">
        <f t="shared" si="630"/>
        <v>0</v>
      </c>
      <c r="U1351" s="60"/>
      <c r="V1351" s="60">
        <v>38</v>
      </c>
      <c r="W1351" s="23">
        <f t="shared" si="631"/>
        <v>0</v>
      </c>
      <c r="X1351" s="60"/>
      <c r="Y1351" s="60">
        <v>55</v>
      </c>
      <c r="Z1351" s="23">
        <f t="shared" si="632"/>
        <v>0</v>
      </c>
      <c r="AA1351" s="60"/>
      <c r="AB1351" s="60">
        <v>58</v>
      </c>
      <c r="AC1351" s="23">
        <f t="shared" si="633"/>
        <v>0</v>
      </c>
      <c r="AD1351" s="60"/>
      <c r="AE1351" s="60">
        <v>68</v>
      </c>
      <c r="AF1351" s="25">
        <f t="shared" si="634"/>
        <v>0</v>
      </c>
      <c r="AG1351" s="60"/>
      <c r="AH1351" s="60">
        <v>98</v>
      </c>
      <c r="AI1351" s="23">
        <f t="shared" si="635"/>
        <v>0</v>
      </c>
      <c r="AJ1351" s="60"/>
      <c r="AK1351" s="60">
        <v>7</v>
      </c>
      <c r="AL1351" s="25">
        <f t="shared" si="636"/>
        <v>0</v>
      </c>
      <c r="AM1351" s="60"/>
      <c r="AN1351" s="60">
        <v>6</v>
      </c>
      <c r="AO1351" s="25">
        <f t="shared" si="637"/>
        <v>0</v>
      </c>
      <c r="AP1351" s="60"/>
      <c r="AQ1351" s="60">
        <v>7</v>
      </c>
      <c r="AR1351" s="60">
        <f t="shared" si="621"/>
        <v>0</v>
      </c>
      <c r="AS1351" s="60"/>
      <c r="AT1351" s="60">
        <v>5.63</v>
      </c>
      <c r="AU1351" s="60">
        <f t="shared" si="622"/>
        <v>0</v>
      </c>
      <c r="AV1351" s="60"/>
      <c r="AW1351" s="60">
        <v>6.65</v>
      </c>
      <c r="AX1351" s="60">
        <f t="shared" si="623"/>
        <v>0</v>
      </c>
      <c r="AY1351" s="60"/>
      <c r="AZ1351" s="60">
        <v>5.58</v>
      </c>
      <c r="BA1351" s="60">
        <f t="shared" si="624"/>
        <v>0</v>
      </c>
      <c r="BB1351" s="60"/>
      <c r="BC1351" s="60">
        <v>6</v>
      </c>
      <c r="BD1351" s="23">
        <f t="shared" si="638"/>
        <v>0</v>
      </c>
      <c r="BE1351" s="26">
        <f t="shared" si="639"/>
        <v>0</v>
      </c>
      <c r="BF1351" s="27">
        <f t="shared" si="642"/>
        <v>0</v>
      </c>
      <c r="BG1351" s="61"/>
      <c r="BH1351" s="62"/>
      <c r="BI1351" s="61"/>
      <c r="BJ1351" s="30">
        <f t="shared" si="640"/>
        <v>0</v>
      </c>
      <c r="BK1351" s="28">
        <f t="shared" si="641"/>
        <v>0</v>
      </c>
      <c r="BL1351" s="245"/>
      <c r="BM1351" s="245"/>
      <c r="BN1351" s="255"/>
      <c r="BO1351" s="255"/>
      <c r="BP1351" s="255"/>
      <c r="BQ1351" s="255"/>
      <c r="BR1351" s="255"/>
      <c r="BS1351" s="255"/>
      <c r="BT1351" s="255"/>
      <c r="BU1351" s="255"/>
      <c r="BV1351" s="255"/>
      <c r="BW1351" s="255"/>
      <c r="BX1351" s="255"/>
      <c r="BY1351" s="256"/>
      <c r="BZ1351" s="256"/>
      <c r="CA1351" s="256"/>
      <c r="CB1351" s="256"/>
      <c r="CC1351" s="256"/>
      <c r="CD1351" s="256"/>
      <c r="CE1351" s="256"/>
      <c r="CF1351" s="256"/>
      <c r="CG1351" s="256"/>
      <c r="CH1351" s="256"/>
      <c r="CI1351" s="256"/>
      <c r="CJ1351" s="256"/>
      <c r="CK1351" s="256"/>
      <c r="CL1351" s="256"/>
      <c r="CM1351" s="256"/>
      <c r="CN1351" s="256"/>
      <c r="CO1351" s="256"/>
      <c r="CP1351" s="256"/>
      <c r="CQ1351" s="256"/>
      <c r="CR1351" s="256"/>
      <c r="CS1351" s="256"/>
      <c r="CT1351" s="256"/>
      <c r="CU1351" s="256"/>
      <c r="CV1351" s="256"/>
      <c r="CW1351" s="256"/>
      <c r="CX1351" s="256"/>
      <c r="CY1351" s="256"/>
      <c r="CZ1351" s="256"/>
      <c r="DA1351" s="256"/>
      <c r="DB1351" s="256"/>
      <c r="DC1351" s="256"/>
      <c r="DD1351" s="256"/>
      <c r="DE1351" s="256"/>
      <c r="DF1351" s="256"/>
      <c r="DG1351" s="256"/>
      <c r="DH1351" s="256"/>
      <c r="DI1351" s="256"/>
      <c r="DJ1351" s="256"/>
      <c r="DK1351" s="256"/>
      <c r="DL1351" s="256"/>
      <c r="DM1351" s="256"/>
      <c r="DN1351" s="256"/>
      <c r="DO1351" s="256"/>
      <c r="DP1351" s="256"/>
      <c r="DQ1351" s="256"/>
      <c r="DR1351" s="256"/>
      <c r="DS1351" s="256"/>
      <c r="DT1351" s="256"/>
      <c r="DU1351" s="256"/>
      <c r="DV1351" s="256"/>
      <c r="DW1351" s="256"/>
      <c r="DX1351" s="256"/>
      <c r="DY1351" s="256"/>
      <c r="DZ1351" s="256"/>
      <c r="EA1351" s="256"/>
      <c r="EB1351" s="256"/>
      <c r="EC1351" s="256"/>
      <c r="ED1351" s="256"/>
      <c r="EE1351" s="256"/>
      <c r="EF1351" s="256"/>
      <c r="EG1351" s="256"/>
      <c r="EH1351" s="256"/>
      <c r="EI1351" s="256"/>
      <c r="EJ1351" s="256"/>
      <c r="EK1351" s="256"/>
      <c r="EL1351" s="256"/>
      <c r="EM1351" s="256"/>
      <c r="EN1351" s="256"/>
      <c r="EO1351" s="256"/>
      <c r="EP1351" s="256"/>
      <c r="EQ1351" s="256"/>
      <c r="ER1351" s="256"/>
      <c r="ES1351" s="256"/>
      <c r="ET1351" s="256"/>
      <c r="EU1351" s="256"/>
      <c r="EV1351" s="256"/>
      <c r="EW1351" s="256"/>
      <c r="EX1351" s="256"/>
      <c r="EY1351" s="256"/>
      <c r="EZ1351" s="256"/>
      <c r="FA1351" s="256"/>
      <c r="FB1351" s="256"/>
      <c r="FC1351" s="256"/>
      <c r="FD1351" s="256"/>
      <c r="FE1351" s="256"/>
      <c r="FF1351" s="256"/>
      <c r="FG1351" s="256"/>
      <c r="FH1351" s="256"/>
      <c r="FI1351" s="256"/>
      <c r="FJ1351" s="256"/>
      <c r="FK1351" s="256"/>
      <c r="FL1351" s="256"/>
      <c r="FM1351" s="256"/>
      <c r="FN1351" s="256"/>
      <c r="FO1351" s="256"/>
      <c r="FP1351" s="256"/>
      <c r="FQ1351" s="256"/>
      <c r="FR1351" s="256"/>
      <c r="FS1351" s="256"/>
      <c r="FT1351" s="256"/>
      <c r="FU1351" s="256"/>
      <c r="FV1351" s="256"/>
    </row>
    <row r="1352" spans="1:178" s="64" customFormat="1" ht="32.25" customHeight="1">
      <c r="A1352" s="67" t="s">
        <v>357</v>
      </c>
      <c r="B1352" s="68" t="s">
        <v>358</v>
      </c>
      <c r="C1352" s="69"/>
      <c r="D1352" s="60">
        <v>45</v>
      </c>
      <c r="E1352" s="23">
        <f t="shared" si="625"/>
        <v>0</v>
      </c>
      <c r="F1352" s="60"/>
      <c r="G1352" s="60">
        <v>30</v>
      </c>
      <c r="H1352" s="23">
        <f t="shared" si="626"/>
        <v>0</v>
      </c>
      <c r="I1352" s="60"/>
      <c r="J1352" s="60">
        <v>45</v>
      </c>
      <c r="K1352" s="23">
        <f t="shared" si="627"/>
        <v>0</v>
      </c>
      <c r="L1352" s="60"/>
      <c r="M1352" s="60">
        <v>75</v>
      </c>
      <c r="N1352" s="23">
        <f t="shared" si="628"/>
        <v>0</v>
      </c>
      <c r="O1352" s="70"/>
      <c r="P1352" s="60">
        <v>38</v>
      </c>
      <c r="Q1352" s="23">
        <f t="shared" si="629"/>
        <v>0</v>
      </c>
      <c r="R1352" s="60"/>
      <c r="S1352" s="60">
        <v>68</v>
      </c>
      <c r="T1352" s="23">
        <f t="shared" si="630"/>
        <v>0</v>
      </c>
      <c r="U1352" s="60"/>
      <c r="V1352" s="60">
        <v>38</v>
      </c>
      <c r="W1352" s="23">
        <f t="shared" si="631"/>
        <v>0</v>
      </c>
      <c r="X1352" s="60"/>
      <c r="Y1352" s="60">
        <v>55</v>
      </c>
      <c r="Z1352" s="23">
        <f t="shared" si="632"/>
        <v>0</v>
      </c>
      <c r="AA1352" s="60"/>
      <c r="AB1352" s="60">
        <v>58</v>
      </c>
      <c r="AC1352" s="23">
        <f t="shared" si="633"/>
        <v>0</v>
      </c>
      <c r="AD1352" s="60"/>
      <c r="AE1352" s="60">
        <v>68</v>
      </c>
      <c r="AF1352" s="25">
        <f t="shared" si="634"/>
        <v>0</v>
      </c>
      <c r="AG1352" s="60"/>
      <c r="AH1352" s="60">
        <v>98</v>
      </c>
      <c r="AI1352" s="23">
        <f t="shared" si="635"/>
        <v>0</v>
      </c>
      <c r="AJ1352" s="60"/>
      <c r="AK1352" s="60">
        <v>7</v>
      </c>
      <c r="AL1352" s="25">
        <f t="shared" si="636"/>
        <v>0</v>
      </c>
      <c r="AM1352" s="60"/>
      <c r="AN1352" s="60">
        <v>6</v>
      </c>
      <c r="AO1352" s="25">
        <f t="shared" si="637"/>
        <v>0</v>
      </c>
      <c r="AP1352" s="60"/>
      <c r="AQ1352" s="60">
        <v>7</v>
      </c>
      <c r="AR1352" s="60">
        <f t="shared" si="621"/>
        <v>0</v>
      </c>
      <c r="AS1352" s="60"/>
      <c r="AT1352" s="60">
        <v>5.63</v>
      </c>
      <c r="AU1352" s="60">
        <f t="shared" si="622"/>
        <v>0</v>
      </c>
      <c r="AV1352" s="60"/>
      <c r="AW1352" s="60">
        <v>6.65</v>
      </c>
      <c r="AX1352" s="60">
        <f t="shared" si="623"/>
        <v>0</v>
      </c>
      <c r="AY1352" s="60"/>
      <c r="AZ1352" s="60">
        <v>5.58</v>
      </c>
      <c r="BA1352" s="60">
        <f t="shared" si="624"/>
        <v>0</v>
      </c>
      <c r="BB1352" s="60"/>
      <c r="BC1352" s="60">
        <v>6</v>
      </c>
      <c r="BD1352" s="23">
        <f t="shared" si="638"/>
        <v>0</v>
      </c>
      <c r="BE1352" s="26">
        <f t="shared" si="639"/>
        <v>0</v>
      </c>
      <c r="BF1352" s="27">
        <f t="shared" si="642"/>
        <v>0</v>
      </c>
      <c r="BG1352" s="61"/>
      <c r="BH1352" s="62"/>
      <c r="BI1352" s="61"/>
      <c r="BJ1352" s="30">
        <f t="shared" si="640"/>
        <v>0</v>
      </c>
      <c r="BK1352" s="28">
        <f t="shared" si="641"/>
        <v>0</v>
      </c>
      <c r="BL1352" s="245"/>
      <c r="BM1352" s="245"/>
      <c r="BN1352" s="255"/>
      <c r="BO1352" s="255"/>
      <c r="BP1352" s="255"/>
      <c r="BQ1352" s="255"/>
      <c r="BR1352" s="255"/>
      <c r="BS1352" s="255"/>
      <c r="BT1352" s="255"/>
      <c r="BU1352" s="255"/>
      <c r="BV1352" s="255"/>
      <c r="BW1352" s="255"/>
      <c r="BX1352" s="255"/>
      <c r="BY1352" s="256"/>
      <c r="BZ1352" s="256"/>
      <c r="CA1352" s="256"/>
      <c r="CB1352" s="256"/>
      <c r="CC1352" s="256"/>
      <c r="CD1352" s="256"/>
      <c r="CE1352" s="256"/>
      <c r="CF1352" s="256"/>
      <c r="CG1352" s="256"/>
      <c r="CH1352" s="256"/>
      <c r="CI1352" s="256"/>
      <c r="CJ1352" s="256"/>
      <c r="CK1352" s="256"/>
      <c r="CL1352" s="256"/>
      <c r="CM1352" s="256"/>
      <c r="CN1352" s="256"/>
      <c r="CO1352" s="256"/>
      <c r="CP1352" s="256"/>
      <c r="CQ1352" s="256"/>
      <c r="CR1352" s="256"/>
      <c r="CS1352" s="256"/>
      <c r="CT1352" s="256"/>
      <c r="CU1352" s="256"/>
      <c r="CV1352" s="256"/>
      <c r="CW1352" s="256"/>
      <c r="CX1352" s="256"/>
      <c r="CY1352" s="256"/>
      <c r="CZ1352" s="256"/>
      <c r="DA1352" s="256"/>
      <c r="DB1352" s="256"/>
      <c r="DC1352" s="256"/>
      <c r="DD1352" s="256"/>
      <c r="DE1352" s="256"/>
      <c r="DF1352" s="256"/>
      <c r="DG1352" s="256"/>
      <c r="DH1352" s="256"/>
      <c r="DI1352" s="256"/>
      <c r="DJ1352" s="256"/>
      <c r="DK1352" s="256"/>
      <c r="DL1352" s="256"/>
      <c r="DM1352" s="256"/>
      <c r="DN1352" s="256"/>
      <c r="DO1352" s="256"/>
      <c r="DP1352" s="256"/>
      <c r="DQ1352" s="256"/>
      <c r="DR1352" s="256"/>
      <c r="DS1352" s="256"/>
      <c r="DT1352" s="256"/>
      <c r="DU1352" s="256"/>
      <c r="DV1352" s="256"/>
      <c r="DW1352" s="256"/>
      <c r="DX1352" s="256"/>
      <c r="DY1352" s="256"/>
      <c r="DZ1352" s="256"/>
      <c r="EA1352" s="256"/>
      <c r="EB1352" s="256"/>
      <c r="EC1352" s="256"/>
      <c r="ED1352" s="256"/>
      <c r="EE1352" s="256"/>
      <c r="EF1352" s="256"/>
      <c r="EG1352" s="256"/>
      <c r="EH1352" s="256"/>
      <c r="EI1352" s="256"/>
      <c r="EJ1352" s="256"/>
      <c r="EK1352" s="256"/>
      <c r="EL1352" s="256"/>
      <c r="EM1352" s="256"/>
      <c r="EN1352" s="256"/>
      <c r="EO1352" s="256"/>
      <c r="EP1352" s="256"/>
      <c r="EQ1352" s="256"/>
      <c r="ER1352" s="256"/>
      <c r="ES1352" s="256"/>
      <c r="ET1352" s="256"/>
      <c r="EU1352" s="256"/>
      <c r="EV1352" s="256"/>
      <c r="EW1352" s="256"/>
      <c r="EX1352" s="256"/>
      <c r="EY1352" s="256"/>
      <c r="EZ1352" s="256"/>
      <c r="FA1352" s="256"/>
      <c r="FB1352" s="256"/>
      <c r="FC1352" s="256"/>
      <c r="FD1352" s="256"/>
      <c r="FE1352" s="256"/>
      <c r="FF1352" s="256"/>
      <c r="FG1352" s="256"/>
      <c r="FH1352" s="256"/>
      <c r="FI1352" s="256"/>
      <c r="FJ1352" s="256"/>
      <c r="FK1352" s="256"/>
      <c r="FL1352" s="256"/>
      <c r="FM1352" s="256"/>
      <c r="FN1352" s="256"/>
      <c r="FO1352" s="256"/>
      <c r="FP1352" s="256"/>
      <c r="FQ1352" s="256"/>
      <c r="FR1352" s="256"/>
      <c r="FS1352" s="256"/>
      <c r="FT1352" s="256"/>
      <c r="FU1352" s="256"/>
      <c r="FV1352" s="256"/>
    </row>
    <row r="1353" spans="1:178" s="64" customFormat="1" ht="32.25" customHeight="1">
      <c r="A1353" s="67" t="s">
        <v>359</v>
      </c>
      <c r="B1353" s="68" t="s">
        <v>360</v>
      </c>
      <c r="C1353" s="69"/>
      <c r="D1353" s="60">
        <v>45</v>
      </c>
      <c r="E1353" s="23">
        <f t="shared" si="625"/>
        <v>0</v>
      </c>
      <c r="F1353" s="60"/>
      <c r="G1353" s="60">
        <v>30</v>
      </c>
      <c r="H1353" s="23">
        <f t="shared" si="626"/>
        <v>0</v>
      </c>
      <c r="I1353" s="60"/>
      <c r="J1353" s="60">
        <v>45</v>
      </c>
      <c r="K1353" s="23">
        <f t="shared" si="627"/>
        <v>0</v>
      </c>
      <c r="L1353" s="60"/>
      <c r="M1353" s="60">
        <v>75</v>
      </c>
      <c r="N1353" s="23">
        <f t="shared" si="628"/>
        <v>0</v>
      </c>
      <c r="O1353" s="60"/>
      <c r="P1353" s="60">
        <v>38</v>
      </c>
      <c r="Q1353" s="23">
        <f t="shared" si="629"/>
        <v>0</v>
      </c>
      <c r="R1353" s="60"/>
      <c r="S1353" s="60">
        <v>68</v>
      </c>
      <c r="T1353" s="23">
        <f t="shared" si="630"/>
        <v>0</v>
      </c>
      <c r="U1353" s="60">
        <v>650</v>
      </c>
      <c r="V1353" s="60">
        <v>38</v>
      </c>
      <c r="W1353" s="23">
        <f t="shared" si="631"/>
        <v>24700</v>
      </c>
      <c r="X1353" s="60">
        <v>140</v>
      </c>
      <c r="Y1353" s="60">
        <v>55</v>
      </c>
      <c r="Z1353" s="23">
        <f t="shared" si="632"/>
        <v>7700</v>
      </c>
      <c r="AA1353" s="60">
        <v>125</v>
      </c>
      <c r="AB1353" s="60">
        <v>58</v>
      </c>
      <c r="AC1353" s="23">
        <f t="shared" si="633"/>
        <v>7250</v>
      </c>
      <c r="AD1353" s="60"/>
      <c r="AE1353" s="60">
        <v>68</v>
      </c>
      <c r="AF1353" s="25">
        <f t="shared" si="634"/>
        <v>0</v>
      </c>
      <c r="AG1353" s="60"/>
      <c r="AH1353" s="60">
        <v>98</v>
      </c>
      <c r="AI1353" s="23">
        <f t="shared" si="635"/>
        <v>0</v>
      </c>
      <c r="AJ1353" s="60"/>
      <c r="AK1353" s="60">
        <v>7</v>
      </c>
      <c r="AL1353" s="25">
        <f t="shared" si="636"/>
        <v>0</v>
      </c>
      <c r="AM1353" s="60"/>
      <c r="AN1353" s="60">
        <v>6</v>
      </c>
      <c r="AO1353" s="25">
        <f t="shared" si="637"/>
        <v>0</v>
      </c>
      <c r="AP1353" s="60"/>
      <c r="AQ1353" s="60">
        <v>7</v>
      </c>
      <c r="AR1353" s="60">
        <f t="shared" si="621"/>
        <v>0</v>
      </c>
      <c r="AS1353" s="60"/>
      <c r="AT1353" s="60">
        <v>5.63</v>
      </c>
      <c r="AU1353" s="60">
        <f t="shared" si="622"/>
        <v>0</v>
      </c>
      <c r="AV1353" s="60"/>
      <c r="AW1353" s="60">
        <v>6.65</v>
      </c>
      <c r="AX1353" s="60">
        <f t="shared" si="623"/>
        <v>0</v>
      </c>
      <c r="AY1353" s="60"/>
      <c r="AZ1353" s="60">
        <v>5.58</v>
      </c>
      <c r="BA1353" s="60">
        <f t="shared" si="624"/>
        <v>0</v>
      </c>
      <c r="BB1353" s="60"/>
      <c r="BC1353" s="60">
        <v>6</v>
      </c>
      <c r="BD1353" s="23">
        <f t="shared" si="638"/>
        <v>0</v>
      </c>
      <c r="BE1353" s="26">
        <f t="shared" si="639"/>
        <v>39650</v>
      </c>
      <c r="BF1353" s="27">
        <f t="shared" si="642"/>
        <v>0</v>
      </c>
      <c r="BG1353" s="61"/>
      <c r="BH1353" s="62"/>
      <c r="BI1353" s="61"/>
      <c r="BJ1353" s="30">
        <f t="shared" si="640"/>
        <v>0</v>
      </c>
      <c r="BK1353" s="28">
        <f t="shared" si="641"/>
        <v>39650</v>
      </c>
      <c r="BL1353" s="245"/>
      <c r="BM1353" s="247"/>
      <c r="BN1353" s="255"/>
      <c r="BO1353" s="255"/>
      <c r="BP1353" s="255"/>
      <c r="BQ1353" s="255"/>
      <c r="BR1353" s="255"/>
      <c r="BS1353" s="255"/>
      <c r="BT1353" s="255"/>
      <c r="BU1353" s="255"/>
      <c r="BV1353" s="255"/>
      <c r="BW1353" s="255"/>
      <c r="BX1353" s="255"/>
      <c r="BY1353" s="256"/>
      <c r="BZ1353" s="256"/>
      <c r="CA1353" s="256"/>
      <c r="CB1353" s="256"/>
      <c r="CC1353" s="256"/>
      <c r="CD1353" s="256"/>
      <c r="CE1353" s="256"/>
      <c r="CF1353" s="256"/>
      <c r="CG1353" s="256"/>
      <c r="CH1353" s="256"/>
      <c r="CI1353" s="256"/>
      <c r="CJ1353" s="256"/>
      <c r="CK1353" s="256"/>
      <c r="CL1353" s="256"/>
      <c r="CM1353" s="256"/>
      <c r="CN1353" s="256"/>
      <c r="CO1353" s="256"/>
      <c r="CP1353" s="256"/>
      <c r="CQ1353" s="256"/>
      <c r="CR1353" s="256"/>
      <c r="CS1353" s="256"/>
      <c r="CT1353" s="256"/>
      <c r="CU1353" s="256"/>
      <c r="CV1353" s="256"/>
      <c r="CW1353" s="256"/>
      <c r="CX1353" s="256"/>
      <c r="CY1353" s="256"/>
      <c r="CZ1353" s="256"/>
      <c r="DA1353" s="256"/>
      <c r="DB1353" s="256"/>
      <c r="DC1353" s="256"/>
      <c r="DD1353" s="256"/>
      <c r="DE1353" s="256"/>
      <c r="DF1353" s="256"/>
      <c r="DG1353" s="256"/>
      <c r="DH1353" s="256"/>
      <c r="DI1353" s="256"/>
      <c r="DJ1353" s="256"/>
      <c r="DK1353" s="256"/>
      <c r="DL1353" s="256"/>
      <c r="DM1353" s="256"/>
      <c r="DN1353" s="256"/>
      <c r="DO1353" s="256"/>
      <c r="DP1353" s="256"/>
      <c r="DQ1353" s="256"/>
      <c r="DR1353" s="256"/>
      <c r="DS1353" s="256"/>
      <c r="DT1353" s="256"/>
      <c r="DU1353" s="256"/>
      <c r="DV1353" s="256"/>
      <c r="DW1353" s="256"/>
      <c r="DX1353" s="256"/>
      <c r="DY1353" s="256"/>
      <c r="DZ1353" s="256"/>
      <c r="EA1353" s="256"/>
      <c r="EB1353" s="256"/>
      <c r="EC1353" s="256"/>
      <c r="ED1353" s="256"/>
      <c r="EE1353" s="256"/>
      <c r="EF1353" s="256"/>
      <c r="EG1353" s="256"/>
      <c r="EH1353" s="256"/>
      <c r="EI1353" s="256"/>
      <c r="EJ1353" s="256"/>
      <c r="EK1353" s="256"/>
      <c r="EL1353" s="256"/>
      <c r="EM1353" s="256"/>
      <c r="EN1353" s="256"/>
      <c r="EO1353" s="256"/>
      <c r="EP1353" s="256"/>
      <c r="EQ1353" s="256"/>
      <c r="ER1353" s="256"/>
      <c r="ES1353" s="256"/>
      <c r="ET1353" s="256"/>
      <c r="EU1353" s="256"/>
      <c r="EV1353" s="256"/>
      <c r="EW1353" s="256"/>
      <c r="EX1353" s="256"/>
      <c r="EY1353" s="256"/>
      <c r="EZ1353" s="256"/>
      <c r="FA1353" s="256"/>
      <c r="FB1353" s="256"/>
      <c r="FC1353" s="256"/>
      <c r="FD1353" s="256"/>
      <c r="FE1353" s="256"/>
      <c r="FF1353" s="256"/>
      <c r="FG1353" s="256"/>
      <c r="FH1353" s="256"/>
      <c r="FI1353" s="256"/>
      <c r="FJ1353" s="256"/>
      <c r="FK1353" s="256"/>
      <c r="FL1353" s="256"/>
      <c r="FM1353" s="256"/>
      <c r="FN1353" s="256"/>
      <c r="FO1353" s="256"/>
      <c r="FP1353" s="256"/>
      <c r="FQ1353" s="256"/>
      <c r="FR1353" s="256"/>
      <c r="FS1353" s="256"/>
      <c r="FT1353" s="256"/>
      <c r="FU1353" s="256"/>
      <c r="FV1353" s="256"/>
    </row>
    <row r="1354" spans="1:178" s="64" customFormat="1" ht="32.25" customHeight="1">
      <c r="A1354" s="67" t="s">
        <v>361</v>
      </c>
      <c r="B1354" s="68" t="s">
        <v>362</v>
      </c>
      <c r="C1354" s="69"/>
      <c r="D1354" s="60">
        <v>45</v>
      </c>
      <c r="E1354" s="23">
        <f t="shared" si="625"/>
        <v>0</v>
      </c>
      <c r="F1354" s="60"/>
      <c r="G1354" s="60">
        <v>30</v>
      </c>
      <c r="H1354" s="23">
        <f t="shared" si="626"/>
        <v>0</v>
      </c>
      <c r="I1354" s="70"/>
      <c r="J1354" s="60">
        <v>45</v>
      </c>
      <c r="K1354" s="23">
        <f t="shared" si="627"/>
        <v>0</v>
      </c>
      <c r="L1354" s="60"/>
      <c r="M1354" s="60">
        <v>75</v>
      </c>
      <c r="N1354" s="23">
        <f t="shared" si="628"/>
        <v>0</v>
      </c>
      <c r="O1354" s="60"/>
      <c r="P1354" s="60">
        <v>38</v>
      </c>
      <c r="Q1354" s="23">
        <f t="shared" si="629"/>
        <v>0</v>
      </c>
      <c r="R1354" s="60"/>
      <c r="S1354" s="60">
        <v>68</v>
      </c>
      <c r="T1354" s="23">
        <f t="shared" si="630"/>
        <v>0</v>
      </c>
      <c r="U1354" s="60"/>
      <c r="V1354" s="60">
        <v>38</v>
      </c>
      <c r="W1354" s="23">
        <f t="shared" si="631"/>
        <v>0</v>
      </c>
      <c r="X1354" s="60"/>
      <c r="Y1354" s="60">
        <v>55</v>
      </c>
      <c r="Z1354" s="23">
        <f t="shared" si="632"/>
        <v>0</v>
      </c>
      <c r="AA1354" s="60"/>
      <c r="AB1354" s="60">
        <v>58</v>
      </c>
      <c r="AC1354" s="23">
        <f t="shared" si="633"/>
        <v>0</v>
      </c>
      <c r="AD1354" s="60"/>
      <c r="AE1354" s="60">
        <v>68</v>
      </c>
      <c r="AF1354" s="25">
        <f t="shared" si="634"/>
        <v>0</v>
      </c>
      <c r="AG1354" s="60"/>
      <c r="AH1354" s="60">
        <v>98</v>
      </c>
      <c r="AI1354" s="23">
        <f t="shared" si="635"/>
        <v>0</v>
      </c>
      <c r="AJ1354" s="60"/>
      <c r="AK1354" s="60">
        <v>7</v>
      </c>
      <c r="AL1354" s="25">
        <f t="shared" si="636"/>
        <v>0</v>
      </c>
      <c r="AM1354" s="60"/>
      <c r="AN1354" s="60">
        <v>6</v>
      </c>
      <c r="AO1354" s="25">
        <f t="shared" si="637"/>
        <v>0</v>
      </c>
      <c r="AP1354" s="60"/>
      <c r="AQ1354" s="60">
        <v>7</v>
      </c>
      <c r="AR1354" s="60">
        <f t="shared" si="621"/>
        <v>0</v>
      </c>
      <c r="AS1354" s="60"/>
      <c r="AT1354" s="60">
        <v>5.63</v>
      </c>
      <c r="AU1354" s="60">
        <f t="shared" si="622"/>
        <v>0</v>
      </c>
      <c r="AV1354" s="60"/>
      <c r="AW1354" s="60">
        <v>6.65</v>
      </c>
      <c r="AX1354" s="60">
        <f t="shared" si="623"/>
        <v>0</v>
      </c>
      <c r="AY1354" s="60"/>
      <c r="AZ1354" s="60">
        <v>5.58</v>
      </c>
      <c r="BA1354" s="60">
        <f t="shared" si="624"/>
        <v>0</v>
      </c>
      <c r="BB1354" s="60"/>
      <c r="BC1354" s="60">
        <v>6</v>
      </c>
      <c r="BD1354" s="23">
        <f t="shared" si="638"/>
        <v>0</v>
      </c>
      <c r="BE1354" s="26">
        <f t="shared" si="639"/>
        <v>0</v>
      </c>
      <c r="BF1354" s="27">
        <f t="shared" si="642"/>
        <v>0</v>
      </c>
      <c r="BG1354" s="61"/>
      <c r="BH1354" s="62"/>
      <c r="BI1354" s="61"/>
      <c r="BJ1354" s="30">
        <f t="shared" si="640"/>
        <v>0</v>
      </c>
      <c r="BK1354" s="28">
        <f t="shared" si="641"/>
        <v>0</v>
      </c>
      <c r="BL1354" s="245"/>
      <c r="BM1354" s="245"/>
      <c r="BN1354" s="255"/>
      <c r="BO1354" s="255"/>
      <c r="BP1354" s="255"/>
      <c r="BQ1354" s="255"/>
      <c r="BR1354" s="255"/>
      <c r="BS1354" s="255"/>
      <c r="BT1354" s="255"/>
      <c r="BU1354" s="255"/>
      <c r="BV1354" s="255"/>
      <c r="BW1354" s="255"/>
      <c r="BX1354" s="255"/>
      <c r="BY1354" s="256"/>
      <c r="BZ1354" s="256"/>
      <c r="CA1354" s="256"/>
      <c r="CB1354" s="256"/>
      <c r="CC1354" s="256"/>
      <c r="CD1354" s="256"/>
      <c r="CE1354" s="256"/>
      <c r="CF1354" s="256"/>
      <c r="CG1354" s="256"/>
      <c r="CH1354" s="256"/>
      <c r="CI1354" s="256"/>
      <c r="CJ1354" s="256"/>
      <c r="CK1354" s="256"/>
      <c r="CL1354" s="256"/>
      <c r="CM1354" s="256"/>
      <c r="CN1354" s="256"/>
      <c r="CO1354" s="256"/>
      <c r="CP1354" s="256"/>
      <c r="CQ1354" s="256"/>
      <c r="CR1354" s="256"/>
      <c r="CS1354" s="256"/>
      <c r="CT1354" s="256"/>
      <c r="CU1354" s="256"/>
      <c r="CV1354" s="256"/>
      <c r="CW1354" s="256"/>
      <c r="CX1354" s="256"/>
      <c r="CY1354" s="256"/>
      <c r="CZ1354" s="256"/>
      <c r="DA1354" s="256"/>
      <c r="DB1354" s="256"/>
      <c r="DC1354" s="256"/>
      <c r="DD1354" s="256"/>
      <c r="DE1354" s="256"/>
      <c r="DF1354" s="256"/>
      <c r="DG1354" s="256"/>
      <c r="DH1354" s="256"/>
      <c r="DI1354" s="256"/>
      <c r="DJ1354" s="256"/>
      <c r="DK1354" s="256"/>
      <c r="DL1354" s="256"/>
      <c r="DM1354" s="256"/>
      <c r="DN1354" s="256"/>
      <c r="DO1354" s="256"/>
      <c r="DP1354" s="256"/>
      <c r="DQ1354" s="256"/>
      <c r="DR1354" s="256"/>
      <c r="DS1354" s="256"/>
      <c r="DT1354" s="256"/>
      <c r="DU1354" s="256"/>
      <c r="DV1354" s="256"/>
      <c r="DW1354" s="256"/>
      <c r="DX1354" s="256"/>
      <c r="DY1354" s="256"/>
      <c r="DZ1354" s="256"/>
      <c r="EA1354" s="256"/>
      <c r="EB1354" s="256"/>
      <c r="EC1354" s="256"/>
      <c r="ED1354" s="256"/>
      <c r="EE1354" s="256"/>
      <c r="EF1354" s="256"/>
      <c r="EG1354" s="256"/>
      <c r="EH1354" s="256"/>
      <c r="EI1354" s="256"/>
      <c r="EJ1354" s="256"/>
      <c r="EK1354" s="256"/>
      <c r="EL1354" s="256"/>
      <c r="EM1354" s="256"/>
      <c r="EN1354" s="256"/>
      <c r="EO1354" s="256"/>
      <c r="EP1354" s="256"/>
      <c r="EQ1354" s="256"/>
      <c r="ER1354" s="256"/>
      <c r="ES1354" s="256"/>
      <c r="ET1354" s="256"/>
      <c r="EU1354" s="256"/>
      <c r="EV1354" s="256"/>
      <c r="EW1354" s="256"/>
      <c r="EX1354" s="256"/>
      <c r="EY1354" s="256"/>
      <c r="EZ1354" s="256"/>
      <c r="FA1354" s="256"/>
      <c r="FB1354" s="256"/>
      <c r="FC1354" s="256"/>
      <c r="FD1354" s="256"/>
      <c r="FE1354" s="256"/>
      <c r="FF1354" s="256"/>
      <c r="FG1354" s="256"/>
      <c r="FH1354" s="256"/>
      <c r="FI1354" s="256"/>
      <c r="FJ1354" s="256"/>
      <c r="FK1354" s="256"/>
      <c r="FL1354" s="256"/>
      <c r="FM1354" s="256"/>
      <c r="FN1354" s="256"/>
      <c r="FO1354" s="256"/>
      <c r="FP1354" s="256"/>
      <c r="FQ1354" s="256"/>
      <c r="FR1354" s="256"/>
      <c r="FS1354" s="256"/>
      <c r="FT1354" s="256"/>
      <c r="FU1354" s="256"/>
      <c r="FV1354" s="256"/>
    </row>
    <row r="1355" spans="1:178" s="64" customFormat="1" ht="32.25" customHeight="1">
      <c r="A1355" s="67" t="s">
        <v>363</v>
      </c>
      <c r="B1355" s="68" t="s">
        <v>364</v>
      </c>
      <c r="C1355" s="69"/>
      <c r="D1355" s="60">
        <v>45</v>
      </c>
      <c r="E1355" s="23">
        <f t="shared" si="625"/>
        <v>0</v>
      </c>
      <c r="F1355" s="60"/>
      <c r="G1355" s="60">
        <v>30</v>
      </c>
      <c r="H1355" s="23">
        <f t="shared" si="626"/>
        <v>0</v>
      </c>
      <c r="I1355" s="60"/>
      <c r="J1355" s="60">
        <v>45</v>
      </c>
      <c r="K1355" s="23">
        <f t="shared" si="627"/>
        <v>0</v>
      </c>
      <c r="L1355" s="60"/>
      <c r="M1355" s="60">
        <v>75</v>
      </c>
      <c r="N1355" s="23">
        <f t="shared" si="628"/>
        <v>0</v>
      </c>
      <c r="O1355" s="60"/>
      <c r="P1355" s="60">
        <v>38</v>
      </c>
      <c r="Q1355" s="23">
        <f t="shared" si="629"/>
        <v>0</v>
      </c>
      <c r="R1355" s="60"/>
      <c r="S1355" s="60">
        <v>68</v>
      </c>
      <c r="T1355" s="23">
        <f t="shared" si="630"/>
        <v>0</v>
      </c>
      <c r="U1355" s="60"/>
      <c r="V1355" s="60">
        <v>38</v>
      </c>
      <c r="W1355" s="23">
        <f t="shared" si="631"/>
        <v>0</v>
      </c>
      <c r="X1355" s="60"/>
      <c r="Y1355" s="60">
        <v>55</v>
      </c>
      <c r="Z1355" s="23">
        <f t="shared" si="632"/>
        <v>0</v>
      </c>
      <c r="AA1355" s="60"/>
      <c r="AB1355" s="60">
        <v>58</v>
      </c>
      <c r="AC1355" s="23">
        <f t="shared" si="633"/>
        <v>0</v>
      </c>
      <c r="AD1355" s="60"/>
      <c r="AE1355" s="60">
        <v>68</v>
      </c>
      <c r="AF1355" s="25">
        <f t="shared" si="634"/>
        <v>0</v>
      </c>
      <c r="AG1355" s="60"/>
      <c r="AH1355" s="60">
        <v>98</v>
      </c>
      <c r="AI1355" s="23">
        <f t="shared" si="635"/>
        <v>0</v>
      </c>
      <c r="AJ1355" s="60"/>
      <c r="AK1355" s="60">
        <v>7</v>
      </c>
      <c r="AL1355" s="25">
        <f t="shared" si="636"/>
        <v>0</v>
      </c>
      <c r="AM1355" s="60"/>
      <c r="AN1355" s="60">
        <v>6</v>
      </c>
      <c r="AO1355" s="25">
        <f t="shared" si="637"/>
        <v>0</v>
      </c>
      <c r="AP1355" s="60"/>
      <c r="AQ1355" s="60">
        <v>7</v>
      </c>
      <c r="AR1355" s="60">
        <f t="shared" si="621"/>
        <v>0</v>
      </c>
      <c r="AS1355" s="60"/>
      <c r="AT1355" s="60">
        <v>5.63</v>
      </c>
      <c r="AU1355" s="60">
        <f t="shared" si="622"/>
        <v>0</v>
      </c>
      <c r="AV1355" s="60"/>
      <c r="AW1355" s="60">
        <v>6.65</v>
      </c>
      <c r="AX1355" s="60">
        <f t="shared" si="623"/>
        <v>0</v>
      </c>
      <c r="AY1355" s="60"/>
      <c r="AZ1355" s="60">
        <v>5.58</v>
      </c>
      <c r="BA1355" s="60">
        <f t="shared" si="624"/>
        <v>0</v>
      </c>
      <c r="BB1355" s="60"/>
      <c r="BC1355" s="60">
        <v>6</v>
      </c>
      <c r="BD1355" s="23">
        <f t="shared" si="638"/>
        <v>0</v>
      </c>
      <c r="BE1355" s="26">
        <f t="shared" si="639"/>
        <v>0</v>
      </c>
      <c r="BF1355" s="27">
        <f t="shared" si="642"/>
        <v>0</v>
      </c>
      <c r="BG1355" s="61"/>
      <c r="BH1355" s="62"/>
      <c r="BI1355" s="61"/>
      <c r="BJ1355" s="30">
        <f t="shared" si="640"/>
        <v>0</v>
      </c>
      <c r="BK1355" s="28">
        <f t="shared" si="641"/>
        <v>0</v>
      </c>
      <c r="BL1355" s="245"/>
      <c r="BM1355" s="245"/>
      <c r="BN1355" s="255"/>
      <c r="BO1355" s="255"/>
      <c r="BP1355" s="255"/>
      <c r="BQ1355" s="255"/>
      <c r="BR1355" s="255"/>
      <c r="BS1355" s="255"/>
      <c r="BT1355" s="255"/>
      <c r="BU1355" s="255"/>
      <c r="BV1355" s="255"/>
      <c r="BW1355" s="255"/>
      <c r="BX1355" s="255"/>
      <c r="BY1355" s="256"/>
      <c r="BZ1355" s="256"/>
      <c r="CA1355" s="256"/>
      <c r="CB1355" s="256"/>
      <c r="CC1355" s="256"/>
      <c r="CD1355" s="256"/>
      <c r="CE1355" s="256"/>
      <c r="CF1355" s="256"/>
      <c r="CG1355" s="256"/>
      <c r="CH1355" s="256"/>
      <c r="CI1355" s="256"/>
      <c r="CJ1355" s="256"/>
      <c r="CK1355" s="256"/>
      <c r="CL1355" s="256"/>
      <c r="CM1355" s="256"/>
      <c r="CN1355" s="256"/>
      <c r="CO1355" s="256"/>
      <c r="CP1355" s="256"/>
      <c r="CQ1355" s="256"/>
      <c r="CR1355" s="256"/>
      <c r="CS1355" s="256"/>
      <c r="CT1355" s="256"/>
      <c r="CU1355" s="256"/>
      <c r="CV1355" s="256"/>
      <c r="CW1355" s="256"/>
      <c r="CX1355" s="256"/>
      <c r="CY1355" s="256"/>
      <c r="CZ1355" s="256"/>
      <c r="DA1355" s="256"/>
      <c r="DB1355" s="256"/>
      <c r="DC1355" s="256"/>
      <c r="DD1355" s="256"/>
      <c r="DE1355" s="256"/>
      <c r="DF1355" s="256"/>
      <c r="DG1355" s="256"/>
      <c r="DH1355" s="256"/>
      <c r="DI1355" s="256"/>
      <c r="DJ1355" s="256"/>
      <c r="DK1355" s="256"/>
      <c r="DL1355" s="256"/>
      <c r="DM1355" s="256"/>
      <c r="DN1355" s="256"/>
      <c r="DO1355" s="256"/>
      <c r="DP1355" s="256"/>
      <c r="DQ1355" s="256"/>
      <c r="DR1355" s="256"/>
      <c r="DS1355" s="256"/>
      <c r="DT1355" s="256"/>
      <c r="DU1355" s="256"/>
      <c r="DV1355" s="256"/>
      <c r="DW1355" s="256"/>
      <c r="DX1355" s="256"/>
      <c r="DY1355" s="256"/>
      <c r="DZ1355" s="256"/>
      <c r="EA1355" s="256"/>
      <c r="EB1355" s="256"/>
      <c r="EC1355" s="256"/>
      <c r="ED1355" s="256"/>
      <c r="EE1355" s="256"/>
      <c r="EF1355" s="256"/>
      <c r="EG1355" s="256"/>
      <c r="EH1355" s="256"/>
      <c r="EI1355" s="256"/>
      <c r="EJ1355" s="256"/>
      <c r="EK1355" s="256"/>
      <c r="EL1355" s="256"/>
      <c r="EM1355" s="256"/>
      <c r="EN1355" s="256"/>
      <c r="EO1355" s="256"/>
      <c r="EP1355" s="256"/>
      <c r="EQ1355" s="256"/>
      <c r="ER1355" s="256"/>
      <c r="ES1355" s="256"/>
      <c r="ET1355" s="256"/>
      <c r="EU1355" s="256"/>
      <c r="EV1355" s="256"/>
      <c r="EW1355" s="256"/>
      <c r="EX1355" s="256"/>
      <c r="EY1355" s="256"/>
      <c r="EZ1355" s="256"/>
      <c r="FA1355" s="256"/>
      <c r="FB1355" s="256"/>
      <c r="FC1355" s="256"/>
      <c r="FD1355" s="256"/>
      <c r="FE1355" s="256"/>
      <c r="FF1355" s="256"/>
      <c r="FG1355" s="256"/>
      <c r="FH1355" s="256"/>
      <c r="FI1355" s="256"/>
      <c r="FJ1355" s="256"/>
      <c r="FK1355" s="256"/>
      <c r="FL1355" s="256"/>
      <c r="FM1355" s="256"/>
      <c r="FN1355" s="256"/>
      <c r="FO1355" s="256"/>
      <c r="FP1355" s="256"/>
      <c r="FQ1355" s="256"/>
      <c r="FR1355" s="256"/>
      <c r="FS1355" s="256"/>
      <c r="FT1355" s="256"/>
      <c r="FU1355" s="256"/>
      <c r="FV1355" s="256"/>
    </row>
    <row r="1356" spans="1:178" s="64" customFormat="1" ht="32.25" customHeight="1">
      <c r="A1356" s="67" t="s">
        <v>365</v>
      </c>
      <c r="B1356" s="68" t="s">
        <v>366</v>
      </c>
      <c r="C1356" s="69"/>
      <c r="D1356" s="60">
        <v>45</v>
      </c>
      <c r="E1356" s="23">
        <f t="shared" si="625"/>
        <v>0</v>
      </c>
      <c r="F1356" s="60"/>
      <c r="G1356" s="60">
        <v>30</v>
      </c>
      <c r="H1356" s="23">
        <f t="shared" si="626"/>
        <v>0</v>
      </c>
      <c r="I1356" s="60"/>
      <c r="J1356" s="60">
        <v>45</v>
      </c>
      <c r="K1356" s="23">
        <f t="shared" si="627"/>
        <v>0</v>
      </c>
      <c r="L1356" s="60"/>
      <c r="M1356" s="60">
        <v>75</v>
      </c>
      <c r="N1356" s="23">
        <f t="shared" si="628"/>
        <v>0</v>
      </c>
      <c r="O1356" s="70"/>
      <c r="P1356" s="60">
        <v>38</v>
      </c>
      <c r="Q1356" s="23">
        <f t="shared" si="629"/>
        <v>0</v>
      </c>
      <c r="R1356" s="60"/>
      <c r="S1356" s="60">
        <v>68</v>
      </c>
      <c r="T1356" s="23">
        <f t="shared" si="630"/>
        <v>0</v>
      </c>
      <c r="U1356" s="60"/>
      <c r="V1356" s="60">
        <v>38</v>
      </c>
      <c r="W1356" s="23">
        <f t="shared" si="631"/>
        <v>0</v>
      </c>
      <c r="X1356" s="60"/>
      <c r="Y1356" s="60">
        <v>55</v>
      </c>
      <c r="Z1356" s="23">
        <f t="shared" si="632"/>
        <v>0</v>
      </c>
      <c r="AA1356" s="60"/>
      <c r="AB1356" s="60">
        <v>58</v>
      </c>
      <c r="AC1356" s="23">
        <f t="shared" si="633"/>
        <v>0</v>
      </c>
      <c r="AD1356" s="60"/>
      <c r="AE1356" s="60">
        <v>68</v>
      </c>
      <c r="AF1356" s="25">
        <f t="shared" si="634"/>
        <v>0</v>
      </c>
      <c r="AG1356" s="60"/>
      <c r="AH1356" s="60">
        <v>98</v>
      </c>
      <c r="AI1356" s="23">
        <f t="shared" si="635"/>
        <v>0</v>
      </c>
      <c r="AJ1356" s="60"/>
      <c r="AK1356" s="60">
        <v>7</v>
      </c>
      <c r="AL1356" s="25">
        <f t="shared" si="636"/>
        <v>0</v>
      </c>
      <c r="AM1356" s="60"/>
      <c r="AN1356" s="60">
        <v>6</v>
      </c>
      <c r="AO1356" s="25">
        <f t="shared" si="637"/>
        <v>0</v>
      </c>
      <c r="AP1356" s="60"/>
      <c r="AQ1356" s="60">
        <v>7</v>
      </c>
      <c r="AR1356" s="60">
        <f t="shared" si="621"/>
        <v>0</v>
      </c>
      <c r="AS1356" s="60"/>
      <c r="AT1356" s="60">
        <v>5.63</v>
      </c>
      <c r="AU1356" s="60">
        <f t="shared" si="622"/>
        <v>0</v>
      </c>
      <c r="AV1356" s="60"/>
      <c r="AW1356" s="60">
        <v>6.65</v>
      </c>
      <c r="AX1356" s="60">
        <f t="shared" si="623"/>
        <v>0</v>
      </c>
      <c r="AY1356" s="60"/>
      <c r="AZ1356" s="60">
        <v>5.58</v>
      </c>
      <c r="BA1356" s="60">
        <f t="shared" si="624"/>
        <v>0</v>
      </c>
      <c r="BB1356" s="60"/>
      <c r="BC1356" s="60">
        <v>6</v>
      </c>
      <c r="BD1356" s="23">
        <f t="shared" si="638"/>
        <v>0</v>
      </c>
      <c r="BE1356" s="26">
        <f t="shared" si="639"/>
        <v>0</v>
      </c>
      <c r="BF1356" s="27">
        <f t="shared" si="642"/>
        <v>0</v>
      </c>
      <c r="BG1356" s="61"/>
      <c r="BH1356" s="62"/>
      <c r="BI1356" s="61"/>
      <c r="BJ1356" s="30">
        <f t="shared" si="640"/>
        <v>0</v>
      </c>
      <c r="BK1356" s="28">
        <f t="shared" si="641"/>
        <v>0</v>
      </c>
      <c r="BL1356" s="245"/>
      <c r="BM1356" s="245"/>
      <c r="BN1356" s="255"/>
      <c r="BO1356" s="255"/>
      <c r="BP1356" s="255"/>
      <c r="BQ1356" s="255"/>
      <c r="BR1356" s="255"/>
      <c r="BS1356" s="255"/>
      <c r="BT1356" s="255"/>
      <c r="BU1356" s="255"/>
      <c r="BV1356" s="255"/>
      <c r="BW1356" s="255"/>
      <c r="BX1356" s="255"/>
      <c r="BY1356" s="256"/>
      <c r="BZ1356" s="256"/>
      <c r="CA1356" s="256"/>
      <c r="CB1356" s="256"/>
      <c r="CC1356" s="256"/>
      <c r="CD1356" s="256"/>
      <c r="CE1356" s="256"/>
      <c r="CF1356" s="256"/>
      <c r="CG1356" s="256"/>
      <c r="CH1356" s="256"/>
      <c r="CI1356" s="256"/>
      <c r="CJ1356" s="256"/>
      <c r="CK1356" s="256"/>
      <c r="CL1356" s="256"/>
      <c r="CM1356" s="256"/>
      <c r="CN1356" s="256"/>
      <c r="CO1356" s="256"/>
      <c r="CP1356" s="256"/>
      <c r="CQ1356" s="256"/>
      <c r="CR1356" s="256"/>
      <c r="CS1356" s="256"/>
      <c r="CT1356" s="256"/>
      <c r="CU1356" s="256"/>
      <c r="CV1356" s="256"/>
      <c r="CW1356" s="256"/>
      <c r="CX1356" s="256"/>
      <c r="CY1356" s="256"/>
      <c r="CZ1356" s="256"/>
      <c r="DA1356" s="256"/>
      <c r="DB1356" s="256"/>
      <c r="DC1356" s="256"/>
      <c r="DD1356" s="256"/>
      <c r="DE1356" s="256"/>
      <c r="DF1356" s="256"/>
      <c r="DG1356" s="256"/>
      <c r="DH1356" s="256"/>
      <c r="DI1356" s="256"/>
      <c r="DJ1356" s="256"/>
      <c r="DK1356" s="256"/>
      <c r="DL1356" s="256"/>
      <c r="DM1356" s="256"/>
      <c r="DN1356" s="256"/>
      <c r="DO1356" s="256"/>
      <c r="DP1356" s="256"/>
      <c r="DQ1356" s="256"/>
      <c r="DR1356" s="256"/>
      <c r="DS1356" s="256"/>
      <c r="DT1356" s="256"/>
      <c r="DU1356" s="256"/>
      <c r="DV1356" s="256"/>
      <c r="DW1356" s="256"/>
      <c r="DX1356" s="256"/>
      <c r="DY1356" s="256"/>
      <c r="DZ1356" s="256"/>
      <c r="EA1356" s="256"/>
      <c r="EB1356" s="256"/>
      <c r="EC1356" s="256"/>
      <c r="ED1356" s="256"/>
      <c r="EE1356" s="256"/>
      <c r="EF1356" s="256"/>
      <c r="EG1356" s="256"/>
      <c r="EH1356" s="256"/>
      <c r="EI1356" s="256"/>
      <c r="EJ1356" s="256"/>
      <c r="EK1356" s="256"/>
      <c r="EL1356" s="256"/>
      <c r="EM1356" s="256"/>
      <c r="EN1356" s="256"/>
      <c r="EO1356" s="256"/>
      <c r="EP1356" s="256"/>
      <c r="EQ1356" s="256"/>
      <c r="ER1356" s="256"/>
      <c r="ES1356" s="256"/>
      <c r="ET1356" s="256"/>
      <c r="EU1356" s="256"/>
      <c r="EV1356" s="256"/>
      <c r="EW1356" s="256"/>
      <c r="EX1356" s="256"/>
      <c r="EY1356" s="256"/>
      <c r="EZ1356" s="256"/>
      <c r="FA1356" s="256"/>
      <c r="FB1356" s="256"/>
      <c r="FC1356" s="256"/>
      <c r="FD1356" s="256"/>
      <c r="FE1356" s="256"/>
      <c r="FF1356" s="256"/>
      <c r="FG1356" s="256"/>
      <c r="FH1356" s="256"/>
      <c r="FI1356" s="256"/>
      <c r="FJ1356" s="256"/>
      <c r="FK1356" s="256"/>
      <c r="FL1356" s="256"/>
      <c r="FM1356" s="256"/>
      <c r="FN1356" s="256"/>
      <c r="FO1356" s="256"/>
      <c r="FP1356" s="256"/>
      <c r="FQ1356" s="256"/>
      <c r="FR1356" s="256"/>
      <c r="FS1356" s="256"/>
      <c r="FT1356" s="256"/>
      <c r="FU1356" s="256"/>
      <c r="FV1356" s="256"/>
    </row>
    <row r="1357" spans="1:178" s="64" customFormat="1" ht="32.25" customHeight="1">
      <c r="A1357" s="67" t="s">
        <v>367</v>
      </c>
      <c r="B1357" s="68" t="s">
        <v>368</v>
      </c>
      <c r="C1357" s="69"/>
      <c r="D1357" s="60">
        <v>45</v>
      </c>
      <c r="E1357" s="23">
        <f t="shared" si="625"/>
        <v>0</v>
      </c>
      <c r="F1357" s="60"/>
      <c r="G1357" s="60">
        <v>30</v>
      </c>
      <c r="H1357" s="23">
        <f t="shared" si="626"/>
        <v>0</v>
      </c>
      <c r="I1357" s="60"/>
      <c r="J1357" s="60">
        <v>45</v>
      </c>
      <c r="K1357" s="23">
        <f t="shared" si="627"/>
        <v>0</v>
      </c>
      <c r="L1357" s="60"/>
      <c r="M1357" s="60">
        <v>75</v>
      </c>
      <c r="N1357" s="23">
        <f t="shared" si="628"/>
        <v>0</v>
      </c>
      <c r="O1357" s="60"/>
      <c r="P1357" s="60">
        <v>38</v>
      </c>
      <c r="Q1357" s="23">
        <f t="shared" si="629"/>
        <v>0</v>
      </c>
      <c r="R1357" s="60"/>
      <c r="S1357" s="60">
        <v>68</v>
      </c>
      <c r="T1357" s="23">
        <f t="shared" si="630"/>
        <v>0</v>
      </c>
      <c r="U1357" s="60"/>
      <c r="V1357" s="60">
        <v>38</v>
      </c>
      <c r="W1357" s="23">
        <f t="shared" si="631"/>
        <v>0</v>
      </c>
      <c r="X1357" s="60"/>
      <c r="Y1357" s="60">
        <v>55</v>
      </c>
      <c r="Z1357" s="23">
        <f t="shared" si="632"/>
        <v>0</v>
      </c>
      <c r="AA1357" s="60"/>
      <c r="AB1357" s="60">
        <v>58</v>
      </c>
      <c r="AC1357" s="23">
        <f t="shared" si="633"/>
        <v>0</v>
      </c>
      <c r="AD1357" s="60"/>
      <c r="AE1357" s="60">
        <v>68</v>
      </c>
      <c r="AF1357" s="25">
        <f t="shared" si="634"/>
        <v>0</v>
      </c>
      <c r="AG1357" s="60"/>
      <c r="AH1357" s="60">
        <v>98</v>
      </c>
      <c r="AI1357" s="23">
        <f t="shared" si="635"/>
        <v>0</v>
      </c>
      <c r="AJ1357" s="60"/>
      <c r="AK1357" s="60">
        <v>7</v>
      </c>
      <c r="AL1357" s="25">
        <f t="shared" si="636"/>
        <v>0</v>
      </c>
      <c r="AM1357" s="60"/>
      <c r="AN1357" s="60">
        <v>6</v>
      </c>
      <c r="AO1357" s="25">
        <f t="shared" si="637"/>
        <v>0</v>
      </c>
      <c r="AP1357" s="60"/>
      <c r="AQ1357" s="60">
        <v>7</v>
      </c>
      <c r="AR1357" s="60">
        <f t="shared" si="621"/>
        <v>0</v>
      </c>
      <c r="AS1357" s="60"/>
      <c r="AT1357" s="60">
        <v>5.63</v>
      </c>
      <c r="AU1357" s="60">
        <f t="shared" si="622"/>
        <v>0</v>
      </c>
      <c r="AV1357" s="60"/>
      <c r="AW1357" s="60">
        <v>6.65</v>
      </c>
      <c r="AX1357" s="60">
        <f t="shared" si="623"/>
        <v>0</v>
      </c>
      <c r="AY1357" s="60"/>
      <c r="AZ1357" s="60">
        <v>5.58</v>
      </c>
      <c r="BA1357" s="60">
        <f t="shared" si="624"/>
        <v>0</v>
      </c>
      <c r="BB1357" s="60"/>
      <c r="BC1357" s="60">
        <v>6</v>
      </c>
      <c r="BD1357" s="23">
        <f t="shared" si="638"/>
        <v>0</v>
      </c>
      <c r="BE1357" s="26">
        <f t="shared" si="639"/>
        <v>0</v>
      </c>
      <c r="BF1357" s="27">
        <f t="shared" si="642"/>
        <v>0</v>
      </c>
      <c r="BG1357" s="61"/>
      <c r="BH1357" s="62"/>
      <c r="BI1357" s="61"/>
      <c r="BJ1357" s="30">
        <f t="shared" si="640"/>
        <v>0</v>
      </c>
      <c r="BK1357" s="28">
        <f t="shared" si="641"/>
        <v>0</v>
      </c>
      <c r="BL1357" s="245"/>
      <c r="BM1357" s="245"/>
      <c r="BN1357" s="255"/>
      <c r="BO1357" s="255"/>
      <c r="BP1357" s="255"/>
      <c r="BQ1357" s="255"/>
      <c r="BR1357" s="255"/>
      <c r="BS1357" s="255"/>
      <c r="BT1357" s="255"/>
      <c r="BU1357" s="255"/>
      <c r="BV1357" s="255"/>
      <c r="BW1357" s="255"/>
      <c r="BX1357" s="255"/>
      <c r="BY1357" s="256"/>
      <c r="BZ1357" s="256"/>
      <c r="CA1357" s="256"/>
      <c r="CB1357" s="256"/>
      <c r="CC1357" s="256"/>
      <c r="CD1357" s="256"/>
      <c r="CE1357" s="256"/>
      <c r="CF1357" s="256"/>
      <c r="CG1357" s="256"/>
      <c r="CH1357" s="256"/>
      <c r="CI1357" s="256"/>
      <c r="CJ1357" s="256"/>
      <c r="CK1357" s="256"/>
      <c r="CL1357" s="256"/>
      <c r="CM1357" s="256"/>
      <c r="CN1357" s="256"/>
      <c r="CO1357" s="256"/>
      <c r="CP1357" s="256"/>
      <c r="CQ1357" s="256"/>
      <c r="CR1357" s="256"/>
      <c r="CS1357" s="256"/>
      <c r="CT1357" s="256"/>
      <c r="CU1357" s="256"/>
      <c r="CV1357" s="256"/>
      <c r="CW1357" s="256"/>
      <c r="CX1357" s="256"/>
      <c r="CY1357" s="256"/>
      <c r="CZ1357" s="256"/>
      <c r="DA1357" s="256"/>
      <c r="DB1357" s="256"/>
      <c r="DC1357" s="256"/>
      <c r="DD1357" s="256"/>
      <c r="DE1357" s="256"/>
      <c r="DF1357" s="256"/>
      <c r="DG1357" s="256"/>
      <c r="DH1357" s="256"/>
      <c r="DI1357" s="256"/>
      <c r="DJ1357" s="256"/>
      <c r="DK1357" s="256"/>
      <c r="DL1357" s="256"/>
      <c r="DM1357" s="256"/>
      <c r="DN1357" s="256"/>
      <c r="DO1357" s="256"/>
      <c r="DP1357" s="256"/>
      <c r="DQ1357" s="256"/>
      <c r="DR1357" s="256"/>
      <c r="DS1357" s="256"/>
      <c r="DT1357" s="256"/>
      <c r="DU1357" s="256"/>
      <c r="DV1357" s="256"/>
      <c r="DW1357" s="256"/>
      <c r="DX1357" s="256"/>
      <c r="DY1357" s="256"/>
      <c r="DZ1357" s="256"/>
      <c r="EA1357" s="256"/>
      <c r="EB1357" s="256"/>
      <c r="EC1357" s="256"/>
      <c r="ED1357" s="256"/>
      <c r="EE1357" s="256"/>
      <c r="EF1357" s="256"/>
      <c r="EG1357" s="256"/>
      <c r="EH1357" s="256"/>
      <c r="EI1357" s="256"/>
      <c r="EJ1357" s="256"/>
      <c r="EK1357" s="256"/>
      <c r="EL1357" s="256"/>
      <c r="EM1357" s="256"/>
      <c r="EN1357" s="256"/>
      <c r="EO1357" s="256"/>
      <c r="EP1357" s="256"/>
      <c r="EQ1357" s="256"/>
      <c r="ER1357" s="256"/>
      <c r="ES1357" s="256"/>
      <c r="ET1357" s="256"/>
      <c r="EU1357" s="256"/>
      <c r="EV1357" s="256"/>
      <c r="EW1357" s="256"/>
      <c r="EX1357" s="256"/>
      <c r="EY1357" s="256"/>
      <c r="EZ1357" s="256"/>
      <c r="FA1357" s="256"/>
      <c r="FB1357" s="256"/>
      <c r="FC1357" s="256"/>
      <c r="FD1357" s="256"/>
      <c r="FE1357" s="256"/>
      <c r="FF1357" s="256"/>
      <c r="FG1357" s="256"/>
      <c r="FH1357" s="256"/>
      <c r="FI1357" s="256"/>
      <c r="FJ1357" s="256"/>
      <c r="FK1357" s="256"/>
      <c r="FL1357" s="256"/>
      <c r="FM1357" s="256"/>
      <c r="FN1357" s="256"/>
      <c r="FO1357" s="256"/>
      <c r="FP1357" s="256"/>
      <c r="FQ1357" s="256"/>
      <c r="FR1357" s="256"/>
      <c r="FS1357" s="256"/>
      <c r="FT1357" s="256"/>
      <c r="FU1357" s="256"/>
      <c r="FV1357" s="256"/>
    </row>
    <row r="1358" spans="1:178" s="64" customFormat="1" ht="32.25" customHeight="1">
      <c r="A1358" s="67" t="s">
        <v>369</v>
      </c>
      <c r="B1358" s="68" t="s">
        <v>370</v>
      </c>
      <c r="C1358" s="69"/>
      <c r="D1358" s="60">
        <v>45</v>
      </c>
      <c r="E1358" s="23">
        <f t="shared" si="625"/>
        <v>0</v>
      </c>
      <c r="F1358" s="60"/>
      <c r="G1358" s="60">
        <v>30</v>
      </c>
      <c r="H1358" s="23">
        <f t="shared" si="626"/>
        <v>0</v>
      </c>
      <c r="I1358" s="60"/>
      <c r="J1358" s="60">
        <v>45</v>
      </c>
      <c r="K1358" s="23">
        <f t="shared" si="627"/>
        <v>0</v>
      </c>
      <c r="L1358" s="60">
        <v>170</v>
      </c>
      <c r="M1358" s="60">
        <v>75</v>
      </c>
      <c r="N1358" s="23">
        <f t="shared" si="628"/>
        <v>12750</v>
      </c>
      <c r="O1358" s="60">
        <v>230</v>
      </c>
      <c r="P1358" s="60">
        <v>38</v>
      </c>
      <c r="Q1358" s="23">
        <f t="shared" si="629"/>
        <v>8740</v>
      </c>
      <c r="R1358" s="60">
        <v>180</v>
      </c>
      <c r="S1358" s="60">
        <v>68</v>
      </c>
      <c r="T1358" s="23">
        <f t="shared" si="630"/>
        <v>12240</v>
      </c>
      <c r="U1358" s="60"/>
      <c r="V1358" s="60">
        <v>38</v>
      </c>
      <c r="W1358" s="23">
        <f t="shared" si="631"/>
        <v>0</v>
      </c>
      <c r="X1358" s="60"/>
      <c r="Y1358" s="60">
        <v>55</v>
      </c>
      <c r="Z1358" s="23">
        <f t="shared" si="632"/>
        <v>0</v>
      </c>
      <c r="AA1358" s="60"/>
      <c r="AB1358" s="60">
        <v>58</v>
      </c>
      <c r="AC1358" s="23">
        <f t="shared" si="633"/>
        <v>0</v>
      </c>
      <c r="AD1358" s="60"/>
      <c r="AE1358" s="60">
        <v>68</v>
      </c>
      <c r="AF1358" s="25">
        <f t="shared" si="634"/>
        <v>0</v>
      </c>
      <c r="AG1358" s="60"/>
      <c r="AH1358" s="60">
        <v>98</v>
      </c>
      <c r="AI1358" s="23">
        <f t="shared" si="635"/>
        <v>0</v>
      </c>
      <c r="AJ1358" s="60"/>
      <c r="AK1358" s="60">
        <v>7</v>
      </c>
      <c r="AL1358" s="25">
        <f t="shared" si="636"/>
        <v>0</v>
      </c>
      <c r="AM1358" s="60">
        <v>6480</v>
      </c>
      <c r="AN1358" s="60">
        <v>6</v>
      </c>
      <c r="AO1358" s="25">
        <f t="shared" si="637"/>
        <v>38880</v>
      </c>
      <c r="AP1358" s="60"/>
      <c r="AQ1358" s="60">
        <v>7</v>
      </c>
      <c r="AR1358" s="60">
        <f t="shared" si="621"/>
        <v>0</v>
      </c>
      <c r="AS1358" s="60"/>
      <c r="AT1358" s="60">
        <v>5.63</v>
      </c>
      <c r="AU1358" s="60">
        <f t="shared" si="622"/>
        <v>0</v>
      </c>
      <c r="AV1358" s="60"/>
      <c r="AW1358" s="60">
        <v>6.65</v>
      </c>
      <c r="AX1358" s="60">
        <f t="shared" si="623"/>
        <v>0</v>
      </c>
      <c r="AY1358" s="60"/>
      <c r="AZ1358" s="60">
        <v>5.58</v>
      </c>
      <c r="BA1358" s="60">
        <f t="shared" si="624"/>
        <v>0</v>
      </c>
      <c r="BB1358" s="60"/>
      <c r="BC1358" s="60">
        <v>6</v>
      </c>
      <c r="BD1358" s="23">
        <f t="shared" si="638"/>
        <v>0</v>
      </c>
      <c r="BE1358" s="26">
        <f t="shared" si="639"/>
        <v>72610</v>
      </c>
      <c r="BF1358" s="27">
        <f t="shared" si="642"/>
        <v>213020</v>
      </c>
      <c r="BG1358" s="61"/>
      <c r="BH1358" s="62"/>
      <c r="BI1358" s="61"/>
      <c r="BJ1358" s="30">
        <f t="shared" si="640"/>
        <v>0</v>
      </c>
      <c r="BK1358" s="28">
        <f t="shared" si="641"/>
        <v>285630</v>
      </c>
      <c r="BL1358" s="245"/>
      <c r="BM1358" s="245"/>
      <c r="BN1358" s="255"/>
      <c r="BO1358" s="255"/>
      <c r="BP1358" s="255"/>
      <c r="BQ1358" s="255"/>
      <c r="BR1358" s="255"/>
      <c r="BS1358" s="255"/>
      <c r="BT1358" s="255"/>
      <c r="BU1358" s="255"/>
      <c r="BV1358" s="255"/>
      <c r="BW1358" s="255"/>
      <c r="BX1358" s="255"/>
      <c r="BY1358" s="256"/>
      <c r="BZ1358" s="256"/>
      <c r="CA1358" s="256"/>
      <c r="CB1358" s="256"/>
      <c r="CC1358" s="256"/>
      <c r="CD1358" s="256"/>
      <c r="CE1358" s="256"/>
      <c r="CF1358" s="256"/>
      <c r="CG1358" s="256"/>
      <c r="CH1358" s="256"/>
      <c r="CI1358" s="256"/>
      <c r="CJ1358" s="256"/>
      <c r="CK1358" s="256"/>
      <c r="CL1358" s="256"/>
      <c r="CM1358" s="256"/>
      <c r="CN1358" s="256"/>
      <c r="CO1358" s="256"/>
      <c r="CP1358" s="256"/>
      <c r="CQ1358" s="256"/>
      <c r="CR1358" s="256"/>
      <c r="CS1358" s="256"/>
      <c r="CT1358" s="256"/>
      <c r="CU1358" s="256"/>
      <c r="CV1358" s="256"/>
      <c r="CW1358" s="256"/>
      <c r="CX1358" s="256"/>
      <c r="CY1358" s="256"/>
      <c r="CZ1358" s="256"/>
      <c r="DA1358" s="256"/>
      <c r="DB1358" s="256"/>
      <c r="DC1358" s="256"/>
      <c r="DD1358" s="256"/>
      <c r="DE1358" s="256"/>
      <c r="DF1358" s="256"/>
      <c r="DG1358" s="256"/>
      <c r="DH1358" s="256"/>
      <c r="DI1358" s="256"/>
      <c r="DJ1358" s="256"/>
      <c r="DK1358" s="256"/>
      <c r="DL1358" s="256"/>
      <c r="DM1358" s="256"/>
      <c r="DN1358" s="256"/>
      <c r="DO1358" s="256"/>
      <c r="DP1358" s="256"/>
      <c r="DQ1358" s="256"/>
      <c r="DR1358" s="256"/>
      <c r="DS1358" s="256"/>
      <c r="DT1358" s="256"/>
      <c r="DU1358" s="256"/>
      <c r="DV1358" s="256"/>
      <c r="DW1358" s="256"/>
      <c r="DX1358" s="256"/>
      <c r="DY1358" s="256"/>
      <c r="DZ1358" s="256"/>
      <c r="EA1358" s="256"/>
      <c r="EB1358" s="256"/>
      <c r="EC1358" s="256"/>
      <c r="ED1358" s="256"/>
      <c r="EE1358" s="256"/>
      <c r="EF1358" s="256"/>
      <c r="EG1358" s="256"/>
      <c r="EH1358" s="256"/>
      <c r="EI1358" s="256"/>
      <c r="EJ1358" s="256"/>
      <c r="EK1358" s="256"/>
      <c r="EL1358" s="256"/>
      <c r="EM1358" s="256"/>
      <c r="EN1358" s="256"/>
      <c r="EO1358" s="256"/>
      <c r="EP1358" s="256"/>
      <c r="EQ1358" s="256"/>
      <c r="ER1358" s="256"/>
      <c r="ES1358" s="256"/>
      <c r="ET1358" s="256"/>
      <c r="EU1358" s="256"/>
      <c r="EV1358" s="256"/>
      <c r="EW1358" s="256"/>
      <c r="EX1358" s="256"/>
      <c r="EY1358" s="256"/>
      <c r="EZ1358" s="256"/>
      <c r="FA1358" s="256"/>
      <c r="FB1358" s="256"/>
      <c r="FC1358" s="256"/>
      <c r="FD1358" s="256"/>
      <c r="FE1358" s="256"/>
      <c r="FF1358" s="256"/>
      <c r="FG1358" s="256"/>
      <c r="FH1358" s="256"/>
      <c r="FI1358" s="256"/>
      <c r="FJ1358" s="256"/>
      <c r="FK1358" s="256"/>
      <c r="FL1358" s="256"/>
      <c r="FM1358" s="256"/>
      <c r="FN1358" s="256"/>
      <c r="FO1358" s="256"/>
      <c r="FP1358" s="256"/>
      <c r="FQ1358" s="256"/>
      <c r="FR1358" s="256"/>
      <c r="FS1358" s="256"/>
      <c r="FT1358" s="256"/>
      <c r="FU1358" s="256"/>
      <c r="FV1358" s="256"/>
    </row>
    <row r="1359" spans="1:178" s="64" customFormat="1" ht="32.25" customHeight="1">
      <c r="A1359" s="67" t="s">
        <v>371</v>
      </c>
      <c r="B1359" s="68" t="s">
        <v>372</v>
      </c>
      <c r="C1359" s="71"/>
      <c r="D1359" s="60">
        <v>45</v>
      </c>
      <c r="E1359" s="23">
        <f t="shared" si="625"/>
        <v>0</v>
      </c>
      <c r="F1359" s="60"/>
      <c r="G1359" s="60">
        <v>30</v>
      </c>
      <c r="H1359" s="23">
        <f t="shared" si="626"/>
        <v>0</v>
      </c>
      <c r="I1359" s="70"/>
      <c r="J1359" s="60">
        <v>45</v>
      </c>
      <c r="K1359" s="23">
        <f t="shared" si="627"/>
        <v>0</v>
      </c>
      <c r="L1359" s="60">
        <v>160</v>
      </c>
      <c r="M1359" s="60">
        <v>75</v>
      </c>
      <c r="N1359" s="23">
        <f t="shared" si="628"/>
        <v>12000</v>
      </c>
      <c r="O1359" s="60">
        <v>230</v>
      </c>
      <c r="P1359" s="60">
        <v>38</v>
      </c>
      <c r="Q1359" s="23">
        <f t="shared" si="629"/>
        <v>8740</v>
      </c>
      <c r="R1359" s="60">
        <v>180</v>
      </c>
      <c r="S1359" s="60">
        <v>68</v>
      </c>
      <c r="T1359" s="23">
        <f t="shared" si="630"/>
        <v>12240</v>
      </c>
      <c r="U1359" s="70"/>
      <c r="V1359" s="60">
        <v>38</v>
      </c>
      <c r="W1359" s="23">
        <f t="shared" si="631"/>
        <v>0</v>
      </c>
      <c r="X1359" s="60"/>
      <c r="Y1359" s="60">
        <v>55</v>
      </c>
      <c r="Z1359" s="23">
        <f t="shared" si="632"/>
        <v>0</v>
      </c>
      <c r="AA1359" s="60"/>
      <c r="AB1359" s="60">
        <v>58</v>
      </c>
      <c r="AC1359" s="23">
        <f t="shared" si="633"/>
        <v>0</v>
      </c>
      <c r="AD1359" s="60"/>
      <c r="AE1359" s="60">
        <v>68</v>
      </c>
      <c r="AF1359" s="25">
        <f t="shared" si="634"/>
        <v>0</v>
      </c>
      <c r="AG1359" s="60"/>
      <c r="AH1359" s="60">
        <v>98</v>
      </c>
      <c r="AI1359" s="23">
        <f t="shared" si="635"/>
        <v>0</v>
      </c>
      <c r="AJ1359" s="60"/>
      <c r="AK1359" s="60">
        <v>7</v>
      </c>
      <c r="AL1359" s="25">
        <f t="shared" si="636"/>
        <v>0</v>
      </c>
      <c r="AM1359" s="60">
        <v>6480</v>
      </c>
      <c r="AN1359" s="60">
        <v>6</v>
      </c>
      <c r="AO1359" s="25">
        <f t="shared" si="637"/>
        <v>38880</v>
      </c>
      <c r="AP1359" s="60"/>
      <c r="AQ1359" s="60">
        <v>7</v>
      </c>
      <c r="AR1359" s="60">
        <f t="shared" si="621"/>
        <v>0</v>
      </c>
      <c r="AS1359" s="60"/>
      <c r="AT1359" s="60">
        <v>5.63</v>
      </c>
      <c r="AU1359" s="60">
        <f t="shared" si="622"/>
        <v>0</v>
      </c>
      <c r="AV1359" s="60"/>
      <c r="AW1359" s="60">
        <v>6.65</v>
      </c>
      <c r="AX1359" s="60">
        <f t="shared" si="623"/>
        <v>0</v>
      </c>
      <c r="AY1359" s="60"/>
      <c r="AZ1359" s="60">
        <v>5.58</v>
      </c>
      <c r="BA1359" s="60">
        <f t="shared" si="624"/>
        <v>0</v>
      </c>
      <c r="BB1359" s="60"/>
      <c r="BC1359" s="60">
        <v>6</v>
      </c>
      <c r="BD1359" s="23">
        <f t="shared" si="638"/>
        <v>0</v>
      </c>
      <c r="BE1359" s="26">
        <f t="shared" si="639"/>
        <v>71860</v>
      </c>
      <c r="BF1359" s="27">
        <f t="shared" si="642"/>
        <v>257607</v>
      </c>
      <c r="BG1359" s="61"/>
      <c r="BH1359" s="62"/>
      <c r="BI1359" s="61"/>
      <c r="BJ1359" s="28">
        <f t="shared" si="640"/>
        <v>0</v>
      </c>
      <c r="BK1359" s="28">
        <f t="shared" si="641"/>
        <v>329467</v>
      </c>
      <c r="BL1359" s="245"/>
      <c r="BM1359" s="245"/>
      <c r="BN1359" s="255"/>
      <c r="BO1359" s="255"/>
      <c r="BP1359" s="255"/>
      <c r="BQ1359" s="255"/>
      <c r="BR1359" s="255"/>
      <c r="BS1359" s="255"/>
      <c r="BT1359" s="255"/>
      <c r="BU1359" s="255"/>
      <c r="BV1359" s="255"/>
      <c r="BW1359" s="255"/>
      <c r="BX1359" s="255"/>
      <c r="BY1359" s="256"/>
      <c r="BZ1359" s="256"/>
      <c r="CA1359" s="256"/>
      <c r="CB1359" s="256"/>
      <c r="CC1359" s="256"/>
      <c r="CD1359" s="256"/>
      <c r="CE1359" s="256"/>
      <c r="CF1359" s="256"/>
      <c r="CG1359" s="256"/>
      <c r="CH1359" s="256"/>
      <c r="CI1359" s="256"/>
      <c r="CJ1359" s="256"/>
      <c r="CK1359" s="256"/>
      <c r="CL1359" s="256"/>
      <c r="CM1359" s="256"/>
      <c r="CN1359" s="256"/>
      <c r="CO1359" s="256"/>
      <c r="CP1359" s="256"/>
      <c r="CQ1359" s="256"/>
      <c r="CR1359" s="256"/>
      <c r="CS1359" s="256"/>
      <c r="CT1359" s="256"/>
      <c r="CU1359" s="256"/>
      <c r="CV1359" s="256"/>
      <c r="CW1359" s="256"/>
      <c r="CX1359" s="256"/>
      <c r="CY1359" s="256"/>
      <c r="CZ1359" s="256"/>
      <c r="DA1359" s="256"/>
      <c r="DB1359" s="256"/>
      <c r="DC1359" s="256"/>
      <c r="DD1359" s="256"/>
      <c r="DE1359" s="256"/>
      <c r="DF1359" s="256"/>
      <c r="DG1359" s="256"/>
      <c r="DH1359" s="256"/>
      <c r="DI1359" s="256"/>
      <c r="DJ1359" s="256"/>
      <c r="DK1359" s="256"/>
      <c r="DL1359" s="256"/>
      <c r="DM1359" s="256"/>
      <c r="DN1359" s="256"/>
      <c r="DO1359" s="256"/>
      <c r="DP1359" s="256"/>
      <c r="DQ1359" s="256"/>
      <c r="DR1359" s="256"/>
      <c r="DS1359" s="256"/>
      <c r="DT1359" s="256"/>
      <c r="DU1359" s="256"/>
      <c r="DV1359" s="256"/>
      <c r="DW1359" s="256"/>
      <c r="DX1359" s="256"/>
      <c r="DY1359" s="256"/>
      <c r="DZ1359" s="256"/>
      <c r="EA1359" s="256"/>
      <c r="EB1359" s="256"/>
      <c r="EC1359" s="256"/>
      <c r="ED1359" s="256"/>
      <c r="EE1359" s="256"/>
      <c r="EF1359" s="256"/>
      <c r="EG1359" s="256"/>
      <c r="EH1359" s="256"/>
      <c r="EI1359" s="256"/>
      <c r="EJ1359" s="256"/>
      <c r="EK1359" s="256"/>
      <c r="EL1359" s="256"/>
      <c r="EM1359" s="256"/>
      <c r="EN1359" s="256"/>
      <c r="EO1359" s="256"/>
      <c r="EP1359" s="256"/>
      <c r="EQ1359" s="256"/>
      <c r="ER1359" s="256"/>
      <c r="ES1359" s="256"/>
      <c r="ET1359" s="256"/>
      <c r="EU1359" s="256"/>
      <c r="EV1359" s="256"/>
      <c r="EW1359" s="256"/>
      <c r="EX1359" s="256"/>
      <c r="EY1359" s="256"/>
      <c r="EZ1359" s="256"/>
      <c r="FA1359" s="256"/>
      <c r="FB1359" s="256"/>
      <c r="FC1359" s="256"/>
      <c r="FD1359" s="256"/>
      <c r="FE1359" s="256"/>
      <c r="FF1359" s="256"/>
      <c r="FG1359" s="256"/>
      <c r="FH1359" s="256"/>
      <c r="FI1359" s="256"/>
      <c r="FJ1359" s="256"/>
      <c r="FK1359" s="256"/>
      <c r="FL1359" s="256"/>
      <c r="FM1359" s="256"/>
      <c r="FN1359" s="256"/>
      <c r="FO1359" s="256"/>
      <c r="FP1359" s="256"/>
      <c r="FQ1359" s="256"/>
      <c r="FR1359" s="256"/>
      <c r="FS1359" s="256"/>
      <c r="FT1359" s="256"/>
      <c r="FU1359" s="256"/>
      <c r="FV1359" s="256"/>
    </row>
    <row r="1360" spans="1:178" s="64" customFormat="1" ht="32.25" customHeight="1">
      <c r="A1360" s="67" t="s">
        <v>373</v>
      </c>
      <c r="B1360" s="68" t="s">
        <v>374</v>
      </c>
      <c r="C1360" s="69"/>
      <c r="D1360" s="60">
        <v>45</v>
      </c>
      <c r="E1360" s="23">
        <f t="shared" si="625"/>
        <v>0</v>
      </c>
      <c r="F1360" s="60"/>
      <c r="G1360" s="60">
        <v>30</v>
      </c>
      <c r="H1360" s="23">
        <f t="shared" si="626"/>
        <v>0</v>
      </c>
      <c r="I1360" s="60"/>
      <c r="J1360" s="60">
        <v>45</v>
      </c>
      <c r="K1360" s="23">
        <f t="shared" si="627"/>
        <v>0</v>
      </c>
      <c r="L1360" s="60"/>
      <c r="M1360" s="60">
        <v>75</v>
      </c>
      <c r="N1360" s="23">
        <f t="shared" si="628"/>
        <v>0</v>
      </c>
      <c r="O1360" s="60"/>
      <c r="P1360" s="60">
        <v>38</v>
      </c>
      <c r="Q1360" s="23">
        <f t="shared" si="629"/>
        <v>0</v>
      </c>
      <c r="R1360" s="60"/>
      <c r="S1360" s="60">
        <v>68</v>
      </c>
      <c r="T1360" s="23">
        <f t="shared" si="630"/>
        <v>0</v>
      </c>
      <c r="U1360" s="60"/>
      <c r="V1360" s="60">
        <v>38</v>
      </c>
      <c r="W1360" s="23">
        <f t="shared" si="631"/>
        <v>0</v>
      </c>
      <c r="X1360" s="70"/>
      <c r="Y1360" s="60">
        <v>55</v>
      </c>
      <c r="Z1360" s="23">
        <f t="shared" si="632"/>
        <v>0</v>
      </c>
      <c r="AA1360" s="60"/>
      <c r="AB1360" s="60">
        <v>58</v>
      </c>
      <c r="AC1360" s="23">
        <f t="shared" si="633"/>
        <v>0</v>
      </c>
      <c r="AD1360" s="60"/>
      <c r="AE1360" s="60">
        <v>68</v>
      </c>
      <c r="AF1360" s="25">
        <f t="shared" si="634"/>
        <v>0</v>
      </c>
      <c r="AG1360" s="60"/>
      <c r="AH1360" s="60">
        <v>98</v>
      </c>
      <c r="AI1360" s="23">
        <f t="shared" si="635"/>
        <v>0</v>
      </c>
      <c r="AJ1360" s="60"/>
      <c r="AK1360" s="60">
        <v>7</v>
      </c>
      <c r="AL1360" s="25">
        <f t="shared" si="636"/>
        <v>0</v>
      </c>
      <c r="AM1360" s="60"/>
      <c r="AN1360" s="60">
        <v>6</v>
      </c>
      <c r="AO1360" s="25">
        <f t="shared" si="637"/>
        <v>0</v>
      </c>
      <c r="AP1360" s="60"/>
      <c r="AQ1360" s="60">
        <v>7</v>
      </c>
      <c r="AR1360" s="60">
        <f t="shared" si="621"/>
        <v>0</v>
      </c>
      <c r="AS1360" s="60"/>
      <c r="AT1360" s="60">
        <v>5.63</v>
      </c>
      <c r="AU1360" s="60">
        <f t="shared" si="622"/>
        <v>0</v>
      </c>
      <c r="AV1360" s="60"/>
      <c r="AW1360" s="60">
        <v>6.65</v>
      </c>
      <c r="AX1360" s="60">
        <f t="shared" si="623"/>
        <v>0</v>
      </c>
      <c r="AY1360" s="60"/>
      <c r="AZ1360" s="60">
        <v>5.58</v>
      </c>
      <c r="BA1360" s="60">
        <f t="shared" si="624"/>
        <v>0</v>
      </c>
      <c r="BB1360" s="60"/>
      <c r="BC1360" s="60">
        <v>6</v>
      </c>
      <c r="BD1360" s="23">
        <f t="shared" si="638"/>
        <v>0</v>
      </c>
      <c r="BE1360" s="26">
        <f t="shared" si="639"/>
        <v>0</v>
      </c>
      <c r="BF1360" s="27">
        <f t="shared" si="642"/>
        <v>0</v>
      </c>
      <c r="BG1360" s="61"/>
      <c r="BH1360" s="62"/>
      <c r="BI1360" s="61"/>
      <c r="BJ1360" s="30">
        <f t="shared" si="640"/>
        <v>0</v>
      </c>
      <c r="BK1360" s="28">
        <f t="shared" si="641"/>
        <v>0</v>
      </c>
      <c r="BL1360" s="245"/>
      <c r="BM1360" s="245"/>
      <c r="BN1360" s="255"/>
      <c r="BO1360" s="255"/>
      <c r="BP1360" s="255"/>
      <c r="BQ1360" s="255"/>
      <c r="BR1360" s="255"/>
      <c r="BS1360" s="255"/>
      <c r="BT1360" s="255"/>
      <c r="BU1360" s="255"/>
      <c r="BV1360" s="255"/>
      <c r="BW1360" s="255"/>
      <c r="BX1360" s="255"/>
      <c r="BY1360" s="256"/>
      <c r="BZ1360" s="256"/>
      <c r="CA1360" s="256"/>
      <c r="CB1360" s="256"/>
      <c r="CC1360" s="256"/>
      <c r="CD1360" s="256"/>
      <c r="CE1360" s="256"/>
      <c r="CF1360" s="256"/>
      <c r="CG1360" s="256"/>
      <c r="CH1360" s="256"/>
      <c r="CI1360" s="256"/>
      <c r="CJ1360" s="256"/>
      <c r="CK1360" s="256"/>
      <c r="CL1360" s="256"/>
      <c r="CM1360" s="256"/>
      <c r="CN1360" s="256"/>
      <c r="CO1360" s="256"/>
      <c r="CP1360" s="256"/>
      <c r="CQ1360" s="256"/>
      <c r="CR1360" s="256"/>
      <c r="CS1360" s="256"/>
      <c r="CT1360" s="256"/>
      <c r="CU1360" s="256"/>
      <c r="CV1360" s="256"/>
      <c r="CW1360" s="256"/>
      <c r="CX1360" s="256"/>
      <c r="CY1360" s="256"/>
      <c r="CZ1360" s="256"/>
      <c r="DA1360" s="256"/>
      <c r="DB1360" s="256"/>
      <c r="DC1360" s="256"/>
      <c r="DD1360" s="256"/>
      <c r="DE1360" s="256"/>
      <c r="DF1360" s="256"/>
      <c r="DG1360" s="256"/>
      <c r="DH1360" s="256"/>
      <c r="DI1360" s="256"/>
      <c r="DJ1360" s="256"/>
      <c r="DK1360" s="256"/>
      <c r="DL1360" s="256"/>
      <c r="DM1360" s="256"/>
      <c r="DN1360" s="256"/>
      <c r="DO1360" s="256"/>
      <c r="DP1360" s="256"/>
      <c r="DQ1360" s="256"/>
      <c r="DR1360" s="256"/>
      <c r="DS1360" s="256"/>
      <c r="DT1360" s="256"/>
      <c r="DU1360" s="256"/>
      <c r="DV1360" s="256"/>
      <c r="DW1360" s="256"/>
      <c r="DX1360" s="256"/>
      <c r="DY1360" s="256"/>
      <c r="DZ1360" s="256"/>
      <c r="EA1360" s="256"/>
      <c r="EB1360" s="256"/>
      <c r="EC1360" s="256"/>
      <c r="ED1360" s="256"/>
      <c r="EE1360" s="256"/>
      <c r="EF1360" s="256"/>
      <c r="EG1360" s="256"/>
      <c r="EH1360" s="256"/>
      <c r="EI1360" s="256"/>
      <c r="EJ1360" s="256"/>
      <c r="EK1360" s="256"/>
      <c r="EL1360" s="256"/>
      <c r="EM1360" s="256"/>
      <c r="EN1360" s="256"/>
      <c r="EO1360" s="256"/>
      <c r="EP1360" s="256"/>
      <c r="EQ1360" s="256"/>
      <c r="ER1360" s="256"/>
      <c r="ES1360" s="256"/>
      <c r="ET1360" s="256"/>
      <c r="EU1360" s="256"/>
      <c r="EV1360" s="256"/>
      <c r="EW1360" s="256"/>
      <c r="EX1360" s="256"/>
      <c r="EY1360" s="256"/>
      <c r="EZ1360" s="256"/>
      <c r="FA1360" s="256"/>
      <c r="FB1360" s="256"/>
      <c r="FC1360" s="256"/>
      <c r="FD1360" s="256"/>
      <c r="FE1360" s="256"/>
      <c r="FF1360" s="256"/>
      <c r="FG1360" s="256"/>
      <c r="FH1360" s="256"/>
      <c r="FI1360" s="256"/>
      <c r="FJ1360" s="256"/>
      <c r="FK1360" s="256"/>
      <c r="FL1360" s="256"/>
      <c r="FM1360" s="256"/>
      <c r="FN1360" s="256"/>
      <c r="FO1360" s="256"/>
      <c r="FP1360" s="256"/>
      <c r="FQ1360" s="256"/>
      <c r="FR1360" s="256"/>
      <c r="FS1360" s="256"/>
      <c r="FT1360" s="256"/>
      <c r="FU1360" s="256"/>
      <c r="FV1360" s="256"/>
    </row>
    <row r="1361" spans="1:178" s="64" customFormat="1" ht="32.25" customHeight="1">
      <c r="A1361" s="67" t="s">
        <v>375</v>
      </c>
      <c r="B1361" s="68" t="s">
        <v>376</v>
      </c>
      <c r="C1361" s="69"/>
      <c r="D1361" s="60">
        <v>45</v>
      </c>
      <c r="E1361" s="23">
        <f t="shared" si="625"/>
        <v>0</v>
      </c>
      <c r="F1361" s="60"/>
      <c r="G1361" s="60">
        <v>30</v>
      </c>
      <c r="H1361" s="23">
        <f t="shared" si="626"/>
        <v>0</v>
      </c>
      <c r="I1361" s="60"/>
      <c r="J1361" s="60">
        <v>45</v>
      </c>
      <c r="K1361" s="23">
        <f t="shared" si="627"/>
        <v>0</v>
      </c>
      <c r="L1361" s="60"/>
      <c r="M1361" s="60">
        <v>75</v>
      </c>
      <c r="N1361" s="23">
        <f t="shared" si="628"/>
        <v>0</v>
      </c>
      <c r="O1361" s="60"/>
      <c r="P1361" s="60">
        <v>38</v>
      </c>
      <c r="Q1361" s="23">
        <f t="shared" si="629"/>
        <v>0</v>
      </c>
      <c r="R1361" s="60"/>
      <c r="S1361" s="60">
        <v>68</v>
      </c>
      <c r="T1361" s="23">
        <f t="shared" si="630"/>
        <v>0</v>
      </c>
      <c r="U1361" s="60"/>
      <c r="V1361" s="60">
        <v>38</v>
      </c>
      <c r="W1361" s="23">
        <f t="shared" si="631"/>
        <v>0</v>
      </c>
      <c r="X1361" s="60"/>
      <c r="Y1361" s="60">
        <v>55</v>
      </c>
      <c r="Z1361" s="23">
        <f t="shared" si="632"/>
        <v>0</v>
      </c>
      <c r="AA1361" s="60"/>
      <c r="AB1361" s="60">
        <v>58</v>
      </c>
      <c r="AC1361" s="23">
        <f t="shared" si="633"/>
        <v>0</v>
      </c>
      <c r="AD1361" s="60"/>
      <c r="AE1361" s="60">
        <v>68</v>
      </c>
      <c r="AF1361" s="25">
        <f t="shared" si="634"/>
        <v>0</v>
      </c>
      <c r="AG1361" s="60"/>
      <c r="AH1361" s="60">
        <v>98</v>
      </c>
      <c r="AI1361" s="23">
        <f t="shared" si="635"/>
        <v>0</v>
      </c>
      <c r="AJ1361" s="60"/>
      <c r="AK1361" s="60">
        <v>7</v>
      </c>
      <c r="AL1361" s="25">
        <f t="shared" si="636"/>
        <v>0</v>
      </c>
      <c r="AM1361" s="60"/>
      <c r="AN1361" s="60">
        <v>6</v>
      </c>
      <c r="AO1361" s="25">
        <f t="shared" si="637"/>
        <v>0</v>
      </c>
      <c r="AP1361" s="60"/>
      <c r="AQ1361" s="60">
        <v>7</v>
      </c>
      <c r="AR1361" s="60">
        <f t="shared" si="621"/>
        <v>0</v>
      </c>
      <c r="AS1361" s="60"/>
      <c r="AT1361" s="60">
        <v>5.63</v>
      </c>
      <c r="AU1361" s="60">
        <f t="shared" si="622"/>
        <v>0</v>
      </c>
      <c r="AV1361" s="60"/>
      <c r="AW1361" s="60">
        <v>6.65</v>
      </c>
      <c r="AX1361" s="60">
        <f t="shared" si="623"/>
        <v>0</v>
      </c>
      <c r="AY1361" s="60"/>
      <c r="AZ1361" s="60">
        <v>5.58</v>
      </c>
      <c r="BA1361" s="60">
        <f t="shared" si="624"/>
        <v>0</v>
      </c>
      <c r="BB1361" s="60"/>
      <c r="BC1361" s="60">
        <v>6</v>
      </c>
      <c r="BD1361" s="23">
        <f t="shared" si="638"/>
        <v>0</v>
      </c>
      <c r="BE1361" s="26">
        <f t="shared" si="639"/>
        <v>0</v>
      </c>
      <c r="BF1361" s="27">
        <f t="shared" si="642"/>
        <v>0</v>
      </c>
      <c r="BG1361" s="61"/>
      <c r="BH1361" s="62"/>
      <c r="BI1361" s="61"/>
      <c r="BJ1361" s="30">
        <f t="shared" si="640"/>
        <v>0</v>
      </c>
      <c r="BK1361" s="28">
        <f t="shared" si="641"/>
        <v>0</v>
      </c>
      <c r="BL1361" s="245"/>
      <c r="BM1361" s="245"/>
      <c r="BN1361" s="255"/>
      <c r="BO1361" s="255"/>
      <c r="BP1361" s="255"/>
      <c r="BQ1361" s="255"/>
      <c r="BR1361" s="255"/>
      <c r="BS1361" s="255"/>
      <c r="BT1361" s="255"/>
      <c r="BU1361" s="255"/>
      <c r="BV1361" s="255"/>
      <c r="BW1361" s="255"/>
      <c r="BX1361" s="255"/>
      <c r="BY1361" s="256"/>
      <c r="BZ1361" s="256"/>
      <c r="CA1361" s="256"/>
      <c r="CB1361" s="256"/>
      <c r="CC1361" s="256"/>
      <c r="CD1361" s="256"/>
      <c r="CE1361" s="256"/>
      <c r="CF1361" s="256"/>
      <c r="CG1361" s="256"/>
      <c r="CH1361" s="256"/>
      <c r="CI1361" s="256"/>
      <c r="CJ1361" s="256"/>
      <c r="CK1361" s="256"/>
      <c r="CL1361" s="256"/>
      <c r="CM1361" s="256"/>
      <c r="CN1361" s="256"/>
      <c r="CO1361" s="256"/>
      <c r="CP1361" s="256"/>
      <c r="CQ1361" s="256"/>
      <c r="CR1361" s="256"/>
      <c r="CS1361" s="256"/>
      <c r="CT1361" s="256"/>
      <c r="CU1361" s="256"/>
      <c r="CV1361" s="256"/>
      <c r="CW1361" s="256"/>
      <c r="CX1361" s="256"/>
      <c r="CY1361" s="256"/>
      <c r="CZ1361" s="256"/>
      <c r="DA1361" s="256"/>
      <c r="DB1361" s="256"/>
      <c r="DC1361" s="256"/>
      <c r="DD1361" s="256"/>
      <c r="DE1361" s="256"/>
      <c r="DF1361" s="256"/>
      <c r="DG1361" s="256"/>
      <c r="DH1361" s="256"/>
      <c r="DI1361" s="256"/>
      <c r="DJ1361" s="256"/>
      <c r="DK1361" s="256"/>
      <c r="DL1361" s="256"/>
      <c r="DM1361" s="256"/>
      <c r="DN1361" s="256"/>
      <c r="DO1361" s="256"/>
      <c r="DP1361" s="256"/>
      <c r="DQ1361" s="256"/>
      <c r="DR1361" s="256"/>
      <c r="DS1361" s="256"/>
      <c r="DT1361" s="256"/>
      <c r="DU1361" s="256"/>
      <c r="DV1361" s="256"/>
      <c r="DW1361" s="256"/>
      <c r="DX1361" s="256"/>
      <c r="DY1361" s="256"/>
      <c r="DZ1361" s="256"/>
      <c r="EA1361" s="256"/>
      <c r="EB1361" s="256"/>
      <c r="EC1361" s="256"/>
      <c r="ED1361" s="256"/>
      <c r="EE1361" s="256"/>
      <c r="EF1361" s="256"/>
      <c r="EG1361" s="256"/>
      <c r="EH1361" s="256"/>
      <c r="EI1361" s="256"/>
      <c r="EJ1361" s="256"/>
      <c r="EK1361" s="256"/>
      <c r="EL1361" s="256"/>
      <c r="EM1361" s="256"/>
      <c r="EN1361" s="256"/>
      <c r="EO1361" s="256"/>
      <c r="EP1361" s="256"/>
      <c r="EQ1361" s="256"/>
      <c r="ER1361" s="256"/>
      <c r="ES1361" s="256"/>
      <c r="ET1361" s="256"/>
      <c r="EU1361" s="256"/>
      <c r="EV1361" s="256"/>
      <c r="EW1361" s="256"/>
      <c r="EX1361" s="256"/>
      <c r="EY1361" s="256"/>
      <c r="EZ1361" s="256"/>
      <c r="FA1361" s="256"/>
      <c r="FB1361" s="256"/>
      <c r="FC1361" s="256"/>
      <c r="FD1361" s="256"/>
      <c r="FE1361" s="256"/>
      <c r="FF1361" s="256"/>
      <c r="FG1361" s="256"/>
      <c r="FH1361" s="256"/>
      <c r="FI1361" s="256"/>
      <c r="FJ1361" s="256"/>
      <c r="FK1361" s="256"/>
      <c r="FL1361" s="256"/>
      <c r="FM1361" s="256"/>
      <c r="FN1361" s="256"/>
      <c r="FO1361" s="256"/>
      <c r="FP1361" s="256"/>
      <c r="FQ1361" s="256"/>
      <c r="FR1361" s="256"/>
      <c r="FS1361" s="256"/>
      <c r="FT1361" s="256"/>
      <c r="FU1361" s="256"/>
      <c r="FV1361" s="256"/>
    </row>
    <row r="1362" spans="1:178" s="64" customFormat="1" ht="32.25" customHeight="1">
      <c r="A1362" s="67" t="s">
        <v>377</v>
      </c>
      <c r="B1362" s="68" t="s">
        <v>378</v>
      </c>
      <c r="C1362" s="71"/>
      <c r="D1362" s="60">
        <v>45</v>
      </c>
      <c r="E1362" s="23">
        <f t="shared" si="625"/>
        <v>0</v>
      </c>
      <c r="F1362" s="70"/>
      <c r="G1362" s="60">
        <v>30</v>
      </c>
      <c r="H1362" s="23">
        <f t="shared" si="626"/>
        <v>0</v>
      </c>
      <c r="I1362" s="60"/>
      <c r="J1362" s="60">
        <v>45</v>
      </c>
      <c r="K1362" s="23">
        <f t="shared" si="627"/>
        <v>0</v>
      </c>
      <c r="L1362" s="60"/>
      <c r="M1362" s="60">
        <v>75</v>
      </c>
      <c r="N1362" s="23">
        <f t="shared" si="628"/>
        <v>0</v>
      </c>
      <c r="O1362" s="60"/>
      <c r="P1362" s="60">
        <v>38</v>
      </c>
      <c r="Q1362" s="23">
        <f t="shared" si="629"/>
        <v>0</v>
      </c>
      <c r="R1362" s="60"/>
      <c r="S1362" s="60">
        <v>68</v>
      </c>
      <c r="T1362" s="23">
        <f t="shared" si="630"/>
        <v>0</v>
      </c>
      <c r="U1362" s="60"/>
      <c r="V1362" s="60">
        <v>38</v>
      </c>
      <c r="W1362" s="23">
        <f t="shared" si="631"/>
        <v>0</v>
      </c>
      <c r="X1362" s="70"/>
      <c r="Y1362" s="60">
        <v>55</v>
      </c>
      <c r="Z1362" s="23">
        <f t="shared" si="632"/>
        <v>0</v>
      </c>
      <c r="AA1362" s="60"/>
      <c r="AB1362" s="60">
        <v>58</v>
      </c>
      <c r="AC1362" s="23">
        <f t="shared" si="633"/>
        <v>0</v>
      </c>
      <c r="AD1362" s="60"/>
      <c r="AE1362" s="60">
        <v>68</v>
      </c>
      <c r="AF1362" s="25">
        <f t="shared" si="634"/>
        <v>0</v>
      </c>
      <c r="AG1362" s="60"/>
      <c r="AH1362" s="60">
        <v>98</v>
      </c>
      <c r="AI1362" s="23">
        <f t="shared" si="635"/>
        <v>0</v>
      </c>
      <c r="AJ1362" s="60"/>
      <c r="AK1362" s="60">
        <v>7</v>
      </c>
      <c r="AL1362" s="25">
        <f t="shared" si="636"/>
        <v>0</v>
      </c>
      <c r="AM1362" s="60"/>
      <c r="AN1362" s="60">
        <v>6</v>
      </c>
      <c r="AO1362" s="25">
        <f t="shared" si="637"/>
        <v>0</v>
      </c>
      <c r="AP1362" s="60"/>
      <c r="AQ1362" s="60">
        <v>7</v>
      </c>
      <c r="AR1362" s="60">
        <f t="shared" si="621"/>
        <v>0</v>
      </c>
      <c r="AS1362" s="60"/>
      <c r="AT1362" s="60">
        <v>5.63</v>
      </c>
      <c r="AU1362" s="60">
        <f t="shared" si="622"/>
        <v>0</v>
      </c>
      <c r="AV1362" s="60"/>
      <c r="AW1362" s="60">
        <v>6.65</v>
      </c>
      <c r="AX1362" s="60">
        <f t="shared" si="623"/>
        <v>0</v>
      </c>
      <c r="AY1362" s="60"/>
      <c r="AZ1362" s="60">
        <v>5.58</v>
      </c>
      <c r="BA1362" s="60">
        <f t="shared" si="624"/>
        <v>0</v>
      </c>
      <c r="BB1362" s="60"/>
      <c r="BC1362" s="60">
        <v>6</v>
      </c>
      <c r="BD1362" s="23">
        <f t="shared" si="638"/>
        <v>0</v>
      </c>
      <c r="BE1362" s="26">
        <f t="shared" si="639"/>
        <v>0</v>
      </c>
      <c r="BF1362" s="27">
        <f t="shared" si="642"/>
        <v>0</v>
      </c>
      <c r="BG1362" s="61"/>
      <c r="BH1362" s="62"/>
      <c r="BI1362" s="61"/>
      <c r="BJ1362" s="30">
        <f t="shared" si="640"/>
        <v>0</v>
      </c>
      <c r="BK1362" s="28">
        <f t="shared" si="641"/>
        <v>0</v>
      </c>
      <c r="BL1362" s="245"/>
      <c r="BM1362" s="245"/>
      <c r="BN1362" s="255"/>
      <c r="BO1362" s="255"/>
      <c r="BP1362" s="255"/>
      <c r="BQ1362" s="255"/>
      <c r="BR1362" s="255"/>
      <c r="BS1362" s="255"/>
      <c r="BT1362" s="255"/>
      <c r="BU1362" s="255"/>
      <c r="BV1362" s="255"/>
      <c r="BW1362" s="255"/>
      <c r="BX1362" s="255"/>
      <c r="BY1362" s="256"/>
      <c r="BZ1362" s="256"/>
      <c r="CA1362" s="256"/>
      <c r="CB1362" s="256"/>
      <c r="CC1362" s="256"/>
      <c r="CD1362" s="256"/>
      <c r="CE1362" s="256"/>
      <c r="CF1362" s="256"/>
      <c r="CG1362" s="256"/>
      <c r="CH1362" s="256"/>
      <c r="CI1362" s="256"/>
      <c r="CJ1362" s="256"/>
      <c r="CK1362" s="256"/>
      <c r="CL1362" s="256"/>
      <c r="CM1362" s="256"/>
      <c r="CN1362" s="256"/>
      <c r="CO1362" s="256"/>
      <c r="CP1362" s="256"/>
      <c r="CQ1362" s="256"/>
      <c r="CR1362" s="256"/>
      <c r="CS1362" s="256"/>
      <c r="CT1362" s="256"/>
      <c r="CU1362" s="256"/>
      <c r="CV1362" s="256"/>
      <c r="CW1362" s="256"/>
      <c r="CX1362" s="256"/>
      <c r="CY1362" s="256"/>
      <c r="CZ1362" s="256"/>
      <c r="DA1362" s="256"/>
      <c r="DB1362" s="256"/>
      <c r="DC1362" s="256"/>
      <c r="DD1362" s="256"/>
      <c r="DE1362" s="256"/>
      <c r="DF1362" s="256"/>
      <c r="DG1362" s="256"/>
      <c r="DH1362" s="256"/>
      <c r="DI1362" s="256"/>
      <c r="DJ1362" s="256"/>
      <c r="DK1362" s="256"/>
      <c r="DL1362" s="256"/>
      <c r="DM1362" s="256"/>
      <c r="DN1362" s="256"/>
      <c r="DO1362" s="256"/>
      <c r="DP1362" s="256"/>
      <c r="DQ1362" s="256"/>
      <c r="DR1362" s="256"/>
      <c r="DS1362" s="256"/>
      <c r="DT1362" s="256"/>
      <c r="DU1362" s="256"/>
      <c r="DV1362" s="256"/>
      <c r="DW1362" s="256"/>
      <c r="DX1362" s="256"/>
      <c r="DY1362" s="256"/>
      <c r="DZ1362" s="256"/>
      <c r="EA1362" s="256"/>
      <c r="EB1362" s="256"/>
      <c r="EC1362" s="256"/>
      <c r="ED1362" s="256"/>
      <c r="EE1362" s="256"/>
      <c r="EF1362" s="256"/>
      <c r="EG1362" s="256"/>
      <c r="EH1362" s="256"/>
      <c r="EI1362" s="256"/>
      <c r="EJ1362" s="256"/>
      <c r="EK1362" s="256"/>
      <c r="EL1362" s="256"/>
      <c r="EM1362" s="256"/>
      <c r="EN1362" s="256"/>
      <c r="EO1362" s="256"/>
      <c r="EP1362" s="256"/>
      <c r="EQ1362" s="256"/>
      <c r="ER1362" s="256"/>
      <c r="ES1362" s="256"/>
      <c r="ET1362" s="256"/>
      <c r="EU1362" s="256"/>
      <c r="EV1362" s="256"/>
      <c r="EW1362" s="256"/>
      <c r="EX1362" s="256"/>
      <c r="EY1362" s="256"/>
      <c r="EZ1362" s="256"/>
      <c r="FA1362" s="256"/>
      <c r="FB1362" s="256"/>
      <c r="FC1362" s="256"/>
      <c r="FD1362" s="256"/>
      <c r="FE1362" s="256"/>
      <c r="FF1362" s="256"/>
      <c r="FG1362" s="256"/>
      <c r="FH1362" s="256"/>
      <c r="FI1362" s="256"/>
      <c r="FJ1362" s="256"/>
      <c r="FK1362" s="256"/>
      <c r="FL1362" s="256"/>
      <c r="FM1362" s="256"/>
      <c r="FN1362" s="256"/>
      <c r="FO1362" s="256"/>
      <c r="FP1362" s="256"/>
      <c r="FQ1362" s="256"/>
      <c r="FR1362" s="256"/>
      <c r="FS1362" s="256"/>
      <c r="FT1362" s="256"/>
      <c r="FU1362" s="256"/>
      <c r="FV1362" s="256"/>
    </row>
    <row r="1363" spans="1:178" s="64" customFormat="1" ht="32.25" customHeight="1">
      <c r="A1363" s="67" t="s">
        <v>379</v>
      </c>
      <c r="B1363" s="68" t="s">
        <v>380</v>
      </c>
      <c r="C1363" s="69"/>
      <c r="D1363" s="60">
        <v>45</v>
      </c>
      <c r="E1363" s="23">
        <f t="shared" si="625"/>
        <v>0</v>
      </c>
      <c r="F1363" s="60"/>
      <c r="G1363" s="60">
        <v>30</v>
      </c>
      <c r="H1363" s="23">
        <f t="shared" si="626"/>
        <v>0</v>
      </c>
      <c r="I1363" s="60"/>
      <c r="J1363" s="60">
        <v>45</v>
      </c>
      <c r="K1363" s="23">
        <f t="shared" si="627"/>
        <v>0</v>
      </c>
      <c r="L1363" s="60"/>
      <c r="M1363" s="60">
        <v>75</v>
      </c>
      <c r="N1363" s="23">
        <f t="shared" si="628"/>
        <v>0</v>
      </c>
      <c r="O1363" s="60"/>
      <c r="P1363" s="60">
        <v>38</v>
      </c>
      <c r="Q1363" s="23">
        <f t="shared" si="629"/>
        <v>0</v>
      </c>
      <c r="R1363" s="60"/>
      <c r="S1363" s="60">
        <v>68</v>
      </c>
      <c r="T1363" s="23">
        <f t="shared" si="630"/>
        <v>0</v>
      </c>
      <c r="U1363" s="60"/>
      <c r="V1363" s="60">
        <v>38</v>
      </c>
      <c r="W1363" s="23">
        <f t="shared" si="631"/>
        <v>0</v>
      </c>
      <c r="X1363" s="60"/>
      <c r="Y1363" s="60">
        <v>55</v>
      </c>
      <c r="Z1363" s="23">
        <f t="shared" si="632"/>
        <v>0</v>
      </c>
      <c r="AA1363" s="60"/>
      <c r="AB1363" s="60">
        <v>58</v>
      </c>
      <c r="AC1363" s="23">
        <f t="shared" si="633"/>
        <v>0</v>
      </c>
      <c r="AD1363" s="60"/>
      <c r="AE1363" s="60">
        <v>68</v>
      </c>
      <c r="AF1363" s="25">
        <f t="shared" si="634"/>
        <v>0</v>
      </c>
      <c r="AG1363" s="60"/>
      <c r="AH1363" s="60">
        <v>98</v>
      </c>
      <c r="AI1363" s="23">
        <f t="shared" si="635"/>
        <v>0</v>
      </c>
      <c r="AJ1363" s="60"/>
      <c r="AK1363" s="60">
        <v>7</v>
      </c>
      <c r="AL1363" s="25">
        <f t="shared" si="636"/>
        <v>0</v>
      </c>
      <c r="AM1363" s="60"/>
      <c r="AN1363" s="60">
        <v>6</v>
      </c>
      <c r="AO1363" s="25">
        <f t="shared" si="637"/>
        <v>0</v>
      </c>
      <c r="AP1363" s="60"/>
      <c r="AQ1363" s="60">
        <v>7</v>
      </c>
      <c r="AR1363" s="60">
        <f t="shared" si="621"/>
        <v>0</v>
      </c>
      <c r="AS1363" s="60"/>
      <c r="AT1363" s="60">
        <v>5.63</v>
      </c>
      <c r="AU1363" s="60">
        <f t="shared" si="622"/>
        <v>0</v>
      </c>
      <c r="AV1363" s="60"/>
      <c r="AW1363" s="60">
        <v>6.65</v>
      </c>
      <c r="AX1363" s="60">
        <f t="shared" si="623"/>
        <v>0</v>
      </c>
      <c r="AY1363" s="60"/>
      <c r="AZ1363" s="60">
        <v>5.58</v>
      </c>
      <c r="BA1363" s="60">
        <f t="shared" si="624"/>
        <v>0</v>
      </c>
      <c r="BB1363" s="60"/>
      <c r="BC1363" s="60">
        <v>6</v>
      </c>
      <c r="BD1363" s="23">
        <f t="shared" si="638"/>
        <v>0</v>
      </c>
      <c r="BE1363" s="26">
        <f t="shared" si="639"/>
        <v>0</v>
      </c>
      <c r="BF1363" s="27">
        <f t="shared" si="642"/>
        <v>0</v>
      </c>
      <c r="BG1363" s="61"/>
      <c r="BH1363" s="62"/>
      <c r="BI1363" s="61"/>
      <c r="BJ1363" s="30">
        <f t="shared" si="640"/>
        <v>0</v>
      </c>
      <c r="BK1363" s="28">
        <f t="shared" si="641"/>
        <v>0</v>
      </c>
      <c r="BL1363" s="245"/>
      <c r="BM1363" s="245"/>
      <c r="BN1363" s="255"/>
      <c r="BO1363" s="255"/>
      <c r="BP1363" s="255"/>
      <c r="BQ1363" s="255"/>
      <c r="BR1363" s="255"/>
      <c r="BS1363" s="255"/>
      <c r="BT1363" s="255"/>
      <c r="BU1363" s="255"/>
      <c r="BV1363" s="255"/>
      <c r="BW1363" s="255"/>
      <c r="BX1363" s="255"/>
      <c r="BY1363" s="256"/>
      <c r="BZ1363" s="256"/>
      <c r="CA1363" s="256"/>
      <c r="CB1363" s="256"/>
      <c r="CC1363" s="256"/>
      <c r="CD1363" s="256"/>
      <c r="CE1363" s="256"/>
      <c r="CF1363" s="256"/>
      <c r="CG1363" s="256"/>
      <c r="CH1363" s="256"/>
      <c r="CI1363" s="256"/>
      <c r="CJ1363" s="256"/>
      <c r="CK1363" s="256"/>
      <c r="CL1363" s="256"/>
      <c r="CM1363" s="256"/>
      <c r="CN1363" s="256"/>
      <c r="CO1363" s="256"/>
      <c r="CP1363" s="256"/>
      <c r="CQ1363" s="256"/>
      <c r="CR1363" s="256"/>
      <c r="CS1363" s="256"/>
      <c r="CT1363" s="256"/>
      <c r="CU1363" s="256"/>
      <c r="CV1363" s="256"/>
      <c r="CW1363" s="256"/>
      <c r="CX1363" s="256"/>
      <c r="CY1363" s="256"/>
      <c r="CZ1363" s="256"/>
      <c r="DA1363" s="256"/>
      <c r="DB1363" s="256"/>
      <c r="DC1363" s="256"/>
      <c r="DD1363" s="256"/>
      <c r="DE1363" s="256"/>
      <c r="DF1363" s="256"/>
      <c r="DG1363" s="256"/>
      <c r="DH1363" s="256"/>
      <c r="DI1363" s="256"/>
      <c r="DJ1363" s="256"/>
      <c r="DK1363" s="256"/>
      <c r="DL1363" s="256"/>
      <c r="DM1363" s="256"/>
      <c r="DN1363" s="256"/>
      <c r="DO1363" s="256"/>
      <c r="DP1363" s="256"/>
      <c r="DQ1363" s="256"/>
      <c r="DR1363" s="256"/>
      <c r="DS1363" s="256"/>
      <c r="DT1363" s="256"/>
      <c r="DU1363" s="256"/>
      <c r="DV1363" s="256"/>
      <c r="DW1363" s="256"/>
      <c r="DX1363" s="256"/>
      <c r="DY1363" s="256"/>
      <c r="DZ1363" s="256"/>
      <c r="EA1363" s="256"/>
      <c r="EB1363" s="256"/>
      <c r="EC1363" s="256"/>
      <c r="ED1363" s="256"/>
      <c r="EE1363" s="256"/>
      <c r="EF1363" s="256"/>
      <c r="EG1363" s="256"/>
      <c r="EH1363" s="256"/>
      <c r="EI1363" s="256"/>
      <c r="EJ1363" s="256"/>
      <c r="EK1363" s="256"/>
      <c r="EL1363" s="256"/>
      <c r="EM1363" s="256"/>
      <c r="EN1363" s="256"/>
      <c r="EO1363" s="256"/>
      <c r="EP1363" s="256"/>
      <c r="EQ1363" s="256"/>
      <c r="ER1363" s="256"/>
      <c r="ES1363" s="256"/>
      <c r="ET1363" s="256"/>
      <c r="EU1363" s="256"/>
      <c r="EV1363" s="256"/>
      <c r="EW1363" s="256"/>
      <c r="EX1363" s="256"/>
      <c r="EY1363" s="256"/>
      <c r="EZ1363" s="256"/>
      <c r="FA1363" s="256"/>
      <c r="FB1363" s="256"/>
      <c r="FC1363" s="256"/>
      <c r="FD1363" s="256"/>
      <c r="FE1363" s="256"/>
      <c r="FF1363" s="256"/>
      <c r="FG1363" s="256"/>
      <c r="FH1363" s="256"/>
      <c r="FI1363" s="256"/>
      <c r="FJ1363" s="256"/>
      <c r="FK1363" s="256"/>
      <c r="FL1363" s="256"/>
      <c r="FM1363" s="256"/>
      <c r="FN1363" s="256"/>
      <c r="FO1363" s="256"/>
      <c r="FP1363" s="256"/>
      <c r="FQ1363" s="256"/>
      <c r="FR1363" s="256"/>
      <c r="FS1363" s="256"/>
      <c r="FT1363" s="256"/>
      <c r="FU1363" s="256"/>
      <c r="FV1363" s="256"/>
    </row>
    <row r="1364" spans="1:178" s="64" customFormat="1" ht="32.25" customHeight="1">
      <c r="A1364" s="67" t="s">
        <v>381</v>
      </c>
      <c r="B1364" s="68" t="s">
        <v>382</v>
      </c>
      <c r="C1364" s="69"/>
      <c r="D1364" s="60">
        <v>45</v>
      </c>
      <c r="E1364" s="23">
        <f t="shared" si="625"/>
        <v>0</v>
      </c>
      <c r="F1364" s="60"/>
      <c r="G1364" s="60">
        <v>30</v>
      </c>
      <c r="H1364" s="23">
        <f t="shared" si="626"/>
        <v>0</v>
      </c>
      <c r="I1364" s="70"/>
      <c r="J1364" s="60">
        <v>45</v>
      </c>
      <c r="K1364" s="23">
        <f t="shared" si="627"/>
        <v>0</v>
      </c>
      <c r="L1364" s="60"/>
      <c r="M1364" s="60">
        <v>75</v>
      </c>
      <c r="N1364" s="23">
        <f t="shared" si="628"/>
        <v>0</v>
      </c>
      <c r="O1364" s="60"/>
      <c r="P1364" s="60">
        <v>38</v>
      </c>
      <c r="Q1364" s="23">
        <f t="shared" si="629"/>
        <v>0</v>
      </c>
      <c r="R1364" s="60"/>
      <c r="S1364" s="60">
        <v>68</v>
      </c>
      <c r="T1364" s="23">
        <f t="shared" si="630"/>
        <v>0</v>
      </c>
      <c r="U1364" s="70"/>
      <c r="V1364" s="60">
        <v>38</v>
      </c>
      <c r="W1364" s="23">
        <f t="shared" si="631"/>
        <v>0</v>
      </c>
      <c r="X1364" s="60"/>
      <c r="Y1364" s="60">
        <v>55</v>
      </c>
      <c r="Z1364" s="23">
        <f t="shared" si="632"/>
        <v>0</v>
      </c>
      <c r="AA1364" s="60"/>
      <c r="AB1364" s="60">
        <v>58</v>
      </c>
      <c r="AC1364" s="23">
        <f t="shared" si="633"/>
        <v>0</v>
      </c>
      <c r="AD1364" s="60"/>
      <c r="AE1364" s="60">
        <v>68</v>
      </c>
      <c r="AF1364" s="25">
        <f t="shared" si="634"/>
        <v>0</v>
      </c>
      <c r="AG1364" s="60"/>
      <c r="AH1364" s="60">
        <v>98</v>
      </c>
      <c r="AI1364" s="23">
        <f t="shared" si="635"/>
        <v>0</v>
      </c>
      <c r="AJ1364" s="60"/>
      <c r="AK1364" s="60">
        <v>7</v>
      </c>
      <c r="AL1364" s="25">
        <f t="shared" si="636"/>
        <v>0</v>
      </c>
      <c r="AM1364" s="60"/>
      <c r="AN1364" s="60">
        <v>6</v>
      </c>
      <c r="AO1364" s="25">
        <f t="shared" si="637"/>
        <v>0</v>
      </c>
      <c r="AP1364" s="60"/>
      <c r="AQ1364" s="60">
        <v>7</v>
      </c>
      <c r="AR1364" s="60">
        <f t="shared" si="621"/>
        <v>0</v>
      </c>
      <c r="AS1364" s="60"/>
      <c r="AT1364" s="60">
        <v>5.63</v>
      </c>
      <c r="AU1364" s="60">
        <f t="shared" si="622"/>
        <v>0</v>
      </c>
      <c r="AV1364" s="60"/>
      <c r="AW1364" s="60">
        <v>6.65</v>
      </c>
      <c r="AX1364" s="60">
        <f t="shared" si="623"/>
        <v>0</v>
      </c>
      <c r="AY1364" s="60"/>
      <c r="AZ1364" s="60">
        <v>5.58</v>
      </c>
      <c r="BA1364" s="60">
        <f t="shared" si="624"/>
        <v>0</v>
      </c>
      <c r="BB1364" s="60"/>
      <c r="BC1364" s="60">
        <v>6</v>
      </c>
      <c r="BD1364" s="23">
        <f t="shared" si="638"/>
        <v>0</v>
      </c>
      <c r="BE1364" s="26">
        <f t="shared" si="639"/>
        <v>0</v>
      </c>
      <c r="BF1364" s="27">
        <f t="shared" si="642"/>
        <v>0</v>
      </c>
      <c r="BG1364" s="61"/>
      <c r="BH1364" s="62"/>
      <c r="BI1364" s="61"/>
      <c r="BJ1364" s="30">
        <f t="shared" si="640"/>
        <v>0</v>
      </c>
      <c r="BK1364" s="28">
        <f t="shared" si="641"/>
        <v>0</v>
      </c>
      <c r="BL1364" s="245"/>
      <c r="BM1364" s="245"/>
      <c r="BN1364" s="255"/>
      <c r="BO1364" s="255"/>
      <c r="BP1364" s="255"/>
      <c r="BQ1364" s="255"/>
      <c r="BR1364" s="255"/>
      <c r="BS1364" s="255"/>
      <c r="BT1364" s="255"/>
      <c r="BU1364" s="255"/>
      <c r="BV1364" s="255"/>
      <c r="BW1364" s="255"/>
      <c r="BX1364" s="255"/>
      <c r="BY1364" s="256"/>
      <c r="BZ1364" s="256"/>
      <c r="CA1364" s="256"/>
      <c r="CB1364" s="256"/>
      <c r="CC1364" s="256"/>
      <c r="CD1364" s="256"/>
      <c r="CE1364" s="256"/>
      <c r="CF1364" s="256"/>
      <c r="CG1364" s="256"/>
      <c r="CH1364" s="256"/>
      <c r="CI1364" s="256"/>
      <c r="CJ1364" s="256"/>
      <c r="CK1364" s="256"/>
      <c r="CL1364" s="256"/>
      <c r="CM1364" s="256"/>
      <c r="CN1364" s="256"/>
      <c r="CO1364" s="256"/>
      <c r="CP1364" s="256"/>
      <c r="CQ1364" s="256"/>
      <c r="CR1364" s="256"/>
      <c r="CS1364" s="256"/>
      <c r="CT1364" s="256"/>
      <c r="CU1364" s="256"/>
      <c r="CV1364" s="256"/>
      <c r="CW1364" s="256"/>
      <c r="CX1364" s="256"/>
      <c r="CY1364" s="256"/>
      <c r="CZ1364" s="256"/>
      <c r="DA1364" s="256"/>
      <c r="DB1364" s="256"/>
      <c r="DC1364" s="256"/>
      <c r="DD1364" s="256"/>
      <c r="DE1364" s="256"/>
      <c r="DF1364" s="256"/>
      <c r="DG1364" s="256"/>
      <c r="DH1364" s="256"/>
      <c r="DI1364" s="256"/>
      <c r="DJ1364" s="256"/>
      <c r="DK1364" s="256"/>
      <c r="DL1364" s="256"/>
      <c r="DM1364" s="256"/>
      <c r="DN1364" s="256"/>
      <c r="DO1364" s="256"/>
      <c r="DP1364" s="256"/>
      <c r="DQ1364" s="256"/>
      <c r="DR1364" s="256"/>
      <c r="DS1364" s="256"/>
      <c r="DT1364" s="256"/>
      <c r="DU1364" s="256"/>
      <c r="DV1364" s="256"/>
      <c r="DW1364" s="256"/>
      <c r="DX1364" s="256"/>
      <c r="DY1364" s="256"/>
      <c r="DZ1364" s="256"/>
      <c r="EA1364" s="256"/>
      <c r="EB1364" s="256"/>
      <c r="EC1364" s="256"/>
      <c r="ED1364" s="256"/>
      <c r="EE1364" s="256"/>
      <c r="EF1364" s="256"/>
      <c r="EG1364" s="256"/>
      <c r="EH1364" s="256"/>
      <c r="EI1364" s="256"/>
      <c r="EJ1364" s="256"/>
      <c r="EK1364" s="256"/>
      <c r="EL1364" s="256"/>
      <c r="EM1364" s="256"/>
      <c r="EN1364" s="256"/>
      <c r="EO1364" s="256"/>
      <c r="EP1364" s="256"/>
      <c r="EQ1364" s="256"/>
      <c r="ER1364" s="256"/>
      <c r="ES1364" s="256"/>
      <c r="ET1364" s="256"/>
      <c r="EU1364" s="256"/>
      <c r="EV1364" s="256"/>
      <c r="EW1364" s="256"/>
      <c r="EX1364" s="256"/>
      <c r="EY1364" s="256"/>
      <c r="EZ1364" s="256"/>
      <c r="FA1364" s="256"/>
      <c r="FB1364" s="256"/>
      <c r="FC1364" s="256"/>
      <c r="FD1364" s="256"/>
      <c r="FE1364" s="256"/>
      <c r="FF1364" s="256"/>
      <c r="FG1364" s="256"/>
      <c r="FH1364" s="256"/>
      <c r="FI1364" s="256"/>
      <c r="FJ1364" s="256"/>
      <c r="FK1364" s="256"/>
      <c r="FL1364" s="256"/>
      <c r="FM1364" s="256"/>
      <c r="FN1364" s="256"/>
      <c r="FO1364" s="256"/>
      <c r="FP1364" s="256"/>
      <c r="FQ1364" s="256"/>
      <c r="FR1364" s="256"/>
      <c r="FS1364" s="256"/>
      <c r="FT1364" s="256"/>
      <c r="FU1364" s="256"/>
      <c r="FV1364" s="256"/>
    </row>
    <row r="1365" spans="1:178" s="64" customFormat="1" ht="32.25" customHeight="1">
      <c r="A1365" s="67" t="s">
        <v>383</v>
      </c>
      <c r="B1365" s="68" t="s">
        <v>384</v>
      </c>
      <c r="C1365" s="71"/>
      <c r="D1365" s="60">
        <v>45</v>
      </c>
      <c r="E1365" s="23">
        <f t="shared" si="625"/>
        <v>0</v>
      </c>
      <c r="F1365" s="60"/>
      <c r="G1365" s="60">
        <v>30</v>
      </c>
      <c r="H1365" s="23">
        <f t="shared" si="626"/>
        <v>0</v>
      </c>
      <c r="I1365" s="60"/>
      <c r="J1365" s="60">
        <v>45</v>
      </c>
      <c r="K1365" s="23">
        <f t="shared" si="627"/>
        <v>0</v>
      </c>
      <c r="L1365" s="60"/>
      <c r="M1365" s="60">
        <v>75</v>
      </c>
      <c r="N1365" s="23">
        <f t="shared" si="628"/>
        <v>0</v>
      </c>
      <c r="O1365" s="70"/>
      <c r="P1365" s="60">
        <v>38</v>
      </c>
      <c r="Q1365" s="23">
        <f t="shared" si="629"/>
        <v>0</v>
      </c>
      <c r="R1365" s="60"/>
      <c r="S1365" s="60">
        <v>68</v>
      </c>
      <c r="T1365" s="23">
        <f t="shared" si="630"/>
        <v>0</v>
      </c>
      <c r="U1365" s="60">
        <v>450</v>
      </c>
      <c r="V1365" s="60">
        <v>38</v>
      </c>
      <c r="W1365" s="23">
        <f t="shared" si="631"/>
        <v>17100</v>
      </c>
      <c r="X1365" s="70">
        <v>110</v>
      </c>
      <c r="Y1365" s="60">
        <v>55</v>
      </c>
      <c r="Z1365" s="23">
        <f t="shared" si="632"/>
        <v>6050</v>
      </c>
      <c r="AA1365" s="60">
        <v>150</v>
      </c>
      <c r="AB1365" s="60">
        <v>58</v>
      </c>
      <c r="AC1365" s="23">
        <f t="shared" si="633"/>
        <v>8700</v>
      </c>
      <c r="AD1365" s="60"/>
      <c r="AE1365" s="60">
        <v>68</v>
      </c>
      <c r="AF1365" s="25">
        <f t="shared" si="634"/>
        <v>0</v>
      </c>
      <c r="AG1365" s="60">
        <v>500</v>
      </c>
      <c r="AH1365" s="60">
        <v>98</v>
      </c>
      <c r="AI1365" s="23">
        <f t="shared" si="635"/>
        <v>49000</v>
      </c>
      <c r="AJ1365" s="60"/>
      <c r="AK1365" s="60">
        <v>7</v>
      </c>
      <c r="AL1365" s="25">
        <f t="shared" si="636"/>
        <v>0</v>
      </c>
      <c r="AM1365" s="60"/>
      <c r="AN1365" s="60">
        <v>6</v>
      </c>
      <c r="AO1365" s="25">
        <f t="shared" si="637"/>
        <v>0</v>
      </c>
      <c r="AP1365" s="60"/>
      <c r="AQ1365" s="60">
        <v>7</v>
      </c>
      <c r="AR1365" s="60">
        <f t="shared" si="621"/>
        <v>0</v>
      </c>
      <c r="AS1365" s="60"/>
      <c r="AT1365" s="60">
        <v>5.63</v>
      </c>
      <c r="AU1365" s="60">
        <f t="shared" si="622"/>
        <v>0</v>
      </c>
      <c r="AV1365" s="60"/>
      <c r="AW1365" s="60">
        <v>6.65</v>
      </c>
      <c r="AX1365" s="60">
        <f t="shared" si="623"/>
        <v>0</v>
      </c>
      <c r="AY1365" s="60"/>
      <c r="AZ1365" s="60">
        <v>5.58</v>
      </c>
      <c r="BA1365" s="60">
        <f t="shared" si="624"/>
        <v>0</v>
      </c>
      <c r="BB1365" s="60"/>
      <c r="BC1365" s="60">
        <v>6</v>
      </c>
      <c r="BD1365" s="23">
        <f t="shared" si="638"/>
        <v>0</v>
      </c>
      <c r="BE1365" s="26">
        <f t="shared" si="639"/>
        <v>80850</v>
      </c>
      <c r="BF1365" s="27">
        <f t="shared" si="642"/>
        <v>0</v>
      </c>
      <c r="BG1365" s="61"/>
      <c r="BH1365" s="62"/>
      <c r="BI1365" s="61"/>
      <c r="BJ1365" s="30">
        <f t="shared" si="640"/>
        <v>0</v>
      </c>
      <c r="BK1365" s="28">
        <f t="shared" si="641"/>
        <v>80850</v>
      </c>
      <c r="BL1365" s="245"/>
      <c r="BM1365" s="245"/>
      <c r="BN1365" s="255"/>
      <c r="BO1365" s="255"/>
      <c r="BP1365" s="255"/>
      <c r="BQ1365" s="255"/>
      <c r="BR1365" s="255"/>
      <c r="BS1365" s="255"/>
      <c r="BT1365" s="255"/>
      <c r="BU1365" s="255"/>
      <c r="BV1365" s="255"/>
      <c r="BW1365" s="255"/>
      <c r="BX1365" s="255"/>
      <c r="BY1365" s="256"/>
      <c r="BZ1365" s="256"/>
      <c r="CA1365" s="256"/>
      <c r="CB1365" s="256"/>
      <c r="CC1365" s="256"/>
      <c r="CD1365" s="256"/>
      <c r="CE1365" s="256"/>
      <c r="CF1365" s="256"/>
      <c r="CG1365" s="256"/>
      <c r="CH1365" s="256"/>
      <c r="CI1365" s="256"/>
      <c r="CJ1365" s="256"/>
      <c r="CK1365" s="256"/>
      <c r="CL1365" s="256"/>
      <c r="CM1365" s="256"/>
      <c r="CN1365" s="256"/>
      <c r="CO1365" s="256"/>
      <c r="CP1365" s="256"/>
      <c r="CQ1365" s="256"/>
      <c r="CR1365" s="256"/>
      <c r="CS1365" s="256"/>
      <c r="CT1365" s="256"/>
      <c r="CU1365" s="256"/>
      <c r="CV1365" s="256"/>
      <c r="CW1365" s="256"/>
      <c r="CX1365" s="256"/>
      <c r="CY1365" s="256"/>
      <c r="CZ1365" s="256"/>
      <c r="DA1365" s="256"/>
      <c r="DB1365" s="256"/>
      <c r="DC1365" s="256"/>
      <c r="DD1365" s="256"/>
      <c r="DE1365" s="256"/>
      <c r="DF1365" s="256"/>
      <c r="DG1365" s="256"/>
      <c r="DH1365" s="256"/>
      <c r="DI1365" s="256"/>
      <c r="DJ1365" s="256"/>
      <c r="DK1365" s="256"/>
      <c r="DL1365" s="256"/>
      <c r="DM1365" s="256"/>
      <c r="DN1365" s="256"/>
      <c r="DO1365" s="256"/>
      <c r="DP1365" s="256"/>
      <c r="DQ1365" s="256"/>
      <c r="DR1365" s="256"/>
      <c r="DS1365" s="256"/>
      <c r="DT1365" s="256"/>
      <c r="DU1365" s="256"/>
      <c r="DV1365" s="256"/>
      <c r="DW1365" s="256"/>
      <c r="DX1365" s="256"/>
      <c r="DY1365" s="256"/>
      <c r="DZ1365" s="256"/>
      <c r="EA1365" s="256"/>
      <c r="EB1365" s="256"/>
      <c r="EC1365" s="256"/>
      <c r="ED1365" s="256"/>
      <c r="EE1365" s="256"/>
      <c r="EF1365" s="256"/>
      <c r="EG1365" s="256"/>
      <c r="EH1365" s="256"/>
      <c r="EI1365" s="256"/>
      <c r="EJ1365" s="256"/>
      <c r="EK1365" s="256"/>
      <c r="EL1365" s="256"/>
      <c r="EM1365" s="256"/>
      <c r="EN1365" s="256"/>
      <c r="EO1365" s="256"/>
      <c r="EP1365" s="256"/>
      <c r="EQ1365" s="256"/>
      <c r="ER1365" s="256"/>
      <c r="ES1365" s="256"/>
      <c r="ET1365" s="256"/>
      <c r="EU1365" s="256"/>
      <c r="EV1365" s="256"/>
      <c r="EW1365" s="256"/>
      <c r="EX1365" s="256"/>
      <c r="EY1365" s="256"/>
      <c r="EZ1365" s="256"/>
      <c r="FA1365" s="256"/>
      <c r="FB1365" s="256"/>
      <c r="FC1365" s="256"/>
      <c r="FD1365" s="256"/>
      <c r="FE1365" s="256"/>
      <c r="FF1365" s="256"/>
      <c r="FG1365" s="256"/>
      <c r="FH1365" s="256"/>
      <c r="FI1365" s="256"/>
      <c r="FJ1365" s="256"/>
      <c r="FK1365" s="256"/>
      <c r="FL1365" s="256"/>
      <c r="FM1365" s="256"/>
      <c r="FN1365" s="256"/>
      <c r="FO1365" s="256"/>
      <c r="FP1365" s="256"/>
      <c r="FQ1365" s="256"/>
      <c r="FR1365" s="256"/>
      <c r="FS1365" s="256"/>
      <c r="FT1365" s="256"/>
      <c r="FU1365" s="256"/>
      <c r="FV1365" s="256"/>
    </row>
    <row r="1366" spans="1:178" s="64" customFormat="1" ht="32.25" customHeight="1">
      <c r="A1366" s="67" t="s">
        <v>385</v>
      </c>
      <c r="B1366" s="68" t="s">
        <v>386</v>
      </c>
      <c r="C1366" s="69"/>
      <c r="D1366" s="60">
        <v>45</v>
      </c>
      <c r="E1366" s="23">
        <f t="shared" si="625"/>
        <v>0</v>
      </c>
      <c r="F1366" s="60"/>
      <c r="G1366" s="60">
        <v>30</v>
      </c>
      <c r="H1366" s="23">
        <f t="shared" si="626"/>
        <v>0</v>
      </c>
      <c r="I1366" s="60"/>
      <c r="J1366" s="60">
        <v>45</v>
      </c>
      <c r="K1366" s="23">
        <f t="shared" si="627"/>
        <v>0</v>
      </c>
      <c r="L1366" s="60"/>
      <c r="M1366" s="60">
        <v>75</v>
      </c>
      <c r="N1366" s="23">
        <f t="shared" si="628"/>
        <v>0</v>
      </c>
      <c r="O1366" s="60"/>
      <c r="P1366" s="60">
        <v>38</v>
      </c>
      <c r="Q1366" s="23">
        <f t="shared" si="629"/>
        <v>0</v>
      </c>
      <c r="R1366" s="60"/>
      <c r="S1366" s="60">
        <v>68</v>
      </c>
      <c r="T1366" s="23">
        <f t="shared" si="630"/>
        <v>0</v>
      </c>
      <c r="U1366" s="60"/>
      <c r="V1366" s="60">
        <v>38</v>
      </c>
      <c r="W1366" s="23">
        <f t="shared" si="631"/>
        <v>0</v>
      </c>
      <c r="X1366" s="60"/>
      <c r="Y1366" s="60">
        <v>55</v>
      </c>
      <c r="Z1366" s="23">
        <f t="shared" si="632"/>
        <v>0</v>
      </c>
      <c r="AA1366" s="60"/>
      <c r="AB1366" s="60">
        <v>58</v>
      </c>
      <c r="AC1366" s="23">
        <f t="shared" si="633"/>
        <v>0</v>
      </c>
      <c r="AD1366" s="60"/>
      <c r="AE1366" s="60">
        <v>68</v>
      </c>
      <c r="AF1366" s="25">
        <f t="shared" si="634"/>
        <v>0</v>
      </c>
      <c r="AG1366" s="60"/>
      <c r="AH1366" s="60">
        <v>98</v>
      </c>
      <c r="AI1366" s="23">
        <f t="shared" si="635"/>
        <v>0</v>
      </c>
      <c r="AJ1366" s="60"/>
      <c r="AK1366" s="60">
        <v>7</v>
      </c>
      <c r="AL1366" s="25">
        <f t="shared" si="636"/>
        <v>0</v>
      </c>
      <c r="AM1366" s="60"/>
      <c r="AN1366" s="60">
        <v>6</v>
      </c>
      <c r="AO1366" s="25">
        <f t="shared" si="637"/>
        <v>0</v>
      </c>
      <c r="AP1366" s="60"/>
      <c r="AQ1366" s="60">
        <v>7</v>
      </c>
      <c r="AR1366" s="60">
        <f t="shared" si="621"/>
        <v>0</v>
      </c>
      <c r="AS1366" s="60"/>
      <c r="AT1366" s="60">
        <v>5.63</v>
      </c>
      <c r="AU1366" s="60">
        <f t="shared" si="622"/>
        <v>0</v>
      </c>
      <c r="AV1366" s="60"/>
      <c r="AW1366" s="60">
        <v>6.65</v>
      </c>
      <c r="AX1366" s="60">
        <f t="shared" si="623"/>
        <v>0</v>
      </c>
      <c r="AY1366" s="60"/>
      <c r="AZ1366" s="60">
        <v>5.58</v>
      </c>
      <c r="BA1366" s="60">
        <f t="shared" si="624"/>
        <v>0</v>
      </c>
      <c r="BB1366" s="60"/>
      <c r="BC1366" s="60">
        <v>6</v>
      </c>
      <c r="BD1366" s="23">
        <f t="shared" si="638"/>
        <v>0</v>
      </c>
      <c r="BE1366" s="26">
        <f t="shared" si="639"/>
        <v>0</v>
      </c>
      <c r="BF1366" s="27">
        <f t="shared" si="642"/>
        <v>0</v>
      </c>
      <c r="BG1366" s="61"/>
      <c r="BH1366" s="62"/>
      <c r="BI1366" s="61"/>
      <c r="BJ1366" s="30">
        <f t="shared" si="640"/>
        <v>0</v>
      </c>
      <c r="BK1366" s="28">
        <f t="shared" si="641"/>
        <v>0</v>
      </c>
      <c r="BL1366" s="245"/>
      <c r="BM1366" s="247"/>
      <c r="BN1366" s="255"/>
      <c r="BO1366" s="255"/>
      <c r="BP1366" s="255"/>
      <c r="BQ1366" s="255"/>
      <c r="BR1366" s="255"/>
      <c r="BS1366" s="255"/>
      <c r="BT1366" s="255"/>
      <c r="BU1366" s="255"/>
      <c r="BV1366" s="255"/>
      <c r="BW1366" s="255"/>
      <c r="BX1366" s="255"/>
      <c r="BY1366" s="256"/>
      <c r="BZ1366" s="256"/>
      <c r="CA1366" s="256"/>
      <c r="CB1366" s="256"/>
      <c r="CC1366" s="256"/>
      <c r="CD1366" s="256"/>
      <c r="CE1366" s="256"/>
      <c r="CF1366" s="256"/>
      <c r="CG1366" s="256"/>
      <c r="CH1366" s="256"/>
      <c r="CI1366" s="256"/>
      <c r="CJ1366" s="256"/>
      <c r="CK1366" s="256"/>
      <c r="CL1366" s="256"/>
      <c r="CM1366" s="256"/>
      <c r="CN1366" s="256"/>
      <c r="CO1366" s="256"/>
      <c r="CP1366" s="256"/>
      <c r="CQ1366" s="256"/>
      <c r="CR1366" s="256"/>
      <c r="CS1366" s="256"/>
      <c r="CT1366" s="256"/>
      <c r="CU1366" s="256"/>
      <c r="CV1366" s="256"/>
      <c r="CW1366" s="256"/>
      <c r="CX1366" s="256"/>
      <c r="CY1366" s="256"/>
      <c r="CZ1366" s="256"/>
      <c r="DA1366" s="256"/>
      <c r="DB1366" s="256"/>
      <c r="DC1366" s="256"/>
      <c r="DD1366" s="256"/>
      <c r="DE1366" s="256"/>
      <c r="DF1366" s="256"/>
      <c r="DG1366" s="256"/>
      <c r="DH1366" s="256"/>
      <c r="DI1366" s="256"/>
      <c r="DJ1366" s="256"/>
      <c r="DK1366" s="256"/>
      <c r="DL1366" s="256"/>
      <c r="DM1366" s="256"/>
      <c r="DN1366" s="256"/>
      <c r="DO1366" s="256"/>
      <c r="DP1366" s="256"/>
      <c r="DQ1366" s="256"/>
      <c r="DR1366" s="256"/>
      <c r="DS1366" s="256"/>
      <c r="DT1366" s="256"/>
      <c r="DU1366" s="256"/>
      <c r="DV1366" s="256"/>
      <c r="DW1366" s="256"/>
      <c r="DX1366" s="256"/>
      <c r="DY1366" s="256"/>
      <c r="DZ1366" s="256"/>
      <c r="EA1366" s="256"/>
      <c r="EB1366" s="256"/>
      <c r="EC1366" s="256"/>
      <c r="ED1366" s="256"/>
      <c r="EE1366" s="256"/>
      <c r="EF1366" s="256"/>
      <c r="EG1366" s="256"/>
      <c r="EH1366" s="256"/>
      <c r="EI1366" s="256"/>
      <c r="EJ1366" s="256"/>
      <c r="EK1366" s="256"/>
      <c r="EL1366" s="256"/>
      <c r="EM1366" s="256"/>
      <c r="EN1366" s="256"/>
      <c r="EO1366" s="256"/>
      <c r="EP1366" s="256"/>
      <c r="EQ1366" s="256"/>
      <c r="ER1366" s="256"/>
      <c r="ES1366" s="256"/>
      <c r="ET1366" s="256"/>
      <c r="EU1366" s="256"/>
      <c r="EV1366" s="256"/>
      <c r="EW1366" s="256"/>
      <c r="EX1366" s="256"/>
      <c r="EY1366" s="256"/>
      <c r="EZ1366" s="256"/>
      <c r="FA1366" s="256"/>
      <c r="FB1366" s="256"/>
      <c r="FC1366" s="256"/>
      <c r="FD1366" s="256"/>
      <c r="FE1366" s="256"/>
      <c r="FF1366" s="256"/>
      <c r="FG1366" s="256"/>
      <c r="FH1366" s="256"/>
      <c r="FI1366" s="256"/>
      <c r="FJ1366" s="256"/>
      <c r="FK1366" s="256"/>
      <c r="FL1366" s="256"/>
      <c r="FM1366" s="256"/>
      <c r="FN1366" s="256"/>
      <c r="FO1366" s="256"/>
      <c r="FP1366" s="256"/>
      <c r="FQ1366" s="256"/>
      <c r="FR1366" s="256"/>
      <c r="FS1366" s="256"/>
      <c r="FT1366" s="256"/>
      <c r="FU1366" s="256"/>
      <c r="FV1366" s="256"/>
    </row>
    <row r="1367" spans="1:178" s="64" customFormat="1" ht="32.25" customHeight="1">
      <c r="A1367" s="67" t="s">
        <v>387</v>
      </c>
      <c r="B1367" s="68" t="s">
        <v>388</v>
      </c>
      <c r="C1367" s="69"/>
      <c r="D1367" s="60">
        <v>45</v>
      </c>
      <c r="E1367" s="23">
        <f t="shared" si="625"/>
        <v>0</v>
      </c>
      <c r="F1367" s="60"/>
      <c r="G1367" s="60">
        <v>30</v>
      </c>
      <c r="H1367" s="23">
        <f t="shared" si="626"/>
        <v>0</v>
      </c>
      <c r="I1367" s="60"/>
      <c r="J1367" s="60">
        <v>45</v>
      </c>
      <c r="K1367" s="23">
        <f t="shared" si="627"/>
        <v>0</v>
      </c>
      <c r="L1367" s="60"/>
      <c r="M1367" s="60">
        <v>75</v>
      </c>
      <c r="N1367" s="23">
        <f t="shared" si="628"/>
        <v>0</v>
      </c>
      <c r="O1367" s="60"/>
      <c r="P1367" s="60">
        <v>38</v>
      </c>
      <c r="Q1367" s="23">
        <f t="shared" si="629"/>
        <v>0</v>
      </c>
      <c r="R1367" s="60"/>
      <c r="S1367" s="60">
        <v>68</v>
      </c>
      <c r="T1367" s="23">
        <f t="shared" si="630"/>
        <v>0</v>
      </c>
      <c r="U1367" s="60"/>
      <c r="V1367" s="60">
        <v>38</v>
      </c>
      <c r="W1367" s="23">
        <f t="shared" si="631"/>
        <v>0</v>
      </c>
      <c r="X1367" s="60"/>
      <c r="Y1367" s="60">
        <v>55</v>
      </c>
      <c r="Z1367" s="23">
        <f t="shared" si="632"/>
        <v>0</v>
      </c>
      <c r="AA1367" s="60"/>
      <c r="AB1367" s="60">
        <v>58</v>
      </c>
      <c r="AC1367" s="23">
        <f t="shared" si="633"/>
        <v>0</v>
      </c>
      <c r="AD1367" s="60"/>
      <c r="AE1367" s="60">
        <v>68</v>
      </c>
      <c r="AF1367" s="25">
        <f t="shared" si="634"/>
        <v>0</v>
      </c>
      <c r="AG1367" s="60"/>
      <c r="AH1367" s="60">
        <v>98</v>
      </c>
      <c r="AI1367" s="23">
        <f t="shared" si="635"/>
        <v>0</v>
      </c>
      <c r="AJ1367" s="60"/>
      <c r="AK1367" s="60">
        <v>7</v>
      </c>
      <c r="AL1367" s="25">
        <f t="shared" si="636"/>
        <v>0</v>
      </c>
      <c r="AM1367" s="60"/>
      <c r="AN1367" s="60">
        <v>6</v>
      </c>
      <c r="AO1367" s="25">
        <f t="shared" si="637"/>
        <v>0</v>
      </c>
      <c r="AP1367" s="60"/>
      <c r="AQ1367" s="60">
        <v>7</v>
      </c>
      <c r="AR1367" s="60">
        <f t="shared" si="621"/>
        <v>0</v>
      </c>
      <c r="AS1367" s="60"/>
      <c r="AT1367" s="60">
        <v>5.63</v>
      </c>
      <c r="AU1367" s="60">
        <f t="shared" si="622"/>
        <v>0</v>
      </c>
      <c r="AV1367" s="60"/>
      <c r="AW1367" s="60">
        <v>6.65</v>
      </c>
      <c r="AX1367" s="60">
        <f t="shared" si="623"/>
        <v>0</v>
      </c>
      <c r="AY1367" s="60"/>
      <c r="AZ1367" s="60">
        <v>5.58</v>
      </c>
      <c r="BA1367" s="60">
        <f t="shared" si="624"/>
        <v>0</v>
      </c>
      <c r="BB1367" s="60"/>
      <c r="BC1367" s="60">
        <v>6</v>
      </c>
      <c r="BD1367" s="23">
        <f t="shared" si="638"/>
        <v>0</v>
      </c>
      <c r="BE1367" s="26">
        <f t="shared" si="639"/>
        <v>0</v>
      </c>
      <c r="BF1367" s="27">
        <f t="shared" si="642"/>
        <v>0</v>
      </c>
      <c r="BG1367" s="61"/>
      <c r="BH1367" s="62"/>
      <c r="BI1367" s="61"/>
      <c r="BJ1367" s="30">
        <f t="shared" si="640"/>
        <v>0</v>
      </c>
      <c r="BK1367" s="28">
        <f t="shared" si="641"/>
        <v>0</v>
      </c>
      <c r="BL1367" s="245"/>
      <c r="BM1367" s="245"/>
      <c r="BN1367" s="255"/>
      <c r="BO1367" s="255"/>
      <c r="BP1367" s="255"/>
      <c r="BQ1367" s="255"/>
      <c r="BR1367" s="255"/>
      <c r="BS1367" s="255"/>
      <c r="BT1367" s="255"/>
      <c r="BU1367" s="255"/>
      <c r="BV1367" s="255"/>
      <c r="BW1367" s="255"/>
      <c r="BX1367" s="255"/>
      <c r="BY1367" s="256"/>
      <c r="BZ1367" s="256"/>
      <c r="CA1367" s="256"/>
      <c r="CB1367" s="256"/>
      <c r="CC1367" s="256"/>
      <c r="CD1367" s="256"/>
      <c r="CE1367" s="256"/>
      <c r="CF1367" s="256"/>
      <c r="CG1367" s="256"/>
      <c r="CH1367" s="256"/>
      <c r="CI1367" s="256"/>
      <c r="CJ1367" s="256"/>
      <c r="CK1367" s="256"/>
      <c r="CL1367" s="256"/>
      <c r="CM1367" s="256"/>
      <c r="CN1367" s="256"/>
      <c r="CO1367" s="256"/>
      <c r="CP1367" s="256"/>
      <c r="CQ1367" s="256"/>
      <c r="CR1367" s="256"/>
      <c r="CS1367" s="256"/>
      <c r="CT1367" s="256"/>
      <c r="CU1367" s="256"/>
      <c r="CV1367" s="256"/>
      <c r="CW1367" s="256"/>
      <c r="CX1367" s="256"/>
      <c r="CY1367" s="256"/>
      <c r="CZ1367" s="256"/>
      <c r="DA1367" s="256"/>
      <c r="DB1367" s="256"/>
      <c r="DC1367" s="256"/>
      <c r="DD1367" s="256"/>
      <c r="DE1367" s="256"/>
      <c r="DF1367" s="256"/>
      <c r="DG1367" s="256"/>
      <c r="DH1367" s="256"/>
      <c r="DI1367" s="256"/>
      <c r="DJ1367" s="256"/>
      <c r="DK1367" s="256"/>
      <c r="DL1367" s="256"/>
      <c r="DM1367" s="256"/>
      <c r="DN1367" s="256"/>
      <c r="DO1367" s="256"/>
      <c r="DP1367" s="256"/>
      <c r="DQ1367" s="256"/>
      <c r="DR1367" s="256"/>
      <c r="DS1367" s="256"/>
      <c r="DT1367" s="256"/>
      <c r="DU1367" s="256"/>
      <c r="DV1367" s="256"/>
      <c r="DW1367" s="256"/>
      <c r="DX1367" s="256"/>
      <c r="DY1367" s="256"/>
      <c r="DZ1367" s="256"/>
      <c r="EA1367" s="256"/>
      <c r="EB1367" s="256"/>
      <c r="EC1367" s="256"/>
      <c r="ED1367" s="256"/>
      <c r="EE1367" s="256"/>
      <c r="EF1367" s="256"/>
      <c r="EG1367" s="256"/>
      <c r="EH1367" s="256"/>
      <c r="EI1367" s="256"/>
      <c r="EJ1367" s="256"/>
      <c r="EK1367" s="256"/>
      <c r="EL1367" s="256"/>
      <c r="EM1367" s="256"/>
      <c r="EN1367" s="256"/>
      <c r="EO1367" s="256"/>
      <c r="EP1367" s="256"/>
      <c r="EQ1367" s="256"/>
      <c r="ER1367" s="256"/>
      <c r="ES1367" s="256"/>
      <c r="ET1367" s="256"/>
      <c r="EU1367" s="256"/>
      <c r="EV1367" s="256"/>
      <c r="EW1367" s="256"/>
      <c r="EX1367" s="256"/>
      <c r="EY1367" s="256"/>
      <c r="EZ1367" s="256"/>
      <c r="FA1367" s="256"/>
      <c r="FB1367" s="256"/>
      <c r="FC1367" s="256"/>
      <c r="FD1367" s="256"/>
      <c r="FE1367" s="256"/>
      <c r="FF1367" s="256"/>
      <c r="FG1367" s="256"/>
      <c r="FH1367" s="256"/>
      <c r="FI1367" s="256"/>
      <c r="FJ1367" s="256"/>
      <c r="FK1367" s="256"/>
      <c r="FL1367" s="256"/>
      <c r="FM1367" s="256"/>
      <c r="FN1367" s="256"/>
      <c r="FO1367" s="256"/>
      <c r="FP1367" s="256"/>
      <c r="FQ1367" s="256"/>
      <c r="FR1367" s="256"/>
      <c r="FS1367" s="256"/>
      <c r="FT1367" s="256"/>
      <c r="FU1367" s="256"/>
      <c r="FV1367" s="256"/>
    </row>
    <row r="1368" spans="1:178" s="64" customFormat="1" ht="32.25" customHeight="1">
      <c r="A1368" s="67" t="s">
        <v>389</v>
      </c>
      <c r="B1368" s="68" t="s">
        <v>390</v>
      </c>
      <c r="C1368" s="69"/>
      <c r="D1368" s="60">
        <v>45</v>
      </c>
      <c r="E1368" s="23">
        <f t="shared" si="625"/>
        <v>0</v>
      </c>
      <c r="F1368" s="70"/>
      <c r="G1368" s="60">
        <v>30</v>
      </c>
      <c r="H1368" s="23">
        <f t="shared" si="626"/>
        <v>0</v>
      </c>
      <c r="I1368" s="60"/>
      <c r="J1368" s="60">
        <v>45</v>
      </c>
      <c r="K1368" s="23">
        <f t="shared" si="627"/>
        <v>0</v>
      </c>
      <c r="L1368" s="60"/>
      <c r="M1368" s="60">
        <v>75</v>
      </c>
      <c r="N1368" s="23">
        <f t="shared" si="628"/>
        <v>0</v>
      </c>
      <c r="O1368" s="60"/>
      <c r="P1368" s="60">
        <v>38</v>
      </c>
      <c r="Q1368" s="23">
        <f t="shared" si="629"/>
        <v>0</v>
      </c>
      <c r="R1368" s="60"/>
      <c r="S1368" s="60">
        <v>68</v>
      </c>
      <c r="T1368" s="23">
        <f t="shared" si="630"/>
        <v>0</v>
      </c>
      <c r="U1368" s="60"/>
      <c r="V1368" s="60">
        <v>38</v>
      </c>
      <c r="W1368" s="23">
        <f t="shared" si="631"/>
        <v>0</v>
      </c>
      <c r="X1368" s="60"/>
      <c r="Y1368" s="60">
        <v>55</v>
      </c>
      <c r="Z1368" s="23">
        <f t="shared" si="632"/>
        <v>0</v>
      </c>
      <c r="AA1368" s="60"/>
      <c r="AB1368" s="60">
        <v>58</v>
      </c>
      <c r="AC1368" s="23">
        <f t="shared" si="633"/>
        <v>0</v>
      </c>
      <c r="AD1368" s="60"/>
      <c r="AE1368" s="60">
        <v>68</v>
      </c>
      <c r="AF1368" s="25">
        <f t="shared" si="634"/>
        <v>0</v>
      </c>
      <c r="AG1368" s="60"/>
      <c r="AH1368" s="60">
        <v>98</v>
      </c>
      <c r="AI1368" s="23">
        <f t="shared" si="635"/>
        <v>0</v>
      </c>
      <c r="AJ1368" s="60"/>
      <c r="AK1368" s="60">
        <v>7</v>
      </c>
      <c r="AL1368" s="25">
        <f t="shared" si="636"/>
        <v>0</v>
      </c>
      <c r="AM1368" s="60"/>
      <c r="AN1368" s="60">
        <v>6</v>
      </c>
      <c r="AO1368" s="25">
        <f t="shared" si="637"/>
        <v>0</v>
      </c>
      <c r="AP1368" s="60"/>
      <c r="AQ1368" s="60">
        <v>7</v>
      </c>
      <c r="AR1368" s="60">
        <f t="shared" ref="AR1368:AR1403" si="643">AQ1368*AP1368</f>
        <v>0</v>
      </c>
      <c r="AS1368" s="60"/>
      <c r="AT1368" s="60">
        <v>5.63</v>
      </c>
      <c r="AU1368" s="60">
        <f t="shared" ref="AU1368:AU1410" si="644">AT1368*AS1368</f>
        <v>0</v>
      </c>
      <c r="AV1368" s="60"/>
      <c r="AW1368" s="60">
        <v>6.65</v>
      </c>
      <c r="AX1368" s="60">
        <f t="shared" ref="AX1368:AX1410" si="645">AW1368*AV1368</f>
        <v>0</v>
      </c>
      <c r="AY1368" s="60"/>
      <c r="AZ1368" s="60">
        <v>5.58</v>
      </c>
      <c r="BA1368" s="60">
        <f t="shared" ref="BA1368:BA1403" si="646">AZ1368*AY1368</f>
        <v>0</v>
      </c>
      <c r="BB1368" s="60"/>
      <c r="BC1368" s="60">
        <v>6</v>
      </c>
      <c r="BD1368" s="23">
        <f t="shared" si="638"/>
        <v>0</v>
      </c>
      <c r="BE1368" s="26">
        <f t="shared" si="639"/>
        <v>0</v>
      </c>
      <c r="BF1368" s="27">
        <f t="shared" si="642"/>
        <v>0</v>
      </c>
      <c r="BG1368" s="61"/>
      <c r="BH1368" s="62"/>
      <c r="BI1368" s="61"/>
      <c r="BJ1368" s="30">
        <f t="shared" si="640"/>
        <v>0</v>
      </c>
      <c r="BK1368" s="28">
        <f t="shared" si="641"/>
        <v>0</v>
      </c>
      <c r="BL1368" s="245"/>
      <c r="BM1368" s="245"/>
      <c r="BN1368" s="255"/>
      <c r="BO1368" s="255"/>
      <c r="BP1368" s="255"/>
      <c r="BQ1368" s="255"/>
      <c r="BR1368" s="255"/>
      <c r="BS1368" s="255"/>
      <c r="BT1368" s="255"/>
      <c r="BU1368" s="255"/>
      <c r="BV1368" s="255"/>
      <c r="BW1368" s="255"/>
      <c r="BX1368" s="255"/>
      <c r="BY1368" s="256"/>
      <c r="BZ1368" s="256"/>
      <c r="CA1368" s="256"/>
      <c r="CB1368" s="256"/>
      <c r="CC1368" s="256"/>
      <c r="CD1368" s="256"/>
      <c r="CE1368" s="256"/>
      <c r="CF1368" s="256"/>
      <c r="CG1368" s="256"/>
      <c r="CH1368" s="256"/>
      <c r="CI1368" s="256"/>
      <c r="CJ1368" s="256"/>
      <c r="CK1368" s="256"/>
      <c r="CL1368" s="256"/>
      <c r="CM1368" s="256"/>
      <c r="CN1368" s="256"/>
      <c r="CO1368" s="256"/>
      <c r="CP1368" s="256"/>
      <c r="CQ1368" s="256"/>
      <c r="CR1368" s="256"/>
      <c r="CS1368" s="256"/>
      <c r="CT1368" s="256"/>
      <c r="CU1368" s="256"/>
      <c r="CV1368" s="256"/>
      <c r="CW1368" s="256"/>
      <c r="CX1368" s="256"/>
      <c r="CY1368" s="256"/>
      <c r="CZ1368" s="256"/>
      <c r="DA1368" s="256"/>
      <c r="DB1368" s="256"/>
      <c r="DC1368" s="256"/>
      <c r="DD1368" s="256"/>
      <c r="DE1368" s="256"/>
      <c r="DF1368" s="256"/>
      <c r="DG1368" s="256"/>
      <c r="DH1368" s="256"/>
      <c r="DI1368" s="256"/>
      <c r="DJ1368" s="256"/>
      <c r="DK1368" s="256"/>
      <c r="DL1368" s="256"/>
      <c r="DM1368" s="256"/>
      <c r="DN1368" s="256"/>
      <c r="DO1368" s="256"/>
      <c r="DP1368" s="256"/>
      <c r="DQ1368" s="256"/>
      <c r="DR1368" s="256"/>
      <c r="DS1368" s="256"/>
      <c r="DT1368" s="256"/>
      <c r="DU1368" s="256"/>
      <c r="DV1368" s="256"/>
      <c r="DW1368" s="256"/>
      <c r="DX1368" s="256"/>
      <c r="DY1368" s="256"/>
      <c r="DZ1368" s="256"/>
      <c r="EA1368" s="256"/>
      <c r="EB1368" s="256"/>
      <c r="EC1368" s="256"/>
      <c r="ED1368" s="256"/>
      <c r="EE1368" s="256"/>
      <c r="EF1368" s="256"/>
      <c r="EG1368" s="256"/>
      <c r="EH1368" s="256"/>
      <c r="EI1368" s="256"/>
      <c r="EJ1368" s="256"/>
      <c r="EK1368" s="256"/>
      <c r="EL1368" s="256"/>
      <c r="EM1368" s="256"/>
      <c r="EN1368" s="256"/>
      <c r="EO1368" s="256"/>
      <c r="EP1368" s="256"/>
      <c r="EQ1368" s="256"/>
      <c r="ER1368" s="256"/>
      <c r="ES1368" s="256"/>
      <c r="ET1368" s="256"/>
      <c r="EU1368" s="256"/>
      <c r="EV1368" s="256"/>
      <c r="EW1368" s="256"/>
      <c r="EX1368" s="256"/>
      <c r="EY1368" s="256"/>
      <c r="EZ1368" s="256"/>
      <c r="FA1368" s="256"/>
      <c r="FB1368" s="256"/>
      <c r="FC1368" s="256"/>
      <c r="FD1368" s="256"/>
      <c r="FE1368" s="256"/>
      <c r="FF1368" s="256"/>
      <c r="FG1368" s="256"/>
      <c r="FH1368" s="256"/>
      <c r="FI1368" s="256"/>
      <c r="FJ1368" s="256"/>
      <c r="FK1368" s="256"/>
      <c r="FL1368" s="256"/>
      <c r="FM1368" s="256"/>
      <c r="FN1368" s="256"/>
      <c r="FO1368" s="256"/>
      <c r="FP1368" s="256"/>
      <c r="FQ1368" s="256"/>
      <c r="FR1368" s="256"/>
      <c r="FS1368" s="256"/>
      <c r="FT1368" s="256"/>
      <c r="FU1368" s="256"/>
      <c r="FV1368" s="256"/>
    </row>
    <row r="1369" spans="1:178" s="64" customFormat="1" ht="32.25" customHeight="1">
      <c r="A1369" s="67" t="s">
        <v>391</v>
      </c>
      <c r="B1369" s="68" t="s">
        <v>392</v>
      </c>
      <c r="C1369" s="69"/>
      <c r="D1369" s="60">
        <v>45</v>
      </c>
      <c r="E1369" s="23">
        <f t="shared" si="625"/>
        <v>0</v>
      </c>
      <c r="F1369" s="60"/>
      <c r="G1369" s="60">
        <v>30</v>
      </c>
      <c r="H1369" s="23">
        <f t="shared" si="626"/>
        <v>0</v>
      </c>
      <c r="I1369" s="60"/>
      <c r="J1369" s="60">
        <v>45</v>
      </c>
      <c r="K1369" s="23">
        <f t="shared" si="627"/>
        <v>0</v>
      </c>
      <c r="L1369" s="60"/>
      <c r="M1369" s="60">
        <v>75</v>
      </c>
      <c r="N1369" s="23">
        <f t="shared" si="628"/>
        <v>0</v>
      </c>
      <c r="O1369" s="60"/>
      <c r="P1369" s="60">
        <v>38</v>
      </c>
      <c r="Q1369" s="23">
        <f t="shared" si="629"/>
        <v>0</v>
      </c>
      <c r="R1369" s="60"/>
      <c r="S1369" s="60">
        <v>68</v>
      </c>
      <c r="T1369" s="23">
        <f t="shared" si="630"/>
        <v>0</v>
      </c>
      <c r="U1369" s="70"/>
      <c r="V1369" s="60">
        <v>38</v>
      </c>
      <c r="W1369" s="23">
        <f t="shared" si="631"/>
        <v>0</v>
      </c>
      <c r="X1369" s="60"/>
      <c r="Y1369" s="60">
        <v>55</v>
      </c>
      <c r="Z1369" s="23">
        <f t="shared" si="632"/>
        <v>0</v>
      </c>
      <c r="AA1369" s="60"/>
      <c r="AB1369" s="60">
        <v>58</v>
      </c>
      <c r="AC1369" s="23">
        <f t="shared" si="633"/>
        <v>0</v>
      </c>
      <c r="AD1369" s="60"/>
      <c r="AE1369" s="60">
        <v>68</v>
      </c>
      <c r="AF1369" s="25">
        <f t="shared" si="634"/>
        <v>0</v>
      </c>
      <c r="AG1369" s="60"/>
      <c r="AH1369" s="60">
        <v>98</v>
      </c>
      <c r="AI1369" s="23">
        <f t="shared" si="635"/>
        <v>0</v>
      </c>
      <c r="AJ1369" s="60"/>
      <c r="AK1369" s="60">
        <v>7</v>
      </c>
      <c r="AL1369" s="25">
        <f t="shared" si="636"/>
        <v>0</v>
      </c>
      <c r="AM1369" s="60"/>
      <c r="AN1369" s="60">
        <v>6</v>
      </c>
      <c r="AO1369" s="25">
        <f t="shared" si="637"/>
        <v>0</v>
      </c>
      <c r="AP1369" s="60"/>
      <c r="AQ1369" s="60">
        <v>7</v>
      </c>
      <c r="AR1369" s="60">
        <f t="shared" si="643"/>
        <v>0</v>
      </c>
      <c r="AS1369" s="60"/>
      <c r="AT1369" s="60">
        <v>5.63</v>
      </c>
      <c r="AU1369" s="60">
        <f t="shared" si="644"/>
        <v>0</v>
      </c>
      <c r="AV1369" s="60"/>
      <c r="AW1369" s="60">
        <v>6.65</v>
      </c>
      <c r="AX1369" s="60">
        <f t="shared" si="645"/>
        <v>0</v>
      </c>
      <c r="AY1369" s="60"/>
      <c r="AZ1369" s="60">
        <v>5.58</v>
      </c>
      <c r="BA1369" s="60">
        <f t="shared" si="646"/>
        <v>0</v>
      </c>
      <c r="BB1369" s="60"/>
      <c r="BC1369" s="60">
        <v>6</v>
      </c>
      <c r="BD1369" s="23">
        <f t="shared" si="638"/>
        <v>0</v>
      </c>
      <c r="BE1369" s="26">
        <f t="shared" si="639"/>
        <v>0</v>
      </c>
      <c r="BF1369" s="27">
        <f t="shared" si="642"/>
        <v>0</v>
      </c>
      <c r="BG1369" s="61"/>
      <c r="BH1369" s="62"/>
      <c r="BI1369" s="61"/>
      <c r="BJ1369" s="30">
        <f t="shared" si="640"/>
        <v>0</v>
      </c>
      <c r="BK1369" s="28">
        <f t="shared" si="641"/>
        <v>0</v>
      </c>
      <c r="BL1369" s="245"/>
      <c r="BM1369" s="245"/>
      <c r="BN1369" s="255"/>
      <c r="BO1369" s="255"/>
      <c r="BP1369" s="255"/>
      <c r="BQ1369" s="255"/>
      <c r="BR1369" s="255"/>
      <c r="BS1369" s="255"/>
      <c r="BT1369" s="255"/>
      <c r="BU1369" s="255"/>
      <c r="BV1369" s="255"/>
      <c r="BW1369" s="255"/>
      <c r="BX1369" s="255"/>
      <c r="BY1369" s="256"/>
      <c r="BZ1369" s="256"/>
      <c r="CA1369" s="256"/>
      <c r="CB1369" s="256"/>
      <c r="CC1369" s="256"/>
      <c r="CD1369" s="256"/>
      <c r="CE1369" s="256"/>
      <c r="CF1369" s="256"/>
      <c r="CG1369" s="256"/>
      <c r="CH1369" s="256"/>
      <c r="CI1369" s="256"/>
      <c r="CJ1369" s="256"/>
      <c r="CK1369" s="256"/>
      <c r="CL1369" s="256"/>
      <c r="CM1369" s="256"/>
      <c r="CN1369" s="256"/>
      <c r="CO1369" s="256"/>
      <c r="CP1369" s="256"/>
      <c r="CQ1369" s="256"/>
      <c r="CR1369" s="256"/>
      <c r="CS1369" s="256"/>
      <c r="CT1369" s="256"/>
      <c r="CU1369" s="256"/>
      <c r="CV1369" s="256"/>
      <c r="CW1369" s="256"/>
      <c r="CX1369" s="256"/>
      <c r="CY1369" s="256"/>
      <c r="CZ1369" s="256"/>
      <c r="DA1369" s="256"/>
      <c r="DB1369" s="256"/>
      <c r="DC1369" s="256"/>
      <c r="DD1369" s="256"/>
      <c r="DE1369" s="256"/>
      <c r="DF1369" s="256"/>
      <c r="DG1369" s="256"/>
      <c r="DH1369" s="256"/>
      <c r="DI1369" s="256"/>
      <c r="DJ1369" s="256"/>
      <c r="DK1369" s="256"/>
      <c r="DL1369" s="256"/>
      <c r="DM1369" s="256"/>
      <c r="DN1369" s="256"/>
      <c r="DO1369" s="256"/>
      <c r="DP1369" s="256"/>
      <c r="DQ1369" s="256"/>
      <c r="DR1369" s="256"/>
      <c r="DS1369" s="256"/>
      <c r="DT1369" s="256"/>
      <c r="DU1369" s="256"/>
      <c r="DV1369" s="256"/>
      <c r="DW1369" s="256"/>
      <c r="DX1369" s="256"/>
      <c r="DY1369" s="256"/>
      <c r="DZ1369" s="256"/>
      <c r="EA1369" s="256"/>
      <c r="EB1369" s="256"/>
      <c r="EC1369" s="256"/>
      <c r="ED1369" s="256"/>
      <c r="EE1369" s="256"/>
      <c r="EF1369" s="256"/>
      <c r="EG1369" s="256"/>
      <c r="EH1369" s="256"/>
      <c r="EI1369" s="256"/>
      <c r="EJ1369" s="256"/>
      <c r="EK1369" s="256"/>
      <c r="EL1369" s="256"/>
      <c r="EM1369" s="256"/>
      <c r="EN1369" s="256"/>
      <c r="EO1369" s="256"/>
      <c r="EP1369" s="256"/>
      <c r="EQ1369" s="256"/>
      <c r="ER1369" s="256"/>
      <c r="ES1369" s="256"/>
      <c r="ET1369" s="256"/>
      <c r="EU1369" s="256"/>
      <c r="EV1369" s="256"/>
      <c r="EW1369" s="256"/>
      <c r="EX1369" s="256"/>
      <c r="EY1369" s="256"/>
      <c r="EZ1369" s="256"/>
      <c r="FA1369" s="256"/>
      <c r="FB1369" s="256"/>
      <c r="FC1369" s="256"/>
      <c r="FD1369" s="256"/>
      <c r="FE1369" s="256"/>
      <c r="FF1369" s="256"/>
      <c r="FG1369" s="256"/>
      <c r="FH1369" s="256"/>
      <c r="FI1369" s="256"/>
      <c r="FJ1369" s="256"/>
      <c r="FK1369" s="256"/>
      <c r="FL1369" s="256"/>
      <c r="FM1369" s="256"/>
      <c r="FN1369" s="256"/>
      <c r="FO1369" s="256"/>
      <c r="FP1369" s="256"/>
      <c r="FQ1369" s="256"/>
      <c r="FR1369" s="256"/>
      <c r="FS1369" s="256"/>
      <c r="FT1369" s="256"/>
      <c r="FU1369" s="256"/>
      <c r="FV1369" s="256"/>
    </row>
    <row r="1370" spans="1:178" s="64" customFormat="1" ht="32.25" customHeight="1">
      <c r="A1370" s="67" t="s">
        <v>393</v>
      </c>
      <c r="B1370" s="68" t="s">
        <v>394</v>
      </c>
      <c r="C1370" s="69"/>
      <c r="D1370" s="60">
        <v>45</v>
      </c>
      <c r="E1370" s="23">
        <f t="shared" si="625"/>
        <v>0</v>
      </c>
      <c r="F1370" s="60"/>
      <c r="G1370" s="60">
        <v>30</v>
      </c>
      <c r="H1370" s="23">
        <f t="shared" si="626"/>
        <v>0</v>
      </c>
      <c r="I1370" s="70"/>
      <c r="J1370" s="60">
        <v>45</v>
      </c>
      <c r="K1370" s="23">
        <f t="shared" si="627"/>
        <v>0</v>
      </c>
      <c r="L1370" s="60"/>
      <c r="M1370" s="60">
        <v>75</v>
      </c>
      <c r="N1370" s="23">
        <f t="shared" si="628"/>
        <v>0</v>
      </c>
      <c r="O1370" s="70"/>
      <c r="P1370" s="60">
        <v>38</v>
      </c>
      <c r="Q1370" s="23">
        <f t="shared" si="629"/>
        <v>0</v>
      </c>
      <c r="R1370" s="60"/>
      <c r="S1370" s="60">
        <v>68</v>
      </c>
      <c r="T1370" s="23">
        <f t="shared" si="630"/>
        <v>0</v>
      </c>
      <c r="U1370" s="60"/>
      <c r="V1370" s="60">
        <v>38</v>
      </c>
      <c r="W1370" s="23">
        <f t="shared" si="631"/>
        <v>0</v>
      </c>
      <c r="X1370" s="60"/>
      <c r="Y1370" s="60">
        <v>55</v>
      </c>
      <c r="Z1370" s="23">
        <f t="shared" si="632"/>
        <v>0</v>
      </c>
      <c r="AA1370" s="60"/>
      <c r="AB1370" s="60">
        <v>58</v>
      </c>
      <c r="AC1370" s="23">
        <f t="shared" si="633"/>
        <v>0</v>
      </c>
      <c r="AD1370" s="60"/>
      <c r="AE1370" s="60">
        <v>68</v>
      </c>
      <c r="AF1370" s="25">
        <f t="shared" si="634"/>
        <v>0</v>
      </c>
      <c r="AG1370" s="60"/>
      <c r="AH1370" s="60">
        <v>98</v>
      </c>
      <c r="AI1370" s="23">
        <f t="shared" si="635"/>
        <v>0</v>
      </c>
      <c r="AJ1370" s="60"/>
      <c r="AK1370" s="60">
        <v>7</v>
      </c>
      <c r="AL1370" s="25">
        <f t="shared" si="636"/>
        <v>0</v>
      </c>
      <c r="AM1370" s="60"/>
      <c r="AN1370" s="60">
        <v>6</v>
      </c>
      <c r="AO1370" s="25">
        <f t="shared" si="637"/>
        <v>0</v>
      </c>
      <c r="AP1370" s="60"/>
      <c r="AQ1370" s="60">
        <v>7</v>
      </c>
      <c r="AR1370" s="60">
        <f t="shared" si="643"/>
        <v>0</v>
      </c>
      <c r="AS1370" s="60"/>
      <c r="AT1370" s="60">
        <v>5.63</v>
      </c>
      <c r="AU1370" s="60">
        <f t="shared" si="644"/>
        <v>0</v>
      </c>
      <c r="AV1370" s="60"/>
      <c r="AW1370" s="60">
        <v>6.65</v>
      </c>
      <c r="AX1370" s="60">
        <f t="shared" si="645"/>
        <v>0</v>
      </c>
      <c r="AY1370" s="60"/>
      <c r="AZ1370" s="60">
        <v>5.58</v>
      </c>
      <c r="BA1370" s="60">
        <f t="shared" si="646"/>
        <v>0</v>
      </c>
      <c r="BB1370" s="60"/>
      <c r="BC1370" s="60">
        <v>6</v>
      </c>
      <c r="BD1370" s="23">
        <f t="shared" si="638"/>
        <v>0</v>
      </c>
      <c r="BE1370" s="26">
        <f t="shared" si="639"/>
        <v>0</v>
      </c>
      <c r="BF1370" s="27">
        <f t="shared" si="642"/>
        <v>0</v>
      </c>
      <c r="BG1370" s="61"/>
      <c r="BH1370" s="62"/>
      <c r="BI1370" s="61"/>
      <c r="BJ1370" s="30">
        <f t="shared" si="640"/>
        <v>0</v>
      </c>
      <c r="BK1370" s="28">
        <f t="shared" si="641"/>
        <v>0</v>
      </c>
      <c r="BL1370" s="245"/>
      <c r="BM1370" s="245"/>
      <c r="BN1370" s="255"/>
      <c r="BO1370" s="255"/>
      <c r="BP1370" s="255"/>
      <c r="BQ1370" s="255"/>
      <c r="BR1370" s="255"/>
      <c r="BS1370" s="255"/>
      <c r="BT1370" s="255"/>
      <c r="BU1370" s="255"/>
      <c r="BV1370" s="255"/>
      <c r="BW1370" s="255"/>
      <c r="BX1370" s="255"/>
      <c r="BY1370" s="256"/>
      <c r="BZ1370" s="256"/>
      <c r="CA1370" s="256"/>
      <c r="CB1370" s="256"/>
      <c r="CC1370" s="256"/>
      <c r="CD1370" s="256"/>
      <c r="CE1370" s="256"/>
      <c r="CF1370" s="256"/>
      <c r="CG1370" s="256"/>
      <c r="CH1370" s="256"/>
      <c r="CI1370" s="256"/>
      <c r="CJ1370" s="256"/>
      <c r="CK1370" s="256"/>
      <c r="CL1370" s="256"/>
      <c r="CM1370" s="256"/>
      <c r="CN1370" s="256"/>
      <c r="CO1370" s="256"/>
      <c r="CP1370" s="256"/>
      <c r="CQ1370" s="256"/>
      <c r="CR1370" s="256"/>
      <c r="CS1370" s="256"/>
      <c r="CT1370" s="256"/>
      <c r="CU1370" s="256"/>
      <c r="CV1370" s="256"/>
      <c r="CW1370" s="256"/>
      <c r="CX1370" s="256"/>
      <c r="CY1370" s="256"/>
      <c r="CZ1370" s="256"/>
      <c r="DA1370" s="256"/>
      <c r="DB1370" s="256"/>
      <c r="DC1370" s="256"/>
      <c r="DD1370" s="256"/>
      <c r="DE1370" s="256"/>
      <c r="DF1370" s="256"/>
      <c r="DG1370" s="256"/>
      <c r="DH1370" s="256"/>
      <c r="DI1370" s="256"/>
      <c r="DJ1370" s="256"/>
      <c r="DK1370" s="256"/>
      <c r="DL1370" s="256"/>
      <c r="DM1370" s="256"/>
      <c r="DN1370" s="256"/>
      <c r="DO1370" s="256"/>
      <c r="DP1370" s="256"/>
      <c r="DQ1370" s="256"/>
      <c r="DR1370" s="256"/>
      <c r="DS1370" s="256"/>
      <c r="DT1370" s="256"/>
      <c r="DU1370" s="256"/>
      <c r="DV1370" s="256"/>
      <c r="DW1370" s="256"/>
      <c r="DX1370" s="256"/>
      <c r="DY1370" s="256"/>
      <c r="DZ1370" s="256"/>
      <c r="EA1370" s="256"/>
      <c r="EB1370" s="256"/>
      <c r="EC1370" s="256"/>
      <c r="ED1370" s="256"/>
      <c r="EE1370" s="256"/>
      <c r="EF1370" s="256"/>
      <c r="EG1370" s="256"/>
      <c r="EH1370" s="256"/>
      <c r="EI1370" s="256"/>
      <c r="EJ1370" s="256"/>
      <c r="EK1370" s="256"/>
      <c r="EL1370" s="256"/>
      <c r="EM1370" s="256"/>
      <c r="EN1370" s="256"/>
      <c r="EO1370" s="256"/>
      <c r="EP1370" s="256"/>
      <c r="EQ1370" s="256"/>
      <c r="ER1370" s="256"/>
      <c r="ES1370" s="256"/>
      <c r="ET1370" s="256"/>
      <c r="EU1370" s="256"/>
      <c r="EV1370" s="256"/>
      <c r="EW1370" s="256"/>
      <c r="EX1370" s="256"/>
      <c r="EY1370" s="256"/>
      <c r="EZ1370" s="256"/>
      <c r="FA1370" s="256"/>
      <c r="FB1370" s="256"/>
      <c r="FC1370" s="256"/>
      <c r="FD1370" s="256"/>
      <c r="FE1370" s="256"/>
      <c r="FF1370" s="256"/>
      <c r="FG1370" s="256"/>
      <c r="FH1370" s="256"/>
      <c r="FI1370" s="256"/>
      <c r="FJ1370" s="256"/>
      <c r="FK1370" s="256"/>
      <c r="FL1370" s="256"/>
      <c r="FM1370" s="256"/>
      <c r="FN1370" s="256"/>
      <c r="FO1370" s="256"/>
      <c r="FP1370" s="256"/>
      <c r="FQ1370" s="256"/>
      <c r="FR1370" s="256"/>
      <c r="FS1370" s="256"/>
      <c r="FT1370" s="256"/>
      <c r="FU1370" s="256"/>
      <c r="FV1370" s="256"/>
    </row>
    <row r="1371" spans="1:178" s="64" customFormat="1" ht="32.25" customHeight="1">
      <c r="A1371" s="67" t="s">
        <v>395</v>
      </c>
      <c r="B1371" s="68" t="s">
        <v>396</v>
      </c>
      <c r="C1371" s="71"/>
      <c r="D1371" s="60">
        <v>45</v>
      </c>
      <c r="E1371" s="23">
        <f t="shared" si="625"/>
        <v>0</v>
      </c>
      <c r="F1371" s="60"/>
      <c r="G1371" s="60">
        <v>30</v>
      </c>
      <c r="H1371" s="23">
        <f t="shared" si="626"/>
        <v>0</v>
      </c>
      <c r="I1371" s="60"/>
      <c r="J1371" s="60">
        <v>45</v>
      </c>
      <c r="K1371" s="23">
        <f t="shared" si="627"/>
        <v>0</v>
      </c>
      <c r="L1371" s="60"/>
      <c r="M1371" s="60">
        <v>75</v>
      </c>
      <c r="N1371" s="23">
        <f t="shared" si="628"/>
        <v>0</v>
      </c>
      <c r="O1371" s="60"/>
      <c r="P1371" s="60">
        <v>38</v>
      </c>
      <c r="Q1371" s="23">
        <f t="shared" si="629"/>
        <v>0</v>
      </c>
      <c r="R1371" s="60"/>
      <c r="S1371" s="60">
        <v>68</v>
      </c>
      <c r="T1371" s="23">
        <f t="shared" si="630"/>
        <v>0</v>
      </c>
      <c r="U1371" s="60">
        <v>230</v>
      </c>
      <c r="V1371" s="60">
        <v>38</v>
      </c>
      <c r="W1371" s="23">
        <f t="shared" si="631"/>
        <v>8740</v>
      </c>
      <c r="X1371" s="70">
        <v>150</v>
      </c>
      <c r="Y1371" s="60">
        <v>55</v>
      </c>
      <c r="Z1371" s="23">
        <f t="shared" si="632"/>
        <v>8250</v>
      </c>
      <c r="AA1371" s="60">
        <v>156</v>
      </c>
      <c r="AB1371" s="60">
        <v>58</v>
      </c>
      <c r="AC1371" s="23">
        <f t="shared" si="633"/>
        <v>9048</v>
      </c>
      <c r="AD1371" s="60"/>
      <c r="AE1371" s="60">
        <v>68</v>
      </c>
      <c r="AF1371" s="25">
        <f t="shared" si="634"/>
        <v>0</v>
      </c>
      <c r="AG1371" s="60">
        <v>450</v>
      </c>
      <c r="AH1371" s="60">
        <v>98</v>
      </c>
      <c r="AI1371" s="23">
        <f t="shared" si="635"/>
        <v>44100</v>
      </c>
      <c r="AJ1371" s="60"/>
      <c r="AK1371" s="60">
        <v>7</v>
      </c>
      <c r="AL1371" s="25">
        <f t="shared" si="636"/>
        <v>0</v>
      </c>
      <c r="AM1371" s="60"/>
      <c r="AN1371" s="60">
        <v>6</v>
      </c>
      <c r="AO1371" s="25">
        <f t="shared" si="637"/>
        <v>0</v>
      </c>
      <c r="AP1371" s="60"/>
      <c r="AQ1371" s="60">
        <v>7</v>
      </c>
      <c r="AR1371" s="60">
        <f t="shared" si="643"/>
        <v>0</v>
      </c>
      <c r="AS1371" s="60"/>
      <c r="AT1371" s="60">
        <v>5.63</v>
      </c>
      <c r="AU1371" s="60">
        <f t="shared" si="644"/>
        <v>0</v>
      </c>
      <c r="AV1371" s="60"/>
      <c r="AW1371" s="60">
        <v>6.65</v>
      </c>
      <c r="AX1371" s="60">
        <f t="shared" si="645"/>
        <v>0</v>
      </c>
      <c r="AY1371" s="60"/>
      <c r="AZ1371" s="60">
        <v>5.58</v>
      </c>
      <c r="BA1371" s="60">
        <f t="shared" si="646"/>
        <v>0</v>
      </c>
      <c r="BB1371" s="60"/>
      <c r="BC1371" s="60">
        <v>6</v>
      </c>
      <c r="BD1371" s="23">
        <f t="shared" si="638"/>
        <v>0</v>
      </c>
      <c r="BE1371" s="26">
        <f t="shared" si="639"/>
        <v>70138</v>
      </c>
      <c r="BF1371" s="27">
        <f t="shared" si="642"/>
        <v>0</v>
      </c>
      <c r="BG1371" s="61"/>
      <c r="BH1371" s="62"/>
      <c r="BI1371" s="61"/>
      <c r="BJ1371" s="30">
        <f t="shared" si="640"/>
        <v>0</v>
      </c>
      <c r="BK1371" s="28">
        <f t="shared" si="641"/>
        <v>70138</v>
      </c>
      <c r="BL1371" s="245"/>
      <c r="BM1371" s="245"/>
      <c r="BN1371" s="255"/>
      <c r="BO1371" s="255"/>
      <c r="BP1371" s="255"/>
      <c r="BQ1371" s="255"/>
      <c r="BR1371" s="255"/>
      <c r="BS1371" s="255"/>
      <c r="BT1371" s="255"/>
      <c r="BU1371" s="255"/>
      <c r="BV1371" s="255"/>
      <c r="BW1371" s="255"/>
      <c r="BX1371" s="255"/>
      <c r="BY1371" s="256"/>
      <c r="BZ1371" s="256"/>
      <c r="CA1371" s="256"/>
      <c r="CB1371" s="256"/>
      <c r="CC1371" s="256"/>
      <c r="CD1371" s="256"/>
      <c r="CE1371" s="256"/>
      <c r="CF1371" s="256"/>
      <c r="CG1371" s="256"/>
      <c r="CH1371" s="256"/>
      <c r="CI1371" s="256"/>
      <c r="CJ1371" s="256"/>
      <c r="CK1371" s="256"/>
      <c r="CL1371" s="256"/>
      <c r="CM1371" s="256"/>
      <c r="CN1371" s="256"/>
      <c r="CO1371" s="256"/>
      <c r="CP1371" s="256"/>
      <c r="CQ1371" s="256"/>
      <c r="CR1371" s="256"/>
      <c r="CS1371" s="256"/>
      <c r="CT1371" s="256"/>
      <c r="CU1371" s="256"/>
      <c r="CV1371" s="256"/>
      <c r="CW1371" s="256"/>
      <c r="CX1371" s="256"/>
      <c r="CY1371" s="256"/>
      <c r="CZ1371" s="256"/>
      <c r="DA1371" s="256"/>
      <c r="DB1371" s="256"/>
      <c r="DC1371" s="256"/>
      <c r="DD1371" s="256"/>
      <c r="DE1371" s="256"/>
      <c r="DF1371" s="256"/>
      <c r="DG1371" s="256"/>
      <c r="DH1371" s="256"/>
      <c r="DI1371" s="256"/>
      <c r="DJ1371" s="256"/>
      <c r="DK1371" s="256"/>
      <c r="DL1371" s="256"/>
      <c r="DM1371" s="256"/>
      <c r="DN1371" s="256"/>
      <c r="DO1371" s="256"/>
      <c r="DP1371" s="256"/>
      <c r="DQ1371" s="256"/>
      <c r="DR1371" s="256"/>
      <c r="DS1371" s="256"/>
      <c r="DT1371" s="256"/>
      <c r="DU1371" s="256"/>
      <c r="DV1371" s="256"/>
      <c r="DW1371" s="256"/>
      <c r="DX1371" s="256"/>
      <c r="DY1371" s="256"/>
      <c r="DZ1371" s="256"/>
      <c r="EA1371" s="256"/>
      <c r="EB1371" s="256"/>
      <c r="EC1371" s="256"/>
      <c r="ED1371" s="256"/>
      <c r="EE1371" s="256"/>
      <c r="EF1371" s="256"/>
      <c r="EG1371" s="256"/>
      <c r="EH1371" s="256"/>
      <c r="EI1371" s="256"/>
      <c r="EJ1371" s="256"/>
      <c r="EK1371" s="256"/>
      <c r="EL1371" s="256"/>
      <c r="EM1371" s="256"/>
      <c r="EN1371" s="256"/>
      <c r="EO1371" s="256"/>
      <c r="EP1371" s="256"/>
      <c r="EQ1371" s="256"/>
      <c r="ER1371" s="256"/>
      <c r="ES1371" s="256"/>
      <c r="ET1371" s="256"/>
      <c r="EU1371" s="256"/>
      <c r="EV1371" s="256"/>
      <c r="EW1371" s="256"/>
      <c r="EX1371" s="256"/>
      <c r="EY1371" s="256"/>
      <c r="EZ1371" s="256"/>
      <c r="FA1371" s="256"/>
      <c r="FB1371" s="256"/>
      <c r="FC1371" s="256"/>
      <c r="FD1371" s="256"/>
      <c r="FE1371" s="256"/>
      <c r="FF1371" s="256"/>
      <c r="FG1371" s="256"/>
      <c r="FH1371" s="256"/>
      <c r="FI1371" s="256"/>
      <c r="FJ1371" s="256"/>
      <c r="FK1371" s="256"/>
      <c r="FL1371" s="256"/>
      <c r="FM1371" s="256"/>
      <c r="FN1371" s="256"/>
      <c r="FO1371" s="256"/>
      <c r="FP1371" s="256"/>
      <c r="FQ1371" s="256"/>
      <c r="FR1371" s="256"/>
      <c r="FS1371" s="256"/>
      <c r="FT1371" s="256"/>
      <c r="FU1371" s="256"/>
      <c r="FV1371" s="256"/>
    </row>
    <row r="1372" spans="1:178" s="64" customFormat="1" ht="32.25" customHeight="1">
      <c r="A1372" s="67" t="s">
        <v>397</v>
      </c>
      <c r="B1372" s="68" t="s">
        <v>398</v>
      </c>
      <c r="C1372" s="69"/>
      <c r="D1372" s="60">
        <v>45</v>
      </c>
      <c r="E1372" s="23">
        <f t="shared" si="625"/>
        <v>0</v>
      </c>
      <c r="F1372" s="60"/>
      <c r="G1372" s="60">
        <v>30</v>
      </c>
      <c r="H1372" s="23">
        <f t="shared" si="626"/>
        <v>0</v>
      </c>
      <c r="I1372" s="60"/>
      <c r="J1372" s="60">
        <v>45</v>
      </c>
      <c r="K1372" s="23">
        <f t="shared" si="627"/>
        <v>0</v>
      </c>
      <c r="L1372" s="60"/>
      <c r="M1372" s="60">
        <v>75</v>
      </c>
      <c r="N1372" s="23">
        <f t="shared" si="628"/>
        <v>0</v>
      </c>
      <c r="O1372" s="60"/>
      <c r="P1372" s="60">
        <v>38</v>
      </c>
      <c r="Q1372" s="23">
        <f t="shared" si="629"/>
        <v>0</v>
      </c>
      <c r="R1372" s="60"/>
      <c r="S1372" s="60">
        <v>68</v>
      </c>
      <c r="T1372" s="23">
        <f t="shared" si="630"/>
        <v>0</v>
      </c>
      <c r="U1372" s="60"/>
      <c r="V1372" s="60">
        <v>38</v>
      </c>
      <c r="W1372" s="23">
        <f t="shared" si="631"/>
        <v>0</v>
      </c>
      <c r="X1372" s="60"/>
      <c r="Y1372" s="60">
        <v>55</v>
      </c>
      <c r="Z1372" s="23">
        <f t="shared" si="632"/>
        <v>0</v>
      </c>
      <c r="AA1372" s="60"/>
      <c r="AB1372" s="60">
        <v>58</v>
      </c>
      <c r="AC1372" s="23">
        <f t="shared" si="633"/>
        <v>0</v>
      </c>
      <c r="AD1372" s="60"/>
      <c r="AE1372" s="60">
        <v>68</v>
      </c>
      <c r="AF1372" s="25">
        <f t="shared" si="634"/>
        <v>0</v>
      </c>
      <c r="AG1372" s="60"/>
      <c r="AH1372" s="60">
        <v>98</v>
      </c>
      <c r="AI1372" s="23">
        <f t="shared" si="635"/>
        <v>0</v>
      </c>
      <c r="AJ1372" s="60"/>
      <c r="AK1372" s="60">
        <v>7</v>
      </c>
      <c r="AL1372" s="25">
        <f t="shared" si="636"/>
        <v>0</v>
      </c>
      <c r="AM1372" s="60"/>
      <c r="AN1372" s="60">
        <v>6</v>
      </c>
      <c r="AO1372" s="25">
        <f t="shared" si="637"/>
        <v>0</v>
      </c>
      <c r="AP1372" s="60"/>
      <c r="AQ1372" s="60">
        <v>7</v>
      </c>
      <c r="AR1372" s="60">
        <f t="shared" si="643"/>
        <v>0</v>
      </c>
      <c r="AS1372" s="60"/>
      <c r="AT1372" s="60">
        <v>5.63</v>
      </c>
      <c r="AU1372" s="60">
        <f t="shared" si="644"/>
        <v>0</v>
      </c>
      <c r="AV1372" s="60"/>
      <c r="AW1372" s="60">
        <v>6.65</v>
      </c>
      <c r="AX1372" s="60">
        <f t="shared" si="645"/>
        <v>0</v>
      </c>
      <c r="AY1372" s="60"/>
      <c r="AZ1372" s="60">
        <v>5.58</v>
      </c>
      <c r="BA1372" s="60">
        <f t="shared" si="646"/>
        <v>0</v>
      </c>
      <c r="BB1372" s="60"/>
      <c r="BC1372" s="60">
        <v>6</v>
      </c>
      <c r="BD1372" s="23">
        <f t="shared" si="638"/>
        <v>0</v>
      </c>
      <c r="BE1372" s="26">
        <f t="shared" si="639"/>
        <v>0</v>
      </c>
      <c r="BF1372" s="27">
        <f t="shared" si="642"/>
        <v>0</v>
      </c>
      <c r="BG1372" s="61"/>
      <c r="BH1372" s="62"/>
      <c r="BI1372" s="61"/>
      <c r="BJ1372" s="30">
        <f t="shared" si="640"/>
        <v>0</v>
      </c>
      <c r="BK1372" s="28">
        <f t="shared" si="641"/>
        <v>0</v>
      </c>
      <c r="BL1372" s="245"/>
      <c r="BM1372" s="245"/>
      <c r="BN1372" s="255"/>
      <c r="BO1372" s="255"/>
      <c r="BP1372" s="255"/>
      <c r="BQ1372" s="255"/>
      <c r="BR1372" s="255"/>
      <c r="BS1372" s="255"/>
      <c r="BT1372" s="255"/>
      <c r="BU1372" s="255"/>
      <c r="BV1372" s="255"/>
      <c r="BW1372" s="255"/>
      <c r="BX1372" s="255"/>
      <c r="BY1372" s="256"/>
      <c r="BZ1372" s="256"/>
      <c r="CA1372" s="256"/>
      <c r="CB1372" s="256"/>
      <c r="CC1372" s="256"/>
      <c r="CD1372" s="256"/>
      <c r="CE1372" s="256"/>
      <c r="CF1372" s="256"/>
      <c r="CG1372" s="256"/>
      <c r="CH1372" s="256"/>
      <c r="CI1372" s="256"/>
      <c r="CJ1372" s="256"/>
      <c r="CK1372" s="256"/>
      <c r="CL1372" s="256"/>
      <c r="CM1372" s="256"/>
      <c r="CN1372" s="256"/>
      <c r="CO1372" s="256"/>
      <c r="CP1372" s="256"/>
      <c r="CQ1372" s="256"/>
      <c r="CR1372" s="256"/>
      <c r="CS1372" s="256"/>
      <c r="CT1372" s="256"/>
      <c r="CU1372" s="256"/>
      <c r="CV1372" s="256"/>
      <c r="CW1372" s="256"/>
      <c r="CX1372" s="256"/>
      <c r="CY1372" s="256"/>
      <c r="CZ1372" s="256"/>
      <c r="DA1372" s="256"/>
      <c r="DB1372" s="256"/>
      <c r="DC1372" s="256"/>
      <c r="DD1372" s="256"/>
      <c r="DE1372" s="256"/>
      <c r="DF1372" s="256"/>
      <c r="DG1372" s="256"/>
      <c r="DH1372" s="256"/>
      <c r="DI1372" s="256"/>
      <c r="DJ1372" s="256"/>
      <c r="DK1372" s="256"/>
      <c r="DL1372" s="256"/>
      <c r="DM1372" s="256"/>
      <c r="DN1372" s="256"/>
      <c r="DO1372" s="256"/>
      <c r="DP1372" s="256"/>
      <c r="DQ1372" s="256"/>
      <c r="DR1372" s="256"/>
      <c r="DS1372" s="256"/>
      <c r="DT1372" s="256"/>
      <c r="DU1372" s="256"/>
      <c r="DV1372" s="256"/>
      <c r="DW1372" s="256"/>
      <c r="DX1372" s="256"/>
      <c r="DY1372" s="256"/>
      <c r="DZ1372" s="256"/>
      <c r="EA1372" s="256"/>
      <c r="EB1372" s="256"/>
      <c r="EC1372" s="256"/>
      <c r="ED1372" s="256"/>
      <c r="EE1372" s="256"/>
      <c r="EF1372" s="256"/>
      <c r="EG1372" s="256"/>
      <c r="EH1372" s="256"/>
      <c r="EI1372" s="256"/>
      <c r="EJ1372" s="256"/>
      <c r="EK1372" s="256"/>
      <c r="EL1372" s="256"/>
      <c r="EM1372" s="256"/>
      <c r="EN1372" s="256"/>
      <c r="EO1372" s="256"/>
      <c r="EP1372" s="256"/>
      <c r="EQ1372" s="256"/>
      <c r="ER1372" s="256"/>
      <c r="ES1372" s="256"/>
      <c r="ET1372" s="256"/>
      <c r="EU1372" s="256"/>
      <c r="EV1372" s="256"/>
      <c r="EW1372" s="256"/>
      <c r="EX1372" s="256"/>
      <c r="EY1372" s="256"/>
      <c r="EZ1372" s="256"/>
      <c r="FA1372" s="256"/>
      <c r="FB1372" s="256"/>
      <c r="FC1372" s="256"/>
      <c r="FD1372" s="256"/>
      <c r="FE1372" s="256"/>
      <c r="FF1372" s="256"/>
      <c r="FG1372" s="256"/>
      <c r="FH1372" s="256"/>
      <c r="FI1372" s="256"/>
      <c r="FJ1372" s="256"/>
      <c r="FK1372" s="256"/>
      <c r="FL1372" s="256"/>
      <c r="FM1372" s="256"/>
      <c r="FN1372" s="256"/>
      <c r="FO1372" s="256"/>
      <c r="FP1372" s="256"/>
      <c r="FQ1372" s="256"/>
      <c r="FR1372" s="256"/>
      <c r="FS1372" s="256"/>
      <c r="FT1372" s="256"/>
      <c r="FU1372" s="256"/>
      <c r="FV1372" s="256"/>
    </row>
    <row r="1373" spans="1:178" s="64" customFormat="1" ht="32.25" customHeight="1">
      <c r="A1373" s="67" t="s">
        <v>399</v>
      </c>
      <c r="B1373" s="68" t="s">
        <v>400</v>
      </c>
      <c r="C1373" s="69"/>
      <c r="D1373" s="60">
        <v>45</v>
      </c>
      <c r="E1373" s="23">
        <f t="shared" si="625"/>
        <v>0</v>
      </c>
      <c r="F1373" s="70"/>
      <c r="G1373" s="60">
        <v>30</v>
      </c>
      <c r="H1373" s="23">
        <f t="shared" si="626"/>
        <v>0</v>
      </c>
      <c r="I1373" s="70"/>
      <c r="J1373" s="60">
        <v>45</v>
      </c>
      <c r="K1373" s="23">
        <f t="shared" si="627"/>
        <v>0</v>
      </c>
      <c r="L1373" s="60"/>
      <c r="M1373" s="60">
        <v>75</v>
      </c>
      <c r="N1373" s="23">
        <f t="shared" si="628"/>
        <v>0</v>
      </c>
      <c r="O1373" s="60"/>
      <c r="P1373" s="60">
        <v>38</v>
      </c>
      <c r="Q1373" s="23">
        <f t="shared" si="629"/>
        <v>0</v>
      </c>
      <c r="R1373" s="60"/>
      <c r="S1373" s="60">
        <v>68</v>
      </c>
      <c r="T1373" s="23">
        <f t="shared" si="630"/>
        <v>0</v>
      </c>
      <c r="U1373" s="60"/>
      <c r="V1373" s="60">
        <v>38</v>
      </c>
      <c r="W1373" s="23">
        <f t="shared" si="631"/>
        <v>0</v>
      </c>
      <c r="X1373" s="60"/>
      <c r="Y1373" s="60">
        <v>55</v>
      </c>
      <c r="Z1373" s="23">
        <f t="shared" si="632"/>
        <v>0</v>
      </c>
      <c r="AA1373" s="60"/>
      <c r="AB1373" s="60">
        <v>58</v>
      </c>
      <c r="AC1373" s="23">
        <f t="shared" si="633"/>
        <v>0</v>
      </c>
      <c r="AD1373" s="60"/>
      <c r="AE1373" s="60">
        <v>68</v>
      </c>
      <c r="AF1373" s="25">
        <f t="shared" si="634"/>
        <v>0</v>
      </c>
      <c r="AG1373" s="60"/>
      <c r="AH1373" s="60">
        <v>98</v>
      </c>
      <c r="AI1373" s="23">
        <f t="shared" si="635"/>
        <v>0</v>
      </c>
      <c r="AJ1373" s="60"/>
      <c r="AK1373" s="60">
        <v>7</v>
      </c>
      <c r="AL1373" s="25">
        <f t="shared" si="636"/>
        <v>0</v>
      </c>
      <c r="AM1373" s="60"/>
      <c r="AN1373" s="60">
        <v>6</v>
      </c>
      <c r="AO1373" s="25">
        <f t="shared" si="637"/>
        <v>0</v>
      </c>
      <c r="AP1373" s="60"/>
      <c r="AQ1373" s="60">
        <v>7</v>
      </c>
      <c r="AR1373" s="60">
        <f t="shared" si="643"/>
        <v>0</v>
      </c>
      <c r="AS1373" s="60"/>
      <c r="AT1373" s="60">
        <v>5.63</v>
      </c>
      <c r="AU1373" s="60">
        <f t="shared" si="644"/>
        <v>0</v>
      </c>
      <c r="AV1373" s="60"/>
      <c r="AW1373" s="60">
        <v>6.65</v>
      </c>
      <c r="AX1373" s="60">
        <f t="shared" si="645"/>
        <v>0</v>
      </c>
      <c r="AY1373" s="60"/>
      <c r="AZ1373" s="60">
        <v>5.58</v>
      </c>
      <c r="BA1373" s="60">
        <f t="shared" si="646"/>
        <v>0</v>
      </c>
      <c r="BB1373" s="60"/>
      <c r="BC1373" s="60">
        <v>6</v>
      </c>
      <c r="BD1373" s="23">
        <f t="shared" si="638"/>
        <v>0</v>
      </c>
      <c r="BE1373" s="26">
        <f t="shared" si="639"/>
        <v>0</v>
      </c>
      <c r="BF1373" s="27">
        <f t="shared" si="642"/>
        <v>0</v>
      </c>
      <c r="BG1373" s="61"/>
      <c r="BH1373" s="62"/>
      <c r="BI1373" s="61"/>
      <c r="BJ1373" s="30">
        <f t="shared" si="640"/>
        <v>0</v>
      </c>
      <c r="BK1373" s="28">
        <f t="shared" si="641"/>
        <v>0</v>
      </c>
      <c r="BL1373" s="245"/>
      <c r="BM1373" s="245"/>
      <c r="BN1373" s="255"/>
      <c r="BO1373" s="255"/>
      <c r="BP1373" s="255"/>
      <c r="BQ1373" s="255"/>
      <c r="BR1373" s="255"/>
      <c r="BS1373" s="255"/>
      <c r="BT1373" s="255"/>
      <c r="BU1373" s="255"/>
      <c r="BV1373" s="255"/>
      <c r="BW1373" s="255"/>
      <c r="BX1373" s="255"/>
      <c r="BY1373" s="256"/>
      <c r="BZ1373" s="256"/>
      <c r="CA1373" s="256"/>
      <c r="CB1373" s="256"/>
      <c r="CC1373" s="256"/>
      <c r="CD1373" s="256"/>
      <c r="CE1373" s="256"/>
      <c r="CF1373" s="256"/>
      <c r="CG1373" s="256"/>
      <c r="CH1373" s="256"/>
      <c r="CI1373" s="256"/>
      <c r="CJ1373" s="256"/>
      <c r="CK1373" s="256"/>
      <c r="CL1373" s="256"/>
      <c r="CM1373" s="256"/>
      <c r="CN1373" s="256"/>
      <c r="CO1373" s="256"/>
      <c r="CP1373" s="256"/>
      <c r="CQ1373" s="256"/>
      <c r="CR1373" s="256"/>
      <c r="CS1373" s="256"/>
      <c r="CT1373" s="256"/>
      <c r="CU1373" s="256"/>
      <c r="CV1373" s="256"/>
      <c r="CW1373" s="256"/>
      <c r="CX1373" s="256"/>
      <c r="CY1373" s="256"/>
      <c r="CZ1373" s="256"/>
      <c r="DA1373" s="256"/>
      <c r="DB1373" s="256"/>
      <c r="DC1373" s="256"/>
      <c r="DD1373" s="256"/>
      <c r="DE1373" s="256"/>
      <c r="DF1373" s="256"/>
      <c r="DG1373" s="256"/>
      <c r="DH1373" s="256"/>
      <c r="DI1373" s="256"/>
      <c r="DJ1373" s="256"/>
      <c r="DK1373" s="256"/>
      <c r="DL1373" s="256"/>
      <c r="DM1373" s="256"/>
      <c r="DN1373" s="256"/>
      <c r="DO1373" s="256"/>
      <c r="DP1373" s="256"/>
      <c r="DQ1373" s="256"/>
      <c r="DR1373" s="256"/>
      <c r="DS1373" s="256"/>
      <c r="DT1373" s="256"/>
      <c r="DU1373" s="256"/>
      <c r="DV1373" s="256"/>
      <c r="DW1373" s="256"/>
      <c r="DX1373" s="256"/>
      <c r="DY1373" s="256"/>
      <c r="DZ1373" s="256"/>
      <c r="EA1373" s="256"/>
      <c r="EB1373" s="256"/>
      <c r="EC1373" s="256"/>
      <c r="ED1373" s="256"/>
      <c r="EE1373" s="256"/>
      <c r="EF1373" s="256"/>
      <c r="EG1373" s="256"/>
      <c r="EH1373" s="256"/>
      <c r="EI1373" s="256"/>
      <c r="EJ1373" s="256"/>
      <c r="EK1373" s="256"/>
      <c r="EL1373" s="256"/>
      <c r="EM1373" s="256"/>
      <c r="EN1373" s="256"/>
      <c r="EO1373" s="256"/>
      <c r="EP1373" s="256"/>
      <c r="EQ1373" s="256"/>
      <c r="ER1373" s="256"/>
      <c r="ES1373" s="256"/>
      <c r="ET1373" s="256"/>
      <c r="EU1373" s="256"/>
      <c r="EV1373" s="256"/>
      <c r="EW1373" s="256"/>
      <c r="EX1373" s="256"/>
      <c r="EY1373" s="256"/>
      <c r="EZ1373" s="256"/>
      <c r="FA1373" s="256"/>
      <c r="FB1373" s="256"/>
      <c r="FC1373" s="256"/>
      <c r="FD1373" s="256"/>
      <c r="FE1373" s="256"/>
      <c r="FF1373" s="256"/>
      <c r="FG1373" s="256"/>
      <c r="FH1373" s="256"/>
      <c r="FI1373" s="256"/>
      <c r="FJ1373" s="256"/>
      <c r="FK1373" s="256"/>
      <c r="FL1373" s="256"/>
      <c r="FM1373" s="256"/>
      <c r="FN1373" s="256"/>
      <c r="FO1373" s="256"/>
      <c r="FP1373" s="256"/>
      <c r="FQ1373" s="256"/>
      <c r="FR1373" s="256"/>
      <c r="FS1373" s="256"/>
      <c r="FT1373" s="256"/>
      <c r="FU1373" s="256"/>
      <c r="FV1373" s="256"/>
    </row>
    <row r="1374" spans="1:178" s="64" customFormat="1" ht="32.25" customHeight="1">
      <c r="A1374" s="67" t="s">
        <v>401</v>
      </c>
      <c r="B1374" s="68" t="s">
        <v>402</v>
      </c>
      <c r="C1374" s="69"/>
      <c r="D1374" s="60">
        <v>45</v>
      </c>
      <c r="E1374" s="23">
        <f t="shared" si="625"/>
        <v>0</v>
      </c>
      <c r="F1374" s="60"/>
      <c r="G1374" s="60">
        <v>30</v>
      </c>
      <c r="H1374" s="23">
        <f t="shared" si="626"/>
        <v>0</v>
      </c>
      <c r="I1374" s="60"/>
      <c r="J1374" s="60">
        <v>45</v>
      </c>
      <c r="K1374" s="23">
        <f t="shared" si="627"/>
        <v>0</v>
      </c>
      <c r="L1374" s="60"/>
      <c r="M1374" s="60">
        <v>75</v>
      </c>
      <c r="N1374" s="23">
        <f t="shared" si="628"/>
        <v>0</v>
      </c>
      <c r="O1374" s="60"/>
      <c r="P1374" s="60">
        <v>38</v>
      </c>
      <c r="Q1374" s="23">
        <f t="shared" si="629"/>
        <v>0</v>
      </c>
      <c r="R1374" s="60"/>
      <c r="S1374" s="60">
        <v>68</v>
      </c>
      <c r="T1374" s="23">
        <f t="shared" si="630"/>
        <v>0</v>
      </c>
      <c r="U1374" s="60"/>
      <c r="V1374" s="60">
        <v>38</v>
      </c>
      <c r="W1374" s="23">
        <f t="shared" si="631"/>
        <v>0</v>
      </c>
      <c r="X1374" s="60"/>
      <c r="Y1374" s="60">
        <v>55</v>
      </c>
      <c r="Z1374" s="23">
        <f t="shared" si="632"/>
        <v>0</v>
      </c>
      <c r="AA1374" s="60"/>
      <c r="AB1374" s="60">
        <v>58</v>
      </c>
      <c r="AC1374" s="23">
        <f t="shared" si="633"/>
        <v>0</v>
      </c>
      <c r="AD1374" s="60"/>
      <c r="AE1374" s="60">
        <v>68</v>
      </c>
      <c r="AF1374" s="25">
        <f t="shared" si="634"/>
        <v>0</v>
      </c>
      <c r="AG1374" s="60"/>
      <c r="AH1374" s="60">
        <v>98</v>
      </c>
      <c r="AI1374" s="23">
        <f t="shared" si="635"/>
        <v>0</v>
      </c>
      <c r="AJ1374" s="60"/>
      <c r="AK1374" s="60">
        <v>7</v>
      </c>
      <c r="AL1374" s="25">
        <f t="shared" si="636"/>
        <v>0</v>
      </c>
      <c r="AM1374" s="60"/>
      <c r="AN1374" s="60">
        <v>6</v>
      </c>
      <c r="AO1374" s="25">
        <f t="shared" si="637"/>
        <v>0</v>
      </c>
      <c r="AP1374" s="60"/>
      <c r="AQ1374" s="60">
        <v>7</v>
      </c>
      <c r="AR1374" s="60">
        <f t="shared" si="643"/>
        <v>0</v>
      </c>
      <c r="AS1374" s="60"/>
      <c r="AT1374" s="60">
        <v>5.63</v>
      </c>
      <c r="AU1374" s="60">
        <f t="shared" si="644"/>
        <v>0</v>
      </c>
      <c r="AV1374" s="60"/>
      <c r="AW1374" s="60">
        <v>6.65</v>
      </c>
      <c r="AX1374" s="60">
        <f t="shared" si="645"/>
        <v>0</v>
      </c>
      <c r="AY1374" s="60"/>
      <c r="AZ1374" s="60">
        <v>5.58</v>
      </c>
      <c r="BA1374" s="60">
        <f t="shared" si="646"/>
        <v>0</v>
      </c>
      <c r="BB1374" s="60"/>
      <c r="BC1374" s="60">
        <v>6</v>
      </c>
      <c r="BD1374" s="23">
        <f t="shared" si="638"/>
        <v>0</v>
      </c>
      <c r="BE1374" s="26">
        <f t="shared" si="639"/>
        <v>0</v>
      </c>
      <c r="BF1374" s="27">
        <f t="shared" si="642"/>
        <v>0</v>
      </c>
      <c r="BG1374" s="61"/>
      <c r="BH1374" s="62"/>
      <c r="BI1374" s="61"/>
      <c r="BJ1374" s="30">
        <f t="shared" si="640"/>
        <v>0</v>
      </c>
      <c r="BK1374" s="28">
        <f t="shared" si="641"/>
        <v>0</v>
      </c>
      <c r="BL1374" s="245"/>
      <c r="BM1374" s="245"/>
      <c r="BN1374" s="255"/>
      <c r="BO1374" s="255"/>
      <c r="BP1374" s="255"/>
      <c r="BQ1374" s="255"/>
      <c r="BR1374" s="255"/>
      <c r="BS1374" s="255"/>
      <c r="BT1374" s="255"/>
      <c r="BU1374" s="255"/>
      <c r="BV1374" s="255"/>
      <c r="BW1374" s="255"/>
      <c r="BX1374" s="255"/>
      <c r="BY1374" s="256"/>
      <c r="BZ1374" s="256"/>
      <c r="CA1374" s="256"/>
      <c r="CB1374" s="256"/>
      <c r="CC1374" s="256"/>
      <c r="CD1374" s="256"/>
      <c r="CE1374" s="256"/>
      <c r="CF1374" s="256"/>
      <c r="CG1374" s="256"/>
      <c r="CH1374" s="256"/>
      <c r="CI1374" s="256"/>
      <c r="CJ1374" s="256"/>
      <c r="CK1374" s="256"/>
      <c r="CL1374" s="256"/>
      <c r="CM1374" s="256"/>
      <c r="CN1374" s="256"/>
      <c r="CO1374" s="256"/>
      <c r="CP1374" s="256"/>
      <c r="CQ1374" s="256"/>
      <c r="CR1374" s="256"/>
      <c r="CS1374" s="256"/>
      <c r="CT1374" s="256"/>
      <c r="CU1374" s="256"/>
      <c r="CV1374" s="256"/>
      <c r="CW1374" s="256"/>
      <c r="CX1374" s="256"/>
      <c r="CY1374" s="256"/>
      <c r="CZ1374" s="256"/>
      <c r="DA1374" s="256"/>
      <c r="DB1374" s="256"/>
      <c r="DC1374" s="256"/>
      <c r="DD1374" s="256"/>
      <c r="DE1374" s="256"/>
      <c r="DF1374" s="256"/>
      <c r="DG1374" s="256"/>
      <c r="DH1374" s="256"/>
      <c r="DI1374" s="256"/>
      <c r="DJ1374" s="256"/>
      <c r="DK1374" s="256"/>
      <c r="DL1374" s="256"/>
      <c r="DM1374" s="256"/>
      <c r="DN1374" s="256"/>
      <c r="DO1374" s="256"/>
      <c r="DP1374" s="256"/>
      <c r="DQ1374" s="256"/>
      <c r="DR1374" s="256"/>
      <c r="DS1374" s="256"/>
      <c r="DT1374" s="256"/>
      <c r="DU1374" s="256"/>
      <c r="DV1374" s="256"/>
      <c r="DW1374" s="256"/>
      <c r="DX1374" s="256"/>
      <c r="DY1374" s="256"/>
      <c r="DZ1374" s="256"/>
      <c r="EA1374" s="256"/>
      <c r="EB1374" s="256"/>
      <c r="EC1374" s="256"/>
      <c r="ED1374" s="256"/>
      <c r="EE1374" s="256"/>
      <c r="EF1374" s="256"/>
      <c r="EG1374" s="256"/>
      <c r="EH1374" s="256"/>
      <c r="EI1374" s="256"/>
      <c r="EJ1374" s="256"/>
      <c r="EK1374" s="256"/>
      <c r="EL1374" s="256"/>
      <c r="EM1374" s="256"/>
      <c r="EN1374" s="256"/>
      <c r="EO1374" s="256"/>
      <c r="EP1374" s="256"/>
      <c r="EQ1374" s="256"/>
      <c r="ER1374" s="256"/>
      <c r="ES1374" s="256"/>
      <c r="ET1374" s="256"/>
      <c r="EU1374" s="256"/>
      <c r="EV1374" s="256"/>
      <c r="EW1374" s="256"/>
      <c r="EX1374" s="256"/>
      <c r="EY1374" s="256"/>
      <c r="EZ1374" s="256"/>
      <c r="FA1374" s="256"/>
      <c r="FB1374" s="256"/>
      <c r="FC1374" s="256"/>
      <c r="FD1374" s="256"/>
      <c r="FE1374" s="256"/>
      <c r="FF1374" s="256"/>
      <c r="FG1374" s="256"/>
      <c r="FH1374" s="256"/>
      <c r="FI1374" s="256"/>
      <c r="FJ1374" s="256"/>
      <c r="FK1374" s="256"/>
      <c r="FL1374" s="256"/>
      <c r="FM1374" s="256"/>
      <c r="FN1374" s="256"/>
      <c r="FO1374" s="256"/>
      <c r="FP1374" s="256"/>
      <c r="FQ1374" s="256"/>
      <c r="FR1374" s="256"/>
      <c r="FS1374" s="256"/>
      <c r="FT1374" s="256"/>
      <c r="FU1374" s="256"/>
      <c r="FV1374" s="256"/>
    </row>
    <row r="1375" spans="1:178" s="64" customFormat="1" ht="31.5" customHeight="1">
      <c r="A1375" s="67" t="s">
        <v>403</v>
      </c>
      <c r="B1375" s="68" t="s">
        <v>404</v>
      </c>
      <c r="C1375" s="69"/>
      <c r="D1375" s="60">
        <v>45</v>
      </c>
      <c r="E1375" s="23">
        <f t="shared" si="625"/>
        <v>0</v>
      </c>
      <c r="F1375" s="60"/>
      <c r="G1375" s="60">
        <v>30</v>
      </c>
      <c r="H1375" s="23">
        <f t="shared" si="626"/>
        <v>0</v>
      </c>
      <c r="I1375" s="60"/>
      <c r="J1375" s="60">
        <v>45</v>
      </c>
      <c r="K1375" s="23">
        <f t="shared" si="627"/>
        <v>0</v>
      </c>
      <c r="L1375" s="60"/>
      <c r="M1375" s="60">
        <v>75</v>
      </c>
      <c r="N1375" s="23">
        <f t="shared" si="628"/>
        <v>0</v>
      </c>
      <c r="O1375" s="70"/>
      <c r="P1375" s="60">
        <v>38</v>
      </c>
      <c r="Q1375" s="23">
        <f t="shared" si="629"/>
        <v>0</v>
      </c>
      <c r="R1375" s="60"/>
      <c r="S1375" s="60">
        <v>68</v>
      </c>
      <c r="T1375" s="23">
        <f t="shared" si="630"/>
        <v>0</v>
      </c>
      <c r="U1375" s="70">
        <v>450</v>
      </c>
      <c r="V1375" s="60">
        <v>38</v>
      </c>
      <c r="W1375" s="23">
        <f t="shared" si="631"/>
        <v>17100</v>
      </c>
      <c r="X1375" s="60">
        <v>160</v>
      </c>
      <c r="Y1375" s="60">
        <v>55</v>
      </c>
      <c r="Z1375" s="23">
        <f t="shared" si="632"/>
        <v>8800</v>
      </c>
      <c r="AA1375" s="60">
        <v>132</v>
      </c>
      <c r="AB1375" s="60">
        <v>58</v>
      </c>
      <c r="AC1375" s="23">
        <f t="shared" si="633"/>
        <v>7656</v>
      </c>
      <c r="AD1375" s="60"/>
      <c r="AE1375" s="60">
        <v>68</v>
      </c>
      <c r="AF1375" s="25">
        <f t="shared" si="634"/>
        <v>0</v>
      </c>
      <c r="AG1375" s="60">
        <v>300</v>
      </c>
      <c r="AH1375" s="60">
        <v>98</v>
      </c>
      <c r="AI1375" s="23">
        <f t="shared" si="635"/>
        <v>29400</v>
      </c>
      <c r="AJ1375" s="60"/>
      <c r="AK1375" s="60">
        <v>7</v>
      </c>
      <c r="AL1375" s="25">
        <f t="shared" si="636"/>
        <v>0</v>
      </c>
      <c r="AM1375" s="60"/>
      <c r="AN1375" s="60">
        <v>6</v>
      </c>
      <c r="AO1375" s="25">
        <f t="shared" si="637"/>
        <v>0</v>
      </c>
      <c r="AP1375" s="60"/>
      <c r="AQ1375" s="60">
        <v>7</v>
      </c>
      <c r="AR1375" s="60">
        <f t="shared" si="643"/>
        <v>0</v>
      </c>
      <c r="AS1375" s="60"/>
      <c r="AT1375" s="60">
        <v>5.63</v>
      </c>
      <c r="AU1375" s="60">
        <f t="shared" si="644"/>
        <v>0</v>
      </c>
      <c r="AV1375" s="60"/>
      <c r="AW1375" s="60">
        <v>6.65</v>
      </c>
      <c r="AX1375" s="60">
        <f t="shared" si="645"/>
        <v>0</v>
      </c>
      <c r="AY1375" s="60"/>
      <c r="AZ1375" s="60">
        <v>5.58</v>
      </c>
      <c r="BA1375" s="60">
        <f t="shared" si="646"/>
        <v>0</v>
      </c>
      <c r="BB1375" s="60"/>
      <c r="BC1375" s="60">
        <v>6</v>
      </c>
      <c r="BD1375" s="23">
        <f t="shared" si="638"/>
        <v>0</v>
      </c>
      <c r="BE1375" s="26">
        <f t="shared" si="639"/>
        <v>62956</v>
      </c>
      <c r="BF1375" s="27">
        <f t="shared" si="642"/>
        <v>0</v>
      </c>
      <c r="BG1375" s="61"/>
      <c r="BH1375" s="62"/>
      <c r="BI1375" s="61"/>
      <c r="BJ1375" s="30">
        <f t="shared" si="640"/>
        <v>0</v>
      </c>
      <c r="BK1375" s="28">
        <f t="shared" si="641"/>
        <v>62956</v>
      </c>
      <c r="BL1375" s="245"/>
      <c r="BM1375" s="245"/>
      <c r="BN1375" s="255"/>
      <c r="BO1375" s="255"/>
      <c r="BP1375" s="255"/>
      <c r="BQ1375" s="255"/>
      <c r="BR1375" s="255"/>
      <c r="BS1375" s="255"/>
      <c r="BT1375" s="255"/>
      <c r="BU1375" s="255"/>
      <c r="BV1375" s="255"/>
      <c r="BW1375" s="255"/>
      <c r="BX1375" s="255"/>
      <c r="BY1375" s="256"/>
      <c r="BZ1375" s="256"/>
      <c r="CA1375" s="256"/>
      <c r="CB1375" s="256"/>
      <c r="CC1375" s="256"/>
      <c r="CD1375" s="256"/>
      <c r="CE1375" s="256"/>
      <c r="CF1375" s="256"/>
      <c r="CG1375" s="256"/>
      <c r="CH1375" s="256"/>
      <c r="CI1375" s="256"/>
      <c r="CJ1375" s="256"/>
      <c r="CK1375" s="256"/>
      <c r="CL1375" s="256"/>
      <c r="CM1375" s="256"/>
      <c r="CN1375" s="256"/>
      <c r="CO1375" s="256"/>
      <c r="CP1375" s="256"/>
      <c r="CQ1375" s="256"/>
      <c r="CR1375" s="256"/>
      <c r="CS1375" s="256"/>
      <c r="CT1375" s="256"/>
      <c r="CU1375" s="256"/>
      <c r="CV1375" s="256"/>
      <c r="CW1375" s="256"/>
      <c r="CX1375" s="256"/>
      <c r="CY1375" s="256"/>
      <c r="CZ1375" s="256"/>
      <c r="DA1375" s="256"/>
      <c r="DB1375" s="256"/>
      <c r="DC1375" s="256"/>
      <c r="DD1375" s="256"/>
      <c r="DE1375" s="256"/>
      <c r="DF1375" s="256"/>
      <c r="DG1375" s="256"/>
      <c r="DH1375" s="256"/>
      <c r="DI1375" s="256"/>
      <c r="DJ1375" s="256"/>
      <c r="DK1375" s="256"/>
      <c r="DL1375" s="256"/>
      <c r="DM1375" s="256"/>
      <c r="DN1375" s="256"/>
      <c r="DO1375" s="256"/>
      <c r="DP1375" s="256"/>
      <c r="DQ1375" s="256"/>
      <c r="DR1375" s="256"/>
      <c r="DS1375" s="256"/>
      <c r="DT1375" s="256"/>
      <c r="DU1375" s="256"/>
      <c r="DV1375" s="256"/>
      <c r="DW1375" s="256"/>
      <c r="DX1375" s="256"/>
      <c r="DY1375" s="256"/>
      <c r="DZ1375" s="256"/>
      <c r="EA1375" s="256"/>
      <c r="EB1375" s="256"/>
      <c r="EC1375" s="256"/>
      <c r="ED1375" s="256"/>
      <c r="EE1375" s="256"/>
      <c r="EF1375" s="256"/>
      <c r="EG1375" s="256"/>
      <c r="EH1375" s="256"/>
      <c r="EI1375" s="256"/>
      <c r="EJ1375" s="256"/>
      <c r="EK1375" s="256"/>
      <c r="EL1375" s="256"/>
      <c r="EM1375" s="256"/>
      <c r="EN1375" s="256"/>
      <c r="EO1375" s="256"/>
      <c r="EP1375" s="256"/>
      <c r="EQ1375" s="256"/>
      <c r="ER1375" s="256"/>
      <c r="ES1375" s="256"/>
      <c r="ET1375" s="256"/>
      <c r="EU1375" s="256"/>
      <c r="EV1375" s="256"/>
      <c r="EW1375" s="256"/>
      <c r="EX1375" s="256"/>
      <c r="EY1375" s="256"/>
      <c r="EZ1375" s="256"/>
      <c r="FA1375" s="256"/>
      <c r="FB1375" s="256"/>
      <c r="FC1375" s="256"/>
      <c r="FD1375" s="256"/>
      <c r="FE1375" s="256"/>
      <c r="FF1375" s="256"/>
      <c r="FG1375" s="256"/>
      <c r="FH1375" s="256"/>
      <c r="FI1375" s="256"/>
      <c r="FJ1375" s="256"/>
      <c r="FK1375" s="256"/>
      <c r="FL1375" s="256"/>
      <c r="FM1375" s="256"/>
      <c r="FN1375" s="256"/>
      <c r="FO1375" s="256"/>
      <c r="FP1375" s="256"/>
      <c r="FQ1375" s="256"/>
      <c r="FR1375" s="256"/>
      <c r="FS1375" s="256"/>
      <c r="FT1375" s="256"/>
      <c r="FU1375" s="256"/>
      <c r="FV1375" s="256"/>
    </row>
    <row r="1376" spans="1:178" s="64" customFormat="1" ht="32.25" customHeight="1">
      <c r="A1376" s="67" t="s">
        <v>405</v>
      </c>
      <c r="B1376" s="68" t="s">
        <v>406</v>
      </c>
      <c r="C1376" s="71"/>
      <c r="D1376" s="60">
        <v>45</v>
      </c>
      <c r="E1376" s="23">
        <f t="shared" si="625"/>
        <v>0</v>
      </c>
      <c r="F1376" s="60"/>
      <c r="G1376" s="60">
        <v>30</v>
      </c>
      <c r="H1376" s="23">
        <f t="shared" si="626"/>
        <v>0</v>
      </c>
      <c r="I1376" s="60"/>
      <c r="J1376" s="60">
        <v>45</v>
      </c>
      <c r="K1376" s="23">
        <f t="shared" si="627"/>
        <v>0</v>
      </c>
      <c r="L1376" s="60"/>
      <c r="M1376" s="60">
        <v>75</v>
      </c>
      <c r="N1376" s="23">
        <f t="shared" si="628"/>
        <v>0</v>
      </c>
      <c r="O1376" s="60"/>
      <c r="P1376" s="60">
        <v>38</v>
      </c>
      <c r="Q1376" s="23">
        <f t="shared" si="629"/>
        <v>0</v>
      </c>
      <c r="R1376" s="60"/>
      <c r="S1376" s="60">
        <v>68</v>
      </c>
      <c r="T1376" s="23">
        <f t="shared" si="630"/>
        <v>0</v>
      </c>
      <c r="U1376" s="60"/>
      <c r="V1376" s="60">
        <v>38</v>
      </c>
      <c r="W1376" s="23">
        <f t="shared" si="631"/>
        <v>0</v>
      </c>
      <c r="X1376" s="60"/>
      <c r="Y1376" s="60">
        <v>55</v>
      </c>
      <c r="Z1376" s="23">
        <f t="shared" si="632"/>
        <v>0</v>
      </c>
      <c r="AA1376" s="60"/>
      <c r="AB1376" s="60">
        <v>58</v>
      </c>
      <c r="AC1376" s="23">
        <f t="shared" si="633"/>
        <v>0</v>
      </c>
      <c r="AD1376" s="60"/>
      <c r="AE1376" s="60">
        <v>68</v>
      </c>
      <c r="AF1376" s="25">
        <f t="shared" si="634"/>
        <v>0</v>
      </c>
      <c r="AG1376" s="60"/>
      <c r="AH1376" s="60">
        <v>98</v>
      </c>
      <c r="AI1376" s="23">
        <f t="shared" si="635"/>
        <v>0</v>
      </c>
      <c r="AJ1376" s="60"/>
      <c r="AK1376" s="60">
        <v>7</v>
      </c>
      <c r="AL1376" s="25">
        <f t="shared" si="636"/>
        <v>0</v>
      </c>
      <c r="AM1376" s="60"/>
      <c r="AN1376" s="60">
        <v>6</v>
      </c>
      <c r="AO1376" s="25">
        <f t="shared" si="637"/>
        <v>0</v>
      </c>
      <c r="AP1376" s="60"/>
      <c r="AQ1376" s="60">
        <v>7</v>
      </c>
      <c r="AR1376" s="60">
        <f t="shared" si="643"/>
        <v>0</v>
      </c>
      <c r="AS1376" s="60"/>
      <c r="AT1376" s="60">
        <v>5.63</v>
      </c>
      <c r="AU1376" s="60">
        <f t="shared" si="644"/>
        <v>0</v>
      </c>
      <c r="AV1376" s="60"/>
      <c r="AW1376" s="60">
        <v>6.65</v>
      </c>
      <c r="AX1376" s="60">
        <f t="shared" si="645"/>
        <v>0</v>
      </c>
      <c r="AY1376" s="60"/>
      <c r="AZ1376" s="60">
        <v>5.58</v>
      </c>
      <c r="BA1376" s="60">
        <f t="shared" si="646"/>
        <v>0</v>
      </c>
      <c r="BB1376" s="60"/>
      <c r="BC1376" s="60">
        <v>6</v>
      </c>
      <c r="BD1376" s="23">
        <f t="shared" si="638"/>
        <v>0</v>
      </c>
      <c r="BE1376" s="26">
        <f t="shared" si="639"/>
        <v>0</v>
      </c>
      <c r="BF1376" s="27">
        <f t="shared" si="642"/>
        <v>0</v>
      </c>
      <c r="BG1376" s="61"/>
      <c r="BH1376" s="62"/>
      <c r="BI1376" s="61"/>
      <c r="BJ1376" s="30">
        <f t="shared" si="640"/>
        <v>0</v>
      </c>
      <c r="BK1376" s="28">
        <f t="shared" si="641"/>
        <v>0</v>
      </c>
      <c r="BL1376" s="245"/>
      <c r="BM1376" s="245"/>
      <c r="BN1376" s="255"/>
      <c r="BO1376" s="255"/>
      <c r="BP1376" s="255"/>
      <c r="BQ1376" s="255"/>
      <c r="BR1376" s="255"/>
      <c r="BS1376" s="255"/>
      <c r="BT1376" s="255"/>
      <c r="BU1376" s="255"/>
      <c r="BV1376" s="255"/>
      <c r="BW1376" s="255"/>
      <c r="BX1376" s="255"/>
      <c r="BY1376" s="256"/>
      <c r="BZ1376" s="256"/>
      <c r="CA1376" s="256"/>
      <c r="CB1376" s="256"/>
      <c r="CC1376" s="256"/>
      <c r="CD1376" s="256"/>
      <c r="CE1376" s="256"/>
      <c r="CF1376" s="256"/>
      <c r="CG1376" s="256"/>
      <c r="CH1376" s="256"/>
      <c r="CI1376" s="256"/>
      <c r="CJ1376" s="256"/>
      <c r="CK1376" s="256"/>
      <c r="CL1376" s="256"/>
      <c r="CM1376" s="256"/>
      <c r="CN1376" s="256"/>
      <c r="CO1376" s="256"/>
      <c r="CP1376" s="256"/>
      <c r="CQ1376" s="256"/>
      <c r="CR1376" s="256"/>
      <c r="CS1376" s="256"/>
      <c r="CT1376" s="256"/>
      <c r="CU1376" s="256"/>
      <c r="CV1376" s="256"/>
      <c r="CW1376" s="256"/>
      <c r="CX1376" s="256"/>
      <c r="CY1376" s="256"/>
      <c r="CZ1376" s="256"/>
      <c r="DA1376" s="256"/>
      <c r="DB1376" s="256"/>
      <c r="DC1376" s="256"/>
      <c r="DD1376" s="256"/>
      <c r="DE1376" s="256"/>
      <c r="DF1376" s="256"/>
      <c r="DG1376" s="256"/>
      <c r="DH1376" s="256"/>
      <c r="DI1376" s="256"/>
      <c r="DJ1376" s="256"/>
      <c r="DK1376" s="256"/>
      <c r="DL1376" s="256"/>
      <c r="DM1376" s="256"/>
      <c r="DN1376" s="256"/>
      <c r="DO1376" s="256"/>
      <c r="DP1376" s="256"/>
      <c r="DQ1376" s="256"/>
      <c r="DR1376" s="256"/>
      <c r="DS1376" s="256"/>
      <c r="DT1376" s="256"/>
      <c r="DU1376" s="256"/>
      <c r="DV1376" s="256"/>
      <c r="DW1376" s="256"/>
      <c r="DX1376" s="256"/>
      <c r="DY1376" s="256"/>
      <c r="DZ1376" s="256"/>
      <c r="EA1376" s="256"/>
      <c r="EB1376" s="256"/>
      <c r="EC1376" s="256"/>
      <c r="ED1376" s="256"/>
      <c r="EE1376" s="256"/>
      <c r="EF1376" s="256"/>
      <c r="EG1376" s="256"/>
      <c r="EH1376" s="256"/>
      <c r="EI1376" s="256"/>
      <c r="EJ1376" s="256"/>
      <c r="EK1376" s="256"/>
      <c r="EL1376" s="256"/>
      <c r="EM1376" s="256"/>
      <c r="EN1376" s="256"/>
      <c r="EO1376" s="256"/>
      <c r="EP1376" s="256"/>
      <c r="EQ1376" s="256"/>
      <c r="ER1376" s="256"/>
      <c r="ES1376" s="256"/>
      <c r="ET1376" s="256"/>
      <c r="EU1376" s="256"/>
      <c r="EV1376" s="256"/>
      <c r="EW1376" s="256"/>
      <c r="EX1376" s="256"/>
      <c r="EY1376" s="256"/>
      <c r="EZ1376" s="256"/>
      <c r="FA1376" s="256"/>
      <c r="FB1376" s="256"/>
      <c r="FC1376" s="256"/>
      <c r="FD1376" s="256"/>
      <c r="FE1376" s="256"/>
      <c r="FF1376" s="256"/>
      <c r="FG1376" s="256"/>
      <c r="FH1376" s="256"/>
      <c r="FI1376" s="256"/>
      <c r="FJ1376" s="256"/>
      <c r="FK1376" s="256"/>
      <c r="FL1376" s="256"/>
      <c r="FM1376" s="256"/>
      <c r="FN1376" s="256"/>
      <c r="FO1376" s="256"/>
      <c r="FP1376" s="256"/>
      <c r="FQ1376" s="256"/>
      <c r="FR1376" s="256"/>
      <c r="FS1376" s="256"/>
      <c r="FT1376" s="256"/>
      <c r="FU1376" s="256"/>
      <c r="FV1376" s="256"/>
    </row>
    <row r="1377" spans="1:178" s="64" customFormat="1" ht="32.25" customHeight="1">
      <c r="A1377" s="67" t="s">
        <v>407</v>
      </c>
      <c r="B1377" s="68" t="s">
        <v>408</v>
      </c>
      <c r="C1377" s="69"/>
      <c r="D1377" s="60">
        <v>45</v>
      </c>
      <c r="E1377" s="23">
        <f t="shared" si="625"/>
        <v>0</v>
      </c>
      <c r="F1377" s="60"/>
      <c r="G1377" s="60">
        <v>30</v>
      </c>
      <c r="H1377" s="23">
        <f t="shared" si="626"/>
        <v>0</v>
      </c>
      <c r="I1377" s="60"/>
      <c r="J1377" s="60">
        <v>45</v>
      </c>
      <c r="K1377" s="23">
        <f t="shared" si="627"/>
        <v>0</v>
      </c>
      <c r="L1377" s="60"/>
      <c r="M1377" s="60">
        <v>75</v>
      </c>
      <c r="N1377" s="23">
        <f t="shared" si="628"/>
        <v>0</v>
      </c>
      <c r="O1377" s="60"/>
      <c r="P1377" s="60">
        <v>38</v>
      </c>
      <c r="Q1377" s="23">
        <f t="shared" si="629"/>
        <v>0</v>
      </c>
      <c r="R1377" s="60"/>
      <c r="S1377" s="60">
        <v>68</v>
      </c>
      <c r="T1377" s="23">
        <f t="shared" si="630"/>
        <v>0</v>
      </c>
      <c r="U1377" s="60"/>
      <c r="V1377" s="60">
        <v>38</v>
      </c>
      <c r="W1377" s="23">
        <f t="shared" si="631"/>
        <v>0</v>
      </c>
      <c r="X1377" s="60"/>
      <c r="Y1377" s="60">
        <v>55</v>
      </c>
      <c r="Z1377" s="23">
        <f t="shared" si="632"/>
        <v>0</v>
      </c>
      <c r="AA1377" s="60"/>
      <c r="AB1377" s="60">
        <v>58</v>
      </c>
      <c r="AC1377" s="23">
        <f t="shared" si="633"/>
        <v>0</v>
      </c>
      <c r="AD1377" s="60"/>
      <c r="AE1377" s="60">
        <v>68</v>
      </c>
      <c r="AF1377" s="25">
        <f t="shared" si="634"/>
        <v>0</v>
      </c>
      <c r="AG1377" s="60"/>
      <c r="AH1377" s="60">
        <v>98</v>
      </c>
      <c r="AI1377" s="23">
        <f t="shared" si="635"/>
        <v>0</v>
      </c>
      <c r="AJ1377" s="60"/>
      <c r="AK1377" s="60">
        <v>7</v>
      </c>
      <c r="AL1377" s="25">
        <f t="shared" si="636"/>
        <v>0</v>
      </c>
      <c r="AM1377" s="60"/>
      <c r="AN1377" s="60">
        <v>6</v>
      </c>
      <c r="AO1377" s="25">
        <f t="shared" si="637"/>
        <v>0</v>
      </c>
      <c r="AP1377" s="60"/>
      <c r="AQ1377" s="60">
        <v>7</v>
      </c>
      <c r="AR1377" s="60">
        <f t="shared" si="643"/>
        <v>0</v>
      </c>
      <c r="AS1377" s="60"/>
      <c r="AT1377" s="60">
        <v>5.63</v>
      </c>
      <c r="AU1377" s="60">
        <f t="shared" si="644"/>
        <v>0</v>
      </c>
      <c r="AV1377" s="60"/>
      <c r="AW1377" s="60">
        <v>6.65</v>
      </c>
      <c r="AX1377" s="60">
        <f t="shared" si="645"/>
        <v>0</v>
      </c>
      <c r="AY1377" s="60"/>
      <c r="AZ1377" s="60">
        <v>5.58</v>
      </c>
      <c r="BA1377" s="60">
        <f t="shared" si="646"/>
        <v>0</v>
      </c>
      <c r="BB1377" s="60"/>
      <c r="BC1377" s="60">
        <v>6</v>
      </c>
      <c r="BD1377" s="23">
        <f t="shared" si="638"/>
        <v>0</v>
      </c>
      <c r="BE1377" s="26">
        <f t="shared" si="639"/>
        <v>0</v>
      </c>
      <c r="BF1377" s="27">
        <f t="shared" si="642"/>
        <v>0</v>
      </c>
      <c r="BG1377" s="61"/>
      <c r="BH1377" s="62"/>
      <c r="BI1377" s="61"/>
      <c r="BJ1377" s="30">
        <f t="shared" si="640"/>
        <v>0</v>
      </c>
      <c r="BK1377" s="28">
        <f t="shared" si="641"/>
        <v>0</v>
      </c>
      <c r="BL1377" s="245"/>
      <c r="BM1377" s="247"/>
      <c r="BN1377" s="255"/>
      <c r="BO1377" s="255"/>
      <c r="BP1377" s="255"/>
      <c r="BQ1377" s="255"/>
      <c r="BR1377" s="255"/>
      <c r="BS1377" s="255"/>
      <c r="BT1377" s="255"/>
      <c r="BU1377" s="255"/>
      <c r="BV1377" s="255"/>
      <c r="BW1377" s="255"/>
      <c r="BX1377" s="255"/>
      <c r="BY1377" s="256"/>
      <c r="BZ1377" s="256"/>
      <c r="CA1377" s="256"/>
      <c r="CB1377" s="256"/>
      <c r="CC1377" s="256"/>
      <c r="CD1377" s="256"/>
      <c r="CE1377" s="256"/>
      <c r="CF1377" s="256"/>
      <c r="CG1377" s="256"/>
      <c r="CH1377" s="256"/>
      <c r="CI1377" s="256"/>
      <c r="CJ1377" s="256"/>
      <c r="CK1377" s="256"/>
      <c r="CL1377" s="256"/>
      <c r="CM1377" s="256"/>
      <c r="CN1377" s="256"/>
      <c r="CO1377" s="256"/>
      <c r="CP1377" s="256"/>
      <c r="CQ1377" s="256"/>
      <c r="CR1377" s="256"/>
      <c r="CS1377" s="256"/>
      <c r="CT1377" s="256"/>
      <c r="CU1377" s="256"/>
      <c r="CV1377" s="256"/>
      <c r="CW1377" s="256"/>
      <c r="CX1377" s="256"/>
      <c r="CY1377" s="256"/>
      <c r="CZ1377" s="256"/>
      <c r="DA1377" s="256"/>
      <c r="DB1377" s="256"/>
      <c r="DC1377" s="256"/>
      <c r="DD1377" s="256"/>
      <c r="DE1377" s="256"/>
      <c r="DF1377" s="256"/>
      <c r="DG1377" s="256"/>
      <c r="DH1377" s="256"/>
      <c r="DI1377" s="256"/>
      <c r="DJ1377" s="256"/>
      <c r="DK1377" s="256"/>
      <c r="DL1377" s="256"/>
      <c r="DM1377" s="256"/>
      <c r="DN1377" s="256"/>
      <c r="DO1377" s="256"/>
      <c r="DP1377" s="256"/>
      <c r="DQ1377" s="256"/>
      <c r="DR1377" s="256"/>
      <c r="DS1377" s="256"/>
      <c r="DT1377" s="256"/>
      <c r="DU1377" s="256"/>
      <c r="DV1377" s="256"/>
      <c r="DW1377" s="256"/>
      <c r="DX1377" s="256"/>
      <c r="DY1377" s="256"/>
      <c r="DZ1377" s="256"/>
      <c r="EA1377" s="256"/>
      <c r="EB1377" s="256"/>
      <c r="EC1377" s="256"/>
      <c r="ED1377" s="256"/>
      <c r="EE1377" s="256"/>
      <c r="EF1377" s="256"/>
      <c r="EG1377" s="256"/>
      <c r="EH1377" s="256"/>
      <c r="EI1377" s="256"/>
      <c r="EJ1377" s="256"/>
      <c r="EK1377" s="256"/>
      <c r="EL1377" s="256"/>
      <c r="EM1377" s="256"/>
      <c r="EN1377" s="256"/>
      <c r="EO1377" s="256"/>
      <c r="EP1377" s="256"/>
      <c r="EQ1377" s="256"/>
      <c r="ER1377" s="256"/>
      <c r="ES1377" s="256"/>
      <c r="ET1377" s="256"/>
      <c r="EU1377" s="256"/>
      <c r="EV1377" s="256"/>
      <c r="EW1377" s="256"/>
      <c r="EX1377" s="256"/>
      <c r="EY1377" s="256"/>
      <c r="EZ1377" s="256"/>
      <c r="FA1377" s="256"/>
      <c r="FB1377" s="256"/>
      <c r="FC1377" s="256"/>
      <c r="FD1377" s="256"/>
      <c r="FE1377" s="256"/>
      <c r="FF1377" s="256"/>
      <c r="FG1377" s="256"/>
      <c r="FH1377" s="256"/>
      <c r="FI1377" s="256"/>
      <c r="FJ1377" s="256"/>
      <c r="FK1377" s="256"/>
      <c r="FL1377" s="256"/>
      <c r="FM1377" s="256"/>
      <c r="FN1377" s="256"/>
      <c r="FO1377" s="256"/>
      <c r="FP1377" s="256"/>
      <c r="FQ1377" s="256"/>
      <c r="FR1377" s="256"/>
      <c r="FS1377" s="256"/>
      <c r="FT1377" s="256"/>
      <c r="FU1377" s="256"/>
      <c r="FV1377" s="256"/>
    </row>
    <row r="1378" spans="1:178" s="64" customFormat="1" ht="32.25" customHeight="1">
      <c r="A1378" s="67" t="s">
        <v>409</v>
      </c>
      <c r="B1378" s="68" t="s">
        <v>410</v>
      </c>
      <c r="C1378" s="69"/>
      <c r="D1378" s="60">
        <v>45</v>
      </c>
      <c r="E1378" s="23">
        <f t="shared" si="625"/>
        <v>0</v>
      </c>
      <c r="F1378" s="60"/>
      <c r="G1378" s="60">
        <v>30</v>
      </c>
      <c r="H1378" s="23">
        <f t="shared" si="626"/>
        <v>0</v>
      </c>
      <c r="I1378" s="60"/>
      <c r="J1378" s="60">
        <v>45</v>
      </c>
      <c r="K1378" s="23">
        <f t="shared" si="627"/>
        <v>0</v>
      </c>
      <c r="L1378" s="60">
        <v>140</v>
      </c>
      <c r="M1378" s="60">
        <v>75</v>
      </c>
      <c r="N1378" s="23">
        <f t="shared" si="628"/>
        <v>10500</v>
      </c>
      <c r="O1378" s="60">
        <v>200</v>
      </c>
      <c r="P1378" s="60">
        <v>38</v>
      </c>
      <c r="Q1378" s="23">
        <f t="shared" si="629"/>
        <v>7600</v>
      </c>
      <c r="R1378" s="60">
        <v>150</v>
      </c>
      <c r="S1378" s="60">
        <v>68</v>
      </c>
      <c r="T1378" s="23">
        <f t="shared" si="630"/>
        <v>10200</v>
      </c>
      <c r="U1378" s="70"/>
      <c r="V1378" s="60">
        <v>38</v>
      </c>
      <c r="W1378" s="23">
        <f t="shared" si="631"/>
        <v>0</v>
      </c>
      <c r="X1378" s="60"/>
      <c r="Y1378" s="60">
        <v>55</v>
      </c>
      <c r="Z1378" s="23">
        <f t="shared" si="632"/>
        <v>0</v>
      </c>
      <c r="AA1378" s="60"/>
      <c r="AB1378" s="60">
        <v>58</v>
      </c>
      <c r="AC1378" s="23">
        <f t="shared" si="633"/>
        <v>0</v>
      </c>
      <c r="AD1378" s="60"/>
      <c r="AE1378" s="60">
        <v>68</v>
      </c>
      <c r="AF1378" s="25">
        <f t="shared" si="634"/>
        <v>0</v>
      </c>
      <c r="AG1378" s="60"/>
      <c r="AH1378" s="60">
        <v>98</v>
      </c>
      <c r="AI1378" s="23">
        <f t="shared" si="635"/>
        <v>0</v>
      </c>
      <c r="AJ1378" s="60"/>
      <c r="AK1378" s="60">
        <v>7</v>
      </c>
      <c r="AL1378" s="25">
        <f t="shared" si="636"/>
        <v>0</v>
      </c>
      <c r="AM1378" s="60">
        <v>8504</v>
      </c>
      <c r="AN1378" s="60">
        <v>6</v>
      </c>
      <c r="AO1378" s="25">
        <f t="shared" si="637"/>
        <v>51024</v>
      </c>
      <c r="AP1378" s="60"/>
      <c r="AQ1378" s="60">
        <v>7</v>
      </c>
      <c r="AR1378" s="60">
        <f t="shared" si="643"/>
        <v>0</v>
      </c>
      <c r="AS1378" s="60"/>
      <c r="AT1378" s="60">
        <v>5.63</v>
      </c>
      <c r="AU1378" s="60">
        <f t="shared" si="644"/>
        <v>0</v>
      </c>
      <c r="AV1378" s="60"/>
      <c r="AW1378" s="60">
        <v>6.65</v>
      </c>
      <c r="AX1378" s="60">
        <f t="shared" si="645"/>
        <v>0</v>
      </c>
      <c r="AY1378" s="60"/>
      <c r="AZ1378" s="60">
        <v>5.58</v>
      </c>
      <c r="BA1378" s="60">
        <f t="shared" si="646"/>
        <v>0</v>
      </c>
      <c r="BB1378" s="60"/>
      <c r="BC1378" s="60">
        <v>6</v>
      </c>
      <c r="BD1378" s="23">
        <f t="shared" si="638"/>
        <v>0</v>
      </c>
      <c r="BE1378" s="26">
        <f t="shared" si="639"/>
        <v>79324</v>
      </c>
      <c r="BF1378" s="27">
        <f t="shared" si="642"/>
        <v>207880</v>
      </c>
      <c r="BG1378" s="61"/>
      <c r="BH1378" s="62"/>
      <c r="BI1378" s="61">
        <v>2760</v>
      </c>
      <c r="BJ1378" s="28">
        <f t="shared" si="640"/>
        <v>2760</v>
      </c>
      <c r="BK1378" s="28">
        <f t="shared" si="641"/>
        <v>284444</v>
      </c>
      <c r="BL1378" s="245"/>
      <c r="BM1378" s="245"/>
      <c r="BN1378" s="255"/>
      <c r="BO1378" s="255"/>
      <c r="BP1378" s="255"/>
      <c r="BQ1378" s="255"/>
      <c r="BR1378" s="255"/>
      <c r="BS1378" s="255"/>
      <c r="BT1378" s="255"/>
      <c r="BU1378" s="255"/>
      <c r="BV1378" s="255"/>
      <c r="BW1378" s="255"/>
      <c r="BX1378" s="255"/>
      <c r="BY1378" s="256"/>
      <c r="BZ1378" s="256"/>
      <c r="CA1378" s="256"/>
      <c r="CB1378" s="256"/>
      <c r="CC1378" s="256"/>
      <c r="CD1378" s="256"/>
      <c r="CE1378" s="256"/>
      <c r="CF1378" s="256"/>
      <c r="CG1378" s="256"/>
      <c r="CH1378" s="256"/>
      <c r="CI1378" s="256"/>
      <c r="CJ1378" s="256"/>
      <c r="CK1378" s="256"/>
      <c r="CL1378" s="256"/>
      <c r="CM1378" s="256"/>
      <c r="CN1378" s="256"/>
      <c r="CO1378" s="256"/>
      <c r="CP1378" s="256"/>
      <c r="CQ1378" s="256"/>
      <c r="CR1378" s="256"/>
      <c r="CS1378" s="256"/>
      <c r="CT1378" s="256"/>
      <c r="CU1378" s="256"/>
      <c r="CV1378" s="256"/>
      <c r="CW1378" s="256"/>
      <c r="CX1378" s="256"/>
      <c r="CY1378" s="256"/>
      <c r="CZ1378" s="256"/>
      <c r="DA1378" s="256"/>
      <c r="DB1378" s="256"/>
      <c r="DC1378" s="256"/>
      <c r="DD1378" s="256"/>
      <c r="DE1378" s="256"/>
      <c r="DF1378" s="256"/>
      <c r="DG1378" s="256"/>
      <c r="DH1378" s="256"/>
      <c r="DI1378" s="256"/>
      <c r="DJ1378" s="256"/>
      <c r="DK1378" s="256"/>
      <c r="DL1378" s="256"/>
      <c r="DM1378" s="256"/>
      <c r="DN1378" s="256"/>
      <c r="DO1378" s="256"/>
      <c r="DP1378" s="256"/>
      <c r="DQ1378" s="256"/>
      <c r="DR1378" s="256"/>
      <c r="DS1378" s="256"/>
      <c r="DT1378" s="256"/>
      <c r="DU1378" s="256"/>
      <c r="DV1378" s="256"/>
      <c r="DW1378" s="256"/>
      <c r="DX1378" s="256"/>
      <c r="DY1378" s="256"/>
      <c r="DZ1378" s="256"/>
      <c r="EA1378" s="256"/>
      <c r="EB1378" s="256"/>
      <c r="EC1378" s="256"/>
      <c r="ED1378" s="256"/>
      <c r="EE1378" s="256"/>
      <c r="EF1378" s="256"/>
      <c r="EG1378" s="256"/>
      <c r="EH1378" s="256"/>
      <c r="EI1378" s="256"/>
      <c r="EJ1378" s="256"/>
      <c r="EK1378" s="256"/>
      <c r="EL1378" s="256"/>
      <c r="EM1378" s="256"/>
      <c r="EN1378" s="256"/>
      <c r="EO1378" s="256"/>
      <c r="EP1378" s="256"/>
      <c r="EQ1378" s="256"/>
      <c r="ER1378" s="256"/>
      <c r="ES1378" s="256"/>
      <c r="ET1378" s="256"/>
      <c r="EU1378" s="256"/>
      <c r="EV1378" s="256"/>
      <c r="EW1378" s="256"/>
      <c r="EX1378" s="256"/>
      <c r="EY1378" s="256"/>
      <c r="EZ1378" s="256"/>
      <c r="FA1378" s="256"/>
      <c r="FB1378" s="256"/>
      <c r="FC1378" s="256"/>
      <c r="FD1378" s="256"/>
      <c r="FE1378" s="256"/>
      <c r="FF1378" s="256"/>
      <c r="FG1378" s="256"/>
      <c r="FH1378" s="256"/>
      <c r="FI1378" s="256"/>
      <c r="FJ1378" s="256"/>
      <c r="FK1378" s="256"/>
      <c r="FL1378" s="256"/>
      <c r="FM1378" s="256"/>
      <c r="FN1378" s="256"/>
      <c r="FO1378" s="256"/>
      <c r="FP1378" s="256"/>
      <c r="FQ1378" s="256"/>
      <c r="FR1378" s="256"/>
      <c r="FS1378" s="256"/>
      <c r="FT1378" s="256"/>
      <c r="FU1378" s="256"/>
      <c r="FV1378" s="256"/>
    </row>
    <row r="1379" spans="1:178" s="64" customFormat="1" ht="32.25" customHeight="1">
      <c r="A1379" s="67" t="s">
        <v>411</v>
      </c>
      <c r="B1379" s="68" t="s">
        <v>412</v>
      </c>
      <c r="C1379" s="69"/>
      <c r="D1379" s="60">
        <v>45</v>
      </c>
      <c r="E1379" s="23">
        <f t="shared" si="625"/>
        <v>0</v>
      </c>
      <c r="F1379" s="70"/>
      <c r="G1379" s="60">
        <v>30</v>
      </c>
      <c r="H1379" s="23">
        <f t="shared" si="626"/>
        <v>0</v>
      </c>
      <c r="I1379" s="70"/>
      <c r="J1379" s="60">
        <v>45</v>
      </c>
      <c r="K1379" s="23">
        <f t="shared" si="627"/>
        <v>0</v>
      </c>
      <c r="L1379" s="60"/>
      <c r="M1379" s="60">
        <v>75</v>
      </c>
      <c r="N1379" s="23">
        <f t="shared" si="628"/>
        <v>0</v>
      </c>
      <c r="O1379" s="60"/>
      <c r="P1379" s="60">
        <v>38</v>
      </c>
      <c r="Q1379" s="23">
        <f t="shared" si="629"/>
        <v>0</v>
      </c>
      <c r="R1379" s="60"/>
      <c r="S1379" s="60">
        <v>68</v>
      </c>
      <c r="T1379" s="23">
        <f t="shared" si="630"/>
        <v>0</v>
      </c>
      <c r="U1379" s="60"/>
      <c r="V1379" s="60">
        <v>38</v>
      </c>
      <c r="W1379" s="23">
        <f t="shared" si="631"/>
        <v>0</v>
      </c>
      <c r="X1379" s="60"/>
      <c r="Y1379" s="60">
        <v>55</v>
      </c>
      <c r="Z1379" s="23">
        <f t="shared" si="632"/>
        <v>0</v>
      </c>
      <c r="AA1379" s="60"/>
      <c r="AB1379" s="60">
        <v>58</v>
      </c>
      <c r="AC1379" s="23">
        <f t="shared" si="633"/>
        <v>0</v>
      </c>
      <c r="AD1379" s="60"/>
      <c r="AE1379" s="60">
        <v>68</v>
      </c>
      <c r="AF1379" s="25">
        <f t="shared" si="634"/>
        <v>0</v>
      </c>
      <c r="AG1379" s="60"/>
      <c r="AH1379" s="60">
        <v>98</v>
      </c>
      <c r="AI1379" s="23">
        <f t="shared" si="635"/>
        <v>0</v>
      </c>
      <c r="AJ1379" s="60"/>
      <c r="AK1379" s="60">
        <v>7</v>
      </c>
      <c r="AL1379" s="25">
        <f t="shared" si="636"/>
        <v>0</v>
      </c>
      <c r="AM1379" s="60"/>
      <c r="AN1379" s="60">
        <v>6</v>
      </c>
      <c r="AO1379" s="25">
        <f t="shared" si="637"/>
        <v>0</v>
      </c>
      <c r="AP1379" s="60"/>
      <c r="AQ1379" s="60">
        <v>7</v>
      </c>
      <c r="AR1379" s="60">
        <f t="shared" si="643"/>
        <v>0</v>
      </c>
      <c r="AS1379" s="60"/>
      <c r="AT1379" s="60">
        <v>5.63</v>
      </c>
      <c r="AU1379" s="60">
        <f t="shared" si="644"/>
        <v>0</v>
      </c>
      <c r="AV1379" s="60"/>
      <c r="AW1379" s="60">
        <v>6.65</v>
      </c>
      <c r="AX1379" s="60">
        <f t="shared" si="645"/>
        <v>0</v>
      </c>
      <c r="AY1379" s="60"/>
      <c r="AZ1379" s="60">
        <v>5.58</v>
      </c>
      <c r="BA1379" s="60">
        <f t="shared" si="646"/>
        <v>0</v>
      </c>
      <c r="BB1379" s="60"/>
      <c r="BC1379" s="60">
        <v>6</v>
      </c>
      <c r="BD1379" s="23">
        <f t="shared" si="638"/>
        <v>0</v>
      </c>
      <c r="BE1379" s="26">
        <f t="shared" si="639"/>
        <v>0</v>
      </c>
      <c r="BF1379" s="27">
        <f t="shared" si="642"/>
        <v>0</v>
      </c>
      <c r="BG1379" s="61"/>
      <c r="BH1379" s="62"/>
      <c r="BI1379" s="61"/>
      <c r="BJ1379" s="30">
        <f t="shared" si="640"/>
        <v>0</v>
      </c>
      <c r="BK1379" s="28">
        <f t="shared" si="641"/>
        <v>0</v>
      </c>
      <c r="BL1379" s="245"/>
      <c r="BM1379" s="245"/>
      <c r="BN1379" s="255"/>
      <c r="BO1379" s="255"/>
      <c r="BP1379" s="255"/>
      <c r="BQ1379" s="255"/>
      <c r="BR1379" s="255"/>
      <c r="BS1379" s="255"/>
      <c r="BT1379" s="255"/>
      <c r="BU1379" s="255"/>
      <c r="BV1379" s="255"/>
      <c r="BW1379" s="255"/>
      <c r="BX1379" s="255"/>
      <c r="BY1379" s="256"/>
      <c r="BZ1379" s="256"/>
      <c r="CA1379" s="256"/>
      <c r="CB1379" s="256"/>
      <c r="CC1379" s="256"/>
      <c r="CD1379" s="256"/>
      <c r="CE1379" s="256"/>
      <c r="CF1379" s="256"/>
      <c r="CG1379" s="256"/>
      <c r="CH1379" s="256"/>
      <c r="CI1379" s="256"/>
      <c r="CJ1379" s="256"/>
      <c r="CK1379" s="256"/>
      <c r="CL1379" s="256"/>
      <c r="CM1379" s="256"/>
      <c r="CN1379" s="256"/>
      <c r="CO1379" s="256"/>
      <c r="CP1379" s="256"/>
      <c r="CQ1379" s="256"/>
      <c r="CR1379" s="256"/>
      <c r="CS1379" s="256"/>
      <c r="CT1379" s="256"/>
      <c r="CU1379" s="256"/>
      <c r="CV1379" s="256"/>
      <c r="CW1379" s="256"/>
      <c r="CX1379" s="256"/>
      <c r="CY1379" s="256"/>
      <c r="CZ1379" s="256"/>
      <c r="DA1379" s="256"/>
      <c r="DB1379" s="256"/>
      <c r="DC1379" s="256"/>
      <c r="DD1379" s="256"/>
      <c r="DE1379" s="256"/>
      <c r="DF1379" s="256"/>
      <c r="DG1379" s="256"/>
      <c r="DH1379" s="256"/>
      <c r="DI1379" s="256"/>
      <c r="DJ1379" s="256"/>
      <c r="DK1379" s="256"/>
      <c r="DL1379" s="256"/>
      <c r="DM1379" s="256"/>
      <c r="DN1379" s="256"/>
      <c r="DO1379" s="256"/>
      <c r="DP1379" s="256"/>
      <c r="DQ1379" s="256"/>
      <c r="DR1379" s="256"/>
      <c r="DS1379" s="256"/>
      <c r="DT1379" s="256"/>
      <c r="DU1379" s="256"/>
      <c r="DV1379" s="256"/>
      <c r="DW1379" s="256"/>
      <c r="DX1379" s="256"/>
      <c r="DY1379" s="256"/>
      <c r="DZ1379" s="256"/>
      <c r="EA1379" s="256"/>
      <c r="EB1379" s="256"/>
      <c r="EC1379" s="256"/>
      <c r="ED1379" s="256"/>
      <c r="EE1379" s="256"/>
      <c r="EF1379" s="256"/>
      <c r="EG1379" s="256"/>
      <c r="EH1379" s="256"/>
      <c r="EI1379" s="256"/>
      <c r="EJ1379" s="256"/>
      <c r="EK1379" s="256"/>
      <c r="EL1379" s="256"/>
      <c r="EM1379" s="256"/>
      <c r="EN1379" s="256"/>
      <c r="EO1379" s="256"/>
      <c r="EP1379" s="256"/>
      <c r="EQ1379" s="256"/>
      <c r="ER1379" s="256"/>
      <c r="ES1379" s="256"/>
      <c r="ET1379" s="256"/>
      <c r="EU1379" s="256"/>
      <c r="EV1379" s="256"/>
      <c r="EW1379" s="256"/>
      <c r="EX1379" s="256"/>
      <c r="EY1379" s="256"/>
      <c r="EZ1379" s="256"/>
      <c r="FA1379" s="256"/>
      <c r="FB1379" s="256"/>
      <c r="FC1379" s="256"/>
      <c r="FD1379" s="256"/>
      <c r="FE1379" s="256"/>
      <c r="FF1379" s="256"/>
      <c r="FG1379" s="256"/>
      <c r="FH1379" s="256"/>
      <c r="FI1379" s="256"/>
      <c r="FJ1379" s="256"/>
      <c r="FK1379" s="256"/>
      <c r="FL1379" s="256"/>
      <c r="FM1379" s="256"/>
      <c r="FN1379" s="256"/>
      <c r="FO1379" s="256"/>
      <c r="FP1379" s="256"/>
      <c r="FQ1379" s="256"/>
      <c r="FR1379" s="256"/>
      <c r="FS1379" s="256"/>
      <c r="FT1379" s="256"/>
      <c r="FU1379" s="256"/>
      <c r="FV1379" s="256"/>
    </row>
    <row r="1380" spans="1:178" s="64" customFormat="1" ht="32.25" customHeight="1">
      <c r="A1380" s="67" t="s">
        <v>413</v>
      </c>
      <c r="B1380" s="68" t="s">
        <v>414</v>
      </c>
      <c r="C1380" s="69"/>
      <c r="D1380" s="60">
        <v>45</v>
      </c>
      <c r="E1380" s="23">
        <f t="shared" si="625"/>
        <v>0</v>
      </c>
      <c r="F1380" s="60"/>
      <c r="G1380" s="60">
        <v>30</v>
      </c>
      <c r="H1380" s="23">
        <f t="shared" si="626"/>
        <v>0</v>
      </c>
      <c r="I1380" s="60"/>
      <c r="J1380" s="60">
        <v>45</v>
      </c>
      <c r="K1380" s="23">
        <f t="shared" si="627"/>
        <v>0</v>
      </c>
      <c r="L1380" s="60"/>
      <c r="M1380" s="60">
        <v>75</v>
      </c>
      <c r="N1380" s="23">
        <f t="shared" si="628"/>
        <v>0</v>
      </c>
      <c r="O1380" s="60"/>
      <c r="P1380" s="60">
        <v>38</v>
      </c>
      <c r="Q1380" s="23">
        <f t="shared" si="629"/>
        <v>0</v>
      </c>
      <c r="R1380" s="60"/>
      <c r="S1380" s="60">
        <v>68</v>
      </c>
      <c r="T1380" s="23">
        <f t="shared" si="630"/>
        <v>0</v>
      </c>
      <c r="U1380" s="60"/>
      <c r="V1380" s="60">
        <v>38</v>
      </c>
      <c r="W1380" s="23">
        <f t="shared" si="631"/>
        <v>0</v>
      </c>
      <c r="X1380" s="60"/>
      <c r="Y1380" s="60">
        <v>55</v>
      </c>
      <c r="Z1380" s="23">
        <f t="shared" si="632"/>
        <v>0</v>
      </c>
      <c r="AA1380" s="60"/>
      <c r="AB1380" s="60">
        <v>58</v>
      </c>
      <c r="AC1380" s="23">
        <f t="shared" si="633"/>
        <v>0</v>
      </c>
      <c r="AD1380" s="60"/>
      <c r="AE1380" s="60">
        <v>68</v>
      </c>
      <c r="AF1380" s="25">
        <f t="shared" si="634"/>
        <v>0</v>
      </c>
      <c r="AG1380" s="60"/>
      <c r="AH1380" s="60">
        <v>98</v>
      </c>
      <c r="AI1380" s="23">
        <f t="shared" si="635"/>
        <v>0</v>
      </c>
      <c r="AJ1380" s="60"/>
      <c r="AK1380" s="60">
        <v>7</v>
      </c>
      <c r="AL1380" s="25">
        <f t="shared" si="636"/>
        <v>0</v>
      </c>
      <c r="AM1380" s="60"/>
      <c r="AN1380" s="60">
        <v>6</v>
      </c>
      <c r="AO1380" s="25">
        <f t="shared" si="637"/>
        <v>0</v>
      </c>
      <c r="AP1380" s="60"/>
      <c r="AQ1380" s="60">
        <v>7</v>
      </c>
      <c r="AR1380" s="60">
        <f t="shared" si="643"/>
        <v>0</v>
      </c>
      <c r="AS1380" s="60"/>
      <c r="AT1380" s="60">
        <v>5.63</v>
      </c>
      <c r="AU1380" s="60">
        <f t="shared" si="644"/>
        <v>0</v>
      </c>
      <c r="AV1380" s="60"/>
      <c r="AW1380" s="60">
        <v>6.65</v>
      </c>
      <c r="AX1380" s="60">
        <f t="shared" si="645"/>
        <v>0</v>
      </c>
      <c r="AY1380" s="60"/>
      <c r="AZ1380" s="60">
        <v>5.58</v>
      </c>
      <c r="BA1380" s="60">
        <f t="shared" si="646"/>
        <v>0</v>
      </c>
      <c r="BB1380" s="60"/>
      <c r="BC1380" s="60">
        <v>6</v>
      </c>
      <c r="BD1380" s="23">
        <f t="shared" si="638"/>
        <v>0</v>
      </c>
      <c r="BE1380" s="26">
        <f t="shared" si="639"/>
        <v>0</v>
      </c>
      <c r="BF1380" s="27">
        <f t="shared" si="642"/>
        <v>0</v>
      </c>
      <c r="BG1380" s="61"/>
      <c r="BH1380" s="62"/>
      <c r="BI1380" s="61"/>
      <c r="BJ1380" s="30">
        <f t="shared" si="640"/>
        <v>0</v>
      </c>
      <c r="BK1380" s="28">
        <f t="shared" si="641"/>
        <v>0</v>
      </c>
      <c r="BL1380" s="245"/>
      <c r="BM1380" s="245"/>
      <c r="BN1380" s="255"/>
      <c r="BO1380" s="255"/>
      <c r="BP1380" s="255"/>
      <c r="BQ1380" s="255"/>
      <c r="BR1380" s="255"/>
      <c r="BS1380" s="255"/>
      <c r="BT1380" s="255"/>
      <c r="BU1380" s="255"/>
      <c r="BV1380" s="255"/>
      <c r="BW1380" s="255"/>
      <c r="BX1380" s="255"/>
      <c r="BY1380" s="256"/>
      <c r="BZ1380" s="256"/>
      <c r="CA1380" s="256"/>
      <c r="CB1380" s="256"/>
      <c r="CC1380" s="256"/>
      <c r="CD1380" s="256"/>
      <c r="CE1380" s="256"/>
      <c r="CF1380" s="256"/>
      <c r="CG1380" s="256"/>
      <c r="CH1380" s="256"/>
      <c r="CI1380" s="256"/>
      <c r="CJ1380" s="256"/>
      <c r="CK1380" s="256"/>
      <c r="CL1380" s="256"/>
      <c r="CM1380" s="256"/>
      <c r="CN1380" s="256"/>
      <c r="CO1380" s="256"/>
      <c r="CP1380" s="256"/>
      <c r="CQ1380" s="256"/>
      <c r="CR1380" s="256"/>
      <c r="CS1380" s="256"/>
      <c r="CT1380" s="256"/>
      <c r="CU1380" s="256"/>
      <c r="CV1380" s="256"/>
      <c r="CW1380" s="256"/>
      <c r="CX1380" s="256"/>
      <c r="CY1380" s="256"/>
      <c r="CZ1380" s="256"/>
      <c r="DA1380" s="256"/>
      <c r="DB1380" s="256"/>
      <c r="DC1380" s="256"/>
      <c r="DD1380" s="256"/>
      <c r="DE1380" s="256"/>
      <c r="DF1380" s="256"/>
      <c r="DG1380" s="256"/>
      <c r="DH1380" s="256"/>
      <c r="DI1380" s="256"/>
      <c r="DJ1380" s="256"/>
      <c r="DK1380" s="256"/>
      <c r="DL1380" s="256"/>
      <c r="DM1380" s="256"/>
      <c r="DN1380" s="256"/>
      <c r="DO1380" s="256"/>
      <c r="DP1380" s="256"/>
      <c r="DQ1380" s="256"/>
      <c r="DR1380" s="256"/>
      <c r="DS1380" s="256"/>
      <c r="DT1380" s="256"/>
      <c r="DU1380" s="256"/>
      <c r="DV1380" s="256"/>
      <c r="DW1380" s="256"/>
      <c r="DX1380" s="256"/>
      <c r="DY1380" s="256"/>
      <c r="DZ1380" s="256"/>
      <c r="EA1380" s="256"/>
      <c r="EB1380" s="256"/>
      <c r="EC1380" s="256"/>
      <c r="ED1380" s="256"/>
      <c r="EE1380" s="256"/>
      <c r="EF1380" s="256"/>
      <c r="EG1380" s="256"/>
      <c r="EH1380" s="256"/>
      <c r="EI1380" s="256"/>
      <c r="EJ1380" s="256"/>
      <c r="EK1380" s="256"/>
      <c r="EL1380" s="256"/>
      <c r="EM1380" s="256"/>
      <c r="EN1380" s="256"/>
      <c r="EO1380" s="256"/>
      <c r="EP1380" s="256"/>
      <c r="EQ1380" s="256"/>
      <c r="ER1380" s="256"/>
      <c r="ES1380" s="256"/>
      <c r="ET1380" s="256"/>
      <c r="EU1380" s="256"/>
      <c r="EV1380" s="256"/>
      <c r="EW1380" s="256"/>
      <c r="EX1380" s="256"/>
      <c r="EY1380" s="256"/>
      <c r="EZ1380" s="256"/>
      <c r="FA1380" s="256"/>
      <c r="FB1380" s="256"/>
      <c r="FC1380" s="256"/>
      <c r="FD1380" s="256"/>
      <c r="FE1380" s="256"/>
      <c r="FF1380" s="256"/>
      <c r="FG1380" s="256"/>
      <c r="FH1380" s="256"/>
      <c r="FI1380" s="256"/>
      <c r="FJ1380" s="256"/>
      <c r="FK1380" s="256"/>
      <c r="FL1380" s="256"/>
      <c r="FM1380" s="256"/>
      <c r="FN1380" s="256"/>
      <c r="FO1380" s="256"/>
      <c r="FP1380" s="256"/>
      <c r="FQ1380" s="256"/>
      <c r="FR1380" s="256"/>
      <c r="FS1380" s="256"/>
      <c r="FT1380" s="256"/>
      <c r="FU1380" s="256"/>
      <c r="FV1380" s="256"/>
    </row>
    <row r="1381" spans="1:178" s="64" customFormat="1" ht="32.25" customHeight="1">
      <c r="A1381" s="67" t="s">
        <v>415</v>
      </c>
      <c r="B1381" s="68" t="s">
        <v>416</v>
      </c>
      <c r="C1381" s="69"/>
      <c r="D1381" s="60">
        <v>45</v>
      </c>
      <c r="E1381" s="23">
        <f t="shared" ref="E1381:E1444" si="647">D1381*C1381</f>
        <v>0</v>
      </c>
      <c r="F1381" s="60"/>
      <c r="G1381" s="60">
        <v>30</v>
      </c>
      <c r="H1381" s="23">
        <f t="shared" ref="H1381:H1444" si="648">G1381*F1381</f>
        <v>0</v>
      </c>
      <c r="I1381" s="60"/>
      <c r="J1381" s="60">
        <v>45</v>
      </c>
      <c r="K1381" s="23">
        <f t="shared" ref="K1381:K1444" si="649">J1381*I1381</f>
        <v>0</v>
      </c>
      <c r="L1381" s="60"/>
      <c r="M1381" s="60">
        <v>75</v>
      </c>
      <c r="N1381" s="23">
        <f t="shared" ref="N1381:N1444" si="650">M1381*L1381</f>
        <v>0</v>
      </c>
      <c r="O1381" s="70"/>
      <c r="P1381" s="60">
        <v>38</v>
      </c>
      <c r="Q1381" s="23">
        <f t="shared" ref="Q1381:Q1444" si="651">P1381*O1381</f>
        <v>0</v>
      </c>
      <c r="R1381" s="60"/>
      <c r="S1381" s="60">
        <v>68</v>
      </c>
      <c r="T1381" s="23">
        <f t="shared" ref="T1381:T1444" si="652">S1381*R1381</f>
        <v>0</v>
      </c>
      <c r="U1381" s="60">
        <v>360</v>
      </c>
      <c r="V1381" s="60">
        <v>38</v>
      </c>
      <c r="W1381" s="23">
        <f t="shared" ref="W1381:W1444" si="653">V1381*U1381</f>
        <v>13680</v>
      </c>
      <c r="X1381" s="60">
        <v>140</v>
      </c>
      <c r="Y1381" s="60">
        <v>55</v>
      </c>
      <c r="Z1381" s="23">
        <f t="shared" ref="Z1381:Z1444" si="654">Y1381*X1381</f>
        <v>7700</v>
      </c>
      <c r="AA1381" s="60">
        <v>100</v>
      </c>
      <c r="AB1381" s="60">
        <v>58</v>
      </c>
      <c r="AC1381" s="23">
        <f t="shared" ref="AC1381:AC1444" si="655">AB1381*AA1381</f>
        <v>5800</v>
      </c>
      <c r="AD1381" s="60"/>
      <c r="AE1381" s="60">
        <v>68</v>
      </c>
      <c r="AF1381" s="25">
        <f t="shared" ref="AF1381:AF1444" si="656">AE1381*AD1381</f>
        <v>0</v>
      </c>
      <c r="AG1381" s="60">
        <v>450</v>
      </c>
      <c r="AH1381" s="60">
        <v>98</v>
      </c>
      <c r="AI1381" s="23">
        <f t="shared" ref="AI1381:AI1444" si="657">AH1381*AG1381</f>
        <v>44100</v>
      </c>
      <c r="AJ1381" s="60"/>
      <c r="AK1381" s="60">
        <v>7</v>
      </c>
      <c r="AL1381" s="25">
        <f t="shared" ref="AL1381:AL1444" si="658">AK1381*AJ1381</f>
        <v>0</v>
      </c>
      <c r="AM1381" s="60"/>
      <c r="AN1381" s="60">
        <v>6</v>
      </c>
      <c r="AO1381" s="25">
        <f t="shared" ref="AO1381:AO1444" si="659">AN1381*AM1381</f>
        <v>0</v>
      </c>
      <c r="AP1381" s="60"/>
      <c r="AQ1381" s="60">
        <v>7</v>
      </c>
      <c r="AR1381" s="60">
        <f t="shared" si="643"/>
        <v>0</v>
      </c>
      <c r="AS1381" s="60"/>
      <c r="AT1381" s="60">
        <v>5.63</v>
      </c>
      <c r="AU1381" s="60">
        <f t="shared" si="644"/>
        <v>0</v>
      </c>
      <c r="AV1381" s="60"/>
      <c r="AW1381" s="60">
        <v>6.65</v>
      </c>
      <c r="AX1381" s="60">
        <f t="shared" si="645"/>
        <v>0</v>
      </c>
      <c r="AY1381" s="60"/>
      <c r="AZ1381" s="60">
        <v>5.58</v>
      </c>
      <c r="BA1381" s="60">
        <f t="shared" si="646"/>
        <v>0</v>
      </c>
      <c r="BB1381" s="60"/>
      <c r="BC1381" s="60">
        <v>6</v>
      </c>
      <c r="BD1381" s="23">
        <f t="shared" ref="BD1381:BD1444" si="660">BC1381*BB1381</f>
        <v>0</v>
      </c>
      <c r="BE1381" s="26">
        <f t="shared" ref="BE1381:BE1444" si="661">E1381+H1381+K1381+N1381+Q1381+T1381+W1381+Z1381+AC1381+AF1381+AI1381+AL1381+AO1381+AR1381+AU1381+AX1381+BD1381+BA1381</f>
        <v>71280</v>
      </c>
      <c r="BF1381" s="27">
        <f t="shared" si="642"/>
        <v>0</v>
      </c>
      <c r="BG1381" s="61"/>
      <c r="BH1381" s="62"/>
      <c r="BI1381" s="61"/>
      <c r="BJ1381" s="30">
        <f t="shared" ref="BJ1381:BJ1444" si="662">BG1381+BH1381+BI1381</f>
        <v>0</v>
      </c>
      <c r="BK1381" s="28">
        <f t="shared" ref="BK1381:BK1444" si="663">BF1381+BE1381-BJ1381</f>
        <v>71280</v>
      </c>
      <c r="BL1381" s="245"/>
      <c r="BM1381" s="247"/>
      <c r="BN1381" s="255"/>
      <c r="BO1381" s="255"/>
      <c r="BP1381" s="255"/>
      <c r="BQ1381" s="255"/>
      <c r="BR1381" s="255"/>
      <c r="BS1381" s="255"/>
      <c r="BT1381" s="255"/>
      <c r="BU1381" s="255"/>
      <c r="BV1381" s="255"/>
      <c r="BW1381" s="255"/>
      <c r="BX1381" s="255"/>
      <c r="BY1381" s="256"/>
      <c r="BZ1381" s="256"/>
      <c r="CA1381" s="256"/>
      <c r="CB1381" s="256"/>
      <c r="CC1381" s="256"/>
      <c r="CD1381" s="256"/>
      <c r="CE1381" s="256"/>
      <c r="CF1381" s="256"/>
      <c r="CG1381" s="256"/>
      <c r="CH1381" s="256"/>
      <c r="CI1381" s="256"/>
      <c r="CJ1381" s="256"/>
      <c r="CK1381" s="256"/>
      <c r="CL1381" s="256"/>
      <c r="CM1381" s="256"/>
      <c r="CN1381" s="256"/>
      <c r="CO1381" s="256"/>
      <c r="CP1381" s="256"/>
      <c r="CQ1381" s="256"/>
      <c r="CR1381" s="256"/>
      <c r="CS1381" s="256"/>
      <c r="CT1381" s="256"/>
      <c r="CU1381" s="256"/>
      <c r="CV1381" s="256"/>
      <c r="CW1381" s="256"/>
      <c r="CX1381" s="256"/>
      <c r="CY1381" s="256"/>
      <c r="CZ1381" s="256"/>
      <c r="DA1381" s="256"/>
      <c r="DB1381" s="256"/>
      <c r="DC1381" s="256"/>
      <c r="DD1381" s="256"/>
      <c r="DE1381" s="256"/>
      <c r="DF1381" s="256"/>
      <c r="DG1381" s="256"/>
      <c r="DH1381" s="256"/>
      <c r="DI1381" s="256"/>
      <c r="DJ1381" s="256"/>
      <c r="DK1381" s="256"/>
      <c r="DL1381" s="256"/>
      <c r="DM1381" s="256"/>
      <c r="DN1381" s="256"/>
      <c r="DO1381" s="256"/>
      <c r="DP1381" s="256"/>
      <c r="DQ1381" s="256"/>
      <c r="DR1381" s="256"/>
      <c r="DS1381" s="256"/>
      <c r="DT1381" s="256"/>
      <c r="DU1381" s="256"/>
      <c r="DV1381" s="256"/>
      <c r="DW1381" s="256"/>
      <c r="DX1381" s="256"/>
      <c r="DY1381" s="256"/>
      <c r="DZ1381" s="256"/>
      <c r="EA1381" s="256"/>
      <c r="EB1381" s="256"/>
      <c r="EC1381" s="256"/>
      <c r="ED1381" s="256"/>
      <c r="EE1381" s="256"/>
      <c r="EF1381" s="256"/>
      <c r="EG1381" s="256"/>
      <c r="EH1381" s="256"/>
      <c r="EI1381" s="256"/>
      <c r="EJ1381" s="256"/>
      <c r="EK1381" s="256"/>
      <c r="EL1381" s="256"/>
      <c r="EM1381" s="256"/>
      <c r="EN1381" s="256"/>
      <c r="EO1381" s="256"/>
      <c r="EP1381" s="256"/>
      <c r="EQ1381" s="256"/>
      <c r="ER1381" s="256"/>
      <c r="ES1381" s="256"/>
      <c r="ET1381" s="256"/>
      <c r="EU1381" s="256"/>
      <c r="EV1381" s="256"/>
      <c r="EW1381" s="256"/>
      <c r="EX1381" s="256"/>
      <c r="EY1381" s="256"/>
      <c r="EZ1381" s="256"/>
      <c r="FA1381" s="256"/>
      <c r="FB1381" s="256"/>
      <c r="FC1381" s="256"/>
      <c r="FD1381" s="256"/>
      <c r="FE1381" s="256"/>
      <c r="FF1381" s="256"/>
      <c r="FG1381" s="256"/>
      <c r="FH1381" s="256"/>
      <c r="FI1381" s="256"/>
      <c r="FJ1381" s="256"/>
      <c r="FK1381" s="256"/>
      <c r="FL1381" s="256"/>
      <c r="FM1381" s="256"/>
      <c r="FN1381" s="256"/>
      <c r="FO1381" s="256"/>
      <c r="FP1381" s="256"/>
      <c r="FQ1381" s="256"/>
      <c r="FR1381" s="256"/>
      <c r="FS1381" s="256"/>
      <c r="FT1381" s="256"/>
      <c r="FU1381" s="256"/>
      <c r="FV1381" s="256"/>
    </row>
    <row r="1382" spans="1:178" s="64" customFormat="1" ht="32.25" customHeight="1">
      <c r="A1382" s="67" t="s">
        <v>417</v>
      </c>
      <c r="B1382" s="68" t="s">
        <v>418</v>
      </c>
      <c r="C1382" s="71"/>
      <c r="D1382" s="60">
        <v>45</v>
      </c>
      <c r="E1382" s="23">
        <f t="shared" si="647"/>
        <v>0</v>
      </c>
      <c r="F1382" s="70"/>
      <c r="G1382" s="60">
        <v>30</v>
      </c>
      <c r="H1382" s="23">
        <f t="shared" si="648"/>
        <v>0</v>
      </c>
      <c r="I1382" s="60"/>
      <c r="J1382" s="60">
        <v>45</v>
      </c>
      <c r="K1382" s="23">
        <f t="shared" si="649"/>
        <v>0</v>
      </c>
      <c r="L1382" s="60"/>
      <c r="M1382" s="60">
        <v>75</v>
      </c>
      <c r="N1382" s="23">
        <f t="shared" si="650"/>
        <v>0</v>
      </c>
      <c r="O1382" s="60"/>
      <c r="P1382" s="60">
        <v>38</v>
      </c>
      <c r="Q1382" s="23">
        <f t="shared" si="651"/>
        <v>0</v>
      </c>
      <c r="R1382" s="60"/>
      <c r="S1382" s="60">
        <v>68</v>
      </c>
      <c r="T1382" s="23">
        <f t="shared" si="652"/>
        <v>0</v>
      </c>
      <c r="U1382" s="60"/>
      <c r="V1382" s="60">
        <v>38</v>
      </c>
      <c r="W1382" s="23">
        <f t="shared" si="653"/>
        <v>0</v>
      </c>
      <c r="X1382" s="60"/>
      <c r="Y1382" s="60">
        <v>55</v>
      </c>
      <c r="Z1382" s="23">
        <f t="shared" si="654"/>
        <v>0</v>
      </c>
      <c r="AA1382" s="60"/>
      <c r="AB1382" s="60">
        <v>58</v>
      </c>
      <c r="AC1382" s="23">
        <f t="shared" si="655"/>
        <v>0</v>
      </c>
      <c r="AD1382" s="60"/>
      <c r="AE1382" s="60">
        <v>68</v>
      </c>
      <c r="AF1382" s="25">
        <f t="shared" si="656"/>
        <v>0</v>
      </c>
      <c r="AG1382" s="60"/>
      <c r="AH1382" s="60">
        <v>98</v>
      </c>
      <c r="AI1382" s="23">
        <f t="shared" si="657"/>
        <v>0</v>
      </c>
      <c r="AJ1382" s="60"/>
      <c r="AK1382" s="60">
        <v>7</v>
      </c>
      <c r="AL1382" s="25">
        <f t="shared" si="658"/>
        <v>0</v>
      </c>
      <c r="AM1382" s="60"/>
      <c r="AN1382" s="60">
        <v>6</v>
      </c>
      <c r="AO1382" s="25">
        <f t="shared" si="659"/>
        <v>0</v>
      </c>
      <c r="AP1382" s="60"/>
      <c r="AQ1382" s="60">
        <v>7</v>
      </c>
      <c r="AR1382" s="60">
        <f t="shared" si="643"/>
        <v>0</v>
      </c>
      <c r="AS1382" s="60"/>
      <c r="AT1382" s="60">
        <v>5.63</v>
      </c>
      <c r="AU1382" s="60">
        <f t="shared" si="644"/>
        <v>0</v>
      </c>
      <c r="AV1382" s="60"/>
      <c r="AW1382" s="60">
        <v>6.65</v>
      </c>
      <c r="AX1382" s="60">
        <f t="shared" si="645"/>
        <v>0</v>
      </c>
      <c r="AY1382" s="60"/>
      <c r="AZ1382" s="60">
        <v>5.58</v>
      </c>
      <c r="BA1382" s="60">
        <f t="shared" si="646"/>
        <v>0</v>
      </c>
      <c r="BB1382" s="60"/>
      <c r="BC1382" s="60">
        <v>6</v>
      </c>
      <c r="BD1382" s="23">
        <f t="shared" si="660"/>
        <v>0</v>
      </c>
      <c r="BE1382" s="26">
        <f t="shared" si="661"/>
        <v>0</v>
      </c>
      <c r="BF1382" s="27">
        <f t="shared" ref="BF1382:BF1445" si="664">BK791</f>
        <v>0</v>
      </c>
      <c r="BG1382" s="61"/>
      <c r="BH1382" s="62"/>
      <c r="BI1382" s="61"/>
      <c r="BJ1382" s="30">
        <f t="shared" si="662"/>
        <v>0</v>
      </c>
      <c r="BK1382" s="28">
        <f t="shared" si="663"/>
        <v>0</v>
      </c>
      <c r="BL1382" s="245"/>
      <c r="BM1382" s="247"/>
      <c r="BN1382" s="255"/>
      <c r="BO1382" s="255"/>
      <c r="BP1382" s="255"/>
      <c r="BQ1382" s="255"/>
      <c r="BR1382" s="255"/>
      <c r="BS1382" s="255"/>
      <c r="BT1382" s="255"/>
      <c r="BU1382" s="255"/>
      <c r="BV1382" s="255"/>
      <c r="BW1382" s="255"/>
      <c r="BX1382" s="255"/>
      <c r="BY1382" s="256"/>
      <c r="BZ1382" s="256"/>
      <c r="CA1382" s="256"/>
      <c r="CB1382" s="256"/>
      <c r="CC1382" s="256"/>
      <c r="CD1382" s="256"/>
      <c r="CE1382" s="256"/>
      <c r="CF1382" s="256"/>
      <c r="CG1382" s="256"/>
      <c r="CH1382" s="256"/>
      <c r="CI1382" s="256"/>
      <c r="CJ1382" s="256"/>
      <c r="CK1382" s="256"/>
      <c r="CL1382" s="256"/>
      <c r="CM1382" s="256"/>
      <c r="CN1382" s="256"/>
      <c r="CO1382" s="256"/>
      <c r="CP1382" s="256"/>
      <c r="CQ1382" s="256"/>
      <c r="CR1382" s="256"/>
      <c r="CS1382" s="256"/>
      <c r="CT1382" s="256"/>
      <c r="CU1382" s="256"/>
      <c r="CV1382" s="256"/>
      <c r="CW1382" s="256"/>
      <c r="CX1382" s="256"/>
      <c r="CY1382" s="256"/>
      <c r="CZ1382" s="256"/>
      <c r="DA1382" s="256"/>
      <c r="DB1382" s="256"/>
      <c r="DC1382" s="256"/>
      <c r="DD1382" s="256"/>
      <c r="DE1382" s="256"/>
      <c r="DF1382" s="256"/>
      <c r="DG1382" s="256"/>
      <c r="DH1382" s="256"/>
      <c r="DI1382" s="256"/>
      <c r="DJ1382" s="256"/>
      <c r="DK1382" s="256"/>
      <c r="DL1382" s="256"/>
      <c r="DM1382" s="256"/>
      <c r="DN1382" s="256"/>
      <c r="DO1382" s="256"/>
      <c r="DP1382" s="256"/>
      <c r="DQ1382" s="256"/>
      <c r="DR1382" s="256"/>
      <c r="DS1382" s="256"/>
      <c r="DT1382" s="256"/>
      <c r="DU1382" s="256"/>
      <c r="DV1382" s="256"/>
      <c r="DW1382" s="256"/>
      <c r="DX1382" s="256"/>
      <c r="DY1382" s="256"/>
      <c r="DZ1382" s="256"/>
      <c r="EA1382" s="256"/>
      <c r="EB1382" s="256"/>
      <c r="EC1382" s="256"/>
      <c r="ED1382" s="256"/>
      <c r="EE1382" s="256"/>
      <c r="EF1382" s="256"/>
      <c r="EG1382" s="256"/>
      <c r="EH1382" s="256"/>
      <c r="EI1382" s="256"/>
      <c r="EJ1382" s="256"/>
      <c r="EK1382" s="256"/>
      <c r="EL1382" s="256"/>
      <c r="EM1382" s="256"/>
      <c r="EN1382" s="256"/>
      <c r="EO1382" s="256"/>
      <c r="EP1382" s="256"/>
      <c r="EQ1382" s="256"/>
      <c r="ER1382" s="256"/>
      <c r="ES1382" s="256"/>
      <c r="ET1382" s="256"/>
      <c r="EU1382" s="256"/>
      <c r="EV1382" s="256"/>
      <c r="EW1382" s="256"/>
      <c r="EX1382" s="256"/>
      <c r="EY1382" s="256"/>
      <c r="EZ1382" s="256"/>
      <c r="FA1382" s="256"/>
      <c r="FB1382" s="256"/>
      <c r="FC1382" s="256"/>
      <c r="FD1382" s="256"/>
      <c r="FE1382" s="256"/>
      <c r="FF1382" s="256"/>
      <c r="FG1382" s="256"/>
      <c r="FH1382" s="256"/>
      <c r="FI1382" s="256"/>
      <c r="FJ1382" s="256"/>
      <c r="FK1382" s="256"/>
      <c r="FL1382" s="256"/>
      <c r="FM1382" s="256"/>
      <c r="FN1382" s="256"/>
      <c r="FO1382" s="256"/>
      <c r="FP1382" s="256"/>
      <c r="FQ1382" s="256"/>
      <c r="FR1382" s="256"/>
      <c r="FS1382" s="256"/>
      <c r="FT1382" s="256"/>
      <c r="FU1382" s="256"/>
      <c r="FV1382" s="256"/>
    </row>
    <row r="1383" spans="1:178" s="64" customFormat="1" ht="32.25" customHeight="1">
      <c r="A1383" s="67" t="s">
        <v>419</v>
      </c>
      <c r="B1383" s="68" t="s">
        <v>420</v>
      </c>
      <c r="C1383" s="69"/>
      <c r="D1383" s="60">
        <v>45</v>
      </c>
      <c r="E1383" s="23">
        <f t="shared" si="647"/>
        <v>0</v>
      </c>
      <c r="F1383" s="60"/>
      <c r="G1383" s="60">
        <v>30</v>
      </c>
      <c r="H1383" s="23">
        <f t="shared" si="648"/>
        <v>0</v>
      </c>
      <c r="I1383" s="60"/>
      <c r="J1383" s="60">
        <v>45</v>
      </c>
      <c r="K1383" s="23">
        <f t="shared" si="649"/>
        <v>0</v>
      </c>
      <c r="L1383" s="60">
        <v>130</v>
      </c>
      <c r="M1383" s="60">
        <v>75</v>
      </c>
      <c r="N1383" s="23">
        <f t="shared" si="650"/>
        <v>9750</v>
      </c>
      <c r="O1383" s="60">
        <v>220</v>
      </c>
      <c r="P1383" s="60">
        <v>38</v>
      </c>
      <c r="Q1383" s="23">
        <f t="shared" si="651"/>
        <v>8360</v>
      </c>
      <c r="R1383" s="60">
        <v>220</v>
      </c>
      <c r="S1383" s="60">
        <v>68</v>
      </c>
      <c r="T1383" s="23">
        <f t="shared" si="652"/>
        <v>14960</v>
      </c>
      <c r="U1383" s="60"/>
      <c r="V1383" s="60">
        <v>38</v>
      </c>
      <c r="W1383" s="23">
        <f t="shared" si="653"/>
        <v>0</v>
      </c>
      <c r="X1383" s="60"/>
      <c r="Y1383" s="60">
        <v>55</v>
      </c>
      <c r="Z1383" s="23">
        <f t="shared" si="654"/>
        <v>0</v>
      </c>
      <c r="AA1383" s="60"/>
      <c r="AB1383" s="60">
        <v>58</v>
      </c>
      <c r="AC1383" s="23">
        <f t="shared" si="655"/>
        <v>0</v>
      </c>
      <c r="AD1383" s="60"/>
      <c r="AE1383" s="60">
        <v>68</v>
      </c>
      <c r="AF1383" s="25">
        <f t="shared" si="656"/>
        <v>0</v>
      </c>
      <c r="AG1383" s="60"/>
      <c r="AH1383" s="60">
        <v>98</v>
      </c>
      <c r="AI1383" s="23">
        <f t="shared" si="657"/>
        <v>0</v>
      </c>
      <c r="AJ1383" s="60"/>
      <c r="AK1383" s="60">
        <v>7</v>
      </c>
      <c r="AL1383" s="25">
        <f t="shared" si="658"/>
        <v>0</v>
      </c>
      <c r="AM1383" s="60">
        <v>3500</v>
      </c>
      <c r="AN1383" s="60">
        <v>6</v>
      </c>
      <c r="AO1383" s="25">
        <f t="shared" si="659"/>
        <v>21000</v>
      </c>
      <c r="AP1383" s="60"/>
      <c r="AQ1383" s="60">
        <v>7</v>
      </c>
      <c r="AR1383" s="60">
        <f t="shared" si="643"/>
        <v>0</v>
      </c>
      <c r="AS1383" s="60"/>
      <c r="AT1383" s="60">
        <v>5.63</v>
      </c>
      <c r="AU1383" s="60">
        <f t="shared" si="644"/>
        <v>0</v>
      </c>
      <c r="AV1383" s="60"/>
      <c r="AW1383" s="60">
        <v>6.65</v>
      </c>
      <c r="AX1383" s="60">
        <f t="shared" si="645"/>
        <v>0</v>
      </c>
      <c r="AY1383" s="60"/>
      <c r="AZ1383" s="60">
        <v>5.58</v>
      </c>
      <c r="BA1383" s="60">
        <f t="shared" si="646"/>
        <v>0</v>
      </c>
      <c r="BB1383" s="60"/>
      <c r="BC1383" s="60">
        <v>6</v>
      </c>
      <c r="BD1383" s="23">
        <f t="shared" si="660"/>
        <v>0</v>
      </c>
      <c r="BE1383" s="26">
        <f t="shared" si="661"/>
        <v>54070</v>
      </c>
      <c r="BF1383" s="27">
        <f t="shared" si="664"/>
        <v>230643</v>
      </c>
      <c r="BG1383" s="61"/>
      <c r="BH1383" s="62"/>
      <c r="BI1383" s="61"/>
      <c r="BJ1383" s="28">
        <f t="shared" si="662"/>
        <v>0</v>
      </c>
      <c r="BK1383" s="28">
        <f t="shared" si="663"/>
        <v>284713</v>
      </c>
      <c r="BL1383" s="245"/>
      <c r="BM1383" s="247"/>
      <c r="BN1383" s="255"/>
      <c r="BO1383" s="255"/>
      <c r="BP1383" s="255"/>
      <c r="BQ1383" s="255"/>
      <c r="BR1383" s="255"/>
      <c r="BS1383" s="255"/>
      <c r="BT1383" s="255"/>
      <c r="BU1383" s="255"/>
      <c r="BV1383" s="255"/>
      <c r="BW1383" s="255"/>
      <c r="BX1383" s="255"/>
      <c r="BY1383" s="256"/>
      <c r="BZ1383" s="256"/>
      <c r="CA1383" s="256"/>
      <c r="CB1383" s="256"/>
      <c r="CC1383" s="256"/>
      <c r="CD1383" s="256"/>
      <c r="CE1383" s="256"/>
      <c r="CF1383" s="256"/>
      <c r="CG1383" s="256"/>
      <c r="CH1383" s="256"/>
      <c r="CI1383" s="256"/>
      <c r="CJ1383" s="256"/>
      <c r="CK1383" s="256"/>
      <c r="CL1383" s="256"/>
      <c r="CM1383" s="256"/>
      <c r="CN1383" s="256"/>
      <c r="CO1383" s="256"/>
      <c r="CP1383" s="256"/>
      <c r="CQ1383" s="256"/>
      <c r="CR1383" s="256"/>
      <c r="CS1383" s="256"/>
      <c r="CT1383" s="256"/>
      <c r="CU1383" s="256"/>
      <c r="CV1383" s="256"/>
      <c r="CW1383" s="256"/>
      <c r="CX1383" s="256"/>
      <c r="CY1383" s="256"/>
      <c r="CZ1383" s="256"/>
      <c r="DA1383" s="256"/>
      <c r="DB1383" s="256"/>
      <c r="DC1383" s="256"/>
      <c r="DD1383" s="256"/>
      <c r="DE1383" s="256"/>
      <c r="DF1383" s="256"/>
      <c r="DG1383" s="256"/>
      <c r="DH1383" s="256"/>
      <c r="DI1383" s="256"/>
      <c r="DJ1383" s="256"/>
      <c r="DK1383" s="256"/>
      <c r="DL1383" s="256"/>
      <c r="DM1383" s="256"/>
      <c r="DN1383" s="256"/>
      <c r="DO1383" s="256"/>
      <c r="DP1383" s="256"/>
      <c r="DQ1383" s="256"/>
      <c r="DR1383" s="256"/>
      <c r="DS1383" s="256"/>
      <c r="DT1383" s="256"/>
      <c r="DU1383" s="256"/>
      <c r="DV1383" s="256"/>
      <c r="DW1383" s="256"/>
      <c r="DX1383" s="256"/>
      <c r="DY1383" s="256"/>
      <c r="DZ1383" s="256"/>
      <c r="EA1383" s="256"/>
      <c r="EB1383" s="256"/>
      <c r="EC1383" s="256"/>
      <c r="ED1383" s="256"/>
      <c r="EE1383" s="256"/>
      <c r="EF1383" s="256"/>
      <c r="EG1383" s="256"/>
      <c r="EH1383" s="256"/>
      <c r="EI1383" s="256"/>
      <c r="EJ1383" s="256"/>
      <c r="EK1383" s="256"/>
      <c r="EL1383" s="256"/>
      <c r="EM1383" s="256"/>
      <c r="EN1383" s="256"/>
      <c r="EO1383" s="256"/>
      <c r="EP1383" s="256"/>
      <c r="EQ1383" s="256"/>
      <c r="ER1383" s="256"/>
      <c r="ES1383" s="256"/>
      <c r="ET1383" s="256"/>
      <c r="EU1383" s="256"/>
      <c r="EV1383" s="256"/>
      <c r="EW1383" s="256"/>
      <c r="EX1383" s="256"/>
      <c r="EY1383" s="256"/>
      <c r="EZ1383" s="256"/>
      <c r="FA1383" s="256"/>
      <c r="FB1383" s="256"/>
      <c r="FC1383" s="256"/>
      <c r="FD1383" s="256"/>
      <c r="FE1383" s="256"/>
      <c r="FF1383" s="256"/>
      <c r="FG1383" s="256"/>
      <c r="FH1383" s="256"/>
      <c r="FI1383" s="256"/>
      <c r="FJ1383" s="256"/>
      <c r="FK1383" s="256"/>
      <c r="FL1383" s="256"/>
      <c r="FM1383" s="256"/>
      <c r="FN1383" s="256"/>
      <c r="FO1383" s="256"/>
      <c r="FP1383" s="256"/>
      <c r="FQ1383" s="256"/>
      <c r="FR1383" s="256"/>
      <c r="FS1383" s="256"/>
      <c r="FT1383" s="256"/>
      <c r="FU1383" s="256"/>
      <c r="FV1383" s="256"/>
    </row>
    <row r="1384" spans="1:178" s="64" customFormat="1" ht="32.25" customHeight="1">
      <c r="A1384" s="67" t="s">
        <v>421</v>
      </c>
      <c r="B1384" s="68" t="s">
        <v>422</v>
      </c>
      <c r="C1384" s="69"/>
      <c r="D1384" s="60">
        <v>45</v>
      </c>
      <c r="E1384" s="23">
        <f t="shared" si="647"/>
        <v>0</v>
      </c>
      <c r="F1384" s="60"/>
      <c r="G1384" s="60">
        <v>30</v>
      </c>
      <c r="H1384" s="23">
        <f t="shared" si="648"/>
        <v>0</v>
      </c>
      <c r="I1384" s="60"/>
      <c r="J1384" s="60">
        <v>45</v>
      </c>
      <c r="K1384" s="23">
        <f t="shared" si="649"/>
        <v>0</v>
      </c>
      <c r="L1384" s="60"/>
      <c r="M1384" s="60">
        <v>75</v>
      </c>
      <c r="N1384" s="23">
        <f t="shared" si="650"/>
        <v>0</v>
      </c>
      <c r="O1384" s="70"/>
      <c r="P1384" s="60">
        <v>38</v>
      </c>
      <c r="Q1384" s="23">
        <f t="shared" si="651"/>
        <v>0</v>
      </c>
      <c r="R1384" s="60"/>
      <c r="S1384" s="60">
        <v>68</v>
      </c>
      <c r="T1384" s="23">
        <f t="shared" si="652"/>
        <v>0</v>
      </c>
      <c r="U1384" s="70"/>
      <c r="V1384" s="60">
        <v>38</v>
      </c>
      <c r="W1384" s="23">
        <f t="shared" si="653"/>
        <v>0</v>
      </c>
      <c r="X1384" s="60"/>
      <c r="Y1384" s="60">
        <v>55</v>
      </c>
      <c r="Z1384" s="23">
        <f t="shared" si="654"/>
        <v>0</v>
      </c>
      <c r="AA1384" s="60"/>
      <c r="AB1384" s="60">
        <v>58</v>
      </c>
      <c r="AC1384" s="23">
        <f t="shared" si="655"/>
        <v>0</v>
      </c>
      <c r="AD1384" s="60"/>
      <c r="AE1384" s="60">
        <v>68</v>
      </c>
      <c r="AF1384" s="25">
        <f t="shared" si="656"/>
        <v>0</v>
      </c>
      <c r="AG1384" s="60"/>
      <c r="AH1384" s="60">
        <v>98</v>
      </c>
      <c r="AI1384" s="23">
        <f t="shared" si="657"/>
        <v>0</v>
      </c>
      <c r="AJ1384" s="60"/>
      <c r="AK1384" s="60">
        <v>7</v>
      </c>
      <c r="AL1384" s="25">
        <f t="shared" si="658"/>
        <v>0</v>
      </c>
      <c r="AM1384" s="60"/>
      <c r="AN1384" s="60">
        <v>6</v>
      </c>
      <c r="AO1384" s="25">
        <f t="shared" si="659"/>
        <v>0</v>
      </c>
      <c r="AP1384" s="60"/>
      <c r="AQ1384" s="60">
        <v>7</v>
      </c>
      <c r="AR1384" s="60">
        <f t="shared" si="643"/>
        <v>0</v>
      </c>
      <c r="AS1384" s="60"/>
      <c r="AT1384" s="60">
        <v>5.63</v>
      </c>
      <c r="AU1384" s="60">
        <f t="shared" si="644"/>
        <v>0</v>
      </c>
      <c r="AV1384" s="60"/>
      <c r="AW1384" s="60">
        <v>6.65</v>
      </c>
      <c r="AX1384" s="60">
        <f t="shared" si="645"/>
        <v>0</v>
      </c>
      <c r="AY1384" s="60"/>
      <c r="AZ1384" s="60">
        <v>5.58</v>
      </c>
      <c r="BA1384" s="60">
        <f t="shared" si="646"/>
        <v>0</v>
      </c>
      <c r="BB1384" s="60"/>
      <c r="BC1384" s="60">
        <v>6</v>
      </c>
      <c r="BD1384" s="23">
        <f t="shared" si="660"/>
        <v>0</v>
      </c>
      <c r="BE1384" s="26">
        <f t="shared" si="661"/>
        <v>0</v>
      </c>
      <c r="BF1384" s="27">
        <f t="shared" si="664"/>
        <v>0</v>
      </c>
      <c r="BG1384" s="61"/>
      <c r="BH1384" s="62"/>
      <c r="BI1384" s="61"/>
      <c r="BJ1384" s="30">
        <f t="shared" si="662"/>
        <v>0</v>
      </c>
      <c r="BK1384" s="28">
        <f t="shared" si="663"/>
        <v>0</v>
      </c>
      <c r="BL1384" s="245"/>
      <c r="BM1384" s="247"/>
      <c r="BN1384" s="255"/>
      <c r="BO1384" s="255"/>
      <c r="BP1384" s="255"/>
      <c r="BQ1384" s="255"/>
      <c r="BR1384" s="255"/>
      <c r="BS1384" s="255"/>
      <c r="BT1384" s="255"/>
      <c r="BU1384" s="255"/>
      <c r="BV1384" s="255"/>
      <c r="BW1384" s="255"/>
      <c r="BX1384" s="255"/>
      <c r="BY1384" s="256"/>
      <c r="BZ1384" s="256"/>
      <c r="CA1384" s="256"/>
      <c r="CB1384" s="256"/>
      <c r="CC1384" s="256"/>
      <c r="CD1384" s="256"/>
      <c r="CE1384" s="256"/>
      <c r="CF1384" s="256"/>
      <c r="CG1384" s="256"/>
      <c r="CH1384" s="256"/>
      <c r="CI1384" s="256"/>
      <c r="CJ1384" s="256"/>
      <c r="CK1384" s="256"/>
      <c r="CL1384" s="256"/>
      <c r="CM1384" s="256"/>
      <c r="CN1384" s="256"/>
      <c r="CO1384" s="256"/>
      <c r="CP1384" s="256"/>
      <c r="CQ1384" s="256"/>
      <c r="CR1384" s="256"/>
      <c r="CS1384" s="256"/>
      <c r="CT1384" s="256"/>
      <c r="CU1384" s="256"/>
      <c r="CV1384" s="256"/>
      <c r="CW1384" s="256"/>
      <c r="CX1384" s="256"/>
      <c r="CY1384" s="256"/>
      <c r="CZ1384" s="256"/>
      <c r="DA1384" s="256"/>
      <c r="DB1384" s="256"/>
      <c r="DC1384" s="256"/>
      <c r="DD1384" s="256"/>
      <c r="DE1384" s="256"/>
      <c r="DF1384" s="256"/>
      <c r="DG1384" s="256"/>
      <c r="DH1384" s="256"/>
      <c r="DI1384" s="256"/>
      <c r="DJ1384" s="256"/>
      <c r="DK1384" s="256"/>
      <c r="DL1384" s="256"/>
      <c r="DM1384" s="256"/>
      <c r="DN1384" s="256"/>
      <c r="DO1384" s="256"/>
      <c r="DP1384" s="256"/>
      <c r="DQ1384" s="256"/>
      <c r="DR1384" s="256"/>
      <c r="DS1384" s="256"/>
      <c r="DT1384" s="256"/>
      <c r="DU1384" s="256"/>
      <c r="DV1384" s="256"/>
      <c r="DW1384" s="256"/>
      <c r="DX1384" s="256"/>
      <c r="DY1384" s="256"/>
      <c r="DZ1384" s="256"/>
      <c r="EA1384" s="256"/>
      <c r="EB1384" s="256"/>
      <c r="EC1384" s="256"/>
      <c r="ED1384" s="256"/>
      <c r="EE1384" s="256"/>
      <c r="EF1384" s="256"/>
      <c r="EG1384" s="256"/>
      <c r="EH1384" s="256"/>
      <c r="EI1384" s="256"/>
      <c r="EJ1384" s="256"/>
      <c r="EK1384" s="256"/>
      <c r="EL1384" s="256"/>
      <c r="EM1384" s="256"/>
      <c r="EN1384" s="256"/>
      <c r="EO1384" s="256"/>
      <c r="EP1384" s="256"/>
      <c r="EQ1384" s="256"/>
      <c r="ER1384" s="256"/>
      <c r="ES1384" s="256"/>
      <c r="ET1384" s="256"/>
      <c r="EU1384" s="256"/>
      <c r="EV1384" s="256"/>
      <c r="EW1384" s="256"/>
      <c r="EX1384" s="256"/>
      <c r="EY1384" s="256"/>
      <c r="EZ1384" s="256"/>
      <c r="FA1384" s="256"/>
      <c r="FB1384" s="256"/>
      <c r="FC1384" s="256"/>
      <c r="FD1384" s="256"/>
      <c r="FE1384" s="256"/>
      <c r="FF1384" s="256"/>
      <c r="FG1384" s="256"/>
      <c r="FH1384" s="256"/>
      <c r="FI1384" s="256"/>
      <c r="FJ1384" s="256"/>
      <c r="FK1384" s="256"/>
      <c r="FL1384" s="256"/>
      <c r="FM1384" s="256"/>
      <c r="FN1384" s="256"/>
      <c r="FO1384" s="256"/>
      <c r="FP1384" s="256"/>
      <c r="FQ1384" s="256"/>
      <c r="FR1384" s="256"/>
      <c r="FS1384" s="256"/>
      <c r="FT1384" s="256"/>
      <c r="FU1384" s="256"/>
      <c r="FV1384" s="256"/>
    </row>
    <row r="1385" spans="1:178" s="64" customFormat="1" ht="32.25" customHeight="1">
      <c r="A1385" s="67" t="s">
        <v>423</v>
      </c>
      <c r="B1385" s="68" t="s">
        <v>424</v>
      </c>
      <c r="C1385" s="71"/>
      <c r="D1385" s="60">
        <v>45</v>
      </c>
      <c r="E1385" s="23">
        <f t="shared" si="647"/>
        <v>0</v>
      </c>
      <c r="F1385" s="60"/>
      <c r="G1385" s="60">
        <v>30</v>
      </c>
      <c r="H1385" s="23">
        <f t="shared" si="648"/>
        <v>0</v>
      </c>
      <c r="I1385" s="60"/>
      <c r="J1385" s="60">
        <v>45</v>
      </c>
      <c r="K1385" s="23">
        <f t="shared" si="649"/>
        <v>0</v>
      </c>
      <c r="L1385" s="60">
        <v>170</v>
      </c>
      <c r="M1385" s="60">
        <v>75</v>
      </c>
      <c r="N1385" s="23">
        <f t="shared" si="650"/>
        <v>12750</v>
      </c>
      <c r="O1385" s="60">
        <v>230</v>
      </c>
      <c r="P1385" s="60">
        <v>38</v>
      </c>
      <c r="Q1385" s="23">
        <f t="shared" si="651"/>
        <v>8740</v>
      </c>
      <c r="R1385" s="60">
        <v>180</v>
      </c>
      <c r="S1385" s="60">
        <v>68</v>
      </c>
      <c r="T1385" s="23">
        <f t="shared" si="652"/>
        <v>12240</v>
      </c>
      <c r="U1385" s="60"/>
      <c r="V1385" s="60">
        <v>38</v>
      </c>
      <c r="W1385" s="23">
        <f t="shared" si="653"/>
        <v>0</v>
      </c>
      <c r="X1385" s="60"/>
      <c r="Y1385" s="60">
        <v>55</v>
      </c>
      <c r="Z1385" s="23">
        <f t="shared" si="654"/>
        <v>0</v>
      </c>
      <c r="AA1385" s="60"/>
      <c r="AB1385" s="60">
        <v>58</v>
      </c>
      <c r="AC1385" s="23">
        <f t="shared" si="655"/>
        <v>0</v>
      </c>
      <c r="AD1385" s="60"/>
      <c r="AE1385" s="60">
        <v>68</v>
      </c>
      <c r="AF1385" s="25">
        <f t="shared" si="656"/>
        <v>0</v>
      </c>
      <c r="AG1385" s="60"/>
      <c r="AH1385" s="60">
        <v>98</v>
      </c>
      <c r="AI1385" s="23">
        <f t="shared" si="657"/>
        <v>0</v>
      </c>
      <c r="AJ1385" s="60"/>
      <c r="AK1385" s="60">
        <v>7</v>
      </c>
      <c r="AL1385" s="25">
        <f t="shared" si="658"/>
        <v>0</v>
      </c>
      <c r="AM1385" s="60">
        <v>4800</v>
      </c>
      <c r="AN1385" s="60">
        <v>6</v>
      </c>
      <c r="AO1385" s="25">
        <f t="shared" si="659"/>
        <v>28800</v>
      </c>
      <c r="AP1385" s="60"/>
      <c r="AQ1385" s="60">
        <v>7</v>
      </c>
      <c r="AR1385" s="60">
        <f t="shared" si="643"/>
        <v>0</v>
      </c>
      <c r="AS1385" s="60"/>
      <c r="AT1385" s="60">
        <v>5.63</v>
      </c>
      <c r="AU1385" s="60">
        <f t="shared" si="644"/>
        <v>0</v>
      </c>
      <c r="AV1385" s="60"/>
      <c r="AW1385" s="60">
        <v>6.65</v>
      </c>
      <c r="AX1385" s="60">
        <f t="shared" si="645"/>
        <v>0</v>
      </c>
      <c r="AY1385" s="60"/>
      <c r="AZ1385" s="60">
        <v>5.58</v>
      </c>
      <c r="BA1385" s="60">
        <f t="shared" si="646"/>
        <v>0</v>
      </c>
      <c r="BB1385" s="60"/>
      <c r="BC1385" s="60">
        <v>6</v>
      </c>
      <c r="BD1385" s="23">
        <f t="shared" si="660"/>
        <v>0</v>
      </c>
      <c r="BE1385" s="26">
        <f t="shared" si="661"/>
        <v>62530</v>
      </c>
      <c r="BF1385" s="27">
        <f t="shared" si="664"/>
        <v>387450</v>
      </c>
      <c r="BG1385" s="61"/>
      <c r="BH1385" s="62"/>
      <c r="BI1385" s="61"/>
      <c r="BJ1385" s="28">
        <f t="shared" si="662"/>
        <v>0</v>
      </c>
      <c r="BK1385" s="28">
        <f t="shared" si="663"/>
        <v>449980</v>
      </c>
      <c r="BL1385" s="245"/>
      <c r="BM1385" s="247"/>
      <c r="BN1385" s="255"/>
      <c r="BO1385" s="255"/>
      <c r="BP1385" s="255"/>
      <c r="BQ1385" s="255"/>
      <c r="BR1385" s="255"/>
      <c r="BS1385" s="255"/>
      <c r="BT1385" s="255"/>
      <c r="BU1385" s="255"/>
      <c r="BV1385" s="255"/>
      <c r="BW1385" s="255"/>
      <c r="BX1385" s="255"/>
      <c r="BY1385" s="256"/>
      <c r="BZ1385" s="256"/>
      <c r="CA1385" s="256"/>
      <c r="CB1385" s="256"/>
      <c r="CC1385" s="256"/>
      <c r="CD1385" s="256"/>
      <c r="CE1385" s="256"/>
      <c r="CF1385" s="256"/>
      <c r="CG1385" s="256"/>
      <c r="CH1385" s="256"/>
      <c r="CI1385" s="256"/>
      <c r="CJ1385" s="256"/>
      <c r="CK1385" s="256"/>
      <c r="CL1385" s="256"/>
      <c r="CM1385" s="256"/>
      <c r="CN1385" s="256"/>
      <c r="CO1385" s="256"/>
      <c r="CP1385" s="256"/>
      <c r="CQ1385" s="256"/>
      <c r="CR1385" s="256"/>
      <c r="CS1385" s="256"/>
      <c r="CT1385" s="256"/>
      <c r="CU1385" s="256"/>
      <c r="CV1385" s="256"/>
      <c r="CW1385" s="256"/>
      <c r="CX1385" s="256"/>
      <c r="CY1385" s="256"/>
      <c r="CZ1385" s="256"/>
      <c r="DA1385" s="256"/>
      <c r="DB1385" s="256"/>
      <c r="DC1385" s="256"/>
      <c r="DD1385" s="256"/>
      <c r="DE1385" s="256"/>
      <c r="DF1385" s="256"/>
      <c r="DG1385" s="256"/>
      <c r="DH1385" s="256"/>
      <c r="DI1385" s="256"/>
      <c r="DJ1385" s="256"/>
      <c r="DK1385" s="256"/>
      <c r="DL1385" s="256"/>
      <c r="DM1385" s="256"/>
      <c r="DN1385" s="256"/>
      <c r="DO1385" s="256"/>
      <c r="DP1385" s="256"/>
      <c r="DQ1385" s="256"/>
      <c r="DR1385" s="256"/>
      <c r="DS1385" s="256"/>
      <c r="DT1385" s="256"/>
      <c r="DU1385" s="256"/>
      <c r="DV1385" s="256"/>
      <c r="DW1385" s="256"/>
      <c r="DX1385" s="256"/>
      <c r="DY1385" s="256"/>
      <c r="DZ1385" s="256"/>
      <c r="EA1385" s="256"/>
      <c r="EB1385" s="256"/>
      <c r="EC1385" s="256"/>
      <c r="ED1385" s="256"/>
      <c r="EE1385" s="256"/>
      <c r="EF1385" s="256"/>
      <c r="EG1385" s="256"/>
      <c r="EH1385" s="256"/>
      <c r="EI1385" s="256"/>
      <c r="EJ1385" s="256"/>
      <c r="EK1385" s="256"/>
      <c r="EL1385" s="256"/>
      <c r="EM1385" s="256"/>
      <c r="EN1385" s="256"/>
      <c r="EO1385" s="256"/>
      <c r="EP1385" s="256"/>
      <c r="EQ1385" s="256"/>
      <c r="ER1385" s="256"/>
      <c r="ES1385" s="256"/>
      <c r="ET1385" s="256"/>
      <c r="EU1385" s="256"/>
      <c r="EV1385" s="256"/>
      <c r="EW1385" s="256"/>
      <c r="EX1385" s="256"/>
      <c r="EY1385" s="256"/>
      <c r="EZ1385" s="256"/>
      <c r="FA1385" s="256"/>
      <c r="FB1385" s="256"/>
      <c r="FC1385" s="256"/>
      <c r="FD1385" s="256"/>
      <c r="FE1385" s="256"/>
      <c r="FF1385" s="256"/>
      <c r="FG1385" s="256"/>
      <c r="FH1385" s="256"/>
      <c r="FI1385" s="256"/>
      <c r="FJ1385" s="256"/>
      <c r="FK1385" s="256"/>
      <c r="FL1385" s="256"/>
      <c r="FM1385" s="256"/>
      <c r="FN1385" s="256"/>
      <c r="FO1385" s="256"/>
      <c r="FP1385" s="256"/>
      <c r="FQ1385" s="256"/>
      <c r="FR1385" s="256"/>
      <c r="FS1385" s="256"/>
      <c r="FT1385" s="256"/>
      <c r="FU1385" s="256"/>
      <c r="FV1385" s="256"/>
    </row>
    <row r="1386" spans="1:178" s="64" customFormat="1" ht="32.25" customHeight="1">
      <c r="A1386" s="67" t="s">
        <v>425</v>
      </c>
      <c r="B1386" s="68" t="s">
        <v>426</v>
      </c>
      <c r="C1386" s="69"/>
      <c r="D1386" s="60">
        <v>45</v>
      </c>
      <c r="E1386" s="23">
        <f t="shared" si="647"/>
        <v>0</v>
      </c>
      <c r="F1386" s="60"/>
      <c r="G1386" s="60">
        <v>30</v>
      </c>
      <c r="H1386" s="23">
        <f t="shared" si="648"/>
        <v>0</v>
      </c>
      <c r="I1386" s="60"/>
      <c r="J1386" s="60">
        <v>45</v>
      </c>
      <c r="K1386" s="23">
        <f t="shared" si="649"/>
        <v>0</v>
      </c>
      <c r="L1386" s="60"/>
      <c r="M1386" s="60">
        <v>75</v>
      </c>
      <c r="N1386" s="23">
        <f t="shared" si="650"/>
        <v>0</v>
      </c>
      <c r="O1386" s="60"/>
      <c r="P1386" s="60">
        <v>38</v>
      </c>
      <c r="Q1386" s="23">
        <f t="shared" si="651"/>
        <v>0</v>
      </c>
      <c r="R1386" s="60"/>
      <c r="S1386" s="60">
        <v>68</v>
      </c>
      <c r="T1386" s="23">
        <f t="shared" si="652"/>
        <v>0</v>
      </c>
      <c r="U1386" s="60"/>
      <c r="V1386" s="60">
        <v>38</v>
      </c>
      <c r="W1386" s="23">
        <f t="shared" si="653"/>
        <v>0</v>
      </c>
      <c r="X1386" s="60"/>
      <c r="Y1386" s="60">
        <v>55</v>
      </c>
      <c r="Z1386" s="23">
        <f t="shared" si="654"/>
        <v>0</v>
      </c>
      <c r="AA1386" s="60"/>
      <c r="AB1386" s="60">
        <v>58</v>
      </c>
      <c r="AC1386" s="23">
        <f t="shared" si="655"/>
        <v>0</v>
      </c>
      <c r="AD1386" s="60"/>
      <c r="AE1386" s="60">
        <v>68</v>
      </c>
      <c r="AF1386" s="25">
        <f t="shared" si="656"/>
        <v>0</v>
      </c>
      <c r="AG1386" s="60"/>
      <c r="AH1386" s="60">
        <v>98</v>
      </c>
      <c r="AI1386" s="23">
        <f t="shared" si="657"/>
        <v>0</v>
      </c>
      <c r="AJ1386" s="60"/>
      <c r="AK1386" s="60">
        <v>7</v>
      </c>
      <c r="AL1386" s="25">
        <f t="shared" si="658"/>
        <v>0</v>
      </c>
      <c r="AM1386" s="60"/>
      <c r="AN1386" s="60">
        <v>6</v>
      </c>
      <c r="AO1386" s="25">
        <f t="shared" si="659"/>
        <v>0</v>
      </c>
      <c r="AP1386" s="60"/>
      <c r="AQ1386" s="60">
        <v>7</v>
      </c>
      <c r="AR1386" s="60">
        <f t="shared" si="643"/>
        <v>0</v>
      </c>
      <c r="AS1386" s="60"/>
      <c r="AT1386" s="60">
        <v>5.63</v>
      </c>
      <c r="AU1386" s="60">
        <f t="shared" si="644"/>
        <v>0</v>
      </c>
      <c r="AV1386" s="60"/>
      <c r="AW1386" s="60">
        <v>6.65</v>
      </c>
      <c r="AX1386" s="60">
        <f t="shared" si="645"/>
        <v>0</v>
      </c>
      <c r="AY1386" s="60"/>
      <c r="AZ1386" s="60">
        <v>5.58</v>
      </c>
      <c r="BA1386" s="60">
        <f t="shared" si="646"/>
        <v>0</v>
      </c>
      <c r="BB1386" s="60"/>
      <c r="BC1386" s="60">
        <v>6</v>
      </c>
      <c r="BD1386" s="23">
        <f t="shared" si="660"/>
        <v>0</v>
      </c>
      <c r="BE1386" s="26">
        <f t="shared" si="661"/>
        <v>0</v>
      </c>
      <c r="BF1386" s="27">
        <f t="shared" si="664"/>
        <v>0</v>
      </c>
      <c r="BG1386" s="61"/>
      <c r="BH1386" s="62"/>
      <c r="BI1386" s="61"/>
      <c r="BJ1386" s="30">
        <f t="shared" si="662"/>
        <v>0</v>
      </c>
      <c r="BK1386" s="28">
        <f t="shared" si="663"/>
        <v>0</v>
      </c>
      <c r="BL1386" s="245"/>
      <c r="BM1386" s="245"/>
      <c r="BN1386" s="255"/>
      <c r="BO1386" s="255"/>
      <c r="BP1386" s="255"/>
      <c r="BQ1386" s="255"/>
      <c r="BR1386" s="255"/>
      <c r="BS1386" s="255"/>
      <c r="BT1386" s="255"/>
      <c r="BU1386" s="255"/>
      <c r="BV1386" s="255"/>
      <c r="BW1386" s="255"/>
      <c r="BX1386" s="255"/>
      <c r="BY1386" s="256"/>
      <c r="BZ1386" s="256"/>
      <c r="CA1386" s="256"/>
      <c r="CB1386" s="256"/>
      <c r="CC1386" s="256"/>
      <c r="CD1386" s="256"/>
      <c r="CE1386" s="256"/>
      <c r="CF1386" s="256"/>
      <c r="CG1386" s="256"/>
      <c r="CH1386" s="256"/>
      <c r="CI1386" s="256"/>
      <c r="CJ1386" s="256"/>
      <c r="CK1386" s="256"/>
      <c r="CL1386" s="256"/>
      <c r="CM1386" s="256"/>
      <c r="CN1386" s="256"/>
      <c r="CO1386" s="256"/>
      <c r="CP1386" s="256"/>
      <c r="CQ1386" s="256"/>
      <c r="CR1386" s="256"/>
      <c r="CS1386" s="256"/>
      <c r="CT1386" s="256"/>
      <c r="CU1386" s="256"/>
      <c r="CV1386" s="256"/>
      <c r="CW1386" s="256"/>
      <c r="CX1386" s="256"/>
      <c r="CY1386" s="256"/>
      <c r="CZ1386" s="256"/>
      <c r="DA1386" s="256"/>
      <c r="DB1386" s="256"/>
      <c r="DC1386" s="256"/>
      <c r="DD1386" s="256"/>
      <c r="DE1386" s="256"/>
      <c r="DF1386" s="256"/>
      <c r="DG1386" s="256"/>
      <c r="DH1386" s="256"/>
      <c r="DI1386" s="256"/>
      <c r="DJ1386" s="256"/>
      <c r="DK1386" s="256"/>
      <c r="DL1386" s="256"/>
      <c r="DM1386" s="256"/>
      <c r="DN1386" s="256"/>
      <c r="DO1386" s="256"/>
      <c r="DP1386" s="256"/>
      <c r="DQ1386" s="256"/>
      <c r="DR1386" s="256"/>
      <c r="DS1386" s="256"/>
      <c r="DT1386" s="256"/>
      <c r="DU1386" s="256"/>
      <c r="DV1386" s="256"/>
      <c r="DW1386" s="256"/>
      <c r="DX1386" s="256"/>
      <c r="DY1386" s="256"/>
      <c r="DZ1386" s="256"/>
      <c r="EA1386" s="256"/>
      <c r="EB1386" s="256"/>
      <c r="EC1386" s="256"/>
      <c r="ED1386" s="256"/>
      <c r="EE1386" s="256"/>
      <c r="EF1386" s="256"/>
      <c r="EG1386" s="256"/>
      <c r="EH1386" s="256"/>
      <c r="EI1386" s="256"/>
      <c r="EJ1386" s="256"/>
      <c r="EK1386" s="256"/>
      <c r="EL1386" s="256"/>
      <c r="EM1386" s="256"/>
      <c r="EN1386" s="256"/>
      <c r="EO1386" s="256"/>
      <c r="EP1386" s="256"/>
      <c r="EQ1386" s="256"/>
      <c r="ER1386" s="256"/>
      <c r="ES1386" s="256"/>
      <c r="ET1386" s="256"/>
      <c r="EU1386" s="256"/>
      <c r="EV1386" s="256"/>
      <c r="EW1386" s="256"/>
      <c r="EX1386" s="256"/>
      <c r="EY1386" s="256"/>
      <c r="EZ1386" s="256"/>
      <c r="FA1386" s="256"/>
      <c r="FB1386" s="256"/>
      <c r="FC1386" s="256"/>
      <c r="FD1386" s="256"/>
      <c r="FE1386" s="256"/>
      <c r="FF1386" s="256"/>
      <c r="FG1386" s="256"/>
      <c r="FH1386" s="256"/>
      <c r="FI1386" s="256"/>
      <c r="FJ1386" s="256"/>
      <c r="FK1386" s="256"/>
      <c r="FL1386" s="256"/>
      <c r="FM1386" s="256"/>
      <c r="FN1386" s="256"/>
      <c r="FO1386" s="256"/>
      <c r="FP1386" s="256"/>
      <c r="FQ1386" s="256"/>
      <c r="FR1386" s="256"/>
      <c r="FS1386" s="256"/>
      <c r="FT1386" s="256"/>
      <c r="FU1386" s="256"/>
      <c r="FV1386" s="256"/>
    </row>
    <row r="1387" spans="1:178" s="64" customFormat="1" ht="31.5" customHeight="1">
      <c r="A1387" s="67" t="s">
        <v>427</v>
      </c>
      <c r="B1387" s="68" t="s">
        <v>428</v>
      </c>
      <c r="C1387" s="69"/>
      <c r="D1387" s="60">
        <v>45</v>
      </c>
      <c r="E1387" s="23">
        <f t="shared" si="647"/>
        <v>0</v>
      </c>
      <c r="F1387" s="60"/>
      <c r="G1387" s="60">
        <v>30</v>
      </c>
      <c r="H1387" s="23">
        <f t="shared" si="648"/>
        <v>0</v>
      </c>
      <c r="I1387" s="60"/>
      <c r="J1387" s="60">
        <v>45</v>
      </c>
      <c r="K1387" s="23">
        <f t="shared" si="649"/>
        <v>0</v>
      </c>
      <c r="L1387" s="60"/>
      <c r="M1387" s="60">
        <v>75</v>
      </c>
      <c r="N1387" s="23">
        <f t="shared" si="650"/>
        <v>0</v>
      </c>
      <c r="O1387" s="60"/>
      <c r="P1387" s="60">
        <v>38</v>
      </c>
      <c r="Q1387" s="23">
        <f t="shared" si="651"/>
        <v>0</v>
      </c>
      <c r="R1387" s="60"/>
      <c r="S1387" s="60">
        <v>68</v>
      </c>
      <c r="T1387" s="23">
        <f t="shared" si="652"/>
        <v>0</v>
      </c>
      <c r="U1387" s="60"/>
      <c r="V1387" s="60">
        <v>38</v>
      </c>
      <c r="W1387" s="23">
        <f t="shared" si="653"/>
        <v>0</v>
      </c>
      <c r="X1387" s="60"/>
      <c r="Y1387" s="60">
        <v>55</v>
      </c>
      <c r="Z1387" s="23">
        <f t="shared" si="654"/>
        <v>0</v>
      </c>
      <c r="AA1387" s="60"/>
      <c r="AB1387" s="60">
        <v>58</v>
      </c>
      <c r="AC1387" s="23">
        <f t="shared" si="655"/>
        <v>0</v>
      </c>
      <c r="AD1387" s="60"/>
      <c r="AE1387" s="60">
        <v>68</v>
      </c>
      <c r="AF1387" s="25">
        <f t="shared" si="656"/>
        <v>0</v>
      </c>
      <c r="AG1387" s="60"/>
      <c r="AH1387" s="60">
        <v>98</v>
      </c>
      <c r="AI1387" s="23">
        <f t="shared" si="657"/>
        <v>0</v>
      </c>
      <c r="AJ1387" s="60"/>
      <c r="AK1387" s="60">
        <v>7</v>
      </c>
      <c r="AL1387" s="25">
        <f t="shared" si="658"/>
        <v>0</v>
      </c>
      <c r="AM1387" s="60"/>
      <c r="AN1387" s="60">
        <v>6</v>
      </c>
      <c r="AO1387" s="25">
        <f t="shared" si="659"/>
        <v>0</v>
      </c>
      <c r="AP1387" s="60"/>
      <c r="AQ1387" s="60">
        <v>7</v>
      </c>
      <c r="AR1387" s="60">
        <f t="shared" si="643"/>
        <v>0</v>
      </c>
      <c r="AS1387" s="60"/>
      <c r="AT1387" s="60">
        <v>5.63</v>
      </c>
      <c r="AU1387" s="60">
        <f t="shared" si="644"/>
        <v>0</v>
      </c>
      <c r="AV1387" s="60"/>
      <c r="AW1387" s="60">
        <v>6.65</v>
      </c>
      <c r="AX1387" s="60">
        <f t="shared" si="645"/>
        <v>0</v>
      </c>
      <c r="AY1387" s="60"/>
      <c r="AZ1387" s="60">
        <v>5.58</v>
      </c>
      <c r="BA1387" s="60">
        <f t="shared" si="646"/>
        <v>0</v>
      </c>
      <c r="BB1387" s="60"/>
      <c r="BC1387" s="60">
        <v>6</v>
      </c>
      <c r="BD1387" s="23">
        <f t="shared" si="660"/>
        <v>0</v>
      </c>
      <c r="BE1387" s="26">
        <f t="shared" si="661"/>
        <v>0</v>
      </c>
      <c r="BF1387" s="27">
        <f t="shared" si="664"/>
        <v>0</v>
      </c>
      <c r="BG1387" s="61"/>
      <c r="BH1387" s="62"/>
      <c r="BI1387" s="61"/>
      <c r="BJ1387" s="30">
        <f t="shared" si="662"/>
        <v>0</v>
      </c>
      <c r="BK1387" s="28">
        <f t="shared" si="663"/>
        <v>0</v>
      </c>
      <c r="BL1387" s="245"/>
      <c r="BM1387" s="245"/>
      <c r="BN1387" s="255"/>
      <c r="BO1387" s="255"/>
      <c r="BP1387" s="255"/>
      <c r="BQ1387" s="255"/>
      <c r="BR1387" s="255"/>
      <c r="BS1387" s="255"/>
      <c r="BT1387" s="255"/>
      <c r="BU1387" s="255"/>
      <c r="BV1387" s="255"/>
      <c r="BW1387" s="255"/>
      <c r="BX1387" s="255"/>
      <c r="BY1387" s="256"/>
      <c r="BZ1387" s="256"/>
      <c r="CA1387" s="256"/>
      <c r="CB1387" s="256"/>
      <c r="CC1387" s="256"/>
      <c r="CD1387" s="256"/>
      <c r="CE1387" s="256"/>
      <c r="CF1387" s="256"/>
      <c r="CG1387" s="256"/>
      <c r="CH1387" s="256"/>
      <c r="CI1387" s="256"/>
      <c r="CJ1387" s="256"/>
      <c r="CK1387" s="256"/>
      <c r="CL1387" s="256"/>
      <c r="CM1387" s="256"/>
      <c r="CN1387" s="256"/>
      <c r="CO1387" s="256"/>
      <c r="CP1387" s="256"/>
      <c r="CQ1387" s="256"/>
      <c r="CR1387" s="256"/>
      <c r="CS1387" s="256"/>
      <c r="CT1387" s="256"/>
      <c r="CU1387" s="256"/>
      <c r="CV1387" s="256"/>
      <c r="CW1387" s="256"/>
      <c r="CX1387" s="256"/>
      <c r="CY1387" s="256"/>
      <c r="CZ1387" s="256"/>
      <c r="DA1387" s="256"/>
      <c r="DB1387" s="256"/>
      <c r="DC1387" s="256"/>
      <c r="DD1387" s="256"/>
      <c r="DE1387" s="256"/>
      <c r="DF1387" s="256"/>
      <c r="DG1387" s="256"/>
      <c r="DH1387" s="256"/>
      <c r="DI1387" s="256"/>
      <c r="DJ1387" s="256"/>
      <c r="DK1387" s="256"/>
      <c r="DL1387" s="256"/>
      <c r="DM1387" s="256"/>
      <c r="DN1387" s="256"/>
      <c r="DO1387" s="256"/>
      <c r="DP1387" s="256"/>
      <c r="DQ1387" s="256"/>
      <c r="DR1387" s="256"/>
      <c r="DS1387" s="256"/>
      <c r="DT1387" s="256"/>
      <c r="DU1387" s="256"/>
      <c r="DV1387" s="256"/>
      <c r="DW1387" s="256"/>
      <c r="DX1387" s="256"/>
      <c r="DY1387" s="256"/>
      <c r="DZ1387" s="256"/>
      <c r="EA1387" s="256"/>
      <c r="EB1387" s="256"/>
      <c r="EC1387" s="256"/>
      <c r="ED1387" s="256"/>
      <c r="EE1387" s="256"/>
      <c r="EF1387" s="256"/>
      <c r="EG1387" s="256"/>
      <c r="EH1387" s="256"/>
      <c r="EI1387" s="256"/>
      <c r="EJ1387" s="256"/>
      <c r="EK1387" s="256"/>
      <c r="EL1387" s="256"/>
      <c r="EM1387" s="256"/>
      <c r="EN1387" s="256"/>
      <c r="EO1387" s="256"/>
      <c r="EP1387" s="256"/>
      <c r="EQ1387" s="256"/>
      <c r="ER1387" s="256"/>
      <c r="ES1387" s="256"/>
      <c r="ET1387" s="256"/>
      <c r="EU1387" s="256"/>
      <c r="EV1387" s="256"/>
      <c r="EW1387" s="256"/>
      <c r="EX1387" s="256"/>
      <c r="EY1387" s="256"/>
      <c r="EZ1387" s="256"/>
      <c r="FA1387" s="256"/>
      <c r="FB1387" s="256"/>
      <c r="FC1387" s="256"/>
      <c r="FD1387" s="256"/>
      <c r="FE1387" s="256"/>
      <c r="FF1387" s="256"/>
      <c r="FG1387" s="256"/>
      <c r="FH1387" s="256"/>
      <c r="FI1387" s="256"/>
      <c r="FJ1387" s="256"/>
      <c r="FK1387" s="256"/>
      <c r="FL1387" s="256"/>
      <c r="FM1387" s="256"/>
      <c r="FN1387" s="256"/>
      <c r="FO1387" s="256"/>
      <c r="FP1387" s="256"/>
      <c r="FQ1387" s="256"/>
      <c r="FR1387" s="256"/>
      <c r="FS1387" s="256"/>
      <c r="FT1387" s="256"/>
      <c r="FU1387" s="256"/>
      <c r="FV1387" s="256"/>
    </row>
    <row r="1388" spans="1:178" s="64" customFormat="1" ht="32.25" customHeight="1">
      <c r="A1388" s="67" t="s">
        <v>429</v>
      </c>
      <c r="B1388" s="68" t="s">
        <v>430</v>
      </c>
      <c r="C1388" s="69"/>
      <c r="D1388" s="60">
        <v>45</v>
      </c>
      <c r="E1388" s="23">
        <f t="shared" si="647"/>
        <v>0</v>
      </c>
      <c r="F1388" s="70"/>
      <c r="G1388" s="60">
        <v>30</v>
      </c>
      <c r="H1388" s="23">
        <f t="shared" si="648"/>
        <v>0</v>
      </c>
      <c r="I1388" s="60"/>
      <c r="J1388" s="60">
        <v>45</v>
      </c>
      <c r="K1388" s="23">
        <f t="shared" si="649"/>
        <v>0</v>
      </c>
      <c r="L1388" s="60">
        <v>160</v>
      </c>
      <c r="M1388" s="60">
        <v>75</v>
      </c>
      <c r="N1388" s="23">
        <f t="shared" si="650"/>
        <v>12000</v>
      </c>
      <c r="O1388" s="60">
        <v>230</v>
      </c>
      <c r="P1388" s="60">
        <v>38</v>
      </c>
      <c r="Q1388" s="23">
        <f t="shared" si="651"/>
        <v>8740</v>
      </c>
      <c r="R1388" s="60">
        <v>180</v>
      </c>
      <c r="S1388" s="60">
        <v>68</v>
      </c>
      <c r="T1388" s="23">
        <f t="shared" si="652"/>
        <v>12240</v>
      </c>
      <c r="U1388" s="60"/>
      <c r="V1388" s="60">
        <v>38</v>
      </c>
      <c r="W1388" s="23">
        <f t="shared" si="653"/>
        <v>0</v>
      </c>
      <c r="X1388" s="60"/>
      <c r="Y1388" s="60">
        <v>55</v>
      </c>
      <c r="Z1388" s="23">
        <f t="shared" si="654"/>
        <v>0</v>
      </c>
      <c r="AA1388" s="60"/>
      <c r="AB1388" s="60">
        <v>58</v>
      </c>
      <c r="AC1388" s="23">
        <f t="shared" si="655"/>
        <v>0</v>
      </c>
      <c r="AD1388" s="60"/>
      <c r="AE1388" s="60">
        <v>68</v>
      </c>
      <c r="AF1388" s="25">
        <f t="shared" si="656"/>
        <v>0</v>
      </c>
      <c r="AG1388" s="60"/>
      <c r="AH1388" s="60">
        <v>98</v>
      </c>
      <c r="AI1388" s="23">
        <f t="shared" si="657"/>
        <v>0</v>
      </c>
      <c r="AJ1388" s="60"/>
      <c r="AK1388" s="60">
        <v>7</v>
      </c>
      <c r="AL1388" s="25">
        <f t="shared" si="658"/>
        <v>0</v>
      </c>
      <c r="AM1388" s="60">
        <v>3500</v>
      </c>
      <c r="AN1388" s="60">
        <v>6</v>
      </c>
      <c r="AO1388" s="25">
        <f t="shared" si="659"/>
        <v>21000</v>
      </c>
      <c r="AP1388" s="60"/>
      <c r="AQ1388" s="60">
        <v>7</v>
      </c>
      <c r="AR1388" s="60">
        <f t="shared" si="643"/>
        <v>0</v>
      </c>
      <c r="AS1388" s="60"/>
      <c r="AT1388" s="60">
        <v>5.63</v>
      </c>
      <c r="AU1388" s="60">
        <f t="shared" si="644"/>
        <v>0</v>
      </c>
      <c r="AV1388" s="60"/>
      <c r="AW1388" s="60">
        <v>6.65</v>
      </c>
      <c r="AX1388" s="60">
        <f t="shared" si="645"/>
        <v>0</v>
      </c>
      <c r="AY1388" s="60"/>
      <c r="AZ1388" s="60">
        <v>5.58</v>
      </c>
      <c r="BA1388" s="60">
        <f t="shared" si="646"/>
        <v>0</v>
      </c>
      <c r="BB1388" s="60"/>
      <c r="BC1388" s="60">
        <v>6</v>
      </c>
      <c r="BD1388" s="23">
        <f t="shared" si="660"/>
        <v>0</v>
      </c>
      <c r="BE1388" s="26">
        <f t="shared" si="661"/>
        <v>53980</v>
      </c>
      <c r="BF1388" s="27">
        <f t="shared" si="664"/>
        <v>368463</v>
      </c>
      <c r="BG1388" s="61"/>
      <c r="BH1388" s="62"/>
      <c r="BI1388" s="61"/>
      <c r="BJ1388" s="30">
        <f t="shared" si="662"/>
        <v>0</v>
      </c>
      <c r="BK1388" s="28">
        <f t="shared" si="663"/>
        <v>422443</v>
      </c>
      <c r="BL1388" s="245"/>
      <c r="BM1388" s="245"/>
      <c r="BN1388" s="255"/>
      <c r="BO1388" s="255"/>
      <c r="BP1388" s="255"/>
      <c r="BQ1388" s="255"/>
      <c r="BR1388" s="255"/>
      <c r="BS1388" s="255"/>
      <c r="BT1388" s="255"/>
      <c r="BU1388" s="255"/>
      <c r="BV1388" s="255"/>
      <c r="BW1388" s="255"/>
      <c r="BX1388" s="255"/>
      <c r="BY1388" s="256"/>
      <c r="BZ1388" s="256"/>
      <c r="CA1388" s="256"/>
      <c r="CB1388" s="256"/>
      <c r="CC1388" s="256"/>
      <c r="CD1388" s="256"/>
      <c r="CE1388" s="256"/>
      <c r="CF1388" s="256"/>
      <c r="CG1388" s="256"/>
      <c r="CH1388" s="256"/>
      <c r="CI1388" s="256"/>
      <c r="CJ1388" s="256"/>
      <c r="CK1388" s="256"/>
      <c r="CL1388" s="256"/>
      <c r="CM1388" s="256"/>
      <c r="CN1388" s="256"/>
      <c r="CO1388" s="256"/>
      <c r="CP1388" s="256"/>
      <c r="CQ1388" s="256"/>
      <c r="CR1388" s="256"/>
      <c r="CS1388" s="256"/>
      <c r="CT1388" s="256"/>
      <c r="CU1388" s="256"/>
      <c r="CV1388" s="256"/>
      <c r="CW1388" s="256"/>
      <c r="CX1388" s="256"/>
      <c r="CY1388" s="256"/>
      <c r="CZ1388" s="256"/>
      <c r="DA1388" s="256"/>
      <c r="DB1388" s="256"/>
      <c r="DC1388" s="256"/>
      <c r="DD1388" s="256"/>
      <c r="DE1388" s="256"/>
      <c r="DF1388" s="256"/>
      <c r="DG1388" s="256"/>
      <c r="DH1388" s="256"/>
      <c r="DI1388" s="256"/>
      <c r="DJ1388" s="256"/>
      <c r="DK1388" s="256"/>
      <c r="DL1388" s="256"/>
      <c r="DM1388" s="256"/>
      <c r="DN1388" s="256"/>
      <c r="DO1388" s="256"/>
      <c r="DP1388" s="256"/>
      <c r="DQ1388" s="256"/>
      <c r="DR1388" s="256"/>
      <c r="DS1388" s="256"/>
      <c r="DT1388" s="256"/>
      <c r="DU1388" s="256"/>
      <c r="DV1388" s="256"/>
      <c r="DW1388" s="256"/>
      <c r="DX1388" s="256"/>
      <c r="DY1388" s="256"/>
      <c r="DZ1388" s="256"/>
      <c r="EA1388" s="256"/>
      <c r="EB1388" s="256"/>
      <c r="EC1388" s="256"/>
      <c r="ED1388" s="256"/>
      <c r="EE1388" s="256"/>
      <c r="EF1388" s="256"/>
      <c r="EG1388" s="256"/>
      <c r="EH1388" s="256"/>
      <c r="EI1388" s="256"/>
      <c r="EJ1388" s="256"/>
      <c r="EK1388" s="256"/>
      <c r="EL1388" s="256"/>
      <c r="EM1388" s="256"/>
      <c r="EN1388" s="256"/>
      <c r="EO1388" s="256"/>
      <c r="EP1388" s="256"/>
      <c r="EQ1388" s="256"/>
      <c r="ER1388" s="256"/>
      <c r="ES1388" s="256"/>
      <c r="ET1388" s="256"/>
      <c r="EU1388" s="256"/>
      <c r="EV1388" s="256"/>
      <c r="EW1388" s="256"/>
      <c r="EX1388" s="256"/>
      <c r="EY1388" s="256"/>
      <c r="EZ1388" s="256"/>
      <c r="FA1388" s="256"/>
      <c r="FB1388" s="256"/>
      <c r="FC1388" s="256"/>
      <c r="FD1388" s="256"/>
      <c r="FE1388" s="256"/>
      <c r="FF1388" s="256"/>
      <c r="FG1388" s="256"/>
      <c r="FH1388" s="256"/>
      <c r="FI1388" s="256"/>
      <c r="FJ1388" s="256"/>
      <c r="FK1388" s="256"/>
      <c r="FL1388" s="256"/>
      <c r="FM1388" s="256"/>
      <c r="FN1388" s="256"/>
      <c r="FO1388" s="256"/>
      <c r="FP1388" s="256"/>
      <c r="FQ1388" s="256"/>
      <c r="FR1388" s="256"/>
      <c r="FS1388" s="256"/>
      <c r="FT1388" s="256"/>
      <c r="FU1388" s="256"/>
      <c r="FV1388" s="256"/>
    </row>
    <row r="1389" spans="1:178" s="64" customFormat="1" ht="32.25" customHeight="1">
      <c r="A1389" s="67" t="s">
        <v>431</v>
      </c>
      <c r="B1389" s="68" t="s">
        <v>432</v>
      </c>
      <c r="C1389" s="69"/>
      <c r="D1389" s="60">
        <v>45</v>
      </c>
      <c r="E1389" s="23">
        <f t="shared" si="647"/>
        <v>0</v>
      </c>
      <c r="F1389" s="60"/>
      <c r="G1389" s="60">
        <v>30</v>
      </c>
      <c r="H1389" s="23">
        <f t="shared" si="648"/>
        <v>0</v>
      </c>
      <c r="I1389" s="60"/>
      <c r="J1389" s="60">
        <v>45</v>
      </c>
      <c r="K1389" s="23">
        <f t="shared" si="649"/>
        <v>0</v>
      </c>
      <c r="L1389" s="60">
        <v>140</v>
      </c>
      <c r="M1389" s="60">
        <v>75</v>
      </c>
      <c r="N1389" s="23">
        <f t="shared" si="650"/>
        <v>10500</v>
      </c>
      <c r="O1389" s="60">
        <v>180</v>
      </c>
      <c r="P1389" s="60">
        <v>38</v>
      </c>
      <c r="Q1389" s="23">
        <f t="shared" si="651"/>
        <v>6840</v>
      </c>
      <c r="R1389" s="60">
        <v>180</v>
      </c>
      <c r="S1389" s="60">
        <v>68</v>
      </c>
      <c r="T1389" s="23">
        <f t="shared" si="652"/>
        <v>12240</v>
      </c>
      <c r="U1389" s="60"/>
      <c r="V1389" s="60">
        <v>38</v>
      </c>
      <c r="W1389" s="23">
        <f t="shared" si="653"/>
        <v>0</v>
      </c>
      <c r="X1389" s="60"/>
      <c r="Y1389" s="60">
        <v>55</v>
      </c>
      <c r="Z1389" s="23">
        <f t="shared" si="654"/>
        <v>0</v>
      </c>
      <c r="AA1389" s="60"/>
      <c r="AB1389" s="60">
        <v>58</v>
      </c>
      <c r="AC1389" s="23">
        <f t="shared" si="655"/>
        <v>0</v>
      </c>
      <c r="AD1389" s="60"/>
      <c r="AE1389" s="60">
        <v>68</v>
      </c>
      <c r="AF1389" s="25">
        <f t="shared" si="656"/>
        <v>0</v>
      </c>
      <c r="AG1389" s="60"/>
      <c r="AH1389" s="60">
        <v>98</v>
      </c>
      <c r="AI1389" s="23">
        <f t="shared" si="657"/>
        <v>0</v>
      </c>
      <c r="AJ1389" s="60"/>
      <c r="AK1389" s="60">
        <v>7</v>
      </c>
      <c r="AL1389" s="25">
        <f t="shared" si="658"/>
        <v>0</v>
      </c>
      <c r="AM1389" s="60">
        <v>3600</v>
      </c>
      <c r="AN1389" s="60">
        <v>6</v>
      </c>
      <c r="AO1389" s="25">
        <f t="shared" si="659"/>
        <v>21600</v>
      </c>
      <c r="AP1389" s="60"/>
      <c r="AQ1389" s="60">
        <v>7</v>
      </c>
      <c r="AR1389" s="60">
        <f t="shared" si="643"/>
        <v>0</v>
      </c>
      <c r="AS1389" s="60"/>
      <c r="AT1389" s="60">
        <v>5.63</v>
      </c>
      <c r="AU1389" s="60">
        <f t="shared" si="644"/>
        <v>0</v>
      </c>
      <c r="AV1389" s="60"/>
      <c r="AW1389" s="60">
        <v>6.65</v>
      </c>
      <c r="AX1389" s="60">
        <f t="shared" si="645"/>
        <v>0</v>
      </c>
      <c r="AY1389" s="60"/>
      <c r="AZ1389" s="60">
        <v>5.58</v>
      </c>
      <c r="BA1389" s="60">
        <f t="shared" si="646"/>
        <v>0</v>
      </c>
      <c r="BB1389" s="60"/>
      <c r="BC1389" s="60">
        <v>6</v>
      </c>
      <c r="BD1389" s="23">
        <f t="shared" si="660"/>
        <v>0</v>
      </c>
      <c r="BE1389" s="26">
        <f t="shared" si="661"/>
        <v>51180</v>
      </c>
      <c r="BF1389" s="27">
        <f t="shared" si="664"/>
        <v>353621</v>
      </c>
      <c r="BG1389" s="61"/>
      <c r="BH1389" s="62"/>
      <c r="BI1389" s="61"/>
      <c r="BJ1389" s="30">
        <f t="shared" si="662"/>
        <v>0</v>
      </c>
      <c r="BK1389" s="28">
        <f t="shared" si="663"/>
        <v>404801</v>
      </c>
      <c r="BL1389" s="245"/>
      <c r="BM1389" s="245"/>
      <c r="BN1389" s="255"/>
      <c r="BO1389" s="255"/>
      <c r="BP1389" s="255"/>
      <c r="BQ1389" s="255"/>
      <c r="BR1389" s="255"/>
      <c r="BS1389" s="255"/>
      <c r="BT1389" s="255"/>
      <c r="BU1389" s="255"/>
      <c r="BV1389" s="255"/>
      <c r="BW1389" s="255"/>
      <c r="BX1389" s="255"/>
      <c r="BY1389" s="256"/>
      <c r="BZ1389" s="256"/>
      <c r="CA1389" s="256"/>
      <c r="CB1389" s="256"/>
      <c r="CC1389" s="256"/>
      <c r="CD1389" s="256"/>
      <c r="CE1389" s="256"/>
      <c r="CF1389" s="256"/>
      <c r="CG1389" s="256"/>
      <c r="CH1389" s="256"/>
      <c r="CI1389" s="256"/>
      <c r="CJ1389" s="256"/>
      <c r="CK1389" s="256"/>
      <c r="CL1389" s="256"/>
      <c r="CM1389" s="256"/>
      <c r="CN1389" s="256"/>
      <c r="CO1389" s="256"/>
      <c r="CP1389" s="256"/>
      <c r="CQ1389" s="256"/>
      <c r="CR1389" s="256"/>
      <c r="CS1389" s="256"/>
      <c r="CT1389" s="256"/>
      <c r="CU1389" s="256"/>
      <c r="CV1389" s="256"/>
      <c r="CW1389" s="256"/>
      <c r="CX1389" s="256"/>
      <c r="CY1389" s="256"/>
      <c r="CZ1389" s="256"/>
      <c r="DA1389" s="256"/>
      <c r="DB1389" s="256"/>
      <c r="DC1389" s="256"/>
      <c r="DD1389" s="256"/>
      <c r="DE1389" s="256"/>
      <c r="DF1389" s="256"/>
      <c r="DG1389" s="256"/>
      <c r="DH1389" s="256"/>
      <c r="DI1389" s="256"/>
      <c r="DJ1389" s="256"/>
      <c r="DK1389" s="256"/>
      <c r="DL1389" s="256"/>
      <c r="DM1389" s="256"/>
      <c r="DN1389" s="256"/>
      <c r="DO1389" s="256"/>
      <c r="DP1389" s="256"/>
      <c r="DQ1389" s="256"/>
      <c r="DR1389" s="256"/>
      <c r="DS1389" s="256"/>
      <c r="DT1389" s="256"/>
      <c r="DU1389" s="256"/>
      <c r="DV1389" s="256"/>
      <c r="DW1389" s="256"/>
      <c r="DX1389" s="256"/>
      <c r="DY1389" s="256"/>
      <c r="DZ1389" s="256"/>
      <c r="EA1389" s="256"/>
      <c r="EB1389" s="256"/>
      <c r="EC1389" s="256"/>
      <c r="ED1389" s="256"/>
      <c r="EE1389" s="256"/>
      <c r="EF1389" s="256"/>
      <c r="EG1389" s="256"/>
      <c r="EH1389" s="256"/>
      <c r="EI1389" s="256"/>
      <c r="EJ1389" s="256"/>
      <c r="EK1389" s="256"/>
      <c r="EL1389" s="256"/>
      <c r="EM1389" s="256"/>
      <c r="EN1389" s="256"/>
      <c r="EO1389" s="256"/>
      <c r="EP1389" s="256"/>
      <c r="EQ1389" s="256"/>
      <c r="ER1389" s="256"/>
      <c r="ES1389" s="256"/>
      <c r="ET1389" s="256"/>
      <c r="EU1389" s="256"/>
      <c r="EV1389" s="256"/>
      <c r="EW1389" s="256"/>
      <c r="EX1389" s="256"/>
      <c r="EY1389" s="256"/>
      <c r="EZ1389" s="256"/>
      <c r="FA1389" s="256"/>
      <c r="FB1389" s="256"/>
      <c r="FC1389" s="256"/>
      <c r="FD1389" s="256"/>
      <c r="FE1389" s="256"/>
      <c r="FF1389" s="256"/>
      <c r="FG1389" s="256"/>
      <c r="FH1389" s="256"/>
      <c r="FI1389" s="256"/>
      <c r="FJ1389" s="256"/>
      <c r="FK1389" s="256"/>
      <c r="FL1389" s="256"/>
      <c r="FM1389" s="256"/>
      <c r="FN1389" s="256"/>
      <c r="FO1389" s="256"/>
      <c r="FP1389" s="256"/>
      <c r="FQ1389" s="256"/>
      <c r="FR1389" s="256"/>
      <c r="FS1389" s="256"/>
      <c r="FT1389" s="256"/>
      <c r="FU1389" s="256"/>
      <c r="FV1389" s="256"/>
    </row>
    <row r="1390" spans="1:178" s="64" customFormat="1" ht="32.25" customHeight="1">
      <c r="A1390" s="67" t="s">
        <v>433</v>
      </c>
      <c r="B1390" s="68" t="s">
        <v>434</v>
      </c>
      <c r="C1390" s="69"/>
      <c r="D1390" s="60">
        <v>45</v>
      </c>
      <c r="E1390" s="23">
        <f t="shared" si="647"/>
        <v>0</v>
      </c>
      <c r="F1390" s="60"/>
      <c r="G1390" s="60">
        <v>30</v>
      </c>
      <c r="H1390" s="23">
        <f t="shared" si="648"/>
        <v>0</v>
      </c>
      <c r="I1390" s="60"/>
      <c r="J1390" s="60">
        <v>45</v>
      </c>
      <c r="K1390" s="23">
        <f t="shared" si="649"/>
        <v>0</v>
      </c>
      <c r="L1390" s="60"/>
      <c r="M1390" s="60">
        <v>75</v>
      </c>
      <c r="N1390" s="23">
        <f t="shared" si="650"/>
        <v>0</v>
      </c>
      <c r="O1390" s="70"/>
      <c r="P1390" s="60">
        <v>38</v>
      </c>
      <c r="Q1390" s="23">
        <f t="shared" si="651"/>
        <v>0</v>
      </c>
      <c r="R1390" s="60"/>
      <c r="S1390" s="60">
        <v>68</v>
      </c>
      <c r="T1390" s="23">
        <f t="shared" si="652"/>
        <v>0</v>
      </c>
      <c r="U1390" s="60"/>
      <c r="V1390" s="60">
        <v>38</v>
      </c>
      <c r="W1390" s="23">
        <f t="shared" si="653"/>
        <v>0</v>
      </c>
      <c r="X1390" s="60"/>
      <c r="Y1390" s="60">
        <v>55</v>
      </c>
      <c r="Z1390" s="23">
        <f t="shared" si="654"/>
        <v>0</v>
      </c>
      <c r="AA1390" s="60"/>
      <c r="AB1390" s="60">
        <v>58</v>
      </c>
      <c r="AC1390" s="23">
        <f t="shared" si="655"/>
        <v>0</v>
      </c>
      <c r="AD1390" s="60"/>
      <c r="AE1390" s="60">
        <v>68</v>
      </c>
      <c r="AF1390" s="25">
        <f t="shared" si="656"/>
        <v>0</v>
      </c>
      <c r="AG1390" s="60"/>
      <c r="AH1390" s="60">
        <v>98</v>
      </c>
      <c r="AI1390" s="23">
        <f t="shared" si="657"/>
        <v>0</v>
      </c>
      <c r="AJ1390" s="60"/>
      <c r="AK1390" s="60">
        <v>7</v>
      </c>
      <c r="AL1390" s="25">
        <f t="shared" si="658"/>
        <v>0</v>
      </c>
      <c r="AM1390" s="60"/>
      <c r="AN1390" s="60">
        <v>6</v>
      </c>
      <c r="AO1390" s="25">
        <f t="shared" si="659"/>
        <v>0</v>
      </c>
      <c r="AP1390" s="60"/>
      <c r="AQ1390" s="60">
        <v>7</v>
      </c>
      <c r="AR1390" s="60">
        <f t="shared" si="643"/>
        <v>0</v>
      </c>
      <c r="AS1390" s="60"/>
      <c r="AT1390" s="60">
        <v>5.63</v>
      </c>
      <c r="AU1390" s="60">
        <f t="shared" si="644"/>
        <v>0</v>
      </c>
      <c r="AV1390" s="60"/>
      <c r="AW1390" s="60">
        <v>6.65</v>
      </c>
      <c r="AX1390" s="60">
        <f t="shared" si="645"/>
        <v>0</v>
      </c>
      <c r="AY1390" s="60"/>
      <c r="AZ1390" s="60">
        <v>5.58</v>
      </c>
      <c r="BA1390" s="60">
        <f t="shared" si="646"/>
        <v>0</v>
      </c>
      <c r="BB1390" s="60"/>
      <c r="BC1390" s="60">
        <v>6</v>
      </c>
      <c r="BD1390" s="23">
        <f t="shared" si="660"/>
        <v>0</v>
      </c>
      <c r="BE1390" s="26">
        <f t="shared" si="661"/>
        <v>0</v>
      </c>
      <c r="BF1390" s="27">
        <f t="shared" si="664"/>
        <v>608</v>
      </c>
      <c r="BG1390" s="61"/>
      <c r="BH1390" s="62"/>
      <c r="BI1390" s="61"/>
      <c r="BJ1390" s="28">
        <f t="shared" si="662"/>
        <v>0</v>
      </c>
      <c r="BK1390" s="28">
        <f t="shared" si="663"/>
        <v>608</v>
      </c>
      <c r="BL1390" s="245"/>
      <c r="BM1390" s="245"/>
      <c r="BN1390" s="255"/>
      <c r="BO1390" s="255"/>
      <c r="BP1390" s="255"/>
      <c r="BQ1390" s="255"/>
      <c r="BR1390" s="255"/>
      <c r="BS1390" s="255"/>
      <c r="BT1390" s="255"/>
      <c r="BU1390" s="255"/>
      <c r="BV1390" s="255"/>
      <c r="BW1390" s="255"/>
      <c r="BX1390" s="255"/>
      <c r="BY1390" s="256"/>
      <c r="BZ1390" s="256"/>
      <c r="CA1390" s="256"/>
      <c r="CB1390" s="256"/>
      <c r="CC1390" s="256"/>
      <c r="CD1390" s="256"/>
      <c r="CE1390" s="256"/>
      <c r="CF1390" s="256"/>
      <c r="CG1390" s="256"/>
      <c r="CH1390" s="256"/>
      <c r="CI1390" s="256"/>
      <c r="CJ1390" s="256"/>
      <c r="CK1390" s="256"/>
      <c r="CL1390" s="256"/>
      <c r="CM1390" s="256"/>
      <c r="CN1390" s="256"/>
      <c r="CO1390" s="256"/>
      <c r="CP1390" s="256"/>
      <c r="CQ1390" s="256"/>
      <c r="CR1390" s="256"/>
      <c r="CS1390" s="256"/>
      <c r="CT1390" s="256"/>
      <c r="CU1390" s="256"/>
      <c r="CV1390" s="256"/>
      <c r="CW1390" s="256"/>
      <c r="CX1390" s="256"/>
      <c r="CY1390" s="256"/>
      <c r="CZ1390" s="256"/>
      <c r="DA1390" s="256"/>
      <c r="DB1390" s="256"/>
      <c r="DC1390" s="256"/>
      <c r="DD1390" s="256"/>
      <c r="DE1390" s="256"/>
      <c r="DF1390" s="256"/>
      <c r="DG1390" s="256"/>
      <c r="DH1390" s="256"/>
      <c r="DI1390" s="256"/>
      <c r="DJ1390" s="256"/>
      <c r="DK1390" s="256"/>
      <c r="DL1390" s="256"/>
      <c r="DM1390" s="256"/>
      <c r="DN1390" s="256"/>
      <c r="DO1390" s="256"/>
      <c r="DP1390" s="256"/>
      <c r="DQ1390" s="256"/>
      <c r="DR1390" s="256"/>
      <c r="DS1390" s="256"/>
      <c r="DT1390" s="256"/>
      <c r="DU1390" s="256"/>
      <c r="DV1390" s="256"/>
      <c r="DW1390" s="256"/>
      <c r="DX1390" s="256"/>
      <c r="DY1390" s="256"/>
      <c r="DZ1390" s="256"/>
      <c r="EA1390" s="256"/>
      <c r="EB1390" s="256"/>
      <c r="EC1390" s="256"/>
      <c r="ED1390" s="256"/>
      <c r="EE1390" s="256"/>
      <c r="EF1390" s="256"/>
      <c r="EG1390" s="256"/>
      <c r="EH1390" s="256"/>
      <c r="EI1390" s="256"/>
      <c r="EJ1390" s="256"/>
      <c r="EK1390" s="256"/>
      <c r="EL1390" s="256"/>
      <c r="EM1390" s="256"/>
      <c r="EN1390" s="256"/>
      <c r="EO1390" s="256"/>
      <c r="EP1390" s="256"/>
      <c r="EQ1390" s="256"/>
      <c r="ER1390" s="256"/>
      <c r="ES1390" s="256"/>
      <c r="ET1390" s="256"/>
      <c r="EU1390" s="256"/>
      <c r="EV1390" s="256"/>
      <c r="EW1390" s="256"/>
      <c r="EX1390" s="256"/>
      <c r="EY1390" s="256"/>
      <c r="EZ1390" s="256"/>
      <c r="FA1390" s="256"/>
      <c r="FB1390" s="256"/>
      <c r="FC1390" s="256"/>
      <c r="FD1390" s="256"/>
      <c r="FE1390" s="256"/>
      <c r="FF1390" s="256"/>
      <c r="FG1390" s="256"/>
      <c r="FH1390" s="256"/>
      <c r="FI1390" s="256"/>
      <c r="FJ1390" s="256"/>
      <c r="FK1390" s="256"/>
      <c r="FL1390" s="256"/>
      <c r="FM1390" s="256"/>
      <c r="FN1390" s="256"/>
      <c r="FO1390" s="256"/>
      <c r="FP1390" s="256"/>
      <c r="FQ1390" s="256"/>
      <c r="FR1390" s="256"/>
      <c r="FS1390" s="256"/>
      <c r="FT1390" s="256"/>
      <c r="FU1390" s="256"/>
      <c r="FV1390" s="256"/>
    </row>
    <row r="1391" spans="1:178" s="64" customFormat="1" ht="32.25" customHeight="1">
      <c r="A1391" s="67" t="s">
        <v>435</v>
      </c>
      <c r="B1391" s="68" t="s">
        <v>436</v>
      </c>
      <c r="C1391" s="71"/>
      <c r="D1391" s="60">
        <v>45</v>
      </c>
      <c r="E1391" s="23">
        <f t="shared" si="647"/>
        <v>0</v>
      </c>
      <c r="F1391" s="60"/>
      <c r="G1391" s="60">
        <v>30</v>
      </c>
      <c r="H1391" s="23">
        <f t="shared" si="648"/>
        <v>0</v>
      </c>
      <c r="I1391" s="60"/>
      <c r="J1391" s="60">
        <v>45</v>
      </c>
      <c r="K1391" s="23">
        <f t="shared" si="649"/>
        <v>0</v>
      </c>
      <c r="L1391" s="60"/>
      <c r="M1391" s="60">
        <v>75</v>
      </c>
      <c r="N1391" s="23">
        <f t="shared" si="650"/>
        <v>0</v>
      </c>
      <c r="O1391" s="60"/>
      <c r="P1391" s="60">
        <v>38</v>
      </c>
      <c r="Q1391" s="23">
        <f t="shared" si="651"/>
        <v>0</v>
      </c>
      <c r="R1391" s="60"/>
      <c r="S1391" s="60">
        <v>68</v>
      </c>
      <c r="T1391" s="23">
        <f t="shared" si="652"/>
        <v>0</v>
      </c>
      <c r="U1391" s="60"/>
      <c r="V1391" s="60">
        <v>38</v>
      </c>
      <c r="W1391" s="23">
        <f t="shared" si="653"/>
        <v>0</v>
      </c>
      <c r="X1391" s="60"/>
      <c r="Y1391" s="60">
        <v>55</v>
      </c>
      <c r="Z1391" s="23">
        <f t="shared" si="654"/>
        <v>0</v>
      </c>
      <c r="AA1391" s="60"/>
      <c r="AB1391" s="60">
        <v>58</v>
      </c>
      <c r="AC1391" s="23">
        <f t="shared" si="655"/>
        <v>0</v>
      </c>
      <c r="AD1391" s="60"/>
      <c r="AE1391" s="60">
        <v>68</v>
      </c>
      <c r="AF1391" s="25">
        <f t="shared" si="656"/>
        <v>0</v>
      </c>
      <c r="AG1391" s="60"/>
      <c r="AH1391" s="60">
        <v>98</v>
      </c>
      <c r="AI1391" s="23">
        <f t="shared" si="657"/>
        <v>0</v>
      </c>
      <c r="AJ1391" s="60"/>
      <c r="AK1391" s="60">
        <v>7</v>
      </c>
      <c r="AL1391" s="25">
        <f t="shared" si="658"/>
        <v>0</v>
      </c>
      <c r="AM1391" s="60"/>
      <c r="AN1391" s="60">
        <v>6</v>
      </c>
      <c r="AO1391" s="25">
        <f t="shared" si="659"/>
        <v>0</v>
      </c>
      <c r="AP1391" s="60"/>
      <c r="AQ1391" s="60">
        <v>7</v>
      </c>
      <c r="AR1391" s="60">
        <f t="shared" si="643"/>
        <v>0</v>
      </c>
      <c r="AS1391" s="60"/>
      <c r="AT1391" s="60">
        <v>5.63</v>
      </c>
      <c r="AU1391" s="60">
        <f t="shared" si="644"/>
        <v>0</v>
      </c>
      <c r="AV1391" s="60"/>
      <c r="AW1391" s="60">
        <v>6.65</v>
      </c>
      <c r="AX1391" s="60">
        <f t="shared" si="645"/>
        <v>0</v>
      </c>
      <c r="AY1391" s="60"/>
      <c r="AZ1391" s="60">
        <v>5.58</v>
      </c>
      <c r="BA1391" s="60">
        <f t="shared" si="646"/>
        <v>0</v>
      </c>
      <c r="BB1391" s="60"/>
      <c r="BC1391" s="60">
        <v>6</v>
      </c>
      <c r="BD1391" s="23">
        <f t="shared" si="660"/>
        <v>0</v>
      </c>
      <c r="BE1391" s="26">
        <f t="shared" si="661"/>
        <v>0</v>
      </c>
      <c r="BF1391" s="27">
        <f t="shared" si="664"/>
        <v>347758</v>
      </c>
      <c r="BG1391" s="61"/>
      <c r="BH1391" s="62"/>
      <c r="BI1391" s="61"/>
      <c r="BJ1391" s="28">
        <f t="shared" si="662"/>
        <v>0</v>
      </c>
      <c r="BK1391" s="28">
        <f t="shared" si="663"/>
        <v>347758</v>
      </c>
      <c r="BL1391" s="245"/>
      <c r="BM1391" s="245"/>
      <c r="BN1391" s="255"/>
      <c r="BO1391" s="255"/>
      <c r="BP1391" s="255"/>
      <c r="BQ1391" s="255"/>
      <c r="BR1391" s="255"/>
      <c r="BS1391" s="255"/>
      <c r="BT1391" s="255"/>
      <c r="BU1391" s="255"/>
      <c r="BV1391" s="255"/>
      <c r="BW1391" s="255"/>
      <c r="BX1391" s="255"/>
      <c r="BY1391" s="256"/>
      <c r="BZ1391" s="256"/>
      <c r="CA1391" s="256"/>
      <c r="CB1391" s="256"/>
      <c r="CC1391" s="256"/>
      <c r="CD1391" s="256"/>
      <c r="CE1391" s="256"/>
      <c r="CF1391" s="256"/>
      <c r="CG1391" s="256"/>
      <c r="CH1391" s="256"/>
      <c r="CI1391" s="256"/>
      <c r="CJ1391" s="256"/>
      <c r="CK1391" s="256"/>
      <c r="CL1391" s="256"/>
      <c r="CM1391" s="256"/>
      <c r="CN1391" s="256"/>
      <c r="CO1391" s="256"/>
      <c r="CP1391" s="256"/>
      <c r="CQ1391" s="256"/>
      <c r="CR1391" s="256"/>
      <c r="CS1391" s="256"/>
      <c r="CT1391" s="256"/>
      <c r="CU1391" s="256"/>
      <c r="CV1391" s="256"/>
      <c r="CW1391" s="256"/>
      <c r="CX1391" s="256"/>
      <c r="CY1391" s="256"/>
      <c r="CZ1391" s="256"/>
      <c r="DA1391" s="256"/>
      <c r="DB1391" s="256"/>
      <c r="DC1391" s="256"/>
      <c r="DD1391" s="256"/>
      <c r="DE1391" s="256"/>
      <c r="DF1391" s="256"/>
      <c r="DG1391" s="256"/>
      <c r="DH1391" s="256"/>
      <c r="DI1391" s="256"/>
      <c r="DJ1391" s="256"/>
      <c r="DK1391" s="256"/>
      <c r="DL1391" s="256"/>
      <c r="DM1391" s="256"/>
      <c r="DN1391" s="256"/>
      <c r="DO1391" s="256"/>
      <c r="DP1391" s="256"/>
      <c r="DQ1391" s="256"/>
      <c r="DR1391" s="256"/>
      <c r="DS1391" s="256"/>
      <c r="DT1391" s="256"/>
      <c r="DU1391" s="256"/>
      <c r="DV1391" s="256"/>
      <c r="DW1391" s="256"/>
      <c r="DX1391" s="256"/>
      <c r="DY1391" s="256"/>
      <c r="DZ1391" s="256"/>
      <c r="EA1391" s="256"/>
      <c r="EB1391" s="256"/>
      <c r="EC1391" s="256"/>
      <c r="ED1391" s="256"/>
      <c r="EE1391" s="256"/>
      <c r="EF1391" s="256"/>
      <c r="EG1391" s="256"/>
      <c r="EH1391" s="256"/>
      <c r="EI1391" s="256"/>
      <c r="EJ1391" s="256"/>
      <c r="EK1391" s="256"/>
      <c r="EL1391" s="256"/>
      <c r="EM1391" s="256"/>
      <c r="EN1391" s="256"/>
      <c r="EO1391" s="256"/>
      <c r="EP1391" s="256"/>
      <c r="EQ1391" s="256"/>
      <c r="ER1391" s="256"/>
      <c r="ES1391" s="256"/>
      <c r="ET1391" s="256"/>
      <c r="EU1391" s="256"/>
      <c r="EV1391" s="256"/>
      <c r="EW1391" s="256"/>
      <c r="EX1391" s="256"/>
      <c r="EY1391" s="256"/>
      <c r="EZ1391" s="256"/>
      <c r="FA1391" s="256"/>
      <c r="FB1391" s="256"/>
      <c r="FC1391" s="256"/>
      <c r="FD1391" s="256"/>
      <c r="FE1391" s="256"/>
      <c r="FF1391" s="256"/>
      <c r="FG1391" s="256"/>
      <c r="FH1391" s="256"/>
      <c r="FI1391" s="256"/>
      <c r="FJ1391" s="256"/>
      <c r="FK1391" s="256"/>
      <c r="FL1391" s="256"/>
      <c r="FM1391" s="256"/>
      <c r="FN1391" s="256"/>
      <c r="FO1391" s="256"/>
      <c r="FP1391" s="256"/>
      <c r="FQ1391" s="256"/>
      <c r="FR1391" s="256"/>
      <c r="FS1391" s="256"/>
      <c r="FT1391" s="256"/>
      <c r="FU1391" s="256"/>
      <c r="FV1391" s="256"/>
    </row>
    <row r="1392" spans="1:178" s="64" customFormat="1" ht="32.25" customHeight="1">
      <c r="A1392" s="67" t="s">
        <v>437</v>
      </c>
      <c r="B1392" s="68" t="s">
        <v>438</v>
      </c>
      <c r="C1392" s="69"/>
      <c r="D1392" s="60">
        <v>45</v>
      </c>
      <c r="E1392" s="23">
        <f t="shared" si="647"/>
        <v>0</v>
      </c>
      <c r="F1392" s="60"/>
      <c r="G1392" s="60">
        <v>30</v>
      </c>
      <c r="H1392" s="23">
        <f t="shared" si="648"/>
        <v>0</v>
      </c>
      <c r="I1392" s="60"/>
      <c r="J1392" s="60">
        <v>45</v>
      </c>
      <c r="K1392" s="23">
        <f t="shared" si="649"/>
        <v>0</v>
      </c>
      <c r="L1392" s="60"/>
      <c r="M1392" s="60">
        <v>75</v>
      </c>
      <c r="N1392" s="23">
        <f t="shared" si="650"/>
        <v>0</v>
      </c>
      <c r="O1392" s="60"/>
      <c r="P1392" s="60">
        <v>38</v>
      </c>
      <c r="Q1392" s="23">
        <f t="shared" si="651"/>
        <v>0</v>
      </c>
      <c r="R1392" s="60"/>
      <c r="S1392" s="60">
        <v>68</v>
      </c>
      <c r="T1392" s="23">
        <f t="shared" si="652"/>
        <v>0</v>
      </c>
      <c r="U1392" s="60"/>
      <c r="V1392" s="60">
        <v>38</v>
      </c>
      <c r="W1392" s="23">
        <f t="shared" si="653"/>
        <v>0</v>
      </c>
      <c r="X1392" s="60"/>
      <c r="Y1392" s="60">
        <v>55</v>
      </c>
      <c r="Z1392" s="23">
        <f t="shared" si="654"/>
        <v>0</v>
      </c>
      <c r="AA1392" s="60"/>
      <c r="AB1392" s="60">
        <v>58</v>
      </c>
      <c r="AC1392" s="23">
        <f t="shared" si="655"/>
        <v>0</v>
      </c>
      <c r="AD1392" s="60"/>
      <c r="AE1392" s="60">
        <v>68</v>
      </c>
      <c r="AF1392" s="25">
        <f t="shared" si="656"/>
        <v>0</v>
      </c>
      <c r="AG1392" s="60"/>
      <c r="AH1392" s="60">
        <v>98</v>
      </c>
      <c r="AI1392" s="23">
        <f t="shared" si="657"/>
        <v>0</v>
      </c>
      <c r="AJ1392" s="60"/>
      <c r="AK1392" s="60">
        <v>7</v>
      </c>
      <c r="AL1392" s="25">
        <f t="shared" si="658"/>
        <v>0</v>
      </c>
      <c r="AM1392" s="60"/>
      <c r="AN1392" s="60">
        <v>6</v>
      </c>
      <c r="AO1392" s="25">
        <f t="shared" si="659"/>
        <v>0</v>
      </c>
      <c r="AP1392" s="60"/>
      <c r="AQ1392" s="60">
        <v>7</v>
      </c>
      <c r="AR1392" s="60">
        <f t="shared" si="643"/>
        <v>0</v>
      </c>
      <c r="AS1392" s="60"/>
      <c r="AT1392" s="60">
        <v>5.63</v>
      </c>
      <c r="AU1392" s="60">
        <f t="shared" si="644"/>
        <v>0</v>
      </c>
      <c r="AV1392" s="60"/>
      <c r="AW1392" s="60">
        <v>6.65</v>
      </c>
      <c r="AX1392" s="60">
        <f t="shared" si="645"/>
        <v>0</v>
      </c>
      <c r="AY1392" s="60"/>
      <c r="AZ1392" s="60">
        <v>5.58</v>
      </c>
      <c r="BA1392" s="60">
        <f t="shared" si="646"/>
        <v>0</v>
      </c>
      <c r="BB1392" s="60"/>
      <c r="BC1392" s="60">
        <v>6</v>
      </c>
      <c r="BD1392" s="23">
        <f t="shared" si="660"/>
        <v>0</v>
      </c>
      <c r="BE1392" s="26">
        <f t="shared" si="661"/>
        <v>0</v>
      </c>
      <c r="BF1392" s="27">
        <f t="shared" si="664"/>
        <v>41311</v>
      </c>
      <c r="BG1392" s="61"/>
      <c r="BH1392" s="62"/>
      <c r="BI1392" s="61"/>
      <c r="BJ1392" s="30">
        <f t="shared" si="662"/>
        <v>0</v>
      </c>
      <c r="BK1392" s="28">
        <f t="shared" si="663"/>
        <v>41311</v>
      </c>
      <c r="BL1392" s="245"/>
      <c r="BM1392" s="245"/>
      <c r="BN1392" s="255"/>
      <c r="BO1392" s="255"/>
      <c r="BP1392" s="255"/>
      <c r="BQ1392" s="255"/>
      <c r="BR1392" s="255"/>
      <c r="BS1392" s="255"/>
      <c r="BT1392" s="255"/>
      <c r="BU1392" s="255"/>
      <c r="BV1392" s="255"/>
      <c r="BW1392" s="255"/>
      <c r="BX1392" s="255"/>
      <c r="BY1392" s="256"/>
      <c r="BZ1392" s="256"/>
      <c r="CA1392" s="256"/>
      <c r="CB1392" s="256"/>
      <c r="CC1392" s="256"/>
      <c r="CD1392" s="256"/>
      <c r="CE1392" s="256"/>
      <c r="CF1392" s="256"/>
      <c r="CG1392" s="256"/>
      <c r="CH1392" s="256"/>
      <c r="CI1392" s="256"/>
      <c r="CJ1392" s="256"/>
      <c r="CK1392" s="256"/>
      <c r="CL1392" s="256"/>
      <c r="CM1392" s="256"/>
      <c r="CN1392" s="256"/>
      <c r="CO1392" s="256"/>
      <c r="CP1392" s="256"/>
      <c r="CQ1392" s="256"/>
      <c r="CR1392" s="256"/>
      <c r="CS1392" s="256"/>
      <c r="CT1392" s="256"/>
      <c r="CU1392" s="256"/>
      <c r="CV1392" s="256"/>
      <c r="CW1392" s="256"/>
      <c r="CX1392" s="256"/>
      <c r="CY1392" s="256"/>
      <c r="CZ1392" s="256"/>
      <c r="DA1392" s="256"/>
      <c r="DB1392" s="256"/>
      <c r="DC1392" s="256"/>
      <c r="DD1392" s="256"/>
      <c r="DE1392" s="256"/>
      <c r="DF1392" s="256"/>
      <c r="DG1392" s="256"/>
      <c r="DH1392" s="256"/>
      <c r="DI1392" s="256"/>
      <c r="DJ1392" s="256"/>
      <c r="DK1392" s="256"/>
      <c r="DL1392" s="256"/>
      <c r="DM1392" s="256"/>
      <c r="DN1392" s="256"/>
      <c r="DO1392" s="256"/>
      <c r="DP1392" s="256"/>
      <c r="DQ1392" s="256"/>
      <c r="DR1392" s="256"/>
      <c r="DS1392" s="256"/>
      <c r="DT1392" s="256"/>
      <c r="DU1392" s="256"/>
      <c r="DV1392" s="256"/>
      <c r="DW1392" s="256"/>
      <c r="DX1392" s="256"/>
      <c r="DY1392" s="256"/>
      <c r="DZ1392" s="256"/>
      <c r="EA1392" s="256"/>
      <c r="EB1392" s="256"/>
      <c r="EC1392" s="256"/>
      <c r="ED1392" s="256"/>
      <c r="EE1392" s="256"/>
      <c r="EF1392" s="256"/>
      <c r="EG1392" s="256"/>
      <c r="EH1392" s="256"/>
      <c r="EI1392" s="256"/>
      <c r="EJ1392" s="256"/>
      <c r="EK1392" s="256"/>
      <c r="EL1392" s="256"/>
      <c r="EM1392" s="256"/>
      <c r="EN1392" s="256"/>
      <c r="EO1392" s="256"/>
      <c r="EP1392" s="256"/>
      <c r="EQ1392" s="256"/>
      <c r="ER1392" s="256"/>
      <c r="ES1392" s="256"/>
      <c r="ET1392" s="256"/>
      <c r="EU1392" s="256"/>
      <c r="EV1392" s="256"/>
      <c r="EW1392" s="256"/>
      <c r="EX1392" s="256"/>
      <c r="EY1392" s="256"/>
      <c r="EZ1392" s="256"/>
      <c r="FA1392" s="256"/>
      <c r="FB1392" s="256"/>
      <c r="FC1392" s="256"/>
      <c r="FD1392" s="256"/>
      <c r="FE1392" s="256"/>
      <c r="FF1392" s="256"/>
      <c r="FG1392" s="256"/>
      <c r="FH1392" s="256"/>
      <c r="FI1392" s="256"/>
      <c r="FJ1392" s="256"/>
      <c r="FK1392" s="256"/>
      <c r="FL1392" s="256"/>
      <c r="FM1392" s="256"/>
      <c r="FN1392" s="256"/>
      <c r="FO1392" s="256"/>
      <c r="FP1392" s="256"/>
      <c r="FQ1392" s="256"/>
      <c r="FR1392" s="256"/>
      <c r="FS1392" s="256"/>
      <c r="FT1392" s="256"/>
      <c r="FU1392" s="256"/>
      <c r="FV1392" s="256"/>
    </row>
    <row r="1393" spans="1:178" s="64" customFormat="1" ht="32.25" customHeight="1">
      <c r="A1393" s="67" t="s">
        <v>439</v>
      </c>
      <c r="B1393" s="68" t="s">
        <v>440</v>
      </c>
      <c r="C1393" s="69"/>
      <c r="D1393" s="60">
        <v>45</v>
      </c>
      <c r="E1393" s="23">
        <f t="shared" si="647"/>
        <v>0</v>
      </c>
      <c r="F1393" s="60"/>
      <c r="G1393" s="60">
        <v>30</v>
      </c>
      <c r="H1393" s="23">
        <f t="shared" si="648"/>
        <v>0</v>
      </c>
      <c r="I1393" s="60"/>
      <c r="J1393" s="60">
        <v>45</v>
      </c>
      <c r="K1393" s="23">
        <f t="shared" si="649"/>
        <v>0</v>
      </c>
      <c r="L1393" s="60">
        <v>150</v>
      </c>
      <c r="M1393" s="60">
        <v>75</v>
      </c>
      <c r="N1393" s="23">
        <f t="shared" si="650"/>
        <v>11250</v>
      </c>
      <c r="O1393" s="60">
        <v>170</v>
      </c>
      <c r="P1393" s="60">
        <v>38</v>
      </c>
      <c r="Q1393" s="23">
        <f t="shared" si="651"/>
        <v>6460</v>
      </c>
      <c r="R1393" s="60">
        <v>150</v>
      </c>
      <c r="S1393" s="60">
        <v>68</v>
      </c>
      <c r="T1393" s="23">
        <f t="shared" si="652"/>
        <v>10200</v>
      </c>
      <c r="U1393" s="60"/>
      <c r="V1393" s="60">
        <v>38</v>
      </c>
      <c r="W1393" s="23">
        <f t="shared" si="653"/>
        <v>0</v>
      </c>
      <c r="X1393" s="60"/>
      <c r="Y1393" s="60">
        <v>55</v>
      </c>
      <c r="Z1393" s="23">
        <f t="shared" si="654"/>
        <v>0</v>
      </c>
      <c r="AA1393" s="60"/>
      <c r="AB1393" s="60">
        <v>58</v>
      </c>
      <c r="AC1393" s="23">
        <f t="shared" si="655"/>
        <v>0</v>
      </c>
      <c r="AD1393" s="60"/>
      <c r="AE1393" s="60">
        <v>68</v>
      </c>
      <c r="AF1393" s="25">
        <f t="shared" si="656"/>
        <v>0</v>
      </c>
      <c r="AG1393" s="60"/>
      <c r="AH1393" s="60">
        <v>98</v>
      </c>
      <c r="AI1393" s="23">
        <f t="shared" si="657"/>
        <v>0</v>
      </c>
      <c r="AJ1393" s="60"/>
      <c r="AK1393" s="60">
        <v>7</v>
      </c>
      <c r="AL1393" s="25">
        <f t="shared" si="658"/>
        <v>0</v>
      </c>
      <c r="AM1393" s="60">
        <v>4600</v>
      </c>
      <c r="AN1393" s="60">
        <v>6</v>
      </c>
      <c r="AO1393" s="25">
        <f t="shared" si="659"/>
        <v>27600</v>
      </c>
      <c r="AP1393" s="60"/>
      <c r="AQ1393" s="60">
        <v>7</v>
      </c>
      <c r="AR1393" s="60">
        <f t="shared" si="643"/>
        <v>0</v>
      </c>
      <c r="AS1393" s="60"/>
      <c r="AT1393" s="60">
        <v>5.63</v>
      </c>
      <c r="AU1393" s="60">
        <f t="shared" si="644"/>
        <v>0</v>
      </c>
      <c r="AV1393" s="60"/>
      <c r="AW1393" s="60">
        <v>6.65</v>
      </c>
      <c r="AX1393" s="60">
        <f t="shared" si="645"/>
        <v>0</v>
      </c>
      <c r="AY1393" s="60"/>
      <c r="AZ1393" s="60">
        <v>5.58</v>
      </c>
      <c r="BA1393" s="60">
        <f t="shared" si="646"/>
        <v>0</v>
      </c>
      <c r="BB1393" s="60"/>
      <c r="BC1393" s="60">
        <v>6</v>
      </c>
      <c r="BD1393" s="23">
        <f t="shared" si="660"/>
        <v>0</v>
      </c>
      <c r="BE1393" s="26">
        <f t="shared" si="661"/>
        <v>55510</v>
      </c>
      <c r="BF1393" s="27">
        <f t="shared" si="664"/>
        <v>449140</v>
      </c>
      <c r="BG1393" s="61"/>
      <c r="BH1393" s="62"/>
      <c r="BI1393" s="61"/>
      <c r="BJ1393" s="28">
        <f t="shared" si="662"/>
        <v>0</v>
      </c>
      <c r="BK1393" s="28">
        <f t="shared" si="663"/>
        <v>504650</v>
      </c>
      <c r="BL1393" s="245"/>
      <c r="BM1393" s="245"/>
      <c r="BN1393" s="255"/>
      <c r="BO1393" s="255"/>
      <c r="BP1393" s="255"/>
      <c r="BQ1393" s="255"/>
      <c r="BR1393" s="255"/>
      <c r="BS1393" s="255"/>
      <c r="BT1393" s="255"/>
      <c r="BU1393" s="255"/>
      <c r="BV1393" s="255"/>
      <c r="BW1393" s="255"/>
      <c r="BX1393" s="255"/>
      <c r="BY1393" s="256"/>
      <c r="BZ1393" s="256"/>
      <c r="CA1393" s="256"/>
      <c r="CB1393" s="256"/>
      <c r="CC1393" s="256"/>
      <c r="CD1393" s="256"/>
      <c r="CE1393" s="256"/>
      <c r="CF1393" s="256"/>
      <c r="CG1393" s="256"/>
      <c r="CH1393" s="256"/>
      <c r="CI1393" s="256"/>
      <c r="CJ1393" s="256"/>
      <c r="CK1393" s="256"/>
      <c r="CL1393" s="256"/>
      <c r="CM1393" s="256"/>
      <c r="CN1393" s="256"/>
      <c r="CO1393" s="256"/>
      <c r="CP1393" s="256"/>
      <c r="CQ1393" s="256"/>
      <c r="CR1393" s="256"/>
      <c r="CS1393" s="256"/>
      <c r="CT1393" s="256"/>
      <c r="CU1393" s="256"/>
      <c r="CV1393" s="256"/>
      <c r="CW1393" s="256"/>
      <c r="CX1393" s="256"/>
      <c r="CY1393" s="256"/>
      <c r="CZ1393" s="256"/>
      <c r="DA1393" s="256"/>
      <c r="DB1393" s="256"/>
      <c r="DC1393" s="256"/>
      <c r="DD1393" s="256"/>
      <c r="DE1393" s="256"/>
      <c r="DF1393" s="256"/>
      <c r="DG1393" s="256"/>
      <c r="DH1393" s="256"/>
      <c r="DI1393" s="256"/>
      <c r="DJ1393" s="256"/>
      <c r="DK1393" s="256"/>
      <c r="DL1393" s="256"/>
      <c r="DM1393" s="256"/>
      <c r="DN1393" s="256"/>
      <c r="DO1393" s="256"/>
      <c r="DP1393" s="256"/>
      <c r="DQ1393" s="256"/>
      <c r="DR1393" s="256"/>
      <c r="DS1393" s="256"/>
      <c r="DT1393" s="256"/>
      <c r="DU1393" s="256"/>
      <c r="DV1393" s="256"/>
      <c r="DW1393" s="256"/>
      <c r="DX1393" s="256"/>
      <c r="DY1393" s="256"/>
      <c r="DZ1393" s="256"/>
      <c r="EA1393" s="256"/>
      <c r="EB1393" s="256"/>
      <c r="EC1393" s="256"/>
      <c r="ED1393" s="256"/>
      <c r="EE1393" s="256"/>
      <c r="EF1393" s="256"/>
      <c r="EG1393" s="256"/>
      <c r="EH1393" s="256"/>
      <c r="EI1393" s="256"/>
      <c r="EJ1393" s="256"/>
      <c r="EK1393" s="256"/>
      <c r="EL1393" s="256"/>
      <c r="EM1393" s="256"/>
      <c r="EN1393" s="256"/>
      <c r="EO1393" s="256"/>
      <c r="EP1393" s="256"/>
      <c r="EQ1393" s="256"/>
      <c r="ER1393" s="256"/>
      <c r="ES1393" s="256"/>
      <c r="ET1393" s="256"/>
      <c r="EU1393" s="256"/>
      <c r="EV1393" s="256"/>
      <c r="EW1393" s="256"/>
      <c r="EX1393" s="256"/>
      <c r="EY1393" s="256"/>
      <c r="EZ1393" s="256"/>
      <c r="FA1393" s="256"/>
      <c r="FB1393" s="256"/>
      <c r="FC1393" s="256"/>
      <c r="FD1393" s="256"/>
      <c r="FE1393" s="256"/>
      <c r="FF1393" s="256"/>
      <c r="FG1393" s="256"/>
      <c r="FH1393" s="256"/>
      <c r="FI1393" s="256"/>
      <c r="FJ1393" s="256"/>
      <c r="FK1393" s="256"/>
      <c r="FL1393" s="256"/>
      <c r="FM1393" s="256"/>
      <c r="FN1393" s="256"/>
      <c r="FO1393" s="256"/>
      <c r="FP1393" s="256"/>
      <c r="FQ1393" s="256"/>
      <c r="FR1393" s="256"/>
      <c r="FS1393" s="256"/>
      <c r="FT1393" s="256"/>
      <c r="FU1393" s="256"/>
      <c r="FV1393" s="256"/>
    </row>
    <row r="1394" spans="1:178" s="64" customFormat="1" ht="32.25" customHeight="1">
      <c r="A1394" s="67" t="s">
        <v>441</v>
      </c>
      <c r="B1394" s="68" t="s">
        <v>442</v>
      </c>
      <c r="C1394" s="69"/>
      <c r="D1394" s="60">
        <v>45</v>
      </c>
      <c r="E1394" s="23">
        <f t="shared" si="647"/>
        <v>0</v>
      </c>
      <c r="F1394" s="60"/>
      <c r="G1394" s="60">
        <v>30</v>
      </c>
      <c r="H1394" s="23">
        <f t="shared" si="648"/>
        <v>0</v>
      </c>
      <c r="I1394" s="60"/>
      <c r="J1394" s="60">
        <v>45</v>
      </c>
      <c r="K1394" s="23">
        <f t="shared" si="649"/>
        <v>0</v>
      </c>
      <c r="L1394" s="60"/>
      <c r="M1394" s="60">
        <v>75</v>
      </c>
      <c r="N1394" s="23">
        <f t="shared" si="650"/>
        <v>0</v>
      </c>
      <c r="O1394" s="60"/>
      <c r="P1394" s="60">
        <v>38</v>
      </c>
      <c r="Q1394" s="23">
        <f t="shared" si="651"/>
        <v>0</v>
      </c>
      <c r="R1394" s="60"/>
      <c r="S1394" s="60">
        <v>68</v>
      </c>
      <c r="T1394" s="23">
        <f t="shared" si="652"/>
        <v>0</v>
      </c>
      <c r="U1394" s="60"/>
      <c r="V1394" s="60">
        <v>38</v>
      </c>
      <c r="W1394" s="23">
        <f t="shared" si="653"/>
        <v>0</v>
      </c>
      <c r="X1394" s="60"/>
      <c r="Y1394" s="60">
        <v>55</v>
      </c>
      <c r="Z1394" s="23">
        <f t="shared" si="654"/>
        <v>0</v>
      </c>
      <c r="AA1394" s="60"/>
      <c r="AB1394" s="60">
        <v>58</v>
      </c>
      <c r="AC1394" s="23">
        <f t="shared" si="655"/>
        <v>0</v>
      </c>
      <c r="AD1394" s="60"/>
      <c r="AE1394" s="60">
        <v>68</v>
      </c>
      <c r="AF1394" s="25">
        <f t="shared" si="656"/>
        <v>0</v>
      </c>
      <c r="AG1394" s="60"/>
      <c r="AH1394" s="60">
        <v>98</v>
      </c>
      <c r="AI1394" s="23">
        <f t="shared" si="657"/>
        <v>0</v>
      </c>
      <c r="AJ1394" s="60"/>
      <c r="AK1394" s="60">
        <v>7</v>
      </c>
      <c r="AL1394" s="25">
        <f t="shared" si="658"/>
        <v>0</v>
      </c>
      <c r="AM1394" s="60"/>
      <c r="AN1394" s="60">
        <v>6</v>
      </c>
      <c r="AO1394" s="25">
        <f t="shared" si="659"/>
        <v>0</v>
      </c>
      <c r="AP1394" s="60"/>
      <c r="AQ1394" s="60">
        <v>7</v>
      </c>
      <c r="AR1394" s="60">
        <f t="shared" si="643"/>
        <v>0</v>
      </c>
      <c r="AS1394" s="60"/>
      <c r="AT1394" s="60">
        <v>5.63</v>
      </c>
      <c r="AU1394" s="60">
        <f t="shared" si="644"/>
        <v>0</v>
      </c>
      <c r="AV1394" s="60"/>
      <c r="AW1394" s="60">
        <v>6.65</v>
      </c>
      <c r="AX1394" s="60">
        <f t="shared" si="645"/>
        <v>0</v>
      </c>
      <c r="AY1394" s="60"/>
      <c r="AZ1394" s="60">
        <v>5.58</v>
      </c>
      <c r="BA1394" s="60">
        <f t="shared" si="646"/>
        <v>0</v>
      </c>
      <c r="BB1394" s="60"/>
      <c r="BC1394" s="60">
        <v>6</v>
      </c>
      <c r="BD1394" s="23">
        <f t="shared" si="660"/>
        <v>0</v>
      </c>
      <c r="BE1394" s="26">
        <f t="shared" si="661"/>
        <v>0</v>
      </c>
      <c r="BF1394" s="27">
        <f t="shared" si="664"/>
        <v>178931.08000000002</v>
      </c>
      <c r="BG1394" s="61">
        <f>18004+6162+6513+3670+4460</f>
        <v>38809</v>
      </c>
      <c r="BH1394" s="62"/>
      <c r="BI1394" s="61"/>
      <c r="BJ1394" s="28">
        <f t="shared" si="662"/>
        <v>38809</v>
      </c>
      <c r="BK1394" s="28">
        <f t="shared" si="663"/>
        <v>140122.08000000002</v>
      </c>
      <c r="BL1394" s="245"/>
      <c r="BM1394" s="245"/>
      <c r="BN1394" s="255"/>
      <c r="BO1394" s="255"/>
      <c r="BP1394" s="255"/>
      <c r="BQ1394" s="255"/>
      <c r="BR1394" s="255"/>
      <c r="BS1394" s="255"/>
      <c r="BT1394" s="255"/>
      <c r="BU1394" s="255"/>
      <c r="BV1394" s="255"/>
      <c r="BW1394" s="255"/>
      <c r="BX1394" s="255"/>
      <c r="BY1394" s="256"/>
      <c r="BZ1394" s="256"/>
      <c r="CA1394" s="256"/>
      <c r="CB1394" s="256"/>
      <c r="CC1394" s="256"/>
      <c r="CD1394" s="256"/>
      <c r="CE1394" s="256"/>
      <c r="CF1394" s="256"/>
      <c r="CG1394" s="256"/>
      <c r="CH1394" s="256"/>
      <c r="CI1394" s="256"/>
      <c r="CJ1394" s="256"/>
      <c r="CK1394" s="256"/>
      <c r="CL1394" s="256"/>
      <c r="CM1394" s="256"/>
      <c r="CN1394" s="256"/>
      <c r="CO1394" s="256"/>
      <c r="CP1394" s="256"/>
      <c r="CQ1394" s="256"/>
      <c r="CR1394" s="256"/>
      <c r="CS1394" s="256"/>
      <c r="CT1394" s="256"/>
      <c r="CU1394" s="256"/>
      <c r="CV1394" s="256"/>
      <c r="CW1394" s="256"/>
      <c r="CX1394" s="256"/>
      <c r="CY1394" s="256"/>
      <c r="CZ1394" s="256"/>
      <c r="DA1394" s="256"/>
      <c r="DB1394" s="256"/>
      <c r="DC1394" s="256"/>
      <c r="DD1394" s="256"/>
      <c r="DE1394" s="256"/>
      <c r="DF1394" s="256"/>
      <c r="DG1394" s="256"/>
      <c r="DH1394" s="256"/>
      <c r="DI1394" s="256"/>
      <c r="DJ1394" s="256"/>
      <c r="DK1394" s="256"/>
      <c r="DL1394" s="256"/>
      <c r="DM1394" s="256"/>
      <c r="DN1394" s="256"/>
      <c r="DO1394" s="256"/>
      <c r="DP1394" s="256"/>
      <c r="DQ1394" s="256"/>
      <c r="DR1394" s="256"/>
      <c r="DS1394" s="256"/>
      <c r="DT1394" s="256"/>
      <c r="DU1394" s="256"/>
      <c r="DV1394" s="256"/>
      <c r="DW1394" s="256"/>
      <c r="DX1394" s="256"/>
      <c r="DY1394" s="256"/>
      <c r="DZ1394" s="256"/>
      <c r="EA1394" s="256"/>
      <c r="EB1394" s="256"/>
      <c r="EC1394" s="256"/>
      <c r="ED1394" s="256"/>
      <c r="EE1394" s="256"/>
      <c r="EF1394" s="256"/>
      <c r="EG1394" s="256"/>
      <c r="EH1394" s="256"/>
      <c r="EI1394" s="256"/>
      <c r="EJ1394" s="256"/>
      <c r="EK1394" s="256"/>
      <c r="EL1394" s="256"/>
      <c r="EM1394" s="256"/>
      <c r="EN1394" s="256"/>
      <c r="EO1394" s="256"/>
      <c r="EP1394" s="256"/>
      <c r="EQ1394" s="256"/>
      <c r="ER1394" s="256"/>
      <c r="ES1394" s="256"/>
      <c r="ET1394" s="256"/>
      <c r="EU1394" s="256"/>
      <c r="EV1394" s="256"/>
      <c r="EW1394" s="256"/>
      <c r="EX1394" s="256"/>
      <c r="EY1394" s="256"/>
      <c r="EZ1394" s="256"/>
      <c r="FA1394" s="256"/>
      <c r="FB1394" s="256"/>
      <c r="FC1394" s="256"/>
      <c r="FD1394" s="256"/>
      <c r="FE1394" s="256"/>
      <c r="FF1394" s="256"/>
      <c r="FG1394" s="256"/>
      <c r="FH1394" s="256"/>
      <c r="FI1394" s="256"/>
      <c r="FJ1394" s="256"/>
      <c r="FK1394" s="256"/>
      <c r="FL1394" s="256"/>
      <c r="FM1394" s="256"/>
      <c r="FN1394" s="256"/>
      <c r="FO1394" s="256"/>
      <c r="FP1394" s="256"/>
      <c r="FQ1394" s="256"/>
      <c r="FR1394" s="256"/>
      <c r="FS1394" s="256"/>
      <c r="FT1394" s="256"/>
      <c r="FU1394" s="256"/>
      <c r="FV1394" s="256"/>
    </row>
    <row r="1395" spans="1:178" s="33" customFormat="1" ht="32.25" customHeight="1">
      <c r="A1395" s="35" t="s">
        <v>443</v>
      </c>
      <c r="B1395" s="36" t="s">
        <v>444</v>
      </c>
      <c r="C1395" s="40"/>
      <c r="D1395" s="25">
        <v>45</v>
      </c>
      <c r="E1395" s="23">
        <f t="shared" si="647"/>
        <v>0</v>
      </c>
      <c r="F1395" s="25"/>
      <c r="G1395" s="25">
        <v>30</v>
      </c>
      <c r="H1395" s="23">
        <f t="shared" si="648"/>
        <v>0</v>
      </c>
      <c r="I1395" s="25"/>
      <c r="J1395" s="25">
        <v>45</v>
      </c>
      <c r="K1395" s="23">
        <f t="shared" si="649"/>
        <v>0</v>
      </c>
      <c r="L1395" s="25"/>
      <c r="M1395" s="25">
        <v>75</v>
      </c>
      <c r="N1395" s="23">
        <f t="shared" si="650"/>
        <v>0</v>
      </c>
      <c r="O1395" s="25"/>
      <c r="P1395" s="25">
        <v>38</v>
      </c>
      <c r="Q1395" s="23">
        <f t="shared" si="651"/>
        <v>0</v>
      </c>
      <c r="R1395" s="25"/>
      <c r="S1395" s="25">
        <v>68</v>
      </c>
      <c r="T1395" s="23">
        <f t="shared" si="652"/>
        <v>0</v>
      </c>
      <c r="U1395" s="25"/>
      <c r="V1395" s="25">
        <v>38</v>
      </c>
      <c r="W1395" s="23">
        <f t="shared" si="653"/>
        <v>0</v>
      </c>
      <c r="X1395" s="25"/>
      <c r="Y1395" s="25">
        <v>55</v>
      </c>
      <c r="Z1395" s="23">
        <f t="shared" si="654"/>
        <v>0</v>
      </c>
      <c r="AA1395" s="25"/>
      <c r="AB1395" s="25">
        <v>58</v>
      </c>
      <c r="AC1395" s="23">
        <f t="shared" si="655"/>
        <v>0</v>
      </c>
      <c r="AD1395" s="25"/>
      <c r="AE1395" s="25">
        <v>68</v>
      </c>
      <c r="AF1395" s="25">
        <f t="shared" si="656"/>
        <v>0</v>
      </c>
      <c r="AG1395" s="25"/>
      <c r="AH1395" s="25">
        <v>98</v>
      </c>
      <c r="AI1395" s="23">
        <f t="shared" si="657"/>
        <v>0</v>
      </c>
      <c r="AJ1395" s="25"/>
      <c r="AK1395" s="25">
        <v>7</v>
      </c>
      <c r="AL1395" s="25">
        <f t="shared" si="658"/>
        <v>0</v>
      </c>
      <c r="AM1395" s="25"/>
      <c r="AN1395" s="25">
        <v>6</v>
      </c>
      <c r="AO1395" s="25">
        <f t="shared" si="659"/>
        <v>0</v>
      </c>
      <c r="AP1395" s="25"/>
      <c r="AQ1395" s="25">
        <v>7</v>
      </c>
      <c r="AR1395" s="25">
        <f t="shared" si="643"/>
        <v>0</v>
      </c>
      <c r="AS1395" s="25"/>
      <c r="AT1395" s="25">
        <v>5.63</v>
      </c>
      <c r="AU1395" s="25">
        <f t="shared" si="644"/>
        <v>0</v>
      </c>
      <c r="AV1395" s="25"/>
      <c r="AW1395" s="25">
        <v>6.65</v>
      </c>
      <c r="AX1395" s="25">
        <f t="shared" si="645"/>
        <v>0</v>
      </c>
      <c r="AY1395" s="25"/>
      <c r="AZ1395" s="25">
        <v>5.58</v>
      </c>
      <c r="BA1395" s="25">
        <f t="shared" si="646"/>
        <v>0</v>
      </c>
      <c r="BB1395" s="25"/>
      <c r="BC1395" s="25">
        <v>6</v>
      </c>
      <c r="BD1395" s="23">
        <f t="shared" si="660"/>
        <v>0</v>
      </c>
      <c r="BE1395" s="26">
        <f t="shared" si="661"/>
        <v>0</v>
      </c>
      <c r="BF1395" s="27">
        <f t="shared" si="664"/>
        <v>0</v>
      </c>
      <c r="BG1395" s="28"/>
      <c r="BH1395" s="29"/>
      <c r="BI1395" s="28"/>
      <c r="BJ1395" s="30">
        <f t="shared" si="662"/>
        <v>0</v>
      </c>
      <c r="BK1395" s="28">
        <f t="shared" si="663"/>
        <v>0</v>
      </c>
      <c r="BL1395" s="250"/>
      <c r="BM1395" s="254"/>
      <c r="BN1395" s="252"/>
      <c r="BO1395" s="252"/>
      <c r="BP1395" s="252"/>
      <c r="BQ1395" s="252"/>
      <c r="BR1395" s="252"/>
      <c r="BS1395" s="252"/>
      <c r="BT1395" s="252"/>
      <c r="BU1395" s="252"/>
      <c r="BV1395" s="252"/>
      <c r="BW1395" s="252"/>
      <c r="BX1395" s="252"/>
      <c r="BY1395" s="253"/>
      <c r="BZ1395" s="253"/>
      <c r="CA1395" s="253"/>
      <c r="CB1395" s="253"/>
      <c r="CC1395" s="253"/>
      <c r="CD1395" s="253"/>
      <c r="CE1395" s="253"/>
      <c r="CF1395" s="253"/>
      <c r="CG1395" s="253"/>
      <c r="CH1395" s="253"/>
      <c r="CI1395" s="253"/>
      <c r="CJ1395" s="253"/>
      <c r="CK1395" s="253"/>
      <c r="CL1395" s="253"/>
      <c r="CM1395" s="253"/>
      <c r="CN1395" s="253"/>
      <c r="CO1395" s="253"/>
      <c r="CP1395" s="253"/>
      <c r="CQ1395" s="253"/>
      <c r="CR1395" s="253"/>
      <c r="CS1395" s="253"/>
      <c r="CT1395" s="253"/>
      <c r="CU1395" s="253"/>
      <c r="CV1395" s="253"/>
      <c r="CW1395" s="253"/>
      <c r="CX1395" s="253"/>
      <c r="CY1395" s="253"/>
      <c r="CZ1395" s="253"/>
      <c r="DA1395" s="253"/>
      <c r="DB1395" s="253"/>
      <c r="DC1395" s="253"/>
      <c r="DD1395" s="253"/>
      <c r="DE1395" s="253"/>
      <c r="DF1395" s="253"/>
      <c r="DG1395" s="253"/>
      <c r="DH1395" s="253"/>
      <c r="DI1395" s="253"/>
      <c r="DJ1395" s="253"/>
      <c r="DK1395" s="253"/>
      <c r="DL1395" s="253"/>
      <c r="DM1395" s="253"/>
      <c r="DN1395" s="253"/>
      <c r="DO1395" s="253"/>
      <c r="DP1395" s="253"/>
      <c r="DQ1395" s="253"/>
      <c r="DR1395" s="253"/>
      <c r="DS1395" s="253"/>
      <c r="DT1395" s="253"/>
      <c r="DU1395" s="253"/>
      <c r="DV1395" s="253"/>
      <c r="DW1395" s="253"/>
      <c r="DX1395" s="253"/>
      <c r="DY1395" s="253"/>
      <c r="DZ1395" s="253"/>
      <c r="EA1395" s="253"/>
      <c r="EB1395" s="253"/>
      <c r="EC1395" s="253"/>
      <c r="ED1395" s="253"/>
      <c r="EE1395" s="253"/>
      <c r="EF1395" s="253"/>
      <c r="EG1395" s="253"/>
      <c r="EH1395" s="253"/>
      <c r="EI1395" s="253"/>
      <c r="EJ1395" s="253"/>
      <c r="EK1395" s="253"/>
      <c r="EL1395" s="253"/>
      <c r="EM1395" s="253"/>
      <c r="EN1395" s="253"/>
      <c r="EO1395" s="253"/>
      <c r="EP1395" s="253"/>
      <c r="EQ1395" s="253"/>
      <c r="ER1395" s="253"/>
      <c r="ES1395" s="253"/>
      <c r="ET1395" s="253"/>
      <c r="EU1395" s="253"/>
      <c r="EV1395" s="253"/>
      <c r="EW1395" s="253"/>
      <c r="EX1395" s="253"/>
      <c r="EY1395" s="253"/>
      <c r="EZ1395" s="253"/>
      <c r="FA1395" s="253"/>
      <c r="FB1395" s="253"/>
      <c r="FC1395" s="253"/>
      <c r="FD1395" s="253"/>
      <c r="FE1395" s="253"/>
      <c r="FF1395" s="253"/>
      <c r="FG1395" s="253"/>
      <c r="FH1395" s="253"/>
      <c r="FI1395" s="253"/>
      <c r="FJ1395" s="253"/>
      <c r="FK1395" s="253"/>
      <c r="FL1395" s="253"/>
      <c r="FM1395" s="253"/>
      <c r="FN1395" s="253"/>
      <c r="FO1395" s="253"/>
      <c r="FP1395" s="253"/>
      <c r="FQ1395" s="253"/>
      <c r="FR1395" s="253"/>
      <c r="FS1395" s="253"/>
      <c r="FT1395" s="253"/>
      <c r="FU1395" s="253"/>
      <c r="FV1395" s="253"/>
    </row>
    <row r="1396" spans="1:178" s="64" customFormat="1" ht="32.25" customHeight="1">
      <c r="A1396" s="67" t="s">
        <v>445</v>
      </c>
      <c r="B1396" s="68" t="s">
        <v>446</v>
      </c>
      <c r="C1396" s="69"/>
      <c r="D1396" s="60">
        <v>45</v>
      </c>
      <c r="E1396" s="23">
        <f t="shared" si="647"/>
        <v>0</v>
      </c>
      <c r="F1396" s="60"/>
      <c r="G1396" s="60">
        <v>30</v>
      </c>
      <c r="H1396" s="23">
        <f t="shared" si="648"/>
        <v>0</v>
      </c>
      <c r="I1396" s="70"/>
      <c r="J1396" s="60">
        <v>45</v>
      </c>
      <c r="K1396" s="23">
        <f t="shared" si="649"/>
        <v>0</v>
      </c>
      <c r="L1396" s="60"/>
      <c r="M1396" s="60">
        <v>75</v>
      </c>
      <c r="N1396" s="23">
        <f t="shared" si="650"/>
        <v>0</v>
      </c>
      <c r="O1396" s="60"/>
      <c r="P1396" s="60">
        <v>38</v>
      </c>
      <c r="Q1396" s="23">
        <f t="shared" si="651"/>
        <v>0</v>
      </c>
      <c r="R1396" s="60"/>
      <c r="S1396" s="60">
        <v>68</v>
      </c>
      <c r="T1396" s="23">
        <f t="shared" si="652"/>
        <v>0</v>
      </c>
      <c r="U1396" s="60">
        <v>220</v>
      </c>
      <c r="V1396" s="60">
        <v>38</v>
      </c>
      <c r="W1396" s="23">
        <f t="shared" si="653"/>
        <v>8360</v>
      </c>
      <c r="X1396" s="60">
        <v>135</v>
      </c>
      <c r="Y1396" s="60">
        <v>55</v>
      </c>
      <c r="Z1396" s="23">
        <f t="shared" si="654"/>
        <v>7425</v>
      </c>
      <c r="AA1396" s="60">
        <v>108</v>
      </c>
      <c r="AB1396" s="60">
        <v>58</v>
      </c>
      <c r="AC1396" s="23">
        <f t="shared" si="655"/>
        <v>6264</v>
      </c>
      <c r="AD1396" s="60"/>
      <c r="AE1396" s="60">
        <v>68</v>
      </c>
      <c r="AF1396" s="25">
        <f t="shared" si="656"/>
        <v>0</v>
      </c>
      <c r="AG1396" s="60">
        <v>300</v>
      </c>
      <c r="AH1396" s="60">
        <v>98</v>
      </c>
      <c r="AI1396" s="23">
        <f t="shared" si="657"/>
        <v>29400</v>
      </c>
      <c r="AJ1396" s="60"/>
      <c r="AK1396" s="60">
        <v>7</v>
      </c>
      <c r="AL1396" s="25">
        <f t="shared" si="658"/>
        <v>0</v>
      </c>
      <c r="AM1396" s="60"/>
      <c r="AN1396" s="60">
        <v>6</v>
      </c>
      <c r="AO1396" s="25">
        <f t="shared" si="659"/>
        <v>0</v>
      </c>
      <c r="AP1396" s="60"/>
      <c r="AQ1396" s="60">
        <v>7</v>
      </c>
      <c r="AR1396" s="60">
        <f t="shared" si="643"/>
        <v>0</v>
      </c>
      <c r="AS1396" s="60"/>
      <c r="AT1396" s="60">
        <v>5.63</v>
      </c>
      <c r="AU1396" s="60">
        <f t="shared" si="644"/>
        <v>0</v>
      </c>
      <c r="AV1396" s="60"/>
      <c r="AW1396" s="60">
        <v>6.65</v>
      </c>
      <c r="AX1396" s="60">
        <f t="shared" si="645"/>
        <v>0</v>
      </c>
      <c r="AY1396" s="60"/>
      <c r="AZ1396" s="60">
        <v>5.58</v>
      </c>
      <c r="BA1396" s="60">
        <f t="shared" si="646"/>
        <v>0</v>
      </c>
      <c r="BB1396" s="60"/>
      <c r="BC1396" s="60">
        <v>6</v>
      </c>
      <c r="BD1396" s="23">
        <f t="shared" si="660"/>
        <v>0</v>
      </c>
      <c r="BE1396" s="26">
        <f t="shared" si="661"/>
        <v>51449</v>
      </c>
      <c r="BF1396" s="27">
        <f t="shared" si="664"/>
        <v>159323</v>
      </c>
      <c r="BG1396" s="61"/>
      <c r="BH1396" s="62"/>
      <c r="BI1396" s="61"/>
      <c r="BJ1396" s="28">
        <f t="shared" si="662"/>
        <v>0</v>
      </c>
      <c r="BK1396" s="28">
        <f t="shared" si="663"/>
        <v>210772</v>
      </c>
      <c r="BL1396" s="245"/>
      <c r="BM1396" s="245"/>
      <c r="BN1396" s="255"/>
      <c r="BO1396" s="255"/>
      <c r="BP1396" s="255"/>
      <c r="BQ1396" s="255"/>
      <c r="BR1396" s="255"/>
      <c r="BS1396" s="255"/>
      <c r="BT1396" s="255"/>
      <c r="BU1396" s="255"/>
      <c r="BV1396" s="255"/>
      <c r="BW1396" s="255"/>
      <c r="BX1396" s="255"/>
      <c r="BY1396" s="256"/>
      <c r="BZ1396" s="256"/>
      <c r="CA1396" s="256"/>
      <c r="CB1396" s="256"/>
      <c r="CC1396" s="256"/>
      <c r="CD1396" s="256"/>
      <c r="CE1396" s="256"/>
      <c r="CF1396" s="256"/>
      <c r="CG1396" s="256"/>
      <c r="CH1396" s="256"/>
      <c r="CI1396" s="256"/>
      <c r="CJ1396" s="256"/>
      <c r="CK1396" s="256"/>
      <c r="CL1396" s="256"/>
      <c r="CM1396" s="256"/>
      <c r="CN1396" s="256"/>
      <c r="CO1396" s="256"/>
      <c r="CP1396" s="256"/>
      <c r="CQ1396" s="256"/>
      <c r="CR1396" s="256"/>
      <c r="CS1396" s="256"/>
      <c r="CT1396" s="256"/>
      <c r="CU1396" s="256"/>
      <c r="CV1396" s="256"/>
      <c r="CW1396" s="256"/>
      <c r="CX1396" s="256"/>
      <c r="CY1396" s="256"/>
      <c r="CZ1396" s="256"/>
      <c r="DA1396" s="256"/>
      <c r="DB1396" s="256"/>
      <c r="DC1396" s="256"/>
      <c r="DD1396" s="256"/>
      <c r="DE1396" s="256"/>
      <c r="DF1396" s="256"/>
      <c r="DG1396" s="256"/>
      <c r="DH1396" s="256"/>
      <c r="DI1396" s="256"/>
      <c r="DJ1396" s="256"/>
      <c r="DK1396" s="256"/>
      <c r="DL1396" s="256"/>
      <c r="DM1396" s="256"/>
      <c r="DN1396" s="256"/>
      <c r="DO1396" s="256"/>
      <c r="DP1396" s="256"/>
      <c r="DQ1396" s="256"/>
      <c r="DR1396" s="256"/>
      <c r="DS1396" s="256"/>
      <c r="DT1396" s="256"/>
      <c r="DU1396" s="256"/>
      <c r="DV1396" s="256"/>
      <c r="DW1396" s="256"/>
      <c r="DX1396" s="256"/>
      <c r="DY1396" s="256"/>
      <c r="DZ1396" s="256"/>
      <c r="EA1396" s="256"/>
      <c r="EB1396" s="256"/>
      <c r="EC1396" s="256"/>
      <c r="ED1396" s="256"/>
      <c r="EE1396" s="256"/>
      <c r="EF1396" s="256"/>
      <c r="EG1396" s="256"/>
      <c r="EH1396" s="256"/>
      <c r="EI1396" s="256"/>
      <c r="EJ1396" s="256"/>
      <c r="EK1396" s="256"/>
      <c r="EL1396" s="256"/>
      <c r="EM1396" s="256"/>
      <c r="EN1396" s="256"/>
      <c r="EO1396" s="256"/>
      <c r="EP1396" s="256"/>
      <c r="EQ1396" s="256"/>
      <c r="ER1396" s="256"/>
      <c r="ES1396" s="256"/>
      <c r="ET1396" s="256"/>
      <c r="EU1396" s="256"/>
      <c r="EV1396" s="256"/>
      <c r="EW1396" s="256"/>
      <c r="EX1396" s="256"/>
      <c r="EY1396" s="256"/>
      <c r="EZ1396" s="256"/>
      <c r="FA1396" s="256"/>
      <c r="FB1396" s="256"/>
      <c r="FC1396" s="256"/>
      <c r="FD1396" s="256"/>
      <c r="FE1396" s="256"/>
      <c r="FF1396" s="256"/>
      <c r="FG1396" s="256"/>
      <c r="FH1396" s="256"/>
      <c r="FI1396" s="256"/>
      <c r="FJ1396" s="256"/>
      <c r="FK1396" s="256"/>
      <c r="FL1396" s="256"/>
      <c r="FM1396" s="256"/>
      <c r="FN1396" s="256"/>
      <c r="FO1396" s="256"/>
      <c r="FP1396" s="256"/>
      <c r="FQ1396" s="256"/>
      <c r="FR1396" s="256"/>
      <c r="FS1396" s="256"/>
      <c r="FT1396" s="256"/>
      <c r="FU1396" s="256"/>
      <c r="FV1396" s="256"/>
    </row>
    <row r="1397" spans="1:178" s="64" customFormat="1" ht="32.25" customHeight="1">
      <c r="A1397" s="67" t="s">
        <v>447</v>
      </c>
      <c r="B1397" s="68" t="s">
        <v>448</v>
      </c>
      <c r="C1397" s="69"/>
      <c r="D1397" s="60">
        <v>45</v>
      </c>
      <c r="E1397" s="23">
        <f t="shared" si="647"/>
        <v>0</v>
      </c>
      <c r="F1397" s="60"/>
      <c r="G1397" s="60">
        <v>30</v>
      </c>
      <c r="H1397" s="23">
        <f t="shared" si="648"/>
        <v>0</v>
      </c>
      <c r="I1397" s="60"/>
      <c r="J1397" s="60">
        <v>45</v>
      </c>
      <c r="K1397" s="23">
        <f t="shared" si="649"/>
        <v>0</v>
      </c>
      <c r="L1397" s="60"/>
      <c r="M1397" s="60">
        <v>75</v>
      </c>
      <c r="N1397" s="23">
        <f t="shared" si="650"/>
        <v>0</v>
      </c>
      <c r="O1397" s="60"/>
      <c r="P1397" s="60">
        <v>38</v>
      </c>
      <c r="Q1397" s="23">
        <f t="shared" si="651"/>
        <v>0</v>
      </c>
      <c r="R1397" s="60"/>
      <c r="S1397" s="60">
        <v>68</v>
      </c>
      <c r="T1397" s="23">
        <f t="shared" si="652"/>
        <v>0</v>
      </c>
      <c r="U1397" s="60"/>
      <c r="V1397" s="60">
        <v>38</v>
      </c>
      <c r="W1397" s="23">
        <f t="shared" si="653"/>
        <v>0</v>
      </c>
      <c r="X1397" s="60"/>
      <c r="Y1397" s="60">
        <v>55</v>
      </c>
      <c r="Z1397" s="23">
        <f t="shared" si="654"/>
        <v>0</v>
      </c>
      <c r="AA1397" s="60"/>
      <c r="AB1397" s="60">
        <v>58</v>
      </c>
      <c r="AC1397" s="23">
        <f t="shared" si="655"/>
        <v>0</v>
      </c>
      <c r="AD1397" s="60"/>
      <c r="AE1397" s="60">
        <v>68</v>
      </c>
      <c r="AF1397" s="25">
        <f t="shared" si="656"/>
        <v>0</v>
      </c>
      <c r="AG1397" s="60"/>
      <c r="AH1397" s="60">
        <v>98</v>
      </c>
      <c r="AI1397" s="23">
        <f t="shared" si="657"/>
        <v>0</v>
      </c>
      <c r="AJ1397" s="60"/>
      <c r="AK1397" s="60">
        <v>7</v>
      </c>
      <c r="AL1397" s="25">
        <f t="shared" si="658"/>
        <v>0</v>
      </c>
      <c r="AM1397" s="60"/>
      <c r="AN1397" s="60">
        <v>6</v>
      </c>
      <c r="AO1397" s="25">
        <f t="shared" si="659"/>
        <v>0</v>
      </c>
      <c r="AP1397" s="60"/>
      <c r="AQ1397" s="60">
        <v>7</v>
      </c>
      <c r="AR1397" s="60">
        <f t="shared" si="643"/>
        <v>0</v>
      </c>
      <c r="AS1397" s="60"/>
      <c r="AT1397" s="60">
        <v>5.63</v>
      </c>
      <c r="AU1397" s="60">
        <f t="shared" si="644"/>
        <v>0</v>
      </c>
      <c r="AV1397" s="60"/>
      <c r="AW1397" s="60">
        <v>6.65</v>
      </c>
      <c r="AX1397" s="60">
        <f t="shared" si="645"/>
        <v>0</v>
      </c>
      <c r="AY1397" s="60"/>
      <c r="AZ1397" s="60">
        <v>5.58</v>
      </c>
      <c r="BA1397" s="60">
        <f t="shared" si="646"/>
        <v>0</v>
      </c>
      <c r="BB1397" s="60"/>
      <c r="BC1397" s="60">
        <v>6</v>
      </c>
      <c r="BD1397" s="23">
        <f t="shared" si="660"/>
        <v>0</v>
      </c>
      <c r="BE1397" s="26">
        <f t="shared" si="661"/>
        <v>0</v>
      </c>
      <c r="BF1397" s="27">
        <f t="shared" si="664"/>
        <v>-99190</v>
      </c>
      <c r="BG1397" s="61"/>
      <c r="BH1397" s="62"/>
      <c r="BI1397" s="61"/>
      <c r="BJ1397" s="28">
        <f t="shared" si="662"/>
        <v>0</v>
      </c>
      <c r="BK1397" s="28">
        <f t="shared" si="663"/>
        <v>-99190</v>
      </c>
      <c r="BL1397" s="245"/>
      <c r="BM1397" s="245"/>
      <c r="BN1397" s="255"/>
      <c r="BO1397" s="255"/>
      <c r="BP1397" s="255"/>
      <c r="BQ1397" s="255"/>
      <c r="BR1397" s="255"/>
      <c r="BS1397" s="255"/>
      <c r="BT1397" s="255"/>
      <c r="BU1397" s="255"/>
      <c r="BV1397" s="255"/>
      <c r="BW1397" s="255"/>
      <c r="BX1397" s="255"/>
      <c r="BY1397" s="256"/>
      <c r="BZ1397" s="256"/>
      <c r="CA1397" s="256"/>
      <c r="CB1397" s="256"/>
      <c r="CC1397" s="256"/>
      <c r="CD1397" s="256"/>
      <c r="CE1397" s="256"/>
      <c r="CF1397" s="256"/>
      <c r="CG1397" s="256"/>
      <c r="CH1397" s="256"/>
      <c r="CI1397" s="256"/>
      <c r="CJ1397" s="256"/>
      <c r="CK1397" s="256"/>
      <c r="CL1397" s="256"/>
      <c r="CM1397" s="256"/>
      <c r="CN1397" s="256"/>
      <c r="CO1397" s="256"/>
      <c r="CP1397" s="256"/>
      <c r="CQ1397" s="256"/>
      <c r="CR1397" s="256"/>
      <c r="CS1397" s="256"/>
      <c r="CT1397" s="256"/>
      <c r="CU1397" s="256"/>
      <c r="CV1397" s="256"/>
      <c r="CW1397" s="256"/>
      <c r="CX1397" s="256"/>
      <c r="CY1397" s="256"/>
      <c r="CZ1397" s="256"/>
      <c r="DA1397" s="256"/>
      <c r="DB1397" s="256"/>
      <c r="DC1397" s="256"/>
      <c r="DD1397" s="256"/>
      <c r="DE1397" s="256"/>
      <c r="DF1397" s="256"/>
      <c r="DG1397" s="256"/>
      <c r="DH1397" s="256"/>
      <c r="DI1397" s="256"/>
      <c r="DJ1397" s="256"/>
      <c r="DK1397" s="256"/>
      <c r="DL1397" s="256"/>
      <c r="DM1397" s="256"/>
      <c r="DN1397" s="256"/>
      <c r="DO1397" s="256"/>
      <c r="DP1397" s="256"/>
      <c r="DQ1397" s="256"/>
      <c r="DR1397" s="256"/>
      <c r="DS1397" s="256"/>
      <c r="DT1397" s="256"/>
      <c r="DU1397" s="256"/>
      <c r="DV1397" s="256"/>
      <c r="DW1397" s="256"/>
      <c r="DX1397" s="256"/>
      <c r="DY1397" s="256"/>
      <c r="DZ1397" s="256"/>
      <c r="EA1397" s="256"/>
      <c r="EB1397" s="256"/>
      <c r="EC1397" s="256"/>
      <c r="ED1397" s="256"/>
      <c r="EE1397" s="256"/>
      <c r="EF1397" s="256"/>
      <c r="EG1397" s="256"/>
      <c r="EH1397" s="256"/>
      <c r="EI1397" s="256"/>
      <c r="EJ1397" s="256"/>
      <c r="EK1397" s="256"/>
      <c r="EL1397" s="256"/>
      <c r="EM1397" s="256"/>
      <c r="EN1397" s="256"/>
      <c r="EO1397" s="256"/>
      <c r="EP1397" s="256"/>
      <c r="EQ1397" s="256"/>
      <c r="ER1397" s="256"/>
      <c r="ES1397" s="256"/>
      <c r="ET1397" s="256"/>
      <c r="EU1397" s="256"/>
      <c r="EV1397" s="256"/>
      <c r="EW1397" s="256"/>
      <c r="EX1397" s="256"/>
      <c r="EY1397" s="256"/>
      <c r="EZ1397" s="256"/>
      <c r="FA1397" s="256"/>
      <c r="FB1397" s="256"/>
      <c r="FC1397" s="256"/>
      <c r="FD1397" s="256"/>
      <c r="FE1397" s="256"/>
      <c r="FF1397" s="256"/>
      <c r="FG1397" s="256"/>
      <c r="FH1397" s="256"/>
      <c r="FI1397" s="256"/>
      <c r="FJ1397" s="256"/>
      <c r="FK1397" s="256"/>
      <c r="FL1397" s="256"/>
      <c r="FM1397" s="256"/>
      <c r="FN1397" s="256"/>
      <c r="FO1397" s="256"/>
      <c r="FP1397" s="256"/>
      <c r="FQ1397" s="256"/>
      <c r="FR1397" s="256"/>
      <c r="FS1397" s="256"/>
      <c r="FT1397" s="256"/>
      <c r="FU1397" s="256"/>
      <c r="FV1397" s="256"/>
    </row>
    <row r="1398" spans="1:178" s="64" customFormat="1" ht="32.25" customHeight="1">
      <c r="A1398" s="67" t="s">
        <v>449</v>
      </c>
      <c r="B1398" s="68" t="s">
        <v>450</v>
      </c>
      <c r="C1398" s="69"/>
      <c r="D1398" s="60">
        <v>45</v>
      </c>
      <c r="E1398" s="23">
        <f t="shared" si="647"/>
        <v>0</v>
      </c>
      <c r="F1398" s="70"/>
      <c r="G1398" s="60">
        <v>30</v>
      </c>
      <c r="H1398" s="23">
        <f t="shared" si="648"/>
        <v>0</v>
      </c>
      <c r="I1398" s="60"/>
      <c r="J1398" s="60">
        <v>45</v>
      </c>
      <c r="K1398" s="23">
        <f t="shared" si="649"/>
        <v>0</v>
      </c>
      <c r="L1398" s="60"/>
      <c r="M1398" s="60">
        <v>75</v>
      </c>
      <c r="N1398" s="23">
        <f t="shared" si="650"/>
        <v>0</v>
      </c>
      <c r="O1398" s="60"/>
      <c r="P1398" s="60">
        <v>38</v>
      </c>
      <c r="Q1398" s="23">
        <f t="shared" si="651"/>
        <v>0</v>
      </c>
      <c r="R1398" s="60"/>
      <c r="S1398" s="60">
        <v>68</v>
      </c>
      <c r="T1398" s="23">
        <f t="shared" si="652"/>
        <v>0</v>
      </c>
      <c r="U1398" s="60"/>
      <c r="V1398" s="60">
        <v>38</v>
      </c>
      <c r="W1398" s="23">
        <f t="shared" si="653"/>
        <v>0</v>
      </c>
      <c r="X1398" s="60"/>
      <c r="Y1398" s="60">
        <v>55</v>
      </c>
      <c r="Z1398" s="23">
        <f t="shared" si="654"/>
        <v>0</v>
      </c>
      <c r="AA1398" s="60"/>
      <c r="AB1398" s="60">
        <v>58</v>
      </c>
      <c r="AC1398" s="23">
        <f t="shared" si="655"/>
        <v>0</v>
      </c>
      <c r="AD1398" s="60"/>
      <c r="AE1398" s="60">
        <v>68</v>
      </c>
      <c r="AF1398" s="25">
        <f t="shared" si="656"/>
        <v>0</v>
      </c>
      <c r="AG1398" s="60"/>
      <c r="AH1398" s="60">
        <v>98</v>
      </c>
      <c r="AI1398" s="23">
        <f t="shared" si="657"/>
        <v>0</v>
      </c>
      <c r="AJ1398" s="60"/>
      <c r="AK1398" s="60">
        <v>7</v>
      </c>
      <c r="AL1398" s="25">
        <f t="shared" si="658"/>
        <v>0</v>
      </c>
      <c r="AM1398" s="60"/>
      <c r="AN1398" s="60">
        <v>6</v>
      </c>
      <c r="AO1398" s="25">
        <f t="shared" si="659"/>
        <v>0</v>
      </c>
      <c r="AP1398" s="60"/>
      <c r="AQ1398" s="60">
        <v>7</v>
      </c>
      <c r="AR1398" s="60">
        <f t="shared" si="643"/>
        <v>0</v>
      </c>
      <c r="AS1398" s="60"/>
      <c r="AT1398" s="60">
        <v>5.63</v>
      </c>
      <c r="AU1398" s="60">
        <f t="shared" si="644"/>
        <v>0</v>
      </c>
      <c r="AV1398" s="60"/>
      <c r="AW1398" s="60">
        <v>6.65</v>
      </c>
      <c r="AX1398" s="60">
        <f t="shared" si="645"/>
        <v>0</v>
      </c>
      <c r="AY1398" s="60"/>
      <c r="AZ1398" s="60">
        <v>5.58</v>
      </c>
      <c r="BA1398" s="60">
        <f t="shared" si="646"/>
        <v>0</v>
      </c>
      <c r="BB1398" s="60"/>
      <c r="BC1398" s="60">
        <v>6</v>
      </c>
      <c r="BD1398" s="23">
        <f t="shared" si="660"/>
        <v>0</v>
      </c>
      <c r="BE1398" s="26">
        <f t="shared" si="661"/>
        <v>0</v>
      </c>
      <c r="BF1398" s="27">
        <f t="shared" si="664"/>
        <v>0</v>
      </c>
      <c r="BG1398" s="61"/>
      <c r="BH1398" s="62"/>
      <c r="BI1398" s="61"/>
      <c r="BJ1398" s="30">
        <f t="shared" si="662"/>
        <v>0</v>
      </c>
      <c r="BK1398" s="28">
        <f t="shared" si="663"/>
        <v>0</v>
      </c>
      <c r="BL1398" s="245"/>
      <c r="BM1398" s="245"/>
      <c r="BN1398" s="255"/>
      <c r="BO1398" s="255"/>
      <c r="BP1398" s="255"/>
      <c r="BQ1398" s="255"/>
      <c r="BR1398" s="255"/>
      <c r="BS1398" s="255"/>
      <c r="BT1398" s="255"/>
      <c r="BU1398" s="255"/>
      <c r="BV1398" s="255"/>
      <c r="BW1398" s="255"/>
      <c r="BX1398" s="255"/>
      <c r="BY1398" s="256"/>
      <c r="BZ1398" s="256"/>
      <c r="CA1398" s="256"/>
      <c r="CB1398" s="256"/>
      <c r="CC1398" s="256"/>
      <c r="CD1398" s="256"/>
      <c r="CE1398" s="256"/>
      <c r="CF1398" s="256"/>
      <c r="CG1398" s="256"/>
      <c r="CH1398" s="256"/>
      <c r="CI1398" s="256"/>
      <c r="CJ1398" s="256"/>
      <c r="CK1398" s="256"/>
      <c r="CL1398" s="256"/>
      <c r="CM1398" s="256"/>
      <c r="CN1398" s="256"/>
      <c r="CO1398" s="256"/>
      <c r="CP1398" s="256"/>
      <c r="CQ1398" s="256"/>
      <c r="CR1398" s="256"/>
      <c r="CS1398" s="256"/>
      <c r="CT1398" s="256"/>
      <c r="CU1398" s="256"/>
      <c r="CV1398" s="256"/>
      <c r="CW1398" s="256"/>
      <c r="CX1398" s="256"/>
      <c r="CY1398" s="256"/>
      <c r="CZ1398" s="256"/>
      <c r="DA1398" s="256"/>
      <c r="DB1398" s="256"/>
      <c r="DC1398" s="256"/>
      <c r="DD1398" s="256"/>
      <c r="DE1398" s="256"/>
      <c r="DF1398" s="256"/>
      <c r="DG1398" s="256"/>
      <c r="DH1398" s="256"/>
      <c r="DI1398" s="256"/>
      <c r="DJ1398" s="256"/>
      <c r="DK1398" s="256"/>
      <c r="DL1398" s="256"/>
      <c r="DM1398" s="256"/>
      <c r="DN1398" s="256"/>
      <c r="DO1398" s="256"/>
      <c r="DP1398" s="256"/>
      <c r="DQ1398" s="256"/>
      <c r="DR1398" s="256"/>
      <c r="DS1398" s="256"/>
      <c r="DT1398" s="256"/>
      <c r="DU1398" s="256"/>
      <c r="DV1398" s="256"/>
      <c r="DW1398" s="256"/>
      <c r="DX1398" s="256"/>
      <c r="DY1398" s="256"/>
      <c r="DZ1398" s="256"/>
      <c r="EA1398" s="256"/>
      <c r="EB1398" s="256"/>
      <c r="EC1398" s="256"/>
      <c r="ED1398" s="256"/>
      <c r="EE1398" s="256"/>
      <c r="EF1398" s="256"/>
      <c r="EG1398" s="256"/>
      <c r="EH1398" s="256"/>
      <c r="EI1398" s="256"/>
      <c r="EJ1398" s="256"/>
      <c r="EK1398" s="256"/>
      <c r="EL1398" s="256"/>
      <c r="EM1398" s="256"/>
      <c r="EN1398" s="256"/>
      <c r="EO1398" s="256"/>
      <c r="EP1398" s="256"/>
      <c r="EQ1398" s="256"/>
      <c r="ER1398" s="256"/>
      <c r="ES1398" s="256"/>
      <c r="ET1398" s="256"/>
      <c r="EU1398" s="256"/>
      <c r="EV1398" s="256"/>
      <c r="EW1398" s="256"/>
      <c r="EX1398" s="256"/>
      <c r="EY1398" s="256"/>
      <c r="EZ1398" s="256"/>
      <c r="FA1398" s="256"/>
      <c r="FB1398" s="256"/>
      <c r="FC1398" s="256"/>
      <c r="FD1398" s="256"/>
      <c r="FE1398" s="256"/>
      <c r="FF1398" s="256"/>
      <c r="FG1398" s="256"/>
      <c r="FH1398" s="256"/>
      <c r="FI1398" s="256"/>
      <c r="FJ1398" s="256"/>
      <c r="FK1398" s="256"/>
      <c r="FL1398" s="256"/>
      <c r="FM1398" s="256"/>
      <c r="FN1398" s="256"/>
      <c r="FO1398" s="256"/>
      <c r="FP1398" s="256"/>
      <c r="FQ1398" s="256"/>
      <c r="FR1398" s="256"/>
      <c r="FS1398" s="256"/>
      <c r="FT1398" s="256"/>
      <c r="FU1398" s="256"/>
      <c r="FV1398" s="256"/>
    </row>
    <row r="1399" spans="1:178" s="64" customFormat="1" ht="32.25" customHeight="1">
      <c r="A1399" s="67" t="s">
        <v>451</v>
      </c>
      <c r="B1399" s="68" t="s">
        <v>452</v>
      </c>
      <c r="C1399" s="69"/>
      <c r="D1399" s="60">
        <v>45</v>
      </c>
      <c r="E1399" s="23">
        <f t="shared" si="647"/>
        <v>0</v>
      </c>
      <c r="F1399" s="60"/>
      <c r="G1399" s="60">
        <v>30</v>
      </c>
      <c r="H1399" s="23">
        <f t="shared" si="648"/>
        <v>0</v>
      </c>
      <c r="I1399" s="60"/>
      <c r="J1399" s="60">
        <v>45</v>
      </c>
      <c r="K1399" s="23">
        <f t="shared" si="649"/>
        <v>0</v>
      </c>
      <c r="L1399" s="60"/>
      <c r="M1399" s="60">
        <v>75</v>
      </c>
      <c r="N1399" s="23">
        <f t="shared" si="650"/>
        <v>0</v>
      </c>
      <c r="O1399" s="60"/>
      <c r="P1399" s="60">
        <v>38</v>
      </c>
      <c r="Q1399" s="23">
        <f t="shared" si="651"/>
        <v>0</v>
      </c>
      <c r="R1399" s="60"/>
      <c r="S1399" s="60">
        <v>68</v>
      </c>
      <c r="T1399" s="23">
        <f t="shared" si="652"/>
        <v>0</v>
      </c>
      <c r="U1399" s="60"/>
      <c r="V1399" s="60">
        <v>38</v>
      </c>
      <c r="W1399" s="23">
        <f t="shared" si="653"/>
        <v>0</v>
      </c>
      <c r="X1399" s="60"/>
      <c r="Y1399" s="60">
        <v>55</v>
      </c>
      <c r="Z1399" s="23">
        <f t="shared" si="654"/>
        <v>0</v>
      </c>
      <c r="AA1399" s="60"/>
      <c r="AB1399" s="60">
        <v>58</v>
      </c>
      <c r="AC1399" s="23">
        <f t="shared" si="655"/>
        <v>0</v>
      </c>
      <c r="AD1399" s="60"/>
      <c r="AE1399" s="60">
        <v>68</v>
      </c>
      <c r="AF1399" s="25">
        <f t="shared" si="656"/>
        <v>0</v>
      </c>
      <c r="AG1399" s="60"/>
      <c r="AH1399" s="60">
        <v>98</v>
      </c>
      <c r="AI1399" s="23">
        <f t="shared" si="657"/>
        <v>0</v>
      </c>
      <c r="AJ1399" s="60"/>
      <c r="AK1399" s="60">
        <v>7</v>
      </c>
      <c r="AL1399" s="25">
        <f t="shared" si="658"/>
        <v>0</v>
      </c>
      <c r="AM1399" s="60"/>
      <c r="AN1399" s="60">
        <v>6</v>
      </c>
      <c r="AO1399" s="25">
        <f t="shared" si="659"/>
        <v>0</v>
      </c>
      <c r="AP1399" s="60"/>
      <c r="AQ1399" s="60">
        <v>7</v>
      </c>
      <c r="AR1399" s="60">
        <f t="shared" si="643"/>
        <v>0</v>
      </c>
      <c r="AS1399" s="60"/>
      <c r="AT1399" s="60">
        <v>5.63</v>
      </c>
      <c r="AU1399" s="60">
        <f t="shared" si="644"/>
        <v>0</v>
      </c>
      <c r="AV1399" s="60"/>
      <c r="AW1399" s="60">
        <v>6.65</v>
      </c>
      <c r="AX1399" s="60">
        <f t="shared" si="645"/>
        <v>0</v>
      </c>
      <c r="AY1399" s="60"/>
      <c r="AZ1399" s="60">
        <v>5.58</v>
      </c>
      <c r="BA1399" s="60">
        <f t="shared" si="646"/>
        <v>0</v>
      </c>
      <c r="BB1399" s="60"/>
      <c r="BC1399" s="60">
        <v>6</v>
      </c>
      <c r="BD1399" s="23">
        <f t="shared" si="660"/>
        <v>0</v>
      </c>
      <c r="BE1399" s="26">
        <f t="shared" si="661"/>
        <v>0</v>
      </c>
      <c r="BF1399" s="27">
        <f t="shared" si="664"/>
        <v>0</v>
      </c>
      <c r="BG1399" s="61"/>
      <c r="BH1399" s="62"/>
      <c r="BI1399" s="61"/>
      <c r="BJ1399" s="30">
        <f t="shared" si="662"/>
        <v>0</v>
      </c>
      <c r="BK1399" s="28">
        <f t="shared" si="663"/>
        <v>0</v>
      </c>
      <c r="BL1399" s="245"/>
      <c r="BM1399" s="245"/>
      <c r="BN1399" s="255"/>
      <c r="BO1399" s="255"/>
      <c r="BP1399" s="255"/>
      <c r="BQ1399" s="255"/>
      <c r="BR1399" s="255"/>
      <c r="BS1399" s="255"/>
      <c r="BT1399" s="255"/>
      <c r="BU1399" s="255"/>
      <c r="BV1399" s="255"/>
      <c r="BW1399" s="255"/>
      <c r="BX1399" s="255"/>
      <c r="BY1399" s="256"/>
      <c r="BZ1399" s="256"/>
      <c r="CA1399" s="256"/>
      <c r="CB1399" s="256"/>
      <c r="CC1399" s="256"/>
      <c r="CD1399" s="256"/>
      <c r="CE1399" s="256"/>
      <c r="CF1399" s="256"/>
      <c r="CG1399" s="256"/>
      <c r="CH1399" s="256"/>
      <c r="CI1399" s="256"/>
      <c r="CJ1399" s="256"/>
      <c r="CK1399" s="256"/>
      <c r="CL1399" s="256"/>
      <c r="CM1399" s="256"/>
      <c r="CN1399" s="256"/>
      <c r="CO1399" s="256"/>
      <c r="CP1399" s="256"/>
      <c r="CQ1399" s="256"/>
      <c r="CR1399" s="256"/>
      <c r="CS1399" s="256"/>
      <c r="CT1399" s="256"/>
      <c r="CU1399" s="256"/>
      <c r="CV1399" s="256"/>
      <c r="CW1399" s="256"/>
      <c r="CX1399" s="256"/>
      <c r="CY1399" s="256"/>
      <c r="CZ1399" s="256"/>
      <c r="DA1399" s="256"/>
      <c r="DB1399" s="256"/>
      <c r="DC1399" s="256"/>
      <c r="DD1399" s="256"/>
      <c r="DE1399" s="256"/>
      <c r="DF1399" s="256"/>
      <c r="DG1399" s="256"/>
      <c r="DH1399" s="256"/>
      <c r="DI1399" s="256"/>
      <c r="DJ1399" s="256"/>
      <c r="DK1399" s="256"/>
      <c r="DL1399" s="256"/>
      <c r="DM1399" s="256"/>
      <c r="DN1399" s="256"/>
      <c r="DO1399" s="256"/>
      <c r="DP1399" s="256"/>
      <c r="DQ1399" s="256"/>
      <c r="DR1399" s="256"/>
      <c r="DS1399" s="256"/>
      <c r="DT1399" s="256"/>
      <c r="DU1399" s="256"/>
      <c r="DV1399" s="256"/>
      <c r="DW1399" s="256"/>
      <c r="DX1399" s="256"/>
      <c r="DY1399" s="256"/>
      <c r="DZ1399" s="256"/>
      <c r="EA1399" s="256"/>
      <c r="EB1399" s="256"/>
      <c r="EC1399" s="256"/>
      <c r="ED1399" s="256"/>
      <c r="EE1399" s="256"/>
      <c r="EF1399" s="256"/>
      <c r="EG1399" s="256"/>
      <c r="EH1399" s="256"/>
      <c r="EI1399" s="256"/>
      <c r="EJ1399" s="256"/>
      <c r="EK1399" s="256"/>
      <c r="EL1399" s="256"/>
      <c r="EM1399" s="256"/>
      <c r="EN1399" s="256"/>
      <c r="EO1399" s="256"/>
      <c r="EP1399" s="256"/>
      <c r="EQ1399" s="256"/>
      <c r="ER1399" s="256"/>
      <c r="ES1399" s="256"/>
      <c r="ET1399" s="256"/>
      <c r="EU1399" s="256"/>
      <c r="EV1399" s="256"/>
      <c r="EW1399" s="256"/>
      <c r="EX1399" s="256"/>
      <c r="EY1399" s="256"/>
      <c r="EZ1399" s="256"/>
      <c r="FA1399" s="256"/>
      <c r="FB1399" s="256"/>
      <c r="FC1399" s="256"/>
      <c r="FD1399" s="256"/>
      <c r="FE1399" s="256"/>
      <c r="FF1399" s="256"/>
      <c r="FG1399" s="256"/>
      <c r="FH1399" s="256"/>
      <c r="FI1399" s="256"/>
      <c r="FJ1399" s="256"/>
      <c r="FK1399" s="256"/>
      <c r="FL1399" s="256"/>
      <c r="FM1399" s="256"/>
      <c r="FN1399" s="256"/>
      <c r="FO1399" s="256"/>
      <c r="FP1399" s="256"/>
      <c r="FQ1399" s="256"/>
      <c r="FR1399" s="256"/>
      <c r="FS1399" s="256"/>
      <c r="FT1399" s="256"/>
      <c r="FU1399" s="256"/>
      <c r="FV1399" s="256"/>
    </row>
    <row r="1400" spans="1:178" s="64" customFormat="1" ht="32.25" customHeight="1">
      <c r="A1400" s="67" t="s">
        <v>453</v>
      </c>
      <c r="B1400" s="68" t="s">
        <v>454</v>
      </c>
      <c r="C1400" s="69"/>
      <c r="D1400" s="60">
        <v>45</v>
      </c>
      <c r="E1400" s="23">
        <f t="shared" si="647"/>
        <v>0</v>
      </c>
      <c r="F1400" s="60"/>
      <c r="G1400" s="60">
        <v>30</v>
      </c>
      <c r="H1400" s="23">
        <f t="shared" si="648"/>
        <v>0</v>
      </c>
      <c r="I1400" s="60"/>
      <c r="J1400" s="60">
        <v>45</v>
      </c>
      <c r="K1400" s="23">
        <f t="shared" si="649"/>
        <v>0</v>
      </c>
      <c r="L1400" s="60"/>
      <c r="M1400" s="60">
        <v>75</v>
      </c>
      <c r="N1400" s="23">
        <f t="shared" si="650"/>
        <v>0</v>
      </c>
      <c r="O1400" s="60"/>
      <c r="P1400" s="60">
        <v>38</v>
      </c>
      <c r="Q1400" s="23">
        <f t="shared" si="651"/>
        <v>0</v>
      </c>
      <c r="R1400" s="60"/>
      <c r="S1400" s="60">
        <v>68</v>
      </c>
      <c r="T1400" s="23">
        <f t="shared" si="652"/>
        <v>0</v>
      </c>
      <c r="U1400" s="60"/>
      <c r="V1400" s="60">
        <v>38</v>
      </c>
      <c r="W1400" s="23">
        <f t="shared" si="653"/>
        <v>0</v>
      </c>
      <c r="X1400" s="60"/>
      <c r="Y1400" s="60">
        <v>55</v>
      </c>
      <c r="Z1400" s="23">
        <f t="shared" si="654"/>
        <v>0</v>
      </c>
      <c r="AA1400" s="60"/>
      <c r="AB1400" s="60">
        <v>58</v>
      </c>
      <c r="AC1400" s="23">
        <f t="shared" si="655"/>
        <v>0</v>
      </c>
      <c r="AD1400" s="60"/>
      <c r="AE1400" s="60">
        <v>68</v>
      </c>
      <c r="AF1400" s="25">
        <f t="shared" si="656"/>
        <v>0</v>
      </c>
      <c r="AG1400" s="60"/>
      <c r="AH1400" s="60">
        <v>98</v>
      </c>
      <c r="AI1400" s="23">
        <f t="shared" si="657"/>
        <v>0</v>
      </c>
      <c r="AJ1400" s="60"/>
      <c r="AK1400" s="60">
        <v>7</v>
      </c>
      <c r="AL1400" s="25">
        <f t="shared" si="658"/>
        <v>0</v>
      </c>
      <c r="AM1400" s="60"/>
      <c r="AN1400" s="60">
        <v>6</v>
      </c>
      <c r="AO1400" s="25">
        <f t="shared" si="659"/>
        <v>0</v>
      </c>
      <c r="AP1400" s="60"/>
      <c r="AQ1400" s="60">
        <v>7</v>
      </c>
      <c r="AR1400" s="60">
        <f t="shared" si="643"/>
        <v>0</v>
      </c>
      <c r="AS1400" s="60"/>
      <c r="AT1400" s="60">
        <v>5.63</v>
      </c>
      <c r="AU1400" s="60">
        <f t="shared" si="644"/>
        <v>0</v>
      </c>
      <c r="AV1400" s="60"/>
      <c r="AW1400" s="60">
        <v>6.65</v>
      </c>
      <c r="AX1400" s="60">
        <f t="shared" si="645"/>
        <v>0</v>
      </c>
      <c r="AY1400" s="60"/>
      <c r="AZ1400" s="60">
        <v>5.58</v>
      </c>
      <c r="BA1400" s="60">
        <f t="shared" si="646"/>
        <v>0</v>
      </c>
      <c r="BB1400" s="60"/>
      <c r="BC1400" s="60">
        <v>6</v>
      </c>
      <c r="BD1400" s="23">
        <f t="shared" si="660"/>
        <v>0</v>
      </c>
      <c r="BE1400" s="26">
        <f t="shared" si="661"/>
        <v>0</v>
      </c>
      <c r="BF1400" s="27">
        <f t="shared" si="664"/>
        <v>0</v>
      </c>
      <c r="BG1400" s="61"/>
      <c r="BH1400" s="62"/>
      <c r="BI1400" s="61"/>
      <c r="BJ1400" s="30">
        <f t="shared" si="662"/>
        <v>0</v>
      </c>
      <c r="BK1400" s="28">
        <f t="shared" si="663"/>
        <v>0</v>
      </c>
      <c r="BL1400" s="245"/>
      <c r="BM1400" s="245"/>
      <c r="BN1400" s="255"/>
      <c r="BO1400" s="255"/>
      <c r="BP1400" s="255"/>
      <c r="BQ1400" s="255"/>
      <c r="BR1400" s="255"/>
      <c r="BS1400" s="255"/>
      <c r="BT1400" s="255"/>
      <c r="BU1400" s="255"/>
      <c r="BV1400" s="255"/>
      <c r="BW1400" s="255"/>
      <c r="BX1400" s="255"/>
      <c r="BY1400" s="256"/>
      <c r="BZ1400" s="256"/>
      <c r="CA1400" s="256"/>
      <c r="CB1400" s="256"/>
      <c r="CC1400" s="256"/>
      <c r="CD1400" s="256"/>
      <c r="CE1400" s="256"/>
      <c r="CF1400" s="256"/>
      <c r="CG1400" s="256"/>
      <c r="CH1400" s="256"/>
      <c r="CI1400" s="256"/>
      <c r="CJ1400" s="256"/>
      <c r="CK1400" s="256"/>
      <c r="CL1400" s="256"/>
      <c r="CM1400" s="256"/>
      <c r="CN1400" s="256"/>
      <c r="CO1400" s="256"/>
      <c r="CP1400" s="256"/>
      <c r="CQ1400" s="256"/>
      <c r="CR1400" s="256"/>
      <c r="CS1400" s="256"/>
      <c r="CT1400" s="256"/>
      <c r="CU1400" s="256"/>
      <c r="CV1400" s="256"/>
      <c r="CW1400" s="256"/>
      <c r="CX1400" s="256"/>
      <c r="CY1400" s="256"/>
      <c r="CZ1400" s="256"/>
      <c r="DA1400" s="256"/>
      <c r="DB1400" s="256"/>
      <c r="DC1400" s="256"/>
      <c r="DD1400" s="256"/>
      <c r="DE1400" s="256"/>
      <c r="DF1400" s="256"/>
      <c r="DG1400" s="256"/>
      <c r="DH1400" s="256"/>
      <c r="DI1400" s="256"/>
      <c r="DJ1400" s="256"/>
      <c r="DK1400" s="256"/>
      <c r="DL1400" s="256"/>
      <c r="DM1400" s="256"/>
      <c r="DN1400" s="256"/>
      <c r="DO1400" s="256"/>
      <c r="DP1400" s="256"/>
      <c r="DQ1400" s="256"/>
      <c r="DR1400" s="256"/>
      <c r="DS1400" s="256"/>
      <c r="DT1400" s="256"/>
      <c r="DU1400" s="256"/>
      <c r="DV1400" s="256"/>
      <c r="DW1400" s="256"/>
      <c r="DX1400" s="256"/>
      <c r="DY1400" s="256"/>
      <c r="DZ1400" s="256"/>
      <c r="EA1400" s="256"/>
      <c r="EB1400" s="256"/>
      <c r="EC1400" s="256"/>
      <c r="ED1400" s="256"/>
      <c r="EE1400" s="256"/>
      <c r="EF1400" s="256"/>
      <c r="EG1400" s="256"/>
      <c r="EH1400" s="256"/>
      <c r="EI1400" s="256"/>
      <c r="EJ1400" s="256"/>
      <c r="EK1400" s="256"/>
      <c r="EL1400" s="256"/>
      <c r="EM1400" s="256"/>
      <c r="EN1400" s="256"/>
      <c r="EO1400" s="256"/>
      <c r="EP1400" s="256"/>
      <c r="EQ1400" s="256"/>
      <c r="ER1400" s="256"/>
      <c r="ES1400" s="256"/>
      <c r="ET1400" s="256"/>
      <c r="EU1400" s="256"/>
      <c r="EV1400" s="256"/>
      <c r="EW1400" s="256"/>
      <c r="EX1400" s="256"/>
      <c r="EY1400" s="256"/>
      <c r="EZ1400" s="256"/>
      <c r="FA1400" s="256"/>
      <c r="FB1400" s="256"/>
      <c r="FC1400" s="256"/>
      <c r="FD1400" s="256"/>
      <c r="FE1400" s="256"/>
      <c r="FF1400" s="256"/>
      <c r="FG1400" s="256"/>
      <c r="FH1400" s="256"/>
      <c r="FI1400" s="256"/>
      <c r="FJ1400" s="256"/>
      <c r="FK1400" s="256"/>
      <c r="FL1400" s="256"/>
      <c r="FM1400" s="256"/>
      <c r="FN1400" s="256"/>
      <c r="FO1400" s="256"/>
      <c r="FP1400" s="256"/>
      <c r="FQ1400" s="256"/>
      <c r="FR1400" s="256"/>
      <c r="FS1400" s="256"/>
      <c r="FT1400" s="256"/>
      <c r="FU1400" s="256"/>
      <c r="FV1400" s="256"/>
    </row>
    <row r="1401" spans="1:178" s="64" customFormat="1" ht="32.25" customHeight="1">
      <c r="A1401" s="67" t="s">
        <v>455</v>
      </c>
      <c r="B1401" s="68" t="s">
        <v>456</v>
      </c>
      <c r="C1401" s="69"/>
      <c r="D1401" s="60">
        <v>45</v>
      </c>
      <c r="E1401" s="23">
        <f t="shared" si="647"/>
        <v>0</v>
      </c>
      <c r="F1401" s="60"/>
      <c r="G1401" s="60">
        <v>30</v>
      </c>
      <c r="H1401" s="23">
        <f t="shared" si="648"/>
        <v>0</v>
      </c>
      <c r="I1401" s="60"/>
      <c r="J1401" s="60">
        <v>45</v>
      </c>
      <c r="K1401" s="23">
        <f t="shared" si="649"/>
        <v>0</v>
      </c>
      <c r="L1401" s="60"/>
      <c r="M1401" s="60">
        <v>75</v>
      </c>
      <c r="N1401" s="23">
        <f t="shared" si="650"/>
        <v>0</v>
      </c>
      <c r="O1401" s="60"/>
      <c r="P1401" s="60">
        <v>38</v>
      </c>
      <c r="Q1401" s="23">
        <f t="shared" si="651"/>
        <v>0</v>
      </c>
      <c r="R1401" s="60"/>
      <c r="S1401" s="60">
        <v>68</v>
      </c>
      <c r="T1401" s="23">
        <f t="shared" si="652"/>
        <v>0</v>
      </c>
      <c r="U1401" s="70"/>
      <c r="V1401" s="60">
        <v>38</v>
      </c>
      <c r="W1401" s="23">
        <f t="shared" si="653"/>
        <v>0</v>
      </c>
      <c r="X1401" s="60"/>
      <c r="Y1401" s="60">
        <v>55</v>
      </c>
      <c r="Z1401" s="23">
        <f t="shared" si="654"/>
        <v>0</v>
      </c>
      <c r="AA1401" s="60"/>
      <c r="AB1401" s="60">
        <v>58</v>
      </c>
      <c r="AC1401" s="23">
        <f t="shared" si="655"/>
        <v>0</v>
      </c>
      <c r="AD1401" s="60"/>
      <c r="AE1401" s="60">
        <v>68</v>
      </c>
      <c r="AF1401" s="25">
        <f t="shared" si="656"/>
        <v>0</v>
      </c>
      <c r="AG1401" s="60"/>
      <c r="AH1401" s="60">
        <v>98</v>
      </c>
      <c r="AI1401" s="23">
        <f t="shared" si="657"/>
        <v>0</v>
      </c>
      <c r="AJ1401" s="60"/>
      <c r="AK1401" s="60">
        <v>7</v>
      </c>
      <c r="AL1401" s="25">
        <f t="shared" si="658"/>
        <v>0</v>
      </c>
      <c r="AM1401" s="60"/>
      <c r="AN1401" s="60">
        <v>6</v>
      </c>
      <c r="AO1401" s="25">
        <f t="shared" si="659"/>
        <v>0</v>
      </c>
      <c r="AP1401" s="60"/>
      <c r="AQ1401" s="60">
        <v>7</v>
      </c>
      <c r="AR1401" s="60">
        <f t="shared" si="643"/>
        <v>0</v>
      </c>
      <c r="AS1401" s="60"/>
      <c r="AT1401" s="60">
        <v>5.63</v>
      </c>
      <c r="AU1401" s="60">
        <f t="shared" si="644"/>
        <v>0</v>
      </c>
      <c r="AV1401" s="60"/>
      <c r="AW1401" s="60">
        <v>6.65</v>
      </c>
      <c r="AX1401" s="60">
        <f t="shared" si="645"/>
        <v>0</v>
      </c>
      <c r="AY1401" s="60"/>
      <c r="AZ1401" s="60">
        <v>5.58</v>
      </c>
      <c r="BA1401" s="60">
        <f t="shared" si="646"/>
        <v>0</v>
      </c>
      <c r="BB1401" s="60"/>
      <c r="BC1401" s="60">
        <v>6</v>
      </c>
      <c r="BD1401" s="23">
        <f t="shared" si="660"/>
        <v>0</v>
      </c>
      <c r="BE1401" s="26">
        <f t="shared" si="661"/>
        <v>0</v>
      </c>
      <c r="BF1401" s="27">
        <f t="shared" si="664"/>
        <v>0</v>
      </c>
      <c r="BG1401" s="61"/>
      <c r="BH1401" s="62"/>
      <c r="BI1401" s="61"/>
      <c r="BJ1401" s="30">
        <f t="shared" si="662"/>
        <v>0</v>
      </c>
      <c r="BK1401" s="28">
        <f t="shared" si="663"/>
        <v>0</v>
      </c>
      <c r="BL1401" s="245"/>
      <c r="BM1401" s="245"/>
      <c r="BN1401" s="255"/>
      <c r="BO1401" s="255"/>
      <c r="BP1401" s="255"/>
      <c r="BQ1401" s="255"/>
      <c r="BR1401" s="255"/>
      <c r="BS1401" s="255"/>
      <c r="BT1401" s="255"/>
      <c r="BU1401" s="255"/>
      <c r="BV1401" s="255"/>
      <c r="BW1401" s="255"/>
      <c r="BX1401" s="255"/>
      <c r="BY1401" s="256"/>
      <c r="BZ1401" s="256"/>
      <c r="CA1401" s="256"/>
      <c r="CB1401" s="256"/>
      <c r="CC1401" s="256"/>
      <c r="CD1401" s="256"/>
      <c r="CE1401" s="256"/>
      <c r="CF1401" s="256"/>
      <c r="CG1401" s="256"/>
      <c r="CH1401" s="256"/>
      <c r="CI1401" s="256"/>
      <c r="CJ1401" s="256"/>
      <c r="CK1401" s="256"/>
      <c r="CL1401" s="256"/>
      <c r="CM1401" s="256"/>
      <c r="CN1401" s="256"/>
      <c r="CO1401" s="256"/>
      <c r="CP1401" s="256"/>
      <c r="CQ1401" s="256"/>
      <c r="CR1401" s="256"/>
      <c r="CS1401" s="256"/>
      <c r="CT1401" s="256"/>
      <c r="CU1401" s="256"/>
      <c r="CV1401" s="256"/>
      <c r="CW1401" s="256"/>
      <c r="CX1401" s="256"/>
      <c r="CY1401" s="256"/>
      <c r="CZ1401" s="256"/>
      <c r="DA1401" s="256"/>
      <c r="DB1401" s="256"/>
      <c r="DC1401" s="256"/>
      <c r="DD1401" s="256"/>
      <c r="DE1401" s="256"/>
      <c r="DF1401" s="256"/>
      <c r="DG1401" s="256"/>
      <c r="DH1401" s="256"/>
      <c r="DI1401" s="256"/>
      <c r="DJ1401" s="256"/>
      <c r="DK1401" s="256"/>
      <c r="DL1401" s="256"/>
      <c r="DM1401" s="256"/>
      <c r="DN1401" s="256"/>
      <c r="DO1401" s="256"/>
      <c r="DP1401" s="256"/>
      <c r="DQ1401" s="256"/>
      <c r="DR1401" s="256"/>
      <c r="DS1401" s="256"/>
      <c r="DT1401" s="256"/>
      <c r="DU1401" s="256"/>
      <c r="DV1401" s="256"/>
      <c r="DW1401" s="256"/>
      <c r="DX1401" s="256"/>
      <c r="DY1401" s="256"/>
      <c r="DZ1401" s="256"/>
      <c r="EA1401" s="256"/>
      <c r="EB1401" s="256"/>
      <c r="EC1401" s="256"/>
      <c r="ED1401" s="256"/>
      <c r="EE1401" s="256"/>
      <c r="EF1401" s="256"/>
      <c r="EG1401" s="256"/>
      <c r="EH1401" s="256"/>
      <c r="EI1401" s="256"/>
      <c r="EJ1401" s="256"/>
      <c r="EK1401" s="256"/>
      <c r="EL1401" s="256"/>
      <c r="EM1401" s="256"/>
      <c r="EN1401" s="256"/>
      <c r="EO1401" s="256"/>
      <c r="EP1401" s="256"/>
      <c r="EQ1401" s="256"/>
      <c r="ER1401" s="256"/>
      <c r="ES1401" s="256"/>
      <c r="ET1401" s="256"/>
      <c r="EU1401" s="256"/>
      <c r="EV1401" s="256"/>
      <c r="EW1401" s="256"/>
      <c r="EX1401" s="256"/>
      <c r="EY1401" s="256"/>
      <c r="EZ1401" s="256"/>
      <c r="FA1401" s="256"/>
      <c r="FB1401" s="256"/>
      <c r="FC1401" s="256"/>
      <c r="FD1401" s="256"/>
      <c r="FE1401" s="256"/>
      <c r="FF1401" s="256"/>
      <c r="FG1401" s="256"/>
      <c r="FH1401" s="256"/>
      <c r="FI1401" s="256"/>
      <c r="FJ1401" s="256"/>
      <c r="FK1401" s="256"/>
      <c r="FL1401" s="256"/>
      <c r="FM1401" s="256"/>
      <c r="FN1401" s="256"/>
      <c r="FO1401" s="256"/>
      <c r="FP1401" s="256"/>
      <c r="FQ1401" s="256"/>
      <c r="FR1401" s="256"/>
      <c r="FS1401" s="256"/>
      <c r="FT1401" s="256"/>
      <c r="FU1401" s="256"/>
      <c r="FV1401" s="256"/>
    </row>
    <row r="1402" spans="1:178" s="64" customFormat="1" ht="32.25" customHeight="1">
      <c r="A1402" s="67" t="s">
        <v>457</v>
      </c>
      <c r="B1402" s="68" t="s">
        <v>458</v>
      </c>
      <c r="C1402" s="69"/>
      <c r="D1402" s="60">
        <v>45</v>
      </c>
      <c r="E1402" s="23">
        <f t="shared" si="647"/>
        <v>0</v>
      </c>
      <c r="F1402" s="60"/>
      <c r="G1402" s="60">
        <v>30</v>
      </c>
      <c r="H1402" s="23">
        <f t="shared" si="648"/>
        <v>0</v>
      </c>
      <c r="I1402" s="60"/>
      <c r="J1402" s="60">
        <v>45</v>
      </c>
      <c r="K1402" s="23">
        <f t="shared" si="649"/>
        <v>0</v>
      </c>
      <c r="L1402" s="60"/>
      <c r="M1402" s="60">
        <v>75</v>
      </c>
      <c r="N1402" s="23">
        <f t="shared" si="650"/>
        <v>0</v>
      </c>
      <c r="O1402" s="60"/>
      <c r="P1402" s="60">
        <v>38</v>
      </c>
      <c r="Q1402" s="23">
        <f t="shared" si="651"/>
        <v>0</v>
      </c>
      <c r="R1402" s="60"/>
      <c r="S1402" s="60">
        <v>68</v>
      </c>
      <c r="T1402" s="23">
        <f t="shared" si="652"/>
        <v>0</v>
      </c>
      <c r="U1402" s="60"/>
      <c r="V1402" s="60">
        <v>38</v>
      </c>
      <c r="W1402" s="23">
        <f t="shared" si="653"/>
        <v>0</v>
      </c>
      <c r="X1402" s="60"/>
      <c r="Y1402" s="60">
        <v>55</v>
      </c>
      <c r="Z1402" s="23">
        <f t="shared" si="654"/>
        <v>0</v>
      </c>
      <c r="AA1402" s="60"/>
      <c r="AB1402" s="60">
        <v>58</v>
      </c>
      <c r="AC1402" s="23">
        <f t="shared" si="655"/>
        <v>0</v>
      </c>
      <c r="AD1402" s="60"/>
      <c r="AE1402" s="60">
        <v>68</v>
      </c>
      <c r="AF1402" s="25">
        <f t="shared" si="656"/>
        <v>0</v>
      </c>
      <c r="AG1402" s="60"/>
      <c r="AH1402" s="60">
        <v>98</v>
      </c>
      <c r="AI1402" s="23">
        <f t="shared" si="657"/>
        <v>0</v>
      </c>
      <c r="AJ1402" s="60"/>
      <c r="AK1402" s="60">
        <v>7</v>
      </c>
      <c r="AL1402" s="25">
        <f t="shared" si="658"/>
        <v>0</v>
      </c>
      <c r="AM1402" s="60"/>
      <c r="AN1402" s="60">
        <v>6</v>
      </c>
      <c r="AO1402" s="25">
        <f t="shared" si="659"/>
        <v>0</v>
      </c>
      <c r="AP1402" s="60"/>
      <c r="AQ1402" s="60">
        <v>7</v>
      </c>
      <c r="AR1402" s="60">
        <f t="shared" si="643"/>
        <v>0</v>
      </c>
      <c r="AS1402" s="60"/>
      <c r="AT1402" s="60">
        <v>5.63</v>
      </c>
      <c r="AU1402" s="60">
        <f t="shared" si="644"/>
        <v>0</v>
      </c>
      <c r="AV1402" s="60"/>
      <c r="AW1402" s="60">
        <v>6.65</v>
      </c>
      <c r="AX1402" s="60">
        <f t="shared" si="645"/>
        <v>0</v>
      </c>
      <c r="AY1402" s="60"/>
      <c r="AZ1402" s="60">
        <v>5.58</v>
      </c>
      <c r="BA1402" s="60">
        <f t="shared" si="646"/>
        <v>0</v>
      </c>
      <c r="BB1402" s="60"/>
      <c r="BC1402" s="60">
        <v>6</v>
      </c>
      <c r="BD1402" s="23">
        <f t="shared" si="660"/>
        <v>0</v>
      </c>
      <c r="BE1402" s="26">
        <f t="shared" si="661"/>
        <v>0</v>
      </c>
      <c r="BF1402" s="27">
        <f t="shared" si="664"/>
        <v>0</v>
      </c>
      <c r="BG1402" s="61"/>
      <c r="BH1402" s="62"/>
      <c r="BI1402" s="61"/>
      <c r="BJ1402" s="30">
        <f t="shared" si="662"/>
        <v>0</v>
      </c>
      <c r="BK1402" s="28">
        <f t="shared" si="663"/>
        <v>0</v>
      </c>
      <c r="BL1402" s="245"/>
      <c r="BM1402" s="255"/>
      <c r="BN1402" s="255"/>
      <c r="BO1402" s="255"/>
      <c r="BP1402" s="255"/>
      <c r="BQ1402" s="255"/>
      <c r="BR1402" s="255"/>
      <c r="BS1402" s="255"/>
      <c r="BT1402" s="255"/>
      <c r="BU1402" s="255"/>
      <c r="BV1402" s="255"/>
      <c r="BW1402" s="255"/>
      <c r="BX1402" s="255"/>
      <c r="BY1402" s="256"/>
      <c r="BZ1402" s="256"/>
      <c r="CA1402" s="256"/>
      <c r="CB1402" s="256"/>
      <c r="CC1402" s="256"/>
      <c r="CD1402" s="256"/>
      <c r="CE1402" s="256"/>
      <c r="CF1402" s="256"/>
      <c r="CG1402" s="256"/>
      <c r="CH1402" s="256"/>
      <c r="CI1402" s="256"/>
      <c r="CJ1402" s="256"/>
      <c r="CK1402" s="256"/>
      <c r="CL1402" s="256"/>
      <c r="CM1402" s="256"/>
      <c r="CN1402" s="256"/>
      <c r="CO1402" s="256"/>
      <c r="CP1402" s="256"/>
      <c r="CQ1402" s="256"/>
      <c r="CR1402" s="256"/>
      <c r="CS1402" s="256"/>
      <c r="CT1402" s="256"/>
      <c r="CU1402" s="256"/>
      <c r="CV1402" s="256"/>
      <c r="CW1402" s="256"/>
      <c r="CX1402" s="256"/>
      <c r="CY1402" s="256"/>
      <c r="CZ1402" s="256"/>
      <c r="DA1402" s="256"/>
      <c r="DB1402" s="256"/>
      <c r="DC1402" s="256"/>
      <c r="DD1402" s="256"/>
      <c r="DE1402" s="256"/>
      <c r="DF1402" s="256"/>
      <c r="DG1402" s="256"/>
      <c r="DH1402" s="256"/>
      <c r="DI1402" s="256"/>
      <c r="DJ1402" s="256"/>
      <c r="DK1402" s="256"/>
      <c r="DL1402" s="256"/>
      <c r="DM1402" s="256"/>
      <c r="DN1402" s="256"/>
      <c r="DO1402" s="256"/>
      <c r="DP1402" s="256"/>
      <c r="DQ1402" s="256"/>
      <c r="DR1402" s="256"/>
      <c r="DS1402" s="256"/>
      <c r="DT1402" s="256"/>
      <c r="DU1402" s="256"/>
      <c r="DV1402" s="256"/>
      <c r="DW1402" s="256"/>
      <c r="DX1402" s="256"/>
      <c r="DY1402" s="256"/>
      <c r="DZ1402" s="256"/>
      <c r="EA1402" s="256"/>
      <c r="EB1402" s="256"/>
      <c r="EC1402" s="256"/>
      <c r="ED1402" s="256"/>
      <c r="EE1402" s="256"/>
      <c r="EF1402" s="256"/>
      <c r="EG1402" s="256"/>
      <c r="EH1402" s="256"/>
      <c r="EI1402" s="256"/>
      <c r="EJ1402" s="256"/>
      <c r="EK1402" s="256"/>
      <c r="EL1402" s="256"/>
      <c r="EM1402" s="256"/>
      <c r="EN1402" s="256"/>
      <c r="EO1402" s="256"/>
      <c r="EP1402" s="256"/>
      <c r="EQ1402" s="256"/>
      <c r="ER1402" s="256"/>
      <c r="ES1402" s="256"/>
      <c r="ET1402" s="256"/>
      <c r="EU1402" s="256"/>
      <c r="EV1402" s="256"/>
      <c r="EW1402" s="256"/>
      <c r="EX1402" s="256"/>
      <c r="EY1402" s="256"/>
      <c r="EZ1402" s="256"/>
      <c r="FA1402" s="256"/>
      <c r="FB1402" s="256"/>
      <c r="FC1402" s="256"/>
      <c r="FD1402" s="256"/>
      <c r="FE1402" s="256"/>
      <c r="FF1402" s="256"/>
      <c r="FG1402" s="256"/>
      <c r="FH1402" s="256"/>
      <c r="FI1402" s="256"/>
      <c r="FJ1402" s="256"/>
      <c r="FK1402" s="256"/>
      <c r="FL1402" s="256"/>
      <c r="FM1402" s="256"/>
      <c r="FN1402" s="256"/>
      <c r="FO1402" s="256"/>
      <c r="FP1402" s="256"/>
      <c r="FQ1402" s="256"/>
      <c r="FR1402" s="256"/>
      <c r="FS1402" s="256"/>
      <c r="FT1402" s="256"/>
      <c r="FU1402" s="256"/>
      <c r="FV1402" s="256"/>
    </row>
    <row r="1403" spans="1:178" s="64" customFormat="1" ht="32.25" customHeight="1">
      <c r="A1403" s="67" t="s">
        <v>459</v>
      </c>
      <c r="B1403" s="68" t="s">
        <v>460</v>
      </c>
      <c r="C1403" s="71"/>
      <c r="D1403" s="60">
        <v>45</v>
      </c>
      <c r="E1403" s="23">
        <f t="shared" si="647"/>
        <v>0</v>
      </c>
      <c r="F1403" s="60"/>
      <c r="G1403" s="60">
        <v>30</v>
      </c>
      <c r="H1403" s="23">
        <f t="shared" si="648"/>
        <v>0</v>
      </c>
      <c r="I1403" s="60"/>
      <c r="J1403" s="60">
        <v>45</v>
      </c>
      <c r="K1403" s="23">
        <f t="shared" si="649"/>
        <v>0</v>
      </c>
      <c r="L1403" s="60"/>
      <c r="M1403" s="60">
        <v>75</v>
      </c>
      <c r="N1403" s="23">
        <f t="shared" si="650"/>
        <v>0</v>
      </c>
      <c r="O1403" s="60"/>
      <c r="P1403" s="60">
        <v>38</v>
      </c>
      <c r="Q1403" s="23">
        <f t="shared" si="651"/>
        <v>0</v>
      </c>
      <c r="R1403" s="60"/>
      <c r="S1403" s="60">
        <v>68</v>
      </c>
      <c r="T1403" s="23">
        <f t="shared" si="652"/>
        <v>0</v>
      </c>
      <c r="U1403" s="60"/>
      <c r="V1403" s="60">
        <v>38</v>
      </c>
      <c r="W1403" s="23">
        <f t="shared" si="653"/>
        <v>0</v>
      </c>
      <c r="X1403" s="60"/>
      <c r="Y1403" s="60">
        <v>55</v>
      </c>
      <c r="Z1403" s="23">
        <f t="shared" si="654"/>
        <v>0</v>
      </c>
      <c r="AA1403" s="60"/>
      <c r="AB1403" s="60">
        <v>58</v>
      </c>
      <c r="AC1403" s="23">
        <f t="shared" si="655"/>
        <v>0</v>
      </c>
      <c r="AD1403" s="60"/>
      <c r="AE1403" s="60">
        <v>68</v>
      </c>
      <c r="AF1403" s="25">
        <f t="shared" si="656"/>
        <v>0</v>
      </c>
      <c r="AG1403" s="60"/>
      <c r="AH1403" s="60">
        <v>98</v>
      </c>
      <c r="AI1403" s="23">
        <f t="shared" si="657"/>
        <v>0</v>
      </c>
      <c r="AJ1403" s="60"/>
      <c r="AK1403" s="60">
        <v>7</v>
      </c>
      <c r="AL1403" s="25">
        <f t="shared" si="658"/>
        <v>0</v>
      </c>
      <c r="AM1403" s="60"/>
      <c r="AN1403" s="60">
        <v>6</v>
      </c>
      <c r="AO1403" s="25">
        <f t="shared" si="659"/>
        <v>0</v>
      </c>
      <c r="AP1403" s="60"/>
      <c r="AQ1403" s="60">
        <v>7</v>
      </c>
      <c r="AR1403" s="60">
        <f t="shared" si="643"/>
        <v>0</v>
      </c>
      <c r="AS1403" s="60"/>
      <c r="AT1403" s="60">
        <v>5.63</v>
      </c>
      <c r="AU1403" s="60">
        <f t="shared" si="644"/>
        <v>0</v>
      </c>
      <c r="AV1403" s="60"/>
      <c r="AW1403" s="60">
        <v>6.65</v>
      </c>
      <c r="AX1403" s="60">
        <f t="shared" si="645"/>
        <v>0</v>
      </c>
      <c r="AY1403" s="60"/>
      <c r="AZ1403" s="60">
        <v>5.58</v>
      </c>
      <c r="BA1403" s="60">
        <f t="shared" si="646"/>
        <v>0</v>
      </c>
      <c r="BB1403" s="60"/>
      <c r="BC1403" s="60">
        <v>6</v>
      </c>
      <c r="BD1403" s="23">
        <f t="shared" si="660"/>
        <v>0</v>
      </c>
      <c r="BE1403" s="26">
        <f t="shared" si="661"/>
        <v>0</v>
      </c>
      <c r="BF1403" s="27">
        <f t="shared" si="664"/>
        <v>0</v>
      </c>
      <c r="BG1403" s="61"/>
      <c r="BH1403" s="62"/>
      <c r="BI1403" s="61"/>
      <c r="BJ1403" s="30">
        <f t="shared" si="662"/>
        <v>0</v>
      </c>
      <c r="BK1403" s="28">
        <f t="shared" si="663"/>
        <v>0</v>
      </c>
      <c r="BL1403" s="245"/>
      <c r="BM1403" s="255"/>
      <c r="BN1403" s="255"/>
      <c r="BO1403" s="255"/>
      <c r="BP1403" s="255"/>
      <c r="BQ1403" s="255"/>
      <c r="BR1403" s="255"/>
      <c r="BS1403" s="255"/>
      <c r="BT1403" s="255"/>
      <c r="BU1403" s="255"/>
      <c r="BV1403" s="255"/>
      <c r="BW1403" s="255"/>
      <c r="BX1403" s="255"/>
      <c r="BY1403" s="256"/>
      <c r="BZ1403" s="256"/>
      <c r="CA1403" s="256"/>
      <c r="CB1403" s="256"/>
      <c r="CC1403" s="256"/>
      <c r="CD1403" s="256"/>
      <c r="CE1403" s="256"/>
      <c r="CF1403" s="256"/>
      <c r="CG1403" s="256"/>
      <c r="CH1403" s="256"/>
      <c r="CI1403" s="256"/>
      <c r="CJ1403" s="256"/>
      <c r="CK1403" s="256"/>
      <c r="CL1403" s="256"/>
      <c r="CM1403" s="256"/>
      <c r="CN1403" s="256"/>
      <c r="CO1403" s="256"/>
      <c r="CP1403" s="256"/>
      <c r="CQ1403" s="256"/>
      <c r="CR1403" s="256"/>
      <c r="CS1403" s="256"/>
      <c r="CT1403" s="256"/>
      <c r="CU1403" s="256"/>
      <c r="CV1403" s="256"/>
      <c r="CW1403" s="256"/>
      <c r="CX1403" s="256"/>
      <c r="CY1403" s="256"/>
      <c r="CZ1403" s="256"/>
      <c r="DA1403" s="256"/>
      <c r="DB1403" s="256"/>
      <c r="DC1403" s="256"/>
      <c r="DD1403" s="256"/>
      <c r="DE1403" s="256"/>
      <c r="DF1403" s="256"/>
      <c r="DG1403" s="256"/>
      <c r="DH1403" s="256"/>
      <c r="DI1403" s="256"/>
      <c r="DJ1403" s="256"/>
      <c r="DK1403" s="256"/>
      <c r="DL1403" s="256"/>
      <c r="DM1403" s="256"/>
      <c r="DN1403" s="256"/>
      <c r="DO1403" s="256"/>
      <c r="DP1403" s="256"/>
      <c r="DQ1403" s="256"/>
      <c r="DR1403" s="256"/>
      <c r="DS1403" s="256"/>
      <c r="DT1403" s="256"/>
      <c r="DU1403" s="256"/>
      <c r="DV1403" s="256"/>
      <c r="DW1403" s="256"/>
      <c r="DX1403" s="256"/>
      <c r="DY1403" s="256"/>
      <c r="DZ1403" s="256"/>
      <c r="EA1403" s="256"/>
      <c r="EB1403" s="256"/>
      <c r="EC1403" s="256"/>
      <c r="ED1403" s="256"/>
      <c r="EE1403" s="256"/>
      <c r="EF1403" s="256"/>
      <c r="EG1403" s="256"/>
      <c r="EH1403" s="256"/>
      <c r="EI1403" s="256"/>
      <c r="EJ1403" s="256"/>
      <c r="EK1403" s="256"/>
      <c r="EL1403" s="256"/>
      <c r="EM1403" s="256"/>
      <c r="EN1403" s="256"/>
      <c r="EO1403" s="256"/>
      <c r="EP1403" s="256"/>
      <c r="EQ1403" s="256"/>
      <c r="ER1403" s="256"/>
      <c r="ES1403" s="256"/>
      <c r="ET1403" s="256"/>
      <c r="EU1403" s="256"/>
      <c r="EV1403" s="256"/>
      <c r="EW1403" s="256"/>
      <c r="EX1403" s="256"/>
      <c r="EY1403" s="256"/>
      <c r="EZ1403" s="256"/>
      <c r="FA1403" s="256"/>
      <c r="FB1403" s="256"/>
      <c r="FC1403" s="256"/>
      <c r="FD1403" s="256"/>
      <c r="FE1403" s="256"/>
      <c r="FF1403" s="256"/>
      <c r="FG1403" s="256"/>
      <c r="FH1403" s="256"/>
      <c r="FI1403" s="256"/>
      <c r="FJ1403" s="256"/>
      <c r="FK1403" s="256"/>
      <c r="FL1403" s="256"/>
      <c r="FM1403" s="256"/>
      <c r="FN1403" s="256"/>
      <c r="FO1403" s="256"/>
      <c r="FP1403" s="256"/>
      <c r="FQ1403" s="256"/>
      <c r="FR1403" s="256"/>
      <c r="FS1403" s="256"/>
      <c r="FT1403" s="256"/>
      <c r="FU1403" s="256"/>
      <c r="FV1403" s="256"/>
    </row>
    <row r="1404" spans="1:178" s="81" customFormat="1" ht="32.25" customHeight="1">
      <c r="A1404" s="72" t="s">
        <v>461</v>
      </c>
      <c r="B1404" s="84" t="s">
        <v>462</v>
      </c>
      <c r="C1404" s="106"/>
      <c r="D1404" s="77">
        <v>45</v>
      </c>
      <c r="E1404" s="23">
        <f t="shared" si="647"/>
        <v>0</v>
      </c>
      <c r="F1404" s="77"/>
      <c r="G1404" s="77">
        <v>30</v>
      </c>
      <c r="H1404" s="23">
        <f t="shared" si="648"/>
        <v>0</v>
      </c>
      <c r="I1404" s="77"/>
      <c r="J1404" s="77">
        <v>45</v>
      </c>
      <c r="K1404" s="23">
        <f t="shared" si="649"/>
        <v>0</v>
      </c>
      <c r="L1404" s="77"/>
      <c r="M1404" s="77">
        <v>75</v>
      </c>
      <c r="N1404" s="23">
        <f t="shared" si="650"/>
        <v>0</v>
      </c>
      <c r="O1404" s="77"/>
      <c r="P1404" s="77">
        <v>38</v>
      </c>
      <c r="Q1404" s="23">
        <f t="shared" si="651"/>
        <v>0</v>
      </c>
      <c r="R1404" s="77"/>
      <c r="S1404" s="77">
        <v>68</v>
      </c>
      <c r="T1404" s="23">
        <f t="shared" si="652"/>
        <v>0</v>
      </c>
      <c r="U1404" s="77"/>
      <c r="V1404" s="77">
        <v>38</v>
      </c>
      <c r="W1404" s="23">
        <f t="shared" si="653"/>
        <v>0</v>
      </c>
      <c r="X1404" s="77"/>
      <c r="Y1404" s="77"/>
      <c r="Z1404" s="23">
        <f t="shared" si="654"/>
        <v>0</v>
      </c>
      <c r="AA1404" s="77"/>
      <c r="AB1404" s="77">
        <v>58</v>
      </c>
      <c r="AC1404" s="23">
        <f t="shared" si="655"/>
        <v>0</v>
      </c>
      <c r="AD1404" s="77"/>
      <c r="AE1404" s="77">
        <v>68</v>
      </c>
      <c r="AF1404" s="25">
        <f t="shared" si="656"/>
        <v>0</v>
      </c>
      <c r="AG1404" s="77"/>
      <c r="AH1404" s="77">
        <v>98</v>
      </c>
      <c r="AI1404" s="23">
        <f t="shared" si="657"/>
        <v>0</v>
      </c>
      <c r="AJ1404" s="77"/>
      <c r="AK1404" s="77">
        <v>7</v>
      </c>
      <c r="AL1404" s="25">
        <f t="shared" si="658"/>
        <v>0</v>
      </c>
      <c r="AM1404" s="77"/>
      <c r="AN1404" s="77">
        <v>6</v>
      </c>
      <c r="AO1404" s="25">
        <f t="shared" si="659"/>
        <v>0</v>
      </c>
      <c r="AP1404" s="77"/>
      <c r="AQ1404" s="77"/>
      <c r="AR1404" s="77"/>
      <c r="AS1404" s="77"/>
      <c r="AT1404" s="77">
        <v>5.63</v>
      </c>
      <c r="AU1404" s="77">
        <f t="shared" si="644"/>
        <v>0</v>
      </c>
      <c r="AV1404" s="77"/>
      <c r="AW1404" s="77">
        <v>6.65</v>
      </c>
      <c r="AX1404" s="77">
        <f t="shared" si="645"/>
        <v>0</v>
      </c>
      <c r="AY1404" s="77"/>
      <c r="AZ1404" s="77"/>
      <c r="BA1404" s="77"/>
      <c r="BB1404" s="77"/>
      <c r="BC1404" s="77">
        <v>6</v>
      </c>
      <c r="BD1404" s="23">
        <f t="shared" si="660"/>
        <v>0</v>
      </c>
      <c r="BE1404" s="26">
        <f t="shared" si="661"/>
        <v>0</v>
      </c>
      <c r="BF1404" s="27">
        <f t="shared" si="664"/>
        <v>55140</v>
      </c>
      <c r="BG1404" s="78"/>
      <c r="BH1404" s="79"/>
      <c r="BI1404" s="78"/>
      <c r="BJ1404" s="28">
        <f t="shared" si="662"/>
        <v>0</v>
      </c>
      <c r="BK1404" s="28">
        <f t="shared" si="663"/>
        <v>55140</v>
      </c>
      <c r="BL1404" s="257"/>
      <c r="BM1404" s="259"/>
      <c r="BN1404" s="259"/>
      <c r="BO1404" s="259"/>
      <c r="BP1404" s="259"/>
      <c r="BQ1404" s="259"/>
      <c r="BR1404" s="259"/>
      <c r="BS1404" s="259"/>
      <c r="BT1404" s="259"/>
      <c r="BU1404" s="259"/>
      <c r="BV1404" s="259"/>
      <c r="BW1404" s="259"/>
      <c r="BX1404" s="259"/>
      <c r="BY1404" s="258"/>
      <c r="BZ1404" s="258"/>
      <c r="CA1404" s="258"/>
      <c r="CB1404" s="258"/>
      <c r="CC1404" s="258"/>
      <c r="CD1404" s="258"/>
      <c r="CE1404" s="258"/>
      <c r="CF1404" s="258"/>
      <c r="CG1404" s="258"/>
      <c r="CH1404" s="258"/>
      <c r="CI1404" s="258"/>
      <c r="CJ1404" s="258"/>
      <c r="CK1404" s="258"/>
      <c r="CL1404" s="258"/>
      <c r="CM1404" s="258"/>
      <c r="CN1404" s="258"/>
      <c r="CO1404" s="258"/>
      <c r="CP1404" s="258"/>
      <c r="CQ1404" s="258"/>
      <c r="CR1404" s="258"/>
      <c r="CS1404" s="258"/>
      <c r="CT1404" s="258"/>
      <c r="CU1404" s="258"/>
      <c r="CV1404" s="258"/>
      <c r="CW1404" s="258"/>
      <c r="CX1404" s="258"/>
      <c r="CY1404" s="258"/>
      <c r="CZ1404" s="258"/>
      <c r="DA1404" s="258"/>
      <c r="DB1404" s="258"/>
      <c r="DC1404" s="258"/>
      <c r="DD1404" s="258"/>
      <c r="DE1404" s="258"/>
      <c r="DF1404" s="258"/>
      <c r="DG1404" s="258"/>
      <c r="DH1404" s="258"/>
      <c r="DI1404" s="258"/>
      <c r="DJ1404" s="258"/>
      <c r="DK1404" s="258"/>
      <c r="DL1404" s="258"/>
      <c r="DM1404" s="258"/>
      <c r="DN1404" s="258"/>
      <c r="DO1404" s="258"/>
      <c r="DP1404" s="258"/>
      <c r="DQ1404" s="258"/>
      <c r="DR1404" s="258"/>
      <c r="DS1404" s="258"/>
      <c r="DT1404" s="258"/>
      <c r="DU1404" s="258"/>
      <c r="DV1404" s="258"/>
      <c r="DW1404" s="258"/>
      <c r="DX1404" s="258"/>
      <c r="DY1404" s="258"/>
      <c r="DZ1404" s="258"/>
      <c r="EA1404" s="258"/>
      <c r="EB1404" s="258"/>
      <c r="EC1404" s="258"/>
      <c r="ED1404" s="258"/>
      <c r="EE1404" s="258"/>
      <c r="EF1404" s="258"/>
      <c r="EG1404" s="258"/>
      <c r="EH1404" s="258"/>
      <c r="EI1404" s="258"/>
      <c r="EJ1404" s="258"/>
      <c r="EK1404" s="258"/>
      <c r="EL1404" s="258"/>
      <c r="EM1404" s="258"/>
      <c r="EN1404" s="258"/>
      <c r="EO1404" s="258"/>
      <c r="EP1404" s="258"/>
      <c r="EQ1404" s="258"/>
      <c r="ER1404" s="258"/>
      <c r="ES1404" s="258"/>
      <c r="ET1404" s="258"/>
      <c r="EU1404" s="258"/>
      <c r="EV1404" s="258"/>
      <c r="EW1404" s="258"/>
      <c r="EX1404" s="258"/>
      <c r="EY1404" s="258"/>
      <c r="EZ1404" s="258"/>
      <c r="FA1404" s="258"/>
      <c r="FB1404" s="258"/>
      <c r="FC1404" s="258"/>
      <c r="FD1404" s="258"/>
      <c r="FE1404" s="258"/>
      <c r="FF1404" s="258"/>
      <c r="FG1404" s="258"/>
      <c r="FH1404" s="258"/>
      <c r="FI1404" s="258"/>
      <c r="FJ1404" s="258"/>
      <c r="FK1404" s="258"/>
      <c r="FL1404" s="258"/>
      <c r="FM1404" s="258"/>
      <c r="FN1404" s="258"/>
      <c r="FO1404" s="258"/>
      <c r="FP1404" s="258"/>
      <c r="FQ1404" s="258"/>
      <c r="FR1404" s="258"/>
      <c r="FS1404" s="258"/>
      <c r="FT1404" s="258"/>
      <c r="FU1404" s="258"/>
      <c r="FV1404" s="258"/>
    </row>
    <row r="1405" spans="1:178" s="64" customFormat="1" ht="32.25" customHeight="1">
      <c r="A1405" s="67" t="s">
        <v>463</v>
      </c>
      <c r="B1405" s="68" t="s">
        <v>464</v>
      </c>
      <c r="C1405" s="69"/>
      <c r="D1405" s="60">
        <v>45</v>
      </c>
      <c r="E1405" s="23">
        <f t="shared" si="647"/>
        <v>0</v>
      </c>
      <c r="F1405" s="60"/>
      <c r="G1405" s="60">
        <v>30</v>
      </c>
      <c r="H1405" s="23">
        <f t="shared" si="648"/>
        <v>0</v>
      </c>
      <c r="I1405" s="60"/>
      <c r="J1405" s="60">
        <v>45</v>
      </c>
      <c r="K1405" s="23">
        <f t="shared" si="649"/>
        <v>0</v>
      </c>
      <c r="L1405" s="60"/>
      <c r="M1405" s="60">
        <v>75</v>
      </c>
      <c r="N1405" s="23">
        <f t="shared" si="650"/>
        <v>0</v>
      </c>
      <c r="O1405" s="60"/>
      <c r="P1405" s="60">
        <v>38</v>
      </c>
      <c r="Q1405" s="23">
        <f t="shared" si="651"/>
        <v>0</v>
      </c>
      <c r="R1405" s="60"/>
      <c r="S1405" s="60">
        <v>68</v>
      </c>
      <c r="T1405" s="23">
        <f t="shared" si="652"/>
        <v>0</v>
      </c>
      <c r="U1405" s="60"/>
      <c r="V1405" s="60">
        <v>38</v>
      </c>
      <c r="W1405" s="23">
        <f t="shared" si="653"/>
        <v>0</v>
      </c>
      <c r="X1405" s="60"/>
      <c r="Y1405" s="60">
        <v>55</v>
      </c>
      <c r="Z1405" s="23">
        <f t="shared" si="654"/>
        <v>0</v>
      </c>
      <c r="AA1405" s="60"/>
      <c r="AB1405" s="60">
        <v>58</v>
      </c>
      <c r="AC1405" s="23">
        <f t="shared" si="655"/>
        <v>0</v>
      </c>
      <c r="AD1405" s="60"/>
      <c r="AE1405" s="60">
        <v>68</v>
      </c>
      <c r="AF1405" s="25">
        <f t="shared" si="656"/>
        <v>0</v>
      </c>
      <c r="AG1405" s="60"/>
      <c r="AH1405" s="60">
        <v>98</v>
      </c>
      <c r="AI1405" s="23">
        <f t="shared" si="657"/>
        <v>0</v>
      </c>
      <c r="AJ1405" s="60"/>
      <c r="AK1405" s="60">
        <v>7</v>
      </c>
      <c r="AL1405" s="25">
        <f t="shared" si="658"/>
        <v>0</v>
      </c>
      <c r="AM1405" s="60"/>
      <c r="AN1405" s="60">
        <v>6</v>
      </c>
      <c r="AO1405" s="25">
        <f t="shared" si="659"/>
        <v>0</v>
      </c>
      <c r="AP1405" s="60"/>
      <c r="AQ1405" s="60">
        <v>7</v>
      </c>
      <c r="AR1405" s="60">
        <f t="shared" ref="AR1405:AR1410" si="665">AQ1405*AP1405</f>
        <v>0</v>
      </c>
      <c r="AS1405" s="60"/>
      <c r="AT1405" s="60">
        <v>5.63</v>
      </c>
      <c r="AU1405" s="60">
        <f t="shared" si="644"/>
        <v>0</v>
      </c>
      <c r="AV1405" s="60"/>
      <c r="AW1405" s="60">
        <v>6.65</v>
      </c>
      <c r="AX1405" s="60">
        <f t="shared" si="645"/>
        <v>0</v>
      </c>
      <c r="AY1405" s="60"/>
      <c r="AZ1405" s="60">
        <v>5.58</v>
      </c>
      <c r="BA1405" s="60">
        <f t="shared" ref="BA1405:BA1410" si="666">AZ1405*AY1405</f>
        <v>0</v>
      </c>
      <c r="BB1405" s="60"/>
      <c r="BC1405" s="60">
        <v>6</v>
      </c>
      <c r="BD1405" s="23">
        <f t="shared" si="660"/>
        <v>0</v>
      </c>
      <c r="BE1405" s="26">
        <f t="shared" si="661"/>
        <v>0</v>
      </c>
      <c r="BF1405" s="27">
        <f t="shared" si="664"/>
        <v>0</v>
      </c>
      <c r="BG1405" s="61"/>
      <c r="BH1405" s="62"/>
      <c r="BI1405" s="61"/>
      <c r="BJ1405" s="30">
        <f t="shared" si="662"/>
        <v>0</v>
      </c>
      <c r="BK1405" s="28">
        <f t="shared" si="663"/>
        <v>0</v>
      </c>
      <c r="BL1405" s="245"/>
      <c r="BM1405" s="255"/>
      <c r="BN1405" s="255"/>
      <c r="BO1405" s="255"/>
      <c r="BP1405" s="255"/>
      <c r="BQ1405" s="255"/>
      <c r="BR1405" s="255"/>
      <c r="BS1405" s="255"/>
      <c r="BT1405" s="255"/>
      <c r="BU1405" s="255"/>
      <c r="BV1405" s="255"/>
      <c r="BW1405" s="255"/>
      <c r="BX1405" s="255"/>
      <c r="BY1405" s="256"/>
      <c r="BZ1405" s="256"/>
      <c r="CA1405" s="256"/>
      <c r="CB1405" s="256"/>
      <c r="CC1405" s="256"/>
      <c r="CD1405" s="256"/>
      <c r="CE1405" s="256"/>
      <c r="CF1405" s="256"/>
      <c r="CG1405" s="256"/>
      <c r="CH1405" s="256"/>
      <c r="CI1405" s="256"/>
      <c r="CJ1405" s="256"/>
      <c r="CK1405" s="256"/>
      <c r="CL1405" s="256"/>
      <c r="CM1405" s="256"/>
      <c r="CN1405" s="256"/>
      <c r="CO1405" s="256"/>
      <c r="CP1405" s="256"/>
      <c r="CQ1405" s="256"/>
      <c r="CR1405" s="256"/>
      <c r="CS1405" s="256"/>
      <c r="CT1405" s="256"/>
      <c r="CU1405" s="256"/>
      <c r="CV1405" s="256"/>
      <c r="CW1405" s="256"/>
      <c r="CX1405" s="256"/>
      <c r="CY1405" s="256"/>
      <c r="CZ1405" s="256"/>
      <c r="DA1405" s="256"/>
      <c r="DB1405" s="256"/>
      <c r="DC1405" s="256"/>
      <c r="DD1405" s="256"/>
      <c r="DE1405" s="256"/>
      <c r="DF1405" s="256"/>
      <c r="DG1405" s="256"/>
      <c r="DH1405" s="256"/>
      <c r="DI1405" s="256"/>
      <c r="DJ1405" s="256"/>
      <c r="DK1405" s="256"/>
      <c r="DL1405" s="256"/>
      <c r="DM1405" s="256"/>
      <c r="DN1405" s="256"/>
      <c r="DO1405" s="256"/>
      <c r="DP1405" s="256"/>
      <c r="DQ1405" s="256"/>
      <c r="DR1405" s="256"/>
      <c r="DS1405" s="256"/>
      <c r="DT1405" s="256"/>
      <c r="DU1405" s="256"/>
      <c r="DV1405" s="256"/>
      <c r="DW1405" s="256"/>
      <c r="DX1405" s="256"/>
      <c r="DY1405" s="256"/>
      <c r="DZ1405" s="256"/>
      <c r="EA1405" s="256"/>
      <c r="EB1405" s="256"/>
      <c r="EC1405" s="256"/>
      <c r="ED1405" s="256"/>
      <c r="EE1405" s="256"/>
      <c r="EF1405" s="256"/>
      <c r="EG1405" s="256"/>
      <c r="EH1405" s="256"/>
      <c r="EI1405" s="256"/>
      <c r="EJ1405" s="256"/>
      <c r="EK1405" s="256"/>
      <c r="EL1405" s="256"/>
      <c r="EM1405" s="256"/>
      <c r="EN1405" s="256"/>
      <c r="EO1405" s="256"/>
      <c r="EP1405" s="256"/>
      <c r="EQ1405" s="256"/>
      <c r="ER1405" s="256"/>
      <c r="ES1405" s="256"/>
      <c r="ET1405" s="256"/>
      <c r="EU1405" s="256"/>
      <c r="EV1405" s="256"/>
      <c r="EW1405" s="256"/>
      <c r="EX1405" s="256"/>
      <c r="EY1405" s="256"/>
      <c r="EZ1405" s="256"/>
      <c r="FA1405" s="256"/>
      <c r="FB1405" s="256"/>
      <c r="FC1405" s="256"/>
      <c r="FD1405" s="256"/>
      <c r="FE1405" s="256"/>
      <c r="FF1405" s="256"/>
      <c r="FG1405" s="256"/>
      <c r="FH1405" s="256"/>
      <c r="FI1405" s="256"/>
      <c r="FJ1405" s="256"/>
      <c r="FK1405" s="256"/>
      <c r="FL1405" s="256"/>
      <c r="FM1405" s="256"/>
      <c r="FN1405" s="256"/>
      <c r="FO1405" s="256"/>
      <c r="FP1405" s="256"/>
      <c r="FQ1405" s="256"/>
      <c r="FR1405" s="256"/>
      <c r="FS1405" s="256"/>
      <c r="FT1405" s="256"/>
      <c r="FU1405" s="256"/>
      <c r="FV1405" s="256"/>
    </row>
    <row r="1406" spans="1:178" s="64" customFormat="1" ht="32.25" customHeight="1">
      <c r="A1406" s="67" t="s">
        <v>465</v>
      </c>
      <c r="B1406" s="68" t="s">
        <v>466</v>
      </c>
      <c r="C1406" s="69"/>
      <c r="D1406" s="60">
        <v>45</v>
      </c>
      <c r="E1406" s="23">
        <f t="shared" si="647"/>
        <v>0</v>
      </c>
      <c r="F1406" s="60"/>
      <c r="G1406" s="60">
        <v>30</v>
      </c>
      <c r="H1406" s="23">
        <f t="shared" si="648"/>
        <v>0</v>
      </c>
      <c r="I1406" s="60"/>
      <c r="J1406" s="60">
        <v>45</v>
      </c>
      <c r="K1406" s="23">
        <f t="shared" si="649"/>
        <v>0</v>
      </c>
      <c r="L1406" s="60"/>
      <c r="M1406" s="60">
        <v>75</v>
      </c>
      <c r="N1406" s="23">
        <f t="shared" si="650"/>
        <v>0</v>
      </c>
      <c r="O1406" s="60"/>
      <c r="P1406" s="60">
        <v>38</v>
      </c>
      <c r="Q1406" s="23">
        <f t="shared" si="651"/>
        <v>0</v>
      </c>
      <c r="R1406" s="60"/>
      <c r="S1406" s="60">
        <v>68</v>
      </c>
      <c r="T1406" s="23">
        <f t="shared" si="652"/>
        <v>0</v>
      </c>
      <c r="U1406" s="60"/>
      <c r="V1406" s="60">
        <v>38</v>
      </c>
      <c r="W1406" s="23">
        <f t="shared" si="653"/>
        <v>0</v>
      </c>
      <c r="X1406" s="60"/>
      <c r="Y1406" s="60">
        <v>55</v>
      </c>
      <c r="Z1406" s="23">
        <f t="shared" si="654"/>
        <v>0</v>
      </c>
      <c r="AA1406" s="60"/>
      <c r="AB1406" s="60">
        <v>58</v>
      </c>
      <c r="AC1406" s="23">
        <f t="shared" si="655"/>
        <v>0</v>
      </c>
      <c r="AD1406" s="60"/>
      <c r="AE1406" s="60">
        <v>68</v>
      </c>
      <c r="AF1406" s="25">
        <f t="shared" si="656"/>
        <v>0</v>
      </c>
      <c r="AG1406" s="60"/>
      <c r="AH1406" s="60">
        <v>98</v>
      </c>
      <c r="AI1406" s="23">
        <f t="shared" si="657"/>
        <v>0</v>
      </c>
      <c r="AJ1406" s="60"/>
      <c r="AK1406" s="60">
        <v>7</v>
      </c>
      <c r="AL1406" s="25">
        <f t="shared" si="658"/>
        <v>0</v>
      </c>
      <c r="AM1406" s="60"/>
      <c r="AN1406" s="60">
        <v>6</v>
      </c>
      <c r="AO1406" s="25">
        <f t="shared" si="659"/>
        <v>0</v>
      </c>
      <c r="AP1406" s="60"/>
      <c r="AQ1406" s="60">
        <v>7</v>
      </c>
      <c r="AR1406" s="60">
        <f t="shared" si="665"/>
        <v>0</v>
      </c>
      <c r="AS1406" s="60"/>
      <c r="AT1406" s="60">
        <v>5.63</v>
      </c>
      <c r="AU1406" s="60">
        <f t="shared" si="644"/>
        <v>0</v>
      </c>
      <c r="AV1406" s="60"/>
      <c r="AW1406" s="60">
        <v>6.65</v>
      </c>
      <c r="AX1406" s="60">
        <f t="shared" si="645"/>
        <v>0</v>
      </c>
      <c r="AY1406" s="60"/>
      <c r="AZ1406" s="60">
        <v>5.58</v>
      </c>
      <c r="BA1406" s="60">
        <f t="shared" si="666"/>
        <v>0</v>
      </c>
      <c r="BB1406" s="60"/>
      <c r="BC1406" s="60">
        <v>6</v>
      </c>
      <c r="BD1406" s="23">
        <f t="shared" si="660"/>
        <v>0</v>
      </c>
      <c r="BE1406" s="26">
        <f t="shared" si="661"/>
        <v>0</v>
      </c>
      <c r="BF1406" s="27">
        <f t="shared" si="664"/>
        <v>0</v>
      </c>
      <c r="BG1406" s="61"/>
      <c r="BH1406" s="62"/>
      <c r="BI1406" s="61"/>
      <c r="BJ1406" s="30">
        <f t="shared" si="662"/>
        <v>0</v>
      </c>
      <c r="BK1406" s="28">
        <f t="shared" si="663"/>
        <v>0</v>
      </c>
      <c r="BL1406" s="245"/>
      <c r="BM1406" s="255"/>
      <c r="BN1406" s="255"/>
      <c r="BO1406" s="255"/>
      <c r="BP1406" s="255"/>
      <c r="BQ1406" s="255"/>
      <c r="BR1406" s="255"/>
      <c r="BS1406" s="255"/>
      <c r="BT1406" s="255"/>
      <c r="BU1406" s="255"/>
      <c r="BV1406" s="255"/>
      <c r="BW1406" s="255"/>
      <c r="BX1406" s="255"/>
      <c r="BY1406" s="256"/>
      <c r="BZ1406" s="256"/>
      <c r="CA1406" s="256"/>
      <c r="CB1406" s="256"/>
      <c r="CC1406" s="256"/>
      <c r="CD1406" s="256"/>
      <c r="CE1406" s="256"/>
      <c r="CF1406" s="256"/>
      <c r="CG1406" s="256"/>
      <c r="CH1406" s="256"/>
      <c r="CI1406" s="256"/>
      <c r="CJ1406" s="256"/>
      <c r="CK1406" s="256"/>
      <c r="CL1406" s="256"/>
      <c r="CM1406" s="256"/>
      <c r="CN1406" s="256"/>
      <c r="CO1406" s="256"/>
      <c r="CP1406" s="256"/>
      <c r="CQ1406" s="256"/>
      <c r="CR1406" s="256"/>
      <c r="CS1406" s="256"/>
      <c r="CT1406" s="256"/>
      <c r="CU1406" s="256"/>
      <c r="CV1406" s="256"/>
      <c r="CW1406" s="256"/>
      <c r="CX1406" s="256"/>
      <c r="CY1406" s="256"/>
      <c r="CZ1406" s="256"/>
      <c r="DA1406" s="256"/>
      <c r="DB1406" s="256"/>
      <c r="DC1406" s="256"/>
      <c r="DD1406" s="256"/>
      <c r="DE1406" s="256"/>
      <c r="DF1406" s="256"/>
      <c r="DG1406" s="256"/>
      <c r="DH1406" s="256"/>
      <c r="DI1406" s="256"/>
      <c r="DJ1406" s="256"/>
      <c r="DK1406" s="256"/>
      <c r="DL1406" s="256"/>
      <c r="DM1406" s="256"/>
      <c r="DN1406" s="256"/>
      <c r="DO1406" s="256"/>
      <c r="DP1406" s="256"/>
      <c r="DQ1406" s="256"/>
      <c r="DR1406" s="256"/>
      <c r="DS1406" s="256"/>
      <c r="DT1406" s="256"/>
      <c r="DU1406" s="256"/>
      <c r="DV1406" s="256"/>
      <c r="DW1406" s="256"/>
      <c r="DX1406" s="256"/>
      <c r="DY1406" s="256"/>
      <c r="DZ1406" s="256"/>
      <c r="EA1406" s="256"/>
      <c r="EB1406" s="256"/>
      <c r="EC1406" s="256"/>
      <c r="ED1406" s="256"/>
      <c r="EE1406" s="256"/>
      <c r="EF1406" s="256"/>
      <c r="EG1406" s="256"/>
      <c r="EH1406" s="256"/>
      <c r="EI1406" s="256"/>
      <c r="EJ1406" s="256"/>
      <c r="EK1406" s="256"/>
      <c r="EL1406" s="256"/>
      <c r="EM1406" s="256"/>
      <c r="EN1406" s="256"/>
      <c r="EO1406" s="256"/>
      <c r="EP1406" s="256"/>
      <c r="EQ1406" s="256"/>
      <c r="ER1406" s="256"/>
      <c r="ES1406" s="256"/>
      <c r="ET1406" s="256"/>
      <c r="EU1406" s="256"/>
      <c r="EV1406" s="256"/>
      <c r="EW1406" s="256"/>
      <c r="EX1406" s="256"/>
      <c r="EY1406" s="256"/>
      <c r="EZ1406" s="256"/>
      <c r="FA1406" s="256"/>
      <c r="FB1406" s="256"/>
      <c r="FC1406" s="256"/>
      <c r="FD1406" s="256"/>
      <c r="FE1406" s="256"/>
      <c r="FF1406" s="256"/>
      <c r="FG1406" s="256"/>
      <c r="FH1406" s="256"/>
      <c r="FI1406" s="256"/>
      <c r="FJ1406" s="256"/>
      <c r="FK1406" s="256"/>
      <c r="FL1406" s="256"/>
      <c r="FM1406" s="256"/>
      <c r="FN1406" s="256"/>
      <c r="FO1406" s="256"/>
      <c r="FP1406" s="256"/>
      <c r="FQ1406" s="256"/>
      <c r="FR1406" s="256"/>
      <c r="FS1406" s="256"/>
      <c r="FT1406" s="256"/>
      <c r="FU1406" s="256"/>
      <c r="FV1406" s="256"/>
    </row>
    <row r="1407" spans="1:178" s="64" customFormat="1" ht="32.25" customHeight="1">
      <c r="A1407" s="67" t="s">
        <v>467</v>
      </c>
      <c r="B1407" s="68" t="s">
        <v>468</v>
      </c>
      <c r="C1407" s="71"/>
      <c r="D1407" s="60">
        <v>45</v>
      </c>
      <c r="E1407" s="23">
        <f t="shared" si="647"/>
        <v>0</v>
      </c>
      <c r="F1407" s="60"/>
      <c r="G1407" s="60">
        <v>30</v>
      </c>
      <c r="H1407" s="23">
        <f t="shared" si="648"/>
        <v>0</v>
      </c>
      <c r="I1407" s="70"/>
      <c r="J1407" s="60">
        <v>45</v>
      </c>
      <c r="K1407" s="23">
        <f t="shared" si="649"/>
        <v>0</v>
      </c>
      <c r="L1407" s="60"/>
      <c r="M1407" s="60">
        <v>75</v>
      </c>
      <c r="N1407" s="23">
        <f t="shared" si="650"/>
        <v>0</v>
      </c>
      <c r="O1407" s="60"/>
      <c r="P1407" s="60">
        <v>38</v>
      </c>
      <c r="Q1407" s="23">
        <f t="shared" si="651"/>
        <v>0</v>
      </c>
      <c r="R1407" s="60"/>
      <c r="S1407" s="60">
        <v>68</v>
      </c>
      <c r="T1407" s="23">
        <f t="shared" si="652"/>
        <v>0</v>
      </c>
      <c r="U1407" s="60"/>
      <c r="V1407" s="60">
        <v>38</v>
      </c>
      <c r="W1407" s="23">
        <f t="shared" si="653"/>
        <v>0</v>
      </c>
      <c r="X1407" s="60"/>
      <c r="Y1407" s="60">
        <v>55</v>
      </c>
      <c r="Z1407" s="23">
        <f t="shared" si="654"/>
        <v>0</v>
      </c>
      <c r="AA1407" s="60"/>
      <c r="AB1407" s="60">
        <v>58</v>
      </c>
      <c r="AC1407" s="23">
        <f t="shared" si="655"/>
        <v>0</v>
      </c>
      <c r="AD1407" s="60"/>
      <c r="AE1407" s="60">
        <v>68</v>
      </c>
      <c r="AF1407" s="25">
        <f t="shared" si="656"/>
        <v>0</v>
      </c>
      <c r="AG1407" s="60"/>
      <c r="AH1407" s="60">
        <v>98</v>
      </c>
      <c r="AI1407" s="23">
        <f t="shared" si="657"/>
        <v>0</v>
      </c>
      <c r="AJ1407" s="60"/>
      <c r="AK1407" s="60">
        <v>7</v>
      </c>
      <c r="AL1407" s="25">
        <f t="shared" si="658"/>
        <v>0</v>
      </c>
      <c r="AM1407" s="60"/>
      <c r="AN1407" s="60">
        <v>6</v>
      </c>
      <c r="AO1407" s="25">
        <f t="shared" si="659"/>
        <v>0</v>
      </c>
      <c r="AP1407" s="60"/>
      <c r="AQ1407" s="60">
        <v>7</v>
      </c>
      <c r="AR1407" s="60">
        <f t="shared" si="665"/>
        <v>0</v>
      </c>
      <c r="AS1407" s="60"/>
      <c r="AT1407" s="60">
        <v>5.63</v>
      </c>
      <c r="AU1407" s="60">
        <f t="shared" si="644"/>
        <v>0</v>
      </c>
      <c r="AV1407" s="60"/>
      <c r="AW1407" s="60">
        <v>6.65</v>
      </c>
      <c r="AX1407" s="60">
        <f t="shared" si="645"/>
        <v>0</v>
      </c>
      <c r="AY1407" s="60"/>
      <c r="AZ1407" s="60">
        <v>5.58</v>
      </c>
      <c r="BA1407" s="60">
        <f t="shared" si="666"/>
        <v>0</v>
      </c>
      <c r="BB1407" s="60"/>
      <c r="BC1407" s="60">
        <v>6</v>
      </c>
      <c r="BD1407" s="23">
        <f t="shared" si="660"/>
        <v>0</v>
      </c>
      <c r="BE1407" s="26">
        <f t="shared" si="661"/>
        <v>0</v>
      </c>
      <c r="BF1407" s="27">
        <f t="shared" si="664"/>
        <v>0</v>
      </c>
      <c r="BG1407" s="61"/>
      <c r="BH1407" s="62"/>
      <c r="BI1407" s="61"/>
      <c r="BJ1407" s="30">
        <f t="shared" si="662"/>
        <v>0</v>
      </c>
      <c r="BK1407" s="28">
        <f t="shared" si="663"/>
        <v>0</v>
      </c>
      <c r="BL1407" s="245"/>
      <c r="BM1407" s="255"/>
      <c r="BN1407" s="255"/>
      <c r="BO1407" s="255"/>
      <c r="BP1407" s="255"/>
      <c r="BQ1407" s="255"/>
      <c r="BR1407" s="255"/>
      <c r="BS1407" s="255"/>
      <c r="BT1407" s="255"/>
      <c r="BU1407" s="255"/>
      <c r="BV1407" s="255"/>
      <c r="BW1407" s="255"/>
      <c r="BX1407" s="255"/>
      <c r="BY1407" s="256"/>
      <c r="BZ1407" s="256"/>
      <c r="CA1407" s="256"/>
      <c r="CB1407" s="256"/>
      <c r="CC1407" s="256"/>
      <c r="CD1407" s="256"/>
      <c r="CE1407" s="256"/>
      <c r="CF1407" s="256"/>
      <c r="CG1407" s="256"/>
      <c r="CH1407" s="256"/>
      <c r="CI1407" s="256"/>
      <c r="CJ1407" s="256"/>
      <c r="CK1407" s="256"/>
      <c r="CL1407" s="256"/>
      <c r="CM1407" s="256"/>
      <c r="CN1407" s="256"/>
      <c r="CO1407" s="256"/>
      <c r="CP1407" s="256"/>
      <c r="CQ1407" s="256"/>
      <c r="CR1407" s="256"/>
      <c r="CS1407" s="256"/>
      <c r="CT1407" s="256"/>
      <c r="CU1407" s="256"/>
      <c r="CV1407" s="256"/>
      <c r="CW1407" s="256"/>
      <c r="CX1407" s="256"/>
      <c r="CY1407" s="256"/>
      <c r="CZ1407" s="256"/>
      <c r="DA1407" s="256"/>
      <c r="DB1407" s="256"/>
      <c r="DC1407" s="256"/>
      <c r="DD1407" s="256"/>
      <c r="DE1407" s="256"/>
      <c r="DF1407" s="256"/>
      <c r="DG1407" s="256"/>
      <c r="DH1407" s="256"/>
      <c r="DI1407" s="256"/>
      <c r="DJ1407" s="256"/>
      <c r="DK1407" s="256"/>
      <c r="DL1407" s="256"/>
      <c r="DM1407" s="256"/>
      <c r="DN1407" s="256"/>
      <c r="DO1407" s="256"/>
      <c r="DP1407" s="256"/>
      <c r="DQ1407" s="256"/>
      <c r="DR1407" s="256"/>
      <c r="DS1407" s="256"/>
      <c r="DT1407" s="256"/>
      <c r="DU1407" s="256"/>
      <c r="DV1407" s="256"/>
      <c r="DW1407" s="256"/>
      <c r="DX1407" s="256"/>
      <c r="DY1407" s="256"/>
      <c r="DZ1407" s="256"/>
      <c r="EA1407" s="256"/>
      <c r="EB1407" s="256"/>
      <c r="EC1407" s="256"/>
      <c r="ED1407" s="256"/>
      <c r="EE1407" s="256"/>
      <c r="EF1407" s="256"/>
      <c r="EG1407" s="256"/>
      <c r="EH1407" s="256"/>
      <c r="EI1407" s="256"/>
      <c r="EJ1407" s="256"/>
      <c r="EK1407" s="256"/>
      <c r="EL1407" s="256"/>
      <c r="EM1407" s="256"/>
      <c r="EN1407" s="256"/>
      <c r="EO1407" s="256"/>
      <c r="EP1407" s="256"/>
      <c r="EQ1407" s="256"/>
      <c r="ER1407" s="256"/>
      <c r="ES1407" s="256"/>
      <c r="ET1407" s="256"/>
      <c r="EU1407" s="256"/>
      <c r="EV1407" s="256"/>
      <c r="EW1407" s="256"/>
      <c r="EX1407" s="256"/>
      <c r="EY1407" s="256"/>
      <c r="EZ1407" s="256"/>
      <c r="FA1407" s="256"/>
      <c r="FB1407" s="256"/>
      <c r="FC1407" s="256"/>
      <c r="FD1407" s="256"/>
      <c r="FE1407" s="256"/>
      <c r="FF1407" s="256"/>
      <c r="FG1407" s="256"/>
      <c r="FH1407" s="256"/>
      <c r="FI1407" s="256"/>
      <c r="FJ1407" s="256"/>
      <c r="FK1407" s="256"/>
      <c r="FL1407" s="256"/>
      <c r="FM1407" s="256"/>
      <c r="FN1407" s="256"/>
      <c r="FO1407" s="256"/>
      <c r="FP1407" s="256"/>
      <c r="FQ1407" s="256"/>
      <c r="FR1407" s="256"/>
      <c r="FS1407" s="256"/>
      <c r="FT1407" s="256"/>
      <c r="FU1407" s="256"/>
      <c r="FV1407" s="256"/>
    </row>
    <row r="1408" spans="1:178" s="64" customFormat="1" ht="32.25" customHeight="1">
      <c r="A1408" s="67" t="s">
        <v>469</v>
      </c>
      <c r="B1408" s="68" t="s">
        <v>470</v>
      </c>
      <c r="C1408" s="69"/>
      <c r="D1408" s="60">
        <v>45</v>
      </c>
      <c r="E1408" s="23">
        <f t="shared" si="647"/>
        <v>0</v>
      </c>
      <c r="F1408" s="60"/>
      <c r="G1408" s="60">
        <v>30</v>
      </c>
      <c r="H1408" s="23">
        <f t="shared" si="648"/>
        <v>0</v>
      </c>
      <c r="I1408" s="60"/>
      <c r="J1408" s="60">
        <v>45</v>
      </c>
      <c r="K1408" s="23">
        <f t="shared" si="649"/>
        <v>0</v>
      </c>
      <c r="L1408" s="60"/>
      <c r="M1408" s="60">
        <v>75</v>
      </c>
      <c r="N1408" s="23">
        <f t="shared" si="650"/>
        <v>0</v>
      </c>
      <c r="O1408" s="70"/>
      <c r="P1408" s="60">
        <v>38</v>
      </c>
      <c r="Q1408" s="23">
        <f t="shared" si="651"/>
        <v>0</v>
      </c>
      <c r="R1408" s="60"/>
      <c r="S1408" s="60">
        <v>68</v>
      </c>
      <c r="T1408" s="23">
        <f t="shared" si="652"/>
        <v>0</v>
      </c>
      <c r="U1408" s="60"/>
      <c r="V1408" s="60">
        <v>38</v>
      </c>
      <c r="W1408" s="23">
        <f t="shared" si="653"/>
        <v>0</v>
      </c>
      <c r="X1408" s="60"/>
      <c r="Y1408" s="60">
        <v>55</v>
      </c>
      <c r="Z1408" s="23">
        <f t="shared" si="654"/>
        <v>0</v>
      </c>
      <c r="AA1408" s="60"/>
      <c r="AB1408" s="60">
        <v>58</v>
      </c>
      <c r="AC1408" s="23">
        <f t="shared" si="655"/>
        <v>0</v>
      </c>
      <c r="AD1408" s="60"/>
      <c r="AE1408" s="60">
        <v>68</v>
      </c>
      <c r="AF1408" s="25">
        <f t="shared" si="656"/>
        <v>0</v>
      </c>
      <c r="AG1408" s="60"/>
      <c r="AH1408" s="60">
        <v>98</v>
      </c>
      <c r="AI1408" s="23">
        <f t="shared" si="657"/>
        <v>0</v>
      </c>
      <c r="AJ1408" s="60"/>
      <c r="AK1408" s="60">
        <v>7</v>
      </c>
      <c r="AL1408" s="25">
        <f t="shared" si="658"/>
        <v>0</v>
      </c>
      <c r="AM1408" s="60"/>
      <c r="AN1408" s="60">
        <v>6</v>
      </c>
      <c r="AO1408" s="25">
        <f t="shared" si="659"/>
        <v>0</v>
      </c>
      <c r="AP1408" s="60"/>
      <c r="AQ1408" s="60">
        <v>7</v>
      </c>
      <c r="AR1408" s="60">
        <f t="shared" si="665"/>
        <v>0</v>
      </c>
      <c r="AS1408" s="60"/>
      <c r="AT1408" s="60">
        <v>5.63</v>
      </c>
      <c r="AU1408" s="60">
        <f t="shared" si="644"/>
        <v>0</v>
      </c>
      <c r="AV1408" s="60"/>
      <c r="AW1408" s="60">
        <v>6.65</v>
      </c>
      <c r="AX1408" s="60">
        <f t="shared" si="645"/>
        <v>0</v>
      </c>
      <c r="AY1408" s="60"/>
      <c r="AZ1408" s="60">
        <v>5.58</v>
      </c>
      <c r="BA1408" s="60">
        <f t="shared" si="666"/>
        <v>0</v>
      </c>
      <c r="BB1408" s="60"/>
      <c r="BC1408" s="60">
        <v>6</v>
      </c>
      <c r="BD1408" s="23">
        <f t="shared" si="660"/>
        <v>0</v>
      </c>
      <c r="BE1408" s="26">
        <f t="shared" si="661"/>
        <v>0</v>
      </c>
      <c r="BF1408" s="27">
        <f t="shared" si="664"/>
        <v>0</v>
      </c>
      <c r="BG1408" s="61"/>
      <c r="BH1408" s="62"/>
      <c r="BI1408" s="61"/>
      <c r="BJ1408" s="30">
        <f t="shared" si="662"/>
        <v>0</v>
      </c>
      <c r="BK1408" s="28">
        <f t="shared" si="663"/>
        <v>0</v>
      </c>
      <c r="BL1408" s="245"/>
      <c r="BM1408" s="255"/>
      <c r="BN1408" s="255"/>
      <c r="BO1408" s="255"/>
      <c r="BP1408" s="255"/>
      <c r="BQ1408" s="255"/>
      <c r="BR1408" s="255"/>
      <c r="BS1408" s="255"/>
      <c r="BT1408" s="255"/>
      <c r="BU1408" s="255"/>
      <c r="BV1408" s="255"/>
      <c r="BW1408" s="255"/>
      <c r="BX1408" s="255"/>
      <c r="BY1408" s="256"/>
      <c r="BZ1408" s="256"/>
      <c r="CA1408" s="256"/>
      <c r="CB1408" s="256"/>
      <c r="CC1408" s="256"/>
      <c r="CD1408" s="256"/>
      <c r="CE1408" s="256"/>
      <c r="CF1408" s="256"/>
      <c r="CG1408" s="256"/>
      <c r="CH1408" s="256"/>
      <c r="CI1408" s="256"/>
      <c r="CJ1408" s="256"/>
      <c r="CK1408" s="256"/>
      <c r="CL1408" s="256"/>
      <c r="CM1408" s="256"/>
      <c r="CN1408" s="256"/>
      <c r="CO1408" s="256"/>
      <c r="CP1408" s="256"/>
      <c r="CQ1408" s="256"/>
      <c r="CR1408" s="256"/>
      <c r="CS1408" s="256"/>
      <c r="CT1408" s="256"/>
      <c r="CU1408" s="256"/>
      <c r="CV1408" s="256"/>
      <c r="CW1408" s="256"/>
      <c r="CX1408" s="256"/>
      <c r="CY1408" s="256"/>
      <c r="CZ1408" s="256"/>
      <c r="DA1408" s="256"/>
      <c r="DB1408" s="256"/>
      <c r="DC1408" s="256"/>
      <c r="DD1408" s="256"/>
      <c r="DE1408" s="256"/>
      <c r="DF1408" s="256"/>
      <c r="DG1408" s="256"/>
      <c r="DH1408" s="256"/>
      <c r="DI1408" s="256"/>
      <c r="DJ1408" s="256"/>
      <c r="DK1408" s="256"/>
      <c r="DL1408" s="256"/>
      <c r="DM1408" s="256"/>
      <c r="DN1408" s="256"/>
      <c r="DO1408" s="256"/>
      <c r="DP1408" s="256"/>
      <c r="DQ1408" s="256"/>
      <c r="DR1408" s="256"/>
      <c r="DS1408" s="256"/>
      <c r="DT1408" s="256"/>
      <c r="DU1408" s="256"/>
      <c r="DV1408" s="256"/>
      <c r="DW1408" s="256"/>
      <c r="DX1408" s="256"/>
      <c r="DY1408" s="256"/>
      <c r="DZ1408" s="256"/>
      <c r="EA1408" s="256"/>
      <c r="EB1408" s="256"/>
      <c r="EC1408" s="256"/>
      <c r="ED1408" s="256"/>
      <c r="EE1408" s="256"/>
      <c r="EF1408" s="256"/>
      <c r="EG1408" s="256"/>
      <c r="EH1408" s="256"/>
      <c r="EI1408" s="256"/>
      <c r="EJ1408" s="256"/>
      <c r="EK1408" s="256"/>
      <c r="EL1408" s="256"/>
      <c r="EM1408" s="256"/>
      <c r="EN1408" s="256"/>
      <c r="EO1408" s="256"/>
      <c r="EP1408" s="256"/>
      <c r="EQ1408" s="256"/>
      <c r="ER1408" s="256"/>
      <c r="ES1408" s="256"/>
      <c r="ET1408" s="256"/>
      <c r="EU1408" s="256"/>
      <c r="EV1408" s="256"/>
      <c r="EW1408" s="256"/>
      <c r="EX1408" s="256"/>
      <c r="EY1408" s="256"/>
      <c r="EZ1408" s="256"/>
      <c r="FA1408" s="256"/>
      <c r="FB1408" s="256"/>
      <c r="FC1408" s="256"/>
      <c r="FD1408" s="256"/>
      <c r="FE1408" s="256"/>
      <c r="FF1408" s="256"/>
      <c r="FG1408" s="256"/>
      <c r="FH1408" s="256"/>
      <c r="FI1408" s="256"/>
      <c r="FJ1408" s="256"/>
      <c r="FK1408" s="256"/>
      <c r="FL1408" s="256"/>
      <c r="FM1408" s="256"/>
      <c r="FN1408" s="256"/>
      <c r="FO1408" s="256"/>
      <c r="FP1408" s="256"/>
      <c r="FQ1408" s="256"/>
      <c r="FR1408" s="256"/>
      <c r="FS1408" s="256"/>
      <c r="FT1408" s="256"/>
      <c r="FU1408" s="256"/>
      <c r="FV1408" s="256"/>
    </row>
    <row r="1409" spans="1:178" s="64" customFormat="1" ht="32.25" customHeight="1">
      <c r="A1409" s="67" t="s">
        <v>471</v>
      </c>
      <c r="B1409" s="68" t="s">
        <v>472</v>
      </c>
      <c r="C1409" s="69"/>
      <c r="D1409" s="60">
        <v>45</v>
      </c>
      <c r="E1409" s="23">
        <f t="shared" si="647"/>
        <v>0</v>
      </c>
      <c r="F1409" s="70"/>
      <c r="G1409" s="60">
        <v>30</v>
      </c>
      <c r="H1409" s="23">
        <f t="shared" si="648"/>
        <v>0</v>
      </c>
      <c r="I1409" s="60"/>
      <c r="J1409" s="60">
        <v>45</v>
      </c>
      <c r="K1409" s="23">
        <f t="shared" si="649"/>
        <v>0</v>
      </c>
      <c r="L1409" s="60"/>
      <c r="M1409" s="60">
        <v>75</v>
      </c>
      <c r="N1409" s="23">
        <f t="shared" si="650"/>
        <v>0</v>
      </c>
      <c r="O1409" s="60"/>
      <c r="P1409" s="60">
        <v>38</v>
      </c>
      <c r="Q1409" s="23">
        <f t="shared" si="651"/>
        <v>0</v>
      </c>
      <c r="R1409" s="60"/>
      <c r="S1409" s="60">
        <v>68</v>
      </c>
      <c r="T1409" s="23">
        <f t="shared" si="652"/>
        <v>0</v>
      </c>
      <c r="U1409" s="60"/>
      <c r="V1409" s="60">
        <v>38</v>
      </c>
      <c r="W1409" s="23">
        <f t="shared" si="653"/>
        <v>0</v>
      </c>
      <c r="X1409" s="60"/>
      <c r="Y1409" s="60">
        <v>55</v>
      </c>
      <c r="Z1409" s="23">
        <f t="shared" si="654"/>
        <v>0</v>
      </c>
      <c r="AA1409" s="60"/>
      <c r="AB1409" s="60">
        <v>58</v>
      </c>
      <c r="AC1409" s="23">
        <f t="shared" si="655"/>
        <v>0</v>
      </c>
      <c r="AD1409" s="60"/>
      <c r="AE1409" s="60">
        <v>68</v>
      </c>
      <c r="AF1409" s="25">
        <f t="shared" si="656"/>
        <v>0</v>
      </c>
      <c r="AG1409" s="60"/>
      <c r="AH1409" s="60">
        <v>98</v>
      </c>
      <c r="AI1409" s="23">
        <f t="shared" si="657"/>
        <v>0</v>
      </c>
      <c r="AJ1409" s="60"/>
      <c r="AK1409" s="60">
        <v>7</v>
      </c>
      <c r="AL1409" s="25">
        <f t="shared" si="658"/>
        <v>0</v>
      </c>
      <c r="AM1409" s="60"/>
      <c r="AN1409" s="60">
        <v>6</v>
      </c>
      <c r="AO1409" s="25">
        <f t="shared" si="659"/>
        <v>0</v>
      </c>
      <c r="AP1409" s="60"/>
      <c r="AQ1409" s="60">
        <v>7</v>
      </c>
      <c r="AR1409" s="60">
        <f t="shared" si="665"/>
        <v>0</v>
      </c>
      <c r="AS1409" s="60"/>
      <c r="AT1409" s="60">
        <v>5.63</v>
      </c>
      <c r="AU1409" s="60">
        <f t="shared" si="644"/>
        <v>0</v>
      </c>
      <c r="AV1409" s="60"/>
      <c r="AW1409" s="60">
        <v>6.65</v>
      </c>
      <c r="AX1409" s="60">
        <f t="shared" si="645"/>
        <v>0</v>
      </c>
      <c r="AY1409" s="60"/>
      <c r="AZ1409" s="60">
        <v>5.58</v>
      </c>
      <c r="BA1409" s="60">
        <f t="shared" si="666"/>
        <v>0</v>
      </c>
      <c r="BB1409" s="60"/>
      <c r="BC1409" s="60">
        <v>6</v>
      </c>
      <c r="BD1409" s="23">
        <f t="shared" si="660"/>
        <v>0</v>
      </c>
      <c r="BE1409" s="26">
        <f t="shared" si="661"/>
        <v>0</v>
      </c>
      <c r="BF1409" s="27">
        <f t="shared" si="664"/>
        <v>0</v>
      </c>
      <c r="BG1409" s="61"/>
      <c r="BH1409" s="62"/>
      <c r="BI1409" s="61"/>
      <c r="BJ1409" s="30">
        <f t="shared" si="662"/>
        <v>0</v>
      </c>
      <c r="BK1409" s="28">
        <f t="shared" si="663"/>
        <v>0</v>
      </c>
      <c r="BL1409" s="245"/>
      <c r="BM1409" s="255"/>
      <c r="BN1409" s="255"/>
      <c r="BO1409" s="255"/>
      <c r="BP1409" s="255"/>
      <c r="BQ1409" s="255"/>
      <c r="BR1409" s="255"/>
      <c r="BS1409" s="255"/>
      <c r="BT1409" s="255"/>
      <c r="BU1409" s="255"/>
      <c r="BV1409" s="255"/>
      <c r="BW1409" s="255"/>
      <c r="BX1409" s="255"/>
      <c r="BY1409" s="256"/>
      <c r="BZ1409" s="256"/>
      <c r="CA1409" s="256"/>
      <c r="CB1409" s="256"/>
      <c r="CC1409" s="256"/>
      <c r="CD1409" s="256"/>
      <c r="CE1409" s="256"/>
      <c r="CF1409" s="256"/>
      <c r="CG1409" s="256"/>
      <c r="CH1409" s="256"/>
      <c r="CI1409" s="256"/>
      <c r="CJ1409" s="256"/>
      <c r="CK1409" s="256"/>
      <c r="CL1409" s="256"/>
      <c r="CM1409" s="256"/>
      <c r="CN1409" s="256"/>
      <c r="CO1409" s="256"/>
      <c r="CP1409" s="256"/>
      <c r="CQ1409" s="256"/>
      <c r="CR1409" s="256"/>
      <c r="CS1409" s="256"/>
      <c r="CT1409" s="256"/>
      <c r="CU1409" s="256"/>
      <c r="CV1409" s="256"/>
      <c r="CW1409" s="256"/>
      <c r="CX1409" s="256"/>
      <c r="CY1409" s="256"/>
      <c r="CZ1409" s="256"/>
      <c r="DA1409" s="256"/>
      <c r="DB1409" s="256"/>
      <c r="DC1409" s="256"/>
      <c r="DD1409" s="256"/>
      <c r="DE1409" s="256"/>
      <c r="DF1409" s="256"/>
      <c r="DG1409" s="256"/>
      <c r="DH1409" s="256"/>
      <c r="DI1409" s="256"/>
      <c r="DJ1409" s="256"/>
      <c r="DK1409" s="256"/>
      <c r="DL1409" s="256"/>
      <c r="DM1409" s="256"/>
      <c r="DN1409" s="256"/>
      <c r="DO1409" s="256"/>
      <c r="DP1409" s="256"/>
      <c r="DQ1409" s="256"/>
      <c r="DR1409" s="256"/>
      <c r="DS1409" s="256"/>
      <c r="DT1409" s="256"/>
      <c r="DU1409" s="256"/>
      <c r="DV1409" s="256"/>
      <c r="DW1409" s="256"/>
      <c r="DX1409" s="256"/>
      <c r="DY1409" s="256"/>
      <c r="DZ1409" s="256"/>
      <c r="EA1409" s="256"/>
      <c r="EB1409" s="256"/>
      <c r="EC1409" s="256"/>
      <c r="ED1409" s="256"/>
      <c r="EE1409" s="256"/>
      <c r="EF1409" s="256"/>
      <c r="EG1409" s="256"/>
      <c r="EH1409" s="256"/>
      <c r="EI1409" s="256"/>
      <c r="EJ1409" s="256"/>
      <c r="EK1409" s="256"/>
      <c r="EL1409" s="256"/>
      <c r="EM1409" s="256"/>
      <c r="EN1409" s="256"/>
      <c r="EO1409" s="256"/>
      <c r="EP1409" s="256"/>
      <c r="EQ1409" s="256"/>
      <c r="ER1409" s="256"/>
      <c r="ES1409" s="256"/>
      <c r="ET1409" s="256"/>
      <c r="EU1409" s="256"/>
      <c r="EV1409" s="256"/>
      <c r="EW1409" s="256"/>
      <c r="EX1409" s="256"/>
      <c r="EY1409" s="256"/>
      <c r="EZ1409" s="256"/>
      <c r="FA1409" s="256"/>
      <c r="FB1409" s="256"/>
      <c r="FC1409" s="256"/>
      <c r="FD1409" s="256"/>
      <c r="FE1409" s="256"/>
      <c r="FF1409" s="256"/>
      <c r="FG1409" s="256"/>
      <c r="FH1409" s="256"/>
      <c r="FI1409" s="256"/>
      <c r="FJ1409" s="256"/>
      <c r="FK1409" s="256"/>
      <c r="FL1409" s="256"/>
      <c r="FM1409" s="256"/>
      <c r="FN1409" s="256"/>
      <c r="FO1409" s="256"/>
      <c r="FP1409" s="256"/>
      <c r="FQ1409" s="256"/>
      <c r="FR1409" s="256"/>
      <c r="FS1409" s="256"/>
      <c r="FT1409" s="256"/>
      <c r="FU1409" s="256"/>
      <c r="FV1409" s="256"/>
    </row>
    <row r="1410" spans="1:178" s="64" customFormat="1" ht="32.25" customHeight="1">
      <c r="A1410" s="67" t="s">
        <v>473</v>
      </c>
      <c r="B1410" s="68" t="s">
        <v>474</v>
      </c>
      <c r="C1410" s="71"/>
      <c r="D1410" s="60">
        <v>45</v>
      </c>
      <c r="E1410" s="23">
        <f t="shared" si="647"/>
        <v>0</v>
      </c>
      <c r="F1410" s="60"/>
      <c r="G1410" s="60">
        <v>30</v>
      </c>
      <c r="H1410" s="23">
        <f t="shared" si="648"/>
        <v>0</v>
      </c>
      <c r="I1410" s="70"/>
      <c r="J1410" s="60">
        <v>45</v>
      </c>
      <c r="K1410" s="23">
        <f t="shared" si="649"/>
        <v>0</v>
      </c>
      <c r="L1410" s="60"/>
      <c r="M1410" s="60">
        <v>75</v>
      </c>
      <c r="N1410" s="23">
        <f t="shared" si="650"/>
        <v>0</v>
      </c>
      <c r="O1410" s="60"/>
      <c r="P1410" s="60">
        <v>38</v>
      </c>
      <c r="Q1410" s="23">
        <f t="shared" si="651"/>
        <v>0</v>
      </c>
      <c r="R1410" s="60"/>
      <c r="S1410" s="60">
        <v>68</v>
      </c>
      <c r="T1410" s="23">
        <f t="shared" si="652"/>
        <v>0</v>
      </c>
      <c r="U1410" s="60">
        <v>440</v>
      </c>
      <c r="V1410" s="60">
        <v>38</v>
      </c>
      <c r="W1410" s="23">
        <f t="shared" si="653"/>
        <v>16720</v>
      </c>
      <c r="X1410" s="60">
        <v>230</v>
      </c>
      <c r="Y1410" s="60">
        <v>55</v>
      </c>
      <c r="Z1410" s="23">
        <f t="shared" si="654"/>
        <v>12650</v>
      </c>
      <c r="AA1410" s="60">
        <v>105</v>
      </c>
      <c r="AB1410" s="60">
        <v>58</v>
      </c>
      <c r="AC1410" s="23">
        <f t="shared" si="655"/>
        <v>6090</v>
      </c>
      <c r="AD1410" s="60"/>
      <c r="AE1410" s="60">
        <v>68</v>
      </c>
      <c r="AF1410" s="25">
        <f t="shared" si="656"/>
        <v>0</v>
      </c>
      <c r="AG1410" s="60">
        <v>450</v>
      </c>
      <c r="AH1410" s="60">
        <v>98</v>
      </c>
      <c r="AI1410" s="23">
        <f t="shared" si="657"/>
        <v>44100</v>
      </c>
      <c r="AJ1410" s="60"/>
      <c r="AK1410" s="60">
        <v>7</v>
      </c>
      <c r="AL1410" s="25">
        <f t="shared" si="658"/>
        <v>0</v>
      </c>
      <c r="AM1410" s="60"/>
      <c r="AN1410" s="60">
        <v>6</v>
      </c>
      <c r="AO1410" s="25">
        <f t="shared" si="659"/>
        <v>0</v>
      </c>
      <c r="AP1410" s="60"/>
      <c r="AQ1410" s="60">
        <v>7</v>
      </c>
      <c r="AR1410" s="60">
        <f t="shared" si="665"/>
        <v>0</v>
      </c>
      <c r="AS1410" s="60"/>
      <c r="AT1410" s="60">
        <v>5.63</v>
      </c>
      <c r="AU1410" s="60">
        <f t="shared" si="644"/>
        <v>0</v>
      </c>
      <c r="AV1410" s="60"/>
      <c r="AW1410" s="60">
        <v>6.65</v>
      </c>
      <c r="AX1410" s="60">
        <f t="shared" si="645"/>
        <v>0</v>
      </c>
      <c r="AY1410" s="60"/>
      <c r="AZ1410" s="60">
        <v>5.58</v>
      </c>
      <c r="BA1410" s="60">
        <f t="shared" si="666"/>
        <v>0</v>
      </c>
      <c r="BB1410" s="60"/>
      <c r="BC1410" s="60">
        <v>6</v>
      </c>
      <c r="BD1410" s="23">
        <f t="shared" si="660"/>
        <v>0</v>
      </c>
      <c r="BE1410" s="26">
        <f t="shared" si="661"/>
        <v>79560</v>
      </c>
      <c r="BF1410" s="27">
        <f t="shared" si="664"/>
        <v>37010</v>
      </c>
      <c r="BG1410" s="61"/>
      <c r="BH1410" s="62"/>
      <c r="BI1410" s="61">
        <v>80000</v>
      </c>
      <c r="BJ1410" s="30">
        <f t="shared" si="662"/>
        <v>80000</v>
      </c>
      <c r="BK1410" s="28">
        <f t="shared" si="663"/>
        <v>36570</v>
      </c>
      <c r="BL1410" s="245"/>
      <c r="BM1410" s="255"/>
      <c r="BN1410" s="255"/>
      <c r="BO1410" s="255"/>
      <c r="BP1410" s="255"/>
      <c r="BQ1410" s="255"/>
      <c r="BR1410" s="255"/>
      <c r="BS1410" s="255"/>
      <c r="BT1410" s="255"/>
      <c r="BU1410" s="255"/>
      <c r="BV1410" s="255"/>
      <c r="BW1410" s="255"/>
      <c r="BX1410" s="255"/>
      <c r="BY1410" s="256"/>
      <c r="BZ1410" s="256"/>
      <c r="CA1410" s="256"/>
      <c r="CB1410" s="256"/>
      <c r="CC1410" s="256"/>
      <c r="CD1410" s="256"/>
      <c r="CE1410" s="256"/>
      <c r="CF1410" s="256"/>
      <c r="CG1410" s="256"/>
      <c r="CH1410" s="256"/>
      <c r="CI1410" s="256"/>
      <c r="CJ1410" s="256"/>
      <c r="CK1410" s="256"/>
      <c r="CL1410" s="256"/>
      <c r="CM1410" s="256"/>
      <c r="CN1410" s="256"/>
      <c r="CO1410" s="256"/>
      <c r="CP1410" s="256"/>
      <c r="CQ1410" s="256"/>
      <c r="CR1410" s="256"/>
      <c r="CS1410" s="256"/>
      <c r="CT1410" s="256"/>
      <c r="CU1410" s="256"/>
      <c r="CV1410" s="256"/>
      <c r="CW1410" s="256"/>
      <c r="CX1410" s="256"/>
      <c r="CY1410" s="256"/>
      <c r="CZ1410" s="256"/>
      <c r="DA1410" s="256"/>
      <c r="DB1410" s="256"/>
      <c r="DC1410" s="256"/>
      <c r="DD1410" s="256"/>
      <c r="DE1410" s="256"/>
      <c r="DF1410" s="256"/>
      <c r="DG1410" s="256"/>
      <c r="DH1410" s="256"/>
      <c r="DI1410" s="256"/>
      <c r="DJ1410" s="256"/>
      <c r="DK1410" s="256"/>
      <c r="DL1410" s="256"/>
      <c r="DM1410" s="256"/>
      <c r="DN1410" s="256"/>
      <c r="DO1410" s="256"/>
      <c r="DP1410" s="256"/>
      <c r="DQ1410" s="256"/>
      <c r="DR1410" s="256"/>
      <c r="DS1410" s="256"/>
      <c r="DT1410" s="256"/>
      <c r="DU1410" s="256"/>
      <c r="DV1410" s="256"/>
      <c r="DW1410" s="256"/>
      <c r="DX1410" s="256"/>
      <c r="DY1410" s="256"/>
      <c r="DZ1410" s="256"/>
      <c r="EA1410" s="256"/>
      <c r="EB1410" s="256"/>
      <c r="EC1410" s="256"/>
      <c r="ED1410" s="256"/>
      <c r="EE1410" s="256"/>
      <c r="EF1410" s="256"/>
      <c r="EG1410" s="256"/>
      <c r="EH1410" s="256"/>
      <c r="EI1410" s="256"/>
      <c r="EJ1410" s="256"/>
      <c r="EK1410" s="256"/>
      <c r="EL1410" s="256"/>
      <c r="EM1410" s="256"/>
      <c r="EN1410" s="256"/>
      <c r="EO1410" s="256"/>
      <c r="EP1410" s="256"/>
      <c r="EQ1410" s="256"/>
      <c r="ER1410" s="256"/>
      <c r="ES1410" s="256"/>
      <c r="ET1410" s="256"/>
      <c r="EU1410" s="256"/>
      <c r="EV1410" s="256"/>
      <c r="EW1410" s="256"/>
      <c r="EX1410" s="256"/>
      <c r="EY1410" s="256"/>
      <c r="EZ1410" s="256"/>
      <c r="FA1410" s="256"/>
      <c r="FB1410" s="256"/>
      <c r="FC1410" s="256"/>
      <c r="FD1410" s="256"/>
      <c r="FE1410" s="256"/>
      <c r="FF1410" s="256"/>
      <c r="FG1410" s="256"/>
      <c r="FH1410" s="256"/>
      <c r="FI1410" s="256"/>
      <c r="FJ1410" s="256"/>
      <c r="FK1410" s="256"/>
      <c r="FL1410" s="256"/>
      <c r="FM1410" s="256"/>
      <c r="FN1410" s="256"/>
      <c r="FO1410" s="256"/>
      <c r="FP1410" s="256"/>
      <c r="FQ1410" s="256"/>
      <c r="FR1410" s="256"/>
      <c r="FS1410" s="256"/>
      <c r="FT1410" s="256"/>
      <c r="FU1410" s="256"/>
      <c r="FV1410" s="256"/>
    </row>
    <row r="1411" spans="1:178" s="33" customFormat="1" ht="32.25" customHeight="1">
      <c r="A1411" s="35" t="s">
        <v>475</v>
      </c>
      <c r="B1411" s="36" t="s">
        <v>476</v>
      </c>
      <c r="C1411" s="37"/>
      <c r="D1411" s="25">
        <v>45</v>
      </c>
      <c r="E1411" s="23">
        <f t="shared" si="647"/>
        <v>0</v>
      </c>
      <c r="F1411" s="25"/>
      <c r="G1411" s="25">
        <v>30</v>
      </c>
      <c r="H1411" s="23">
        <f t="shared" si="648"/>
        <v>0</v>
      </c>
      <c r="I1411" s="41"/>
      <c r="J1411" s="25">
        <v>45</v>
      </c>
      <c r="K1411" s="23">
        <f t="shared" si="649"/>
        <v>0</v>
      </c>
      <c r="L1411" s="25"/>
      <c r="M1411" s="25">
        <v>75</v>
      </c>
      <c r="N1411" s="23">
        <f t="shared" si="650"/>
        <v>0</v>
      </c>
      <c r="O1411" s="25"/>
      <c r="P1411" s="25">
        <v>38</v>
      </c>
      <c r="Q1411" s="23">
        <f t="shared" si="651"/>
        <v>0</v>
      </c>
      <c r="R1411" s="25"/>
      <c r="S1411" s="25">
        <v>68</v>
      </c>
      <c r="T1411" s="23">
        <f t="shared" si="652"/>
        <v>0</v>
      </c>
      <c r="U1411" s="25">
        <v>320</v>
      </c>
      <c r="V1411" s="25">
        <v>38</v>
      </c>
      <c r="W1411" s="23">
        <f t="shared" si="653"/>
        <v>12160</v>
      </c>
      <c r="X1411" s="25">
        <v>150</v>
      </c>
      <c r="Y1411" s="25">
        <v>55</v>
      </c>
      <c r="Z1411" s="23">
        <f t="shared" si="654"/>
        <v>8250</v>
      </c>
      <c r="AA1411" s="25">
        <v>108</v>
      </c>
      <c r="AB1411" s="25">
        <v>58</v>
      </c>
      <c r="AC1411" s="23">
        <f t="shared" si="655"/>
        <v>6264</v>
      </c>
      <c r="AD1411" s="25"/>
      <c r="AE1411" s="25">
        <v>68</v>
      </c>
      <c r="AF1411" s="25">
        <f t="shared" si="656"/>
        <v>0</v>
      </c>
      <c r="AG1411" s="25">
        <v>300</v>
      </c>
      <c r="AH1411" s="25">
        <v>98</v>
      </c>
      <c r="AI1411" s="23">
        <f t="shared" si="657"/>
        <v>29400</v>
      </c>
      <c r="AJ1411" s="25"/>
      <c r="AK1411" s="25">
        <v>7</v>
      </c>
      <c r="AL1411" s="25">
        <f t="shared" si="658"/>
        <v>0</v>
      </c>
      <c r="AM1411" s="25"/>
      <c r="AN1411" s="25">
        <v>6</v>
      </c>
      <c r="AO1411" s="25">
        <f t="shared" si="659"/>
        <v>0</v>
      </c>
      <c r="AP1411" s="25"/>
      <c r="AQ1411" s="25">
        <v>7</v>
      </c>
      <c r="AR1411" s="25">
        <v>0</v>
      </c>
      <c r="AS1411" s="25"/>
      <c r="AT1411" s="25">
        <v>5.63</v>
      </c>
      <c r="AU1411" s="25">
        <v>0</v>
      </c>
      <c r="AV1411" s="25"/>
      <c r="AW1411" s="25">
        <v>6.65</v>
      </c>
      <c r="AX1411" s="25">
        <v>0</v>
      </c>
      <c r="AY1411" s="25"/>
      <c r="AZ1411" s="25">
        <v>5.58</v>
      </c>
      <c r="BA1411" s="25">
        <v>0</v>
      </c>
      <c r="BB1411" s="25"/>
      <c r="BC1411" s="25">
        <v>6</v>
      </c>
      <c r="BD1411" s="23">
        <f t="shared" si="660"/>
        <v>0</v>
      </c>
      <c r="BE1411" s="26">
        <f t="shared" si="661"/>
        <v>56074</v>
      </c>
      <c r="BF1411" s="27">
        <f t="shared" si="664"/>
        <v>380484</v>
      </c>
      <c r="BG1411" s="28"/>
      <c r="BH1411" s="29"/>
      <c r="BI1411" s="28"/>
      <c r="BJ1411" s="28">
        <f t="shared" si="662"/>
        <v>0</v>
      </c>
      <c r="BK1411" s="28">
        <f t="shared" si="663"/>
        <v>436558</v>
      </c>
      <c r="BL1411" s="250"/>
      <c r="BM1411" s="252"/>
      <c r="BN1411" s="252"/>
      <c r="BO1411" s="252"/>
      <c r="BP1411" s="252"/>
      <c r="BQ1411" s="252"/>
      <c r="BR1411" s="252"/>
      <c r="BS1411" s="252"/>
      <c r="BT1411" s="252"/>
      <c r="BU1411" s="252"/>
      <c r="BV1411" s="252"/>
      <c r="BW1411" s="252"/>
      <c r="BX1411" s="252"/>
      <c r="BY1411" s="253"/>
      <c r="BZ1411" s="253"/>
      <c r="CA1411" s="253"/>
      <c r="CB1411" s="253"/>
      <c r="CC1411" s="253"/>
      <c r="CD1411" s="253"/>
      <c r="CE1411" s="253"/>
      <c r="CF1411" s="253"/>
      <c r="CG1411" s="253"/>
      <c r="CH1411" s="253"/>
      <c r="CI1411" s="253"/>
      <c r="CJ1411" s="253"/>
      <c r="CK1411" s="253"/>
      <c r="CL1411" s="253"/>
      <c r="CM1411" s="253"/>
      <c r="CN1411" s="253"/>
      <c r="CO1411" s="253"/>
      <c r="CP1411" s="253"/>
      <c r="CQ1411" s="253"/>
      <c r="CR1411" s="253"/>
      <c r="CS1411" s="253"/>
      <c r="CT1411" s="253"/>
      <c r="CU1411" s="253"/>
      <c r="CV1411" s="253"/>
      <c r="CW1411" s="253"/>
      <c r="CX1411" s="253"/>
      <c r="CY1411" s="253"/>
      <c r="CZ1411" s="253"/>
      <c r="DA1411" s="253"/>
      <c r="DB1411" s="253"/>
      <c r="DC1411" s="253"/>
      <c r="DD1411" s="253"/>
      <c r="DE1411" s="253"/>
      <c r="DF1411" s="253"/>
      <c r="DG1411" s="253"/>
      <c r="DH1411" s="253"/>
      <c r="DI1411" s="253"/>
      <c r="DJ1411" s="253"/>
      <c r="DK1411" s="253"/>
      <c r="DL1411" s="253"/>
      <c r="DM1411" s="253"/>
      <c r="DN1411" s="253"/>
      <c r="DO1411" s="253"/>
      <c r="DP1411" s="253"/>
      <c r="DQ1411" s="253"/>
      <c r="DR1411" s="253"/>
      <c r="DS1411" s="253"/>
      <c r="DT1411" s="253"/>
      <c r="DU1411" s="253"/>
      <c r="DV1411" s="253"/>
      <c r="DW1411" s="253"/>
      <c r="DX1411" s="253"/>
      <c r="DY1411" s="253"/>
      <c r="DZ1411" s="253"/>
      <c r="EA1411" s="253"/>
      <c r="EB1411" s="253"/>
      <c r="EC1411" s="253"/>
      <c r="ED1411" s="253"/>
      <c r="EE1411" s="253"/>
      <c r="EF1411" s="253"/>
      <c r="EG1411" s="253"/>
      <c r="EH1411" s="253"/>
      <c r="EI1411" s="253"/>
      <c r="EJ1411" s="253"/>
      <c r="EK1411" s="253"/>
      <c r="EL1411" s="253"/>
      <c r="EM1411" s="253"/>
      <c r="EN1411" s="253"/>
      <c r="EO1411" s="253"/>
      <c r="EP1411" s="253"/>
      <c r="EQ1411" s="253"/>
      <c r="ER1411" s="253"/>
      <c r="ES1411" s="253"/>
      <c r="ET1411" s="253"/>
      <c r="EU1411" s="253"/>
      <c r="EV1411" s="253"/>
      <c r="EW1411" s="253"/>
      <c r="EX1411" s="253"/>
      <c r="EY1411" s="253"/>
      <c r="EZ1411" s="253"/>
      <c r="FA1411" s="253"/>
      <c r="FB1411" s="253"/>
      <c r="FC1411" s="253"/>
      <c r="FD1411" s="253"/>
      <c r="FE1411" s="253"/>
      <c r="FF1411" s="253"/>
      <c r="FG1411" s="253"/>
      <c r="FH1411" s="253"/>
      <c r="FI1411" s="253"/>
      <c r="FJ1411" s="253"/>
      <c r="FK1411" s="253"/>
      <c r="FL1411" s="253"/>
      <c r="FM1411" s="253"/>
      <c r="FN1411" s="253"/>
      <c r="FO1411" s="253"/>
      <c r="FP1411" s="253"/>
      <c r="FQ1411" s="253"/>
      <c r="FR1411" s="253"/>
      <c r="FS1411" s="253"/>
      <c r="FT1411" s="253"/>
      <c r="FU1411" s="253"/>
      <c r="FV1411" s="253"/>
    </row>
    <row r="1412" spans="1:178" s="33" customFormat="1" ht="32.25" customHeight="1">
      <c r="A1412" s="35" t="s">
        <v>477</v>
      </c>
      <c r="B1412" s="36" t="s">
        <v>478</v>
      </c>
      <c r="C1412" s="40"/>
      <c r="D1412" s="25">
        <v>45</v>
      </c>
      <c r="E1412" s="23">
        <f t="shared" si="647"/>
        <v>0</v>
      </c>
      <c r="F1412" s="25"/>
      <c r="G1412" s="25">
        <v>30</v>
      </c>
      <c r="H1412" s="23">
        <f t="shared" si="648"/>
        <v>0</v>
      </c>
      <c r="I1412" s="25"/>
      <c r="J1412" s="25">
        <v>45</v>
      </c>
      <c r="K1412" s="23">
        <f t="shared" si="649"/>
        <v>0</v>
      </c>
      <c r="L1412" s="25"/>
      <c r="M1412" s="25">
        <v>75</v>
      </c>
      <c r="N1412" s="23">
        <f t="shared" si="650"/>
        <v>0</v>
      </c>
      <c r="O1412" s="25"/>
      <c r="P1412" s="25">
        <v>38</v>
      </c>
      <c r="Q1412" s="23">
        <f t="shared" si="651"/>
        <v>0</v>
      </c>
      <c r="R1412" s="25"/>
      <c r="S1412" s="25">
        <v>68</v>
      </c>
      <c r="T1412" s="23">
        <f t="shared" si="652"/>
        <v>0</v>
      </c>
      <c r="U1412" s="25">
        <v>320</v>
      </c>
      <c r="V1412" s="25">
        <v>38</v>
      </c>
      <c r="W1412" s="23">
        <f t="shared" si="653"/>
        <v>12160</v>
      </c>
      <c r="X1412" s="25">
        <v>170</v>
      </c>
      <c r="Y1412" s="25">
        <v>55</v>
      </c>
      <c r="Z1412" s="23">
        <f t="shared" si="654"/>
        <v>9350</v>
      </c>
      <c r="AA1412" s="25">
        <v>110</v>
      </c>
      <c r="AB1412" s="25">
        <v>58</v>
      </c>
      <c r="AC1412" s="23">
        <f t="shared" si="655"/>
        <v>6380</v>
      </c>
      <c r="AD1412" s="25"/>
      <c r="AE1412" s="25">
        <v>68</v>
      </c>
      <c r="AF1412" s="25">
        <f t="shared" si="656"/>
        <v>0</v>
      </c>
      <c r="AG1412" s="25">
        <v>320</v>
      </c>
      <c r="AH1412" s="25">
        <v>98</v>
      </c>
      <c r="AI1412" s="23">
        <f t="shared" si="657"/>
        <v>31360</v>
      </c>
      <c r="AJ1412" s="25"/>
      <c r="AK1412" s="25">
        <v>7</v>
      </c>
      <c r="AL1412" s="25">
        <f t="shared" si="658"/>
        <v>0</v>
      </c>
      <c r="AM1412" s="25"/>
      <c r="AN1412" s="25">
        <v>6</v>
      </c>
      <c r="AO1412" s="25">
        <f t="shared" si="659"/>
        <v>0</v>
      </c>
      <c r="AP1412" s="25"/>
      <c r="AQ1412" s="25">
        <v>7</v>
      </c>
      <c r="AR1412" s="25">
        <f t="shared" ref="AR1412:AR1447" si="667">AQ1412*AP1412</f>
        <v>0</v>
      </c>
      <c r="AS1412" s="25"/>
      <c r="AT1412" s="25">
        <v>5.63</v>
      </c>
      <c r="AU1412" s="25">
        <f t="shared" ref="AU1412:AU1447" si="668">AT1412*AS1412</f>
        <v>0</v>
      </c>
      <c r="AV1412" s="25"/>
      <c r="AW1412" s="25">
        <v>6.65</v>
      </c>
      <c r="AX1412" s="25">
        <f t="shared" ref="AX1412:AX1447" si="669">AW1412*AV1412</f>
        <v>0</v>
      </c>
      <c r="AY1412" s="25"/>
      <c r="AZ1412" s="25">
        <v>5.58</v>
      </c>
      <c r="BA1412" s="25">
        <f t="shared" ref="BA1412:BA1447" si="670">AZ1412*AY1412</f>
        <v>0</v>
      </c>
      <c r="BB1412" s="25"/>
      <c r="BC1412" s="25">
        <v>6</v>
      </c>
      <c r="BD1412" s="23">
        <f t="shared" si="660"/>
        <v>0</v>
      </c>
      <c r="BE1412" s="26">
        <f t="shared" si="661"/>
        <v>59250</v>
      </c>
      <c r="BF1412" s="27">
        <f t="shared" si="664"/>
        <v>142085</v>
      </c>
      <c r="BG1412" s="28"/>
      <c r="BH1412" s="29"/>
      <c r="BI1412" s="28"/>
      <c r="BJ1412" s="28">
        <f t="shared" si="662"/>
        <v>0</v>
      </c>
      <c r="BK1412" s="28">
        <f t="shared" si="663"/>
        <v>201335</v>
      </c>
      <c r="BL1412" s="250"/>
      <c r="BM1412" s="252"/>
      <c r="BN1412" s="252"/>
      <c r="BO1412" s="252"/>
      <c r="BP1412" s="252"/>
      <c r="BQ1412" s="252"/>
      <c r="BR1412" s="252"/>
      <c r="BS1412" s="252"/>
      <c r="BT1412" s="252"/>
      <c r="BU1412" s="252"/>
      <c r="BV1412" s="252"/>
      <c r="BW1412" s="252"/>
      <c r="BX1412" s="252"/>
      <c r="BY1412" s="253"/>
      <c r="BZ1412" s="253"/>
      <c r="CA1412" s="253"/>
      <c r="CB1412" s="253"/>
      <c r="CC1412" s="253"/>
      <c r="CD1412" s="253"/>
      <c r="CE1412" s="253"/>
      <c r="CF1412" s="253"/>
      <c r="CG1412" s="253"/>
      <c r="CH1412" s="253"/>
      <c r="CI1412" s="253"/>
      <c r="CJ1412" s="253"/>
      <c r="CK1412" s="253"/>
      <c r="CL1412" s="253"/>
      <c r="CM1412" s="253"/>
      <c r="CN1412" s="253"/>
      <c r="CO1412" s="253"/>
      <c r="CP1412" s="253"/>
      <c r="CQ1412" s="253"/>
      <c r="CR1412" s="253"/>
      <c r="CS1412" s="253"/>
      <c r="CT1412" s="253"/>
      <c r="CU1412" s="253"/>
      <c r="CV1412" s="253"/>
      <c r="CW1412" s="253"/>
      <c r="CX1412" s="253"/>
      <c r="CY1412" s="253"/>
      <c r="CZ1412" s="253"/>
      <c r="DA1412" s="253"/>
      <c r="DB1412" s="253"/>
      <c r="DC1412" s="253"/>
      <c r="DD1412" s="253"/>
      <c r="DE1412" s="253"/>
      <c r="DF1412" s="253"/>
      <c r="DG1412" s="253"/>
      <c r="DH1412" s="253"/>
      <c r="DI1412" s="253"/>
      <c r="DJ1412" s="253"/>
      <c r="DK1412" s="253"/>
      <c r="DL1412" s="253"/>
      <c r="DM1412" s="253"/>
      <c r="DN1412" s="253"/>
      <c r="DO1412" s="253"/>
      <c r="DP1412" s="253"/>
      <c r="DQ1412" s="253"/>
      <c r="DR1412" s="253"/>
      <c r="DS1412" s="253"/>
      <c r="DT1412" s="253"/>
      <c r="DU1412" s="253"/>
      <c r="DV1412" s="253"/>
      <c r="DW1412" s="253"/>
      <c r="DX1412" s="253"/>
      <c r="DY1412" s="253"/>
      <c r="DZ1412" s="253"/>
      <c r="EA1412" s="253"/>
      <c r="EB1412" s="253"/>
      <c r="EC1412" s="253"/>
      <c r="ED1412" s="253"/>
      <c r="EE1412" s="253"/>
      <c r="EF1412" s="253"/>
      <c r="EG1412" s="253"/>
      <c r="EH1412" s="253"/>
      <c r="EI1412" s="253"/>
      <c r="EJ1412" s="253"/>
      <c r="EK1412" s="253"/>
      <c r="EL1412" s="253"/>
      <c r="EM1412" s="253"/>
      <c r="EN1412" s="253"/>
      <c r="EO1412" s="253"/>
      <c r="EP1412" s="253"/>
      <c r="EQ1412" s="253"/>
      <c r="ER1412" s="253"/>
      <c r="ES1412" s="253"/>
      <c r="ET1412" s="253"/>
      <c r="EU1412" s="253"/>
      <c r="EV1412" s="253"/>
      <c r="EW1412" s="253"/>
      <c r="EX1412" s="253"/>
      <c r="EY1412" s="253"/>
      <c r="EZ1412" s="253"/>
      <c r="FA1412" s="253"/>
      <c r="FB1412" s="253"/>
      <c r="FC1412" s="253"/>
      <c r="FD1412" s="253"/>
      <c r="FE1412" s="253"/>
      <c r="FF1412" s="253"/>
      <c r="FG1412" s="253"/>
      <c r="FH1412" s="253"/>
      <c r="FI1412" s="253"/>
      <c r="FJ1412" s="253"/>
      <c r="FK1412" s="253"/>
      <c r="FL1412" s="253"/>
      <c r="FM1412" s="253"/>
      <c r="FN1412" s="253"/>
      <c r="FO1412" s="253"/>
      <c r="FP1412" s="253"/>
      <c r="FQ1412" s="253"/>
      <c r="FR1412" s="253"/>
      <c r="FS1412" s="253"/>
      <c r="FT1412" s="253"/>
      <c r="FU1412" s="253"/>
      <c r="FV1412" s="253"/>
    </row>
    <row r="1413" spans="1:178" s="34" customFormat="1" ht="32.25" customHeight="1">
      <c r="A1413" s="20" t="s">
        <v>479</v>
      </c>
      <c r="B1413" s="21" t="s">
        <v>480</v>
      </c>
      <c r="C1413" s="51"/>
      <c r="D1413" s="23">
        <v>45</v>
      </c>
      <c r="E1413" s="23">
        <f t="shared" si="647"/>
        <v>0</v>
      </c>
      <c r="F1413" s="23"/>
      <c r="G1413" s="23">
        <v>30</v>
      </c>
      <c r="H1413" s="23">
        <f t="shared" si="648"/>
        <v>0</v>
      </c>
      <c r="I1413" s="23"/>
      <c r="J1413" s="23">
        <v>45</v>
      </c>
      <c r="K1413" s="23">
        <f t="shared" si="649"/>
        <v>0</v>
      </c>
      <c r="L1413" s="23"/>
      <c r="M1413" s="23">
        <v>75</v>
      </c>
      <c r="N1413" s="23">
        <f t="shared" si="650"/>
        <v>0</v>
      </c>
      <c r="O1413" s="23"/>
      <c r="P1413" s="23">
        <v>38</v>
      </c>
      <c r="Q1413" s="23">
        <f t="shared" si="651"/>
        <v>0</v>
      </c>
      <c r="R1413" s="23"/>
      <c r="S1413" s="23">
        <v>68</v>
      </c>
      <c r="T1413" s="23">
        <f t="shared" si="652"/>
        <v>0</v>
      </c>
      <c r="U1413" s="24"/>
      <c r="V1413" s="23">
        <v>38</v>
      </c>
      <c r="W1413" s="23">
        <f t="shared" si="653"/>
        <v>0</v>
      </c>
      <c r="X1413" s="23"/>
      <c r="Y1413" s="23">
        <v>55</v>
      </c>
      <c r="Z1413" s="23">
        <f t="shared" si="654"/>
        <v>0</v>
      </c>
      <c r="AA1413" s="23"/>
      <c r="AB1413" s="23">
        <v>58</v>
      </c>
      <c r="AC1413" s="23">
        <f t="shared" si="655"/>
        <v>0</v>
      </c>
      <c r="AD1413" s="23"/>
      <c r="AE1413" s="23">
        <v>68</v>
      </c>
      <c r="AF1413" s="25">
        <f t="shared" si="656"/>
        <v>0</v>
      </c>
      <c r="AG1413" s="23"/>
      <c r="AH1413" s="23">
        <v>98</v>
      </c>
      <c r="AI1413" s="23">
        <f t="shared" si="657"/>
        <v>0</v>
      </c>
      <c r="AJ1413" s="25"/>
      <c r="AK1413" s="25">
        <v>7</v>
      </c>
      <c r="AL1413" s="25">
        <f t="shared" si="658"/>
        <v>0</v>
      </c>
      <c r="AM1413" s="25"/>
      <c r="AN1413" s="25">
        <v>6</v>
      </c>
      <c r="AO1413" s="25">
        <f t="shared" si="659"/>
        <v>0</v>
      </c>
      <c r="AP1413" s="23"/>
      <c r="AQ1413" s="23">
        <v>7</v>
      </c>
      <c r="AR1413" s="25">
        <f t="shared" si="667"/>
        <v>0</v>
      </c>
      <c r="AS1413" s="23"/>
      <c r="AT1413" s="23">
        <v>5.63</v>
      </c>
      <c r="AU1413" s="23">
        <f t="shared" si="668"/>
        <v>0</v>
      </c>
      <c r="AV1413" s="23"/>
      <c r="AW1413" s="23">
        <v>6.65</v>
      </c>
      <c r="AX1413" s="23">
        <f t="shared" si="669"/>
        <v>0</v>
      </c>
      <c r="AY1413" s="23"/>
      <c r="AZ1413" s="23">
        <v>5.58</v>
      </c>
      <c r="BA1413" s="23">
        <f t="shared" si="670"/>
        <v>0</v>
      </c>
      <c r="BB1413" s="23"/>
      <c r="BC1413" s="23">
        <v>6</v>
      </c>
      <c r="BD1413" s="23">
        <f t="shared" si="660"/>
        <v>0</v>
      </c>
      <c r="BE1413" s="26">
        <f t="shared" si="661"/>
        <v>0</v>
      </c>
      <c r="BF1413" s="27">
        <f t="shared" si="664"/>
        <v>0</v>
      </c>
      <c r="BG1413" s="28"/>
      <c r="BH1413" s="29"/>
      <c r="BI1413" s="28"/>
      <c r="BJ1413" s="30">
        <f t="shared" si="662"/>
        <v>0</v>
      </c>
      <c r="BK1413" s="28">
        <f t="shared" si="663"/>
        <v>0</v>
      </c>
      <c r="BL1413" s="250"/>
      <c r="BM1413" s="252"/>
      <c r="BN1413" s="252"/>
      <c r="BO1413" s="252"/>
      <c r="BP1413" s="252"/>
      <c r="BQ1413" s="252"/>
      <c r="BR1413" s="252"/>
      <c r="BS1413" s="252"/>
      <c r="BT1413" s="252"/>
      <c r="BU1413" s="252"/>
      <c r="BV1413" s="252"/>
      <c r="BW1413" s="252"/>
      <c r="BX1413" s="252"/>
      <c r="BY1413" s="253"/>
      <c r="BZ1413" s="253"/>
      <c r="CA1413" s="253"/>
      <c r="CB1413" s="253"/>
      <c r="CC1413" s="253"/>
      <c r="CD1413" s="253"/>
      <c r="CE1413" s="253"/>
      <c r="CF1413" s="253"/>
      <c r="CG1413" s="253"/>
      <c r="CH1413" s="253"/>
      <c r="CI1413" s="253"/>
      <c r="CJ1413" s="253"/>
      <c r="CK1413" s="253"/>
      <c r="CL1413" s="253"/>
      <c r="CM1413" s="253"/>
      <c r="CN1413" s="253"/>
      <c r="CO1413" s="253"/>
      <c r="CP1413" s="253"/>
      <c r="CQ1413" s="253"/>
      <c r="CR1413" s="253"/>
      <c r="CS1413" s="253"/>
      <c r="CT1413" s="253"/>
      <c r="CU1413" s="253"/>
      <c r="CV1413" s="253"/>
      <c r="CW1413" s="253"/>
      <c r="CX1413" s="253"/>
      <c r="CY1413" s="253"/>
      <c r="CZ1413" s="253"/>
      <c r="DA1413" s="253"/>
      <c r="DB1413" s="253"/>
      <c r="DC1413" s="253"/>
      <c r="DD1413" s="253"/>
      <c r="DE1413" s="253"/>
      <c r="DF1413" s="253"/>
      <c r="DG1413" s="253"/>
      <c r="DH1413" s="253"/>
      <c r="DI1413" s="253"/>
      <c r="DJ1413" s="253"/>
      <c r="DK1413" s="253"/>
      <c r="DL1413" s="253"/>
      <c r="DM1413" s="253"/>
      <c r="DN1413" s="253"/>
      <c r="DO1413" s="253"/>
      <c r="DP1413" s="253"/>
      <c r="DQ1413" s="253"/>
      <c r="DR1413" s="253"/>
      <c r="DS1413" s="253"/>
      <c r="DT1413" s="253"/>
      <c r="DU1413" s="253"/>
      <c r="DV1413" s="253"/>
      <c r="DW1413" s="253"/>
      <c r="DX1413" s="253"/>
      <c r="DY1413" s="253"/>
      <c r="DZ1413" s="253"/>
      <c r="EA1413" s="253"/>
      <c r="EB1413" s="253"/>
      <c r="EC1413" s="253"/>
      <c r="ED1413" s="253"/>
      <c r="EE1413" s="253"/>
      <c r="EF1413" s="253"/>
      <c r="EG1413" s="253"/>
      <c r="EH1413" s="253"/>
      <c r="EI1413" s="253"/>
      <c r="EJ1413" s="253"/>
      <c r="EK1413" s="253"/>
      <c r="EL1413" s="253"/>
      <c r="EM1413" s="253"/>
      <c r="EN1413" s="253"/>
      <c r="EO1413" s="253"/>
      <c r="EP1413" s="253"/>
      <c r="EQ1413" s="253"/>
      <c r="ER1413" s="253"/>
      <c r="ES1413" s="253"/>
      <c r="ET1413" s="253"/>
      <c r="EU1413" s="253"/>
      <c r="EV1413" s="253"/>
      <c r="EW1413" s="253"/>
      <c r="EX1413" s="253"/>
      <c r="EY1413" s="253"/>
      <c r="EZ1413" s="253"/>
      <c r="FA1413" s="253"/>
      <c r="FB1413" s="253"/>
      <c r="FC1413" s="253"/>
      <c r="FD1413" s="253"/>
      <c r="FE1413" s="253"/>
      <c r="FF1413" s="253"/>
      <c r="FG1413" s="253"/>
      <c r="FH1413" s="253"/>
      <c r="FI1413" s="253"/>
      <c r="FJ1413" s="253"/>
      <c r="FK1413" s="253"/>
      <c r="FL1413" s="253"/>
      <c r="FM1413" s="253"/>
      <c r="FN1413" s="253"/>
      <c r="FO1413" s="253"/>
      <c r="FP1413" s="253"/>
      <c r="FQ1413" s="253"/>
      <c r="FR1413" s="253"/>
      <c r="FS1413" s="253"/>
      <c r="FT1413" s="253"/>
      <c r="FU1413" s="253"/>
      <c r="FV1413" s="253"/>
    </row>
    <row r="1414" spans="1:178" s="34" customFormat="1" ht="32.25" customHeight="1">
      <c r="A1414" s="20" t="s">
        <v>481</v>
      </c>
      <c r="B1414" s="21" t="s">
        <v>482</v>
      </c>
      <c r="C1414" s="51"/>
      <c r="D1414" s="23">
        <v>45</v>
      </c>
      <c r="E1414" s="23">
        <f t="shared" si="647"/>
        <v>0</v>
      </c>
      <c r="F1414" s="23"/>
      <c r="G1414" s="23">
        <v>30</v>
      </c>
      <c r="H1414" s="23">
        <f t="shared" si="648"/>
        <v>0</v>
      </c>
      <c r="I1414" s="24"/>
      <c r="J1414" s="23">
        <v>45</v>
      </c>
      <c r="K1414" s="23">
        <f t="shared" si="649"/>
        <v>0</v>
      </c>
      <c r="L1414" s="23"/>
      <c r="M1414" s="23">
        <v>75</v>
      </c>
      <c r="N1414" s="23">
        <f t="shared" si="650"/>
        <v>0</v>
      </c>
      <c r="O1414" s="23"/>
      <c r="P1414" s="23">
        <v>38</v>
      </c>
      <c r="Q1414" s="23">
        <f t="shared" si="651"/>
        <v>0</v>
      </c>
      <c r="R1414" s="23"/>
      <c r="S1414" s="23">
        <v>68</v>
      </c>
      <c r="T1414" s="23">
        <f t="shared" si="652"/>
        <v>0</v>
      </c>
      <c r="U1414" s="23"/>
      <c r="V1414" s="23">
        <v>38</v>
      </c>
      <c r="W1414" s="23">
        <f t="shared" si="653"/>
        <v>0</v>
      </c>
      <c r="X1414" s="23"/>
      <c r="Y1414" s="23">
        <v>55</v>
      </c>
      <c r="Z1414" s="23">
        <f t="shared" si="654"/>
        <v>0</v>
      </c>
      <c r="AA1414" s="23"/>
      <c r="AB1414" s="23">
        <v>58</v>
      </c>
      <c r="AC1414" s="23">
        <f t="shared" si="655"/>
        <v>0</v>
      </c>
      <c r="AD1414" s="23"/>
      <c r="AE1414" s="23">
        <v>68</v>
      </c>
      <c r="AF1414" s="25">
        <f t="shared" si="656"/>
        <v>0</v>
      </c>
      <c r="AG1414" s="23"/>
      <c r="AH1414" s="23">
        <v>98</v>
      </c>
      <c r="AI1414" s="23">
        <f t="shared" si="657"/>
        <v>0</v>
      </c>
      <c r="AJ1414" s="25"/>
      <c r="AK1414" s="25">
        <v>7</v>
      </c>
      <c r="AL1414" s="25">
        <f t="shared" si="658"/>
        <v>0</v>
      </c>
      <c r="AM1414" s="25"/>
      <c r="AN1414" s="25">
        <v>6</v>
      </c>
      <c r="AO1414" s="25">
        <f t="shared" si="659"/>
        <v>0</v>
      </c>
      <c r="AP1414" s="23"/>
      <c r="AQ1414" s="23">
        <v>7</v>
      </c>
      <c r="AR1414" s="25">
        <f t="shared" si="667"/>
        <v>0</v>
      </c>
      <c r="AS1414" s="23"/>
      <c r="AT1414" s="23">
        <v>5.63</v>
      </c>
      <c r="AU1414" s="23">
        <f t="shared" si="668"/>
        <v>0</v>
      </c>
      <c r="AV1414" s="23"/>
      <c r="AW1414" s="23">
        <v>6.65</v>
      </c>
      <c r="AX1414" s="23">
        <f t="shared" si="669"/>
        <v>0</v>
      </c>
      <c r="AY1414" s="23"/>
      <c r="AZ1414" s="23">
        <v>5.58</v>
      </c>
      <c r="BA1414" s="23">
        <f t="shared" si="670"/>
        <v>0</v>
      </c>
      <c r="BB1414" s="23"/>
      <c r="BC1414" s="23">
        <v>6</v>
      </c>
      <c r="BD1414" s="23">
        <f t="shared" si="660"/>
        <v>0</v>
      </c>
      <c r="BE1414" s="26">
        <f t="shared" si="661"/>
        <v>0</v>
      </c>
      <c r="BF1414" s="27">
        <f t="shared" si="664"/>
        <v>0</v>
      </c>
      <c r="BG1414" s="28"/>
      <c r="BH1414" s="29"/>
      <c r="BI1414" s="28"/>
      <c r="BJ1414" s="30">
        <f t="shared" si="662"/>
        <v>0</v>
      </c>
      <c r="BK1414" s="28">
        <f t="shared" si="663"/>
        <v>0</v>
      </c>
      <c r="BL1414" s="250"/>
      <c r="BM1414" s="252"/>
      <c r="BN1414" s="252"/>
      <c r="BO1414" s="252"/>
      <c r="BP1414" s="252"/>
      <c r="BQ1414" s="252"/>
      <c r="BR1414" s="252"/>
      <c r="BS1414" s="252"/>
      <c r="BT1414" s="252"/>
      <c r="BU1414" s="252"/>
      <c r="BV1414" s="252"/>
      <c r="BW1414" s="252"/>
      <c r="BX1414" s="252"/>
      <c r="BY1414" s="253"/>
      <c r="BZ1414" s="253"/>
      <c r="CA1414" s="253"/>
      <c r="CB1414" s="253"/>
      <c r="CC1414" s="253"/>
      <c r="CD1414" s="253"/>
      <c r="CE1414" s="253"/>
      <c r="CF1414" s="253"/>
      <c r="CG1414" s="253"/>
      <c r="CH1414" s="253"/>
      <c r="CI1414" s="253"/>
      <c r="CJ1414" s="253"/>
      <c r="CK1414" s="253"/>
      <c r="CL1414" s="253"/>
      <c r="CM1414" s="253"/>
      <c r="CN1414" s="253"/>
      <c r="CO1414" s="253"/>
      <c r="CP1414" s="253"/>
      <c r="CQ1414" s="253"/>
      <c r="CR1414" s="253"/>
      <c r="CS1414" s="253"/>
      <c r="CT1414" s="253"/>
      <c r="CU1414" s="253"/>
      <c r="CV1414" s="253"/>
      <c r="CW1414" s="253"/>
      <c r="CX1414" s="253"/>
      <c r="CY1414" s="253"/>
      <c r="CZ1414" s="253"/>
      <c r="DA1414" s="253"/>
      <c r="DB1414" s="253"/>
      <c r="DC1414" s="253"/>
      <c r="DD1414" s="253"/>
      <c r="DE1414" s="253"/>
      <c r="DF1414" s="253"/>
      <c r="DG1414" s="253"/>
      <c r="DH1414" s="253"/>
      <c r="DI1414" s="253"/>
      <c r="DJ1414" s="253"/>
      <c r="DK1414" s="253"/>
      <c r="DL1414" s="253"/>
      <c r="DM1414" s="253"/>
      <c r="DN1414" s="253"/>
      <c r="DO1414" s="253"/>
      <c r="DP1414" s="253"/>
      <c r="DQ1414" s="253"/>
      <c r="DR1414" s="253"/>
      <c r="DS1414" s="253"/>
      <c r="DT1414" s="253"/>
      <c r="DU1414" s="253"/>
      <c r="DV1414" s="253"/>
      <c r="DW1414" s="253"/>
      <c r="DX1414" s="253"/>
      <c r="DY1414" s="253"/>
      <c r="DZ1414" s="253"/>
      <c r="EA1414" s="253"/>
      <c r="EB1414" s="253"/>
      <c r="EC1414" s="253"/>
      <c r="ED1414" s="253"/>
      <c r="EE1414" s="253"/>
      <c r="EF1414" s="253"/>
      <c r="EG1414" s="253"/>
      <c r="EH1414" s="253"/>
      <c r="EI1414" s="253"/>
      <c r="EJ1414" s="253"/>
      <c r="EK1414" s="253"/>
      <c r="EL1414" s="253"/>
      <c r="EM1414" s="253"/>
      <c r="EN1414" s="253"/>
      <c r="EO1414" s="253"/>
      <c r="EP1414" s="253"/>
      <c r="EQ1414" s="253"/>
      <c r="ER1414" s="253"/>
      <c r="ES1414" s="253"/>
      <c r="ET1414" s="253"/>
      <c r="EU1414" s="253"/>
      <c r="EV1414" s="253"/>
      <c r="EW1414" s="253"/>
      <c r="EX1414" s="253"/>
      <c r="EY1414" s="253"/>
      <c r="EZ1414" s="253"/>
      <c r="FA1414" s="253"/>
      <c r="FB1414" s="253"/>
      <c r="FC1414" s="253"/>
      <c r="FD1414" s="253"/>
      <c r="FE1414" s="253"/>
      <c r="FF1414" s="253"/>
      <c r="FG1414" s="253"/>
      <c r="FH1414" s="253"/>
      <c r="FI1414" s="253"/>
      <c r="FJ1414" s="253"/>
      <c r="FK1414" s="253"/>
      <c r="FL1414" s="253"/>
      <c r="FM1414" s="253"/>
      <c r="FN1414" s="253"/>
      <c r="FO1414" s="253"/>
      <c r="FP1414" s="253"/>
      <c r="FQ1414" s="253"/>
      <c r="FR1414" s="253"/>
      <c r="FS1414" s="253"/>
      <c r="FT1414" s="253"/>
      <c r="FU1414" s="253"/>
      <c r="FV1414" s="253"/>
    </row>
    <row r="1415" spans="1:178" s="34" customFormat="1" ht="32.25" customHeight="1">
      <c r="A1415" s="20" t="s">
        <v>483</v>
      </c>
      <c r="B1415" s="21" t="s">
        <v>484</v>
      </c>
      <c r="C1415" s="51"/>
      <c r="D1415" s="23">
        <v>45</v>
      </c>
      <c r="E1415" s="23">
        <f t="shared" si="647"/>
        <v>0</v>
      </c>
      <c r="F1415" s="23"/>
      <c r="G1415" s="23">
        <v>30</v>
      </c>
      <c r="H1415" s="23">
        <f t="shared" si="648"/>
        <v>0</v>
      </c>
      <c r="I1415" s="23"/>
      <c r="J1415" s="23">
        <v>45</v>
      </c>
      <c r="K1415" s="23">
        <f t="shared" si="649"/>
        <v>0</v>
      </c>
      <c r="L1415" s="23"/>
      <c r="M1415" s="23">
        <v>75</v>
      </c>
      <c r="N1415" s="23">
        <f t="shared" si="650"/>
        <v>0</v>
      </c>
      <c r="O1415" s="23"/>
      <c r="P1415" s="23">
        <v>38</v>
      </c>
      <c r="Q1415" s="23">
        <f t="shared" si="651"/>
        <v>0</v>
      </c>
      <c r="R1415" s="23"/>
      <c r="S1415" s="23">
        <v>68</v>
      </c>
      <c r="T1415" s="23">
        <f t="shared" si="652"/>
        <v>0</v>
      </c>
      <c r="U1415" s="23"/>
      <c r="V1415" s="23">
        <v>38</v>
      </c>
      <c r="W1415" s="23">
        <f t="shared" si="653"/>
        <v>0</v>
      </c>
      <c r="X1415" s="23"/>
      <c r="Y1415" s="23">
        <v>55</v>
      </c>
      <c r="Z1415" s="23">
        <f t="shared" si="654"/>
        <v>0</v>
      </c>
      <c r="AA1415" s="23"/>
      <c r="AB1415" s="23">
        <v>58</v>
      </c>
      <c r="AC1415" s="23">
        <f t="shared" si="655"/>
        <v>0</v>
      </c>
      <c r="AD1415" s="23"/>
      <c r="AE1415" s="23">
        <v>68</v>
      </c>
      <c r="AF1415" s="25">
        <f t="shared" si="656"/>
        <v>0</v>
      </c>
      <c r="AG1415" s="23"/>
      <c r="AH1415" s="23">
        <v>98</v>
      </c>
      <c r="AI1415" s="23">
        <f t="shared" si="657"/>
        <v>0</v>
      </c>
      <c r="AJ1415" s="25"/>
      <c r="AK1415" s="25">
        <v>7</v>
      </c>
      <c r="AL1415" s="25">
        <f t="shared" si="658"/>
        <v>0</v>
      </c>
      <c r="AM1415" s="25"/>
      <c r="AN1415" s="25">
        <v>6</v>
      </c>
      <c r="AO1415" s="25">
        <f t="shared" si="659"/>
        <v>0</v>
      </c>
      <c r="AP1415" s="23"/>
      <c r="AQ1415" s="23">
        <v>7</v>
      </c>
      <c r="AR1415" s="25">
        <f t="shared" si="667"/>
        <v>0</v>
      </c>
      <c r="AS1415" s="23"/>
      <c r="AT1415" s="23">
        <v>5.63</v>
      </c>
      <c r="AU1415" s="23">
        <f t="shared" si="668"/>
        <v>0</v>
      </c>
      <c r="AV1415" s="23"/>
      <c r="AW1415" s="23">
        <v>6.65</v>
      </c>
      <c r="AX1415" s="23">
        <f t="shared" si="669"/>
        <v>0</v>
      </c>
      <c r="AY1415" s="23"/>
      <c r="AZ1415" s="23">
        <v>5.58</v>
      </c>
      <c r="BA1415" s="23">
        <f t="shared" si="670"/>
        <v>0</v>
      </c>
      <c r="BB1415" s="23"/>
      <c r="BC1415" s="23">
        <v>6</v>
      </c>
      <c r="BD1415" s="23">
        <f t="shared" si="660"/>
        <v>0</v>
      </c>
      <c r="BE1415" s="26">
        <f t="shared" si="661"/>
        <v>0</v>
      </c>
      <c r="BF1415" s="27">
        <f t="shared" si="664"/>
        <v>0</v>
      </c>
      <c r="BG1415" s="28"/>
      <c r="BH1415" s="29"/>
      <c r="BI1415" s="28"/>
      <c r="BJ1415" s="30">
        <f t="shared" si="662"/>
        <v>0</v>
      </c>
      <c r="BK1415" s="28">
        <f t="shared" si="663"/>
        <v>0</v>
      </c>
      <c r="BL1415" s="250"/>
      <c r="BM1415" s="252"/>
      <c r="BN1415" s="252"/>
      <c r="BO1415" s="252"/>
      <c r="BP1415" s="252"/>
      <c r="BQ1415" s="252"/>
      <c r="BR1415" s="252"/>
      <c r="BS1415" s="252"/>
      <c r="BT1415" s="252"/>
      <c r="BU1415" s="252"/>
      <c r="BV1415" s="252"/>
      <c r="BW1415" s="252"/>
      <c r="BX1415" s="252"/>
      <c r="BY1415" s="253"/>
      <c r="BZ1415" s="253"/>
      <c r="CA1415" s="253"/>
      <c r="CB1415" s="253"/>
      <c r="CC1415" s="253"/>
      <c r="CD1415" s="253"/>
      <c r="CE1415" s="253"/>
      <c r="CF1415" s="253"/>
      <c r="CG1415" s="253"/>
      <c r="CH1415" s="253"/>
      <c r="CI1415" s="253"/>
      <c r="CJ1415" s="253"/>
      <c r="CK1415" s="253"/>
      <c r="CL1415" s="253"/>
      <c r="CM1415" s="253"/>
      <c r="CN1415" s="253"/>
      <c r="CO1415" s="253"/>
      <c r="CP1415" s="253"/>
      <c r="CQ1415" s="253"/>
      <c r="CR1415" s="253"/>
      <c r="CS1415" s="253"/>
      <c r="CT1415" s="253"/>
      <c r="CU1415" s="253"/>
      <c r="CV1415" s="253"/>
      <c r="CW1415" s="253"/>
      <c r="CX1415" s="253"/>
      <c r="CY1415" s="253"/>
      <c r="CZ1415" s="253"/>
      <c r="DA1415" s="253"/>
      <c r="DB1415" s="253"/>
      <c r="DC1415" s="253"/>
      <c r="DD1415" s="253"/>
      <c r="DE1415" s="253"/>
      <c r="DF1415" s="253"/>
      <c r="DG1415" s="253"/>
      <c r="DH1415" s="253"/>
      <c r="DI1415" s="253"/>
      <c r="DJ1415" s="253"/>
      <c r="DK1415" s="253"/>
      <c r="DL1415" s="253"/>
      <c r="DM1415" s="253"/>
      <c r="DN1415" s="253"/>
      <c r="DO1415" s="253"/>
      <c r="DP1415" s="253"/>
      <c r="DQ1415" s="253"/>
      <c r="DR1415" s="253"/>
      <c r="DS1415" s="253"/>
      <c r="DT1415" s="253"/>
      <c r="DU1415" s="253"/>
      <c r="DV1415" s="253"/>
      <c r="DW1415" s="253"/>
      <c r="DX1415" s="253"/>
      <c r="DY1415" s="253"/>
      <c r="DZ1415" s="253"/>
      <c r="EA1415" s="253"/>
      <c r="EB1415" s="253"/>
      <c r="EC1415" s="253"/>
      <c r="ED1415" s="253"/>
      <c r="EE1415" s="253"/>
      <c r="EF1415" s="253"/>
      <c r="EG1415" s="253"/>
      <c r="EH1415" s="253"/>
      <c r="EI1415" s="253"/>
      <c r="EJ1415" s="253"/>
      <c r="EK1415" s="253"/>
      <c r="EL1415" s="253"/>
      <c r="EM1415" s="253"/>
      <c r="EN1415" s="253"/>
      <c r="EO1415" s="253"/>
      <c r="EP1415" s="253"/>
      <c r="EQ1415" s="253"/>
      <c r="ER1415" s="253"/>
      <c r="ES1415" s="253"/>
      <c r="ET1415" s="253"/>
      <c r="EU1415" s="253"/>
      <c r="EV1415" s="253"/>
      <c r="EW1415" s="253"/>
      <c r="EX1415" s="253"/>
      <c r="EY1415" s="253"/>
      <c r="EZ1415" s="253"/>
      <c r="FA1415" s="253"/>
      <c r="FB1415" s="253"/>
      <c r="FC1415" s="253"/>
      <c r="FD1415" s="253"/>
      <c r="FE1415" s="253"/>
      <c r="FF1415" s="253"/>
      <c r="FG1415" s="253"/>
      <c r="FH1415" s="253"/>
      <c r="FI1415" s="253"/>
      <c r="FJ1415" s="253"/>
      <c r="FK1415" s="253"/>
      <c r="FL1415" s="253"/>
      <c r="FM1415" s="253"/>
      <c r="FN1415" s="253"/>
      <c r="FO1415" s="253"/>
      <c r="FP1415" s="253"/>
      <c r="FQ1415" s="253"/>
      <c r="FR1415" s="253"/>
      <c r="FS1415" s="253"/>
      <c r="FT1415" s="253"/>
      <c r="FU1415" s="253"/>
      <c r="FV1415" s="253"/>
    </row>
    <row r="1416" spans="1:178" s="33" customFormat="1" ht="32.25" customHeight="1">
      <c r="A1416" s="35" t="s">
        <v>485</v>
      </c>
      <c r="B1416" s="36" t="s">
        <v>486</v>
      </c>
      <c r="C1416" s="40"/>
      <c r="D1416" s="25">
        <v>45</v>
      </c>
      <c r="E1416" s="23">
        <f t="shared" si="647"/>
        <v>0</v>
      </c>
      <c r="F1416" s="25"/>
      <c r="G1416" s="25">
        <v>30</v>
      </c>
      <c r="H1416" s="23">
        <f t="shared" si="648"/>
        <v>0</v>
      </c>
      <c r="I1416" s="25"/>
      <c r="J1416" s="25">
        <v>45</v>
      </c>
      <c r="K1416" s="23">
        <f t="shared" si="649"/>
        <v>0</v>
      </c>
      <c r="L1416" s="25">
        <v>170</v>
      </c>
      <c r="M1416" s="25">
        <v>75</v>
      </c>
      <c r="N1416" s="23">
        <f t="shared" si="650"/>
        <v>12750</v>
      </c>
      <c r="O1416" s="25">
        <v>230</v>
      </c>
      <c r="P1416" s="25">
        <v>38</v>
      </c>
      <c r="Q1416" s="23">
        <f t="shared" si="651"/>
        <v>8740</v>
      </c>
      <c r="R1416" s="25">
        <v>160</v>
      </c>
      <c r="S1416" s="25">
        <v>68</v>
      </c>
      <c r="T1416" s="23">
        <f t="shared" si="652"/>
        <v>10880</v>
      </c>
      <c r="U1416" s="41"/>
      <c r="V1416" s="25">
        <v>38</v>
      </c>
      <c r="W1416" s="23">
        <f t="shared" si="653"/>
        <v>0</v>
      </c>
      <c r="X1416" s="25"/>
      <c r="Y1416" s="25">
        <v>55</v>
      </c>
      <c r="Z1416" s="23">
        <f t="shared" si="654"/>
        <v>0</v>
      </c>
      <c r="AA1416" s="25"/>
      <c r="AB1416" s="25">
        <v>58</v>
      </c>
      <c r="AC1416" s="23">
        <f t="shared" si="655"/>
        <v>0</v>
      </c>
      <c r="AD1416" s="25"/>
      <c r="AE1416" s="25">
        <v>68</v>
      </c>
      <c r="AF1416" s="25">
        <f t="shared" si="656"/>
        <v>0</v>
      </c>
      <c r="AG1416" s="25"/>
      <c r="AH1416" s="25">
        <v>98</v>
      </c>
      <c r="AI1416" s="23">
        <f t="shared" si="657"/>
        <v>0</v>
      </c>
      <c r="AJ1416" s="25"/>
      <c r="AK1416" s="25">
        <v>7</v>
      </c>
      <c r="AL1416" s="25">
        <f t="shared" si="658"/>
        <v>0</v>
      </c>
      <c r="AM1416" s="25">
        <v>3580</v>
      </c>
      <c r="AN1416" s="25">
        <v>6</v>
      </c>
      <c r="AO1416" s="25">
        <f t="shared" si="659"/>
        <v>21480</v>
      </c>
      <c r="AP1416" s="25"/>
      <c r="AQ1416" s="25">
        <v>7</v>
      </c>
      <c r="AR1416" s="25">
        <f t="shared" si="667"/>
        <v>0</v>
      </c>
      <c r="AS1416" s="25"/>
      <c r="AT1416" s="25">
        <v>5.63</v>
      </c>
      <c r="AU1416" s="25">
        <f t="shared" si="668"/>
        <v>0</v>
      </c>
      <c r="AV1416" s="25"/>
      <c r="AW1416" s="25">
        <v>6.65</v>
      </c>
      <c r="AX1416" s="25">
        <f t="shared" si="669"/>
        <v>0</v>
      </c>
      <c r="AY1416" s="25"/>
      <c r="AZ1416" s="25">
        <v>5.58</v>
      </c>
      <c r="BA1416" s="25">
        <f t="shared" si="670"/>
        <v>0</v>
      </c>
      <c r="BB1416" s="25"/>
      <c r="BC1416" s="25">
        <v>6</v>
      </c>
      <c r="BD1416" s="23">
        <f t="shared" si="660"/>
        <v>0</v>
      </c>
      <c r="BE1416" s="26">
        <f t="shared" si="661"/>
        <v>53850</v>
      </c>
      <c r="BF1416" s="27">
        <f t="shared" si="664"/>
        <v>236720</v>
      </c>
      <c r="BG1416" s="28"/>
      <c r="BH1416" s="29"/>
      <c r="BI1416" s="28"/>
      <c r="BJ1416" s="28">
        <f t="shared" si="662"/>
        <v>0</v>
      </c>
      <c r="BK1416" s="28">
        <f t="shared" si="663"/>
        <v>290570</v>
      </c>
      <c r="BL1416" s="250"/>
      <c r="BM1416" s="252"/>
      <c r="BN1416" s="252"/>
      <c r="BO1416" s="252"/>
      <c r="BP1416" s="252"/>
      <c r="BQ1416" s="252"/>
      <c r="BR1416" s="252"/>
      <c r="BS1416" s="252"/>
      <c r="BT1416" s="252"/>
      <c r="BU1416" s="252"/>
      <c r="BV1416" s="252"/>
      <c r="BW1416" s="252"/>
      <c r="BX1416" s="252"/>
      <c r="BY1416" s="253"/>
      <c r="BZ1416" s="253"/>
      <c r="CA1416" s="253"/>
      <c r="CB1416" s="253"/>
      <c r="CC1416" s="253"/>
      <c r="CD1416" s="253"/>
      <c r="CE1416" s="253"/>
      <c r="CF1416" s="253"/>
      <c r="CG1416" s="253"/>
      <c r="CH1416" s="253"/>
      <c r="CI1416" s="253"/>
      <c r="CJ1416" s="253"/>
      <c r="CK1416" s="253"/>
      <c r="CL1416" s="253"/>
      <c r="CM1416" s="253"/>
      <c r="CN1416" s="253"/>
      <c r="CO1416" s="253"/>
      <c r="CP1416" s="253"/>
      <c r="CQ1416" s="253"/>
      <c r="CR1416" s="253"/>
      <c r="CS1416" s="253"/>
      <c r="CT1416" s="253"/>
      <c r="CU1416" s="253"/>
      <c r="CV1416" s="253"/>
      <c r="CW1416" s="253"/>
      <c r="CX1416" s="253"/>
      <c r="CY1416" s="253"/>
      <c r="CZ1416" s="253"/>
      <c r="DA1416" s="253"/>
      <c r="DB1416" s="253"/>
      <c r="DC1416" s="253"/>
      <c r="DD1416" s="253"/>
      <c r="DE1416" s="253"/>
      <c r="DF1416" s="253"/>
      <c r="DG1416" s="253"/>
      <c r="DH1416" s="253"/>
      <c r="DI1416" s="253"/>
      <c r="DJ1416" s="253"/>
      <c r="DK1416" s="253"/>
      <c r="DL1416" s="253"/>
      <c r="DM1416" s="253"/>
      <c r="DN1416" s="253"/>
      <c r="DO1416" s="253"/>
      <c r="DP1416" s="253"/>
      <c r="DQ1416" s="253"/>
      <c r="DR1416" s="253"/>
      <c r="DS1416" s="253"/>
      <c r="DT1416" s="253"/>
      <c r="DU1416" s="253"/>
      <c r="DV1416" s="253"/>
      <c r="DW1416" s="253"/>
      <c r="DX1416" s="253"/>
      <c r="DY1416" s="253"/>
      <c r="DZ1416" s="253"/>
      <c r="EA1416" s="253"/>
      <c r="EB1416" s="253"/>
      <c r="EC1416" s="253"/>
      <c r="ED1416" s="253"/>
      <c r="EE1416" s="253"/>
      <c r="EF1416" s="253"/>
      <c r="EG1416" s="253"/>
      <c r="EH1416" s="253"/>
      <c r="EI1416" s="253"/>
      <c r="EJ1416" s="253"/>
      <c r="EK1416" s="253"/>
      <c r="EL1416" s="253"/>
      <c r="EM1416" s="253"/>
      <c r="EN1416" s="253"/>
      <c r="EO1416" s="253"/>
      <c r="EP1416" s="253"/>
      <c r="EQ1416" s="253"/>
      <c r="ER1416" s="253"/>
      <c r="ES1416" s="253"/>
      <c r="ET1416" s="253"/>
      <c r="EU1416" s="253"/>
      <c r="EV1416" s="253"/>
      <c r="EW1416" s="253"/>
      <c r="EX1416" s="253"/>
      <c r="EY1416" s="253"/>
      <c r="EZ1416" s="253"/>
      <c r="FA1416" s="253"/>
      <c r="FB1416" s="253"/>
      <c r="FC1416" s="253"/>
      <c r="FD1416" s="253"/>
      <c r="FE1416" s="253"/>
      <c r="FF1416" s="253"/>
      <c r="FG1416" s="253"/>
      <c r="FH1416" s="253"/>
      <c r="FI1416" s="253"/>
      <c r="FJ1416" s="253"/>
      <c r="FK1416" s="253"/>
      <c r="FL1416" s="253"/>
      <c r="FM1416" s="253"/>
      <c r="FN1416" s="253"/>
      <c r="FO1416" s="253"/>
      <c r="FP1416" s="253"/>
      <c r="FQ1416" s="253"/>
      <c r="FR1416" s="253"/>
      <c r="FS1416" s="253"/>
      <c r="FT1416" s="253"/>
      <c r="FU1416" s="253"/>
      <c r="FV1416" s="253"/>
    </row>
    <row r="1417" spans="1:178" s="33" customFormat="1" ht="32.25" customHeight="1">
      <c r="A1417" s="35" t="s">
        <v>487</v>
      </c>
      <c r="B1417" s="36" t="s">
        <v>488</v>
      </c>
      <c r="C1417" s="37"/>
      <c r="D1417" s="25">
        <v>45</v>
      </c>
      <c r="E1417" s="23">
        <f t="shared" si="647"/>
        <v>0</v>
      </c>
      <c r="F1417" s="25"/>
      <c r="G1417" s="25">
        <v>30</v>
      </c>
      <c r="H1417" s="23">
        <f t="shared" si="648"/>
        <v>0</v>
      </c>
      <c r="I1417" s="25"/>
      <c r="J1417" s="25">
        <v>45</v>
      </c>
      <c r="K1417" s="23">
        <f t="shared" si="649"/>
        <v>0</v>
      </c>
      <c r="L1417" s="25"/>
      <c r="M1417" s="25">
        <v>75</v>
      </c>
      <c r="N1417" s="23">
        <f t="shared" si="650"/>
        <v>0</v>
      </c>
      <c r="O1417" s="25"/>
      <c r="P1417" s="25">
        <v>38</v>
      </c>
      <c r="Q1417" s="23">
        <f t="shared" si="651"/>
        <v>0</v>
      </c>
      <c r="R1417" s="25"/>
      <c r="S1417" s="25">
        <v>68</v>
      </c>
      <c r="T1417" s="23">
        <f t="shared" si="652"/>
        <v>0</v>
      </c>
      <c r="U1417" s="25"/>
      <c r="V1417" s="25">
        <v>38</v>
      </c>
      <c r="W1417" s="23">
        <f t="shared" si="653"/>
        <v>0</v>
      </c>
      <c r="X1417" s="25"/>
      <c r="Y1417" s="25">
        <v>55</v>
      </c>
      <c r="Z1417" s="23">
        <f t="shared" si="654"/>
        <v>0</v>
      </c>
      <c r="AA1417" s="25"/>
      <c r="AB1417" s="25">
        <v>58</v>
      </c>
      <c r="AC1417" s="23">
        <f t="shared" si="655"/>
        <v>0</v>
      </c>
      <c r="AD1417" s="25"/>
      <c r="AE1417" s="25">
        <v>68</v>
      </c>
      <c r="AF1417" s="25">
        <f t="shared" si="656"/>
        <v>0</v>
      </c>
      <c r="AG1417" s="25"/>
      <c r="AH1417" s="25">
        <v>98</v>
      </c>
      <c r="AI1417" s="23">
        <f t="shared" si="657"/>
        <v>0</v>
      </c>
      <c r="AJ1417" s="25"/>
      <c r="AK1417" s="25">
        <v>7</v>
      </c>
      <c r="AL1417" s="25">
        <f t="shared" si="658"/>
        <v>0</v>
      </c>
      <c r="AM1417" s="25"/>
      <c r="AN1417" s="25">
        <v>6</v>
      </c>
      <c r="AO1417" s="25">
        <f t="shared" si="659"/>
        <v>0</v>
      </c>
      <c r="AP1417" s="25"/>
      <c r="AQ1417" s="25">
        <v>7</v>
      </c>
      <c r="AR1417" s="25">
        <f t="shared" si="667"/>
        <v>0</v>
      </c>
      <c r="AS1417" s="25"/>
      <c r="AT1417" s="25">
        <v>5.63</v>
      </c>
      <c r="AU1417" s="25">
        <f t="shared" si="668"/>
        <v>0</v>
      </c>
      <c r="AV1417" s="25"/>
      <c r="AW1417" s="25">
        <v>6.65</v>
      </c>
      <c r="AX1417" s="25">
        <f t="shared" si="669"/>
        <v>0</v>
      </c>
      <c r="AY1417" s="25"/>
      <c r="AZ1417" s="25">
        <v>5.58</v>
      </c>
      <c r="BA1417" s="25">
        <f t="shared" si="670"/>
        <v>0</v>
      </c>
      <c r="BB1417" s="25"/>
      <c r="BC1417" s="25">
        <v>6</v>
      </c>
      <c r="BD1417" s="23">
        <f t="shared" si="660"/>
        <v>0</v>
      </c>
      <c r="BE1417" s="26">
        <f t="shared" si="661"/>
        <v>0</v>
      </c>
      <c r="BF1417" s="27">
        <f t="shared" si="664"/>
        <v>276981</v>
      </c>
      <c r="BG1417" s="28"/>
      <c r="BH1417" s="29"/>
      <c r="BI1417" s="28"/>
      <c r="BJ1417" s="28">
        <f t="shared" si="662"/>
        <v>0</v>
      </c>
      <c r="BK1417" s="28">
        <f t="shared" si="663"/>
        <v>276981</v>
      </c>
      <c r="BL1417" s="250"/>
      <c r="BM1417" s="252"/>
      <c r="BN1417" s="252"/>
      <c r="BO1417" s="252"/>
      <c r="BP1417" s="252"/>
      <c r="BQ1417" s="252"/>
      <c r="BR1417" s="252"/>
      <c r="BS1417" s="252"/>
      <c r="BT1417" s="252"/>
      <c r="BU1417" s="252"/>
      <c r="BV1417" s="252"/>
      <c r="BW1417" s="252"/>
      <c r="BX1417" s="252"/>
      <c r="BY1417" s="253"/>
      <c r="BZ1417" s="253"/>
      <c r="CA1417" s="253"/>
      <c r="CB1417" s="253"/>
      <c r="CC1417" s="253"/>
      <c r="CD1417" s="253"/>
      <c r="CE1417" s="253"/>
      <c r="CF1417" s="253"/>
      <c r="CG1417" s="253"/>
      <c r="CH1417" s="253"/>
      <c r="CI1417" s="253"/>
      <c r="CJ1417" s="253"/>
      <c r="CK1417" s="253"/>
      <c r="CL1417" s="253"/>
      <c r="CM1417" s="253"/>
      <c r="CN1417" s="253"/>
      <c r="CO1417" s="253"/>
      <c r="CP1417" s="253"/>
      <c r="CQ1417" s="253"/>
      <c r="CR1417" s="253"/>
      <c r="CS1417" s="253"/>
      <c r="CT1417" s="253"/>
      <c r="CU1417" s="253"/>
      <c r="CV1417" s="253"/>
      <c r="CW1417" s="253"/>
      <c r="CX1417" s="253"/>
      <c r="CY1417" s="253"/>
      <c r="CZ1417" s="253"/>
      <c r="DA1417" s="253"/>
      <c r="DB1417" s="253"/>
      <c r="DC1417" s="253"/>
      <c r="DD1417" s="253"/>
      <c r="DE1417" s="253"/>
      <c r="DF1417" s="253"/>
      <c r="DG1417" s="253"/>
      <c r="DH1417" s="253"/>
      <c r="DI1417" s="253"/>
      <c r="DJ1417" s="253"/>
      <c r="DK1417" s="253"/>
      <c r="DL1417" s="253"/>
      <c r="DM1417" s="253"/>
      <c r="DN1417" s="253"/>
      <c r="DO1417" s="253"/>
      <c r="DP1417" s="253"/>
      <c r="DQ1417" s="253"/>
      <c r="DR1417" s="253"/>
      <c r="DS1417" s="253"/>
      <c r="DT1417" s="253"/>
      <c r="DU1417" s="253"/>
      <c r="DV1417" s="253"/>
      <c r="DW1417" s="253"/>
      <c r="DX1417" s="253"/>
      <c r="DY1417" s="253"/>
      <c r="DZ1417" s="253"/>
      <c r="EA1417" s="253"/>
      <c r="EB1417" s="253"/>
      <c r="EC1417" s="253"/>
      <c r="ED1417" s="253"/>
      <c r="EE1417" s="253"/>
      <c r="EF1417" s="253"/>
      <c r="EG1417" s="253"/>
      <c r="EH1417" s="253"/>
      <c r="EI1417" s="253"/>
      <c r="EJ1417" s="253"/>
      <c r="EK1417" s="253"/>
      <c r="EL1417" s="253"/>
      <c r="EM1417" s="253"/>
      <c r="EN1417" s="253"/>
      <c r="EO1417" s="253"/>
      <c r="EP1417" s="253"/>
      <c r="EQ1417" s="253"/>
      <c r="ER1417" s="253"/>
      <c r="ES1417" s="253"/>
      <c r="ET1417" s="253"/>
      <c r="EU1417" s="253"/>
      <c r="EV1417" s="253"/>
      <c r="EW1417" s="253"/>
      <c r="EX1417" s="253"/>
      <c r="EY1417" s="253"/>
      <c r="EZ1417" s="253"/>
      <c r="FA1417" s="253"/>
      <c r="FB1417" s="253"/>
      <c r="FC1417" s="253"/>
      <c r="FD1417" s="253"/>
      <c r="FE1417" s="253"/>
      <c r="FF1417" s="253"/>
      <c r="FG1417" s="253"/>
      <c r="FH1417" s="253"/>
      <c r="FI1417" s="253"/>
      <c r="FJ1417" s="253"/>
      <c r="FK1417" s="253"/>
      <c r="FL1417" s="253"/>
      <c r="FM1417" s="253"/>
      <c r="FN1417" s="253"/>
      <c r="FO1417" s="253"/>
      <c r="FP1417" s="253"/>
      <c r="FQ1417" s="253"/>
      <c r="FR1417" s="253"/>
      <c r="FS1417" s="253"/>
      <c r="FT1417" s="253"/>
      <c r="FU1417" s="253"/>
      <c r="FV1417" s="253"/>
    </row>
    <row r="1418" spans="1:178" s="33" customFormat="1" ht="30" customHeight="1">
      <c r="A1418" s="35" t="s">
        <v>489</v>
      </c>
      <c r="B1418" s="36" t="s">
        <v>490</v>
      </c>
      <c r="C1418" s="40"/>
      <c r="D1418" s="25">
        <v>45</v>
      </c>
      <c r="E1418" s="23">
        <f t="shared" si="647"/>
        <v>0</v>
      </c>
      <c r="F1418" s="25"/>
      <c r="G1418" s="25">
        <v>30</v>
      </c>
      <c r="H1418" s="23">
        <f t="shared" si="648"/>
        <v>0</v>
      </c>
      <c r="I1418" s="25"/>
      <c r="J1418" s="25">
        <v>45</v>
      </c>
      <c r="K1418" s="23">
        <f t="shared" si="649"/>
        <v>0</v>
      </c>
      <c r="L1418" s="25"/>
      <c r="M1418" s="25">
        <v>75</v>
      </c>
      <c r="N1418" s="23">
        <f t="shared" si="650"/>
        <v>0</v>
      </c>
      <c r="O1418" s="25"/>
      <c r="P1418" s="25">
        <v>38</v>
      </c>
      <c r="Q1418" s="23">
        <f t="shared" si="651"/>
        <v>0</v>
      </c>
      <c r="R1418" s="25"/>
      <c r="S1418" s="25">
        <v>68</v>
      </c>
      <c r="T1418" s="23">
        <f t="shared" si="652"/>
        <v>0</v>
      </c>
      <c r="U1418" s="25"/>
      <c r="V1418" s="25">
        <v>38</v>
      </c>
      <c r="W1418" s="23">
        <f t="shared" si="653"/>
        <v>0</v>
      </c>
      <c r="X1418" s="25"/>
      <c r="Y1418" s="25">
        <v>55</v>
      </c>
      <c r="Z1418" s="23">
        <f t="shared" si="654"/>
        <v>0</v>
      </c>
      <c r="AA1418" s="25"/>
      <c r="AB1418" s="25">
        <v>58</v>
      </c>
      <c r="AC1418" s="23">
        <f t="shared" si="655"/>
        <v>0</v>
      </c>
      <c r="AD1418" s="25"/>
      <c r="AE1418" s="25">
        <v>68</v>
      </c>
      <c r="AF1418" s="25">
        <f t="shared" si="656"/>
        <v>0</v>
      </c>
      <c r="AG1418" s="25"/>
      <c r="AH1418" s="25">
        <v>98</v>
      </c>
      <c r="AI1418" s="23">
        <f t="shared" si="657"/>
        <v>0</v>
      </c>
      <c r="AJ1418" s="25"/>
      <c r="AK1418" s="25">
        <v>7</v>
      </c>
      <c r="AL1418" s="25">
        <f t="shared" si="658"/>
        <v>0</v>
      </c>
      <c r="AM1418" s="25"/>
      <c r="AN1418" s="25">
        <v>6</v>
      </c>
      <c r="AO1418" s="25">
        <f t="shared" si="659"/>
        <v>0</v>
      </c>
      <c r="AP1418" s="25"/>
      <c r="AQ1418" s="25">
        <v>7</v>
      </c>
      <c r="AR1418" s="25">
        <f t="shared" si="667"/>
        <v>0</v>
      </c>
      <c r="AS1418" s="25"/>
      <c r="AT1418" s="25">
        <v>5.63</v>
      </c>
      <c r="AU1418" s="25">
        <f t="shared" si="668"/>
        <v>0</v>
      </c>
      <c r="AV1418" s="25"/>
      <c r="AW1418" s="25">
        <v>6.65</v>
      </c>
      <c r="AX1418" s="25">
        <f t="shared" si="669"/>
        <v>0</v>
      </c>
      <c r="AY1418" s="25"/>
      <c r="AZ1418" s="25">
        <v>5.58</v>
      </c>
      <c r="BA1418" s="25">
        <f t="shared" si="670"/>
        <v>0</v>
      </c>
      <c r="BB1418" s="25"/>
      <c r="BC1418" s="25">
        <v>6</v>
      </c>
      <c r="BD1418" s="23">
        <f t="shared" si="660"/>
        <v>0</v>
      </c>
      <c r="BE1418" s="26">
        <f t="shared" si="661"/>
        <v>0</v>
      </c>
      <c r="BF1418" s="27">
        <f t="shared" si="664"/>
        <v>259842</v>
      </c>
      <c r="BG1418" s="28"/>
      <c r="BH1418" s="29"/>
      <c r="BI1418" s="28"/>
      <c r="BJ1418" s="28">
        <f t="shared" si="662"/>
        <v>0</v>
      </c>
      <c r="BK1418" s="28">
        <f t="shared" si="663"/>
        <v>259842</v>
      </c>
      <c r="BL1418" s="250"/>
      <c r="BM1418" s="252"/>
      <c r="BN1418" s="252"/>
      <c r="BO1418" s="252"/>
      <c r="BP1418" s="252"/>
      <c r="BQ1418" s="252"/>
      <c r="BR1418" s="252"/>
      <c r="BS1418" s="252"/>
      <c r="BT1418" s="252"/>
      <c r="BU1418" s="252"/>
      <c r="BV1418" s="252"/>
      <c r="BW1418" s="252"/>
      <c r="BX1418" s="252"/>
      <c r="BY1418" s="253"/>
      <c r="BZ1418" s="253"/>
      <c r="CA1418" s="253"/>
      <c r="CB1418" s="253"/>
      <c r="CC1418" s="253"/>
      <c r="CD1418" s="253"/>
      <c r="CE1418" s="253"/>
      <c r="CF1418" s="253"/>
      <c r="CG1418" s="253"/>
      <c r="CH1418" s="253"/>
      <c r="CI1418" s="253"/>
      <c r="CJ1418" s="253"/>
      <c r="CK1418" s="253"/>
      <c r="CL1418" s="253"/>
      <c r="CM1418" s="253"/>
      <c r="CN1418" s="253"/>
      <c r="CO1418" s="253"/>
      <c r="CP1418" s="253"/>
      <c r="CQ1418" s="253"/>
      <c r="CR1418" s="253"/>
      <c r="CS1418" s="253"/>
      <c r="CT1418" s="253"/>
      <c r="CU1418" s="253"/>
      <c r="CV1418" s="253"/>
      <c r="CW1418" s="253"/>
      <c r="CX1418" s="253"/>
      <c r="CY1418" s="253"/>
      <c r="CZ1418" s="253"/>
      <c r="DA1418" s="253"/>
      <c r="DB1418" s="253"/>
      <c r="DC1418" s="253"/>
      <c r="DD1418" s="253"/>
      <c r="DE1418" s="253"/>
      <c r="DF1418" s="253"/>
      <c r="DG1418" s="253"/>
      <c r="DH1418" s="253"/>
      <c r="DI1418" s="253"/>
      <c r="DJ1418" s="253"/>
      <c r="DK1418" s="253"/>
      <c r="DL1418" s="253"/>
      <c r="DM1418" s="253"/>
      <c r="DN1418" s="253"/>
      <c r="DO1418" s="253"/>
      <c r="DP1418" s="253"/>
      <c r="DQ1418" s="253"/>
      <c r="DR1418" s="253"/>
      <c r="DS1418" s="253"/>
      <c r="DT1418" s="253"/>
      <c r="DU1418" s="253"/>
      <c r="DV1418" s="253"/>
      <c r="DW1418" s="253"/>
      <c r="DX1418" s="253"/>
      <c r="DY1418" s="253"/>
      <c r="DZ1418" s="253"/>
      <c r="EA1418" s="253"/>
      <c r="EB1418" s="253"/>
      <c r="EC1418" s="253"/>
      <c r="ED1418" s="253"/>
      <c r="EE1418" s="253"/>
      <c r="EF1418" s="253"/>
      <c r="EG1418" s="253"/>
      <c r="EH1418" s="253"/>
      <c r="EI1418" s="253"/>
      <c r="EJ1418" s="253"/>
      <c r="EK1418" s="253"/>
      <c r="EL1418" s="253"/>
      <c r="EM1418" s="253"/>
      <c r="EN1418" s="253"/>
      <c r="EO1418" s="253"/>
      <c r="EP1418" s="253"/>
      <c r="EQ1418" s="253"/>
      <c r="ER1418" s="253"/>
      <c r="ES1418" s="253"/>
      <c r="ET1418" s="253"/>
      <c r="EU1418" s="253"/>
      <c r="EV1418" s="253"/>
      <c r="EW1418" s="253"/>
      <c r="EX1418" s="253"/>
      <c r="EY1418" s="253"/>
      <c r="EZ1418" s="253"/>
      <c r="FA1418" s="253"/>
      <c r="FB1418" s="253"/>
      <c r="FC1418" s="253"/>
      <c r="FD1418" s="253"/>
      <c r="FE1418" s="253"/>
      <c r="FF1418" s="253"/>
      <c r="FG1418" s="253"/>
      <c r="FH1418" s="253"/>
      <c r="FI1418" s="253"/>
      <c r="FJ1418" s="253"/>
      <c r="FK1418" s="253"/>
      <c r="FL1418" s="253"/>
      <c r="FM1418" s="253"/>
      <c r="FN1418" s="253"/>
      <c r="FO1418" s="253"/>
      <c r="FP1418" s="253"/>
      <c r="FQ1418" s="253"/>
      <c r="FR1418" s="253"/>
      <c r="FS1418" s="253"/>
      <c r="FT1418" s="253"/>
      <c r="FU1418" s="253"/>
      <c r="FV1418" s="253"/>
    </row>
    <row r="1419" spans="1:178" s="33" customFormat="1" ht="32.25" customHeight="1">
      <c r="A1419" s="35" t="s">
        <v>491</v>
      </c>
      <c r="B1419" s="36" t="s">
        <v>492</v>
      </c>
      <c r="C1419" s="40"/>
      <c r="D1419" s="25">
        <v>45</v>
      </c>
      <c r="E1419" s="23">
        <f t="shared" si="647"/>
        <v>0</v>
      </c>
      <c r="F1419" s="25"/>
      <c r="G1419" s="25">
        <v>30</v>
      </c>
      <c r="H1419" s="23">
        <f t="shared" si="648"/>
        <v>0</v>
      </c>
      <c r="I1419" s="25"/>
      <c r="J1419" s="25">
        <v>45</v>
      </c>
      <c r="K1419" s="23">
        <f t="shared" si="649"/>
        <v>0</v>
      </c>
      <c r="L1419" s="25"/>
      <c r="M1419" s="25">
        <v>75</v>
      </c>
      <c r="N1419" s="23">
        <f t="shared" si="650"/>
        <v>0</v>
      </c>
      <c r="O1419" s="41"/>
      <c r="P1419" s="25">
        <v>38</v>
      </c>
      <c r="Q1419" s="23">
        <f t="shared" si="651"/>
        <v>0</v>
      </c>
      <c r="R1419" s="25"/>
      <c r="S1419" s="25">
        <v>68</v>
      </c>
      <c r="T1419" s="23">
        <f t="shared" si="652"/>
        <v>0</v>
      </c>
      <c r="U1419" s="41"/>
      <c r="V1419" s="25">
        <v>38</v>
      </c>
      <c r="W1419" s="23">
        <f t="shared" si="653"/>
        <v>0</v>
      </c>
      <c r="X1419" s="25"/>
      <c r="Y1419" s="25">
        <v>55</v>
      </c>
      <c r="Z1419" s="23">
        <f t="shared" si="654"/>
        <v>0</v>
      </c>
      <c r="AA1419" s="25"/>
      <c r="AB1419" s="25">
        <v>58</v>
      </c>
      <c r="AC1419" s="23">
        <f t="shared" si="655"/>
        <v>0</v>
      </c>
      <c r="AD1419" s="25"/>
      <c r="AE1419" s="25">
        <v>68</v>
      </c>
      <c r="AF1419" s="25">
        <f t="shared" si="656"/>
        <v>0</v>
      </c>
      <c r="AG1419" s="25"/>
      <c r="AH1419" s="25">
        <v>98</v>
      </c>
      <c r="AI1419" s="23">
        <f t="shared" si="657"/>
        <v>0</v>
      </c>
      <c r="AJ1419" s="25"/>
      <c r="AK1419" s="25">
        <v>7</v>
      </c>
      <c r="AL1419" s="25">
        <f t="shared" si="658"/>
        <v>0</v>
      </c>
      <c r="AM1419" s="25"/>
      <c r="AN1419" s="25">
        <v>6</v>
      </c>
      <c r="AO1419" s="25">
        <f t="shared" si="659"/>
        <v>0</v>
      </c>
      <c r="AP1419" s="25"/>
      <c r="AQ1419" s="25">
        <v>7</v>
      </c>
      <c r="AR1419" s="25">
        <f t="shared" si="667"/>
        <v>0</v>
      </c>
      <c r="AS1419" s="25"/>
      <c r="AT1419" s="25">
        <v>5.63</v>
      </c>
      <c r="AU1419" s="25">
        <f t="shared" si="668"/>
        <v>0</v>
      </c>
      <c r="AV1419" s="25"/>
      <c r="AW1419" s="25">
        <v>6.65</v>
      </c>
      <c r="AX1419" s="25">
        <f t="shared" si="669"/>
        <v>0</v>
      </c>
      <c r="AY1419" s="25"/>
      <c r="AZ1419" s="25">
        <v>5.58</v>
      </c>
      <c r="BA1419" s="25">
        <f t="shared" si="670"/>
        <v>0</v>
      </c>
      <c r="BB1419" s="25"/>
      <c r="BC1419" s="25">
        <v>6</v>
      </c>
      <c r="BD1419" s="23">
        <f t="shared" si="660"/>
        <v>0</v>
      </c>
      <c r="BE1419" s="26">
        <f t="shared" si="661"/>
        <v>0</v>
      </c>
      <c r="BF1419" s="27">
        <f t="shared" si="664"/>
        <v>0</v>
      </c>
      <c r="BG1419" s="28"/>
      <c r="BH1419" s="29"/>
      <c r="BI1419" s="28"/>
      <c r="BJ1419" s="28">
        <f t="shared" si="662"/>
        <v>0</v>
      </c>
      <c r="BK1419" s="28">
        <f t="shared" si="663"/>
        <v>0</v>
      </c>
      <c r="BL1419" s="250"/>
      <c r="BM1419" s="252"/>
      <c r="BN1419" s="252"/>
      <c r="BO1419" s="252"/>
      <c r="BP1419" s="252"/>
      <c r="BQ1419" s="252"/>
      <c r="BR1419" s="252"/>
      <c r="BS1419" s="252"/>
      <c r="BT1419" s="252"/>
      <c r="BU1419" s="252"/>
      <c r="BV1419" s="252"/>
      <c r="BW1419" s="252"/>
      <c r="BX1419" s="252"/>
      <c r="BY1419" s="253"/>
      <c r="BZ1419" s="253"/>
      <c r="CA1419" s="253"/>
      <c r="CB1419" s="253"/>
      <c r="CC1419" s="253"/>
      <c r="CD1419" s="253"/>
      <c r="CE1419" s="253"/>
      <c r="CF1419" s="253"/>
      <c r="CG1419" s="253"/>
      <c r="CH1419" s="253"/>
      <c r="CI1419" s="253"/>
      <c r="CJ1419" s="253"/>
      <c r="CK1419" s="253"/>
      <c r="CL1419" s="253"/>
      <c r="CM1419" s="253"/>
      <c r="CN1419" s="253"/>
      <c r="CO1419" s="253"/>
      <c r="CP1419" s="253"/>
      <c r="CQ1419" s="253"/>
      <c r="CR1419" s="253"/>
      <c r="CS1419" s="253"/>
      <c r="CT1419" s="253"/>
      <c r="CU1419" s="253"/>
      <c r="CV1419" s="253"/>
      <c r="CW1419" s="253"/>
      <c r="CX1419" s="253"/>
      <c r="CY1419" s="253"/>
      <c r="CZ1419" s="253"/>
      <c r="DA1419" s="253"/>
      <c r="DB1419" s="253"/>
      <c r="DC1419" s="253"/>
      <c r="DD1419" s="253"/>
      <c r="DE1419" s="253"/>
      <c r="DF1419" s="253"/>
      <c r="DG1419" s="253"/>
      <c r="DH1419" s="253"/>
      <c r="DI1419" s="253"/>
      <c r="DJ1419" s="253"/>
      <c r="DK1419" s="253"/>
      <c r="DL1419" s="253"/>
      <c r="DM1419" s="253"/>
      <c r="DN1419" s="253"/>
      <c r="DO1419" s="253"/>
      <c r="DP1419" s="253"/>
      <c r="DQ1419" s="253"/>
      <c r="DR1419" s="253"/>
      <c r="DS1419" s="253"/>
      <c r="DT1419" s="253"/>
      <c r="DU1419" s="253"/>
      <c r="DV1419" s="253"/>
      <c r="DW1419" s="253"/>
      <c r="DX1419" s="253"/>
      <c r="DY1419" s="253"/>
      <c r="DZ1419" s="253"/>
      <c r="EA1419" s="253"/>
      <c r="EB1419" s="253"/>
      <c r="EC1419" s="253"/>
      <c r="ED1419" s="253"/>
      <c r="EE1419" s="253"/>
      <c r="EF1419" s="253"/>
      <c r="EG1419" s="253"/>
      <c r="EH1419" s="253"/>
      <c r="EI1419" s="253"/>
      <c r="EJ1419" s="253"/>
      <c r="EK1419" s="253"/>
      <c r="EL1419" s="253"/>
      <c r="EM1419" s="253"/>
      <c r="EN1419" s="253"/>
      <c r="EO1419" s="253"/>
      <c r="EP1419" s="253"/>
      <c r="EQ1419" s="253"/>
      <c r="ER1419" s="253"/>
      <c r="ES1419" s="253"/>
      <c r="ET1419" s="253"/>
      <c r="EU1419" s="253"/>
      <c r="EV1419" s="253"/>
      <c r="EW1419" s="253"/>
      <c r="EX1419" s="253"/>
      <c r="EY1419" s="253"/>
      <c r="EZ1419" s="253"/>
      <c r="FA1419" s="253"/>
      <c r="FB1419" s="253"/>
      <c r="FC1419" s="253"/>
      <c r="FD1419" s="253"/>
      <c r="FE1419" s="253"/>
      <c r="FF1419" s="253"/>
      <c r="FG1419" s="253"/>
      <c r="FH1419" s="253"/>
      <c r="FI1419" s="253"/>
      <c r="FJ1419" s="253"/>
      <c r="FK1419" s="253"/>
      <c r="FL1419" s="253"/>
      <c r="FM1419" s="253"/>
      <c r="FN1419" s="253"/>
      <c r="FO1419" s="253"/>
      <c r="FP1419" s="253"/>
      <c r="FQ1419" s="253"/>
      <c r="FR1419" s="253"/>
      <c r="FS1419" s="253"/>
      <c r="FT1419" s="253"/>
      <c r="FU1419" s="253"/>
      <c r="FV1419" s="253"/>
    </row>
    <row r="1420" spans="1:178" s="33" customFormat="1" ht="32.25" customHeight="1">
      <c r="A1420" s="35" t="s">
        <v>493</v>
      </c>
      <c r="B1420" s="36" t="s">
        <v>494</v>
      </c>
      <c r="C1420" s="40"/>
      <c r="D1420" s="25">
        <v>45</v>
      </c>
      <c r="E1420" s="23">
        <f t="shared" si="647"/>
        <v>0</v>
      </c>
      <c r="F1420" s="25"/>
      <c r="G1420" s="25">
        <v>30</v>
      </c>
      <c r="H1420" s="23">
        <f t="shared" si="648"/>
        <v>0</v>
      </c>
      <c r="I1420" s="25"/>
      <c r="J1420" s="25">
        <v>45</v>
      </c>
      <c r="K1420" s="23">
        <f t="shared" si="649"/>
        <v>0</v>
      </c>
      <c r="L1420" s="25"/>
      <c r="M1420" s="25">
        <v>75</v>
      </c>
      <c r="N1420" s="23">
        <f t="shared" si="650"/>
        <v>0</v>
      </c>
      <c r="O1420" s="25"/>
      <c r="P1420" s="25">
        <v>38</v>
      </c>
      <c r="Q1420" s="23">
        <f t="shared" si="651"/>
        <v>0</v>
      </c>
      <c r="R1420" s="25"/>
      <c r="S1420" s="25">
        <v>68</v>
      </c>
      <c r="T1420" s="23">
        <f t="shared" si="652"/>
        <v>0</v>
      </c>
      <c r="U1420" s="25">
        <v>450</v>
      </c>
      <c r="V1420" s="25">
        <v>38</v>
      </c>
      <c r="W1420" s="23">
        <f t="shared" si="653"/>
        <v>17100</v>
      </c>
      <c r="X1420" s="25">
        <v>190</v>
      </c>
      <c r="Y1420" s="25">
        <v>55</v>
      </c>
      <c r="Z1420" s="23">
        <f t="shared" si="654"/>
        <v>10450</v>
      </c>
      <c r="AA1420" s="25">
        <v>180</v>
      </c>
      <c r="AB1420" s="25">
        <v>58</v>
      </c>
      <c r="AC1420" s="23">
        <f t="shared" si="655"/>
        <v>10440</v>
      </c>
      <c r="AD1420" s="25"/>
      <c r="AE1420" s="25">
        <v>68</v>
      </c>
      <c r="AF1420" s="25">
        <f t="shared" si="656"/>
        <v>0</v>
      </c>
      <c r="AG1420" s="25">
        <v>450</v>
      </c>
      <c r="AH1420" s="25">
        <v>98</v>
      </c>
      <c r="AI1420" s="23">
        <f t="shared" si="657"/>
        <v>44100</v>
      </c>
      <c r="AJ1420" s="25"/>
      <c r="AK1420" s="25">
        <v>7</v>
      </c>
      <c r="AL1420" s="25">
        <f t="shared" si="658"/>
        <v>0</v>
      </c>
      <c r="AM1420" s="25"/>
      <c r="AN1420" s="25">
        <v>6</v>
      </c>
      <c r="AO1420" s="25">
        <f t="shared" si="659"/>
        <v>0</v>
      </c>
      <c r="AP1420" s="25"/>
      <c r="AQ1420" s="25">
        <v>7</v>
      </c>
      <c r="AR1420" s="25">
        <f t="shared" si="667"/>
        <v>0</v>
      </c>
      <c r="AS1420" s="25"/>
      <c r="AT1420" s="25">
        <v>5.63</v>
      </c>
      <c r="AU1420" s="25">
        <f t="shared" si="668"/>
        <v>0</v>
      </c>
      <c r="AV1420" s="25"/>
      <c r="AW1420" s="25">
        <v>6.65</v>
      </c>
      <c r="AX1420" s="25">
        <f t="shared" si="669"/>
        <v>0</v>
      </c>
      <c r="AY1420" s="25"/>
      <c r="AZ1420" s="25">
        <v>5.58</v>
      </c>
      <c r="BA1420" s="25">
        <f t="shared" si="670"/>
        <v>0</v>
      </c>
      <c r="BB1420" s="25"/>
      <c r="BC1420" s="25">
        <v>6</v>
      </c>
      <c r="BD1420" s="23">
        <f t="shared" si="660"/>
        <v>0</v>
      </c>
      <c r="BE1420" s="26">
        <f t="shared" si="661"/>
        <v>82090</v>
      </c>
      <c r="BF1420" s="27">
        <f t="shared" si="664"/>
        <v>485709</v>
      </c>
      <c r="BG1420" s="28"/>
      <c r="BH1420" s="29"/>
      <c r="BI1420" s="28"/>
      <c r="BJ1420" s="28">
        <f t="shared" si="662"/>
        <v>0</v>
      </c>
      <c r="BK1420" s="28">
        <f t="shared" si="663"/>
        <v>567799</v>
      </c>
      <c r="BL1420" s="250"/>
      <c r="BM1420" s="250"/>
      <c r="BN1420" s="252"/>
      <c r="BO1420" s="252"/>
      <c r="BP1420" s="252"/>
      <c r="BQ1420" s="252"/>
      <c r="BR1420" s="252"/>
      <c r="BS1420" s="252"/>
      <c r="BT1420" s="252"/>
      <c r="BU1420" s="252"/>
      <c r="BV1420" s="252"/>
      <c r="BW1420" s="252"/>
      <c r="BX1420" s="252"/>
      <c r="BY1420" s="253"/>
      <c r="BZ1420" s="253"/>
      <c r="CA1420" s="253"/>
      <c r="CB1420" s="253"/>
      <c r="CC1420" s="253"/>
      <c r="CD1420" s="253"/>
      <c r="CE1420" s="253"/>
      <c r="CF1420" s="253"/>
      <c r="CG1420" s="253"/>
      <c r="CH1420" s="253"/>
      <c r="CI1420" s="253"/>
      <c r="CJ1420" s="253"/>
      <c r="CK1420" s="253"/>
      <c r="CL1420" s="253"/>
      <c r="CM1420" s="253"/>
      <c r="CN1420" s="253"/>
      <c r="CO1420" s="253"/>
      <c r="CP1420" s="253"/>
      <c r="CQ1420" s="253"/>
      <c r="CR1420" s="253"/>
      <c r="CS1420" s="253"/>
      <c r="CT1420" s="253"/>
      <c r="CU1420" s="253"/>
      <c r="CV1420" s="253"/>
      <c r="CW1420" s="253"/>
      <c r="CX1420" s="253"/>
      <c r="CY1420" s="253"/>
      <c r="CZ1420" s="253"/>
      <c r="DA1420" s="253"/>
      <c r="DB1420" s="253"/>
      <c r="DC1420" s="253"/>
      <c r="DD1420" s="253"/>
      <c r="DE1420" s="253"/>
      <c r="DF1420" s="253"/>
      <c r="DG1420" s="253"/>
      <c r="DH1420" s="253"/>
      <c r="DI1420" s="253"/>
      <c r="DJ1420" s="253"/>
      <c r="DK1420" s="253"/>
      <c r="DL1420" s="253"/>
      <c r="DM1420" s="253"/>
      <c r="DN1420" s="253"/>
      <c r="DO1420" s="253"/>
      <c r="DP1420" s="253"/>
      <c r="DQ1420" s="253"/>
      <c r="DR1420" s="253"/>
      <c r="DS1420" s="253"/>
      <c r="DT1420" s="253"/>
      <c r="DU1420" s="253"/>
      <c r="DV1420" s="253"/>
      <c r="DW1420" s="253"/>
      <c r="DX1420" s="253"/>
      <c r="DY1420" s="253"/>
      <c r="DZ1420" s="253"/>
      <c r="EA1420" s="253"/>
      <c r="EB1420" s="253"/>
      <c r="EC1420" s="253"/>
      <c r="ED1420" s="253"/>
      <c r="EE1420" s="253"/>
      <c r="EF1420" s="253"/>
      <c r="EG1420" s="253"/>
      <c r="EH1420" s="253"/>
      <c r="EI1420" s="253"/>
      <c r="EJ1420" s="253"/>
      <c r="EK1420" s="253"/>
      <c r="EL1420" s="253"/>
      <c r="EM1420" s="253"/>
      <c r="EN1420" s="253"/>
      <c r="EO1420" s="253"/>
      <c r="EP1420" s="253"/>
      <c r="EQ1420" s="253"/>
      <c r="ER1420" s="253"/>
      <c r="ES1420" s="253"/>
      <c r="ET1420" s="253"/>
      <c r="EU1420" s="253"/>
      <c r="EV1420" s="253"/>
      <c r="EW1420" s="253"/>
      <c r="EX1420" s="253"/>
      <c r="EY1420" s="253"/>
      <c r="EZ1420" s="253"/>
      <c r="FA1420" s="253"/>
      <c r="FB1420" s="253"/>
      <c r="FC1420" s="253"/>
      <c r="FD1420" s="253"/>
      <c r="FE1420" s="253"/>
      <c r="FF1420" s="253"/>
      <c r="FG1420" s="253"/>
      <c r="FH1420" s="253"/>
      <c r="FI1420" s="253"/>
      <c r="FJ1420" s="253"/>
      <c r="FK1420" s="253"/>
      <c r="FL1420" s="253"/>
      <c r="FM1420" s="253"/>
      <c r="FN1420" s="253"/>
      <c r="FO1420" s="253"/>
      <c r="FP1420" s="253"/>
      <c r="FQ1420" s="253"/>
      <c r="FR1420" s="253"/>
      <c r="FS1420" s="253"/>
      <c r="FT1420" s="253"/>
      <c r="FU1420" s="253"/>
      <c r="FV1420" s="253"/>
    </row>
    <row r="1421" spans="1:178" s="33" customFormat="1" ht="32.25" customHeight="1">
      <c r="A1421" s="35" t="s">
        <v>495</v>
      </c>
      <c r="B1421" s="36" t="s">
        <v>496</v>
      </c>
      <c r="C1421" s="40"/>
      <c r="D1421" s="25">
        <v>45</v>
      </c>
      <c r="E1421" s="23">
        <f t="shared" si="647"/>
        <v>0</v>
      </c>
      <c r="F1421" s="25"/>
      <c r="G1421" s="25">
        <v>30</v>
      </c>
      <c r="H1421" s="23">
        <f t="shared" si="648"/>
        <v>0</v>
      </c>
      <c r="I1421" s="25"/>
      <c r="J1421" s="25">
        <v>45</v>
      </c>
      <c r="K1421" s="23">
        <f t="shared" si="649"/>
        <v>0</v>
      </c>
      <c r="L1421" s="25"/>
      <c r="M1421" s="25">
        <v>75</v>
      </c>
      <c r="N1421" s="23">
        <f t="shared" si="650"/>
        <v>0</v>
      </c>
      <c r="O1421" s="25"/>
      <c r="P1421" s="25">
        <v>38</v>
      </c>
      <c r="Q1421" s="23">
        <f t="shared" si="651"/>
        <v>0</v>
      </c>
      <c r="R1421" s="25"/>
      <c r="S1421" s="25">
        <v>68</v>
      </c>
      <c r="T1421" s="23">
        <f t="shared" si="652"/>
        <v>0</v>
      </c>
      <c r="U1421" s="25">
        <v>350</v>
      </c>
      <c r="V1421" s="25">
        <v>38</v>
      </c>
      <c r="W1421" s="23">
        <f t="shared" si="653"/>
        <v>13300</v>
      </c>
      <c r="X1421" s="25">
        <v>145</v>
      </c>
      <c r="Y1421" s="25">
        <v>55</v>
      </c>
      <c r="Z1421" s="23">
        <f t="shared" si="654"/>
        <v>7975</v>
      </c>
      <c r="AA1421" s="25">
        <v>130</v>
      </c>
      <c r="AB1421" s="25">
        <v>58</v>
      </c>
      <c r="AC1421" s="23">
        <f t="shared" si="655"/>
        <v>7540</v>
      </c>
      <c r="AD1421" s="25"/>
      <c r="AE1421" s="25">
        <v>68</v>
      </c>
      <c r="AF1421" s="25">
        <f t="shared" si="656"/>
        <v>0</v>
      </c>
      <c r="AG1421" s="25">
        <v>330</v>
      </c>
      <c r="AH1421" s="25">
        <v>98</v>
      </c>
      <c r="AI1421" s="23">
        <f t="shared" si="657"/>
        <v>32340</v>
      </c>
      <c r="AJ1421" s="25"/>
      <c r="AK1421" s="25">
        <v>7</v>
      </c>
      <c r="AL1421" s="25">
        <f t="shared" si="658"/>
        <v>0</v>
      </c>
      <c r="AM1421" s="25"/>
      <c r="AN1421" s="25">
        <v>6</v>
      </c>
      <c r="AO1421" s="25">
        <f t="shared" si="659"/>
        <v>0</v>
      </c>
      <c r="AP1421" s="25"/>
      <c r="AQ1421" s="25">
        <v>7</v>
      </c>
      <c r="AR1421" s="25">
        <f t="shared" si="667"/>
        <v>0</v>
      </c>
      <c r="AS1421" s="25"/>
      <c r="AT1421" s="25">
        <v>5.63</v>
      </c>
      <c r="AU1421" s="25">
        <f t="shared" si="668"/>
        <v>0</v>
      </c>
      <c r="AV1421" s="25"/>
      <c r="AW1421" s="25">
        <v>6.65</v>
      </c>
      <c r="AX1421" s="25">
        <f t="shared" si="669"/>
        <v>0</v>
      </c>
      <c r="AY1421" s="25"/>
      <c r="AZ1421" s="25">
        <v>5.58</v>
      </c>
      <c r="BA1421" s="25">
        <f t="shared" si="670"/>
        <v>0</v>
      </c>
      <c r="BB1421" s="25"/>
      <c r="BC1421" s="25">
        <v>6</v>
      </c>
      <c r="BD1421" s="23">
        <f t="shared" si="660"/>
        <v>0</v>
      </c>
      <c r="BE1421" s="26">
        <f t="shared" si="661"/>
        <v>61155</v>
      </c>
      <c r="BF1421" s="27">
        <f t="shared" si="664"/>
        <v>436655</v>
      </c>
      <c r="BG1421" s="28"/>
      <c r="BH1421" s="29"/>
      <c r="BI1421" s="28"/>
      <c r="BJ1421" s="28">
        <f t="shared" si="662"/>
        <v>0</v>
      </c>
      <c r="BK1421" s="28">
        <f t="shared" si="663"/>
        <v>497810</v>
      </c>
      <c r="BL1421" s="250"/>
      <c r="BM1421" s="250"/>
      <c r="BN1421" s="252"/>
      <c r="BO1421" s="252"/>
      <c r="BP1421" s="252"/>
      <c r="BQ1421" s="252"/>
      <c r="BR1421" s="252"/>
      <c r="BS1421" s="252"/>
      <c r="BT1421" s="252"/>
      <c r="BU1421" s="252"/>
      <c r="BV1421" s="252"/>
      <c r="BW1421" s="252"/>
      <c r="BX1421" s="252"/>
      <c r="BY1421" s="253"/>
      <c r="BZ1421" s="253"/>
      <c r="CA1421" s="253"/>
      <c r="CB1421" s="253"/>
      <c r="CC1421" s="253"/>
      <c r="CD1421" s="253"/>
      <c r="CE1421" s="253"/>
      <c r="CF1421" s="253"/>
      <c r="CG1421" s="253"/>
      <c r="CH1421" s="253"/>
      <c r="CI1421" s="253"/>
      <c r="CJ1421" s="253"/>
      <c r="CK1421" s="253"/>
      <c r="CL1421" s="253"/>
      <c r="CM1421" s="253"/>
      <c r="CN1421" s="253"/>
      <c r="CO1421" s="253"/>
      <c r="CP1421" s="253"/>
      <c r="CQ1421" s="253"/>
      <c r="CR1421" s="253"/>
      <c r="CS1421" s="253"/>
      <c r="CT1421" s="253"/>
      <c r="CU1421" s="253"/>
      <c r="CV1421" s="253"/>
      <c r="CW1421" s="253"/>
      <c r="CX1421" s="253"/>
      <c r="CY1421" s="253"/>
      <c r="CZ1421" s="253"/>
      <c r="DA1421" s="253"/>
      <c r="DB1421" s="253"/>
      <c r="DC1421" s="253"/>
      <c r="DD1421" s="253"/>
      <c r="DE1421" s="253"/>
      <c r="DF1421" s="253"/>
      <c r="DG1421" s="253"/>
      <c r="DH1421" s="253"/>
      <c r="DI1421" s="253"/>
      <c r="DJ1421" s="253"/>
      <c r="DK1421" s="253"/>
      <c r="DL1421" s="253"/>
      <c r="DM1421" s="253"/>
      <c r="DN1421" s="253"/>
      <c r="DO1421" s="253"/>
      <c r="DP1421" s="253"/>
      <c r="DQ1421" s="253"/>
      <c r="DR1421" s="253"/>
      <c r="DS1421" s="253"/>
      <c r="DT1421" s="253"/>
      <c r="DU1421" s="253"/>
      <c r="DV1421" s="253"/>
      <c r="DW1421" s="253"/>
      <c r="DX1421" s="253"/>
      <c r="DY1421" s="253"/>
      <c r="DZ1421" s="253"/>
      <c r="EA1421" s="253"/>
      <c r="EB1421" s="253"/>
      <c r="EC1421" s="253"/>
      <c r="ED1421" s="253"/>
      <c r="EE1421" s="253"/>
      <c r="EF1421" s="253"/>
      <c r="EG1421" s="253"/>
      <c r="EH1421" s="253"/>
      <c r="EI1421" s="253"/>
      <c r="EJ1421" s="253"/>
      <c r="EK1421" s="253"/>
      <c r="EL1421" s="253"/>
      <c r="EM1421" s="253"/>
      <c r="EN1421" s="253"/>
      <c r="EO1421" s="253"/>
      <c r="EP1421" s="253"/>
      <c r="EQ1421" s="253"/>
      <c r="ER1421" s="253"/>
      <c r="ES1421" s="253"/>
      <c r="ET1421" s="253"/>
      <c r="EU1421" s="253"/>
      <c r="EV1421" s="253"/>
      <c r="EW1421" s="253"/>
      <c r="EX1421" s="253"/>
      <c r="EY1421" s="253"/>
      <c r="EZ1421" s="253"/>
      <c r="FA1421" s="253"/>
      <c r="FB1421" s="253"/>
      <c r="FC1421" s="253"/>
      <c r="FD1421" s="253"/>
      <c r="FE1421" s="253"/>
      <c r="FF1421" s="253"/>
      <c r="FG1421" s="253"/>
      <c r="FH1421" s="253"/>
      <c r="FI1421" s="253"/>
      <c r="FJ1421" s="253"/>
      <c r="FK1421" s="253"/>
      <c r="FL1421" s="253"/>
      <c r="FM1421" s="253"/>
      <c r="FN1421" s="253"/>
      <c r="FO1421" s="253"/>
      <c r="FP1421" s="253"/>
      <c r="FQ1421" s="253"/>
      <c r="FR1421" s="253"/>
      <c r="FS1421" s="253"/>
      <c r="FT1421" s="253"/>
      <c r="FU1421" s="253"/>
      <c r="FV1421" s="253"/>
    </row>
    <row r="1422" spans="1:178" s="34" customFormat="1" ht="32.25" customHeight="1">
      <c r="A1422" s="20" t="s">
        <v>497</v>
      </c>
      <c r="B1422" s="21" t="s">
        <v>498</v>
      </c>
      <c r="C1422" s="22"/>
      <c r="D1422" s="23">
        <v>45</v>
      </c>
      <c r="E1422" s="23">
        <f t="shared" si="647"/>
        <v>0</v>
      </c>
      <c r="F1422" s="23"/>
      <c r="G1422" s="23">
        <v>30</v>
      </c>
      <c r="H1422" s="23">
        <f t="shared" si="648"/>
        <v>0</v>
      </c>
      <c r="I1422" s="23"/>
      <c r="J1422" s="23">
        <v>45</v>
      </c>
      <c r="K1422" s="23">
        <f t="shared" si="649"/>
        <v>0</v>
      </c>
      <c r="L1422" s="23"/>
      <c r="M1422" s="23">
        <v>75</v>
      </c>
      <c r="N1422" s="23">
        <f t="shared" si="650"/>
        <v>0</v>
      </c>
      <c r="O1422" s="24"/>
      <c r="P1422" s="23">
        <v>38</v>
      </c>
      <c r="Q1422" s="23">
        <f t="shared" si="651"/>
        <v>0</v>
      </c>
      <c r="R1422" s="23"/>
      <c r="S1422" s="23">
        <v>68</v>
      </c>
      <c r="T1422" s="23">
        <f t="shared" si="652"/>
        <v>0</v>
      </c>
      <c r="U1422" s="23"/>
      <c r="V1422" s="23">
        <v>38</v>
      </c>
      <c r="W1422" s="23">
        <f t="shared" si="653"/>
        <v>0</v>
      </c>
      <c r="X1422" s="23"/>
      <c r="Y1422" s="23">
        <v>55</v>
      </c>
      <c r="Z1422" s="23">
        <f t="shared" si="654"/>
        <v>0</v>
      </c>
      <c r="AA1422" s="23"/>
      <c r="AB1422" s="23">
        <v>58</v>
      </c>
      <c r="AC1422" s="23">
        <f t="shared" si="655"/>
        <v>0</v>
      </c>
      <c r="AD1422" s="23"/>
      <c r="AE1422" s="23">
        <v>68</v>
      </c>
      <c r="AF1422" s="25">
        <f t="shared" si="656"/>
        <v>0</v>
      </c>
      <c r="AG1422" s="23"/>
      <c r="AH1422" s="23">
        <v>98</v>
      </c>
      <c r="AI1422" s="23">
        <f t="shared" si="657"/>
        <v>0</v>
      </c>
      <c r="AJ1422" s="25"/>
      <c r="AK1422" s="25">
        <v>7</v>
      </c>
      <c r="AL1422" s="25">
        <f t="shared" si="658"/>
        <v>0</v>
      </c>
      <c r="AM1422" s="25"/>
      <c r="AN1422" s="25">
        <v>6</v>
      </c>
      <c r="AO1422" s="25">
        <f t="shared" si="659"/>
        <v>0</v>
      </c>
      <c r="AP1422" s="23"/>
      <c r="AQ1422" s="23">
        <v>7</v>
      </c>
      <c r="AR1422" s="25">
        <f t="shared" si="667"/>
        <v>0</v>
      </c>
      <c r="AS1422" s="23"/>
      <c r="AT1422" s="23">
        <v>5.63</v>
      </c>
      <c r="AU1422" s="23">
        <f t="shared" si="668"/>
        <v>0</v>
      </c>
      <c r="AV1422" s="23"/>
      <c r="AW1422" s="23">
        <v>6.65</v>
      </c>
      <c r="AX1422" s="23">
        <f t="shared" si="669"/>
        <v>0</v>
      </c>
      <c r="AY1422" s="23"/>
      <c r="AZ1422" s="23">
        <v>5.58</v>
      </c>
      <c r="BA1422" s="23">
        <f t="shared" si="670"/>
        <v>0</v>
      </c>
      <c r="BB1422" s="23"/>
      <c r="BC1422" s="23">
        <v>6</v>
      </c>
      <c r="BD1422" s="23">
        <f t="shared" si="660"/>
        <v>0</v>
      </c>
      <c r="BE1422" s="26">
        <f t="shared" si="661"/>
        <v>0</v>
      </c>
      <c r="BF1422" s="27">
        <f t="shared" si="664"/>
        <v>0</v>
      </c>
      <c r="BG1422" s="28"/>
      <c r="BH1422" s="29"/>
      <c r="BI1422" s="28"/>
      <c r="BJ1422" s="30">
        <f t="shared" si="662"/>
        <v>0</v>
      </c>
      <c r="BK1422" s="28">
        <f t="shared" si="663"/>
        <v>0</v>
      </c>
      <c r="BL1422" s="250"/>
      <c r="BM1422" s="250"/>
      <c r="BN1422" s="252"/>
      <c r="BO1422" s="252"/>
      <c r="BP1422" s="252"/>
      <c r="BQ1422" s="252"/>
      <c r="BR1422" s="252"/>
      <c r="BS1422" s="252"/>
      <c r="BT1422" s="252"/>
      <c r="BU1422" s="252"/>
      <c r="BV1422" s="252"/>
      <c r="BW1422" s="252"/>
      <c r="BX1422" s="252"/>
      <c r="BY1422" s="253"/>
      <c r="BZ1422" s="253"/>
      <c r="CA1422" s="253"/>
      <c r="CB1422" s="253"/>
      <c r="CC1422" s="253"/>
      <c r="CD1422" s="253"/>
      <c r="CE1422" s="253"/>
      <c r="CF1422" s="253"/>
      <c r="CG1422" s="253"/>
      <c r="CH1422" s="253"/>
      <c r="CI1422" s="253"/>
      <c r="CJ1422" s="253"/>
      <c r="CK1422" s="253"/>
      <c r="CL1422" s="253"/>
      <c r="CM1422" s="253"/>
      <c r="CN1422" s="253"/>
      <c r="CO1422" s="253"/>
      <c r="CP1422" s="253"/>
      <c r="CQ1422" s="253"/>
      <c r="CR1422" s="253"/>
      <c r="CS1422" s="253"/>
      <c r="CT1422" s="253"/>
      <c r="CU1422" s="253"/>
      <c r="CV1422" s="253"/>
      <c r="CW1422" s="253"/>
      <c r="CX1422" s="253"/>
      <c r="CY1422" s="253"/>
      <c r="CZ1422" s="253"/>
      <c r="DA1422" s="253"/>
      <c r="DB1422" s="253"/>
      <c r="DC1422" s="253"/>
      <c r="DD1422" s="253"/>
      <c r="DE1422" s="253"/>
      <c r="DF1422" s="253"/>
      <c r="DG1422" s="253"/>
      <c r="DH1422" s="253"/>
      <c r="DI1422" s="253"/>
      <c r="DJ1422" s="253"/>
      <c r="DK1422" s="253"/>
      <c r="DL1422" s="253"/>
      <c r="DM1422" s="253"/>
      <c r="DN1422" s="253"/>
      <c r="DO1422" s="253"/>
      <c r="DP1422" s="253"/>
      <c r="DQ1422" s="253"/>
      <c r="DR1422" s="253"/>
      <c r="DS1422" s="253"/>
      <c r="DT1422" s="253"/>
      <c r="DU1422" s="253"/>
      <c r="DV1422" s="253"/>
      <c r="DW1422" s="253"/>
      <c r="DX1422" s="253"/>
      <c r="DY1422" s="253"/>
      <c r="DZ1422" s="253"/>
      <c r="EA1422" s="253"/>
      <c r="EB1422" s="253"/>
      <c r="EC1422" s="253"/>
      <c r="ED1422" s="253"/>
      <c r="EE1422" s="253"/>
      <c r="EF1422" s="253"/>
      <c r="EG1422" s="253"/>
      <c r="EH1422" s="253"/>
      <c r="EI1422" s="253"/>
      <c r="EJ1422" s="253"/>
      <c r="EK1422" s="253"/>
      <c r="EL1422" s="253"/>
      <c r="EM1422" s="253"/>
      <c r="EN1422" s="253"/>
      <c r="EO1422" s="253"/>
      <c r="EP1422" s="253"/>
      <c r="EQ1422" s="253"/>
      <c r="ER1422" s="253"/>
      <c r="ES1422" s="253"/>
      <c r="ET1422" s="253"/>
      <c r="EU1422" s="253"/>
      <c r="EV1422" s="253"/>
      <c r="EW1422" s="253"/>
      <c r="EX1422" s="253"/>
      <c r="EY1422" s="253"/>
      <c r="EZ1422" s="253"/>
      <c r="FA1422" s="253"/>
      <c r="FB1422" s="253"/>
      <c r="FC1422" s="253"/>
      <c r="FD1422" s="253"/>
      <c r="FE1422" s="253"/>
      <c r="FF1422" s="253"/>
      <c r="FG1422" s="253"/>
      <c r="FH1422" s="253"/>
      <c r="FI1422" s="253"/>
      <c r="FJ1422" s="253"/>
      <c r="FK1422" s="253"/>
      <c r="FL1422" s="253"/>
      <c r="FM1422" s="253"/>
      <c r="FN1422" s="253"/>
      <c r="FO1422" s="253"/>
      <c r="FP1422" s="253"/>
      <c r="FQ1422" s="253"/>
      <c r="FR1422" s="253"/>
      <c r="FS1422" s="253"/>
      <c r="FT1422" s="253"/>
      <c r="FU1422" s="253"/>
      <c r="FV1422" s="253"/>
    </row>
    <row r="1423" spans="1:178" s="33" customFormat="1" ht="32.25" customHeight="1">
      <c r="A1423" s="35" t="s">
        <v>499</v>
      </c>
      <c r="B1423" s="36" t="s">
        <v>500</v>
      </c>
      <c r="C1423" s="40"/>
      <c r="D1423" s="25">
        <v>45</v>
      </c>
      <c r="E1423" s="23">
        <f t="shared" si="647"/>
        <v>0</v>
      </c>
      <c r="F1423" s="25"/>
      <c r="G1423" s="25">
        <v>30</v>
      </c>
      <c r="H1423" s="23">
        <f t="shared" si="648"/>
        <v>0</v>
      </c>
      <c r="I1423" s="25"/>
      <c r="J1423" s="25">
        <v>45</v>
      </c>
      <c r="K1423" s="23">
        <f t="shared" si="649"/>
        <v>0</v>
      </c>
      <c r="L1423" s="25"/>
      <c r="M1423" s="25">
        <v>75</v>
      </c>
      <c r="N1423" s="23">
        <f t="shared" si="650"/>
        <v>0</v>
      </c>
      <c r="O1423" s="25"/>
      <c r="P1423" s="25">
        <v>38</v>
      </c>
      <c r="Q1423" s="23">
        <f t="shared" si="651"/>
        <v>0</v>
      </c>
      <c r="R1423" s="25"/>
      <c r="S1423" s="25">
        <v>68</v>
      </c>
      <c r="T1423" s="23">
        <f t="shared" si="652"/>
        <v>0</v>
      </c>
      <c r="U1423" s="25"/>
      <c r="V1423" s="25">
        <v>38</v>
      </c>
      <c r="W1423" s="23">
        <f t="shared" si="653"/>
        <v>0</v>
      </c>
      <c r="X1423" s="25"/>
      <c r="Y1423" s="25">
        <v>55</v>
      </c>
      <c r="Z1423" s="23">
        <f t="shared" si="654"/>
        <v>0</v>
      </c>
      <c r="AA1423" s="25"/>
      <c r="AB1423" s="25">
        <v>58</v>
      </c>
      <c r="AC1423" s="23">
        <f t="shared" si="655"/>
        <v>0</v>
      </c>
      <c r="AD1423" s="25"/>
      <c r="AE1423" s="25">
        <v>68</v>
      </c>
      <c r="AF1423" s="25">
        <f t="shared" si="656"/>
        <v>0</v>
      </c>
      <c r="AG1423" s="25"/>
      <c r="AH1423" s="25">
        <v>98</v>
      </c>
      <c r="AI1423" s="23">
        <f t="shared" si="657"/>
        <v>0</v>
      </c>
      <c r="AJ1423" s="25"/>
      <c r="AK1423" s="25">
        <v>7</v>
      </c>
      <c r="AL1423" s="25">
        <f t="shared" si="658"/>
        <v>0</v>
      </c>
      <c r="AM1423" s="25"/>
      <c r="AN1423" s="25">
        <v>6</v>
      </c>
      <c r="AO1423" s="25">
        <f t="shared" si="659"/>
        <v>0</v>
      </c>
      <c r="AP1423" s="25"/>
      <c r="AQ1423" s="25">
        <v>7</v>
      </c>
      <c r="AR1423" s="25">
        <f t="shared" si="667"/>
        <v>0</v>
      </c>
      <c r="AS1423" s="25"/>
      <c r="AT1423" s="25">
        <v>5.63</v>
      </c>
      <c r="AU1423" s="25">
        <f t="shared" si="668"/>
        <v>0</v>
      </c>
      <c r="AV1423" s="25"/>
      <c r="AW1423" s="25">
        <v>6.65</v>
      </c>
      <c r="AX1423" s="25">
        <f t="shared" si="669"/>
        <v>0</v>
      </c>
      <c r="AY1423" s="25"/>
      <c r="AZ1423" s="25">
        <v>5.58</v>
      </c>
      <c r="BA1423" s="25">
        <f t="shared" si="670"/>
        <v>0</v>
      </c>
      <c r="BB1423" s="25"/>
      <c r="BC1423" s="25">
        <v>6</v>
      </c>
      <c r="BD1423" s="23">
        <f t="shared" si="660"/>
        <v>0</v>
      </c>
      <c r="BE1423" s="26">
        <f t="shared" si="661"/>
        <v>0</v>
      </c>
      <c r="BF1423" s="27">
        <f t="shared" si="664"/>
        <v>0</v>
      </c>
      <c r="BG1423" s="28"/>
      <c r="BH1423" s="29"/>
      <c r="BI1423" s="28"/>
      <c r="BJ1423" s="30">
        <f t="shared" si="662"/>
        <v>0</v>
      </c>
      <c r="BK1423" s="28">
        <f t="shared" si="663"/>
        <v>0</v>
      </c>
      <c r="BL1423" s="250"/>
      <c r="BM1423" s="250"/>
      <c r="BN1423" s="252"/>
      <c r="BO1423" s="252"/>
      <c r="BP1423" s="252"/>
      <c r="BQ1423" s="252"/>
      <c r="BR1423" s="252"/>
      <c r="BS1423" s="252"/>
      <c r="BT1423" s="252"/>
      <c r="BU1423" s="252"/>
      <c r="BV1423" s="252"/>
      <c r="BW1423" s="252"/>
      <c r="BX1423" s="252"/>
      <c r="BY1423" s="253"/>
      <c r="BZ1423" s="253"/>
      <c r="CA1423" s="253"/>
      <c r="CB1423" s="253"/>
      <c r="CC1423" s="253"/>
      <c r="CD1423" s="253"/>
      <c r="CE1423" s="253"/>
      <c r="CF1423" s="253"/>
      <c r="CG1423" s="253"/>
      <c r="CH1423" s="253"/>
      <c r="CI1423" s="253"/>
      <c r="CJ1423" s="253"/>
      <c r="CK1423" s="253"/>
      <c r="CL1423" s="253"/>
      <c r="CM1423" s="253"/>
      <c r="CN1423" s="253"/>
      <c r="CO1423" s="253"/>
      <c r="CP1423" s="253"/>
      <c r="CQ1423" s="253"/>
      <c r="CR1423" s="253"/>
      <c r="CS1423" s="253"/>
      <c r="CT1423" s="253"/>
      <c r="CU1423" s="253"/>
      <c r="CV1423" s="253"/>
      <c r="CW1423" s="253"/>
      <c r="CX1423" s="253"/>
      <c r="CY1423" s="253"/>
      <c r="CZ1423" s="253"/>
      <c r="DA1423" s="253"/>
      <c r="DB1423" s="253"/>
      <c r="DC1423" s="253"/>
      <c r="DD1423" s="253"/>
      <c r="DE1423" s="253"/>
      <c r="DF1423" s="253"/>
      <c r="DG1423" s="253"/>
      <c r="DH1423" s="253"/>
      <c r="DI1423" s="253"/>
      <c r="DJ1423" s="253"/>
      <c r="DK1423" s="253"/>
      <c r="DL1423" s="253"/>
      <c r="DM1423" s="253"/>
      <c r="DN1423" s="253"/>
      <c r="DO1423" s="253"/>
      <c r="DP1423" s="253"/>
      <c r="DQ1423" s="253"/>
      <c r="DR1423" s="253"/>
      <c r="DS1423" s="253"/>
      <c r="DT1423" s="253"/>
      <c r="DU1423" s="253"/>
      <c r="DV1423" s="253"/>
      <c r="DW1423" s="253"/>
      <c r="DX1423" s="253"/>
      <c r="DY1423" s="253"/>
      <c r="DZ1423" s="253"/>
      <c r="EA1423" s="253"/>
      <c r="EB1423" s="253"/>
      <c r="EC1423" s="253"/>
      <c r="ED1423" s="253"/>
      <c r="EE1423" s="253"/>
      <c r="EF1423" s="253"/>
      <c r="EG1423" s="253"/>
      <c r="EH1423" s="253"/>
      <c r="EI1423" s="253"/>
      <c r="EJ1423" s="253"/>
      <c r="EK1423" s="253"/>
      <c r="EL1423" s="253"/>
      <c r="EM1423" s="253"/>
      <c r="EN1423" s="253"/>
      <c r="EO1423" s="253"/>
      <c r="EP1423" s="253"/>
      <c r="EQ1423" s="253"/>
      <c r="ER1423" s="253"/>
      <c r="ES1423" s="253"/>
      <c r="ET1423" s="253"/>
      <c r="EU1423" s="253"/>
      <c r="EV1423" s="253"/>
      <c r="EW1423" s="253"/>
      <c r="EX1423" s="253"/>
      <c r="EY1423" s="253"/>
      <c r="EZ1423" s="253"/>
      <c r="FA1423" s="253"/>
      <c r="FB1423" s="253"/>
      <c r="FC1423" s="253"/>
      <c r="FD1423" s="253"/>
      <c r="FE1423" s="253"/>
      <c r="FF1423" s="253"/>
      <c r="FG1423" s="253"/>
      <c r="FH1423" s="253"/>
      <c r="FI1423" s="253"/>
      <c r="FJ1423" s="253"/>
      <c r="FK1423" s="253"/>
      <c r="FL1423" s="253"/>
      <c r="FM1423" s="253"/>
      <c r="FN1423" s="253"/>
      <c r="FO1423" s="253"/>
      <c r="FP1423" s="253"/>
      <c r="FQ1423" s="253"/>
      <c r="FR1423" s="253"/>
      <c r="FS1423" s="253"/>
      <c r="FT1423" s="253"/>
      <c r="FU1423" s="253"/>
      <c r="FV1423" s="253"/>
    </row>
    <row r="1424" spans="1:178" s="233" customFormat="1" ht="32.25" customHeight="1">
      <c r="A1424" s="223" t="s">
        <v>501</v>
      </c>
      <c r="B1424" s="224" t="s">
        <v>502</v>
      </c>
      <c r="C1424" s="225"/>
      <c r="D1424" s="226">
        <v>45</v>
      </c>
      <c r="E1424" s="226">
        <f t="shared" si="647"/>
        <v>0</v>
      </c>
      <c r="F1424" s="226"/>
      <c r="G1424" s="226">
        <v>30</v>
      </c>
      <c r="H1424" s="226">
        <f t="shared" si="648"/>
        <v>0</v>
      </c>
      <c r="I1424" s="226"/>
      <c r="J1424" s="226">
        <v>45</v>
      </c>
      <c r="K1424" s="226">
        <f t="shared" si="649"/>
        <v>0</v>
      </c>
      <c r="L1424" s="226"/>
      <c r="M1424" s="226">
        <v>75</v>
      </c>
      <c r="N1424" s="226">
        <f t="shared" si="650"/>
        <v>0</v>
      </c>
      <c r="O1424" s="226"/>
      <c r="P1424" s="226">
        <v>38</v>
      </c>
      <c r="Q1424" s="226">
        <f t="shared" si="651"/>
        <v>0</v>
      </c>
      <c r="R1424" s="226"/>
      <c r="S1424" s="226">
        <v>68</v>
      </c>
      <c r="T1424" s="226">
        <f t="shared" si="652"/>
        <v>0</v>
      </c>
      <c r="U1424" s="226"/>
      <c r="V1424" s="226">
        <v>38</v>
      </c>
      <c r="W1424" s="226">
        <f t="shared" si="653"/>
        <v>0</v>
      </c>
      <c r="X1424" s="226"/>
      <c r="Y1424" s="226">
        <v>55</v>
      </c>
      <c r="Z1424" s="226">
        <f t="shared" si="654"/>
        <v>0</v>
      </c>
      <c r="AA1424" s="226"/>
      <c r="AB1424" s="226">
        <v>58</v>
      </c>
      <c r="AC1424" s="226">
        <f t="shared" si="655"/>
        <v>0</v>
      </c>
      <c r="AD1424" s="226"/>
      <c r="AE1424" s="226">
        <v>68</v>
      </c>
      <c r="AF1424" s="226">
        <f t="shared" si="656"/>
        <v>0</v>
      </c>
      <c r="AG1424" s="226"/>
      <c r="AH1424" s="226">
        <v>98</v>
      </c>
      <c r="AI1424" s="226">
        <f t="shared" si="657"/>
        <v>0</v>
      </c>
      <c r="AJ1424" s="226"/>
      <c r="AK1424" s="226">
        <v>7</v>
      </c>
      <c r="AL1424" s="226">
        <f t="shared" si="658"/>
        <v>0</v>
      </c>
      <c r="AM1424" s="226"/>
      <c r="AN1424" s="226">
        <v>6</v>
      </c>
      <c r="AO1424" s="226">
        <f t="shared" si="659"/>
        <v>0</v>
      </c>
      <c r="AP1424" s="226"/>
      <c r="AQ1424" s="226">
        <v>7</v>
      </c>
      <c r="AR1424" s="226">
        <f t="shared" si="667"/>
        <v>0</v>
      </c>
      <c r="AS1424" s="226">
        <v>85000</v>
      </c>
      <c r="AT1424" s="226">
        <v>5.63</v>
      </c>
      <c r="AU1424" s="226">
        <f t="shared" si="668"/>
        <v>478550</v>
      </c>
      <c r="AV1424" s="226">
        <v>46955</v>
      </c>
      <c r="AW1424" s="226">
        <v>6.65</v>
      </c>
      <c r="AX1424" s="226">
        <f t="shared" si="669"/>
        <v>312250.75</v>
      </c>
      <c r="AY1424" s="226"/>
      <c r="AZ1424" s="226">
        <v>5.58</v>
      </c>
      <c r="BA1424" s="226">
        <f t="shared" si="670"/>
        <v>0</v>
      </c>
      <c r="BB1424" s="226"/>
      <c r="BC1424" s="226">
        <v>6</v>
      </c>
      <c r="BD1424" s="226">
        <f t="shared" si="660"/>
        <v>0</v>
      </c>
      <c r="BE1424" s="227">
        <f t="shared" si="661"/>
        <v>790800.75</v>
      </c>
      <c r="BF1424" s="27">
        <f t="shared" si="664"/>
        <v>10389092.130000003</v>
      </c>
      <c r="BG1424" s="229"/>
      <c r="BH1424" s="29"/>
      <c r="BI1424" s="229">
        <v>8000000</v>
      </c>
      <c r="BJ1424" s="229">
        <f t="shared" si="662"/>
        <v>8000000</v>
      </c>
      <c r="BK1424" s="229">
        <f t="shared" si="663"/>
        <v>3179892.8800000027</v>
      </c>
      <c r="BL1424" s="250"/>
      <c r="BM1424" s="254"/>
      <c r="BN1424" s="252"/>
      <c r="BO1424" s="252"/>
      <c r="BP1424" s="252"/>
      <c r="BQ1424" s="252"/>
      <c r="BR1424" s="252"/>
      <c r="BS1424" s="252"/>
      <c r="BT1424" s="252"/>
      <c r="BU1424" s="252"/>
      <c r="BV1424" s="252"/>
      <c r="BW1424" s="252"/>
      <c r="BX1424" s="252"/>
      <c r="BY1424" s="253"/>
      <c r="BZ1424" s="253"/>
      <c r="CA1424" s="253"/>
      <c r="CB1424" s="253"/>
      <c r="CC1424" s="253"/>
      <c r="CD1424" s="253"/>
      <c r="CE1424" s="253"/>
      <c r="CF1424" s="253"/>
      <c r="CG1424" s="253"/>
      <c r="CH1424" s="253"/>
      <c r="CI1424" s="253"/>
      <c r="CJ1424" s="253"/>
      <c r="CK1424" s="253"/>
      <c r="CL1424" s="253"/>
      <c r="CM1424" s="253"/>
      <c r="CN1424" s="253"/>
      <c r="CO1424" s="253"/>
      <c r="CP1424" s="253"/>
      <c r="CQ1424" s="253"/>
      <c r="CR1424" s="253"/>
      <c r="CS1424" s="253"/>
      <c r="CT1424" s="253"/>
      <c r="CU1424" s="253"/>
      <c r="CV1424" s="253"/>
      <c r="CW1424" s="253"/>
      <c r="CX1424" s="253"/>
      <c r="CY1424" s="253"/>
      <c r="CZ1424" s="253"/>
      <c r="DA1424" s="253"/>
      <c r="DB1424" s="253"/>
      <c r="DC1424" s="253"/>
      <c r="DD1424" s="253"/>
      <c r="DE1424" s="253"/>
      <c r="DF1424" s="253"/>
      <c r="DG1424" s="253"/>
      <c r="DH1424" s="253"/>
      <c r="DI1424" s="253"/>
      <c r="DJ1424" s="253"/>
      <c r="DK1424" s="253"/>
      <c r="DL1424" s="253"/>
      <c r="DM1424" s="253"/>
      <c r="DN1424" s="253"/>
      <c r="DO1424" s="253"/>
      <c r="DP1424" s="253"/>
      <c r="DQ1424" s="253"/>
      <c r="DR1424" s="253"/>
      <c r="DS1424" s="253"/>
      <c r="DT1424" s="253"/>
      <c r="DU1424" s="253"/>
      <c r="DV1424" s="253"/>
      <c r="DW1424" s="253"/>
      <c r="DX1424" s="253"/>
      <c r="DY1424" s="253"/>
      <c r="DZ1424" s="253"/>
      <c r="EA1424" s="253"/>
      <c r="EB1424" s="253"/>
      <c r="EC1424" s="253"/>
      <c r="ED1424" s="253"/>
      <c r="EE1424" s="253"/>
      <c r="EF1424" s="253"/>
      <c r="EG1424" s="253"/>
      <c r="EH1424" s="253"/>
      <c r="EI1424" s="253"/>
      <c r="EJ1424" s="253"/>
      <c r="EK1424" s="253"/>
      <c r="EL1424" s="253"/>
      <c r="EM1424" s="253"/>
      <c r="EN1424" s="253"/>
      <c r="EO1424" s="253"/>
      <c r="EP1424" s="253"/>
      <c r="EQ1424" s="253"/>
      <c r="ER1424" s="253"/>
      <c r="ES1424" s="253"/>
      <c r="ET1424" s="253"/>
      <c r="EU1424" s="253"/>
      <c r="EV1424" s="253"/>
      <c r="EW1424" s="253"/>
      <c r="EX1424" s="253"/>
      <c r="EY1424" s="253"/>
      <c r="EZ1424" s="253"/>
      <c r="FA1424" s="253"/>
      <c r="FB1424" s="253"/>
      <c r="FC1424" s="253"/>
      <c r="FD1424" s="253"/>
      <c r="FE1424" s="253"/>
      <c r="FF1424" s="253"/>
      <c r="FG1424" s="253"/>
      <c r="FH1424" s="253"/>
      <c r="FI1424" s="253"/>
      <c r="FJ1424" s="253"/>
      <c r="FK1424" s="253"/>
      <c r="FL1424" s="253"/>
      <c r="FM1424" s="253"/>
      <c r="FN1424" s="253"/>
      <c r="FO1424" s="253"/>
      <c r="FP1424" s="253"/>
      <c r="FQ1424" s="253"/>
      <c r="FR1424" s="253"/>
      <c r="FS1424" s="253"/>
      <c r="FT1424" s="253"/>
      <c r="FU1424" s="253"/>
      <c r="FV1424" s="253"/>
    </row>
    <row r="1425" spans="1:178" s="33" customFormat="1" ht="32.25" customHeight="1">
      <c r="A1425" s="35" t="s">
        <v>503</v>
      </c>
      <c r="B1425" s="36" t="s">
        <v>504</v>
      </c>
      <c r="C1425" s="40"/>
      <c r="D1425" s="25">
        <v>45</v>
      </c>
      <c r="E1425" s="23">
        <f t="shared" si="647"/>
        <v>0</v>
      </c>
      <c r="F1425" s="41"/>
      <c r="G1425" s="25">
        <v>30</v>
      </c>
      <c r="H1425" s="23">
        <f t="shared" si="648"/>
        <v>0</v>
      </c>
      <c r="I1425" s="25"/>
      <c r="J1425" s="25">
        <v>45</v>
      </c>
      <c r="K1425" s="23">
        <f t="shared" si="649"/>
        <v>0</v>
      </c>
      <c r="L1425" s="25">
        <v>160</v>
      </c>
      <c r="M1425" s="25">
        <v>75</v>
      </c>
      <c r="N1425" s="23">
        <f t="shared" si="650"/>
        <v>12000</v>
      </c>
      <c r="O1425" s="41">
        <v>280</v>
      </c>
      <c r="P1425" s="25">
        <v>38</v>
      </c>
      <c r="Q1425" s="23">
        <f t="shared" si="651"/>
        <v>10640</v>
      </c>
      <c r="R1425" s="25">
        <v>180</v>
      </c>
      <c r="S1425" s="25">
        <v>68</v>
      </c>
      <c r="T1425" s="23">
        <f t="shared" si="652"/>
        <v>12240</v>
      </c>
      <c r="U1425" s="25">
        <v>450</v>
      </c>
      <c r="V1425" s="25">
        <v>38</v>
      </c>
      <c r="W1425" s="23">
        <f t="shared" si="653"/>
        <v>17100</v>
      </c>
      <c r="X1425" s="25">
        <v>150</v>
      </c>
      <c r="Y1425" s="25">
        <v>55</v>
      </c>
      <c r="Z1425" s="23">
        <f t="shared" si="654"/>
        <v>8250</v>
      </c>
      <c r="AA1425" s="25">
        <v>120</v>
      </c>
      <c r="AB1425" s="25">
        <v>58</v>
      </c>
      <c r="AC1425" s="23">
        <f t="shared" si="655"/>
        <v>6960</v>
      </c>
      <c r="AD1425" s="25"/>
      <c r="AE1425" s="25">
        <v>68</v>
      </c>
      <c r="AF1425" s="25">
        <f t="shared" si="656"/>
        <v>0</v>
      </c>
      <c r="AG1425" s="25">
        <v>150</v>
      </c>
      <c r="AH1425" s="25">
        <v>98</v>
      </c>
      <c r="AI1425" s="23">
        <f t="shared" si="657"/>
        <v>14700</v>
      </c>
      <c r="AJ1425" s="25"/>
      <c r="AK1425" s="25">
        <v>7</v>
      </c>
      <c r="AL1425" s="25">
        <f t="shared" si="658"/>
        <v>0</v>
      </c>
      <c r="AM1425" s="25">
        <v>3460</v>
      </c>
      <c r="AN1425" s="25">
        <v>6</v>
      </c>
      <c r="AO1425" s="25">
        <f t="shared" si="659"/>
        <v>20760</v>
      </c>
      <c r="AP1425" s="25"/>
      <c r="AQ1425" s="25">
        <v>7</v>
      </c>
      <c r="AR1425" s="25">
        <f t="shared" si="667"/>
        <v>0</v>
      </c>
      <c r="AS1425" s="25"/>
      <c r="AT1425" s="25">
        <v>5.63</v>
      </c>
      <c r="AU1425" s="25">
        <f t="shared" si="668"/>
        <v>0</v>
      </c>
      <c r="AV1425" s="25"/>
      <c r="AW1425" s="25">
        <v>6.65</v>
      </c>
      <c r="AX1425" s="25">
        <f t="shared" si="669"/>
        <v>0</v>
      </c>
      <c r="AY1425" s="25"/>
      <c r="AZ1425" s="25">
        <v>5.58</v>
      </c>
      <c r="BA1425" s="25">
        <f t="shared" si="670"/>
        <v>0</v>
      </c>
      <c r="BB1425" s="25"/>
      <c r="BC1425" s="25">
        <v>6</v>
      </c>
      <c r="BD1425" s="23">
        <f t="shared" si="660"/>
        <v>0</v>
      </c>
      <c r="BE1425" s="26">
        <f t="shared" si="661"/>
        <v>102650</v>
      </c>
      <c r="BF1425" s="27">
        <f t="shared" si="664"/>
        <v>187965</v>
      </c>
      <c r="BG1425" s="28"/>
      <c r="BH1425" s="29"/>
      <c r="BI1425" s="28"/>
      <c r="BJ1425" s="30">
        <f t="shared" si="662"/>
        <v>0</v>
      </c>
      <c r="BK1425" s="28">
        <f t="shared" si="663"/>
        <v>290615</v>
      </c>
      <c r="BL1425" s="250"/>
      <c r="BM1425" s="250"/>
      <c r="BN1425" s="252"/>
      <c r="BO1425" s="252"/>
      <c r="BP1425" s="252"/>
      <c r="BQ1425" s="252"/>
      <c r="BR1425" s="252"/>
      <c r="BS1425" s="252"/>
      <c r="BT1425" s="252"/>
      <c r="BU1425" s="252"/>
      <c r="BV1425" s="252"/>
      <c r="BW1425" s="252"/>
      <c r="BX1425" s="252"/>
      <c r="BY1425" s="253"/>
      <c r="BZ1425" s="253"/>
      <c r="CA1425" s="253"/>
      <c r="CB1425" s="253"/>
      <c r="CC1425" s="253"/>
      <c r="CD1425" s="253"/>
      <c r="CE1425" s="253"/>
      <c r="CF1425" s="253"/>
      <c r="CG1425" s="253"/>
      <c r="CH1425" s="253"/>
      <c r="CI1425" s="253"/>
      <c r="CJ1425" s="253"/>
      <c r="CK1425" s="253"/>
      <c r="CL1425" s="253"/>
      <c r="CM1425" s="253"/>
      <c r="CN1425" s="253"/>
      <c r="CO1425" s="253"/>
      <c r="CP1425" s="253"/>
      <c r="CQ1425" s="253"/>
      <c r="CR1425" s="253"/>
      <c r="CS1425" s="253"/>
      <c r="CT1425" s="253"/>
      <c r="CU1425" s="253"/>
      <c r="CV1425" s="253"/>
      <c r="CW1425" s="253"/>
      <c r="CX1425" s="253"/>
      <c r="CY1425" s="253"/>
      <c r="CZ1425" s="253"/>
      <c r="DA1425" s="253"/>
      <c r="DB1425" s="253"/>
      <c r="DC1425" s="253"/>
      <c r="DD1425" s="253"/>
      <c r="DE1425" s="253"/>
      <c r="DF1425" s="253"/>
      <c r="DG1425" s="253"/>
      <c r="DH1425" s="253"/>
      <c r="DI1425" s="253"/>
      <c r="DJ1425" s="253"/>
      <c r="DK1425" s="253"/>
      <c r="DL1425" s="253"/>
      <c r="DM1425" s="253"/>
      <c r="DN1425" s="253"/>
      <c r="DO1425" s="253"/>
      <c r="DP1425" s="253"/>
      <c r="DQ1425" s="253"/>
      <c r="DR1425" s="253"/>
      <c r="DS1425" s="253"/>
      <c r="DT1425" s="253"/>
      <c r="DU1425" s="253"/>
      <c r="DV1425" s="253"/>
      <c r="DW1425" s="253"/>
      <c r="DX1425" s="253"/>
      <c r="DY1425" s="253"/>
      <c r="DZ1425" s="253"/>
      <c r="EA1425" s="253"/>
      <c r="EB1425" s="253"/>
      <c r="EC1425" s="253"/>
      <c r="ED1425" s="253"/>
      <c r="EE1425" s="253"/>
      <c r="EF1425" s="253"/>
      <c r="EG1425" s="253"/>
      <c r="EH1425" s="253"/>
      <c r="EI1425" s="253"/>
      <c r="EJ1425" s="253"/>
      <c r="EK1425" s="253"/>
      <c r="EL1425" s="253"/>
      <c r="EM1425" s="253"/>
      <c r="EN1425" s="253"/>
      <c r="EO1425" s="253"/>
      <c r="EP1425" s="253"/>
      <c r="EQ1425" s="253"/>
      <c r="ER1425" s="253"/>
      <c r="ES1425" s="253"/>
      <c r="ET1425" s="253"/>
      <c r="EU1425" s="253"/>
      <c r="EV1425" s="253"/>
      <c r="EW1425" s="253"/>
      <c r="EX1425" s="253"/>
      <c r="EY1425" s="253"/>
      <c r="EZ1425" s="253"/>
      <c r="FA1425" s="253"/>
      <c r="FB1425" s="253"/>
      <c r="FC1425" s="253"/>
      <c r="FD1425" s="253"/>
      <c r="FE1425" s="253"/>
      <c r="FF1425" s="253"/>
      <c r="FG1425" s="253"/>
      <c r="FH1425" s="253"/>
      <c r="FI1425" s="253"/>
      <c r="FJ1425" s="253"/>
      <c r="FK1425" s="253"/>
      <c r="FL1425" s="253"/>
      <c r="FM1425" s="253"/>
      <c r="FN1425" s="253"/>
      <c r="FO1425" s="253"/>
      <c r="FP1425" s="253"/>
      <c r="FQ1425" s="253"/>
      <c r="FR1425" s="253"/>
      <c r="FS1425" s="253"/>
      <c r="FT1425" s="253"/>
      <c r="FU1425" s="253"/>
      <c r="FV1425" s="253"/>
    </row>
    <row r="1426" spans="1:178" s="99" customFormat="1" ht="32.25" customHeight="1">
      <c r="A1426" s="86" t="s">
        <v>505</v>
      </c>
      <c r="B1426" s="84" t="s">
        <v>506</v>
      </c>
      <c r="C1426" s="113"/>
      <c r="D1426" s="91">
        <v>45</v>
      </c>
      <c r="E1426" s="23">
        <f t="shared" si="647"/>
        <v>0</v>
      </c>
      <c r="F1426" s="114"/>
      <c r="G1426" s="91">
        <v>30</v>
      </c>
      <c r="H1426" s="23">
        <f t="shared" si="648"/>
        <v>0</v>
      </c>
      <c r="I1426" s="91"/>
      <c r="J1426" s="91">
        <v>45</v>
      </c>
      <c r="K1426" s="23">
        <f t="shared" si="649"/>
        <v>0</v>
      </c>
      <c r="L1426" s="91"/>
      <c r="M1426" s="91">
        <v>75</v>
      </c>
      <c r="N1426" s="23">
        <f t="shared" si="650"/>
        <v>0</v>
      </c>
      <c r="O1426" s="91"/>
      <c r="P1426" s="91">
        <v>38</v>
      </c>
      <c r="Q1426" s="23">
        <f t="shared" si="651"/>
        <v>0</v>
      </c>
      <c r="R1426" s="91"/>
      <c r="S1426" s="91">
        <v>68</v>
      </c>
      <c r="T1426" s="23">
        <f t="shared" si="652"/>
        <v>0</v>
      </c>
      <c r="U1426" s="91"/>
      <c r="V1426" s="91">
        <v>38</v>
      </c>
      <c r="W1426" s="23">
        <f t="shared" si="653"/>
        <v>0</v>
      </c>
      <c r="X1426" s="91"/>
      <c r="Y1426" s="91">
        <v>55</v>
      </c>
      <c r="Z1426" s="23">
        <f t="shared" si="654"/>
        <v>0</v>
      </c>
      <c r="AA1426" s="91"/>
      <c r="AB1426" s="91">
        <v>58</v>
      </c>
      <c r="AC1426" s="23">
        <f t="shared" si="655"/>
        <v>0</v>
      </c>
      <c r="AD1426" s="91"/>
      <c r="AE1426" s="91">
        <v>68</v>
      </c>
      <c r="AF1426" s="25">
        <f t="shared" si="656"/>
        <v>0</v>
      </c>
      <c r="AG1426" s="91"/>
      <c r="AH1426" s="91">
        <v>98</v>
      </c>
      <c r="AI1426" s="23">
        <f t="shared" si="657"/>
        <v>0</v>
      </c>
      <c r="AJ1426" s="91"/>
      <c r="AK1426" s="91">
        <v>7</v>
      </c>
      <c r="AL1426" s="25">
        <f t="shared" si="658"/>
        <v>0</v>
      </c>
      <c r="AM1426" s="91"/>
      <c r="AN1426" s="91">
        <v>6</v>
      </c>
      <c r="AO1426" s="25">
        <f t="shared" si="659"/>
        <v>0</v>
      </c>
      <c r="AP1426" s="91"/>
      <c r="AQ1426" s="91">
        <v>7</v>
      </c>
      <c r="AR1426" s="91">
        <f t="shared" si="667"/>
        <v>0</v>
      </c>
      <c r="AS1426" s="91"/>
      <c r="AT1426" s="91">
        <v>5.63</v>
      </c>
      <c r="AU1426" s="91">
        <f t="shared" si="668"/>
        <v>0</v>
      </c>
      <c r="AV1426" s="91"/>
      <c r="AW1426" s="91">
        <v>6.65</v>
      </c>
      <c r="AX1426" s="91">
        <f t="shared" si="669"/>
        <v>0</v>
      </c>
      <c r="AY1426" s="91"/>
      <c r="AZ1426" s="91">
        <v>5.58</v>
      </c>
      <c r="BA1426" s="91">
        <f t="shared" si="670"/>
        <v>0</v>
      </c>
      <c r="BB1426" s="91"/>
      <c r="BC1426" s="91">
        <v>6</v>
      </c>
      <c r="BD1426" s="23">
        <f t="shared" si="660"/>
        <v>0</v>
      </c>
      <c r="BE1426" s="26">
        <f t="shared" si="661"/>
        <v>0</v>
      </c>
      <c r="BF1426" s="27">
        <f t="shared" si="664"/>
        <v>139600</v>
      </c>
      <c r="BG1426" s="94"/>
      <c r="BH1426" s="95"/>
      <c r="BI1426" s="94"/>
      <c r="BJ1426" s="30">
        <f t="shared" si="662"/>
        <v>0</v>
      </c>
      <c r="BK1426" s="28">
        <f t="shared" si="663"/>
        <v>139600</v>
      </c>
      <c r="BL1426" s="261"/>
      <c r="BM1426" s="261"/>
      <c r="BN1426" s="263"/>
      <c r="BO1426" s="263"/>
      <c r="BP1426" s="263"/>
      <c r="BQ1426" s="263"/>
      <c r="BR1426" s="263"/>
      <c r="BS1426" s="263"/>
      <c r="BT1426" s="263"/>
      <c r="BU1426" s="263"/>
      <c r="BV1426" s="263"/>
      <c r="BW1426" s="263"/>
      <c r="BX1426" s="263"/>
      <c r="BY1426" s="264"/>
      <c r="BZ1426" s="264"/>
      <c r="CA1426" s="264"/>
      <c r="CB1426" s="264"/>
      <c r="CC1426" s="264"/>
      <c r="CD1426" s="264"/>
      <c r="CE1426" s="264"/>
      <c r="CF1426" s="264"/>
      <c r="CG1426" s="264"/>
      <c r="CH1426" s="264"/>
      <c r="CI1426" s="264"/>
      <c r="CJ1426" s="264"/>
      <c r="CK1426" s="264"/>
      <c r="CL1426" s="264"/>
      <c r="CM1426" s="264"/>
      <c r="CN1426" s="264"/>
      <c r="CO1426" s="264"/>
      <c r="CP1426" s="264"/>
      <c r="CQ1426" s="264"/>
      <c r="CR1426" s="264"/>
      <c r="CS1426" s="264"/>
      <c r="CT1426" s="264"/>
      <c r="CU1426" s="264"/>
      <c r="CV1426" s="264"/>
      <c r="CW1426" s="264"/>
      <c r="CX1426" s="264"/>
      <c r="CY1426" s="264"/>
      <c r="CZ1426" s="264"/>
      <c r="DA1426" s="264"/>
      <c r="DB1426" s="264"/>
      <c r="DC1426" s="264"/>
      <c r="DD1426" s="264"/>
      <c r="DE1426" s="264"/>
      <c r="DF1426" s="264"/>
      <c r="DG1426" s="264"/>
      <c r="DH1426" s="264"/>
      <c r="DI1426" s="264"/>
      <c r="DJ1426" s="264"/>
      <c r="DK1426" s="264"/>
      <c r="DL1426" s="264"/>
      <c r="DM1426" s="264"/>
      <c r="DN1426" s="264"/>
      <c r="DO1426" s="264"/>
      <c r="DP1426" s="264"/>
      <c r="DQ1426" s="264"/>
      <c r="DR1426" s="264"/>
      <c r="DS1426" s="264"/>
      <c r="DT1426" s="264"/>
      <c r="DU1426" s="264"/>
      <c r="DV1426" s="264"/>
      <c r="DW1426" s="264"/>
      <c r="DX1426" s="264"/>
      <c r="DY1426" s="264"/>
      <c r="DZ1426" s="264"/>
      <c r="EA1426" s="264"/>
      <c r="EB1426" s="264"/>
      <c r="EC1426" s="264"/>
      <c r="ED1426" s="264"/>
      <c r="EE1426" s="264"/>
      <c r="EF1426" s="264"/>
      <c r="EG1426" s="264"/>
      <c r="EH1426" s="264"/>
      <c r="EI1426" s="264"/>
      <c r="EJ1426" s="264"/>
      <c r="EK1426" s="264"/>
      <c r="EL1426" s="264"/>
      <c r="EM1426" s="264"/>
      <c r="EN1426" s="264"/>
      <c r="EO1426" s="264"/>
      <c r="EP1426" s="264"/>
      <c r="EQ1426" s="264"/>
      <c r="ER1426" s="264"/>
      <c r="ES1426" s="264"/>
      <c r="ET1426" s="264"/>
      <c r="EU1426" s="264"/>
      <c r="EV1426" s="264"/>
      <c r="EW1426" s="264"/>
      <c r="EX1426" s="264"/>
      <c r="EY1426" s="264"/>
      <c r="EZ1426" s="264"/>
      <c r="FA1426" s="264"/>
      <c r="FB1426" s="264"/>
      <c r="FC1426" s="264"/>
      <c r="FD1426" s="264"/>
      <c r="FE1426" s="264"/>
      <c r="FF1426" s="264"/>
      <c r="FG1426" s="264"/>
      <c r="FH1426" s="264"/>
      <c r="FI1426" s="264"/>
      <c r="FJ1426" s="264"/>
      <c r="FK1426" s="264"/>
      <c r="FL1426" s="264"/>
      <c r="FM1426" s="264"/>
      <c r="FN1426" s="264"/>
      <c r="FO1426" s="264"/>
      <c r="FP1426" s="264"/>
      <c r="FQ1426" s="264"/>
      <c r="FR1426" s="264"/>
      <c r="FS1426" s="264"/>
      <c r="FT1426" s="264"/>
      <c r="FU1426" s="264"/>
      <c r="FV1426" s="264"/>
    </row>
    <row r="1427" spans="1:178" s="233" customFormat="1" ht="32.25" customHeight="1">
      <c r="A1427" s="223" t="s">
        <v>507</v>
      </c>
      <c r="B1427" s="224" t="s">
        <v>508</v>
      </c>
      <c r="C1427" s="225"/>
      <c r="D1427" s="226">
        <v>45</v>
      </c>
      <c r="E1427" s="226">
        <f t="shared" si="647"/>
        <v>0</v>
      </c>
      <c r="F1427" s="234"/>
      <c r="G1427" s="226">
        <v>30</v>
      </c>
      <c r="H1427" s="226">
        <f t="shared" si="648"/>
        <v>0</v>
      </c>
      <c r="I1427" s="226"/>
      <c r="J1427" s="226">
        <v>45</v>
      </c>
      <c r="K1427" s="226">
        <f t="shared" si="649"/>
        <v>0</v>
      </c>
      <c r="L1427" s="226"/>
      <c r="M1427" s="226">
        <v>75</v>
      </c>
      <c r="N1427" s="226">
        <f t="shared" si="650"/>
        <v>0</v>
      </c>
      <c r="O1427" s="226"/>
      <c r="P1427" s="226">
        <v>38</v>
      </c>
      <c r="Q1427" s="226">
        <f t="shared" si="651"/>
        <v>0</v>
      </c>
      <c r="R1427" s="226"/>
      <c r="S1427" s="226">
        <v>68</v>
      </c>
      <c r="T1427" s="226">
        <f t="shared" si="652"/>
        <v>0</v>
      </c>
      <c r="U1427" s="226"/>
      <c r="V1427" s="226">
        <v>38</v>
      </c>
      <c r="W1427" s="226">
        <f t="shared" si="653"/>
        <v>0</v>
      </c>
      <c r="X1427" s="226"/>
      <c r="Y1427" s="226">
        <v>55</v>
      </c>
      <c r="Z1427" s="226">
        <f t="shared" si="654"/>
        <v>0</v>
      </c>
      <c r="AA1427" s="226"/>
      <c r="AB1427" s="226">
        <v>58</v>
      </c>
      <c r="AC1427" s="226">
        <f t="shared" si="655"/>
        <v>0</v>
      </c>
      <c r="AD1427" s="226"/>
      <c r="AE1427" s="226">
        <v>68</v>
      </c>
      <c r="AF1427" s="226">
        <f t="shared" si="656"/>
        <v>0</v>
      </c>
      <c r="AG1427" s="226"/>
      <c r="AH1427" s="226">
        <v>98</v>
      </c>
      <c r="AI1427" s="226">
        <f t="shared" si="657"/>
        <v>0</v>
      </c>
      <c r="AJ1427" s="226"/>
      <c r="AK1427" s="226">
        <v>7</v>
      </c>
      <c r="AL1427" s="226">
        <f t="shared" si="658"/>
        <v>0</v>
      </c>
      <c r="AM1427" s="226"/>
      <c r="AN1427" s="226">
        <v>6</v>
      </c>
      <c r="AO1427" s="226">
        <f t="shared" si="659"/>
        <v>0</v>
      </c>
      <c r="AP1427" s="226">
        <v>3</v>
      </c>
      <c r="AQ1427" s="226">
        <v>7</v>
      </c>
      <c r="AR1427" s="226">
        <f t="shared" si="667"/>
        <v>21</v>
      </c>
      <c r="AS1427" s="226"/>
      <c r="AT1427" s="226">
        <v>5.63</v>
      </c>
      <c r="AU1427" s="226">
        <f t="shared" si="668"/>
        <v>0</v>
      </c>
      <c r="AV1427" s="226"/>
      <c r="AW1427" s="226">
        <v>6.65</v>
      </c>
      <c r="AX1427" s="226">
        <f t="shared" si="669"/>
        <v>0</v>
      </c>
      <c r="AY1427" s="235">
        <v>1873510</v>
      </c>
      <c r="AZ1427" s="226">
        <v>5.58</v>
      </c>
      <c r="BA1427" s="226">
        <f t="shared" si="670"/>
        <v>10454185.800000001</v>
      </c>
      <c r="BB1427" s="226"/>
      <c r="BC1427" s="226">
        <v>6</v>
      </c>
      <c r="BD1427" s="226">
        <f t="shared" si="660"/>
        <v>0</v>
      </c>
      <c r="BE1427" s="227">
        <f t="shared" si="661"/>
        <v>10454206.800000001</v>
      </c>
      <c r="BF1427" s="27">
        <f t="shared" si="664"/>
        <v>9617794.6099999994</v>
      </c>
      <c r="BH1427" s="29"/>
      <c r="BI1427" s="229">
        <v>10559027.369999999</v>
      </c>
      <c r="BJ1427" s="229">
        <f t="shared" si="662"/>
        <v>10559027.369999999</v>
      </c>
      <c r="BK1427" s="229">
        <f t="shared" si="663"/>
        <v>9512974.040000001</v>
      </c>
      <c r="BL1427" s="250"/>
      <c r="BM1427" s="250"/>
      <c r="BN1427" s="252"/>
      <c r="BO1427" s="252"/>
      <c r="BP1427" s="252"/>
      <c r="BQ1427" s="252"/>
      <c r="BR1427" s="252"/>
      <c r="BS1427" s="252"/>
      <c r="BT1427" s="252"/>
      <c r="BU1427" s="252"/>
      <c r="BV1427" s="252"/>
      <c r="BW1427" s="252"/>
      <c r="BX1427" s="252"/>
      <c r="BY1427" s="253"/>
      <c r="BZ1427" s="253"/>
      <c r="CA1427" s="253"/>
      <c r="CB1427" s="253"/>
      <c r="CC1427" s="253"/>
      <c r="CD1427" s="253"/>
      <c r="CE1427" s="253"/>
      <c r="CF1427" s="253"/>
      <c r="CG1427" s="253"/>
      <c r="CH1427" s="253"/>
      <c r="CI1427" s="253"/>
      <c r="CJ1427" s="253"/>
      <c r="CK1427" s="253"/>
      <c r="CL1427" s="253"/>
      <c r="CM1427" s="253"/>
      <c r="CN1427" s="253"/>
      <c r="CO1427" s="253"/>
      <c r="CP1427" s="253"/>
      <c r="CQ1427" s="253"/>
      <c r="CR1427" s="253"/>
      <c r="CS1427" s="253"/>
      <c r="CT1427" s="253"/>
      <c r="CU1427" s="253"/>
      <c r="CV1427" s="253"/>
      <c r="CW1427" s="253"/>
      <c r="CX1427" s="253"/>
      <c r="CY1427" s="253"/>
      <c r="CZ1427" s="253"/>
      <c r="DA1427" s="253"/>
      <c r="DB1427" s="253"/>
      <c r="DC1427" s="253"/>
      <c r="DD1427" s="253"/>
      <c r="DE1427" s="253"/>
      <c r="DF1427" s="253"/>
      <c r="DG1427" s="253"/>
      <c r="DH1427" s="253"/>
      <c r="DI1427" s="253"/>
      <c r="DJ1427" s="253"/>
      <c r="DK1427" s="253"/>
      <c r="DL1427" s="253"/>
      <c r="DM1427" s="253"/>
      <c r="DN1427" s="253"/>
      <c r="DO1427" s="253"/>
      <c r="DP1427" s="253"/>
      <c r="DQ1427" s="253"/>
      <c r="DR1427" s="253"/>
      <c r="DS1427" s="253"/>
      <c r="DT1427" s="253"/>
      <c r="DU1427" s="253"/>
      <c r="DV1427" s="253"/>
      <c r="DW1427" s="253"/>
      <c r="DX1427" s="253"/>
      <c r="DY1427" s="253"/>
      <c r="DZ1427" s="253"/>
      <c r="EA1427" s="253"/>
      <c r="EB1427" s="253"/>
      <c r="EC1427" s="253"/>
      <c r="ED1427" s="253"/>
      <c r="EE1427" s="253"/>
      <c r="EF1427" s="253"/>
      <c r="EG1427" s="253"/>
      <c r="EH1427" s="253"/>
      <c r="EI1427" s="253"/>
      <c r="EJ1427" s="253"/>
      <c r="EK1427" s="253"/>
      <c r="EL1427" s="253"/>
      <c r="EM1427" s="253"/>
      <c r="EN1427" s="253"/>
      <c r="EO1427" s="253"/>
      <c r="EP1427" s="253"/>
      <c r="EQ1427" s="253"/>
      <c r="ER1427" s="253"/>
      <c r="ES1427" s="253"/>
      <c r="ET1427" s="253"/>
      <c r="EU1427" s="253"/>
      <c r="EV1427" s="253"/>
      <c r="EW1427" s="253"/>
      <c r="EX1427" s="253"/>
      <c r="EY1427" s="253"/>
      <c r="EZ1427" s="253"/>
      <c r="FA1427" s="253"/>
      <c r="FB1427" s="253"/>
      <c r="FC1427" s="253"/>
      <c r="FD1427" s="253"/>
      <c r="FE1427" s="253"/>
      <c r="FF1427" s="253"/>
      <c r="FG1427" s="253"/>
      <c r="FH1427" s="253"/>
      <c r="FI1427" s="253"/>
      <c r="FJ1427" s="253"/>
      <c r="FK1427" s="253"/>
      <c r="FL1427" s="253"/>
      <c r="FM1427" s="253"/>
      <c r="FN1427" s="253"/>
      <c r="FO1427" s="253"/>
      <c r="FP1427" s="253"/>
      <c r="FQ1427" s="253"/>
      <c r="FR1427" s="253"/>
      <c r="FS1427" s="253"/>
      <c r="FT1427" s="253"/>
      <c r="FU1427" s="253"/>
      <c r="FV1427" s="253"/>
    </row>
    <row r="1428" spans="1:178" s="34" customFormat="1" ht="32.25" customHeight="1">
      <c r="A1428" s="20" t="s">
        <v>509</v>
      </c>
      <c r="B1428" s="21" t="s">
        <v>510</v>
      </c>
      <c r="C1428" s="22"/>
      <c r="D1428" s="23">
        <v>45</v>
      </c>
      <c r="E1428" s="23">
        <f t="shared" si="647"/>
        <v>0</v>
      </c>
      <c r="F1428" s="24"/>
      <c r="G1428" s="23">
        <v>30</v>
      </c>
      <c r="H1428" s="23">
        <f t="shared" si="648"/>
        <v>0</v>
      </c>
      <c r="I1428" s="23"/>
      <c r="J1428" s="23">
        <v>45</v>
      </c>
      <c r="K1428" s="23">
        <f t="shared" si="649"/>
        <v>0</v>
      </c>
      <c r="L1428" s="23"/>
      <c r="M1428" s="23">
        <v>75</v>
      </c>
      <c r="N1428" s="23">
        <f t="shared" si="650"/>
        <v>0</v>
      </c>
      <c r="O1428" s="23"/>
      <c r="P1428" s="23">
        <v>38</v>
      </c>
      <c r="Q1428" s="23">
        <f t="shared" si="651"/>
        <v>0</v>
      </c>
      <c r="R1428" s="23"/>
      <c r="S1428" s="23">
        <v>68</v>
      </c>
      <c r="T1428" s="23">
        <f t="shared" si="652"/>
        <v>0</v>
      </c>
      <c r="U1428" s="23"/>
      <c r="V1428" s="23">
        <v>38</v>
      </c>
      <c r="W1428" s="23">
        <f t="shared" si="653"/>
        <v>0</v>
      </c>
      <c r="X1428" s="23"/>
      <c r="Y1428" s="23">
        <v>55</v>
      </c>
      <c r="Z1428" s="23">
        <f t="shared" si="654"/>
        <v>0</v>
      </c>
      <c r="AA1428" s="23"/>
      <c r="AB1428" s="23">
        <v>58</v>
      </c>
      <c r="AC1428" s="23">
        <f t="shared" si="655"/>
        <v>0</v>
      </c>
      <c r="AD1428" s="23"/>
      <c r="AE1428" s="23">
        <v>68</v>
      </c>
      <c r="AF1428" s="25">
        <f t="shared" si="656"/>
        <v>0</v>
      </c>
      <c r="AG1428" s="23"/>
      <c r="AH1428" s="23">
        <v>98</v>
      </c>
      <c r="AI1428" s="23">
        <f t="shared" si="657"/>
        <v>0</v>
      </c>
      <c r="AJ1428" s="25"/>
      <c r="AK1428" s="25">
        <v>7</v>
      </c>
      <c r="AL1428" s="25">
        <f t="shared" si="658"/>
        <v>0</v>
      </c>
      <c r="AM1428" s="25"/>
      <c r="AN1428" s="25">
        <v>6</v>
      </c>
      <c r="AO1428" s="25">
        <f t="shared" si="659"/>
        <v>0</v>
      </c>
      <c r="AP1428" s="23"/>
      <c r="AQ1428" s="23">
        <v>7</v>
      </c>
      <c r="AR1428" s="25">
        <f t="shared" si="667"/>
        <v>0</v>
      </c>
      <c r="AS1428" s="23"/>
      <c r="AT1428" s="23">
        <v>5.63</v>
      </c>
      <c r="AU1428" s="23">
        <f t="shared" si="668"/>
        <v>0</v>
      </c>
      <c r="AV1428" s="23"/>
      <c r="AW1428" s="23">
        <v>6.65</v>
      </c>
      <c r="AX1428" s="23">
        <f t="shared" si="669"/>
        <v>0</v>
      </c>
      <c r="AY1428" s="23"/>
      <c r="AZ1428" s="23">
        <v>5.58</v>
      </c>
      <c r="BA1428" s="23">
        <f t="shared" si="670"/>
        <v>0</v>
      </c>
      <c r="BB1428" s="23"/>
      <c r="BC1428" s="23">
        <v>6</v>
      </c>
      <c r="BD1428" s="23">
        <f t="shared" si="660"/>
        <v>0</v>
      </c>
      <c r="BE1428" s="26">
        <f t="shared" si="661"/>
        <v>0</v>
      </c>
      <c r="BF1428" s="27">
        <f t="shared" si="664"/>
        <v>0</v>
      </c>
      <c r="BG1428" s="28"/>
      <c r="BH1428" s="29"/>
      <c r="BI1428" s="28"/>
      <c r="BJ1428" s="30">
        <f t="shared" si="662"/>
        <v>0</v>
      </c>
      <c r="BK1428" s="28">
        <f t="shared" si="663"/>
        <v>0</v>
      </c>
      <c r="BL1428" s="250"/>
      <c r="BM1428" s="250"/>
      <c r="BN1428" s="252"/>
      <c r="BO1428" s="252"/>
      <c r="BP1428" s="252"/>
      <c r="BQ1428" s="252"/>
      <c r="BR1428" s="252"/>
      <c r="BS1428" s="252"/>
      <c r="BT1428" s="252"/>
      <c r="BU1428" s="252"/>
      <c r="BV1428" s="252"/>
      <c r="BW1428" s="252"/>
      <c r="BX1428" s="252"/>
      <c r="BY1428" s="253"/>
      <c r="BZ1428" s="253"/>
      <c r="CA1428" s="253"/>
      <c r="CB1428" s="253"/>
      <c r="CC1428" s="253"/>
      <c r="CD1428" s="253"/>
      <c r="CE1428" s="253"/>
      <c r="CF1428" s="253"/>
      <c r="CG1428" s="253"/>
      <c r="CH1428" s="253"/>
      <c r="CI1428" s="253"/>
      <c r="CJ1428" s="253"/>
      <c r="CK1428" s="253"/>
      <c r="CL1428" s="253"/>
      <c r="CM1428" s="253"/>
      <c r="CN1428" s="253"/>
      <c r="CO1428" s="253"/>
      <c r="CP1428" s="253"/>
      <c r="CQ1428" s="253"/>
      <c r="CR1428" s="253"/>
      <c r="CS1428" s="253"/>
      <c r="CT1428" s="253"/>
      <c r="CU1428" s="253"/>
      <c r="CV1428" s="253"/>
      <c r="CW1428" s="253"/>
      <c r="CX1428" s="253"/>
      <c r="CY1428" s="253"/>
      <c r="CZ1428" s="253"/>
      <c r="DA1428" s="253"/>
      <c r="DB1428" s="253"/>
      <c r="DC1428" s="253"/>
      <c r="DD1428" s="253"/>
      <c r="DE1428" s="253"/>
      <c r="DF1428" s="253"/>
      <c r="DG1428" s="253"/>
      <c r="DH1428" s="253"/>
      <c r="DI1428" s="253"/>
      <c r="DJ1428" s="253"/>
      <c r="DK1428" s="253"/>
      <c r="DL1428" s="253"/>
      <c r="DM1428" s="253"/>
      <c r="DN1428" s="253"/>
      <c r="DO1428" s="253"/>
      <c r="DP1428" s="253"/>
      <c r="DQ1428" s="253"/>
      <c r="DR1428" s="253"/>
      <c r="DS1428" s="253"/>
      <c r="DT1428" s="253"/>
      <c r="DU1428" s="253"/>
      <c r="DV1428" s="253"/>
      <c r="DW1428" s="253"/>
      <c r="DX1428" s="253"/>
      <c r="DY1428" s="253"/>
      <c r="DZ1428" s="253"/>
      <c r="EA1428" s="253"/>
      <c r="EB1428" s="253"/>
      <c r="EC1428" s="253"/>
      <c r="ED1428" s="253"/>
      <c r="EE1428" s="253"/>
      <c r="EF1428" s="253"/>
      <c r="EG1428" s="253"/>
      <c r="EH1428" s="253"/>
      <c r="EI1428" s="253"/>
      <c r="EJ1428" s="253"/>
      <c r="EK1428" s="253"/>
      <c r="EL1428" s="253"/>
      <c r="EM1428" s="253"/>
      <c r="EN1428" s="253"/>
      <c r="EO1428" s="253"/>
      <c r="EP1428" s="253"/>
      <c r="EQ1428" s="253"/>
      <c r="ER1428" s="253"/>
      <c r="ES1428" s="253"/>
      <c r="ET1428" s="253"/>
      <c r="EU1428" s="253"/>
      <c r="EV1428" s="253"/>
      <c r="EW1428" s="253"/>
      <c r="EX1428" s="253"/>
      <c r="EY1428" s="253"/>
      <c r="EZ1428" s="253"/>
      <c r="FA1428" s="253"/>
      <c r="FB1428" s="253"/>
      <c r="FC1428" s="253"/>
      <c r="FD1428" s="253"/>
      <c r="FE1428" s="253"/>
      <c r="FF1428" s="253"/>
      <c r="FG1428" s="253"/>
      <c r="FH1428" s="253"/>
      <c r="FI1428" s="253"/>
      <c r="FJ1428" s="253"/>
      <c r="FK1428" s="253"/>
      <c r="FL1428" s="253"/>
      <c r="FM1428" s="253"/>
      <c r="FN1428" s="253"/>
      <c r="FO1428" s="253"/>
      <c r="FP1428" s="253"/>
      <c r="FQ1428" s="253"/>
      <c r="FR1428" s="253"/>
      <c r="FS1428" s="253"/>
      <c r="FT1428" s="253"/>
      <c r="FU1428" s="253"/>
      <c r="FV1428" s="253"/>
    </row>
    <row r="1429" spans="1:178" s="34" customFormat="1" ht="32.25" customHeight="1">
      <c r="A1429" s="20" t="s">
        <v>511</v>
      </c>
      <c r="B1429" s="21" t="s">
        <v>512</v>
      </c>
      <c r="C1429" s="51"/>
      <c r="D1429" s="23">
        <v>45</v>
      </c>
      <c r="E1429" s="23">
        <f t="shared" si="647"/>
        <v>0</v>
      </c>
      <c r="F1429" s="24"/>
      <c r="G1429" s="23">
        <v>30</v>
      </c>
      <c r="H1429" s="23">
        <f t="shared" si="648"/>
        <v>0</v>
      </c>
      <c r="I1429" s="23"/>
      <c r="J1429" s="23">
        <v>45</v>
      </c>
      <c r="K1429" s="23">
        <f t="shared" si="649"/>
        <v>0</v>
      </c>
      <c r="L1429" s="23"/>
      <c r="M1429" s="23">
        <v>75</v>
      </c>
      <c r="N1429" s="23">
        <f t="shared" si="650"/>
        <v>0</v>
      </c>
      <c r="O1429" s="23"/>
      <c r="P1429" s="23">
        <v>38</v>
      </c>
      <c r="Q1429" s="23">
        <f t="shared" si="651"/>
        <v>0</v>
      </c>
      <c r="R1429" s="23"/>
      <c r="S1429" s="23">
        <v>68</v>
      </c>
      <c r="T1429" s="23">
        <f t="shared" si="652"/>
        <v>0</v>
      </c>
      <c r="U1429" s="23"/>
      <c r="V1429" s="23">
        <v>38</v>
      </c>
      <c r="W1429" s="23">
        <f t="shared" si="653"/>
        <v>0</v>
      </c>
      <c r="X1429" s="23"/>
      <c r="Y1429" s="23">
        <v>55</v>
      </c>
      <c r="Z1429" s="23">
        <f t="shared" si="654"/>
        <v>0</v>
      </c>
      <c r="AA1429" s="23"/>
      <c r="AB1429" s="23">
        <v>58</v>
      </c>
      <c r="AC1429" s="23">
        <f t="shared" si="655"/>
        <v>0</v>
      </c>
      <c r="AD1429" s="23"/>
      <c r="AE1429" s="23">
        <v>68</v>
      </c>
      <c r="AF1429" s="25">
        <f t="shared" si="656"/>
        <v>0</v>
      </c>
      <c r="AG1429" s="23"/>
      <c r="AH1429" s="23">
        <v>98</v>
      </c>
      <c r="AI1429" s="23">
        <f t="shared" si="657"/>
        <v>0</v>
      </c>
      <c r="AJ1429" s="25"/>
      <c r="AK1429" s="25">
        <v>7</v>
      </c>
      <c r="AL1429" s="25">
        <f t="shared" si="658"/>
        <v>0</v>
      </c>
      <c r="AM1429" s="25"/>
      <c r="AN1429" s="25">
        <v>6</v>
      </c>
      <c r="AO1429" s="25">
        <f t="shared" si="659"/>
        <v>0</v>
      </c>
      <c r="AP1429" s="23"/>
      <c r="AQ1429" s="23">
        <v>7</v>
      </c>
      <c r="AR1429" s="25">
        <f t="shared" si="667"/>
        <v>0</v>
      </c>
      <c r="AS1429" s="23"/>
      <c r="AT1429" s="23">
        <v>5.63</v>
      </c>
      <c r="AU1429" s="23">
        <f t="shared" si="668"/>
        <v>0</v>
      </c>
      <c r="AV1429" s="23"/>
      <c r="AW1429" s="23">
        <v>6.65</v>
      </c>
      <c r="AX1429" s="23">
        <f t="shared" si="669"/>
        <v>0</v>
      </c>
      <c r="AY1429" s="23"/>
      <c r="AZ1429" s="23">
        <v>5.58</v>
      </c>
      <c r="BA1429" s="23">
        <f t="shared" si="670"/>
        <v>0</v>
      </c>
      <c r="BB1429" s="23"/>
      <c r="BC1429" s="23">
        <v>6</v>
      </c>
      <c r="BD1429" s="23">
        <f t="shared" si="660"/>
        <v>0</v>
      </c>
      <c r="BE1429" s="26">
        <f t="shared" si="661"/>
        <v>0</v>
      </c>
      <c r="BF1429" s="27">
        <f t="shared" si="664"/>
        <v>341118</v>
      </c>
      <c r="BG1429" s="28"/>
      <c r="BH1429" s="29"/>
      <c r="BI1429" s="28"/>
      <c r="BJ1429" s="30">
        <f t="shared" si="662"/>
        <v>0</v>
      </c>
      <c r="BK1429" s="28">
        <f t="shared" si="663"/>
        <v>341118</v>
      </c>
      <c r="BL1429" s="250"/>
      <c r="BM1429" s="250"/>
      <c r="BN1429" s="252"/>
      <c r="BO1429" s="252"/>
      <c r="BP1429" s="252"/>
      <c r="BQ1429" s="252"/>
      <c r="BR1429" s="252"/>
      <c r="BS1429" s="252"/>
      <c r="BT1429" s="252"/>
      <c r="BU1429" s="252"/>
      <c r="BV1429" s="252"/>
      <c r="BW1429" s="252"/>
      <c r="BX1429" s="252"/>
      <c r="BY1429" s="253"/>
      <c r="BZ1429" s="253"/>
      <c r="CA1429" s="253"/>
      <c r="CB1429" s="253"/>
      <c r="CC1429" s="253"/>
      <c r="CD1429" s="253"/>
      <c r="CE1429" s="253"/>
      <c r="CF1429" s="253"/>
      <c r="CG1429" s="253"/>
      <c r="CH1429" s="253"/>
      <c r="CI1429" s="253"/>
      <c r="CJ1429" s="253"/>
      <c r="CK1429" s="253"/>
      <c r="CL1429" s="253"/>
      <c r="CM1429" s="253"/>
      <c r="CN1429" s="253"/>
      <c r="CO1429" s="253"/>
      <c r="CP1429" s="253"/>
      <c r="CQ1429" s="253"/>
      <c r="CR1429" s="253"/>
      <c r="CS1429" s="253"/>
      <c r="CT1429" s="253"/>
      <c r="CU1429" s="253"/>
      <c r="CV1429" s="253"/>
      <c r="CW1429" s="253"/>
      <c r="CX1429" s="253"/>
      <c r="CY1429" s="253"/>
      <c r="CZ1429" s="253"/>
      <c r="DA1429" s="253"/>
      <c r="DB1429" s="253"/>
      <c r="DC1429" s="253"/>
      <c r="DD1429" s="253"/>
      <c r="DE1429" s="253"/>
      <c r="DF1429" s="253"/>
      <c r="DG1429" s="253"/>
      <c r="DH1429" s="253"/>
      <c r="DI1429" s="253"/>
      <c r="DJ1429" s="253"/>
      <c r="DK1429" s="253"/>
      <c r="DL1429" s="253"/>
      <c r="DM1429" s="253"/>
      <c r="DN1429" s="253"/>
      <c r="DO1429" s="253"/>
      <c r="DP1429" s="253"/>
      <c r="DQ1429" s="253"/>
      <c r="DR1429" s="253"/>
      <c r="DS1429" s="253"/>
      <c r="DT1429" s="253"/>
      <c r="DU1429" s="253"/>
      <c r="DV1429" s="253"/>
      <c r="DW1429" s="253"/>
      <c r="DX1429" s="253"/>
      <c r="DY1429" s="253"/>
      <c r="DZ1429" s="253"/>
      <c r="EA1429" s="253"/>
      <c r="EB1429" s="253"/>
      <c r="EC1429" s="253"/>
      <c r="ED1429" s="253"/>
      <c r="EE1429" s="253"/>
      <c r="EF1429" s="253"/>
      <c r="EG1429" s="253"/>
      <c r="EH1429" s="253"/>
      <c r="EI1429" s="253"/>
      <c r="EJ1429" s="253"/>
      <c r="EK1429" s="253"/>
      <c r="EL1429" s="253"/>
      <c r="EM1429" s="253"/>
      <c r="EN1429" s="253"/>
      <c r="EO1429" s="253"/>
      <c r="EP1429" s="253"/>
      <c r="EQ1429" s="253"/>
      <c r="ER1429" s="253"/>
      <c r="ES1429" s="253"/>
      <c r="ET1429" s="253"/>
      <c r="EU1429" s="253"/>
      <c r="EV1429" s="253"/>
      <c r="EW1429" s="253"/>
      <c r="EX1429" s="253"/>
      <c r="EY1429" s="253"/>
      <c r="EZ1429" s="253"/>
      <c r="FA1429" s="253"/>
      <c r="FB1429" s="253"/>
      <c r="FC1429" s="253"/>
      <c r="FD1429" s="253"/>
      <c r="FE1429" s="253"/>
      <c r="FF1429" s="253"/>
      <c r="FG1429" s="253"/>
      <c r="FH1429" s="253"/>
      <c r="FI1429" s="253"/>
      <c r="FJ1429" s="253"/>
      <c r="FK1429" s="253"/>
      <c r="FL1429" s="253"/>
      <c r="FM1429" s="253"/>
      <c r="FN1429" s="253"/>
      <c r="FO1429" s="253"/>
      <c r="FP1429" s="253"/>
      <c r="FQ1429" s="253"/>
      <c r="FR1429" s="253"/>
      <c r="FS1429" s="253"/>
      <c r="FT1429" s="253"/>
      <c r="FU1429" s="253"/>
      <c r="FV1429" s="253"/>
    </row>
    <row r="1430" spans="1:178" s="81" customFormat="1" ht="32.25" customHeight="1">
      <c r="A1430" s="82" t="s">
        <v>513</v>
      </c>
      <c r="B1430" s="73" t="s">
        <v>514</v>
      </c>
      <c r="C1430" s="74"/>
      <c r="D1430" s="75">
        <v>45</v>
      </c>
      <c r="E1430" s="23">
        <f t="shared" si="647"/>
        <v>0</v>
      </c>
      <c r="F1430" s="76"/>
      <c r="G1430" s="75">
        <v>30</v>
      </c>
      <c r="H1430" s="23">
        <f t="shared" si="648"/>
        <v>0</v>
      </c>
      <c r="I1430" s="75"/>
      <c r="J1430" s="75">
        <v>45</v>
      </c>
      <c r="K1430" s="23">
        <f t="shared" si="649"/>
        <v>0</v>
      </c>
      <c r="L1430" s="75"/>
      <c r="M1430" s="75">
        <v>75</v>
      </c>
      <c r="N1430" s="23">
        <f t="shared" si="650"/>
        <v>0</v>
      </c>
      <c r="O1430" s="75"/>
      <c r="P1430" s="75">
        <v>38</v>
      </c>
      <c r="Q1430" s="23">
        <f t="shared" si="651"/>
        <v>0</v>
      </c>
      <c r="R1430" s="75"/>
      <c r="S1430" s="75">
        <v>68</v>
      </c>
      <c r="T1430" s="23">
        <f t="shared" si="652"/>
        <v>0</v>
      </c>
      <c r="U1430" s="75"/>
      <c r="V1430" s="75">
        <v>38</v>
      </c>
      <c r="W1430" s="23">
        <f t="shared" si="653"/>
        <v>0</v>
      </c>
      <c r="X1430" s="75"/>
      <c r="Y1430" s="75">
        <v>55</v>
      </c>
      <c r="Z1430" s="23">
        <f t="shared" si="654"/>
        <v>0</v>
      </c>
      <c r="AA1430" s="75"/>
      <c r="AB1430" s="75">
        <v>58</v>
      </c>
      <c r="AC1430" s="23">
        <f t="shared" si="655"/>
        <v>0</v>
      </c>
      <c r="AD1430" s="75"/>
      <c r="AE1430" s="75">
        <v>68</v>
      </c>
      <c r="AF1430" s="25">
        <f t="shared" si="656"/>
        <v>0</v>
      </c>
      <c r="AG1430" s="75"/>
      <c r="AH1430" s="75">
        <v>98</v>
      </c>
      <c r="AI1430" s="23">
        <f t="shared" si="657"/>
        <v>0</v>
      </c>
      <c r="AJ1430" s="75"/>
      <c r="AK1430" s="75">
        <v>7</v>
      </c>
      <c r="AL1430" s="25">
        <f t="shared" si="658"/>
        <v>0</v>
      </c>
      <c r="AM1430" s="75"/>
      <c r="AN1430" s="75">
        <v>6</v>
      </c>
      <c r="AO1430" s="25">
        <f t="shared" si="659"/>
        <v>0</v>
      </c>
      <c r="AP1430" s="75"/>
      <c r="AQ1430" s="75">
        <v>7</v>
      </c>
      <c r="AR1430" s="77">
        <f t="shared" si="667"/>
        <v>0</v>
      </c>
      <c r="AS1430" s="75"/>
      <c r="AT1430" s="75">
        <v>5.63</v>
      </c>
      <c r="AU1430" s="75">
        <f t="shared" si="668"/>
        <v>0</v>
      </c>
      <c r="AV1430" s="75"/>
      <c r="AW1430" s="75">
        <v>6.65</v>
      </c>
      <c r="AX1430" s="75">
        <f t="shared" si="669"/>
        <v>0</v>
      </c>
      <c r="AY1430" s="75"/>
      <c r="AZ1430" s="75">
        <v>5.58</v>
      </c>
      <c r="BA1430" s="75">
        <f t="shared" si="670"/>
        <v>0</v>
      </c>
      <c r="BB1430" s="75"/>
      <c r="BC1430" s="75">
        <v>6</v>
      </c>
      <c r="BD1430" s="23">
        <f t="shared" si="660"/>
        <v>0</v>
      </c>
      <c r="BE1430" s="26">
        <f t="shared" si="661"/>
        <v>0</v>
      </c>
      <c r="BF1430" s="27">
        <f t="shared" si="664"/>
        <v>0</v>
      </c>
      <c r="BG1430" s="78"/>
      <c r="BH1430" s="79"/>
      <c r="BI1430" s="78"/>
      <c r="BJ1430" s="30">
        <f t="shared" si="662"/>
        <v>0</v>
      </c>
      <c r="BK1430" s="28">
        <f t="shared" si="663"/>
        <v>0</v>
      </c>
      <c r="BL1430" s="257"/>
      <c r="BM1430" s="257"/>
      <c r="BN1430" s="259"/>
      <c r="BO1430" s="259"/>
      <c r="BP1430" s="259"/>
      <c r="BQ1430" s="259"/>
      <c r="BR1430" s="259"/>
      <c r="BS1430" s="259"/>
      <c r="BT1430" s="259"/>
      <c r="BU1430" s="259"/>
      <c r="BV1430" s="259"/>
      <c r="BW1430" s="259"/>
      <c r="BX1430" s="259"/>
      <c r="BY1430" s="258"/>
      <c r="BZ1430" s="258"/>
      <c r="CA1430" s="258"/>
      <c r="CB1430" s="258"/>
      <c r="CC1430" s="258"/>
      <c r="CD1430" s="258"/>
      <c r="CE1430" s="258"/>
      <c r="CF1430" s="258"/>
      <c r="CG1430" s="258"/>
      <c r="CH1430" s="258"/>
      <c r="CI1430" s="258"/>
      <c r="CJ1430" s="258"/>
      <c r="CK1430" s="258"/>
      <c r="CL1430" s="258"/>
      <c r="CM1430" s="258"/>
      <c r="CN1430" s="258"/>
      <c r="CO1430" s="258"/>
      <c r="CP1430" s="258"/>
      <c r="CQ1430" s="258"/>
      <c r="CR1430" s="258"/>
      <c r="CS1430" s="258"/>
      <c r="CT1430" s="258"/>
      <c r="CU1430" s="258"/>
      <c r="CV1430" s="258"/>
      <c r="CW1430" s="258"/>
      <c r="CX1430" s="258"/>
      <c r="CY1430" s="258"/>
      <c r="CZ1430" s="258"/>
      <c r="DA1430" s="258"/>
      <c r="DB1430" s="258"/>
      <c r="DC1430" s="258"/>
      <c r="DD1430" s="258"/>
      <c r="DE1430" s="258"/>
      <c r="DF1430" s="258"/>
      <c r="DG1430" s="258"/>
      <c r="DH1430" s="258"/>
      <c r="DI1430" s="258"/>
      <c r="DJ1430" s="258"/>
      <c r="DK1430" s="258"/>
      <c r="DL1430" s="258"/>
      <c r="DM1430" s="258"/>
      <c r="DN1430" s="258"/>
      <c r="DO1430" s="258"/>
      <c r="DP1430" s="258"/>
      <c r="DQ1430" s="258"/>
      <c r="DR1430" s="258"/>
      <c r="DS1430" s="258"/>
      <c r="DT1430" s="258"/>
      <c r="DU1430" s="258"/>
      <c r="DV1430" s="258"/>
      <c r="DW1430" s="258"/>
      <c r="DX1430" s="258"/>
      <c r="DY1430" s="258"/>
      <c r="DZ1430" s="258"/>
      <c r="EA1430" s="258"/>
      <c r="EB1430" s="258"/>
      <c r="EC1430" s="258"/>
      <c r="ED1430" s="258"/>
      <c r="EE1430" s="258"/>
      <c r="EF1430" s="258"/>
      <c r="EG1430" s="258"/>
      <c r="EH1430" s="258"/>
      <c r="EI1430" s="258"/>
      <c r="EJ1430" s="258"/>
      <c r="EK1430" s="258"/>
      <c r="EL1430" s="258"/>
      <c r="EM1430" s="258"/>
      <c r="EN1430" s="258"/>
      <c r="EO1430" s="258"/>
      <c r="EP1430" s="258"/>
      <c r="EQ1430" s="258"/>
      <c r="ER1430" s="258"/>
      <c r="ES1430" s="258"/>
      <c r="ET1430" s="258"/>
      <c r="EU1430" s="258"/>
      <c r="EV1430" s="258"/>
      <c r="EW1430" s="258"/>
      <c r="EX1430" s="258"/>
      <c r="EY1430" s="258"/>
      <c r="EZ1430" s="258"/>
      <c r="FA1430" s="258"/>
      <c r="FB1430" s="258"/>
      <c r="FC1430" s="258"/>
      <c r="FD1430" s="258"/>
      <c r="FE1430" s="258"/>
      <c r="FF1430" s="258"/>
      <c r="FG1430" s="258"/>
      <c r="FH1430" s="258"/>
      <c r="FI1430" s="258"/>
      <c r="FJ1430" s="258"/>
      <c r="FK1430" s="258"/>
      <c r="FL1430" s="258"/>
      <c r="FM1430" s="258"/>
      <c r="FN1430" s="258"/>
      <c r="FO1430" s="258"/>
      <c r="FP1430" s="258"/>
      <c r="FQ1430" s="258"/>
      <c r="FR1430" s="258"/>
      <c r="FS1430" s="258"/>
      <c r="FT1430" s="258"/>
      <c r="FU1430" s="258"/>
      <c r="FV1430" s="258"/>
    </row>
    <row r="1431" spans="1:178" s="33" customFormat="1" ht="32.25" customHeight="1">
      <c r="A1431" s="35" t="s">
        <v>515</v>
      </c>
      <c r="B1431" s="36" t="s">
        <v>516</v>
      </c>
      <c r="C1431" s="37">
        <v>430</v>
      </c>
      <c r="D1431" s="25">
        <v>45</v>
      </c>
      <c r="E1431" s="23">
        <f t="shared" si="647"/>
        <v>19350</v>
      </c>
      <c r="F1431" s="41">
        <v>650</v>
      </c>
      <c r="G1431" s="25">
        <v>30</v>
      </c>
      <c r="H1431" s="23">
        <f t="shared" si="648"/>
        <v>19500</v>
      </c>
      <c r="I1431" s="25">
        <v>650</v>
      </c>
      <c r="J1431" s="25">
        <v>45</v>
      </c>
      <c r="K1431" s="23">
        <f t="shared" si="649"/>
        <v>29250</v>
      </c>
      <c r="L1431" s="25"/>
      <c r="M1431" s="25">
        <v>75</v>
      </c>
      <c r="N1431" s="23">
        <f t="shared" si="650"/>
        <v>0</v>
      </c>
      <c r="O1431" s="25"/>
      <c r="P1431" s="25">
        <v>38</v>
      </c>
      <c r="Q1431" s="23">
        <f t="shared" si="651"/>
        <v>0</v>
      </c>
      <c r="R1431" s="25"/>
      <c r="S1431" s="25">
        <v>68</v>
      </c>
      <c r="T1431" s="23">
        <f t="shared" si="652"/>
        <v>0</v>
      </c>
      <c r="U1431" s="25"/>
      <c r="V1431" s="25">
        <v>38</v>
      </c>
      <c r="W1431" s="23">
        <f t="shared" si="653"/>
        <v>0</v>
      </c>
      <c r="X1431" s="25"/>
      <c r="Y1431" s="25">
        <v>55</v>
      </c>
      <c r="Z1431" s="23">
        <f t="shared" si="654"/>
        <v>0</v>
      </c>
      <c r="AA1431" s="25"/>
      <c r="AB1431" s="25">
        <v>58</v>
      </c>
      <c r="AC1431" s="23">
        <f t="shared" si="655"/>
        <v>0</v>
      </c>
      <c r="AD1431" s="25"/>
      <c r="AE1431" s="25">
        <v>68</v>
      </c>
      <c r="AF1431" s="25">
        <f t="shared" si="656"/>
        <v>0</v>
      </c>
      <c r="AG1431" s="25"/>
      <c r="AH1431" s="25">
        <v>98</v>
      </c>
      <c r="AI1431" s="23">
        <f t="shared" si="657"/>
        <v>0</v>
      </c>
      <c r="AJ1431" s="25">
        <v>2500</v>
      </c>
      <c r="AK1431" s="25">
        <v>7</v>
      </c>
      <c r="AL1431" s="25">
        <f t="shared" si="658"/>
        <v>17500</v>
      </c>
      <c r="AM1431" s="25"/>
      <c r="AN1431" s="25">
        <v>6</v>
      </c>
      <c r="AO1431" s="25">
        <f t="shared" si="659"/>
        <v>0</v>
      </c>
      <c r="AP1431" s="25"/>
      <c r="AQ1431" s="25">
        <v>7</v>
      </c>
      <c r="AR1431" s="25">
        <f t="shared" si="667"/>
        <v>0</v>
      </c>
      <c r="AS1431" s="25"/>
      <c r="AT1431" s="25">
        <v>5.63</v>
      </c>
      <c r="AU1431" s="25">
        <f t="shared" si="668"/>
        <v>0</v>
      </c>
      <c r="AV1431" s="25"/>
      <c r="AW1431" s="25">
        <v>6.65</v>
      </c>
      <c r="AX1431" s="25">
        <f t="shared" si="669"/>
        <v>0</v>
      </c>
      <c r="AY1431" s="25"/>
      <c r="AZ1431" s="25">
        <v>5.58</v>
      </c>
      <c r="BA1431" s="25">
        <f t="shared" si="670"/>
        <v>0</v>
      </c>
      <c r="BB1431" s="25">
        <v>2890</v>
      </c>
      <c r="BC1431" s="25">
        <v>6</v>
      </c>
      <c r="BD1431" s="23">
        <f t="shared" si="660"/>
        <v>17340</v>
      </c>
      <c r="BE1431" s="26">
        <f t="shared" si="661"/>
        <v>102940</v>
      </c>
      <c r="BF1431" s="27">
        <f t="shared" si="664"/>
        <v>-59200</v>
      </c>
      <c r="BG1431" s="28"/>
      <c r="BH1431" s="29"/>
      <c r="BI1431" s="28"/>
      <c r="BJ1431" s="30">
        <f t="shared" si="662"/>
        <v>0</v>
      </c>
      <c r="BK1431" s="28">
        <f t="shared" si="663"/>
        <v>43740</v>
      </c>
      <c r="BL1431" s="250"/>
      <c r="BM1431" s="250"/>
      <c r="BN1431" s="252"/>
      <c r="BO1431" s="252"/>
      <c r="BP1431" s="252"/>
      <c r="BQ1431" s="252"/>
      <c r="BR1431" s="252"/>
      <c r="BS1431" s="252"/>
      <c r="BT1431" s="252"/>
      <c r="BU1431" s="252"/>
      <c r="BV1431" s="252"/>
      <c r="BW1431" s="252"/>
      <c r="BX1431" s="252"/>
      <c r="BY1431" s="253"/>
      <c r="BZ1431" s="253"/>
      <c r="CA1431" s="253"/>
      <c r="CB1431" s="253"/>
      <c r="CC1431" s="253"/>
      <c r="CD1431" s="253"/>
      <c r="CE1431" s="253"/>
      <c r="CF1431" s="253"/>
      <c r="CG1431" s="253"/>
      <c r="CH1431" s="253"/>
      <c r="CI1431" s="253"/>
      <c r="CJ1431" s="253"/>
      <c r="CK1431" s="253"/>
      <c r="CL1431" s="253"/>
      <c r="CM1431" s="253"/>
      <c r="CN1431" s="253"/>
      <c r="CO1431" s="253"/>
      <c r="CP1431" s="253"/>
      <c r="CQ1431" s="253"/>
      <c r="CR1431" s="253"/>
      <c r="CS1431" s="253"/>
      <c r="CT1431" s="253"/>
      <c r="CU1431" s="253"/>
      <c r="CV1431" s="253"/>
      <c r="CW1431" s="253"/>
      <c r="CX1431" s="253"/>
      <c r="CY1431" s="253"/>
      <c r="CZ1431" s="253"/>
      <c r="DA1431" s="253"/>
      <c r="DB1431" s="253"/>
      <c r="DC1431" s="253"/>
      <c r="DD1431" s="253"/>
      <c r="DE1431" s="253"/>
      <c r="DF1431" s="253"/>
      <c r="DG1431" s="253"/>
      <c r="DH1431" s="253"/>
      <c r="DI1431" s="253"/>
      <c r="DJ1431" s="253"/>
      <c r="DK1431" s="253"/>
      <c r="DL1431" s="253"/>
      <c r="DM1431" s="253"/>
      <c r="DN1431" s="253"/>
      <c r="DO1431" s="253"/>
      <c r="DP1431" s="253"/>
      <c r="DQ1431" s="253"/>
      <c r="DR1431" s="253"/>
      <c r="DS1431" s="253"/>
      <c r="DT1431" s="253"/>
      <c r="DU1431" s="253"/>
      <c r="DV1431" s="253"/>
      <c r="DW1431" s="253"/>
      <c r="DX1431" s="253"/>
      <c r="DY1431" s="253"/>
      <c r="DZ1431" s="253"/>
      <c r="EA1431" s="253"/>
      <c r="EB1431" s="253"/>
      <c r="EC1431" s="253"/>
      <c r="ED1431" s="253"/>
      <c r="EE1431" s="253"/>
      <c r="EF1431" s="253"/>
      <c r="EG1431" s="253"/>
      <c r="EH1431" s="253"/>
      <c r="EI1431" s="253"/>
      <c r="EJ1431" s="253"/>
      <c r="EK1431" s="253"/>
      <c r="EL1431" s="253"/>
      <c r="EM1431" s="253"/>
      <c r="EN1431" s="253"/>
      <c r="EO1431" s="253"/>
      <c r="EP1431" s="253"/>
      <c r="EQ1431" s="253"/>
      <c r="ER1431" s="253"/>
      <c r="ES1431" s="253"/>
      <c r="ET1431" s="253"/>
      <c r="EU1431" s="253"/>
      <c r="EV1431" s="253"/>
      <c r="EW1431" s="253"/>
      <c r="EX1431" s="253"/>
      <c r="EY1431" s="253"/>
      <c r="EZ1431" s="253"/>
      <c r="FA1431" s="253"/>
      <c r="FB1431" s="253"/>
      <c r="FC1431" s="253"/>
      <c r="FD1431" s="253"/>
      <c r="FE1431" s="253"/>
      <c r="FF1431" s="253"/>
      <c r="FG1431" s="253"/>
      <c r="FH1431" s="253"/>
      <c r="FI1431" s="253"/>
      <c r="FJ1431" s="253"/>
      <c r="FK1431" s="253"/>
      <c r="FL1431" s="253"/>
      <c r="FM1431" s="253"/>
      <c r="FN1431" s="253"/>
      <c r="FO1431" s="253"/>
      <c r="FP1431" s="253"/>
      <c r="FQ1431" s="253"/>
      <c r="FR1431" s="253"/>
      <c r="FS1431" s="253"/>
      <c r="FT1431" s="253"/>
      <c r="FU1431" s="253"/>
      <c r="FV1431" s="253"/>
    </row>
    <row r="1432" spans="1:178" s="81" customFormat="1" ht="32.25" customHeight="1">
      <c r="A1432" s="82" t="s">
        <v>517</v>
      </c>
      <c r="B1432" s="73" t="s">
        <v>518</v>
      </c>
      <c r="C1432" s="74"/>
      <c r="D1432" s="75">
        <v>45</v>
      </c>
      <c r="E1432" s="23">
        <f t="shared" si="647"/>
        <v>0</v>
      </c>
      <c r="F1432" s="76"/>
      <c r="G1432" s="75">
        <v>30</v>
      </c>
      <c r="H1432" s="23">
        <f t="shared" si="648"/>
        <v>0</v>
      </c>
      <c r="I1432" s="75"/>
      <c r="J1432" s="75">
        <v>45</v>
      </c>
      <c r="K1432" s="23">
        <f t="shared" si="649"/>
        <v>0</v>
      </c>
      <c r="L1432" s="75"/>
      <c r="M1432" s="75">
        <v>75</v>
      </c>
      <c r="N1432" s="23">
        <f t="shared" si="650"/>
        <v>0</v>
      </c>
      <c r="O1432" s="75"/>
      <c r="P1432" s="75">
        <v>38</v>
      </c>
      <c r="Q1432" s="23">
        <f t="shared" si="651"/>
        <v>0</v>
      </c>
      <c r="R1432" s="75"/>
      <c r="S1432" s="75">
        <v>68</v>
      </c>
      <c r="T1432" s="23">
        <f t="shared" si="652"/>
        <v>0</v>
      </c>
      <c r="U1432" s="75"/>
      <c r="V1432" s="75">
        <v>38</v>
      </c>
      <c r="W1432" s="23">
        <f t="shared" si="653"/>
        <v>0</v>
      </c>
      <c r="X1432" s="75"/>
      <c r="Y1432" s="75">
        <v>55</v>
      </c>
      <c r="Z1432" s="23">
        <f t="shared" si="654"/>
        <v>0</v>
      </c>
      <c r="AA1432" s="75"/>
      <c r="AB1432" s="75">
        <v>58</v>
      </c>
      <c r="AC1432" s="23">
        <f t="shared" si="655"/>
        <v>0</v>
      </c>
      <c r="AD1432" s="75"/>
      <c r="AE1432" s="75">
        <v>68</v>
      </c>
      <c r="AF1432" s="25">
        <f t="shared" si="656"/>
        <v>0</v>
      </c>
      <c r="AG1432" s="75"/>
      <c r="AH1432" s="75">
        <v>98</v>
      </c>
      <c r="AI1432" s="23">
        <f t="shared" si="657"/>
        <v>0</v>
      </c>
      <c r="AJ1432" s="75"/>
      <c r="AK1432" s="75">
        <v>7</v>
      </c>
      <c r="AL1432" s="25">
        <f t="shared" si="658"/>
        <v>0</v>
      </c>
      <c r="AM1432" s="75"/>
      <c r="AN1432" s="75">
        <v>6</v>
      </c>
      <c r="AO1432" s="25">
        <f t="shared" si="659"/>
        <v>0</v>
      </c>
      <c r="AP1432" s="75"/>
      <c r="AQ1432" s="75">
        <v>7</v>
      </c>
      <c r="AR1432" s="77">
        <f t="shared" si="667"/>
        <v>0</v>
      </c>
      <c r="AS1432" s="75"/>
      <c r="AT1432" s="75">
        <v>5.63</v>
      </c>
      <c r="AU1432" s="75">
        <f t="shared" si="668"/>
        <v>0</v>
      </c>
      <c r="AV1432" s="75"/>
      <c r="AW1432" s="75">
        <v>6.65</v>
      </c>
      <c r="AX1432" s="75">
        <f t="shared" si="669"/>
        <v>0</v>
      </c>
      <c r="AY1432" s="75"/>
      <c r="AZ1432" s="75">
        <v>5.58</v>
      </c>
      <c r="BA1432" s="75">
        <f t="shared" si="670"/>
        <v>0</v>
      </c>
      <c r="BB1432" s="75"/>
      <c r="BC1432" s="75">
        <v>6</v>
      </c>
      <c r="BD1432" s="23">
        <f t="shared" si="660"/>
        <v>0</v>
      </c>
      <c r="BE1432" s="26">
        <f t="shared" si="661"/>
        <v>0</v>
      </c>
      <c r="BF1432" s="27">
        <f t="shared" si="664"/>
        <v>0</v>
      </c>
      <c r="BG1432" s="78"/>
      <c r="BH1432" s="79"/>
      <c r="BI1432" s="78"/>
      <c r="BJ1432" s="30">
        <f t="shared" si="662"/>
        <v>0</v>
      </c>
      <c r="BK1432" s="28">
        <f t="shared" si="663"/>
        <v>0</v>
      </c>
      <c r="BL1432" s="257"/>
      <c r="BM1432" s="257"/>
      <c r="BN1432" s="259"/>
      <c r="BO1432" s="259"/>
      <c r="BP1432" s="259"/>
      <c r="BQ1432" s="259"/>
      <c r="BR1432" s="259"/>
      <c r="BS1432" s="259"/>
      <c r="BT1432" s="259"/>
      <c r="BU1432" s="259"/>
      <c r="BV1432" s="259"/>
      <c r="BW1432" s="259"/>
      <c r="BX1432" s="259"/>
      <c r="BY1432" s="258"/>
      <c r="BZ1432" s="258"/>
      <c r="CA1432" s="258"/>
      <c r="CB1432" s="258"/>
      <c r="CC1432" s="258"/>
      <c r="CD1432" s="258"/>
      <c r="CE1432" s="258"/>
      <c r="CF1432" s="258"/>
      <c r="CG1432" s="258"/>
      <c r="CH1432" s="258"/>
      <c r="CI1432" s="258"/>
      <c r="CJ1432" s="258"/>
      <c r="CK1432" s="258"/>
      <c r="CL1432" s="258"/>
      <c r="CM1432" s="258"/>
      <c r="CN1432" s="258"/>
      <c r="CO1432" s="258"/>
      <c r="CP1432" s="258"/>
      <c r="CQ1432" s="258"/>
      <c r="CR1432" s="258"/>
      <c r="CS1432" s="258"/>
      <c r="CT1432" s="258"/>
      <c r="CU1432" s="258"/>
      <c r="CV1432" s="258"/>
      <c r="CW1432" s="258"/>
      <c r="CX1432" s="258"/>
      <c r="CY1432" s="258"/>
      <c r="CZ1432" s="258"/>
      <c r="DA1432" s="258"/>
      <c r="DB1432" s="258"/>
      <c r="DC1432" s="258"/>
      <c r="DD1432" s="258"/>
      <c r="DE1432" s="258"/>
      <c r="DF1432" s="258"/>
      <c r="DG1432" s="258"/>
      <c r="DH1432" s="258"/>
      <c r="DI1432" s="258"/>
      <c r="DJ1432" s="258"/>
      <c r="DK1432" s="258"/>
      <c r="DL1432" s="258"/>
      <c r="DM1432" s="258"/>
      <c r="DN1432" s="258"/>
      <c r="DO1432" s="258"/>
      <c r="DP1432" s="258"/>
      <c r="DQ1432" s="258"/>
      <c r="DR1432" s="258"/>
      <c r="DS1432" s="258"/>
      <c r="DT1432" s="258"/>
      <c r="DU1432" s="258"/>
      <c r="DV1432" s="258"/>
      <c r="DW1432" s="258"/>
      <c r="DX1432" s="258"/>
      <c r="DY1432" s="258"/>
      <c r="DZ1432" s="258"/>
      <c r="EA1432" s="258"/>
      <c r="EB1432" s="258"/>
      <c r="EC1432" s="258"/>
      <c r="ED1432" s="258"/>
      <c r="EE1432" s="258"/>
      <c r="EF1432" s="258"/>
      <c r="EG1432" s="258"/>
      <c r="EH1432" s="258"/>
      <c r="EI1432" s="258"/>
      <c r="EJ1432" s="258"/>
      <c r="EK1432" s="258"/>
      <c r="EL1432" s="258"/>
      <c r="EM1432" s="258"/>
      <c r="EN1432" s="258"/>
      <c r="EO1432" s="258"/>
      <c r="EP1432" s="258"/>
      <c r="EQ1432" s="258"/>
      <c r="ER1432" s="258"/>
      <c r="ES1432" s="258"/>
      <c r="ET1432" s="258"/>
      <c r="EU1432" s="258"/>
      <c r="EV1432" s="258"/>
      <c r="EW1432" s="258"/>
      <c r="EX1432" s="258"/>
      <c r="EY1432" s="258"/>
      <c r="EZ1432" s="258"/>
      <c r="FA1432" s="258"/>
      <c r="FB1432" s="258"/>
      <c r="FC1432" s="258"/>
      <c r="FD1432" s="258"/>
      <c r="FE1432" s="258"/>
      <c r="FF1432" s="258"/>
      <c r="FG1432" s="258"/>
      <c r="FH1432" s="258"/>
      <c r="FI1432" s="258"/>
      <c r="FJ1432" s="258"/>
      <c r="FK1432" s="258"/>
      <c r="FL1432" s="258"/>
      <c r="FM1432" s="258"/>
      <c r="FN1432" s="258"/>
      <c r="FO1432" s="258"/>
      <c r="FP1432" s="258"/>
      <c r="FQ1432" s="258"/>
      <c r="FR1432" s="258"/>
      <c r="FS1432" s="258"/>
      <c r="FT1432" s="258"/>
      <c r="FU1432" s="258"/>
      <c r="FV1432" s="258"/>
    </row>
    <row r="1433" spans="1:178" s="81" customFormat="1" ht="31.5" customHeight="1">
      <c r="A1433" s="82" t="s">
        <v>519</v>
      </c>
      <c r="B1433" s="73" t="s">
        <v>520</v>
      </c>
      <c r="C1433" s="74"/>
      <c r="D1433" s="75">
        <v>45</v>
      </c>
      <c r="E1433" s="23">
        <f t="shared" si="647"/>
        <v>0</v>
      </c>
      <c r="F1433" s="76"/>
      <c r="G1433" s="75">
        <v>30</v>
      </c>
      <c r="H1433" s="23">
        <f t="shared" si="648"/>
        <v>0</v>
      </c>
      <c r="I1433" s="75"/>
      <c r="J1433" s="75">
        <v>45</v>
      </c>
      <c r="K1433" s="23">
        <f t="shared" si="649"/>
        <v>0</v>
      </c>
      <c r="L1433" s="75"/>
      <c r="M1433" s="75">
        <v>75</v>
      </c>
      <c r="N1433" s="23">
        <f t="shared" si="650"/>
        <v>0</v>
      </c>
      <c r="O1433" s="75"/>
      <c r="P1433" s="75">
        <v>38</v>
      </c>
      <c r="Q1433" s="23">
        <f t="shared" si="651"/>
        <v>0</v>
      </c>
      <c r="R1433" s="75"/>
      <c r="S1433" s="75">
        <v>68</v>
      </c>
      <c r="T1433" s="23">
        <f t="shared" si="652"/>
        <v>0</v>
      </c>
      <c r="U1433" s="75"/>
      <c r="V1433" s="75">
        <v>38</v>
      </c>
      <c r="W1433" s="23">
        <f t="shared" si="653"/>
        <v>0</v>
      </c>
      <c r="X1433" s="75"/>
      <c r="Y1433" s="75">
        <v>55</v>
      </c>
      <c r="Z1433" s="23">
        <f t="shared" si="654"/>
        <v>0</v>
      </c>
      <c r="AA1433" s="75"/>
      <c r="AB1433" s="75">
        <v>58</v>
      </c>
      <c r="AC1433" s="23">
        <f t="shared" si="655"/>
        <v>0</v>
      </c>
      <c r="AD1433" s="75"/>
      <c r="AE1433" s="75">
        <v>68</v>
      </c>
      <c r="AF1433" s="25">
        <f t="shared" si="656"/>
        <v>0</v>
      </c>
      <c r="AG1433" s="75"/>
      <c r="AH1433" s="75">
        <v>98</v>
      </c>
      <c r="AI1433" s="23">
        <f t="shared" si="657"/>
        <v>0</v>
      </c>
      <c r="AJ1433" s="75"/>
      <c r="AK1433" s="75">
        <v>7</v>
      </c>
      <c r="AL1433" s="25">
        <f t="shared" si="658"/>
        <v>0</v>
      </c>
      <c r="AM1433" s="75"/>
      <c r="AN1433" s="75">
        <v>6</v>
      </c>
      <c r="AO1433" s="25">
        <f t="shared" si="659"/>
        <v>0</v>
      </c>
      <c r="AP1433" s="75"/>
      <c r="AQ1433" s="75">
        <v>7</v>
      </c>
      <c r="AR1433" s="77">
        <f t="shared" si="667"/>
        <v>0</v>
      </c>
      <c r="AS1433" s="75"/>
      <c r="AT1433" s="75">
        <v>5.63</v>
      </c>
      <c r="AU1433" s="75">
        <f t="shared" si="668"/>
        <v>0</v>
      </c>
      <c r="AV1433" s="75"/>
      <c r="AW1433" s="75">
        <v>6.65</v>
      </c>
      <c r="AX1433" s="75">
        <f t="shared" si="669"/>
        <v>0</v>
      </c>
      <c r="AY1433" s="75"/>
      <c r="AZ1433" s="75">
        <v>5.58</v>
      </c>
      <c r="BA1433" s="75">
        <f t="shared" si="670"/>
        <v>0</v>
      </c>
      <c r="BB1433" s="75"/>
      <c r="BC1433" s="75">
        <v>6</v>
      </c>
      <c r="BD1433" s="23">
        <f t="shared" si="660"/>
        <v>0</v>
      </c>
      <c r="BE1433" s="26">
        <f t="shared" si="661"/>
        <v>0</v>
      </c>
      <c r="BF1433" s="27">
        <f t="shared" si="664"/>
        <v>0</v>
      </c>
      <c r="BG1433" s="78"/>
      <c r="BH1433" s="79"/>
      <c r="BI1433" s="78"/>
      <c r="BJ1433" s="30">
        <f t="shared" si="662"/>
        <v>0</v>
      </c>
      <c r="BK1433" s="28">
        <f t="shared" si="663"/>
        <v>0</v>
      </c>
      <c r="BL1433" s="257"/>
      <c r="BM1433" s="272"/>
      <c r="BN1433" s="259"/>
      <c r="BO1433" s="259"/>
      <c r="BP1433" s="259"/>
      <c r="BQ1433" s="259"/>
      <c r="BR1433" s="259"/>
      <c r="BS1433" s="259"/>
      <c r="BT1433" s="259"/>
      <c r="BU1433" s="259"/>
      <c r="BV1433" s="259"/>
      <c r="BW1433" s="259"/>
      <c r="BX1433" s="259"/>
      <c r="BY1433" s="258"/>
      <c r="BZ1433" s="258"/>
      <c r="CA1433" s="258"/>
      <c r="CB1433" s="258"/>
      <c r="CC1433" s="258"/>
      <c r="CD1433" s="258"/>
      <c r="CE1433" s="258"/>
      <c r="CF1433" s="258"/>
      <c r="CG1433" s="258"/>
      <c r="CH1433" s="258"/>
      <c r="CI1433" s="258"/>
      <c r="CJ1433" s="258"/>
      <c r="CK1433" s="258"/>
      <c r="CL1433" s="258"/>
      <c r="CM1433" s="258"/>
      <c r="CN1433" s="258"/>
      <c r="CO1433" s="258"/>
      <c r="CP1433" s="258"/>
      <c r="CQ1433" s="258"/>
      <c r="CR1433" s="258"/>
      <c r="CS1433" s="258"/>
      <c r="CT1433" s="258"/>
      <c r="CU1433" s="258"/>
      <c r="CV1433" s="258"/>
      <c r="CW1433" s="258"/>
      <c r="CX1433" s="258"/>
      <c r="CY1433" s="258"/>
      <c r="CZ1433" s="258"/>
      <c r="DA1433" s="258"/>
      <c r="DB1433" s="258"/>
      <c r="DC1433" s="258"/>
      <c r="DD1433" s="258"/>
      <c r="DE1433" s="258"/>
      <c r="DF1433" s="258"/>
      <c r="DG1433" s="258"/>
      <c r="DH1433" s="258"/>
      <c r="DI1433" s="258"/>
      <c r="DJ1433" s="258"/>
      <c r="DK1433" s="258"/>
      <c r="DL1433" s="258"/>
      <c r="DM1433" s="258"/>
      <c r="DN1433" s="258"/>
      <c r="DO1433" s="258"/>
      <c r="DP1433" s="258"/>
      <c r="DQ1433" s="258"/>
      <c r="DR1433" s="258"/>
      <c r="DS1433" s="258"/>
      <c r="DT1433" s="258"/>
      <c r="DU1433" s="258"/>
      <c r="DV1433" s="258"/>
      <c r="DW1433" s="258"/>
      <c r="DX1433" s="258"/>
      <c r="DY1433" s="258"/>
      <c r="DZ1433" s="258"/>
      <c r="EA1433" s="258"/>
      <c r="EB1433" s="258"/>
      <c r="EC1433" s="258"/>
      <c r="ED1433" s="258"/>
      <c r="EE1433" s="258"/>
      <c r="EF1433" s="258"/>
      <c r="EG1433" s="258"/>
      <c r="EH1433" s="258"/>
      <c r="EI1433" s="258"/>
      <c r="EJ1433" s="258"/>
      <c r="EK1433" s="258"/>
      <c r="EL1433" s="258"/>
      <c r="EM1433" s="258"/>
      <c r="EN1433" s="258"/>
      <c r="EO1433" s="258"/>
      <c r="EP1433" s="258"/>
      <c r="EQ1433" s="258"/>
      <c r="ER1433" s="258"/>
      <c r="ES1433" s="258"/>
      <c r="ET1433" s="258"/>
      <c r="EU1433" s="258"/>
      <c r="EV1433" s="258"/>
      <c r="EW1433" s="258"/>
      <c r="EX1433" s="258"/>
      <c r="EY1433" s="258"/>
      <c r="EZ1433" s="258"/>
      <c r="FA1433" s="258"/>
      <c r="FB1433" s="258"/>
      <c r="FC1433" s="258"/>
      <c r="FD1433" s="258"/>
      <c r="FE1433" s="258"/>
      <c r="FF1433" s="258"/>
      <c r="FG1433" s="258"/>
      <c r="FH1433" s="258"/>
      <c r="FI1433" s="258"/>
      <c r="FJ1433" s="258"/>
      <c r="FK1433" s="258"/>
      <c r="FL1433" s="258"/>
      <c r="FM1433" s="258"/>
      <c r="FN1433" s="258"/>
      <c r="FO1433" s="258"/>
      <c r="FP1433" s="258"/>
      <c r="FQ1433" s="258"/>
      <c r="FR1433" s="258"/>
      <c r="FS1433" s="258"/>
      <c r="FT1433" s="258"/>
      <c r="FU1433" s="258"/>
      <c r="FV1433" s="258"/>
    </row>
    <row r="1434" spans="1:178" s="33" customFormat="1" ht="32.25" customHeight="1">
      <c r="A1434" s="35" t="s">
        <v>521</v>
      </c>
      <c r="B1434" s="36" t="s">
        <v>522</v>
      </c>
      <c r="C1434" s="40"/>
      <c r="D1434" s="25">
        <v>45</v>
      </c>
      <c r="E1434" s="23">
        <f t="shared" si="647"/>
        <v>0</v>
      </c>
      <c r="F1434" s="41"/>
      <c r="G1434" s="25">
        <v>30</v>
      </c>
      <c r="H1434" s="23">
        <f t="shared" si="648"/>
        <v>0</v>
      </c>
      <c r="I1434" s="25"/>
      <c r="J1434" s="25">
        <v>45</v>
      </c>
      <c r="K1434" s="23">
        <f t="shared" si="649"/>
        <v>0</v>
      </c>
      <c r="L1434" s="25"/>
      <c r="M1434" s="25">
        <v>75</v>
      </c>
      <c r="N1434" s="23">
        <f t="shared" si="650"/>
        <v>0</v>
      </c>
      <c r="O1434" s="25"/>
      <c r="P1434" s="25">
        <v>38</v>
      </c>
      <c r="Q1434" s="23">
        <f t="shared" si="651"/>
        <v>0</v>
      </c>
      <c r="R1434" s="25"/>
      <c r="S1434" s="25">
        <v>68</v>
      </c>
      <c r="T1434" s="23">
        <f t="shared" si="652"/>
        <v>0</v>
      </c>
      <c r="U1434" s="25"/>
      <c r="V1434" s="25">
        <v>38</v>
      </c>
      <c r="W1434" s="23">
        <f t="shared" si="653"/>
        <v>0</v>
      </c>
      <c r="X1434" s="25"/>
      <c r="Y1434" s="25">
        <v>55</v>
      </c>
      <c r="Z1434" s="23">
        <f t="shared" si="654"/>
        <v>0</v>
      </c>
      <c r="AA1434" s="25"/>
      <c r="AB1434" s="25">
        <v>58</v>
      </c>
      <c r="AC1434" s="23">
        <f t="shared" si="655"/>
        <v>0</v>
      </c>
      <c r="AD1434" s="25"/>
      <c r="AE1434" s="25">
        <v>68</v>
      </c>
      <c r="AF1434" s="25">
        <f t="shared" si="656"/>
        <v>0</v>
      </c>
      <c r="AG1434" s="25"/>
      <c r="AH1434" s="25">
        <v>98</v>
      </c>
      <c r="AI1434" s="23">
        <f t="shared" si="657"/>
        <v>0</v>
      </c>
      <c r="AJ1434" s="25"/>
      <c r="AK1434" s="25">
        <v>7</v>
      </c>
      <c r="AL1434" s="25">
        <f t="shared" si="658"/>
        <v>0</v>
      </c>
      <c r="AM1434" s="25"/>
      <c r="AN1434" s="25">
        <v>6</v>
      </c>
      <c r="AO1434" s="25">
        <f t="shared" si="659"/>
        <v>0</v>
      </c>
      <c r="AP1434" s="25"/>
      <c r="AQ1434" s="25">
        <v>7</v>
      </c>
      <c r="AR1434" s="25">
        <f t="shared" si="667"/>
        <v>0</v>
      </c>
      <c r="AS1434" s="25"/>
      <c r="AT1434" s="25">
        <v>5.63</v>
      </c>
      <c r="AU1434" s="25">
        <f t="shared" si="668"/>
        <v>0</v>
      </c>
      <c r="AV1434" s="25"/>
      <c r="AW1434" s="25">
        <v>6.65</v>
      </c>
      <c r="AX1434" s="25">
        <f t="shared" si="669"/>
        <v>0</v>
      </c>
      <c r="AY1434" s="25"/>
      <c r="AZ1434" s="25">
        <v>5.58</v>
      </c>
      <c r="BA1434" s="25">
        <f t="shared" si="670"/>
        <v>0</v>
      </c>
      <c r="BB1434" s="25"/>
      <c r="BC1434" s="25">
        <v>6</v>
      </c>
      <c r="BD1434" s="23">
        <f t="shared" si="660"/>
        <v>0</v>
      </c>
      <c r="BE1434" s="26">
        <f t="shared" si="661"/>
        <v>0</v>
      </c>
      <c r="BF1434" s="27">
        <f t="shared" si="664"/>
        <v>151195</v>
      </c>
      <c r="BG1434" s="28"/>
      <c r="BH1434" s="29"/>
      <c r="BI1434" s="28"/>
      <c r="BJ1434" s="30">
        <f t="shared" si="662"/>
        <v>0</v>
      </c>
      <c r="BK1434" s="28">
        <f t="shared" si="663"/>
        <v>151195</v>
      </c>
      <c r="BL1434" s="250"/>
      <c r="BM1434" s="250"/>
      <c r="BN1434" s="252"/>
      <c r="BO1434" s="252"/>
      <c r="BP1434" s="252"/>
      <c r="BQ1434" s="252"/>
      <c r="BR1434" s="252"/>
      <c r="BS1434" s="252"/>
      <c r="BT1434" s="252"/>
      <c r="BU1434" s="252"/>
      <c r="BV1434" s="252"/>
      <c r="BW1434" s="252"/>
      <c r="BX1434" s="252"/>
      <c r="BY1434" s="253"/>
      <c r="BZ1434" s="253"/>
      <c r="CA1434" s="253"/>
      <c r="CB1434" s="253"/>
      <c r="CC1434" s="253"/>
      <c r="CD1434" s="253"/>
      <c r="CE1434" s="253"/>
      <c r="CF1434" s="253"/>
      <c r="CG1434" s="253"/>
      <c r="CH1434" s="253"/>
      <c r="CI1434" s="253"/>
      <c r="CJ1434" s="253"/>
      <c r="CK1434" s="253"/>
      <c r="CL1434" s="253"/>
      <c r="CM1434" s="253"/>
      <c r="CN1434" s="253"/>
      <c r="CO1434" s="253"/>
      <c r="CP1434" s="253"/>
      <c r="CQ1434" s="253"/>
      <c r="CR1434" s="253"/>
      <c r="CS1434" s="253"/>
      <c r="CT1434" s="253"/>
      <c r="CU1434" s="253"/>
      <c r="CV1434" s="253"/>
      <c r="CW1434" s="253"/>
      <c r="CX1434" s="253"/>
      <c r="CY1434" s="253"/>
      <c r="CZ1434" s="253"/>
      <c r="DA1434" s="253"/>
      <c r="DB1434" s="253"/>
      <c r="DC1434" s="253"/>
      <c r="DD1434" s="253"/>
      <c r="DE1434" s="253"/>
      <c r="DF1434" s="253"/>
      <c r="DG1434" s="253"/>
      <c r="DH1434" s="253"/>
      <c r="DI1434" s="253"/>
      <c r="DJ1434" s="253"/>
      <c r="DK1434" s="253"/>
      <c r="DL1434" s="253"/>
      <c r="DM1434" s="253"/>
      <c r="DN1434" s="253"/>
      <c r="DO1434" s="253"/>
      <c r="DP1434" s="253"/>
      <c r="DQ1434" s="253"/>
      <c r="DR1434" s="253"/>
      <c r="DS1434" s="253"/>
      <c r="DT1434" s="253"/>
      <c r="DU1434" s="253"/>
      <c r="DV1434" s="253"/>
      <c r="DW1434" s="253"/>
      <c r="DX1434" s="253"/>
      <c r="DY1434" s="253"/>
      <c r="DZ1434" s="253"/>
      <c r="EA1434" s="253"/>
      <c r="EB1434" s="253"/>
      <c r="EC1434" s="253"/>
      <c r="ED1434" s="253"/>
      <c r="EE1434" s="253"/>
      <c r="EF1434" s="253"/>
      <c r="EG1434" s="253"/>
      <c r="EH1434" s="253"/>
      <c r="EI1434" s="253"/>
      <c r="EJ1434" s="253"/>
      <c r="EK1434" s="253"/>
      <c r="EL1434" s="253"/>
      <c r="EM1434" s="253"/>
      <c r="EN1434" s="253"/>
      <c r="EO1434" s="253"/>
      <c r="EP1434" s="253"/>
      <c r="EQ1434" s="253"/>
      <c r="ER1434" s="253"/>
      <c r="ES1434" s="253"/>
      <c r="ET1434" s="253"/>
      <c r="EU1434" s="253"/>
      <c r="EV1434" s="253"/>
      <c r="EW1434" s="253"/>
      <c r="EX1434" s="253"/>
      <c r="EY1434" s="253"/>
      <c r="EZ1434" s="253"/>
      <c r="FA1434" s="253"/>
      <c r="FB1434" s="253"/>
      <c r="FC1434" s="253"/>
      <c r="FD1434" s="253"/>
      <c r="FE1434" s="253"/>
      <c r="FF1434" s="253"/>
      <c r="FG1434" s="253"/>
      <c r="FH1434" s="253"/>
      <c r="FI1434" s="253"/>
      <c r="FJ1434" s="253"/>
      <c r="FK1434" s="253"/>
      <c r="FL1434" s="253"/>
      <c r="FM1434" s="253"/>
      <c r="FN1434" s="253"/>
      <c r="FO1434" s="253"/>
      <c r="FP1434" s="253"/>
      <c r="FQ1434" s="253"/>
      <c r="FR1434" s="253"/>
      <c r="FS1434" s="253"/>
      <c r="FT1434" s="253"/>
      <c r="FU1434" s="253"/>
      <c r="FV1434" s="253"/>
    </row>
    <row r="1435" spans="1:178" s="81" customFormat="1" ht="32.25" customHeight="1">
      <c r="A1435" s="82" t="s">
        <v>523</v>
      </c>
      <c r="B1435" s="73" t="s">
        <v>524</v>
      </c>
      <c r="C1435" s="74"/>
      <c r="D1435" s="75">
        <v>45</v>
      </c>
      <c r="E1435" s="23">
        <f t="shared" si="647"/>
        <v>0</v>
      </c>
      <c r="F1435" s="76"/>
      <c r="G1435" s="75">
        <v>30</v>
      </c>
      <c r="H1435" s="23">
        <f t="shared" si="648"/>
        <v>0</v>
      </c>
      <c r="I1435" s="75"/>
      <c r="J1435" s="75">
        <v>45</v>
      </c>
      <c r="K1435" s="23">
        <f t="shared" si="649"/>
        <v>0</v>
      </c>
      <c r="L1435" s="75"/>
      <c r="M1435" s="75">
        <v>75</v>
      </c>
      <c r="N1435" s="23">
        <f t="shared" si="650"/>
        <v>0</v>
      </c>
      <c r="O1435" s="75"/>
      <c r="P1435" s="75">
        <v>38</v>
      </c>
      <c r="Q1435" s="23">
        <f t="shared" si="651"/>
        <v>0</v>
      </c>
      <c r="R1435" s="75"/>
      <c r="S1435" s="75">
        <v>68</v>
      </c>
      <c r="T1435" s="23">
        <f t="shared" si="652"/>
        <v>0</v>
      </c>
      <c r="U1435" s="75"/>
      <c r="V1435" s="75">
        <v>38</v>
      </c>
      <c r="W1435" s="23">
        <f t="shared" si="653"/>
        <v>0</v>
      </c>
      <c r="X1435" s="75"/>
      <c r="Y1435" s="75">
        <v>55</v>
      </c>
      <c r="Z1435" s="23">
        <f t="shared" si="654"/>
        <v>0</v>
      </c>
      <c r="AA1435" s="75"/>
      <c r="AB1435" s="75">
        <v>58</v>
      </c>
      <c r="AC1435" s="23">
        <f t="shared" si="655"/>
        <v>0</v>
      </c>
      <c r="AD1435" s="75"/>
      <c r="AE1435" s="75">
        <v>68</v>
      </c>
      <c r="AF1435" s="25">
        <f t="shared" si="656"/>
        <v>0</v>
      </c>
      <c r="AG1435" s="75"/>
      <c r="AH1435" s="75">
        <v>98</v>
      </c>
      <c r="AI1435" s="23">
        <f t="shared" si="657"/>
        <v>0</v>
      </c>
      <c r="AJ1435" s="75"/>
      <c r="AK1435" s="75">
        <v>7</v>
      </c>
      <c r="AL1435" s="25">
        <f t="shared" si="658"/>
        <v>0</v>
      </c>
      <c r="AM1435" s="75"/>
      <c r="AN1435" s="75">
        <v>6</v>
      </c>
      <c r="AO1435" s="25">
        <f t="shared" si="659"/>
        <v>0</v>
      </c>
      <c r="AP1435" s="75"/>
      <c r="AQ1435" s="75">
        <v>7</v>
      </c>
      <c r="AR1435" s="77">
        <f t="shared" si="667"/>
        <v>0</v>
      </c>
      <c r="AS1435" s="75"/>
      <c r="AT1435" s="75">
        <v>5.63</v>
      </c>
      <c r="AU1435" s="75">
        <f t="shared" si="668"/>
        <v>0</v>
      </c>
      <c r="AV1435" s="75"/>
      <c r="AW1435" s="75">
        <v>6.65</v>
      </c>
      <c r="AX1435" s="75">
        <f t="shared" si="669"/>
        <v>0</v>
      </c>
      <c r="AY1435" s="75"/>
      <c r="AZ1435" s="75">
        <v>5.58</v>
      </c>
      <c r="BA1435" s="75">
        <f t="shared" si="670"/>
        <v>0</v>
      </c>
      <c r="BB1435" s="75"/>
      <c r="BC1435" s="75">
        <v>6</v>
      </c>
      <c r="BD1435" s="23">
        <f t="shared" si="660"/>
        <v>0</v>
      </c>
      <c r="BE1435" s="26">
        <f t="shared" si="661"/>
        <v>0</v>
      </c>
      <c r="BF1435" s="27">
        <f t="shared" si="664"/>
        <v>0</v>
      </c>
      <c r="BG1435" s="78"/>
      <c r="BH1435" s="79"/>
      <c r="BI1435" s="78"/>
      <c r="BJ1435" s="30">
        <f t="shared" si="662"/>
        <v>0</v>
      </c>
      <c r="BK1435" s="28">
        <f t="shared" si="663"/>
        <v>0</v>
      </c>
      <c r="BL1435" s="257"/>
      <c r="BM1435" s="257"/>
      <c r="BN1435" s="259"/>
      <c r="BO1435" s="259"/>
      <c r="BP1435" s="259"/>
      <c r="BQ1435" s="259"/>
      <c r="BR1435" s="259"/>
      <c r="BS1435" s="259"/>
      <c r="BT1435" s="259"/>
      <c r="BU1435" s="259"/>
      <c r="BV1435" s="259"/>
      <c r="BW1435" s="259"/>
      <c r="BX1435" s="259"/>
      <c r="BY1435" s="258"/>
      <c r="BZ1435" s="258"/>
      <c r="CA1435" s="258"/>
      <c r="CB1435" s="258"/>
      <c r="CC1435" s="258"/>
      <c r="CD1435" s="258"/>
      <c r="CE1435" s="258"/>
      <c r="CF1435" s="258"/>
      <c r="CG1435" s="258"/>
      <c r="CH1435" s="258"/>
      <c r="CI1435" s="258"/>
      <c r="CJ1435" s="258"/>
      <c r="CK1435" s="258"/>
      <c r="CL1435" s="258"/>
      <c r="CM1435" s="258"/>
      <c r="CN1435" s="258"/>
      <c r="CO1435" s="258"/>
      <c r="CP1435" s="258"/>
      <c r="CQ1435" s="258"/>
      <c r="CR1435" s="258"/>
      <c r="CS1435" s="258"/>
      <c r="CT1435" s="258"/>
      <c r="CU1435" s="258"/>
      <c r="CV1435" s="258"/>
      <c r="CW1435" s="258"/>
      <c r="CX1435" s="258"/>
      <c r="CY1435" s="258"/>
      <c r="CZ1435" s="258"/>
      <c r="DA1435" s="258"/>
      <c r="DB1435" s="258"/>
      <c r="DC1435" s="258"/>
      <c r="DD1435" s="258"/>
      <c r="DE1435" s="258"/>
      <c r="DF1435" s="258"/>
      <c r="DG1435" s="258"/>
      <c r="DH1435" s="258"/>
      <c r="DI1435" s="258"/>
      <c r="DJ1435" s="258"/>
      <c r="DK1435" s="258"/>
      <c r="DL1435" s="258"/>
      <c r="DM1435" s="258"/>
      <c r="DN1435" s="258"/>
      <c r="DO1435" s="258"/>
      <c r="DP1435" s="258"/>
      <c r="DQ1435" s="258"/>
      <c r="DR1435" s="258"/>
      <c r="DS1435" s="258"/>
      <c r="DT1435" s="258"/>
      <c r="DU1435" s="258"/>
      <c r="DV1435" s="258"/>
      <c r="DW1435" s="258"/>
      <c r="DX1435" s="258"/>
      <c r="DY1435" s="258"/>
      <c r="DZ1435" s="258"/>
      <c r="EA1435" s="258"/>
      <c r="EB1435" s="258"/>
      <c r="EC1435" s="258"/>
      <c r="ED1435" s="258"/>
      <c r="EE1435" s="258"/>
      <c r="EF1435" s="258"/>
      <c r="EG1435" s="258"/>
      <c r="EH1435" s="258"/>
      <c r="EI1435" s="258"/>
      <c r="EJ1435" s="258"/>
      <c r="EK1435" s="258"/>
      <c r="EL1435" s="258"/>
      <c r="EM1435" s="258"/>
      <c r="EN1435" s="258"/>
      <c r="EO1435" s="258"/>
      <c r="EP1435" s="258"/>
      <c r="EQ1435" s="258"/>
      <c r="ER1435" s="258"/>
      <c r="ES1435" s="258"/>
      <c r="ET1435" s="258"/>
      <c r="EU1435" s="258"/>
      <c r="EV1435" s="258"/>
      <c r="EW1435" s="258"/>
      <c r="EX1435" s="258"/>
      <c r="EY1435" s="258"/>
      <c r="EZ1435" s="258"/>
      <c r="FA1435" s="258"/>
      <c r="FB1435" s="258"/>
      <c r="FC1435" s="258"/>
      <c r="FD1435" s="258"/>
      <c r="FE1435" s="258"/>
      <c r="FF1435" s="258"/>
      <c r="FG1435" s="258"/>
      <c r="FH1435" s="258"/>
      <c r="FI1435" s="258"/>
      <c r="FJ1435" s="258"/>
      <c r="FK1435" s="258"/>
      <c r="FL1435" s="258"/>
      <c r="FM1435" s="258"/>
      <c r="FN1435" s="258"/>
      <c r="FO1435" s="258"/>
      <c r="FP1435" s="258"/>
      <c r="FQ1435" s="258"/>
      <c r="FR1435" s="258"/>
      <c r="FS1435" s="258"/>
      <c r="FT1435" s="258"/>
      <c r="FU1435" s="258"/>
      <c r="FV1435" s="258"/>
    </row>
    <row r="1436" spans="1:178" s="33" customFormat="1" ht="32.25" customHeight="1">
      <c r="A1436" s="35" t="s">
        <v>525</v>
      </c>
      <c r="B1436" s="36" t="s">
        <v>526</v>
      </c>
      <c r="C1436" s="40"/>
      <c r="D1436" s="25">
        <v>45</v>
      </c>
      <c r="E1436" s="23">
        <f t="shared" si="647"/>
        <v>0</v>
      </c>
      <c r="F1436" s="41"/>
      <c r="G1436" s="25">
        <v>30</v>
      </c>
      <c r="H1436" s="23">
        <f t="shared" si="648"/>
        <v>0</v>
      </c>
      <c r="I1436" s="25"/>
      <c r="J1436" s="25">
        <v>45</v>
      </c>
      <c r="K1436" s="23">
        <f t="shared" si="649"/>
        <v>0</v>
      </c>
      <c r="L1436" s="25"/>
      <c r="M1436" s="25">
        <v>75</v>
      </c>
      <c r="N1436" s="23">
        <f t="shared" si="650"/>
        <v>0</v>
      </c>
      <c r="O1436" s="25"/>
      <c r="P1436" s="25">
        <v>38</v>
      </c>
      <c r="Q1436" s="23">
        <f t="shared" si="651"/>
        <v>0</v>
      </c>
      <c r="R1436" s="25"/>
      <c r="S1436" s="25">
        <v>68</v>
      </c>
      <c r="T1436" s="23">
        <f t="shared" si="652"/>
        <v>0</v>
      </c>
      <c r="U1436" s="25"/>
      <c r="V1436" s="25">
        <v>38</v>
      </c>
      <c r="W1436" s="23">
        <f t="shared" si="653"/>
        <v>0</v>
      </c>
      <c r="X1436" s="25"/>
      <c r="Y1436" s="25">
        <v>55</v>
      </c>
      <c r="Z1436" s="23">
        <f t="shared" si="654"/>
        <v>0</v>
      </c>
      <c r="AA1436" s="25"/>
      <c r="AB1436" s="25">
        <v>58</v>
      </c>
      <c r="AC1436" s="23">
        <f t="shared" si="655"/>
        <v>0</v>
      </c>
      <c r="AD1436" s="25"/>
      <c r="AE1436" s="25">
        <v>68</v>
      </c>
      <c r="AF1436" s="25">
        <f t="shared" si="656"/>
        <v>0</v>
      </c>
      <c r="AG1436" s="25"/>
      <c r="AH1436" s="25">
        <v>98</v>
      </c>
      <c r="AI1436" s="23">
        <f t="shared" si="657"/>
        <v>0</v>
      </c>
      <c r="AJ1436" s="25"/>
      <c r="AK1436" s="25">
        <v>7</v>
      </c>
      <c r="AL1436" s="25">
        <f t="shared" si="658"/>
        <v>0</v>
      </c>
      <c r="AM1436" s="25"/>
      <c r="AN1436" s="25">
        <v>6</v>
      </c>
      <c r="AO1436" s="25">
        <f t="shared" si="659"/>
        <v>0</v>
      </c>
      <c r="AP1436" s="25"/>
      <c r="AQ1436" s="25">
        <v>7</v>
      </c>
      <c r="AR1436" s="25">
        <f t="shared" si="667"/>
        <v>0</v>
      </c>
      <c r="AS1436" s="25"/>
      <c r="AT1436" s="25">
        <v>5.63</v>
      </c>
      <c r="AU1436" s="25">
        <f t="shared" si="668"/>
        <v>0</v>
      </c>
      <c r="AV1436" s="25"/>
      <c r="AW1436" s="25">
        <v>6.65</v>
      </c>
      <c r="AX1436" s="25">
        <f t="shared" si="669"/>
        <v>0</v>
      </c>
      <c r="AY1436" s="25"/>
      <c r="AZ1436" s="25">
        <v>5.58</v>
      </c>
      <c r="BA1436" s="25">
        <f t="shared" si="670"/>
        <v>0</v>
      </c>
      <c r="BB1436" s="25"/>
      <c r="BC1436" s="25">
        <v>6</v>
      </c>
      <c r="BD1436" s="23">
        <f t="shared" si="660"/>
        <v>0</v>
      </c>
      <c r="BE1436" s="26">
        <f t="shared" si="661"/>
        <v>0</v>
      </c>
      <c r="BF1436" s="27">
        <f t="shared" si="664"/>
        <v>261041</v>
      </c>
      <c r="BG1436" s="28"/>
      <c r="BH1436" s="29"/>
      <c r="BI1436" s="28"/>
      <c r="BJ1436" s="30">
        <f t="shared" si="662"/>
        <v>0</v>
      </c>
      <c r="BK1436" s="28">
        <f t="shared" si="663"/>
        <v>261041</v>
      </c>
      <c r="BL1436" s="250"/>
      <c r="BM1436" s="252"/>
      <c r="BN1436" s="252"/>
      <c r="BO1436" s="252"/>
      <c r="BP1436" s="252"/>
      <c r="BQ1436" s="252"/>
      <c r="BR1436" s="252"/>
      <c r="BS1436" s="252"/>
      <c r="BT1436" s="252"/>
      <c r="BU1436" s="252"/>
      <c r="BV1436" s="252"/>
      <c r="BW1436" s="252"/>
      <c r="BX1436" s="252"/>
      <c r="BY1436" s="253"/>
      <c r="BZ1436" s="253"/>
      <c r="CA1436" s="253"/>
      <c r="CB1436" s="253"/>
      <c r="CC1436" s="253"/>
      <c r="CD1436" s="253"/>
      <c r="CE1436" s="253"/>
      <c r="CF1436" s="253"/>
      <c r="CG1436" s="253"/>
      <c r="CH1436" s="253"/>
      <c r="CI1436" s="253"/>
      <c r="CJ1436" s="253"/>
      <c r="CK1436" s="253"/>
      <c r="CL1436" s="253"/>
      <c r="CM1436" s="253"/>
      <c r="CN1436" s="253"/>
      <c r="CO1436" s="253"/>
      <c r="CP1436" s="253"/>
      <c r="CQ1436" s="253"/>
      <c r="CR1436" s="253"/>
      <c r="CS1436" s="253"/>
      <c r="CT1436" s="253"/>
      <c r="CU1436" s="253"/>
      <c r="CV1436" s="253"/>
      <c r="CW1436" s="253"/>
      <c r="CX1436" s="253"/>
      <c r="CY1436" s="253"/>
      <c r="CZ1436" s="253"/>
      <c r="DA1436" s="253"/>
      <c r="DB1436" s="253"/>
      <c r="DC1436" s="253"/>
      <c r="DD1436" s="253"/>
      <c r="DE1436" s="253"/>
      <c r="DF1436" s="253"/>
      <c r="DG1436" s="253"/>
      <c r="DH1436" s="253"/>
      <c r="DI1436" s="253"/>
      <c r="DJ1436" s="253"/>
      <c r="DK1436" s="253"/>
      <c r="DL1436" s="253"/>
      <c r="DM1436" s="253"/>
      <c r="DN1436" s="253"/>
      <c r="DO1436" s="253"/>
      <c r="DP1436" s="253"/>
      <c r="DQ1436" s="253"/>
      <c r="DR1436" s="253"/>
      <c r="DS1436" s="253"/>
      <c r="DT1436" s="253"/>
      <c r="DU1436" s="253"/>
      <c r="DV1436" s="253"/>
      <c r="DW1436" s="253"/>
      <c r="DX1436" s="253"/>
      <c r="DY1436" s="253"/>
      <c r="DZ1436" s="253"/>
      <c r="EA1436" s="253"/>
      <c r="EB1436" s="253"/>
      <c r="EC1436" s="253"/>
      <c r="ED1436" s="253"/>
      <c r="EE1436" s="253"/>
      <c r="EF1436" s="253"/>
      <c r="EG1436" s="253"/>
      <c r="EH1436" s="253"/>
      <c r="EI1436" s="253"/>
      <c r="EJ1436" s="253"/>
      <c r="EK1436" s="253"/>
      <c r="EL1436" s="253"/>
      <c r="EM1436" s="253"/>
      <c r="EN1436" s="253"/>
      <c r="EO1436" s="253"/>
      <c r="EP1436" s="253"/>
      <c r="EQ1436" s="253"/>
      <c r="ER1436" s="253"/>
      <c r="ES1436" s="253"/>
      <c r="ET1436" s="253"/>
      <c r="EU1436" s="253"/>
      <c r="EV1436" s="253"/>
      <c r="EW1436" s="253"/>
      <c r="EX1436" s="253"/>
      <c r="EY1436" s="253"/>
      <c r="EZ1436" s="253"/>
      <c r="FA1436" s="253"/>
      <c r="FB1436" s="253"/>
      <c r="FC1436" s="253"/>
      <c r="FD1436" s="253"/>
      <c r="FE1436" s="253"/>
      <c r="FF1436" s="253"/>
      <c r="FG1436" s="253"/>
      <c r="FH1436" s="253"/>
      <c r="FI1436" s="253"/>
      <c r="FJ1436" s="253"/>
      <c r="FK1436" s="253"/>
      <c r="FL1436" s="253"/>
      <c r="FM1436" s="253"/>
      <c r="FN1436" s="253"/>
      <c r="FO1436" s="253"/>
      <c r="FP1436" s="253"/>
      <c r="FQ1436" s="253"/>
      <c r="FR1436" s="253"/>
      <c r="FS1436" s="253"/>
      <c r="FT1436" s="253"/>
      <c r="FU1436" s="253"/>
      <c r="FV1436" s="253"/>
    </row>
    <row r="1437" spans="1:178" s="33" customFormat="1" ht="32.25" customHeight="1">
      <c r="A1437" s="35" t="s">
        <v>527</v>
      </c>
      <c r="B1437" s="36" t="s">
        <v>528</v>
      </c>
      <c r="C1437" s="37">
        <v>730</v>
      </c>
      <c r="D1437" s="25">
        <v>45</v>
      </c>
      <c r="E1437" s="23">
        <f t="shared" si="647"/>
        <v>32850</v>
      </c>
      <c r="F1437" s="41">
        <v>960</v>
      </c>
      <c r="G1437" s="25">
        <v>30</v>
      </c>
      <c r="H1437" s="23">
        <f t="shared" si="648"/>
        <v>28800</v>
      </c>
      <c r="I1437" s="25">
        <v>810</v>
      </c>
      <c r="J1437" s="25">
        <v>45</v>
      </c>
      <c r="K1437" s="23">
        <f t="shared" si="649"/>
        <v>36450</v>
      </c>
      <c r="L1437" s="25"/>
      <c r="M1437" s="25">
        <v>75</v>
      </c>
      <c r="N1437" s="23">
        <f t="shared" si="650"/>
        <v>0</v>
      </c>
      <c r="O1437" s="25"/>
      <c r="P1437" s="25">
        <v>38</v>
      </c>
      <c r="Q1437" s="23">
        <f t="shared" si="651"/>
        <v>0</v>
      </c>
      <c r="R1437" s="25"/>
      <c r="S1437" s="25">
        <v>68</v>
      </c>
      <c r="T1437" s="23">
        <f t="shared" si="652"/>
        <v>0</v>
      </c>
      <c r="U1437" s="25"/>
      <c r="V1437" s="25">
        <v>38</v>
      </c>
      <c r="W1437" s="23">
        <f t="shared" si="653"/>
        <v>0</v>
      </c>
      <c r="X1437" s="25"/>
      <c r="Y1437" s="25">
        <v>55</v>
      </c>
      <c r="Z1437" s="23">
        <f t="shared" si="654"/>
        <v>0</v>
      </c>
      <c r="AA1437" s="25"/>
      <c r="AB1437" s="25">
        <v>58</v>
      </c>
      <c r="AC1437" s="23">
        <f t="shared" si="655"/>
        <v>0</v>
      </c>
      <c r="AD1437" s="25"/>
      <c r="AE1437" s="25">
        <v>68</v>
      </c>
      <c r="AF1437" s="25">
        <f t="shared" si="656"/>
        <v>0</v>
      </c>
      <c r="AG1437" s="25"/>
      <c r="AH1437" s="25">
        <v>98</v>
      </c>
      <c r="AI1437" s="23">
        <f t="shared" si="657"/>
        <v>0</v>
      </c>
      <c r="AJ1437" s="25">
        <v>3700</v>
      </c>
      <c r="AK1437" s="25">
        <v>7</v>
      </c>
      <c r="AL1437" s="25">
        <f t="shared" si="658"/>
        <v>25900</v>
      </c>
      <c r="AM1437" s="25"/>
      <c r="AN1437" s="25">
        <v>6</v>
      </c>
      <c r="AO1437" s="25">
        <f t="shared" si="659"/>
        <v>0</v>
      </c>
      <c r="AP1437" s="25"/>
      <c r="AQ1437" s="25">
        <v>7</v>
      </c>
      <c r="AR1437" s="25">
        <f t="shared" si="667"/>
        <v>0</v>
      </c>
      <c r="AS1437" s="25"/>
      <c r="AT1437" s="25">
        <v>5.63</v>
      </c>
      <c r="AU1437" s="25">
        <f t="shared" si="668"/>
        <v>0</v>
      </c>
      <c r="AV1437" s="25"/>
      <c r="AW1437" s="25">
        <v>6.65</v>
      </c>
      <c r="AX1437" s="25">
        <f t="shared" si="669"/>
        <v>0</v>
      </c>
      <c r="AY1437" s="25"/>
      <c r="AZ1437" s="25">
        <v>5.58</v>
      </c>
      <c r="BA1437" s="25">
        <f t="shared" si="670"/>
        <v>0</v>
      </c>
      <c r="BB1437" s="25">
        <v>2780</v>
      </c>
      <c r="BC1437" s="25">
        <v>6</v>
      </c>
      <c r="BD1437" s="23">
        <f t="shared" si="660"/>
        <v>16680</v>
      </c>
      <c r="BE1437" s="26">
        <f t="shared" si="661"/>
        <v>140680</v>
      </c>
      <c r="BF1437" s="27">
        <f t="shared" si="664"/>
        <v>-7920</v>
      </c>
      <c r="BG1437" s="28"/>
      <c r="BH1437" s="29"/>
      <c r="BI1437" s="28"/>
      <c r="BJ1437" s="30">
        <f t="shared" si="662"/>
        <v>0</v>
      </c>
      <c r="BK1437" s="28">
        <f t="shared" si="663"/>
        <v>132760</v>
      </c>
      <c r="BL1437" s="250"/>
      <c r="BM1437" s="252"/>
      <c r="BN1437" s="252"/>
      <c r="BO1437" s="252"/>
      <c r="BP1437" s="252"/>
      <c r="BQ1437" s="252"/>
      <c r="BR1437" s="252"/>
      <c r="BS1437" s="252"/>
      <c r="BT1437" s="252"/>
      <c r="BU1437" s="252"/>
      <c r="BV1437" s="252"/>
      <c r="BW1437" s="252"/>
      <c r="BX1437" s="252"/>
      <c r="BY1437" s="253"/>
      <c r="BZ1437" s="253"/>
      <c r="CA1437" s="253"/>
      <c r="CB1437" s="253"/>
      <c r="CC1437" s="253"/>
      <c r="CD1437" s="253"/>
      <c r="CE1437" s="253"/>
      <c r="CF1437" s="253"/>
      <c r="CG1437" s="253"/>
      <c r="CH1437" s="253"/>
      <c r="CI1437" s="253"/>
      <c r="CJ1437" s="253"/>
      <c r="CK1437" s="253"/>
      <c r="CL1437" s="253"/>
      <c r="CM1437" s="253"/>
      <c r="CN1437" s="253"/>
      <c r="CO1437" s="253"/>
      <c r="CP1437" s="253"/>
      <c r="CQ1437" s="253"/>
      <c r="CR1437" s="253"/>
      <c r="CS1437" s="253"/>
      <c r="CT1437" s="253"/>
      <c r="CU1437" s="253"/>
      <c r="CV1437" s="253"/>
      <c r="CW1437" s="253"/>
      <c r="CX1437" s="253"/>
      <c r="CY1437" s="253"/>
      <c r="CZ1437" s="253"/>
      <c r="DA1437" s="253"/>
      <c r="DB1437" s="253"/>
      <c r="DC1437" s="253"/>
      <c r="DD1437" s="253"/>
      <c r="DE1437" s="253"/>
      <c r="DF1437" s="253"/>
      <c r="DG1437" s="253"/>
      <c r="DH1437" s="253"/>
      <c r="DI1437" s="253"/>
      <c r="DJ1437" s="253"/>
      <c r="DK1437" s="253"/>
      <c r="DL1437" s="253"/>
      <c r="DM1437" s="253"/>
      <c r="DN1437" s="253"/>
      <c r="DO1437" s="253"/>
      <c r="DP1437" s="253"/>
      <c r="DQ1437" s="253"/>
      <c r="DR1437" s="253"/>
      <c r="DS1437" s="253"/>
      <c r="DT1437" s="253"/>
      <c r="DU1437" s="253"/>
      <c r="DV1437" s="253"/>
      <c r="DW1437" s="253"/>
      <c r="DX1437" s="253"/>
      <c r="DY1437" s="253"/>
      <c r="DZ1437" s="253"/>
      <c r="EA1437" s="253"/>
      <c r="EB1437" s="253"/>
      <c r="EC1437" s="253"/>
      <c r="ED1437" s="253"/>
      <c r="EE1437" s="253"/>
      <c r="EF1437" s="253"/>
      <c r="EG1437" s="253"/>
      <c r="EH1437" s="253"/>
      <c r="EI1437" s="253"/>
      <c r="EJ1437" s="253"/>
      <c r="EK1437" s="253"/>
      <c r="EL1437" s="253"/>
      <c r="EM1437" s="253"/>
      <c r="EN1437" s="253"/>
      <c r="EO1437" s="253"/>
      <c r="EP1437" s="253"/>
      <c r="EQ1437" s="253"/>
      <c r="ER1437" s="253"/>
      <c r="ES1437" s="253"/>
      <c r="ET1437" s="253"/>
      <c r="EU1437" s="253"/>
      <c r="EV1437" s="253"/>
      <c r="EW1437" s="253"/>
      <c r="EX1437" s="253"/>
      <c r="EY1437" s="253"/>
      <c r="EZ1437" s="253"/>
      <c r="FA1437" s="253"/>
      <c r="FB1437" s="253"/>
      <c r="FC1437" s="253"/>
      <c r="FD1437" s="253"/>
      <c r="FE1437" s="253"/>
      <c r="FF1437" s="253"/>
      <c r="FG1437" s="253"/>
      <c r="FH1437" s="253"/>
      <c r="FI1437" s="253"/>
      <c r="FJ1437" s="253"/>
      <c r="FK1437" s="253"/>
      <c r="FL1437" s="253"/>
      <c r="FM1437" s="253"/>
      <c r="FN1437" s="253"/>
      <c r="FO1437" s="253"/>
      <c r="FP1437" s="253"/>
      <c r="FQ1437" s="253"/>
      <c r="FR1437" s="253"/>
      <c r="FS1437" s="253"/>
      <c r="FT1437" s="253"/>
      <c r="FU1437" s="253"/>
      <c r="FV1437" s="253"/>
    </row>
    <row r="1438" spans="1:178" s="33" customFormat="1" ht="32.25" customHeight="1">
      <c r="A1438" s="35" t="s">
        <v>529</v>
      </c>
      <c r="B1438" s="36" t="s">
        <v>530</v>
      </c>
      <c r="C1438" s="40"/>
      <c r="D1438" s="25">
        <v>45</v>
      </c>
      <c r="E1438" s="23">
        <f t="shared" si="647"/>
        <v>0</v>
      </c>
      <c r="F1438" s="25"/>
      <c r="G1438" s="25">
        <v>30</v>
      </c>
      <c r="H1438" s="23">
        <f t="shared" si="648"/>
        <v>0</v>
      </c>
      <c r="I1438" s="25"/>
      <c r="J1438" s="25">
        <v>45</v>
      </c>
      <c r="K1438" s="23">
        <f t="shared" si="649"/>
        <v>0</v>
      </c>
      <c r="L1438" s="25"/>
      <c r="M1438" s="25">
        <v>75</v>
      </c>
      <c r="N1438" s="23">
        <f t="shared" si="650"/>
        <v>0</v>
      </c>
      <c r="O1438" s="25"/>
      <c r="P1438" s="25">
        <v>38</v>
      </c>
      <c r="Q1438" s="23">
        <f t="shared" si="651"/>
        <v>0</v>
      </c>
      <c r="R1438" s="25"/>
      <c r="S1438" s="25">
        <v>68</v>
      </c>
      <c r="T1438" s="23">
        <f t="shared" si="652"/>
        <v>0</v>
      </c>
      <c r="U1438" s="25"/>
      <c r="V1438" s="25">
        <v>38</v>
      </c>
      <c r="W1438" s="23">
        <f t="shared" si="653"/>
        <v>0</v>
      </c>
      <c r="X1438" s="25"/>
      <c r="Y1438" s="25">
        <v>55</v>
      </c>
      <c r="Z1438" s="23">
        <f t="shared" si="654"/>
        <v>0</v>
      </c>
      <c r="AA1438" s="25"/>
      <c r="AB1438" s="25">
        <v>58</v>
      </c>
      <c r="AC1438" s="23">
        <f t="shared" si="655"/>
        <v>0</v>
      </c>
      <c r="AD1438" s="25"/>
      <c r="AE1438" s="25">
        <v>68</v>
      </c>
      <c r="AF1438" s="25">
        <f t="shared" si="656"/>
        <v>0</v>
      </c>
      <c r="AG1438" s="25"/>
      <c r="AH1438" s="25">
        <v>98</v>
      </c>
      <c r="AI1438" s="23">
        <f t="shared" si="657"/>
        <v>0</v>
      </c>
      <c r="AJ1438" s="25"/>
      <c r="AK1438" s="25">
        <v>7</v>
      </c>
      <c r="AL1438" s="25">
        <f t="shared" si="658"/>
        <v>0</v>
      </c>
      <c r="AM1438" s="25"/>
      <c r="AN1438" s="25">
        <v>6</v>
      </c>
      <c r="AO1438" s="25">
        <f t="shared" si="659"/>
        <v>0</v>
      </c>
      <c r="AP1438" s="25"/>
      <c r="AQ1438" s="25">
        <v>7</v>
      </c>
      <c r="AR1438" s="25">
        <f t="shared" si="667"/>
        <v>0</v>
      </c>
      <c r="AS1438" s="25"/>
      <c r="AT1438" s="25">
        <v>5.63</v>
      </c>
      <c r="AU1438" s="25">
        <f t="shared" si="668"/>
        <v>0</v>
      </c>
      <c r="AV1438" s="25"/>
      <c r="AW1438" s="25">
        <v>6.65</v>
      </c>
      <c r="AX1438" s="25">
        <f t="shared" si="669"/>
        <v>0</v>
      </c>
      <c r="AY1438" s="25"/>
      <c r="AZ1438" s="25">
        <v>5.58</v>
      </c>
      <c r="BA1438" s="25">
        <f t="shared" si="670"/>
        <v>0</v>
      </c>
      <c r="BB1438" s="25"/>
      <c r="BC1438" s="25">
        <v>6</v>
      </c>
      <c r="BD1438" s="23">
        <f t="shared" si="660"/>
        <v>0</v>
      </c>
      <c r="BE1438" s="26">
        <f t="shared" si="661"/>
        <v>0</v>
      </c>
      <c r="BF1438" s="27">
        <f t="shared" si="664"/>
        <v>51400</v>
      </c>
      <c r="BG1438" s="28"/>
      <c r="BH1438" s="29"/>
      <c r="BI1438" s="28"/>
      <c r="BJ1438" s="30">
        <f t="shared" si="662"/>
        <v>0</v>
      </c>
      <c r="BK1438" s="28">
        <f t="shared" si="663"/>
        <v>51400</v>
      </c>
      <c r="BL1438" s="250"/>
      <c r="BM1438" s="252"/>
      <c r="BN1438" s="252"/>
      <c r="BO1438" s="252"/>
      <c r="BP1438" s="252"/>
      <c r="BQ1438" s="252"/>
      <c r="BR1438" s="252"/>
      <c r="BS1438" s="252"/>
      <c r="BT1438" s="252"/>
      <c r="BU1438" s="252"/>
      <c r="BV1438" s="252"/>
      <c r="BW1438" s="252"/>
      <c r="BX1438" s="252"/>
      <c r="BY1438" s="253"/>
      <c r="BZ1438" s="253"/>
      <c r="CA1438" s="253"/>
      <c r="CB1438" s="253"/>
      <c r="CC1438" s="253"/>
      <c r="CD1438" s="253"/>
      <c r="CE1438" s="253"/>
      <c r="CF1438" s="253"/>
      <c r="CG1438" s="253"/>
      <c r="CH1438" s="253"/>
      <c r="CI1438" s="253"/>
      <c r="CJ1438" s="253"/>
      <c r="CK1438" s="253"/>
      <c r="CL1438" s="253"/>
      <c r="CM1438" s="253"/>
      <c r="CN1438" s="253"/>
      <c r="CO1438" s="253"/>
      <c r="CP1438" s="253"/>
      <c r="CQ1438" s="253"/>
      <c r="CR1438" s="253"/>
      <c r="CS1438" s="253"/>
      <c r="CT1438" s="253"/>
      <c r="CU1438" s="253"/>
      <c r="CV1438" s="253"/>
      <c r="CW1438" s="253"/>
      <c r="CX1438" s="253"/>
      <c r="CY1438" s="253"/>
      <c r="CZ1438" s="253"/>
      <c r="DA1438" s="253"/>
      <c r="DB1438" s="253"/>
      <c r="DC1438" s="253"/>
      <c r="DD1438" s="253"/>
      <c r="DE1438" s="253"/>
      <c r="DF1438" s="253"/>
      <c r="DG1438" s="253"/>
      <c r="DH1438" s="253"/>
      <c r="DI1438" s="253"/>
      <c r="DJ1438" s="253"/>
      <c r="DK1438" s="253"/>
      <c r="DL1438" s="253"/>
      <c r="DM1438" s="253"/>
      <c r="DN1438" s="253"/>
      <c r="DO1438" s="253"/>
      <c r="DP1438" s="253"/>
      <c r="DQ1438" s="253"/>
      <c r="DR1438" s="253"/>
      <c r="DS1438" s="253"/>
      <c r="DT1438" s="253"/>
      <c r="DU1438" s="253"/>
      <c r="DV1438" s="253"/>
      <c r="DW1438" s="253"/>
      <c r="DX1438" s="253"/>
      <c r="DY1438" s="253"/>
      <c r="DZ1438" s="253"/>
      <c r="EA1438" s="253"/>
      <c r="EB1438" s="253"/>
      <c r="EC1438" s="253"/>
      <c r="ED1438" s="253"/>
      <c r="EE1438" s="253"/>
      <c r="EF1438" s="253"/>
      <c r="EG1438" s="253"/>
      <c r="EH1438" s="253"/>
      <c r="EI1438" s="253"/>
      <c r="EJ1438" s="253"/>
      <c r="EK1438" s="253"/>
      <c r="EL1438" s="253"/>
      <c r="EM1438" s="253"/>
      <c r="EN1438" s="253"/>
      <c r="EO1438" s="253"/>
      <c r="EP1438" s="253"/>
      <c r="EQ1438" s="253"/>
      <c r="ER1438" s="253"/>
      <c r="ES1438" s="253"/>
      <c r="ET1438" s="253"/>
      <c r="EU1438" s="253"/>
      <c r="EV1438" s="253"/>
      <c r="EW1438" s="253"/>
      <c r="EX1438" s="253"/>
      <c r="EY1438" s="253"/>
      <c r="EZ1438" s="253"/>
      <c r="FA1438" s="253"/>
      <c r="FB1438" s="253"/>
      <c r="FC1438" s="253"/>
      <c r="FD1438" s="253"/>
      <c r="FE1438" s="253"/>
      <c r="FF1438" s="253"/>
      <c r="FG1438" s="253"/>
      <c r="FH1438" s="253"/>
      <c r="FI1438" s="253"/>
      <c r="FJ1438" s="253"/>
      <c r="FK1438" s="253"/>
      <c r="FL1438" s="253"/>
      <c r="FM1438" s="253"/>
      <c r="FN1438" s="253"/>
      <c r="FO1438" s="253"/>
      <c r="FP1438" s="253"/>
      <c r="FQ1438" s="253"/>
      <c r="FR1438" s="253"/>
      <c r="FS1438" s="253"/>
      <c r="FT1438" s="253"/>
      <c r="FU1438" s="253"/>
      <c r="FV1438" s="253"/>
    </row>
    <row r="1439" spans="1:178" s="33" customFormat="1" ht="32.25" customHeight="1">
      <c r="A1439" s="35" t="s">
        <v>531</v>
      </c>
      <c r="B1439" s="36" t="s">
        <v>532</v>
      </c>
      <c r="C1439" s="40"/>
      <c r="D1439" s="25">
        <v>45</v>
      </c>
      <c r="E1439" s="23">
        <f t="shared" si="647"/>
        <v>0</v>
      </c>
      <c r="F1439" s="25"/>
      <c r="G1439" s="25">
        <v>30</v>
      </c>
      <c r="H1439" s="23">
        <f t="shared" si="648"/>
        <v>0</v>
      </c>
      <c r="I1439" s="25"/>
      <c r="J1439" s="25">
        <v>45</v>
      </c>
      <c r="K1439" s="23">
        <f t="shared" si="649"/>
        <v>0</v>
      </c>
      <c r="L1439" s="25"/>
      <c r="M1439" s="25">
        <v>75</v>
      </c>
      <c r="N1439" s="23">
        <f t="shared" si="650"/>
        <v>0</v>
      </c>
      <c r="O1439" s="25"/>
      <c r="P1439" s="25">
        <v>38</v>
      </c>
      <c r="Q1439" s="23">
        <f t="shared" si="651"/>
        <v>0</v>
      </c>
      <c r="R1439" s="25"/>
      <c r="S1439" s="25">
        <v>68</v>
      </c>
      <c r="T1439" s="23">
        <f t="shared" si="652"/>
        <v>0</v>
      </c>
      <c r="U1439" s="25"/>
      <c r="V1439" s="25">
        <v>38</v>
      </c>
      <c r="W1439" s="23">
        <f t="shared" si="653"/>
        <v>0</v>
      </c>
      <c r="X1439" s="25"/>
      <c r="Y1439" s="25">
        <v>55</v>
      </c>
      <c r="Z1439" s="23">
        <f t="shared" si="654"/>
        <v>0</v>
      </c>
      <c r="AA1439" s="25"/>
      <c r="AB1439" s="25">
        <v>58</v>
      </c>
      <c r="AC1439" s="23">
        <f t="shared" si="655"/>
        <v>0</v>
      </c>
      <c r="AD1439" s="25"/>
      <c r="AE1439" s="25">
        <v>68</v>
      </c>
      <c r="AF1439" s="25">
        <f t="shared" si="656"/>
        <v>0</v>
      </c>
      <c r="AG1439" s="25"/>
      <c r="AH1439" s="25">
        <v>98</v>
      </c>
      <c r="AI1439" s="23">
        <f t="shared" si="657"/>
        <v>0</v>
      </c>
      <c r="AJ1439" s="25"/>
      <c r="AK1439" s="25">
        <v>7</v>
      </c>
      <c r="AL1439" s="25">
        <f t="shared" si="658"/>
        <v>0</v>
      </c>
      <c r="AM1439" s="25"/>
      <c r="AN1439" s="25">
        <v>6</v>
      </c>
      <c r="AO1439" s="25">
        <f t="shared" si="659"/>
        <v>0</v>
      </c>
      <c r="AP1439" s="25"/>
      <c r="AQ1439" s="25">
        <v>7</v>
      </c>
      <c r="AR1439" s="25">
        <f t="shared" si="667"/>
        <v>0</v>
      </c>
      <c r="AS1439" s="25"/>
      <c r="AT1439" s="25">
        <v>5.63</v>
      </c>
      <c r="AU1439" s="25">
        <f t="shared" si="668"/>
        <v>0</v>
      </c>
      <c r="AV1439" s="25"/>
      <c r="AW1439" s="25">
        <v>6.65</v>
      </c>
      <c r="AX1439" s="25">
        <f t="shared" si="669"/>
        <v>0</v>
      </c>
      <c r="AY1439" s="25"/>
      <c r="AZ1439" s="25">
        <v>5.58</v>
      </c>
      <c r="BA1439" s="25">
        <f t="shared" si="670"/>
        <v>0</v>
      </c>
      <c r="BB1439" s="25"/>
      <c r="BC1439" s="25">
        <v>6</v>
      </c>
      <c r="BD1439" s="23">
        <f t="shared" si="660"/>
        <v>0</v>
      </c>
      <c r="BE1439" s="26">
        <f t="shared" si="661"/>
        <v>0</v>
      </c>
      <c r="BF1439" s="27">
        <f t="shared" si="664"/>
        <v>0</v>
      </c>
      <c r="BG1439" s="28"/>
      <c r="BH1439" s="29"/>
      <c r="BI1439" s="28"/>
      <c r="BJ1439" s="30">
        <f t="shared" si="662"/>
        <v>0</v>
      </c>
      <c r="BK1439" s="28">
        <f t="shared" si="663"/>
        <v>0</v>
      </c>
      <c r="BL1439" s="250"/>
      <c r="BM1439" s="252"/>
      <c r="BN1439" s="252"/>
      <c r="BO1439" s="252"/>
      <c r="BP1439" s="252"/>
      <c r="BQ1439" s="252"/>
      <c r="BR1439" s="252"/>
      <c r="BS1439" s="252"/>
      <c r="BT1439" s="252"/>
      <c r="BU1439" s="252"/>
      <c r="BV1439" s="252"/>
      <c r="BW1439" s="252"/>
      <c r="BX1439" s="252"/>
      <c r="BY1439" s="253"/>
      <c r="BZ1439" s="253"/>
      <c r="CA1439" s="253"/>
      <c r="CB1439" s="253"/>
      <c r="CC1439" s="253"/>
      <c r="CD1439" s="253"/>
      <c r="CE1439" s="253"/>
      <c r="CF1439" s="253"/>
      <c r="CG1439" s="253"/>
      <c r="CH1439" s="253"/>
      <c r="CI1439" s="253"/>
      <c r="CJ1439" s="253"/>
      <c r="CK1439" s="253"/>
      <c r="CL1439" s="253"/>
      <c r="CM1439" s="253"/>
      <c r="CN1439" s="253"/>
      <c r="CO1439" s="253"/>
      <c r="CP1439" s="253"/>
      <c r="CQ1439" s="253"/>
      <c r="CR1439" s="253"/>
      <c r="CS1439" s="253"/>
      <c r="CT1439" s="253"/>
      <c r="CU1439" s="253"/>
      <c r="CV1439" s="253"/>
      <c r="CW1439" s="253"/>
      <c r="CX1439" s="253"/>
      <c r="CY1439" s="253"/>
      <c r="CZ1439" s="253"/>
      <c r="DA1439" s="253"/>
      <c r="DB1439" s="253"/>
      <c r="DC1439" s="253"/>
      <c r="DD1439" s="253"/>
      <c r="DE1439" s="253"/>
      <c r="DF1439" s="253"/>
      <c r="DG1439" s="253"/>
      <c r="DH1439" s="253"/>
      <c r="DI1439" s="253"/>
      <c r="DJ1439" s="253"/>
      <c r="DK1439" s="253"/>
      <c r="DL1439" s="253"/>
      <c r="DM1439" s="253"/>
      <c r="DN1439" s="253"/>
      <c r="DO1439" s="253"/>
      <c r="DP1439" s="253"/>
      <c r="DQ1439" s="253"/>
      <c r="DR1439" s="253"/>
      <c r="DS1439" s="253"/>
      <c r="DT1439" s="253"/>
      <c r="DU1439" s="253"/>
      <c r="DV1439" s="253"/>
      <c r="DW1439" s="253"/>
      <c r="DX1439" s="253"/>
      <c r="DY1439" s="253"/>
      <c r="DZ1439" s="253"/>
      <c r="EA1439" s="253"/>
      <c r="EB1439" s="253"/>
      <c r="EC1439" s="253"/>
      <c r="ED1439" s="253"/>
      <c r="EE1439" s="253"/>
      <c r="EF1439" s="253"/>
      <c r="EG1439" s="253"/>
      <c r="EH1439" s="253"/>
      <c r="EI1439" s="253"/>
      <c r="EJ1439" s="253"/>
      <c r="EK1439" s="253"/>
      <c r="EL1439" s="253"/>
      <c r="EM1439" s="253"/>
      <c r="EN1439" s="253"/>
      <c r="EO1439" s="253"/>
      <c r="EP1439" s="253"/>
      <c r="EQ1439" s="253"/>
      <c r="ER1439" s="253"/>
      <c r="ES1439" s="253"/>
      <c r="ET1439" s="253"/>
      <c r="EU1439" s="253"/>
      <c r="EV1439" s="253"/>
      <c r="EW1439" s="253"/>
      <c r="EX1439" s="253"/>
      <c r="EY1439" s="253"/>
      <c r="EZ1439" s="253"/>
      <c r="FA1439" s="253"/>
      <c r="FB1439" s="253"/>
      <c r="FC1439" s="253"/>
      <c r="FD1439" s="253"/>
      <c r="FE1439" s="253"/>
      <c r="FF1439" s="253"/>
      <c r="FG1439" s="253"/>
      <c r="FH1439" s="253"/>
      <c r="FI1439" s="253"/>
      <c r="FJ1439" s="253"/>
      <c r="FK1439" s="253"/>
      <c r="FL1439" s="253"/>
      <c r="FM1439" s="253"/>
      <c r="FN1439" s="253"/>
      <c r="FO1439" s="253"/>
      <c r="FP1439" s="253"/>
      <c r="FQ1439" s="253"/>
      <c r="FR1439" s="253"/>
      <c r="FS1439" s="253"/>
      <c r="FT1439" s="253"/>
      <c r="FU1439" s="253"/>
      <c r="FV1439" s="253"/>
    </row>
    <row r="1440" spans="1:178" s="33" customFormat="1" ht="32.25" customHeight="1">
      <c r="A1440" s="35" t="s">
        <v>533</v>
      </c>
      <c r="B1440" s="36" t="s">
        <v>534</v>
      </c>
      <c r="C1440" s="40"/>
      <c r="D1440" s="25">
        <v>45</v>
      </c>
      <c r="E1440" s="23">
        <f t="shared" si="647"/>
        <v>0</v>
      </c>
      <c r="F1440" s="25"/>
      <c r="G1440" s="25">
        <v>30</v>
      </c>
      <c r="H1440" s="23">
        <f t="shared" si="648"/>
        <v>0</v>
      </c>
      <c r="I1440" s="25"/>
      <c r="J1440" s="25">
        <v>45</v>
      </c>
      <c r="K1440" s="23">
        <f t="shared" si="649"/>
        <v>0</v>
      </c>
      <c r="L1440" s="25"/>
      <c r="M1440" s="25">
        <v>75</v>
      </c>
      <c r="N1440" s="23">
        <f t="shared" si="650"/>
        <v>0</v>
      </c>
      <c r="O1440" s="25"/>
      <c r="P1440" s="25">
        <v>38</v>
      </c>
      <c r="Q1440" s="23">
        <f t="shared" si="651"/>
        <v>0</v>
      </c>
      <c r="R1440" s="25"/>
      <c r="S1440" s="25">
        <v>68</v>
      </c>
      <c r="T1440" s="23">
        <f t="shared" si="652"/>
        <v>0</v>
      </c>
      <c r="U1440" s="25"/>
      <c r="V1440" s="25">
        <v>38</v>
      </c>
      <c r="W1440" s="23">
        <f t="shared" si="653"/>
        <v>0</v>
      </c>
      <c r="X1440" s="25"/>
      <c r="Y1440" s="25">
        <v>55</v>
      </c>
      <c r="Z1440" s="23">
        <f t="shared" si="654"/>
        <v>0</v>
      </c>
      <c r="AA1440" s="25"/>
      <c r="AB1440" s="25">
        <v>58</v>
      </c>
      <c r="AC1440" s="23">
        <f t="shared" si="655"/>
        <v>0</v>
      </c>
      <c r="AD1440" s="25"/>
      <c r="AE1440" s="25">
        <v>68</v>
      </c>
      <c r="AF1440" s="25">
        <f t="shared" si="656"/>
        <v>0</v>
      </c>
      <c r="AG1440" s="25"/>
      <c r="AH1440" s="25">
        <v>98</v>
      </c>
      <c r="AI1440" s="23">
        <f t="shared" si="657"/>
        <v>0</v>
      </c>
      <c r="AJ1440" s="25"/>
      <c r="AK1440" s="25">
        <v>7</v>
      </c>
      <c r="AL1440" s="25">
        <f t="shared" si="658"/>
        <v>0</v>
      </c>
      <c r="AM1440" s="25"/>
      <c r="AN1440" s="25">
        <v>6</v>
      </c>
      <c r="AO1440" s="25">
        <f t="shared" si="659"/>
        <v>0</v>
      </c>
      <c r="AP1440" s="25"/>
      <c r="AQ1440" s="25">
        <v>7</v>
      </c>
      <c r="AR1440" s="25">
        <f t="shared" si="667"/>
        <v>0</v>
      </c>
      <c r="AS1440" s="25"/>
      <c r="AT1440" s="25">
        <v>5.63</v>
      </c>
      <c r="AU1440" s="25">
        <f t="shared" si="668"/>
        <v>0</v>
      </c>
      <c r="AV1440" s="25"/>
      <c r="AW1440" s="25">
        <v>6.65</v>
      </c>
      <c r="AX1440" s="25">
        <f t="shared" si="669"/>
        <v>0</v>
      </c>
      <c r="AY1440" s="25"/>
      <c r="AZ1440" s="25">
        <v>5.58</v>
      </c>
      <c r="BA1440" s="25">
        <f t="shared" si="670"/>
        <v>0</v>
      </c>
      <c r="BB1440" s="25"/>
      <c r="BC1440" s="25">
        <v>6</v>
      </c>
      <c r="BD1440" s="23">
        <f t="shared" si="660"/>
        <v>0</v>
      </c>
      <c r="BE1440" s="26">
        <f t="shared" si="661"/>
        <v>0</v>
      </c>
      <c r="BF1440" s="27">
        <f t="shared" si="664"/>
        <v>0</v>
      </c>
      <c r="BG1440" s="28"/>
      <c r="BH1440" s="29"/>
      <c r="BI1440" s="28"/>
      <c r="BJ1440" s="30">
        <f t="shared" si="662"/>
        <v>0</v>
      </c>
      <c r="BK1440" s="28">
        <f t="shared" si="663"/>
        <v>0</v>
      </c>
      <c r="BL1440" s="250"/>
      <c r="BM1440" s="252"/>
      <c r="BN1440" s="252"/>
      <c r="BO1440" s="252"/>
      <c r="BP1440" s="252"/>
      <c r="BQ1440" s="252"/>
      <c r="BR1440" s="252"/>
      <c r="BS1440" s="252"/>
      <c r="BT1440" s="252"/>
      <c r="BU1440" s="252"/>
      <c r="BV1440" s="252"/>
      <c r="BW1440" s="252"/>
      <c r="BX1440" s="252"/>
      <c r="BY1440" s="253"/>
      <c r="BZ1440" s="253"/>
      <c r="CA1440" s="253"/>
      <c r="CB1440" s="253"/>
      <c r="CC1440" s="253"/>
      <c r="CD1440" s="253"/>
      <c r="CE1440" s="253"/>
      <c r="CF1440" s="253"/>
      <c r="CG1440" s="253"/>
      <c r="CH1440" s="253"/>
      <c r="CI1440" s="253"/>
      <c r="CJ1440" s="253"/>
      <c r="CK1440" s="253"/>
      <c r="CL1440" s="253"/>
      <c r="CM1440" s="253"/>
      <c r="CN1440" s="253"/>
      <c r="CO1440" s="253"/>
      <c r="CP1440" s="253"/>
      <c r="CQ1440" s="253"/>
      <c r="CR1440" s="253"/>
      <c r="CS1440" s="253"/>
      <c r="CT1440" s="253"/>
      <c r="CU1440" s="253"/>
      <c r="CV1440" s="253"/>
      <c r="CW1440" s="253"/>
      <c r="CX1440" s="253"/>
      <c r="CY1440" s="253"/>
      <c r="CZ1440" s="253"/>
      <c r="DA1440" s="253"/>
      <c r="DB1440" s="253"/>
      <c r="DC1440" s="253"/>
      <c r="DD1440" s="253"/>
      <c r="DE1440" s="253"/>
      <c r="DF1440" s="253"/>
      <c r="DG1440" s="253"/>
      <c r="DH1440" s="253"/>
      <c r="DI1440" s="253"/>
      <c r="DJ1440" s="253"/>
      <c r="DK1440" s="253"/>
      <c r="DL1440" s="253"/>
      <c r="DM1440" s="253"/>
      <c r="DN1440" s="253"/>
      <c r="DO1440" s="253"/>
      <c r="DP1440" s="253"/>
      <c r="DQ1440" s="253"/>
      <c r="DR1440" s="253"/>
      <c r="DS1440" s="253"/>
      <c r="DT1440" s="253"/>
      <c r="DU1440" s="253"/>
      <c r="DV1440" s="253"/>
      <c r="DW1440" s="253"/>
      <c r="DX1440" s="253"/>
      <c r="DY1440" s="253"/>
      <c r="DZ1440" s="253"/>
      <c r="EA1440" s="253"/>
      <c r="EB1440" s="253"/>
      <c r="EC1440" s="253"/>
      <c r="ED1440" s="253"/>
      <c r="EE1440" s="253"/>
      <c r="EF1440" s="253"/>
      <c r="EG1440" s="253"/>
      <c r="EH1440" s="253"/>
      <c r="EI1440" s="253"/>
      <c r="EJ1440" s="253"/>
      <c r="EK1440" s="253"/>
      <c r="EL1440" s="253"/>
      <c r="EM1440" s="253"/>
      <c r="EN1440" s="253"/>
      <c r="EO1440" s="253"/>
      <c r="EP1440" s="253"/>
      <c r="EQ1440" s="253"/>
      <c r="ER1440" s="253"/>
      <c r="ES1440" s="253"/>
      <c r="ET1440" s="253"/>
      <c r="EU1440" s="253"/>
      <c r="EV1440" s="253"/>
      <c r="EW1440" s="253"/>
      <c r="EX1440" s="253"/>
      <c r="EY1440" s="253"/>
      <c r="EZ1440" s="253"/>
      <c r="FA1440" s="253"/>
      <c r="FB1440" s="253"/>
      <c r="FC1440" s="253"/>
      <c r="FD1440" s="253"/>
      <c r="FE1440" s="253"/>
      <c r="FF1440" s="253"/>
      <c r="FG1440" s="253"/>
      <c r="FH1440" s="253"/>
      <c r="FI1440" s="253"/>
      <c r="FJ1440" s="253"/>
      <c r="FK1440" s="253"/>
      <c r="FL1440" s="253"/>
      <c r="FM1440" s="253"/>
      <c r="FN1440" s="253"/>
      <c r="FO1440" s="253"/>
      <c r="FP1440" s="253"/>
      <c r="FQ1440" s="253"/>
      <c r="FR1440" s="253"/>
      <c r="FS1440" s="253"/>
      <c r="FT1440" s="253"/>
      <c r="FU1440" s="253"/>
      <c r="FV1440" s="253"/>
    </row>
    <row r="1441" spans="1:178" s="33" customFormat="1" ht="32.25" customHeight="1">
      <c r="A1441" s="35" t="s">
        <v>535</v>
      </c>
      <c r="B1441" s="36" t="s">
        <v>536</v>
      </c>
      <c r="C1441" s="40"/>
      <c r="D1441" s="25">
        <v>45</v>
      </c>
      <c r="E1441" s="23">
        <f t="shared" si="647"/>
        <v>0</v>
      </c>
      <c r="F1441" s="25"/>
      <c r="G1441" s="25">
        <v>30</v>
      </c>
      <c r="H1441" s="23">
        <f t="shared" si="648"/>
        <v>0</v>
      </c>
      <c r="I1441" s="25"/>
      <c r="J1441" s="25">
        <v>45</v>
      </c>
      <c r="K1441" s="23">
        <f t="shared" si="649"/>
        <v>0</v>
      </c>
      <c r="L1441" s="25"/>
      <c r="M1441" s="25">
        <v>75</v>
      </c>
      <c r="N1441" s="23">
        <f t="shared" si="650"/>
        <v>0</v>
      </c>
      <c r="O1441" s="25"/>
      <c r="P1441" s="25">
        <v>38</v>
      </c>
      <c r="Q1441" s="23">
        <f t="shared" si="651"/>
        <v>0</v>
      </c>
      <c r="R1441" s="25"/>
      <c r="S1441" s="25">
        <v>68</v>
      </c>
      <c r="T1441" s="23">
        <f t="shared" si="652"/>
        <v>0</v>
      </c>
      <c r="U1441" s="25">
        <v>650</v>
      </c>
      <c r="V1441" s="25">
        <v>38</v>
      </c>
      <c r="W1441" s="23">
        <f t="shared" si="653"/>
        <v>24700</v>
      </c>
      <c r="X1441" s="25">
        <v>130</v>
      </c>
      <c r="Y1441" s="25">
        <v>55</v>
      </c>
      <c r="Z1441" s="23">
        <f t="shared" si="654"/>
        <v>7150</v>
      </c>
      <c r="AA1441" s="25">
        <v>130</v>
      </c>
      <c r="AB1441" s="25">
        <v>58</v>
      </c>
      <c r="AC1441" s="23">
        <f t="shared" si="655"/>
        <v>7540</v>
      </c>
      <c r="AD1441" s="25"/>
      <c r="AE1441" s="25">
        <v>68</v>
      </c>
      <c r="AF1441" s="25">
        <f t="shared" si="656"/>
        <v>0</v>
      </c>
      <c r="AG1441" s="25">
        <v>230</v>
      </c>
      <c r="AH1441" s="25">
        <v>98</v>
      </c>
      <c r="AI1441" s="23">
        <f t="shared" si="657"/>
        <v>22540</v>
      </c>
      <c r="AJ1441" s="25"/>
      <c r="AK1441" s="25">
        <v>7</v>
      </c>
      <c r="AL1441" s="25">
        <f t="shared" si="658"/>
        <v>0</v>
      </c>
      <c r="AM1441" s="25"/>
      <c r="AN1441" s="25">
        <v>6</v>
      </c>
      <c r="AO1441" s="25">
        <f t="shared" si="659"/>
        <v>0</v>
      </c>
      <c r="AP1441" s="25"/>
      <c r="AQ1441" s="25">
        <v>7</v>
      </c>
      <c r="AR1441" s="25">
        <f t="shared" si="667"/>
        <v>0</v>
      </c>
      <c r="AS1441" s="25"/>
      <c r="AT1441" s="25">
        <v>5.63</v>
      </c>
      <c r="AU1441" s="25">
        <f t="shared" si="668"/>
        <v>0</v>
      </c>
      <c r="AV1441" s="25"/>
      <c r="AW1441" s="25">
        <v>6.65</v>
      </c>
      <c r="AX1441" s="25">
        <f t="shared" si="669"/>
        <v>0</v>
      </c>
      <c r="AY1441" s="25"/>
      <c r="AZ1441" s="25">
        <v>5.58</v>
      </c>
      <c r="BA1441" s="25">
        <f t="shared" si="670"/>
        <v>0</v>
      </c>
      <c r="BB1441" s="25"/>
      <c r="BC1441" s="25">
        <v>6</v>
      </c>
      <c r="BD1441" s="23">
        <f t="shared" si="660"/>
        <v>0</v>
      </c>
      <c r="BE1441" s="26">
        <f t="shared" si="661"/>
        <v>61930</v>
      </c>
      <c r="BF1441" s="27">
        <f t="shared" si="664"/>
        <v>379136</v>
      </c>
      <c r="BG1441" s="28"/>
      <c r="BH1441" s="29"/>
      <c r="BI1441" s="28"/>
      <c r="BJ1441" s="28">
        <f t="shared" si="662"/>
        <v>0</v>
      </c>
      <c r="BK1441" s="28">
        <f t="shared" si="663"/>
        <v>441066</v>
      </c>
      <c r="BL1441" s="250"/>
      <c r="BM1441" s="252"/>
      <c r="BN1441" s="252"/>
      <c r="BO1441" s="252"/>
      <c r="BP1441" s="252"/>
      <c r="BQ1441" s="252"/>
      <c r="BR1441" s="252"/>
      <c r="BS1441" s="252"/>
      <c r="BT1441" s="252"/>
      <c r="BU1441" s="252"/>
      <c r="BV1441" s="252"/>
      <c r="BW1441" s="252"/>
      <c r="BX1441" s="252"/>
      <c r="BY1441" s="253"/>
      <c r="BZ1441" s="253"/>
      <c r="CA1441" s="253"/>
      <c r="CB1441" s="253"/>
      <c r="CC1441" s="253"/>
      <c r="CD1441" s="253"/>
      <c r="CE1441" s="253"/>
      <c r="CF1441" s="253"/>
      <c r="CG1441" s="253"/>
      <c r="CH1441" s="253"/>
      <c r="CI1441" s="253"/>
      <c r="CJ1441" s="253"/>
      <c r="CK1441" s="253"/>
      <c r="CL1441" s="253"/>
      <c r="CM1441" s="253"/>
      <c r="CN1441" s="253"/>
      <c r="CO1441" s="253"/>
      <c r="CP1441" s="253"/>
      <c r="CQ1441" s="253"/>
      <c r="CR1441" s="253"/>
      <c r="CS1441" s="253"/>
      <c r="CT1441" s="253"/>
      <c r="CU1441" s="253"/>
      <c r="CV1441" s="253"/>
      <c r="CW1441" s="253"/>
      <c r="CX1441" s="253"/>
      <c r="CY1441" s="253"/>
      <c r="CZ1441" s="253"/>
      <c r="DA1441" s="253"/>
      <c r="DB1441" s="253"/>
      <c r="DC1441" s="253"/>
      <c r="DD1441" s="253"/>
      <c r="DE1441" s="253"/>
      <c r="DF1441" s="253"/>
      <c r="DG1441" s="253"/>
      <c r="DH1441" s="253"/>
      <c r="DI1441" s="253"/>
      <c r="DJ1441" s="253"/>
      <c r="DK1441" s="253"/>
      <c r="DL1441" s="253"/>
      <c r="DM1441" s="253"/>
      <c r="DN1441" s="253"/>
      <c r="DO1441" s="253"/>
      <c r="DP1441" s="253"/>
      <c r="DQ1441" s="253"/>
      <c r="DR1441" s="253"/>
      <c r="DS1441" s="253"/>
      <c r="DT1441" s="253"/>
      <c r="DU1441" s="253"/>
      <c r="DV1441" s="253"/>
      <c r="DW1441" s="253"/>
      <c r="DX1441" s="253"/>
      <c r="DY1441" s="253"/>
      <c r="DZ1441" s="253"/>
      <c r="EA1441" s="253"/>
      <c r="EB1441" s="253"/>
      <c r="EC1441" s="253"/>
      <c r="ED1441" s="253"/>
      <c r="EE1441" s="253"/>
      <c r="EF1441" s="253"/>
      <c r="EG1441" s="253"/>
      <c r="EH1441" s="253"/>
      <c r="EI1441" s="253"/>
      <c r="EJ1441" s="253"/>
      <c r="EK1441" s="253"/>
      <c r="EL1441" s="253"/>
      <c r="EM1441" s="253"/>
      <c r="EN1441" s="253"/>
      <c r="EO1441" s="253"/>
      <c r="EP1441" s="253"/>
      <c r="EQ1441" s="253"/>
      <c r="ER1441" s="253"/>
      <c r="ES1441" s="253"/>
      <c r="ET1441" s="253"/>
      <c r="EU1441" s="253"/>
      <c r="EV1441" s="253"/>
      <c r="EW1441" s="253"/>
      <c r="EX1441" s="253"/>
      <c r="EY1441" s="253"/>
      <c r="EZ1441" s="253"/>
      <c r="FA1441" s="253"/>
      <c r="FB1441" s="253"/>
      <c r="FC1441" s="253"/>
      <c r="FD1441" s="253"/>
      <c r="FE1441" s="253"/>
      <c r="FF1441" s="253"/>
      <c r="FG1441" s="253"/>
      <c r="FH1441" s="253"/>
      <c r="FI1441" s="253"/>
      <c r="FJ1441" s="253"/>
      <c r="FK1441" s="253"/>
      <c r="FL1441" s="253"/>
      <c r="FM1441" s="253"/>
      <c r="FN1441" s="253"/>
      <c r="FO1441" s="253"/>
      <c r="FP1441" s="253"/>
      <c r="FQ1441" s="253"/>
      <c r="FR1441" s="253"/>
      <c r="FS1441" s="253"/>
      <c r="FT1441" s="253"/>
      <c r="FU1441" s="253"/>
      <c r="FV1441" s="253"/>
    </row>
    <row r="1442" spans="1:178" s="33" customFormat="1" ht="32.25" customHeight="1">
      <c r="A1442" s="35" t="s">
        <v>537</v>
      </c>
      <c r="B1442" s="36" t="s">
        <v>538</v>
      </c>
      <c r="C1442" s="40"/>
      <c r="D1442" s="25">
        <v>45</v>
      </c>
      <c r="E1442" s="23">
        <f t="shared" si="647"/>
        <v>0</v>
      </c>
      <c r="F1442" s="25"/>
      <c r="G1442" s="25">
        <v>30</v>
      </c>
      <c r="H1442" s="23">
        <f t="shared" si="648"/>
        <v>0</v>
      </c>
      <c r="I1442" s="25"/>
      <c r="J1442" s="25">
        <v>45</v>
      </c>
      <c r="K1442" s="23">
        <f t="shared" si="649"/>
        <v>0</v>
      </c>
      <c r="L1442" s="25"/>
      <c r="M1442" s="25">
        <v>75</v>
      </c>
      <c r="N1442" s="23">
        <f t="shared" si="650"/>
        <v>0</v>
      </c>
      <c r="O1442" s="25"/>
      <c r="P1442" s="25">
        <v>38</v>
      </c>
      <c r="Q1442" s="23">
        <f t="shared" si="651"/>
        <v>0</v>
      </c>
      <c r="R1442" s="25"/>
      <c r="S1442" s="25">
        <v>68</v>
      </c>
      <c r="T1442" s="23">
        <f t="shared" si="652"/>
        <v>0</v>
      </c>
      <c r="U1442" s="25"/>
      <c r="V1442" s="25">
        <v>38</v>
      </c>
      <c r="W1442" s="23">
        <f t="shared" si="653"/>
        <v>0</v>
      </c>
      <c r="X1442" s="25"/>
      <c r="Y1442" s="25">
        <v>55</v>
      </c>
      <c r="Z1442" s="23">
        <f t="shared" si="654"/>
        <v>0</v>
      </c>
      <c r="AA1442" s="25"/>
      <c r="AB1442" s="25">
        <v>58</v>
      </c>
      <c r="AC1442" s="23">
        <f t="shared" si="655"/>
        <v>0</v>
      </c>
      <c r="AD1442" s="25"/>
      <c r="AE1442" s="25">
        <v>68</v>
      </c>
      <c r="AF1442" s="25">
        <f t="shared" si="656"/>
        <v>0</v>
      </c>
      <c r="AG1442" s="25"/>
      <c r="AH1442" s="25">
        <v>98</v>
      </c>
      <c r="AI1442" s="23">
        <f t="shared" si="657"/>
        <v>0</v>
      </c>
      <c r="AJ1442" s="25"/>
      <c r="AK1442" s="25">
        <v>7</v>
      </c>
      <c r="AL1442" s="25">
        <f t="shared" si="658"/>
        <v>0</v>
      </c>
      <c r="AM1442" s="25"/>
      <c r="AN1442" s="25">
        <v>6</v>
      </c>
      <c r="AO1442" s="25">
        <f t="shared" si="659"/>
        <v>0</v>
      </c>
      <c r="AP1442" s="25"/>
      <c r="AQ1442" s="25">
        <v>7</v>
      </c>
      <c r="AR1442" s="25">
        <f t="shared" si="667"/>
        <v>0</v>
      </c>
      <c r="AS1442" s="25"/>
      <c r="AT1442" s="25">
        <v>5.63</v>
      </c>
      <c r="AU1442" s="25">
        <f t="shared" si="668"/>
        <v>0</v>
      </c>
      <c r="AV1442" s="25"/>
      <c r="AW1442" s="25">
        <v>6.65</v>
      </c>
      <c r="AX1442" s="25">
        <f t="shared" si="669"/>
        <v>0</v>
      </c>
      <c r="AY1442" s="25"/>
      <c r="AZ1442" s="25">
        <v>5.58</v>
      </c>
      <c r="BA1442" s="25">
        <f t="shared" si="670"/>
        <v>0</v>
      </c>
      <c r="BB1442" s="25"/>
      <c r="BC1442" s="25">
        <v>6</v>
      </c>
      <c r="BD1442" s="23">
        <f t="shared" si="660"/>
        <v>0</v>
      </c>
      <c r="BE1442" s="26">
        <f t="shared" si="661"/>
        <v>0</v>
      </c>
      <c r="BF1442" s="27">
        <f t="shared" si="664"/>
        <v>0.9</v>
      </c>
      <c r="BG1442" s="28"/>
      <c r="BH1442" s="29"/>
      <c r="BI1442" s="28"/>
      <c r="BJ1442" s="30">
        <f t="shared" si="662"/>
        <v>0</v>
      </c>
      <c r="BK1442" s="28">
        <f t="shared" si="663"/>
        <v>0.9</v>
      </c>
      <c r="BL1442" s="250"/>
      <c r="BM1442" s="252"/>
      <c r="BN1442" s="252"/>
      <c r="BO1442" s="252"/>
      <c r="BP1442" s="252"/>
      <c r="BQ1442" s="252"/>
      <c r="BR1442" s="252"/>
      <c r="BS1442" s="252"/>
      <c r="BT1442" s="252"/>
      <c r="BU1442" s="252"/>
      <c r="BV1442" s="252"/>
      <c r="BW1442" s="252"/>
      <c r="BX1442" s="252"/>
      <c r="BY1442" s="253"/>
      <c r="BZ1442" s="253"/>
      <c r="CA1442" s="253"/>
      <c r="CB1442" s="253"/>
      <c r="CC1442" s="253"/>
      <c r="CD1442" s="253"/>
      <c r="CE1442" s="253"/>
      <c r="CF1442" s="253"/>
      <c r="CG1442" s="253"/>
      <c r="CH1442" s="253"/>
      <c r="CI1442" s="253"/>
      <c r="CJ1442" s="253"/>
      <c r="CK1442" s="253"/>
      <c r="CL1442" s="253"/>
      <c r="CM1442" s="253"/>
      <c r="CN1442" s="253"/>
      <c r="CO1442" s="253"/>
      <c r="CP1442" s="253"/>
      <c r="CQ1442" s="253"/>
      <c r="CR1442" s="253"/>
      <c r="CS1442" s="253"/>
      <c r="CT1442" s="253"/>
      <c r="CU1442" s="253"/>
      <c r="CV1442" s="253"/>
      <c r="CW1442" s="253"/>
      <c r="CX1442" s="253"/>
      <c r="CY1442" s="253"/>
      <c r="CZ1442" s="253"/>
      <c r="DA1442" s="253"/>
      <c r="DB1442" s="253"/>
      <c r="DC1442" s="253"/>
      <c r="DD1442" s="253"/>
      <c r="DE1442" s="253"/>
      <c r="DF1442" s="253"/>
      <c r="DG1442" s="253"/>
      <c r="DH1442" s="253"/>
      <c r="DI1442" s="253"/>
      <c r="DJ1442" s="253"/>
      <c r="DK1442" s="253"/>
      <c r="DL1442" s="253"/>
      <c r="DM1442" s="253"/>
      <c r="DN1442" s="253"/>
      <c r="DO1442" s="253"/>
      <c r="DP1442" s="253"/>
      <c r="DQ1442" s="253"/>
      <c r="DR1442" s="253"/>
      <c r="DS1442" s="253"/>
      <c r="DT1442" s="253"/>
      <c r="DU1442" s="253"/>
      <c r="DV1442" s="253"/>
      <c r="DW1442" s="253"/>
      <c r="DX1442" s="253"/>
      <c r="DY1442" s="253"/>
      <c r="DZ1442" s="253"/>
      <c r="EA1442" s="253"/>
      <c r="EB1442" s="253"/>
      <c r="EC1442" s="253"/>
      <c r="ED1442" s="253"/>
      <c r="EE1442" s="253"/>
      <c r="EF1442" s="253"/>
      <c r="EG1442" s="253"/>
      <c r="EH1442" s="253"/>
      <c r="EI1442" s="253"/>
      <c r="EJ1442" s="253"/>
      <c r="EK1442" s="253"/>
      <c r="EL1442" s="253"/>
      <c r="EM1442" s="253"/>
      <c r="EN1442" s="253"/>
      <c r="EO1442" s="253"/>
      <c r="EP1442" s="253"/>
      <c r="EQ1442" s="253"/>
      <c r="ER1442" s="253"/>
      <c r="ES1442" s="253"/>
      <c r="ET1442" s="253"/>
      <c r="EU1442" s="253"/>
      <c r="EV1442" s="253"/>
      <c r="EW1442" s="253"/>
      <c r="EX1442" s="253"/>
      <c r="EY1442" s="253"/>
      <c r="EZ1442" s="253"/>
      <c r="FA1442" s="253"/>
      <c r="FB1442" s="253"/>
      <c r="FC1442" s="253"/>
      <c r="FD1442" s="253"/>
      <c r="FE1442" s="253"/>
      <c r="FF1442" s="253"/>
      <c r="FG1442" s="253"/>
      <c r="FH1442" s="253"/>
      <c r="FI1442" s="253"/>
      <c r="FJ1442" s="253"/>
      <c r="FK1442" s="253"/>
      <c r="FL1442" s="253"/>
      <c r="FM1442" s="253"/>
      <c r="FN1442" s="253"/>
      <c r="FO1442" s="253"/>
      <c r="FP1442" s="253"/>
      <c r="FQ1442" s="253"/>
      <c r="FR1442" s="253"/>
      <c r="FS1442" s="253"/>
      <c r="FT1442" s="253"/>
      <c r="FU1442" s="253"/>
      <c r="FV1442" s="253"/>
    </row>
    <row r="1443" spans="1:178" s="33" customFormat="1" ht="32.25" customHeight="1">
      <c r="A1443" s="35" t="s">
        <v>539</v>
      </c>
      <c r="B1443" s="36" t="s">
        <v>540</v>
      </c>
      <c r="C1443" s="40">
        <v>297</v>
      </c>
      <c r="D1443" s="25">
        <v>45</v>
      </c>
      <c r="E1443" s="23">
        <f t="shared" si="647"/>
        <v>13365</v>
      </c>
      <c r="F1443" s="25">
        <v>510</v>
      </c>
      <c r="G1443" s="25">
        <v>30</v>
      </c>
      <c r="H1443" s="23">
        <f t="shared" si="648"/>
        <v>15300</v>
      </c>
      <c r="I1443" s="25">
        <v>320</v>
      </c>
      <c r="J1443" s="25">
        <v>45</v>
      </c>
      <c r="K1443" s="23">
        <f t="shared" si="649"/>
        <v>14400</v>
      </c>
      <c r="L1443" s="25"/>
      <c r="M1443" s="25">
        <v>75</v>
      </c>
      <c r="N1443" s="23">
        <f t="shared" si="650"/>
        <v>0</v>
      </c>
      <c r="O1443" s="25"/>
      <c r="P1443" s="25">
        <v>38</v>
      </c>
      <c r="Q1443" s="23">
        <f t="shared" si="651"/>
        <v>0</v>
      </c>
      <c r="R1443" s="25"/>
      <c r="S1443" s="25">
        <v>68</v>
      </c>
      <c r="T1443" s="23">
        <f t="shared" si="652"/>
        <v>0</v>
      </c>
      <c r="U1443" s="25">
        <v>150</v>
      </c>
      <c r="V1443" s="25">
        <v>38</v>
      </c>
      <c r="W1443" s="23">
        <f t="shared" si="653"/>
        <v>5700</v>
      </c>
      <c r="X1443" s="25">
        <v>150</v>
      </c>
      <c r="Y1443" s="25">
        <v>55</v>
      </c>
      <c r="Z1443" s="23">
        <f t="shared" si="654"/>
        <v>8250</v>
      </c>
      <c r="AA1443" s="25">
        <v>170</v>
      </c>
      <c r="AB1443" s="25">
        <v>58</v>
      </c>
      <c r="AC1443" s="23">
        <f t="shared" si="655"/>
        <v>9860</v>
      </c>
      <c r="AD1443" s="25"/>
      <c r="AE1443" s="25">
        <v>68</v>
      </c>
      <c r="AF1443" s="25">
        <f t="shared" si="656"/>
        <v>0</v>
      </c>
      <c r="AG1443" s="25">
        <v>240</v>
      </c>
      <c r="AH1443" s="25">
        <v>98</v>
      </c>
      <c r="AI1443" s="23">
        <f t="shared" si="657"/>
        <v>23520</v>
      </c>
      <c r="AJ1443" s="25">
        <v>3100</v>
      </c>
      <c r="AK1443" s="25">
        <v>7</v>
      </c>
      <c r="AL1443" s="25">
        <f t="shared" si="658"/>
        <v>21700</v>
      </c>
      <c r="AM1443" s="25"/>
      <c r="AN1443" s="25">
        <v>6</v>
      </c>
      <c r="AO1443" s="25">
        <f t="shared" si="659"/>
        <v>0</v>
      </c>
      <c r="AP1443" s="25"/>
      <c r="AQ1443" s="25">
        <v>7</v>
      </c>
      <c r="AR1443" s="25">
        <f t="shared" si="667"/>
        <v>0</v>
      </c>
      <c r="AS1443" s="25"/>
      <c r="AT1443" s="25">
        <v>5.63</v>
      </c>
      <c r="AU1443" s="25">
        <f t="shared" si="668"/>
        <v>0</v>
      </c>
      <c r="AV1443" s="25"/>
      <c r="AW1443" s="25">
        <v>6.65</v>
      </c>
      <c r="AX1443" s="25">
        <f t="shared" si="669"/>
        <v>0</v>
      </c>
      <c r="AY1443" s="25"/>
      <c r="AZ1443" s="25">
        <v>5.58</v>
      </c>
      <c r="BA1443" s="25">
        <f t="shared" si="670"/>
        <v>0</v>
      </c>
      <c r="BB1443" s="25">
        <v>3980</v>
      </c>
      <c r="BC1443" s="25">
        <v>6</v>
      </c>
      <c r="BD1443" s="23">
        <f t="shared" si="660"/>
        <v>23880</v>
      </c>
      <c r="BE1443" s="26">
        <f t="shared" si="661"/>
        <v>135975</v>
      </c>
      <c r="BF1443" s="27">
        <f t="shared" si="664"/>
        <v>309929</v>
      </c>
      <c r="BG1443" s="28">
        <v>16200</v>
      </c>
      <c r="BH1443" s="29"/>
      <c r="BI1443" s="28"/>
      <c r="BJ1443" s="28">
        <f t="shared" si="662"/>
        <v>16200</v>
      </c>
      <c r="BK1443" s="28">
        <f t="shared" si="663"/>
        <v>429704</v>
      </c>
      <c r="BL1443" s="250"/>
      <c r="BM1443" s="252"/>
      <c r="BN1443" s="252"/>
      <c r="BO1443" s="252"/>
      <c r="BP1443" s="252"/>
      <c r="BQ1443" s="252"/>
      <c r="BR1443" s="252"/>
      <c r="BS1443" s="252"/>
      <c r="BT1443" s="252"/>
      <c r="BU1443" s="252"/>
      <c r="BV1443" s="252"/>
      <c r="BW1443" s="252"/>
      <c r="BX1443" s="252"/>
      <c r="BY1443" s="253"/>
      <c r="BZ1443" s="253"/>
      <c r="CA1443" s="253"/>
      <c r="CB1443" s="253"/>
      <c r="CC1443" s="253"/>
      <c r="CD1443" s="253"/>
      <c r="CE1443" s="253"/>
      <c r="CF1443" s="253"/>
      <c r="CG1443" s="253"/>
      <c r="CH1443" s="253"/>
      <c r="CI1443" s="253"/>
      <c r="CJ1443" s="253"/>
      <c r="CK1443" s="253"/>
      <c r="CL1443" s="253"/>
      <c r="CM1443" s="253"/>
      <c r="CN1443" s="253"/>
      <c r="CO1443" s="253"/>
      <c r="CP1443" s="253"/>
      <c r="CQ1443" s="253"/>
      <c r="CR1443" s="253"/>
      <c r="CS1443" s="253"/>
      <c r="CT1443" s="253"/>
      <c r="CU1443" s="253"/>
      <c r="CV1443" s="253"/>
      <c r="CW1443" s="253"/>
      <c r="CX1443" s="253"/>
      <c r="CY1443" s="253"/>
      <c r="CZ1443" s="253"/>
      <c r="DA1443" s="253"/>
      <c r="DB1443" s="253"/>
      <c r="DC1443" s="253"/>
      <c r="DD1443" s="253"/>
      <c r="DE1443" s="253"/>
      <c r="DF1443" s="253"/>
      <c r="DG1443" s="253"/>
      <c r="DH1443" s="253"/>
      <c r="DI1443" s="253"/>
      <c r="DJ1443" s="253"/>
      <c r="DK1443" s="253"/>
      <c r="DL1443" s="253"/>
      <c r="DM1443" s="253"/>
      <c r="DN1443" s="253"/>
      <c r="DO1443" s="253"/>
      <c r="DP1443" s="253"/>
      <c r="DQ1443" s="253"/>
      <c r="DR1443" s="253"/>
      <c r="DS1443" s="253"/>
      <c r="DT1443" s="253"/>
      <c r="DU1443" s="253"/>
      <c r="DV1443" s="253"/>
      <c r="DW1443" s="253"/>
      <c r="DX1443" s="253"/>
      <c r="DY1443" s="253"/>
      <c r="DZ1443" s="253"/>
      <c r="EA1443" s="253"/>
      <c r="EB1443" s="253"/>
      <c r="EC1443" s="253"/>
      <c r="ED1443" s="253"/>
      <c r="EE1443" s="253"/>
      <c r="EF1443" s="253"/>
      <c r="EG1443" s="253"/>
      <c r="EH1443" s="253"/>
      <c r="EI1443" s="253"/>
      <c r="EJ1443" s="253"/>
      <c r="EK1443" s="253"/>
      <c r="EL1443" s="253"/>
      <c r="EM1443" s="253"/>
      <c r="EN1443" s="253"/>
      <c r="EO1443" s="253"/>
      <c r="EP1443" s="253"/>
      <c r="EQ1443" s="253"/>
      <c r="ER1443" s="253"/>
      <c r="ES1443" s="253"/>
      <c r="ET1443" s="253"/>
      <c r="EU1443" s="253"/>
      <c r="EV1443" s="253"/>
      <c r="EW1443" s="253"/>
      <c r="EX1443" s="253"/>
      <c r="EY1443" s="253"/>
      <c r="EZ1443" s="253"/>
      <c r="FA1443" s="253"/>
      <c r="FB1443" s="253"/>
      <c r="FC1443" s="253"/>
      <c r="FD1443" s="253"/>
      <c r="FE1443" s="253"/>
      <c r="FF1443" s="253"/>
      <c r="FG1443" s="253"/>
      <c r="FH1443" s="253"/>
      <c r="FI1443" s="253"/>
      <c r="FJ1443" s="253"/>
      <c r="FK1443" s="253"/>
      <c r="FL1443" s="253"/>
      <c r="FM1443" s="253"/>
      <c r="FN1443" s="253"/>
      <c r="FO1443" s="253"/>
      <c r="FP1443" s="253"/>
      <c r="FQ1443" s="253"/>
      <c r="FR1443" s="253"/>
      <c r="FS1443" s="253"/>
      <c r="FT1443" s="253"/>
      <c r="FU1443" s="253"/>
      <c r="FV1443" s="253"/>
    </row>
    <row r="1444" spans="1:178" s="33" customFormat="1" ht="32.25" customHeight="1">
      <c r="A1444" s="35" t="s">
        <v>541</v>
      </c>
      <c r="B1444" s="36" t="s">
        <v>542</v>
      </c>
      <c r="C1444" s="40"/>
      <c r="D1444" s="25">
        <v>45</v>
      </c>
      <c r="E1444" s="23">
        <f t="shared" si="647"/>
        <v>0</v>
      </c>
      <c r="F1444" s="25"/>
      <c r="G1444" s="25">
        <v>30</v>
      </c>
      <c r="H1444" s="23">
        <f t="shared" si="648"/>
        <v>0</v>
      </c>
      <c r="I1444" s="25"/>
      <c r="J1444" s="25">
        <v>45</v>
      </c>
      <c r="K1444" s="23">
        <f t="shared" si="649"/>
        <v>0</v>
      </c>
      <c r="L1444" s="25"/>
      <c r="M1444" s="25">
        <v>75</v>
      </c>
      <c r="N1444" s="23">
        <f t="shared" si="650"/>
        <v>0</v>
      </c>
      <c r="O1444" s="25"/>
      <c r="P1444" s="25">
        <v>38</v>
      </c>
      <c r="Q1444" s="23">
        <f t="shared" si="651"/>
        <v>0</v>
      </c>
      <c r="R1444" s="25"/>
      <c r="S1444" s="25">
        <v>68</v>
      </c>
      <c r="T1444" s="23">
        <f t="shared" si="652"/>
        <v>0</v>
      </c>
      <c r="U1444" s="25"/>
      <c r="V1444" s="25">
        <v>38</v>
      </c>
      <c r="W1444" s="23">
        <f t="shared" si="653"/>
        <v>0</v>
      </c>
      <c r="X1444" s="25"/>
      <c r="Y1444" s="25">
        <v>55</v>
      </c>
      <c r="Z1444" s="23">
        <f t="shared" si="654"/>
        <v>0</v>
      </c>
      <c r="AA1444" s="25"/>
      <c r="AB1444" s="25">
        <v>58</v>
      </c>
      <c r="AC1444" s="23">
        <f t="shared" si="655"/>
        <v>0</v>
      </c>
      <c r="AD1444" s="25"/>
      <c r="AE1444" s="25">
        <v>68</v>
      </c>
      <c r="AF1444" s="25">
        <f t="shared" si="656"/>
        <v>0</v>
      </c>
      <c r="AG1444" s="25"/>
      <c r="AH1444" s="25">
        <v>98</v>
      </c>
      <c r="AI1444" s="23">
        <f t="shared" si="657"/>
        <v>0</v>
      </c>
      <c r="AJ1444" s="25"/>
      <c r="AK1444" s="25">
        <v>7</v>
      </c>
      <c r="AL1444" s="25">
        <f t="shared" si="658"/>
        <v>0</v>
      </c>
      <c r="AM1444" s="25"/>
      <c r="AN1444" s="25">
        <v>6</v>
      </c>
      <c r="AO1444" s="25">
        <f t="shared" si="659"/>
        <v>0</v>
      </c>
      <c r="AP1444" s="25"/>
      <c r="AQ1444" s="25">
        <v>7</v>
      </c>
      <c r="AR1444" s="25">
        <f t="shared" si="667"/>
        <v>0</v>
      </c>
      <c r="AS1444" s="25"/>
      <c r="AT1444" s="25">
        <v>5.63</v>
      </c>
      <c r="AU1444" s="25">
        <f t="shared" si="668"/>
        <v>0</v>
      </c>
      <c r="AV1444" s="25"/>
      <c r="AW1444" s="25">
        <v>6.65</v>
      </c>
      <c r="AX1444" s="25">
        <f t="shared" si="669"/>
        <v>0</v>
      </c>
      <c r="AY1444" s="25"/>
      <c r="AZ1444" s="25">
        <v>5.58</v>
      </c>
      <c r="BA1444" s="25">
        <f t="shared" si="670"/>
        <v>0</v>
      </c>
      <c r="BB1444" s="25"/>
      <c r="BC1444" s="25">
        <v>6</v>
      </c>
      <c r="BD1444" s="23">
        <f t="shared" si="660"/>
        <v>0</v>
      </c>
      <c r="BE1444" s="26">
        <f t="shared" si="661"/>
        <v>0</v>
      </c>
      <c r="BF1444" s="27">
        <f t="shared" si="664"/>
        <v>0</v>
      </c>
      <c r="BG1444" s="28"/>
      <c r="BH1444" s="29"/>
      <c r="BI1444" s="28"/>
      <c r="BJ1444" s="30">
        <f t="shared" si="662"/>
        <v>0</v>
      </c>
      <c r="BK1444" s="28">
        <f t="shared" si="663"/>
        <v>0</v>
      </c>
      <c r="BL1444" s="250"/>
      <c r="BM1444" s="252"/>
      <c r="BN1444" s="252"/>
      <c r="BO1444" s="252"/>
      <c r="BP1444" s="252"/>
      <c r="BQ1444" s="252"/>
      <c r="BR1444" s="252"/>
      <c r="BS1444" s="252"/>
      <c r="BT1444" s="252"/>
      <c r="BU1444" s="252"/>
      <c r="BV1444" s="252"/>
      <c r="BW1444" s="252"/>
      <c r="BX1444" s="252"/>
      <c r="BY1444" s="253"/>
      <c r="BZ1444" s="253"/>
      <c r="CA1444" s="253"/>
      <c r="CB1444" s="253"/>
      <c r="CC1444" s="253"/>
      <c r="CD1444" s="253"/>
      <c r="CE1444" s="253"/>
      <c r="CF1444" s="253"/>
      <c r="CG1444" s="253"/>
      <c r="CH1444" s="253"/>
      <c r="CI1444" s="253"/>
      <c r="CJ1444" s="253"/>
      <c r="CK1444" s="253"/>
      <c r="CL1444" s="253"/>
      <c r="CM1444" s="253"/>
      <c r="CN1444" s="253"/>
      <c r="CO1444" s="253"/>
      <c r="CP1444" s="253"/>
      <c r="CQ1444" s="253"/>
      <c r="CR1444" s="253"/>
      <c r="CS1444" s="253"/>
      <c r="CT1444" s="253"/>
      <c r="CU1444" s="253"/>
      <c r="CV1444" s="253"/>
      <c r="CW1444" s="253"/>
      <c r="CX1444" s="253"/>
      <c r="CY1444" s="253"/>
      <c r="CZ1444" s="253"/>
      <c r="DA1444" s="253"/>
      <c r="DB1444" s="253"/>
      <c r="DC1444" s="253"/>
      <c r="DD1444" s="253"/>
      <c r="DE1444" s="253"/>
      <c r="DF1444" s="253"/>
      <c r="DG1444" s="253"/>
      <c r="DH1444" s="253"/>
      <c r="DI1444" s="253"/>
      <c r="DJ1444" s="253"/>
      <c r="DK1444" s="253"/>
      <c r="DL1444" s="253"/>
      <c r="DM1444" s="253"/>
      <c r="DN1444" s="253"/>
      <c r="DO1444" s="253"/>
      <c r="DP1444" s="253"/>
      <c r="DQ1444" s="253"/>
      <c r="DR1444" s="253"/>
      <c r="DS1444" s="253"/>
      <c r="DT1444" s="253"/>
      <c r="DU1444" s="253"/>
      <c r="DV1444" s="253"/>
      <c r="DW1444" s="253"/>
      <c r="DX1444" s="253"/>
      <c r="DY1444" s="253"/>
      <c r="DZ1444" s="253"/>
      <c r="EA1444" s="253"/>
      <c r="EB1444" s="253"/>
      <c r="EC1444" s="253"/>
      <c r="ED1444" s="253"/>
      <c r="EE1444" s="253"/>
      <c r="EF1444" s="253"/>
      <c r="EG1444" s="253"/>
      <c r="EH1444" s="253"/>
      <c r="EI1444" s="253"/>
      <c r="EJ1444" s="253"/>
      <c r="EK1444" s="253"/>
      <c r="EL1444" s="253"/>
      <c r="EM1444" s="253"/>
      <c r="EN1444" s="253"/>
      <c r="EO1444" s="253"/>
      <c r="EP1444" s="253"/>
      <c r="EQ1444" s="253"/>
      <c r="ER1444" s="253"/>
      <c r="ES1444" s="253"/>
      <c r="ET1444" s="253"/>
      <c r="EU1444" s="253"/>
      <c r="EV1444" s="253"/>
      <c r="EW1444" s="253"/>
      <c r="EX1444" s="253"/>
      <c r="EY1444" s="253"/>
      <c r="EZ1444" s="253"/>
      <c r="FA1444" s="253"/>
      <c r="FB1444" s="253"/>
      <c r="FC1444" s="253"/>
      <c r="FD1444" s="253"/>
      <c r="FE1444" s="253"/>
      <c r="FF1444" s="253"/>
      <c r="FG1444" s="253"/>
      <c r="FH1444" s="253"/>
      <c r="FI1444" s="253"/>
      <c r="FJ1444" s="253"/>
      <c r="FK1444" s="253"/>
      <c r="FL1444" s="253"/>
      <c r="FM1444" s="253"/>
      <c r="FN1444" s="253"/>
      <c r="FO1444" s="253"/>
      <c r="FP1444" s="253"/>
      <c r="FQ1444" s="253"/>
      <c r="FR1444" s="253"/>
      <c r="FS1444" s="253"/>
      <c r="FT1444" s="253"/>
      <c r="FU1444" s="253"/>
      <c r="FV1444" s="253"/>
    </row>
    <row r="1445" spans="1:178" s="33" customFormat="1" ht="32.25" customHeight="1">
      <c r="A1445" s="35" t="s">
        <v>543</v>
      </c>
      <c r="B1445" s="36" t="s">
        <v>544</v>
      </c>
      <c r="C1445" s="40"/>
      <c r="D1445" s="25">
        <v>45</v>
      </c>
      <c r="E1445" s="23">
        <f t="shared" ref="E1445:E1508" si="671">D1445*C1445</f>
        <v>0</v>
      </c>
      <c r="F1445" s="25"/>
      <c r="G1445" s="25">
        <v>30</v>
      </c>
      <c r="H1445" s="23">
        <f t="shared" ref="H1445:H1508" si="672">G1445*F1445</f>
        <v>0</v>
      </c>
      <c r="I1445" s="25"/>
      <c r="J1445" s="25">
        <v>45</v>
      </c>
      <c r="K1445" s="23">
        <f t="shared" ref="K1445:K1508" si="673">J1445*I1445</f>
        <v>0</v>
      </c>
      <c r="L1445" s="25"/>
      <c r="M1445" s="25">
        <v>75</v>
      </c>
      <c r="N1445" s="23">
        <f t="shared" ref="N1445:N1508" si="674">M1445*L1445</f>
        <v>0</v>
      </c>
      <c r="O1445" s="25"/>
      <c r="P1445" s="25">
        <v>38</v>
      </c>
      <c r="Q1445" s="23">
        <f t="shared" ref="Q1445:Q1508" si="675">P1445*O1445</f>
        <v>0</v>
      </c>
      <c r="R1445" s="25"/>
      <c r="S1445" s="25">
        <v>68</v>
      </c>
      <c r="T1445" s="23">
        <f t="shared" ref="T1445:T1508" si="676">S1445*R1445</f>
        <v>0</v>
      </c>
      <c r="U1445" s="25">
        <v>220</v>
      </c>
      <c r="V1445" s="25">
        <v>38</v>
      </c>
      <c r="W1445" s="23">
        <f t="shared" ref="W1445:W1508" si="677">V1445*U1445</f>
        <v>8360</v>
      </c>
      <c r="X1445" s="25">
        <v>140</v>
      </c>
      <c r="Y1445" s="25">
        <v>55</v>
      </c>
      <c r="Z1445" s="23">
        <f t="shared" ref="Z1445:Z1508" si="678">Y1445*X1445</f>
        <v>7700</v>
      </c>
      <c r="AA1445" s="25">
        <v>130</v>
      </c>
      <c r="AB1445" s="25">
        <v>58</v>
      </c>
      <c r="AC1445" s="23">
        <f t="shared" ref="AC1445:AC1508" si="679">AB1445*AA1445</f>
        <v>7540</v>
      </c>
      <c r="AD1445" s="25"/>
      <c r="AE1445" s="25">
        <v>68</v>
      </c>
      <c r="AF1445" s="25">
        <f t="shared" ref="AF1445:AF1508" si="680">AE1445*AD1445</f>
        <v>0</v>
      </c>
      <c r="AG1445" s="25">
        <v>330</v>
      </c>
      <c r="AH1445" s="25">
        <v>98</v>
      </c>
      <c r="AI1445" s="23">
        <f t="shared" ref="AI1445:AI1508" si="681">AH1445*AG1445</f>
        <v>32340</v>
      </c>
      <c r="AJ1445" s="25"/>
      <c r="AK1445" s="25">
        <v>7</v>
      </c>
      <c r="AL1445" s="25">
        <f t="shared" ref="AL1445:AL1508" si="682">AK1445*AJ1445</f>
        <v>0</v>
      </c>
      <c r="AM1445" s="25"/>
      <c r="AN1445" s="25">
        <v>6</v>
      </c>
      <c r="AO1445" s="25">
        <f t="shared" ref="AO1445:AO1508" si="683">AN1445*AM1445</f>
        <v>0</v>
      </c>
      <c r="AP1445" s="25"/>
      <c r="AQ1445" s="25">
        <v>7</v>
      </c>
      <c r="AR1445" s="25">
        <f t="shared" si="667"/>
        <v>0</v>
      </c>
      <c r="AS1445" s="25"/>
      <c r="AT1445" s="25">
        <v>5.63</v>
      </c>
      <c r="AU1445" s="25">
        <f t="shared" si="668"/>
        <v>0</v>
      </c>
      <c r="AV1445" s="25"/>
      <c r="AW1445" s="25">
        <v>6.65</v>
      </c>
      <c r="AX1445" s="25">
        <f t="shared" si="669"/>
        <v>0</v>
      </c>
      <c r="AY1445" s="25"/>
      <c r="AZ1445" s="25">
        <v>5.58</v>
      </c>
      <c r="BA1445" s="25">
        <f t="shared" si="670"/>
        <v>0</v>
      </c>
      <c r="BB1445" s="25"/>
      <c r="BC1445" s="25">
        <v>6</v>
      </c>
      <c r="BD1445" s="23">
        <f t="shared" ref="BD1445:BD1508" si="684">BC1445*BB1445</f>
        <v>0</v>
      </c>
      <c r="BE1445" s="26">
        <f t="shared" ref="BE1445:BE1508" si="685">E1445+H1445+K1445+N1445+Q1445+T1445+W1445+Z1445+AC1445+AF1445+AI1445+AL1445+AO1445+AR1445+AU1445+AX1445+BD1445+BA1445</f>
        <v>55940</v>
      </c>
      <c r="BF1445" s="27">
        <f t="shared" si="664"/>
        <v>9400</v>
      </c>
      <c r="BG1445" s="28"/>
      <c r="BH1445" s="29"/>
      <c r="BI1445" s="28">
        <v>35400</v>
      </c>
      <c r="BJ1445" s="28">
        <f t="shared" ref="BJ1445:BJ1508" si="686">BG1445+BH1445+BI1445</f>
        <v>35400</v>
      </c>
      <c r="BK1445" s="28">
        <f t="shared" ref="BK1445:BK1508" si="687">BF1445+BE1445-BJ1445</f>
        <v>29940</v>
      </c>
      <c r="BL1445" s="250"/>
      <c r="BM1445" s="252"/>
      <c r="BN1445" s="252"/>
      <c r="BO1445" s="252"/>
      <c r="BP1445" s="252"/>
      <c r="BQ1445" s="252"/>
      <c r="BR1445" s="252"/>
      <c r="BS1445" s="252"/>
      <c r="BT1445" s="252"/>
      <c r="BU1445" s="252"/>
      <c r="BV1445" s="252"/>
      <c r="BW1445" s="252"/>
      <c r="BX1445" s="252"/>
      <c r="BY1445" s="253"/>
      <c r="BZ1445" s="253"/>
      <c r="CA1445" s="253"/>
      <c r="CB1445" s="253"/>
      <c r="CC1445" s="253"/>
      <c r="CD1445" s="253"/>
      <c r="CE1445" s="253"/>
      <c r="CF1445" s="253"/>
      <c r="CG1445" s="253"/>
      <c r="CH1445" s="253"/>
      <c r="CI1445" s="253"/>
      <c r="CJ1445" s="253"/>
      <c r="CK1445" s="253"/>
      <c r="CL1445" s="253"/>
      <c r="CM1445" s="253"/>
      <c r="CN1445" s="253"/>
      <c r="CO1445" s="253"/>
      <c r="CP1445" s="253"/>
      <c r="CQ1445" s="253"/>
      <c r="CR1445" s="253"/>
      <c r="CS1445" s="253"/>
      <c r="CT1445" s="253"/>
      <c r="CU1445" s="253"/>
      <c r="CV1445" s="253"/>
      <c r="CW1445" s="253"/>
      <c r="CX1445" s="253"/>
      <c r="CY1445" s="253"/>
      <c r="CZ1445" s="253"/>
      <c r="DA1445" s="253"/>
      <c r="DB1445" s="253"/>
      <c r="DC1445" s="253"/>
      <c r="DD1445" s="253"/>
      <c r="DE1445" s="253"/>
      <c r="DF1445" s="253"/>
      <c r="DG1445" s="253"/>
      <c r="DH1445" s="253"/>
      <c r="DI1445" s="253"/>
      <c r="DJ1445" s="253"/>
      <c r="DK1445" s="253"/>
      <c r="DL1445" s="253"/>
      <c r="DM1445" s="253"/>
      <c r="DN1445" s="253"/>
      <c r="DO1445" s="253"/>
      <c r="DP1445" s="253"/>
      <c r="DQ1445" s="253"/>
      <c r="DR1445" s="253"/>
      <c r="DS1445" s="253"/>
      <c r="DT1445" s="253"/>
      <c r="DU1445" s="253"/>
      <c r="DV1445" s="253"/>
      <c r="DW1445" s="253"/>
      <c r="DX1445" s="253"/>
      <c r="DY1445" s="253"/>
      <c r="DZ1445" s="253"/>
      <c r="EA1445" s="253"/>
      <c r="EB1445" s="253"/>
      <c r="EC1445" s="253"/>
      <c r="ED1445" s="253"/>
      <c r="EE1445" s="253"/>
      <c r="EF1445" s="253"/>
      <c r="EG1445" s="253"/>
      <c r="EH1445" s="253"/>
      <c r="EI1445" s="253"/>
      <c r="EJ1445" s="253"/>
      <c r="EK1445" s="253"/>
      <c r="EL1445" s="253"/>
      <c r="EM1445" s="253"/>
      <c r="EN1445" s="253"/>
      <c r="EO1445" s="253"/>
      <c r="EP1445" s="253"/>
      <c r="EQ1445" s="253"/>
      <c r="ER1445" s="253"/>
      <c r="ES1445" s="253"/>
      <c r="ET1445" s="253"/>
      <c r="EU1445" s="253"/>
      <c r="EV1445" s="253"/>
      <c r="EW1445" s="253"/>
      <c r="EX1445" s="253"/>
      <c r="EY1445" s="253"/>
      <c r="EZ1445" s="253"/>
      <c r="FA1445" s="253"/>
      <c r="FB1445" s="253"/>
      <c r="FC1445" s="253"/>
      <c r="FD1445" s="253"/>
      <c r="FE1445" s="253"/>
      <c r="FF1445" s="253"/>
      <c r="FG1445" s="253"/>
      <c r="FH1445" s="253"/>
      <c r="FI1445" s="253"/>
      <c r="FJ1445" s="253"/>
      <c r="FK1445" s="253"/>
      <c r="FL1445" s="253"/>
      <c r="FM1445" s="253"/>
      <c r="FN1445" s="253"/>
      <c r="FO1445" s="253"/>
      <c r="FP1445" s="253"/>
      <c r="FQ1445" s="253"/>
      <c r="FR1445" s="253"/>
      <c r="FS1445" s="253"/>
      <c r="FT1445" s="253"/>
      <c r="FU1445" s="253"/>
      <c r="FV1445" s="253"/>
    </row>
    <row r="1446" spans="1:178" s="33" customFormat="1" ht="32.25" customHeight="1">
      <c r="A1446" s="35" t="s">
        <v>545</v>
      </c>
      <c r="B1446" s="36" t="s">
        <v>546</v>
      </c>
      <c r="C1446" s="40"/>
      <c r="D1446" s="25">
        <v>45</v>
      </c>
      <c r="E1446" s="23">
        <f t="shared" si="671"/>
        <v>0</v>
      </c>
      <c r="F1446" s="25"/>
      <c r="G1446" s="25">
        <v>30</v>
      </c>
      <c r="H1446" s="23">
        <f t="shared" si="672"/>
        <v>0</v>
      </c>
      <c r="I1446" s="25"/>
      <c r="J1446" s="25">
        <v>45</v>
      </c>
      <c r="K1446" s="23">
        <f t="shared" si="673"/>
        <v>0</v>
      </c>
      <c r="L1446" s="25"/>
      <c r="M1446" s="25">
        <v>75</v>
      </c>
      <c r="N1446" s="23">
        <f t="shared" si="674"/>
        <v>0</v>
      </c>
      <c r="O1446" s="25"/>
      <c r="P1446" s="25">
        <v>38</v>
      </c>
      <c r="Q1446" s="23">
        <f t="shared" si="675"/>
        <v>0</v>
      </c>
      <c r="R1446" s="25"/>
      <c r="S1446" s="25">
        <v>68</v>
      </c>
      <c r="T1446" s="23">
        <f t="shared" si="676"/>
        <v>0</v>
      </c>
      <c r="U1446" s="25"/>
      <c r="V1446" s="25">
        <v>38</v>
      </c>
      <c r="W1446" s="23">
        <f t="shared" si="677"/>
        <v>0</v>
      </c>
      <c r="X1446" s="25"/>
      <c r="Y1446" s="25">
        <v>55</v>
      </c>
      <c r="Z1446" s="23">
        <f t="shared" si="678"/>
        <v>0</v>
      </c>
      <c r="AA1446" s="25"/>
      <c r="AB1446" s="25">
        <v>58</v>
      </c>
      <c r="AC1446" s="23">
        <f t="shared" si="679"/>
        <v>0</v>
      </c>
      <c r="AD1446" s="25"/>
      <c r="AE1446" s="25">
        <v>68</v>
      </c>
      <c r="AF1446" s="25">
        <f t="shared" si="680"/>
        <v>0</v>
      </c>
      <c r="AG1446" s="25"/>
      <c r="AH1446" s="25">
        <v>98</v>
      </c>
      <c r="AI1446" s="23">
        <f t="shared" si="681"/>
        <v>0</v>
      </c>
      <c r="AJ1446" s="25"/>
      <c r="AK1446" s="25">
        <v>7</v>
      </c>
      <c r="AL1446" s="25">
        <f t="shared" si="682"/>
        <v>0</v>
      </c>
      <c r="AM1446" s="25"/>
      <c r="AN1446" s="25">
        <v>6</v>
      </c>
      <c r="AO1446" s="25">
        <f t="shared" si="683"/>
        <v>0</v>
      </c>
      <c r="AP1446" s="25"/>
      <c r="AQ1446" s="25">
        <v>7</v>
      </c>
      <c r="AR1446" s="25">
        <f t="shared" si="667"/>
        <v>0</v>
      </c>
      <c r="AS1446" s="25"/>
      <c r="AT1446" s="25">
        <v>5.63</v>
      </c>
      <c r="AU1446" s="25">
        <f t="shared" si="668"/>
        <v>0</v>
      </c>
      <c r="AV1446" s="25"/>
      <c r="AW1446" s="25">
        <v>6.65</v>
      </c>
      <c r="AX1446" s="25">
        <f t="shared" si="669"/>
        <v>0</v>
      </c>
      <c r="AY1446" s="25"/>
      <c r="AZ1446" s="25">
        <v>5.58</v>
      </c>
      <c r="BA1446" s="25">
        <f t="shared" si="670"/>
        <v>0</v>
      </c>
      <c r="BB1446" s="25"/>
      <c r="BC1446" s="25">
        <v>6</v>
      </c>
      <c r="BD1446" s="23">
        <f t="shared" si="684"/>
        <v>0</v>
      </c>
      <c r="BE1446" s="26">
        <f t="shared" si="685"/>
        <v>0</v>
      </c>
      <c r="BF1446" s="27">
        <f t="shared" ref="BF1446:BF1509" si="688">BK855</f>
        <v>0</v>
      </c>
      <c r="BG1446" s="28"/>
      <c r="BH1446" s="29"/>
      <c r="BI1446" s="28"/>
      <c r="BJ1446" s="30">
        <f t="shared" si="686"/>
        <v>0</v>
      </c>
      <c r="BK1446" s="28">
        <f t="shared" si="687"/>
        <v>0</v>
      </c>
      <c r="BL1446" s="250"/>
      <c r="BM1446" s="252"/>
      <c r="BN1446" s="252"/>
      <c r="BO1446" s="252"/>
      <c r="BP1446" s="252"/>
      <c r="BQ1446" s="252"/>
      <c r="BR1446" s="252"/>
      <c r="BS1446" s="252"/>
      <c r="BT1446" s="252"/>
      <c r="BU1446" s="252"/>
      <c r="BV1446" s="252"/>
      <c r="BW1446" s="252"/>
      <c r="BX1446" s="252"/>
      <c r="BY1446" s="253"/>
      <c r="BZ1446" s="253"/>
      <c r="CA1446" s="253"/>
      <c r="CB1446" s="253"/>
      <c r="CC1446" s="253"/>
      <c r="CD1446" s="253"/>
      <c r="CE1446" s="253"/>
      <c r="CF1446" s="253"/>
      <c r="CG1446" s="253"/>
      <c r="CH1446" s="253"/>
      <c r="CI1446" s="253"/>
      <c r="CJ1446" s="253"/>
      <c r="CK1446" s="253"/>
      <c r="CL1446" s="253"/>
      <c r="CM1446" s="253"/>
      <c r="CN1446" s="253"/>
      <c r="CO1446" s="253"/>
      <c r="CP1446" s="253"/>
      <c r="CQ1446" s="253"/>
      <c r="CR1446" s="253"/>
      <c r="CS1446" s="253"/>
      <c r="CT1446" s="253"/>
      <c r="CU1446" s="253"/>
      <c r="CV1446" s="253"/>
      <c r="CW1446" s="253"/>
      <c r="CX1446" s="253"/>
      <c r="CY1446" s="253"/>
      <c r="CZ1446" s="253"/>
      <c r="DA1446" s="253"/>
      <c r="DB1446" s="253"/>
      <c r="DC1446" s="253"/>
      <c r="DD1446" s="253"/>
      <c r="DE1446" s="253"/>
      <c r="DF1446" s="253"/>
      <c r="DG1446" s="253"/>
      <c r="DH1446" s="253"/>
      <c r="DI1446" s="253"/>
      <c r="DJ1446" s="253"/>
      <c r="DK1446" s="253"/>
      <c r="DL1446" s="253"/>
      <c r="DM1446" s="253"/>
      <c r="DN1446" s="253"/>
      <c r="DO1446" s="253"/>
      <c r="DP1446" s="253"/>
      <c r="DQ1446" s="253"/>
      <c r="DR1446" s="253"/>
      <c r="DS1446" s="253"/>
      <c r="DT1446" s="253"/>
      <c r="DU1446" s="253"/>
      <c r="DV1446" s="253"/>
      <c r="DW1446" s="253"/>
      <c r="DX1446" s="253"/>
      <c r="DY1446" s="253"/>
      <c r="DZ1446" s="253"/>
      <c r="EA1446" s="253"/>
      <c r="EB1446" s="253"/>
      <c r="EC1446" s="253"/>
      <c r="ED1446" s="253"/>
      <c r="EE1446" s="253"/>
      <c r="EF1446" s="253"/>
      <c r="EG1446" s="253"/>
      <c r="EH1446" s="253"/>
      <c r="EI1446" s="253"/>
      <c r="EJ1446" s="253"/>
      <c r="EK1446" s="253"/>
      <c r="EL1446" s="253"/>
      <c r="EM1446" s="253"/>
      <c r="EN1446" s="253"/>
      <c r="EO1446" s="253"/>
      <c r="EP1446" s="253"/>
      <c r="EQ1446" s="253"/>
      <c r="ER1446" s="253"/>
      <c r="ES1446" s="253"/>
      <c r="ET1446" s="253"/>
      <c r="EU1446" s="253"/>
      <c r="EV1446" s="253"/>
      <c r="EW1446" s="253"/>
      <c r="EX1446" s="253"/>
      <c r="EY1446" s="253"/>
      <c r="EZ1446" s="253"/>
      <c r="FA1446" s="253"/>
      <c r="FB1446" s="253"/>
      <c r="FC1446" s="253"/>
      <c r="FD1446" s="253"/>
      <c r="FE1446" s="253"/>
      <c r="FF1446" s="253"/>
      <c r="FG1446" s="253"/>
      <c r="FH1446" s="253"/>
      <c r="FI1446" s="253"/>
      <c r="FJ1446" s="253"/>
      <c r="FK1446" s="253"/>
      <c r="FL1446" s="253"/>
      <c r="FM1446" s="253"/>
      <c r="FN1446" s="253"/>
      <c r="FO1446" s="253"/>
      <c r="FP1446" s="253"/>
      <c r="FQ1446" s="253"/>
      <c r="FR1446" s="253"/>
      <c r="FS1446" s="253"/>
      <c r="FT1446" s="253"/>
      <c r="FU1446" s="253"/>
      <c r="FV1446" s="253"/>
    </row>
    <row r="1447" spans="1:178" s="33" customFormat="1" ht="32.25" customHeight="1">
      <c r="A1447" s="35" t="s">
        <v>547</v>
      </c>
      <c r="B1447" s="36" t="s">
        <v>548</v>
      </c>
      <c r="C1447" s="40"/>
      <c r="D1447" s="25">
        <v>45</v>
      </c>
      <c r="E1447" s="23">
        <f t="shared" si="671"/>
        <v>0</v>
      </c>
      <c r="F1447" s="25"/>
      <c r="G1447" s="25">
        <v>30</v>
      </c>
      <c r="H1447" s="23">
        <f t="shared" si="672"/>
        <v>0</v>
      </c>
      <c r="I1447" s="25"/>
      <c r="J1447" s="25">
        <v>45</v>
      </c>
      <c r="K1447" s="23">
        <f t="shared" si="673"/>
        <v>0</v>
      </c>
      <c r="L1447" s="25"/>
      <c r="M1447" s="25">
        <v>75</v>
      </c>
      <c r="N1447" s="23">
        <f t="shared" si="674"/>
        <v>0</v>
      </c>
      <c r="O1447" s="25"/>
      <c r="P1447" s="25">
        <v>38</v>
      </c>
      <c r="Q1447" s="23">
        <f t="shared" si="675"/>
        <v>0</v>
      </c>
      <c r="R1447" s="25"/>
      <c r="S1447" s="25">
        <v>68</v>
      </c>
      <c r="T1447" s="23">
        <f t="shared" si="676"/>
        <v>0</v>
      </c>
      <c r="U1447" s="25"/>
      <c r="V1447" s="25">
        <v>38</v>
      </c>
      <c r="W1447" s="23">
        <f t="shared" si="677"/>
        <v>0</v>
      </c>
      <c r="X1447" s="25"/>
      <c r="Y1447" s="25">
        <v>55</v>
      </c>
      <c r="Z1447" s="23">
        <f t="shared" si="678"/>
        <v>0</v>
      </c>
      <c r="AA1447" s="25"/>
      <c r="AB1447" s="25">
        <v>58</v>
      </c>
      <c r="AC1447" s="23">
        <f t="shared" si="679"/>
        <v>0</v>
      </c>
      <c r="AD1447" s="25"/>
      <c r="AE1447" s="25">
        <v>68</v>
      </c>
      <c r="AF1447" s="25">
        <f t="shared" si="680"/>
        <v>0</v>
      </c>
      <c r="AG1447" s="25"/>
      <c r="AH1447" s="25">
        <v>98</v>
      </c>
      <c r="AI1447" s="23">
        <f t="shared" si="681"/>
        <v>0</v>
      </c>
      <c r="AJ1447" s="25"/>
      <c r="AK1447" s="25">
        <v>7</v>
      </c>
      <c r="AL1447" s="25">
        <f t="shared" si="682"/>
        <v>0</v>
      </c>
      <c r="AM1447" s="25"/>
      <c r="AN1447" s="25">
        <v>6</v>
      </c>
      <c r="AO1447" s="25">
        <f t="shared" si="683"/>
        <v>0</v>
      </c>
      <c r="AP1447" s="25"/>
      <c r="AQ1447" s="25">
        <v>7</v>
      </c>
      <c r="AR1447" s="25">
        <f t="shared" si="667"/>
        <v>0</v>
      </c>
      <c r="AS1447" s="25"/>
      <c r="AT1447" s="25">
        <v>5.63</v>
      </c>
      <c r="AU1447" s="25">
        <f t="shared" si="668"/>
        <v>0</v>
      </c>
      <c r="AV1447" s="25"/>
      <c r="AW1447" s="25">
        <v>6.65</v>
      </c>
      <c r="AX1447" s="25">
        <f t="shared" si="669"/>
        <v>0</v>
      </c>
      <c r="AY1447" s="25"/>
      <c r="AZ1447" s="25">
        <v>5.58</v>
      </c>
      <c r="BA1447" s="25">
        <f t="shared" si="670"/>
        <v>0</v>
      </c>
      <c r="BB1447" s="25"/>
      <c r="BC1447" s="25">
        <v>6</v>
      </c>
      <c r="BD1447" s="23">
        <f t="shared" si="684"/>
        <v>0</v>
      </c>
      <c r="BE1447" s="26">
        <f t="shared" si="685"/>
        <v>0</v>
      </c>
      <c r="BF1447" s="27">
        <f t="shared" si="688"/>
        <v>0</v>
      </c>
      <c r="BG1447" s="28"/>
      <c r="BH1447" s="29"/>
      <c r="BI1447" s="28"/>
      <c r="BJ1447" s="30">
        <f t="shared" si="686"/>
        <v>0</v>
      </c>
      <c r="BK1447" s="28">
        <f t="shared" si="687"/>
        <v>0</v>
      </c>
      <c r="BL1447" s="250"/>
      <c r="BM1447" s="252"/>
      <c r="BN1447" s="252"/>
      <c r="BO1447" s="252"/>
      <c r="BP1447" s="252"/>
      <c r="BQ1447" s="252"/>
      <c r="BR1447" s="252"/>
      <c r="BS1447" s="252"/>
      <c r="BT1447" s="252"/>
      <c r="BU1447" s="252"/>
      <c r="BV1447" s="252"/>
      <c r="BW1447" s="252"/>
      <c r="BX1447" s="252"/>
      <c r="BY1447" s="253"/>
      <c r="BZ1447" s="253"/>
      <c r="CA1447" s="253"/>
      <c r="CB1447" s="253"/>
      <c r="CC1447" s="253"/>
      <c r="CD1447" s="253"/>
      <c r="CE1447" s="253"/>
      <c r="CF1447" s="253"/>
      <c r="CG1447" s="253"/>
      <c r="CH1447" s="253"/>
      <c r="CI1447" s="253"/>
      <c r="CJ1447" s="253"/>
      <c r="CK1447" s="253"/>
      <c r="CL1447" s="253"/>
      <c r="CM1447" s="253"/>
      <c r="CN1447" s="253"/>
      <c r="CO1447" s="253"/>
      <c r="CP1447" s="253"/>
      <c r="CQ1447" s="253"/>
      <c r="CR1447" s="253"/>
      <c r="CS1447" s="253"/>
      <c r="CT1447" s="253"/>
      <c r="CU1447" s="253"/>
      <c r="CV1447" s="253"/>
      <c r="CW1447" s="253"/>
      <c r="CX1447" s="253"/>
      <c r="CY1447" s="253"/>
      <c r="CZ1447" s="253"/>
      <c r="DA1447" s="253"/>
      <c r="DB1447" s="253"/>
      <c r="DC1447" s="253"/>
      <c r="DD1447" s="253"/>
      <c r="DE1447" s="253"/>
      <c r="DF1447" s="253"/>
      <c r="DG1447" s="253"/>
      <c r="DH1447" s="253"/>
      <c r="DI1447" s="253"/>
      <c r="DJ1447" s="253"/>
      <c r="DK1447" s="253"/>
      <c r="DL1447" s="253"/>
      <c r="DM1447" s="253"/>
      <c r="DN1447" s="253"/>
      <c r="DO1447" s="253"/>
      <c r="DP1447" s="253"/>
      <c r="DQ1447" s="253"/>
      <c r="DR1447" s="253"/>
      <c r="DS1447" s="253"/>
      <c r="DT1447" s="253"/>
      <c r="DU1447" s="253"/>
      <c r="DV1447" s="253"/>
      <c r="DW1447" s="253"/>
      <c r="DX1447" s="253"/>
      <c r="DY1447" s="253"/>
      <c r="DZ1447" s="253"/>
      <c r="EA1447" s="253"/>
      <c r="EB1447" s="253"/>
      <c r="EC1447" s="253"/>
      <c r="ED1447" s="253"/>
      <c r="EE1447" s="253"/>
      <c r="EF1447" s="253"/>
      <c r="EG1447" s="253"/>
      <c r="EH1447" s="253"/>
      <c r="EI1447" s="253"/>
      <c r="EJ1447" s="253"/>
      <c r="EK1447" s="253"/>
      <c r="EL1447" s="253"/>
      <c r="EM1447" s="253"/>
      <c r="EN1447" s="253"/>
      <c r="EO1447" s="253"/>
      <c r="EP1447" s="253"/>
      <c r="EQ1447" s="253"/>
      <c r="ER1447" s="253"/>
      <c r="ES1447" s="253"/>
      <c r="ET1447" s="253"/>
      <c r="EU1447" s="253"/>
      <c r="EV1447" s="253"/>
      <c r="EW1447" s="253"/>
      <c r="EX1447" s="253"/>
      <c r="EY1447" s="253"/>
      <c r="EZ1447" s="253"/>
      <c r="FA1447" s="253"/>
      <c r="FB1447" s="253"/>
      <c r="FC1447" s="253"/>
      <c r="FD1447" s="253"/>
      <c r="FE1447" s="253"/>
      <c r="FF1447" s="253"/>
      <c r="FG1447" s="253"/>
      <c r="FH1447" s="253"/>
      <c r="FI1447" s="253"/>
      <c r="FJ1447" s="253"/>
      <c r="FK1447" s="253"/>
      <c r="FL1447" s="253"/>
      <c r="FM1447" s="253"/>
      <c r="FN1447" s="253"/>
      <c r="FO1447" s="253"/>
      <c r="FP1447" s="253"/>
      <c r="FQ1447" s="253"/>
      <c r="FR1447" s="253"/>
      <c r="FS1447" s="253"/>
      <c r="FT1447" s="253"/>
      <c r="FU1447" s="253"/>
      <c r="FV1447" s="253"/>
    </row>
    <row r="1448" spans="1:178" s="33" customFormat="1" ht="32.25" customHeight="1">
      <c r="A1448" s="35" t="s">
        <v>549</v>
      </c>
      <c r="B1448" s="36" t="s">
        <v>550</v>
      </c>
      <c r="C1448" s="40"/>
      <c r="D1448" s="25">
        <v>45</v>
      </c>
      <c r="E1448" s="23">
        <f t="shared" si="671"/>
        <v>0</v>
      </c>
      <c r="F1448" s="25"/>
      <c r="G1448" s="25">
        <v>30</v>
      </c>
      <c r="H1448" s="23">
        <f t="shared" si="672"/>
        <v>0</v>
      </c>
      <c r="I1448" s="25"/>
      <c r="J1448" s="25"/>
      <c r="K1448" s="23">
        <f t="shared" si="673"/>
        <v>0</v>
      </c>
      <c r="L1448" s="25">
        <v>150</v>
      </c>
      <c r="M1448" s="25">
        <v>75</v>
      </c>
      <c r="N1448" s="23">
        <f t="shared" si="674"/>
        <v>11250</v>
      </c>
      <c r="O1448" s="25">
        <v>270</v>
      </c>
      <c r="P1448" s="25">
        <v>38</v>
      </c>
      <c r="Q1448" s="23">
        <f t="shared" si="675"/>
        <v>10260</v>
      </c>
      <c r="R1448" s="25">
        <v>220</v>
      </c>
      <c r="S1448" s="25">
        <v>68</v>
      </c>
      <c r="T1448" s="23">
        <f t="shared" si="676"/>
        <v>14960</v>
      </c>
      <c r="U1448" s="25"/>
      <c r="V1448" s="25">
        <v>38</v>
      </c>
      <c r="W1448" s="23">
        <f t="shared" si="677"/>
        <v>0</v>
      </c>
      <c r="X1448" s="25"/>
      <c r="Y1448" s="25">
        <v>55</v>
      </c>
      <c r="Z1448" s="23">
        <f t="shared" si="678"/>
        <v>0</v>
      </c>
      <c r="AA1448" s="25"/>
      <c r="AB1448" s="25">
        <v>58</v>
      </c>
      <c r="AC1448" s="23">
        <f t="shared" si="679"/>
        <v>0</v>
      </c>
      <c r="AD1448" s="25"/>
      <c r="AE1448" s="25">
        <v>68</v>
      </c>
      <c r="AF1448" s="25">
        <f t="shared" si="680"/>
        <v>0</v>
      </c>
      <c r="AG1448" s="25"/>
      <c r="AH1448" s="25">
        <v>98</v>
      </c>
      <c r="AI1448" s="23">
        <f t="shared" si="681"/>
        <v>0</v>
      </c>
      <c r="AJ1448" s="25"/>
      <c r="AK1448" s="25">
        <v>7</v>
      </c>
      <c r="AL1448" s="25">
        <f t="shared" si="682"/>
        <v>0</v>
      </c>
      <c r="AM1448" s="25">
        <v>4800</v>
      </c>
      <c r="AN1448" s="25">
        <v>6</v>
      </c>
      <c r="AO1448" s="25">
        <f t="shared" si="683"/>
        <v>28800</v>
      </c>
      <c r="AP1448" s="25"/>
      <c r="AQ1448" s="25">
        <v>7</v>
      </c>
      <c r="AR1448" s="25"/>
      <c r="AS1448" s="25"/>
      <c r="AT1448" s="25">
        <v>5.63</v>
      </c>
      <c r="AU1448" s="25"/>
      <c r="AV1448" s="25"/>
      <c r="AW1448" s="25">
        <v>6.65</v>
      </c>
      <c r="AX1448" s="25"/>
      <c r="AY1448" s="25"/>
      <c r="AZ1448" s="25">
        <v>5.58</v>
      </c>
      <c r="BA1448" s="25"/>
      <c r="BB1448" s="25"/>
      <c r="BC1448" s="25">
        <v>6</v>
      </c>
      <c r="BD1448" s="23">
        <f t="shared" si="684"/>
        <v>0</v>
      </c>
      <c r="BE1448" s="26">
        <f t="shared" si="685"/>
        <v>65270</v>
      </c>
      <c r="BF1448" s="27">
        <f t="shared" si="688"/>
        <v>113151</v>
      </c>
      <c r="BG1448" s="28"/>
      <c r="BH1448" s="29"/>
      <c r="BI1448" s="28"/>
      <c r="BJ1448" s="28">
        <f t="shared" si="686"/>
        <v>0</v>
      </c>
      <c r="BK1448" s="28">
        <f t="shared" si="687"/>
        <v>178421</v>
      </c>
      <c r="BL1448" s="250"/>
      <c r="BM1448" s="252"/>
      <c r="BN1448" s="252"/>
      <c r="BO1448" s="252"/>
      <c r="BP1448" s="252"/>
      <c r="BQ1448" s="252"/>
      <c r="BR1448" s="252"/>
      <c r="BS1448" s="252"/>
      <c r="BT1448" s="252"/>
      <c r="BU1448" s="252"/>
      <c r="BV1448" s="252"/>
      <c r="BW1448" s="252"/>
      <c r="BX1448" s="252"/>
      <c r="BY1448" s="253"/>
      <c r="BZ1448" s="253"/>
      <c r="CA1448" s="253"/>
      <c r="CB1448" s="253"/>
      <c r="CC1448" s="253"/>
      <c r="CD1448" s="253"/>
      <c r="CE1448" s="253"/>
      <c r="CF1448" s="253"/>
      <c r="CG1448" s="253"/>
      <c r="CH1448" s="253"/>
      <c r="CI1448" s="253"/>
      <c r="CJ1448" s="253"/>
      <c r="CK1448" s="253"/>
      <c r="CL1448" s="253"/>
      <c r="CM1448" s="253"/>
      <c r="CN1448" s="253"/>
      <c r="CO1448" s="253"/>
      <c r="CP1448" s="253"/>
      <c r="CQ1448" s="253"/>
      <c r="CR1448" s="253"/>
      <c r="CS1448" s="253"/>
      <c r="CT1448" s="253"/>
      <c r="CU1448" s="253"/>
      <c r="CV1448" s="253"/>
      <c r="CW1448" s="253"/>
      <c r="CX1448" s="253"/>
      <c r="CY1448" s="253"/>
      <c r="CZ1448" s="253"/>
      <c r="DA1448" s="253"/>
      <c r="DB1448" s="253"/>
      <c r="DC1448" s="253"/>
      <c r="DD1448" s="253"/>
      <c r="DE1448" s="253"/>
      <c r="DF1448" s="253"/>
      <c r="DG1448" s="253"/>
      <c r="DH1448" s="253"/>
      <c r="DI1448" s="253"/>
      <c r="DJ1448" s="253"/>
      <c r="DK1448" s="253"/>
      <c r="DL1448" s="253"/>
      <c r="DM1448" s="253"/>
      <c r="DN1448" s="253"/>
      <c r="DO1448" s="253"/>
      <c r="DP1448" s="253"/>
      <c r="DQ1448" s="253"/>
      <c r="DR1448" s="253"/>
      <c r="DS1448" s="253"/>
      <c r="DT1448" s="253"/>
      <c r="DU1448" s="253"/>
      <c r="DV1448" s="253"/>
      <c r="DW1448" s="253"/>
      <c r="DX1448" s="253"/>
      <c r="DY1448" s="253"/>
      <c r="DZ1448" s="253"/>
      <c r="EA1448" s="253"/>
      <c r="EB1448" s="253"/>
      <c r="EC1448" s="253"/>
      <c r="ED1448" s="253"/>
      <c r="EE1448" s="253"/>
      <c r="EF1448" s="253"/>
      <c r="EG1448" s="253"/>
      <c r="EH1448" s="253"/>
      <c r="EI1448" s="253"/>
      <c r="EJ1448" s="253"/>
      <c r="EK1448" s="253"/>
      <c r="EL1448" s="253"/>
      <c r="EM1448" s="253"/>
      <c r="EN1448" s="253"/>
      <c r="EO1448" s="253"/>
      <c r="EP1448" s="253"/>
      <c r="EQ1448" s="253"/>
      <c r="ER1448" s="253"/>
      <c r="ES1448" s="253"/>
      <c r="ET1448" s="253"/>
      <c r="EU1448" s="253"/>
      <c r="EV1448" s="253"/>
      <c r="EW1448" s="253"/>
      <c r="EX1448" s="253"/>
      <c r="EY1448" s="253"/>
      <c r="EZ1448" s="253"/>
      <c r="FA1448" s="253"/>
      <c r="FB1448" s="253"/>
      <c r="FC1448" s="253"/>
      <c r="FD1448" s="253"/>
      <c r="FE1448" s="253"/>
      <c r="FF1448" s="253"/>
      <c r="FG1448" s="253"/>
      <c r="FH1448" s="253"/>
      <c r="FI1448" s="253"/>
      <c r="FJ1448" s="253"/>
      <c r="FK1448" s="253"/>
      <c r="FL1448" s="253"/>
      <c r="FM1448" s="253"/>
      <c r="FN1448" s="253"/>
      <c r="FO1448" s="253"/>
      <c r="FP1448" s="253"/>
      <c r="FQ1448" s="253"/>
      <c r="FR1448" s="253"/>
      <c r="FS1448" s="253"/>
      <c r="FT1448" s="253"/>
      <c r="FU1448" s="253"/>
      <c r="FV1448" s="253"/>
    </row>
    <row r="1449" spans="1:178" s="33" customFormat="1" ht="32.25" customHeight="1">
      <c r="A1449" s="35" t="s">
        <v>551</v>
      </c>
      <c r="B1449" s="36" t="s">
        <v>552</v>
      </c>
      <c r="C1449" s="40"/>
      <c r="D1449" s="25">
        <v>45</v>
      </c>
      <c r="E1449" s="23">
        <f t="shared" si="671"/>
        <v>0</v>
      </c>
      <c r="F1449" s="25"/>
      <c r="G1449" s="25">
        <v>30</v>
      </c>
      <c r="H1449" s="23">
        <f t="shared" si="672"/>
        <v>0</v>
      </c>
      <c r="I1449" s="25"/>
      <c r="J1449" s="25">
        <v>45</v>
      </c>
      <c r="K1449" s="23">
        <f t="shared" si="673"/>
        <v>0</v>
      </c>
      <c r="L1449" s="25"/>
      <c r="M1449" s="25">
        <v>75</v>
      </c>
      <c r="N1449" s="23">
        <f t="shared" si="674"/>
        <v>0</v>
      </c>
      <c r="O1449" s="25"/>
      <c r="P1449" s="25">
        <v>38</v>
      </c>
      <c r="Q1449" s="23">
        <f t="shared" si="675"/>
        <v>0</v>
      </c>
      <c r="R1449" s="25"/>
      <c r="S1449" s="25">
        <v>68</v>
      </c>
      <c r="T1449" s="23">
        <f t="shared" si="676"/>
        <v>0</v>
      </c>
      <c r="U1449" s="25"/>
      <c r="V1449" s="25">
        <v>38</v>
      </c>
      <c r="W1449" s="23">
        <f t="shared" si="677"/>
        <v>0</v>
      </c>
      <c r="X1449" s="25"/>
      <c r="Y1449" s="25">
        <v>55</v>
      </c>
      <c r="Z1449" s="23">
        <f t="shared" si="678"/>
        <v>0</v>
      </c>
      <c r="AA1449" s="25"/>
      <c r="AB1449" s="25">
        <v>58</v>
      </c>
      <c r="AC1449" s="23">
        <f t="shared" si="679"/>
        <v>0</v>
      </c>
      <c r="AD1449" s="25"/>
      <c r="AE1449" s="25">
        <v>68</v>
      </c>
      <c r="AF1449" s="25">
        <f t="shared" si="680"/>
        <v>0</v>
      </c>
      <c r="AG1449" s="25"/>
      <c r="AH1449" s="25">
        <v>98</v>
      </c>
      <c r="AI1449" s="23">
        <f t="shared" si="681"/>
        <v>0</v>
      </c>
      <c r="AJ1449" s="25"/>
      <c r="AK1449" s="25">
        <v>7</v>
      </c>
      <c r="AL1449" s="25">
        <f t="shared" si="682"/>
        <v>0</v>
      </c>
      <c r="AM1449" s="25"/>
      <c r="AN1449" s="25">
        <v>6</v>
      </c>
      <c r="AO1449" s="25">
        <f t="shared" si="683"/>
        <v>0</v>
      </c>
      <c r="AP1449" s="25"/>
      <c r="AQ1449" s="25">
        <v>7</v>
      </c>
      <c r="AR1449" s="25">
        <f t="shared" ref="AR1449:AR1454" si="689">AQ1449*AP1449</f>
        <v>0</v>
      </c>
      <c r="AS1449" s="25"/>
      <c r="AT1449" s="25">
        <v>5.63</v>
      </c>
      <c r="AU1449" s="25">
        <f t="shared" ref="AU1449:AU1454" si="690">AT1449*AS1449</f>
        <v>0</v>
      </c>
      <c r="AV1449" s="25"/>
      <c r="AW1449" s="25">
        <v>6.65</v>
      </c>
      <c r="AX1449" s="25">
        <f t="shared" ref="AX1449:AX1454" si="691">AW1449*AV1449</f>
        <v>0</v>
      </c>
      <c r="AY1449" s="25"/>
      <c r="AZ1449" s="25">
        <v>5.58</v>
      </c>
      <c r="BA1449" s="25">
        <f t="shared" ref="BA1449:BA1454" si="692">AZ1449*AY1449</f>
        <v>0</v>
      </c>
      <c r="BB1449" s="25"/>
      <c r="BC1449" s="25">
        <v>6</v>
      </c>
      <c r="BD1449" s="23">
        <f t="shared" si="684"/>
        <v>0</v>
      </c>
      <c r="BE1449" s="26">
        <f t="shared" si="685"/>
        <v>0</v>
      </c>
      <c r="BF1449" s="27">
        <f t="shared" si="688"/>
        <v>0</v>
      </c>
      <c r="BG1449" s="28"/>
      <c r="BH1449" s="29"/>
      <c r="BI1449" s="28"/>
      <c r="BJ1449" s="30">
        <f t="shared" si="686"/>
        <v>0</v>
      </c>
      <c r="BK1449" s="28">
        <f t="shared" si="687"/>
        <v>0</v>
      </c>
      <c r="BL1449" s="250"/>
      <c r="BM1449" s="252"/>
      <c r="BN1449" s="252"/>
      <c r="BO1449" s="252"/>
      <c r="BP1449" s="252"/>
      <c r="BQ1449" s="252"/>
      <c r="BR1449" s="252"/>
      <c r="BS1449" s="252"/>
      <c r="BT1449" s="252"/>
      <c r="BU1449" s="252"/>
      <c r="BV1449" s="252"/>
      <c r="BW1449" s="252"/>
      <c r="BX1449" s="252"/>
      <c r="BY1449" s="253"/>
      <c r="BZ1449" s="253"/>
      <c r="CA1449" s="253"/>
      <c r="CB1449" s="253"/>
      <c r="CC1449" s="253"/>
      <c r="CD1449" s="253"/>
      <c r="CE1449" s="253"/>
      <c r="CF1449" s="253"/>
      <c r="CG1449" s="253"/>
      <c r="CH1449" s="253"/>
      <c r="CI1449" s="253"/>
      <c r="CJ1449" s="253"/>
      <c r="CK1449" s="253"/>
      <c r="CL1449" s="253"/>
      <c r="CM1449" s="253"/>
      <c r="CN1449" s="253"/>
      <c r="CO1449" s="253"/>
      <c r="CP1449" s="253"/>
      <c r="CQ1449" s="253"/>
      <c r="CR1449" s="253"/>
      <c r="CS1449" s="253"/>
      <c r="CT1449" s="253"/>
      <c r="CU1449" s="253"/>
      <c r="CV1449" s="253"/>
      <c r="CW1449" s="253"/>
      <c r="CX1449" s="253"/>
      <c r="CY1449" s="253"/>
      <c r="CZ1449" s="253"/>
      <c r="DA1449" s="253"/>
      <c r="DB1449" s="253"/>
      <c r="DC1449" s="253"/>
      <c r="DD1449" s="253"/>
      <c r="DE1449" s="253"/>
      <c r="DF1449" s="253"/>
      <c r="DG1449" s="253"/>
      <c r="DH1449" s="253"/>
      <c r="DI1449" s="253"/>
      <c r="DJ1449" s="253"/>
      <c r="DK1449" s="253"/>
      <c r="DL1449" s="253"/>
      <c r="DM1449" s="253"/>
      <c r="DN1449" s="253"/>
      <c r="DO1449" s="253"/>
      <c r="DP1449" s="253"/>
      <c r="DQ1449" s="253"/>
      <c r="DR1449" s="253"/>
      <c r="DS1449" s="253"/>
      <c r="DT1449" s="253"/>
      <c r="DU1449" s="253"/>
      <c r="DV1449" s="253"/>
      <c r="DW1449" s="253"/>
      <c r="DX1449" s="253"/>
      <c r="DY1449" s="253"/>
      <c r="DZ1449" s="253"/>
      <c r="EA1449" s="253"/>
      <c r="EB1449" s="253"/>
      <c r="EC1449" s="253"/>
      <c r="ED1449" s="253"/>
      <c r="EE1449" s="253"/>
      <c r="EF1449" s="253"/>
      <c r="EG1449" s="253"/>
      <c r="EH1449" s="253"/>
      <c r="EI1449" s="253"/>
      <c r="EJ1449" s="253"/>
      <c r="EK1449" s="253"/>
      <c r="EL1449" s="253"/>
      <c r="EM1449" s="253"/>
      <c r="EN1449" s="253"/>
      <c r="EO1449" s="253"/>
      <c r="EP1449" s="253"/>
      <c r="EQ1449" s="253"/>
      <c r="ER1449" s="253"/>
      <c r="ES1449" s="253"/>
      <c r="ET1449" s="253"/>
      <c r="EU1449" s="253"/>
      <c r="EV1449" s="253"/>
      <c r="EW1449" s="253"/>
      <c r="EX1449" s="253"/>
      <c r="EY1449" s="253"/>
      <c r="EZ1449" s="253"/>
      <c r="FA1449" s="253"/>
      <c r="FB1449" s="253"/>
      <c r="FC1449" s="253"/>
      <c r="FD1449" s="253"/>
      <c r="FE1449" s="253"/>
      <c r="FF1449" s="253"/>
      <c r="FG1449" s="253"/>
      <c r="FH1449" s="253"/>
      <c r="FI1449" s="253"/>
      <c r="FJ1449" s="253"/>
      <c r="FK1449" s="253"/>
      <c r="FL1449" s="253"/>
      <c r="FM1449" s="253"/>
      <c r="FN1449" s="253"/>
      <c r="FO1449" s="253"/>
      <c r="FP1449" s="253"/>
      <c r="FQ1449" s="253"/>
      <c r="FR1449" s="253"/>
      <c r="FS1449" s="253"/>
      <c r="FT1449" s="253"/>
      <c r="FU1449" s="253"/>
      <c r="FV1449" s="253"/>
    </row>
    <row r="1450" spans="1:178" s="33" customFormat="1" ht="30" customHeight="1">
      <c r="A1450" s="35" t="s">
        <v>553</v>
      </c>
      <c r="B1450" s="36" t="s">
        <v>554</v>
      </c>
      <c r="C1450" s="40"/>
      <c r="D1450" s="25">
        <v>45</v>
      </c>
      <c r="E1450" s="23">
        <f t="shared" si="671"/>
        <v>0</v>
      </c>
      <c r="F1450" s="25"/>
      <c r="G1450" s="25">
        <v>30</v>
      </c>
      <c r="H1450" s="23">
        <f t="shared" si="672"/>
        <v>0</v>
      </c>
      <c r="I1450" s="25"/>
      <c r="J1450" s="25">
        <v>45</v>
      </c>
      <c r="K1450" s="23">
        <f t="shared" si="673"/>
        <v>0</v>
      </c>
      <c r="L1450" s="25"/>
      <c r="M1450" s="25">
        <v>75</v>
      </c>
      <c r="N1450" s="23">
        <f t="shared" si="674"/>
        <v>0</v>
      </c>
      <c r="O1450" s="25"/>
      <c r="P1450" s="25">
        <v>38</v>
      </c>
      <c r="Q1450" s="23">
        <f t="shared" si="675"/>
        <v>0</v>
      </c>
      <c r="R1450" s="25"/>
      <c r="S1450" s="25">
        <v>68</v>
      </c>
      <c r="T1450" s="23">
        <f t="shared" si="676"/>
        <v>0</v>
      </c>
      <c r="U1450" s="25">
        <v>220</v>
      </c>
      <c r="V1450" s="25">
        <v>38</v>
      </c>
      <c r="W1450" s="23">
        <f t="shared" si="677"/>
        <v>8360</v>
      </c>
      <c r="X1450" s="25">
        <v>130</v>
      </c>
      <c r="Y1450" s="25">
        <v>55</v>
      </c>
      <c r="Z1450" s="23">
        <f t="shared" si="678"/>
        <v>7150</v>
      </c>
      <c r="AA1450" s="25">
        <v>140</v>
      </c>
      <c r="AB1450" s="25">
        <v>58</v>
      </c>
      <c r="AC1450" s="23">
        <f t="shared" si="679"/>
        <v>8120</v>
      </c>
      <c r="AD1450" s="25"/>
      <c r="AE1450" s="25">
        <v>68</v>
      </c>
      <c r="AF1450" s="25">
        <f t="shared" si="680"/>
        <v>0</v>
      </c>
      <c r="AG1450" s="25">
        <v>450</v>
      </c>
      <c r="AH1450" s="25">
        <v>98</v>
      </c>
      <c r="AI1450" s="23">
        <f t="shared" si="681"/>
        <v>44100</v>
      </c>
      <c r="AJ1450" s="25"/>
      <c r="AK1450" s="25">
        <v>7</v>
      </c>
      <c r="AL1450" s="25">
        <f t="shared" si="682"/>
        <v>0</v>
      </c>
      <c r="AM1450" s="25"/>
      <c r="AN1450" s="25">
        <v>6</v>
      </c>
      <c r="AO1450" s="25">
        <f t="shared" si="683"/>
        <v>0</v>
      </c>
      <c r="AP1450" s="25"/>
      <c r="AQ1450" s="25">
        <v>7</v>
      </c>
      <c r="AR1450" s="25">
        <f t="shared" si="689"/>
        <v>0</v>
      </c>
      <c r="AS1450" s="25"/>
      <c r="AT1450" s="25">
        <v>5.63</v>
      </c>
      <c r="AU1450" s="25">
        <f t="shared" si="690"/>
        <v>0</v>
      </c>
      <c r="AV1450" s="25"/>
      <c r="AW1450" s="25">
        <v>6.65</v>
      </c>
      <c r="AX1450" s="25">
        <f t="shared" si="691"/>
        <v>0</v>
      </c>
      <c r="AY1450" s="25"/>
      <c r="AZ1450" s="25">
        <v>5.58</v>
      </c>
      <c r="BA1450" s="25">
        <f t="shared" si="692"/>
        <v>0</v>
      </c>
      <c r="BB1450" s="25"/>
      <c r="BC1450" s="25">
        <v>6</v>
      </c>
      <c r="BD1450" s="23">
        <f t="shared" si="684"/>
        <v>0</v>
      </c>
      <c r="BE1450" s="26">
        <f t="shared" si="685"/>
        <v>67730</v>
      </c>
      <c r="BF1450" s="27">
        <f t="shared" si="688"/>
        <v>317322</v>
      </c>
      <c r="BG1450" s="28"/>
      <c r="BH1450" s="29"/>
      <c r="BI1450" s="28"/>
      <c r="BJ1450" s="30">
        <f t="shared" si="686"/>
        <v>0</v>
      </c>
      <c r="BK1450" s="28">
        <f t="shared" si="687"/>
        <v>385052</v>
      </c>
      <c r="BL1450" s="250"/>
      <c r="BM1450" s="252"/>
      <c r="BN1450" s="252"/>
      <c r="BO1450" s="252"/>
      <c r="BP1450" s="252"/>
      <c r="BQ1450" s="252"/>
      <c r="BR1450" s="252"/>
      <c r="BS1450" s="252"/>
      <c r="BT1450" s="252"/>
      <c r="BU1450" s="252"/>
      <c r="BV1450" s="252"/>
      <c r="BW1450" s="252"/>
      <c r="BX1450" s="252"/>
      <c r="BY1450" s="253"/>
      <c r="BZ1450" s="253"/>
      <c r="CA1450" s="253"/>
      <c r="CB1450" s="253"/>
      <c r="CC1450" s="253"/>
      <c r="CD1450" s="253"/>
      <c r="CE1450" s="253"/>
      <c r="CF1450" s="253"/>
      <c r="CG1450" s="253"/>
      <c r="CH1450" s="253"/>
      <c r="CI1450" s="253"/>
      <c r="CJ1450" s="253"/>
      <c r="CK1450" s="253"/>
      <c r="CL1450" s="253"/>
      <c r="CM1450" s="253"/>
      <c r="CN1450" s="253"/>
      <c r="CO1450" s="253"/>
      <c r="CP1450" s="253"/>
      <c r="CQ1450" s="253"/>
      <c r="CR1450" s="253"/>
      <c r="CS1450" s="253"/>
      <c r="CT1450" s="253"/>
      <c r="CU1450" s="253"/>
      <c r="CV1450" s="253"/>
      <c r="CW1450" s="253"/>
      <c r="CX1450" s="253"/>
      <c r="CY1450" s="253"/>
      <c r="CZ1450" s="253"/>
      <c r="DA1450" s="253"/>
      <c r="DB1450" s="253"/>
      <c r="DC1450" s="253"/>
      <c r="DD1450" s="253"/>
      <c r="DE1450" s="253"/>
      <c r="DF1450" s="253"/>
      <c r="DG1450" s="253"/>
      <c r="DH1450" s="253"/>
      <c r="DI1450" s="253"/>
      <c r="DJ1450" s="253"/>
      <c r="DK1450" s="253"/>
      <c r="DL1450" s="253"/>
      <c r="DM1450" s="253"/>
      <c r="DN1450" s="253"/>
      <c r="DO1450" s="253"/>
      <c r="DP1450" s="253"/>
      <c r="DQ1450" s="253"/>
      <c r="DR1450" s="253"/>
      <c r="DS1450" s="253"/>
      <c r="DT1450" s="253"/>
      <c r="DU1450" s="253"/>
      <c r="DV1450" s="253"/>
      <c r="DW1450" s="253"/>
      <c r="DX1450" s="253"/>
      <c r="DY1450" s="253"/>
      <c r="DZ1450" s="253"/>
      <c r="EA1450" s="253"/>
      <c r="EB1450" s="253"/>
      <c r="EC1450" s="253"/>
      <c r="ED1450" s="253"/>
      <c r="EE1450" s="253"/>
      <c r="EF1450" s="253"/>
      <c r="EG1450" s="253"/>
      <c r="EH1450" s="253"/>
      <c r="EI1450" s="253"/>
      <c r="EJ1450" s="253"/>
      <c r="EK1450" s="253"/>
      <c r="EL1450" s="253"/>
      <c r="EM1450" s="253"/>
      <c r="EN1450" s="253"/>
      <c r="EO1450" s="253"/>
      <c r="EP1450" s="253"/>
      <c r="EQ1450" s="253"/>
      <c r="ER1450" s="253"/>
      <c r="ES1450" s="253"/>
      <c r="ET1450" s="253"/>
      <c r="EU1450" s="253"/>
      <c r="EV1450" s="253"/>
      <c r="EW1450" s="253"/>
      <c r="EX1450" s="253"/>
      <c r="EY1450" s="253"/>
      <c r="EZ1450" s="253"/>
      <c r="FA1450" s="253"/>
      <c r="FB1450" s="253"/>
      <c r="FC1450" s="253"/>
      <c r="FD1450" s="253"/>
      <c r="FE1450" s="253"/>
      <c r="FF1450" s="253"/>
      <c r="FG1450" s="253"/>
      <c r="FH1450" s="253"/>
      <c r="FI1450" s="253"/>
      <c r="FJ1450" s="253"/>
      <c r="FK1450" s="253"/>
      <c r="FL1450" s="253"/>
      <c r="FM1450" s="253"/>
      <c r="FN1450" s="253"/>
      <c r="FO1450" s="253"/>
      <c r="FP1450" s="253"/>
      <c r="FQ1450" s="253"/>
      <c r="FR1450" s="253"/>
      <c r="FS1450" s="253"/>
      <c r="FT1450" s="253"/>
      <c r="FU1450" s="253"/>
      <c r="FV1450" s="253"/>
    </row>
    <row r="1451" spans="1:178" s="81" customFormat="1" ht="32.25" customHeight="1">
      <c r="A1451" s="82" t="s">
        <v>555</v>
      </c>
      <c r="B1451" s="73" t="s">
        <v>556</v>
      </c>
      <c r="C1451" s="74"/>
      <c r="D1451" s="75">
        <v>45</v>
      </c>
      <c r="E1451" s="23">
        <f t="shared" si="671"/>
        <v>0</v>
      </c>
      <c r="F1451" s="75"/>
      <c r="G1451" s="75">
        <v>30</v>
      </c>
      <c r="H1451" s="23">
        <f t="shared" si="672"/>
        <v>0</v>
      </c>
      <c r="I1451" s="75"/>
      <c r="J1451" s="75">
        <v>45</v>
      </c>
      <c r="K1451" s="23">
        <f t="shared" si="673"/>
        <v>0</v>
      </c>
      <c r="L1451" s="75"/>
      <c r="M1451" s="75">
        <v>75</v>
      </c>
      <c r="N1451" s="23">
        <f t="shared" si="674"/>
        <v>0</v>
      </c>
      <c r="O1451" s="75"/>
      <c r="P1451" s="75">
        <v>38</v>
      </c>
      <c r="Q1451" s="23">
        <f t="shared" si="675"/>
        <v>0</v>
      </c>
      <c r="R1451" s="75"/>
      <c r="S1451" s="75">
        <v>68</v>
      </c>
      <c r="T1451" s="23">
        <f t="shared" si="676"/>
        <v>0</v>
      </c>
      <c r="U1451" s="75"/>
      <c r="V1451" s="75">
        <v>38</v>
      </c>
      <c r="W1451" s="23">
        <f t="shared" si="677"/>
        <v>0</v>
      </c>
      <c r="X1451" s="75"/>
      <c r="Y1451" s="75">
        <v>55</v>
      </c>
      <c r="Z1451" s="23">
        <f t="shared" si="678"/>
        <v>0</v>
      </c>
      <c r="AA1451" s="75"/>
      <c r="AB1451" s="75">
        <v>58</v>
      </c>
      <c r="AC1451" s="23">
        <f t="shared" si="679"/>
        <v>0</v>
      </c>
      <c r="AD1451" s="75"/>
      <c r="AE1451" s="75">
        <v>68</v>
      </c>
      <c r="AF1451" s="25">
        <f t="shared" si="680"/>
        <v>0</v>
      </c>
      <c r="AG1451" s="75"/>
      <c r="AH1451" s="75">
        <v>98</v>
      </c>
      <c r="AI1451" s="23">
        <f t="shared" si="681"/>
        <v>0</v>
      </c>
      <c r="AJ1451" s="75"/>
      <c r="AK1451" s="75">
        <v>7</v>
      </c>
      <c r="AL1451" s="25">
        <f t="shared" si="682"/>
        <v>0</v>
      </c>
      <c r="AM1451" s="75"/>
      <c r="AN1451" s="75">
        <v>6</v>
      </c>
      <c r="AO1451" s="25">
        <f t="shared" si="683"/>
        <v>0</v>
      </c>
      <c r="AP1451" s="75"/>
      <c r="AQ1451" s="75">
        <v>7</v>
      </c>
      <c r="AR1451" s="77">
        <f t="shared" si="689"/>
        <v>0</v>
      </c>
      <c r="AS1451" s="75"/>
      <c r="AT1451" s="75">
        <v>5.63</v>
      </c>
      <c r="AU1451" s="75">
        <f t="shared" si="690"/>
        <v>0</v>
      </c>
      <c r="AV1451" s="75"/>
      <c r="AW1451" s="75">
        <v>6.65</v>
      </c>
      <c r="AX1451" s="75">
        <f t="shared" si="691"/>
        <v>0</v>
      </c>
      <c r="AY1451" s="75"/>
      <c r="AZ1451" s="75">
        <v>5.58</v>
      </c>
      <c r="BA1451" s="75">
        <f t="shared" si="692"/>
        <v>0</v>
      </c>
      <c r="BB1451" s="75"/>
      <c r="BC1451" s="75">
        <v>6</v>
      </c>
      <c r="BD1451" s="23">
        <f t="shared" si="684"/>
        <v>0</v>
      </c>
      <c r="BE1451" s="26">
        <f t="shared" si="685"/>
        <v>0</v>
      </c>
      <c r="BF1451" s="27">
        <f t="shared" si="688"/>
        <v>202462</v>
      </c>
      <c r="BG1451" s="78">
        <v>8100</v>
      </c>
      <c r="BH1451" s="79"/>
      <c r="BI1451" s="78"/>
      <c r="BJ1451" s="30">
        <f t="shared" si="686"/>
        <v>8100</v>
      </c>
      <c r="BK1451" s="28">
        <f t="shared" si="687"/>
        <v>194362</v>
      </c>
      <c r="BL1451" s="257"/>
      <c r="BM1451" s="259"/>
      <c r="BN1451" s="259"/>
      <c r="BO1451" s="259"/>
      <c r="BP1451" s="259"/>
      <c r="BQ1451" s="259"/>
      <c r="BR1451" s="259"/>
      <c r="BS1451" s="259"/>
      <c r="BT1451" s="259"/>
      <c r="BU1451" s="259"/>
      <c r="BV1451" s="259"/>
      <c r="BW1451" s="259"/>
      <c r="BX1451" s="259"/>
      <c r="BY1451" s="258"/>
      <c r="BZ1451" s="258"/>
      <c r="CA1451" s="258"/>
      <c r="CB1451" s="258"/>
      <c r="CC1451" s="258"/>
      <c r="CD1451" s="258"/>
      <c r="CE1451" s="258"/>
      <c r="CF1451" s="258"/>
      <c r="CG1451" s="258"/>
      <c r="CH1451" s="258"/>
      <c r="CI1451" s="258"/>
      <c r="CJ1451" s="258"/>
      <c r="CK1451" s="258"/>
      <c r="CL1451" s="258"/>
      <c r="CM1451" s="258"/>
      <c r="CN1451" s="258"/>
      <c r="CO1451" s="258"/>
      <c r="CP1451" s="258"/>
      <c r="CQ1451" s="258"/>
      <c r="CR1451" s="258"/>
      <c r="CS1451" s="258"/>
      <c r="CT1451" s="258"/>
      <c r="CU1451" s="258"/>
      <c r="CV1451" s="258"/>
      <c r="CW1451" s="258"/>
      <c r="CX1451" s="258"/>
      <c r="CY1451" s="258"/>
      <c r="CZ1451" s="258"/>
      <c r="DA1451" s="258"/>
      <c r="DB1451" s="258"/>
      <c r="DC1451" s="258"/>
      <c r="DD1451" s="258"/>
      <c r="DE1451" s="258"/>
      <c r="DF1451" s="258"/>
      <c r="DG1451" s="258"/>
      <c r="DH1451" s="258"/>
      <c r="DI1451" s="258"/>
      <c r="DJ1451" s="258"/>
      <c r="DK1451" s="258"/>
      <c r="DL1451" s="258"/>
      <c r="DM1451" s="258"/>
      <c r="DN1451" s="258"/>
      <c r="DO1451" s="258"/>
      <c r="DP1451" s="258"/>
      <c r="DQ1451" s="258"/>
      <c r="DR1451" s="258"/>
      <c r="DS1451" s="258"/>
      <c r="DT1451" s="258"/>
      <c r="DU1451" s="258"/>
      <c r="DV1451" s="258"/>
      <c r="DW1451" s="258"/>
      <c r="DX1451" s="258"/>
      <c r="DY1451" s="258"/>
      <c r="DZ1451" s="258"/>
      <c r="EA1451" s="258"/>
      <c r="EB1451" s="258"/>
      <c r="EC1451" s="258"/>
      <c r="ED1451" s="258"/>
      <c r="EE1451" s="258"/>
      <c r="EF1451" s="258"/>
      <c r="EG1451" s="258"/>
      <c r="EH1451" s="258"/>
      <c r="EI1451" s="258"/>
      <c r="EJ1451" s="258"/>
      <c r="EK1451" s="258"/>
      <c r="EL1451" s="258"/>
      <c r="EM1451" s="258"/>
      <c r="EN1451" s="258"/>
      <c r="EO1451" s="258"/>
      <c r="EP1451" s="258"/>
      <c r="EQ1451" s="258"/>
      <c r="ER1451" s="258"/>
      <c r="ES1451" s="258"/>
      <c r="ET1451" s="258"/>
      <c r="EU1451" s="258"/>
      <c r="EV1451" s="258"/>
      <c r="EW1451" s="258"/>
      <c r="EX1451" s="258"/>
      <c r="EY1451" s="258"/>
      <c r="EZ1451" s="258"/>
      <c r="FA1451" s="258"/>
      <c r="FB1451" s="258"/>
      <c r="FC1451" s="258"/>
      <c r="FD1451" s="258"/>
      <c r="FE1451" s="258"/>
      <c r="FF1451" s="258"/>
      <c r="FG1451" s="258"/>
      <c r="FH1451" s="258"/>
      <c r="FI1451" s="258"/>
      <c r="FJ1451" s="258"/>
      <c r="FK1451" s="258"/>
      <c r="FL1451" s="258"/>
      <c r="FM1451" s="258"/>
      <c r="FN1451" s="258"/>
      <c r="FO1451" s="258"/>
      <c r="FP1451" s="258"/>
      <c r="FQ1451" s="258"/>
      <c r="FR1451" s="258"/>
      <c r="FS1451" s="258"/>
      <c r="FT1451" s="258"/>
      <c r="FU1451" s="258"/>
      <c r="FV1451" s="258"/>
    </row>
    <row r="1452" spans="1:178" s="33" customFormat="1" ht="32.25" customHeight="1">
      <c r="A1452" s="35" t="s">
        <v>557</v>
      </c>
      <c r="B1452" s="36" t="s">
        <v>558</v>
      </c>
      <c r="C1452" s="40"/>
      <c r="D1452" s="25">
        <v>45</v>
      </c>
      <c r="E1452" s="23">
        <f t="shared" si="671"/>
        <v>0</v>
      </c>
      <c r="F1452" s="41"/>
      <c r="G1452" s="25">
        <v>30</v>
      </c>
      <c r="H1452" s="23">
        <f t="shared" si="672"/>
        <v>0</v>
      </c>
      <c r="I1452" s="25"/>
      <c r="J1452" s="25">
        <v>45</v>
      </c>
      <c r="K1452" s="23">
        <f t="shared" si="673"/>
        <v>0</v>
      </c>
      <c r="L1452" s="25"/>
      <c r="M1452" s="25">
        <v>75</v>
      </c>
      <c r="N1452" s="23">
        <f t="shared" si="674"/>
        <v>0</v>
      </c>
      <c r="O1452" s="25"/>
      <c r="P1452" s="25">
        <v>38</v>
      </c>
      <c r="Q1452" s="23">
        <f t="shared" si="675"/>
        <v>0</v>
      </c>
      <c r="R1452" s="25"/>
      <c r="S1452" s="25">
        <v>68</v>
      </c>
      <c r="T1452" s="23">
        <f t="shared" si="676"/>
        <v>0</v>
      </c>
      <c r="U1452" s="25"/>
      <c r="V1452" s="25">
        <v>38</v>
      </c>
      <c r="W1452" s="23">
        <f t="shared" si="677"/>
        <v>0</v>
      </c>
      <c r="X1452" s="25"/>
      <c r="Y1452" s="25">
        <v>55</v>
      </c>
      <c r="Z1452" s="23">
        <f t="shared" si="678"/>
        <v>0</v>
      </c>
      <c r="AA1452" s="25"/>
      <c r="AB1452" s="25">
        <v>58</v>
      </c>
      <c r="AC1452" s="23">
        <f t="shared" si="679"/>
        <v>0</v>
      </c>
      <c r="AD1452" s="25"/>
      <c r="AE1452" s="25">
        <v>68</v>
      </c>
      <c r="AF1452" s="25">
        <f t="shared" si="680"/>
        <v>0</v>
      </c>
      <c r="AG1452" s="25"/>
      <c r="AH1452" s="25">
        <v>98</v>
      </c>
      <c r="AI1452" s="23">
        <f t="shared" si="681"/>
        <v>0</v>
      </c>
      <c r="AJ1452" s="25"/>
      <c r="AK1452" s="25">
        <v>7</v>
      </c>
      <c r="AL1452" s="25">
        <f t="shared" si="682"/>
        <v>0</v>
      </c>
      <c r="AM1452" s="25"/>
      <c r="AN1452" s="25">
        <v>6</v>
      </c>
      <c r="AO1452" s="25">
        <f t="shared" si="683"/>
        <v>0</v>
      </c>
      <c r="AP1452" s="25"/>
      <c r="AQ1452" s="25">
        <v>7</v>
      </c>
      <c r="AR1452" s="25">
        <f t="shared" si="689"/>
        <v>0</v>
      </c>
      <c r="AS1452" s="25"/>
      <c r="AT1452" s="25">
        <v>5.63</v>
      </c>
      <c r="AU1452" s="25">
        <f t="shared" si="690"/>
        <v>0</v>
      </c>
      <c r="AV1452" s="25"/>
      <c r="AW1452" s="25">
        <v>6.65</v>
      </c>
      <c r="AX1452" s="25">
        <f t="shared" si="691"/>
        <v>0</v>
      </c>
      <c r="AY1452" s="25"/>
      <c r="AZ1452" s="25">
        <v>5.58</v>
      </c>
      <c r="BA1452" s="25">
        <f t="shared" si="692"/>
        <v>0</v>
      </c>
      <c r="BB1452" s="25"/>
      <c r="BC1452" s="25">
        <v>6</v>
      </c>
      <c r="BD1452" s="23">
        <f t="shared" si="684"/>
        <v>0</v>
      </c>
      <c r="BE1452" s="26">
        <f t="shared" si="685"/>
        <v>0</v>
      </c>
      <c r="BF1452" s="27">
        <f t="shared" si="688"/>
        <v>0</v>
      </c>
      <c r="BG1452" s="28"/>
      <c r="BH1452" s="29"/>
      <c r="BI1452" s="28"/>
      <c r="BJ1452" s="30">
        <f t="shared" si="686"/>
        <v>0</v>
      </c>
      <c r="BK1452" s="28">
        <f t="shared" si="687"/>
        <v>0</v>
      </c>
      <c r="BL1452" s="250"/>
      <c r="BM1452" s="252"/>
      <c r="BN1452" s="252"/>
      <c r="BO1452" s="252"/>
      <c r="BP1452" s="252"/>
      <c r="BQ1452" s="252"/>
      <c r="BR1452" s="252"/>
      <c r="BS1452" s="252"/>
      <c r="BT1452" s="252"/>
      <c r="BU1452" s="252"/>
      <c r="BV1452" s="252"/>
      <c r="BW1452" s="252"/>
      <c r="BX1452" s="252"/>
      <c r="BY1452" s="253"/>
      <c r="BZ1452" s="253"/>
      <c r="CA1452" s="253"/>
      <c r="CB1452" s="253"/>
      <c r="CC1452" s="253"/>
      <c r="CD1452" s="253"/>
      <c r="CE1452" s="253"/>
      <c r="CF1452" s="253"/>
      <c r="CG1452" s="253"/>
      <c r="CH1452" s="253"/>
      <c r="CI1452" s="253"/>
      <c r="CJ1452" s="253"/>
      <c r="CK1452" s="253"/>
      <c r="CL1452" s="253"/>
      <c r="CM1452" s="253"/>
      <c r="CN1452" s="253"/>
      <c r="CO1452" s="253"/>
      <c r="CP1452" s="253"/>
      <c r="CQ1452" s="253"/>
      <c r="CR1452" s="253"/>
      <c r="CS1452" s="253"/>
      <c r="CT1452" s="253"/>
      <c r="CU1452" s="253"/>
      <c r="CV1452" s="253"/>
      <c r="CW1452" s="253"/>
      <c r="CX1452" s="253"/>
      <c r="CY1452" s="253"/>
      <c r="CZ1452" s="253"/>
      <c r="DA1452" s="253"/>
      <c r="DB1452" s="253"/>
      <c r="DC1452" s="253"/>
      <c r="DD1452" s="253"/>
      <c r="DE1452" s="253"/>
      <c r="DF1452" s="253"/>
      <c r="DG1452" s="253"/>
      <c r="DH1452" s="253"/>
      <c r="DI1452" s="253"/>
      <c r="DJ1452" s="253"/>
      <c r="DK1452" s="253"/>
      <c r="DL1452" s="253"/>
      <c r="DM1452" s="253"/>
      <c r="DN1452" s="253"/>
      <c r="DO1452" s="253"/>
      <c r="DP1452" s="253"/>
      <c r="DQ1452" s="253"/>
      <c r="DR1452" s="253"/>
      <c r="DS1452" s="253"/>
      <c r="DT1452" s="253"/>
      <c r="DU1452" s="253"/>
      <c r="DV1452" s="253"/>
      <c r="DW1452" s="253"/>
      <c r="DX1452" s="253"/>
      <c r="DY1452" s="253"/>
      <c r="DZ1452" s="253"/>
      <c r="EA1452" s="253"/>
      <c r="EB1452" s="253"/>
      <c r="EC1452" s="253"/>
      <c r="ED1452" s="253"/>
      <c r="EE1452" s="253"/>
      <c r="EF1452" s="253"/>
      <c r="EG1452" s="253"/>
      <c r="EH1452" s="253"/>
      <c r="EI1452" s="253"/>
      <c r="EJ1452" s="253"/>
      <c r="EK1452" s="253"/>
      <c r="EL1452" s="253"/>
      <c r="EM1452" s="253"/>
      <c r="EN1452" s="253"/>
      <c r="EO1452" s="253"/>
      <c r="EP1452" s="253"/>
      <c r="EQ1452" s="253"/>
      <c r="ER1452" s="253"/>
      <c r="ES1452" s="253"/>
      <c r="ET1452" s="253"/>
      <c r="EU1452" s="253"/>
      <c r="EV1452" s="253"/>
      <c r="EW1452" s="253"/>
      <c r="EX1452" s="253"/>
      <c r="EY1452" s="253"/>
      <c r="EZ1452" s="253"/>
      <c r="FA1452" s="253"/>
      <c r="FB1452" s="253"/>
      <c r="FC1452" s="253"/>
      <c r="FD1452" s="253"/>
      <c r="FE1452" s="253"/>
      <c r="FF1452" s="253"/>
      <c r="FG1452" s="253"/>
      <c r="FH1452" s="253"/>
      <c r="FI1452" s="253"/>
      <c r="FJ1452" s="253"/>
      <c r="FK1452" s="253"/>
      <c r="FL1452" s="253"/>
      <c r="FM1452" s="253"/>
      <c r="FN1452" s="253"/>
      <c r="FO1452" s="253"/>
      <c r="FP1452" s="253"/>
      <c r="FQ1452" s="253"/>
      <c r="FR1452" s="253"/>
      <c r="FS1452" s="253"/>
      <c r="FT1452" s="253"/>
      <c r="FU1452" s="253"/>
      <c r="FV1452" s="253"/>
    </row>
    <row r="1453" spans="1:178" s="33" customFormat="1" ht="32.25" customHeight="1">
      <c r="A1453" s="35" t="s">
        <v>559</v>
      </c>
      <c r="B1453" s="36" t="s">
        <v>560</v>
      </c>
      <c r="C1453" s="40"/>
      <c r="D1453" s="25">
        <v>45</v>
      </c>
      <c r="E1453" s="23">
        <f t="shared" si="671"/>
        <v>0</v>
      </c>
      <c r="F1453" s="25"/>
      <c r="G1453" s="25">
        <v>30</v>
      </c>
      <c r="H1453" s="23">
        <f t="shared" si="672"/>
        <v>0</v>
      </c>
      <c r="I1453" s="25"/>
      <c r="J1453" s="25">
        <v>45</v>
      </c>
      <c r="K1453" s="23">
        <f t="shared" si="673"/>
        <v>0</v>
      </c>
      <c r="L1453" s="25"/>
      <c r="M1453" s="25">
        <v>75</v>
      </c>
      <c r="N1453" s="23">
        <f t="shared" si="674"/>
        <v>0</v>
      </c>
      <c r="O1453" s="25"/>
      <c r="P1453" s="25">
        <v>38</v>
      </c>
      <c r="Q1453" s="23">
        <f t="shared" si="675"/>
        <v>0</v>
      </c>
      <c r="R1453" s="25"/>
      <c r="S1453" s="25">
        <v>68</v>
      </c>
      <c r="T1453" s="23">
        <f t="shared" si="676"/>
        <v>0</v>
      </c>
      <c r="U1453" s="25"/>
      <c r="V1453" s="25">
        <v>38</v>
      </c>
      <c r="W1453" s="23">
        <f t="shared" si="677"/>
        <v>0</v>
      </c>
      <c r="X1453" s="25"/>
      <c r="Y1453" s="25">
        <v>55</v>
      </c>
      <c r="Z1453" s="23">
        <f t="shared" si="678"/>
        <v>0</v>
      </c>
      <c r="AA1453" s="25"/>
      <c r="AB1453" s="25">
        <v>58</v>
      </c>
      <c r="AC1453" s="23">
        <f t="shared" si="679"/>
        <v>0</v>
      </c>
      <c r="AD1453" s="25"/>
      <c r="AE1453" s="25">
        <v>68</v>
      </c>
      <c r="AF1453" s="25">
        <f t="shared" si="680"/>
        <v>0</v>
      </c>
      <c r="AG1453" s="25"/>
      <c r="AH1453" s="25">
        <v>98</v>
      </c>
      <c r="AI1453" s="23">
        <f t="shared" si="681"/>
        <v>0</v>
      </c>
      <c r="AJ1453" s="25"/>
      <c r="AK1453" s="25">
        <v>7</v>
      </c>
      <c r="AL1453" s="25">
        <f t="shared" si="682"/>
        <v>0</v>
      </c>
      <c r="AM1453" s="25"/>
      <c r="AN1453" s="25">
        <v>6</v>
      </c>
      <c r="AO1453" s="25">
        <f t="shared" si="683"/>
        <v>0</v>
      </c>
      <c r="AP1453" s="25"/>
      <c r="AQ1453" s="25">
        <v>7</v>
      </c>
      <c r="AR1453" s="25">
        <f t="shared" si="689"/>
        <v>0</v>
      </c>
      <c r="AS1453" s="25"/>
      <c r="AT1453" s="25">
        <v>5.63</v>
      </c>
      <c r="AU1453" s="25">
        <f t="shared" si="690"/>
        <v>0</v>
      </c>
      <c r="AV1453" s="25"/>
      <c r="AW1453" s="25">
        <v>6.65</v>
      </c>
      <c r="AX1453" s="25">
        <f t="shared" si="691"/>
        <v>0</v>
      </c>
      <c r="AY1453" s="25"/>
      <c r="AZ1453" s="25">
        <v>5.58</v>
      </c>
      <c r="BA1453" s="25">
        <f t="shared" si="692"/>
        <v>0</v>
      </c>
      <c r="BB1453" s="25"/>
      <c r="BC1453" s="25">
        <v>6</v>
      </c>
      <c r="BD1453" s="23">
        <f t="shared" si="684"/>
        <v>0</v>
      </c>
      <c r="BE1453" s="26">
        <f t="shared" si="685"/>
        <v>0</v>
      </c>
      <c r="BF1453" s="27">
        <f t="shared" si="688"/>
        <v>0</v>
      </c>
      <c r="BG1453" s="28"/>
      <c r="BH1453" s="29"/>
      <c r="BI1453" s="28"/>
      <c r="BJ1453" s="30">
        <f t="shared" si="686"/>
        <v>0</v>
      </c>
      <c r="BK1453" s="28">
        <f t="shared" si="687"/>
        <v>0</v>
      </c>
      <c r="BL1453" s="250"/>
      <c r="BM1453" s="250"/>
      <c r="BN1453" s="252"/>
      <c r="BO1453" s="252"/>
      <c r="BP1453" s="252"/>
      <c r="BQ1453" s="252"/>
      <c r="BR1453" s="252"/>
      <c r="BS1453" s="252"/>
      <c r="BT1453" s="252"/>
      <c r="BU1453" s="252"/>
      <c r="BV1453" s="252"/>
      <c r="BW1453" s="252"/>
      <c r="BX1453" s="252"/>
      <c r="BY1453" s="253"/>
      <c r="BZ1453" s="253"/>
      <c r="CA1453" s="253"/>
      <c r="CB1453" s="253"/>
      <c r="CC1453" s="253"/>
      <c r="CD1453" s="253"/>
      <c r="CE1453" s="253"/>
      <c r="CF1453" s="253"/>
      <c r="CG1453" s="253"/>
      <c r="CH1453" s="253"/>
      <c r="CI1453" s="253"/>
      <c r="CJ1453" s="253"/>
      <c r="CK1453" s="253"/>
      <c r="CL1453" s="253"/>
      <c r="CM1453" s="253"/>
      <c r="CN1453" s="253"/>
      <c r="CO1453" s="253"/>
      <c r="CP1453" s="253"/>
      <c r="CQ1453" s="253"/>
      <c r="CR1453" s="253"/>
      <c r="CS1453" s="253"/>
      <c r="CT1453" s="253"/>
      <c r="CU1453" s="253"/>
      <c r="CV1453" s="253"/>
      <c r="CW1453" s="253"/>
      <c r="CX1453" s="253"/>
      <c r="CY1453" s="253"/>
      <c r="CZ1453" s="253"/>
      <c r="DA1453" s="253"/>
      <c r="DB1453" s="253"/>
      <c r="DC1453" s="253"/>
      <c r="DD1453" s="253"/>
      <c r="DE1453" s="253"/>
      <c r="DF1453" s="253"/>
      <c r="DG1453" s="253"/>
      <c r="DH1453" s="253"/>
      <c r="DI1453" s="253"/>
      <c r="DJ1453" s="253"/>
      <c r="DK1453" s="253"/>
      <c r="DL1453" s="253"/>
      <c r="DM1453" s="253"/>
      <c r="DN1453" s="253"/>
      <c r="DO1453" s="253"/>
      <c r="DP1453" s="253"/>
      <c r="DQ1453" s="253"/>
      <c r="DR1453" s="253"/>
      <c r="DS1453" s="253"/>
      <c r="DT1453" s="253"/>
      <c r="DU1453" s="253"/>
      <c r="DV1453" s="253"/>
      <c r="DW1453" s="253"/>
      <c r="DX1453" s="253"/>
      <c r="DY1453" s="253"/>
      <c r="DZ1453" s="253"/>
      <c r="EA1453" s="253"/>
      <c r="EB1453" s="253"/>
      <c r="EC1453" s="253"/>
      <c r="ED1453" s="253"/>
      <c r="EE1453" s="253"/>
      <c r="EF1453" s="253"/>
      <c r="EG1453" s="253"/>
      <c r="EH1453" s="253"/>
      <c r="EI1453" s="253"/>
      <c r="EJ1453" s="253"/>
      <c r="EK1453" s="253"/>
      <c r="EL1453" s="253"/>
      <c r="EM1453" s="253"/>
      <c r="EN1453" s="253"/>
      <c r="EO1453" s="253"/>
      <c r="EP1453" s="253"/>
      <c r="EQ1453" s="253"/>
      <c r="ER1453" s="253"/>
      <c r="ES1453" s="253"/>
      <c r="ET1453" s="253"/>
      <c r="EU1453" s="253"/>
      <c r="EV1453" s="253"/>
      <c r="EW1453" s="253"/>
      <c r="EX1453" s="253"/>
      <c r="EY1453" s="253"/>
      <c r="EZ1453" s="253"/>
      <c r="FA1453" s="253"/>
      <c r="FB1453" s="253"/>
      <c r="FC1453" s="253"/>
      <c r="FD1453" s="253"/>
      <c r="FE1453" s="253"/>
      <c r="FF1453" s="253"/>
      <c r="FG1453" s="253"/>
      <c r="FH1453" s="253"/>
      <c r="FI1453" s="253"/>
      <c r="FJ1453" s="253"/>
      <c r="FK1453" s="253"/>
      <c r="FL1453" s="253"/>
      <c r="FM1453" s="253"/>
      <c r="FN1453" s="253"/>
      <c r="FO1453" s="253"/>
      <c r="FP1453" s="253"/>
      <c r="FQ1453" s="253"/>
      <c r="FR1453" s="253"/>
      <c r="FS1453" s="253"/>
      <c r="FT1453" s="253"/>
      <c r="FU1453" s="253"/>
      <c r="FV1453" s="253"/>
    </row>
    <row r="1454" spans="1:178" s="81" customFormat="1" ht="32.25" customHeight="1">
      <c r="A1454" s="82" t="s">
        <v>561</v>
      </c>
      <c r="B1454" s="73" t="s">
        <v>562</v>
      </c>
      <c r="C1454" s="74"/>
      <c r="D1454" s="75">
        <v>45</v>
      </c>
      <c r="E1454" s="23">
        <f t="shared" si="671"/>
        <v>0</v>
      </c>
      <c r="F1454" s="75"/>
      <c r="G1454" s="75">
        <v>30</v>
      </c>
      <c r="H1454" s="23">
        <f t="shared" si="672"/>
        <v>0</v>
      </c>
      <c r="I1454" s="75"/>
      <c r="J1454" s="75">
        <v>45</v>
      </c>
      <c r="K1454" s="23">
        <f t="shared" si="673"/>
        <v>0</v>
      </c>
      <c r="L1454" s="75"/>
      <c r="M1454" s="75">
        <v>75</v>
      </c>
      <c r="N1454" s="23">
        <f t="shared" si="674"/>
        <v>0</v>
      </c>
      <c r="O1454" s="75"/>
      <c r="P1454" s="75">
        <v>38</v>
      </c>
      <c r="Q1454" s="23">
        <f t="shared" si="675"/>
        <v>0</v>
      </c>
      <c r="R1454" s="75"/>
      <c r="S1454" s="75">
        <v>68</v>
      </c>
      <c r="T1454" s="23">
        <f t="shared" si="676"/>
        <v>0</v>
      </c>
      <c r="U1454" s="75"/>
      <c r="V1454" s="75">
        <v>38</v>
      </c>
      <c r="W1454" s="23">
        <f t="shared" si="677"/>
        <v>0</v>
      </c>
      <c r="X1454" s="75"/>
      <c r="Y1454" s="75">
        <v>55</v>
      </c>
      <c r="Z1454" s="23">
        <f t="shared" si="678"/>
        <v>0</v>
      </c>
      <c r="AA1454" s="75"/>
      <c r="AB1454" s="75">
        <v>58</v>
      </c>
      <c r="AC1454" s="23">
        <f t="shared" si="679"/>
        <v>0</v>
      </c>
      <c r="AD1454" s="75"/>
      <c r="AE1454" s="75">
        <v>68</v>
      </c>
      <c r="AF1454" s="25">
        <f t="shared" si="680"/>
        <v>0</v>
      </c>
      <c r="AG1454" s="75"/>
      <c r="AH1454" s="75">
        <v>98</v>
      </c>
      <c r="AI1454" s="23">
        <f t="shared" si="681"/>
        <v>0</v>
      </c>
      <c r="AJ1454" s="75"/>
      <c r="AK1454" s="75">
        <v>7</v>
      </c>
      <c r="AL1454" s="25">
        <f t="shared" si="682"/>
        <v>0</v>
      </c>
      <c r="AM1454" s="75"/>
      <c r="AN1454" s="75">
        <v>6</v>
      </c>
      <c r="AO1454" s="25">
        <f t="shared" si="683"/>
        <v>0</v>
      </c>
      <c r="AP1454" s="75"/>
      <c r="AQ1454" s="75">
        <v>7</v>
      </c>
      <c r="AR1454" s="77">
        <f t="shared" si="689"/>
        <v>0</v>
      </c>
      <c r="AS1454" s="75"/>
      <c r="AT1454" s="75">
        <v>5.63</v>
      </c>
      <c r="AU1454" s="75">
        <f t="shared" si="690"/>
        <v>0</v>
      </c>
      <c r="AV1454" s="75"/>
      <c r="AW1454" s="75">
        <v>6.65</v>
      </c>
      <c r="AX1454" s="75">
        <f t="shared" si="691"/>
        <v>0</v>
      </c>
      <c r="AY1454" s="75"/>
      <c r="AZ1454" s="75">
        <v>5.58</v>
      </c>
      <c r="BA1454" s="75">
        <f t="shared" si="692"/>
        <v>0</v>
      </c>
      <c r="BB1454" s="75"/>
      <c r="BC1454" s="75">
        <v>6</v>
      </c>
      <c r="BD1454" s="23">
        <f t="shared" si="684"/>
        <v>0</v>
      </c>
      <c r="BE1454" s="26">
        <f t="shared" si="685"/>
        <v>0</v>
      </c>
      <c r="BF1454" s="27">
        <f t="shared" si="688"/>
        <v>126650</v>
      </c>
      <c r="BG1454" s="78">
        <v>7600</v>
      </c>
      <c r="BH1454" s="79"/>
      <c r="BI1454" s="78"/>
      <c r="BJ1454" s="30">
        <f t="shared" si="686"/>
        <v>7600</v>
      </c>
      <c r="BK1454" s="28">
        <f t="shared" si="687"/>
        <v>119050</v>
      </c>
      <c r="BL1454" s="257"/>
      <c r="BM1454" s="257"/>
      <c r="BN1454" s="259"/>
      <c r="BO1454" s="259"/>
      <c r="BP1454" s="259"/>
      <c r="BQ1454" s="259"/>
      <c r="BR1454" s="259"/>
      <c r="BS1454" s="259"/>
      <c r="BT1454" s="259"/>
      <c r="BU1454" s="259"/>
      <c r="BV1454" s="259"/>
      <c r="BW1454" s="259"/>
      <c r="BX1454" s="259"/>
      <c r="BY1454" s="258"/>
      <c r="BZ1454" s="258"/>
      <c r="CA1454" s="258"/>
      <c r="CB1454" s="258"/>
      <c r="CC1454" s="258"/>
      <c r="CD1454" s="258"/>
      <c r="CE1454" s="258"/>
      <c r="CF1454" s="258"/>
      <c r="CG1454" s="258"/>
      <c r="CH1454" s="258"/>
      <c r="CI1454" s="258"/>
      <c r="CJ1454" s="258"/>
      <c r="CK1454" s="258"/>
      <c r="CL1454" s="258"/>
      <c r="CM1454" s="258"/>
      <c r="CN1454" s="258"/>
      <c r="CO1454" s="258"/>
      <c r="CP1454" s="258"/>
      <c r="CQ1454" s="258"/>
      <c r="CR1454" s="258"/>
      <c r="CS1454" s="258"/>
      <c r="CT1454" s="258"/>
      <c r="CU1454" s="258"/>
      <c r="CV1454" s="258"/>
      <c r="CW1454" s="258"/>
      <c r="CX1454" s="258"/>
      <c r="CY1454" s="258"/>
      <c r="CZ1454" s="258"/>
      <c r="DA1454" s="258"/>
      <c r="DB1454" s="258"/>
      <c r="DC1454" s="258"/>
      <c r="DD1454" s="258"/>
      <c r="DE1454" s="258"/>
      <c r="DF1454" s="258"/>
      <c r="DG1454" s="258"/>
      <c r="DH1454" s="258"/>
      <c r="DI1454" s="258"/>
      <c r="DJ1454" s="258"/>
      <c r="DK1454" s="258"/>
      <c r="DL1454" s="258"/>
      <c r="DM1454" s="258"/>
      <c r="DN1454" s="258"/>
      <c r="DO1454" s="258"/>
      <c r="DP1454" s="258"/>
      <c r="DQ1454" s="258"/>
      <c r="DR1454" s="258"/>
      <c r="DS1454" s="258"/>
      <c r="DT1454" s="258"/>
      <c r="DU1454" s="258"/>
      <c r="DV1454" s="258"/>
      <c r="DW1454" s="258"/>
      <c r="DX1454" s="258"/>
      <c r="DY1454" s="258"/>
      <c r="DZ1454" s="258"/>
      <c r="EA1454" s="258"/>
      <c r="EB1454" s="258"/>
      <c r="EC1454" s="258"/>
      <c r="ED1454" s="258"/>
      <c r="EE1454" s="258"/>
      <c r="EF1454" s="258"/>
      <c r="EG1454" s="258"/>
      <c r="EH1454" s="258"/>
      <c r="EI1454" s="258"/>
      <c r="EJ1454" s="258"/>
      <c r="EK1454" s="258"/>
      <c r="EL1454" s="258"/>
      <c r="EM1454" s="258"/>
      <c r="EN1454" s="258"/>
      <c r="EO1454" s="258"/>
      <c r="EP1454" s="258"/>
      <c r="EQ1454" s="258"/>
      <c r="ER1454" s="258"/>
      <c r="ES1454" s="258"/>
      <c r="ET1454" s="258"/>
      <c r="EU1454" s="258"/>
      <c r="EV1454" s="258"/>
      <c r="EW1454" s="258"/>
      <c r="EX1454" s="258"/>
      <c r="EY1454" s="258"/>
      <c r="EZ1454" s="258"/>
      <c r="FA1454" s="258"/>
      <c r="FB1454" s="258"/>
      <c r="FC1454" s="258"/>
      <c r="FD1454" s="258"/>
      <c r="FE1454" s="258"/>
      <c r="FF1454" s="258"/>
      <c r="FG1454" s="258"/>
      <c r="FH1454" s="258"/>
      <c r="FI1454" s="258"/>
      <c r="FJ1454" s="258"/>
      <c r="FK1454" s="258"/>
      <c r="FL1454" s="258"/>
      <c r="FM1454" s="258"/>
      <c r="FN1454" s="258"/>
      <c r="FO1454" s="258"/>
      <c r="FP1454" s="258"/>
      <c r="FQ1454" s="258"/>
      <c r="FR1454" s="258"/>
      <c r="FS1454" s="258"/>
      <c r="FT1454" s="258"/>
      <c r="FU1454" s="258"/>
      <c r="FV1454" s="258"/>
    </row>
    <row r="1455" spans="1:178" s="81" customFormat="1" ht="32.25" customHeight="1">
      <c r="A1455" s="82" t="s">
        <v>563</v>
      </c>
      <c r="B1455" s="73" t="s">
        <v>564</v>
      </c>
      <c r="C1455" s="74"/>
      <c r="D1455" s="75"/>
      <c r="E1455" s="23">
        <f t="shared" si="671"/>
        <v>0</v>
      </c>
      <c r="F1455" s="75"/>
      <c r="G1455" s="75">
        <v>30</v>
      </c>
      <c r="H1455" s="23">
        <f t="shared" si="672"/>
        <v>0</v>
      </c>
      <c r="I1455" s="75"/>
      <c r="J1455" s="75"/>
      <c r="K1455" s="23">
        <f t="shared" si="673"/>
        <v>0</v>
      </c>
      <c r="L1455" s="75"/>
      <c r="M1455" s="75"/>
      <c r="N1455" s="23">
        <f t="shared" si="674"/>
        <v>0</v>
      </c>
      <c r="O1455" s="75"/>
      <c r="P1455" s="75">
        <v>38</v>
      </c>
      <c r="Q1455" s="23">
        <f t="shared" si="675"/>
        <v>0</v>
      </c>
      <c r="R1455" s="75"/>
      <c r="S1455" s="75">
        <v>68</v>
      </c>
      <c r="T1455" s="23">
        <f t="shared" si="676"/>
        <v>0</v>
      </c>
      <c r="U1455" s="75"/>
      <c r="V1455" s="75">
        <v>38</v>
      </c>
      <c r="W1455" s="23">
        <f t="shared" si="677"/>
        <v>0</v>
      </c>
      <c r="X1455" s="75"/>
      <c r="Y1455" s="75">
        <v>55</v>
      </c>
      <c r="Z1455" s="23">
        <f t="shared" si="678"/>
        <v>0</v>
      </c>
      <c r="AA1455" s="75"/>
      <c r="AB1455" s="75">
        <v>58</v>
      </c>
      <c r="AC1455" s="23">
        <f t="shared" si="679"/>
        <v>0</v>
      </c>
      <c r="AD1455" s="75"/>
      <c r="AE1455" s="75">
        <v>68</v>
      </c>
      <c r="AF1455" s="25">
        <f t="shared" si="680"/>
        <v>0</v>
      </c>
      <c r="AG1455" s="75"/>
      <c r="AH1455" s="75">
        <v>98</v>
      </c>
      <c r="AI1455" s="23">
        <f t="shared" si="681"/>
        <v>0</v>
      </c>
      <c r="AJ1455" s="75"/>
      <c r="AK1455" s="75">
        <v>7</v>
      </c>
      <c r="AL1455" s="25">
        <f t="shared" si="682"/>
        <v>0</v>
      </c>
      <c r="AM1455" s="75"/>
      <c r="AN1455" s="75">
        <v>6</v>
      </c>
      <c r="AO1455" s="25">
        <f t="shared" si="683"/>
        <v>0</v>
      </c>
      <c r="AP1455" s="75"/>
      <c r="AQ1455" s="75">
        <v>7</v>
      </c>
      <c r="AR1455" s="77"/>
      <c r="AS1455" s="75"/>
      <c r="AT1455" s="75">
        <v>5.63</v>
      </c>
      <c r="AU1455" s="75"/>
      <c r="AV1455" s="75"/>
      <c r="AW1455" s="75">
        <v>6.65</v>
      </c>
      <c r="AX1455" s="75"/>
      <c r="AY1455" s="75"/>
      <c r="AZ1455" s="75">
        <v>5.58</v>
      </c>
      <c r="BA1455" s="75"/>
      <c r="BB1455" s="75"/>
      <c r="BC1455" s="75">
        <v>6</v>
      </c>
      <c r="BD1455" s="23">
        <f t="shared" si="684"/>
        <v>0</v>
      </c>
      <c r="BE1455" s="26">
        <f t="shared" si="685"/>
        <v>0</v>
      </c>
      <c r="BF1455" s="27">
        <f t="shared" si="688"/>
        <v>49944</v>
      </c>
      <c r="BG1455" s="78"/>
      <c r="BH1455" s="79"/>
      <c r="BI1455" s="78"/>
      <c r="BJ1455" s="30">
        <f t="shared" si="686"/>
        <v>0</v>
      </c>
      <c r="BK1455" s="28">
        <f t="shared" si="687"/>
        <v>49944</v>
      </c>
      <c r="BL1455" s="257"/>
      <c r="BM1455" s="257"/>
      <c r="BN1455" s="259"/>
      <c r="BO1455" s="259"/>
      <c r="BP1455" s="259"/>
      <c r="BQ1455" s="259"/>
      <c r="BR1455" s="259"/>
      <c r="BS1455" s="259"/>
      <c r="BT1455" s="259"/>
      <c r="BU1455" s="259"/>
      <c r="BV1455" s="259"/>
      <c r="BW1455" s="259"/>
      <c r="BX1455" s="259"/>
      <c r="BY1455" s="258"/>
      <c r="BZ1455" s="258"/>
      <c r="CA1455" s="258"/>
      <c r="CB1455" s="258"/>
      <c r="CC1455" s="258"/>
      <c r="CD1455" s="258"/>
      <c r="CE1455" s="258"/>
      <c r="CF1455" s="258"/>
      <c r="CG1455" s="258"/>
      <c r="CH1455" s="258"/>
      <c r="CI1455" s="258"/>
      <c r="CJ1455" s="258"/>
      <c r="CK1455" s="258"/>
      <c r="CL1455" s="258"/>
      <c r="CM1455" s="258"/>
      <c r="CN1455" s="258"/>
      <c r="CO1455" s="258"/>
      <c r="CP1455" s="258"/>
      <c r="CQ1455" s="258"/>
      <c r="CR1455" s="258"/>
      <c r="CS1455" s="258"/>
      <c r="CT1455" s="258"/>
      <c r="CU1455" s="258"/>
      <c r="CV1455" s="258"/>
      <c r="CW1455" s="258"/>
      <c r="CX1455" s="258"/>
      <c r="CY1455" s="258"/>
      <c r="CZ1455" s="258"/>
      <c r="DA1455" s="258"/>
      <c r="DB1455" s="258"/>
      <c r="DC1455" s="258"/>
      <c r="DD1455" s="258"/>
      <c r="DE1455" s="258"/>
      <c r="DF1455" s="258"/>
      <c r="DG1455" s="258"/>
      <c r="DH1455" s="258"/>
      <c r="DI1455" s="258"/>
      <c r="DJ1455" s="258"/>
      <c r="DK1455" s="258"/>
      <c r="DL1455" s="258"/>
      <c r="DM1455" s="258"/>
      <c r="DN1455" s="258"/>
      <c r="DO1455" s="258"/>
      <c r="DP1455" s="258"/>
      <c r="DQ1455" s="258"/>
      <c r="DR1455" s="258"/>
      <c r="DS1455" s="258"/>
      <c r="DT1455" s="258"/>
      <c r="DU1455" s="258"/>
      <c r="DV1455" s="258"/>
      <c r="DW1455" s="258"/>
      <c r="DX1455" s="258"/>
      <c r="DY1455" s="258"/>
      <c r="DZ1455" s="258"/>
      <c r="EA1455" s="258"/>
      <c r="EB1455" s="258"/>
      <c r="EC1455" s="258"/>
      <c r="ED1455" s="258"/>
      <c r="EE1455" s="258"/>
      <c r="EF1455" s="258"/>
      <c r="EG1455" s="258"/>
      <c r="EH1455" s="258"/>
      <c r="EI1455" s="258"/>
      <c r="EJ1455" s="258"/>
      <c r="EK1455" s="258"/>
      <c r="EL1455" s="258"/>
      <c r="EM1455" s="258"/>
      <c r="EN1455" s="258"/>
      <c r="EO1455" s="258"/>
      <c r="EP1455" s="258"/>
      <c r="EQ1455" s="258"/>
      <c r="ER1455" s="258"/>
      <c r="ES1455" s="258"/>
      <c r="ET1455" s="258"/>
      <c r="EU1455" s="258"/>
      <c r="EV1455" s="258"/>
      <c r="EW1455" s="258"/>
      <c r="EX1455" s="258"/>
      <c r="EY1455" s="258"/>
      <c r="EZ1455" s="258"/>
      <c r="FA1455" s="258"/>
      <c r="FB1455" s="258"/>
      <c r="FC1455" s="258"/>
      <c r="FD1455" s="258"/>
      <c r="FE1455" s="258"/>
      <c r="FF1455" s="258"/>
      <c r="FG1455" s="258"/>
      <c r="FH1455" s="258"/>
      <c r="FI1455" s="258"/>
      <c r="FJ1455" s="258"/>
      <c r="FK1455" s="258"/>
      <c r="FL1455" s="258"/>
      <c r="FM1455" s="258"/>
      <c r="FN1455" s="258"/>
      <c r="FO1455" s="258"/>
      <c r="FP1455" s="258"/>
      <c r="FQ1455" s="258"/>
      <c r="FR1455" s="258"/>
      <c r="FS1455" s="258"/>
      <c r="FT1455" s="258"/>
      <c r="FU1455" s="258"/>
      <c r="FV1455" s="258"/>
    </row>
    <row r="1456" spans="1:178" s="81" customFormat="1" ht="32.25" customHeight="1">
      <c r="A1456" s="82" t="s">
        <v>565</v>
      </c>
      <c r="B1456" s="73" t="s">
        <v>566</v>
      </c>
      <c r="C1456" s="74"/>
      <c r="D1456" s="75">
        <v>45</v>
      </c>
      <c r="E1456" s="23">
        <f t="shared" si="671"/>
        <v>0</v>
      </c>
      <c r="F1456" s="76"/>
      <c r="G1456" s="75">
        <v>30</v>
      </c>
      <c r="H1456" s="23">
        <f t="shared" si="672"/>
        <v>0</v>
      </c>
      <c r="I1456" s="75"/>
      <c r="J1456" s="75">
        <v>45</v>
      </c>
      <c r="K1456" s="23">
        <f t="shared" si="673"/>
        <v>0</v>
      </c>
      <c r="L1456" s="75"/>
      <c r="M1456" s="75">
        <v>75</v>
      </c>
      <c r="N1456" s="23">
        <f t="shared" si="674"/>
        <v>0</v>
      </c>
      <c r="O1456" s="75"/>
      <c r="P1456" s="75">
        <v>38</v>
      </c>
      <c r="Q1456" s="23">
        <f t="shared" si="675"/>
        <v>0</v>
      </c>
      <c r="R1456" s="75"/>
      <c r="S1456" s="75">
        <v>68</v>
      </c>
      <c r="T1456" s="23">
        <f t="shared" si="676"/>
        <v>0</v>
      </c>
      <c r="U1456" s="75"/>
      <c r="V1456" s="75">
        <v>38</v>
      </c>
      <c r="W1456" s="23">
        <f t="shared" si="677"/>
        <v>0</v>
      </c>
      <c r="X1456" s="75"/>
      <c r="Y1456" s="75">
        <v>55</v>
      </c>
      <c r="Z1456" s="23">
        <f t="shared" si="678"/>
        <v>0</v>
      </c>
      <c r="AA1456" s="75"/>
      <c r="AB1456" s="75">
        <v>58</v>
      </c>
      <c r="AC1456" s="23">
        <f t="shared" si="679"/>
        <v>0</v>
      </c>
      <c r="AD1456" s="75"/>
      <c r="AE1456" s="75">
        <v>68</v>
      </c>
      <c r="AF1456" s="25">
        <f t="shared" si="680"/>
        <v>0</v>
      </c>
      <c r="AG1456" s="75"/>
      <c r="AH1456" s="75">
        <v>98</v>
      </c>
      <c r="AI1456" s="23">
        <f t="shared" si="681"/>
        <v>0</v>
      </c>
      <c r="AJ1456" s="75"/>
      <c r="AK1456" s="75">
        <v>7</v>
      </c>
      <c r="AL1456" s="25">
        <f t="shared" si="682"/>
        <v>0</v>
      </c>
      <c r="AM1456" s="75"/>
      <c r="AN1456" s="75">
        <v>6</v>
      </c>
      <c r="AO1456" s="25">
        <f t="shared" si="683"/>
        <v>0</v>
      </c>
      <c r="AP1456" s="75"/>
      <c r="AQ1456" s="75">
        <v>7</v>
      </c>
      <c r="AR1456" s="77">
        <f t="shared" ref="AR1456:AR1461" si="693">AQ1456*AP1456</f>
        <v>0</v>
      </c>
      <c r="AS1456" s="75"/>
      <c r="AT1456" s="75">
        <v>5.63</v>
      </c>
      <c r="AU1456" s="75">
        <f t="shared" ref="AU1456:AU1461" si="694">AT1456*AS1456</f>
        <v>0</v>
      </c>
      <c r="AV1456" s="75"/>
      <c r="AW1456" s="75">
        <v>6.65</v>
      </c>
      <c r="AX1456" s="75">
        <f t="shared" ref="AX1456:AX1461" si="695">AW1456*AV1456</f>
        <v>0</v>
      </c>
      <c r="AY1456" s="75"/>
      <c r="AZ1456" s="75">
        <v>5.58</v>
      </c>
      <c r="BA1456" s="75">
        <f t="shared" ref="BA1456:BA1461" si="696">AZ1456*AY1456</f>
        <v>0</v>
      </c>
      <c r="BB1456" s="75"/>
      <c r="BC1456" s="75">
        <v>6</v>
      </c>
      <c r="BD1456" s="23">
        <f t="shared" si="684"/>
        <v>0</v>
      </c>
      <c r="BE1456" s="26">
        <f t="shared" si="685"/>
        <v>0</v>
      </c>
      <c r="BF1456" s="27">
        <f t="shared" si="688"/>
        <v>199565</v>
      </c>
      <c r="BG1456" s="78"/>
      <c r="BH1456" s="79"/>
      <c r="BI1456" s="78"/>
      <c r="BJ1456" s="30">
        <f t="shared" si="686"/>
        <v>0</v>
      </c>
      <c r="BK1456" s="28">
        <f t="shared" si="687"/>
        <v>199565</v>
      </c>
      <c r="BL1456" s="257"/>
      <c r="BM1456" s="257"/>
      <c r="BN1456" s="259"/>
      <c r="BO1456" s="259"/>
      <c r="BP1456" s="259"/>
      <c r="BQ1456" s="259"/>
      <c r="BR1456" s="259"/>
      <c r="BS1456" s="259"/>
      <c r="BT1456" s="259"/>
      <c r="BU1456" s="259"/>
      <c r="BV1456" s="259"/>
      <c r="BW1456" s="259"/>
      <c r="BX1456" s="259"/>
      <c r="BY1456" s="258"/>
      <c r="BZ1456" s="258"/>
      <c r="CA1456" s="258"/>
      <c r="CB1456" s="258"/>
      <c r="CC1456" s="258"/>
      <c r="CD1456" s="258"/>
      <c r="CE1456" s="258"/>
      <c r="CF1456" s="258"/>
      <c r="CG1456" s="258"/>
      <c r="CH1456" s="258"/>
      <c r="CI1456" s="258"/>
      <c r="CJ1456" s="258"/>
      <c r="CK1456" s="258"/>
      <c r="CL1456" s="258"/>
      <c r="CM1456" s="258"/>
      <c r="CN1456" s="258"/>
      <c r="CO1456" s="258"/>
      <c r="CP1456" s="258"/>
      <c r="CQ1456" s="258"/>
      <c r="CR1456" s="258"/>
      <c r="CS1456" s="258"/>
      <c r="CT1456" s="258"/>
      <c r="CU1456" s="258"/>
      <c r="CV1456" s="258"/>
      <c r="CW1456" s="258"/>
      <c r="CX1456" s="258"/>
      <c r="CY1456" s="258"/>
      <c r="CZ1456" s="258"/>
      <c r="DA1456" s="258"/>
      <c r="DB1456" s="258"/>
      <c r="DC1456" s="258"/>
      <c r="DD1456" s="258"/>
      <c r="DE1456" s="258"/>
      <c r="DF1456" s="258"/>
      <c r="DG1456" s="258"/>
      <c r="DH1456" s="258"/>
      <c r="DI1456" s="258"/>
      <c r="DJ1456" s="258"/>
      <c r="DK1456" s="258"/>
      <c r="DL1456" s="258"/>
      <c r="DM1456" s="258"/>
      <c r="DN1456" s="258"/>
      <c r="DO1456" s="258"/>
      <c r="DP1456" s="258"/>
      <c r="DQ1456" s="258"/>
      <c r="DR1456" s="258"/>
      <c r="DS1456" s="258"/>
      <c r="DT1456" s="258"/>
      <c r="DU1456" s="258"/>
      <c r="DV1456" s="258"/>
      <c r="DW1456" s="258"/>
      <c r="DX1456" s="258"/>
      <c r="DY1456" s="258"/>
      <c r="DZ1456" s="258"/>
      <c r="EA1456" s="258"/>
      <c r="EB1456" s="258"/>
      <c r="EC1456" s="258"/>
      <c r="ED1456" s="258"/>
      <c r="EE1456" s="258"/>
      <c r="EF1456" s="258"/>
      <c r="EG1456" s="258"/>
      <c r="EH1456" s="258"/>
      <c r="EI1456" s="258"/>
      <c r="EJ1456" s="258"/>
      <c r="EK1456" s="258"/>
      <c r="EL1456" s="258"/>
      <c r="EM1456" s="258"/>
      <c r="EN1456" s="258"/>
      <c r="EO1456" s="258"/>
      <c r="EP1456" s="258"/>
      <c r="EQ1456" s="258"/>
      <c r="ER1456" s="258"/>
      <c r="ES1456" s="258"/>
      <c r="ET1456" s="258"/>
      <c r="EU1456" s="258"/>
      <c r="EV1456" s="258"/>
      <c r="EW1456" s="258"/>
      <c r="EX1456" s="258"/>
      <c r="EY1456" s="258"/>
      <c r="EZ1456" s="258"/>
      <c r="FA1456" s="258"/>
      <c r="FB1456" s="258"/>
      <c r="FC1456" s="258"/>
      <c r="FD1456" s="258"/>
      <c r="FE1456" s="258"/>
      <c r="FF1456" s="258"/>
      <c r="FG1456" s="258"/>
      <c r="FH1456" s="258"/>
      <c r="FI1456" s="258"/>
      <c r="FJ1456" s="258"/>
      <c r="FK1456" s="258"/>
      <c r="FL1456" s="258"/>
      <c r="FM1456" s="258"/>
      <c r="FN1456" s="258"/>
      <c r="FO1456" s="258"/>
      <c r="FP1456" s="258"/>
      <c r="FQ1456" s="258"/>
      <c r="FR1456" s="258"/>
      <c r="FS1456" s="258"/>
      <c r="FT1456" s="258"/>
      <c r="FU1456" s="258"/>
      <c r="FV1456" s="258"/>
    </row>
    <row r="1457" spans="1:178" s="81" customFormat="1" ht="32.25" customHeight="1">
      <c r="A1457" s="82" t="s">
        <v>567</v>
      </c>
      <c r="B1457" s="73" t="s">
        <v>568</v>
      </c>
      <c r="C1457" s="74"/>
      <c r="D1457" s="75">
        <v>45</v>
      </c>
      <c r="E1457" s="23">
        <f t="shared" si="671"/>
        <v>0</v>
      </c>
      <c r="F1457" s="75"/>
      <c r="G1457" s="75">
        <v>30</v>
      </c>
      <c r="H1457" s="23">
        <f t="shared" si="672"/>
        <v>0</v>
      </c>
      <c r="I1457" s="75"/>
      <c r="J1457" s="75">
        <v>45</v>
      </c>
      <c r="K1457" s="23">
        <f t="shared" si="673"/>
        <v>0</v>
      </c>
      <c r="L1457" s="75"/>
      <c r="M1457" s="75">
        <v>75</v>
      </c>
      <c r="N1457" s="23">
        <f t="shared" si="674"/>
        <v>0</v>
      </c>
      <c r="O1457" s="75"/>
      <c r="P1457" s="75">
        <v>38</v>
      </c>
      <c r="Q1457" s="23">
        <f t="shared" si="675"/>
        <v>0</v>
      </c>
      <c r="R1457" s="75"/>
      <c r="S1457" s="75">
        <v>68</v>
      </c>
      <c r="T1457" s="23">
        <f t="shared" si="676"/>
        <v>0</v>
      </c>
      <c r="U1457" s="75"/>
      <c r="V1457" s="75">
        <v>38</v>
      </c>
      <c r="W1457" s="23">
        <f t="shared" si="677"/>
        <v>0</v>
      </c>
      <c r="X1457" s="75"/>
      <c r="Y1457" s="75">
        <v>55</v>
      </c>
      <c r="Z1457" s="23">
        <f t="shared" si="678"/>
        <v>0</v>
      </c>
      <c r="AA1457" s="75"/>
      <c r="AB1457" s="75">
        <v>58</v>
      </c>
      <c r="AC1457" s="23">
        <f t="shared" si="679"/>
        <v>0</v>
      </c>
      <c r="AD1457" s="75"/>
      <c r="AE1457" s="75">
        <v>68</v>
      </c>
      <c r="AF1457" s="25">
        <f t="shared" si="680"/>
        <v>0</v>
      </c>
      <c r="AG1457" s="75"/>
      <c r="AH1457" s="75">
        <v>98</v>
      </c>
      <c r="AI1457" s="23">
        <f t="shared" si="681"/>
        <v>0</v>
      </c>
      <c r="AJ1457" s="75"/>
      <c r="AK1457" s="75">
        <v>7</v>
      </c>
      <c r="AL1457" s="25">
        <f t="shared" si="682"/>
        <v>0</v>
      </c>
      <c r="AM1457" s="75"/>
      <c r="AN1457" s="75">
        <v>6</v>
      </c>
      <c r="AO1457" s="25">
        <f t="shared" si="683"/>
        <v>0</v>
      </c>
      <c r="AP1457" s="75"/>
      <c r="AQ1457" s="75">
        <v>7</v>
      </c>
      <c r="AR1457" s="77">
        <f t="shared" si="693"/>
        <v>0</v>
      </c>
      <c r="AS1457" s="75"/>
      <c r="AT1457" s="75">
        <v>5.63</v>
      </c>
      <c r="AU1457" s="75">
        <f t="shared" si="694"/>
        <v>0</v>
      </c>
      <c r="AV1457" s="75"/>
      <c r="AW1457" s="75">
        <v>6.65</v>
      </c>
      <c r="AX1457" s="75">
        <f t="shared" si="695"/>
        <v>0</v>
      </c>
      <c r="AY1457" s="75"/>
      <c r="AZ1457" s="75">
        <v>5.58</v>
      </c>
      <c r="BA1457" s="75">
        <f t="shared" si="696"/>
        <v>0</v>
      </c>
      <c r="BB1457" s="75"/>
      <c r="BC1457" s="75">
        <v>6</v>
      </c>
      <c r="BD1457" s="23">
        <f t="shared" si="684"/>
        <v>0</v>
      </c>
      <c r="BE1457" s="26">
        <f t="shared" si="685"/>
        <v>0</v>
      </c>
      <c r="BF1457" s="27">
        <f t="shared" si="688"/>
        <v>100</v>
      </c>
      <c r="BG1457" s="78"/>
      <c r="BH1457" s="79"/>
      <c r="BI1457" s="78"/>
      <c r="BJ1457" s="30">
        <f t="shared" si="686"/>
        <v>0</v>
      </c>
      <c r="BK1457" s="28">
        <f t="shared" si="687"/>
        <v>100</v>
      </c>
      <c r="BL1457" s="257"/>
      <c r="BM1457" s="257"/>
      <c r="BN1457" s="259"/>
      <c r="BO1457" s="259"/>
      <c r="BP1457" s="259"/>
      <c r="BQ1457" s="259"/>
      <c r="BR1457" s="259"/>
      <c r="BS1457" s="259"/>
      <c r="BT1457" s="259"/>
      <c r="BU1457" s="259"/>
      <c r="BV1457" s="259"/>
      <c r="BW1457" s="259"/>
      <c r="BX1457" s="259"/>
      <c r="BY1457" s="258"/>
      <c r="BZ1457" s="258"/>
      <c r="CA1457" s="258"/>
      <c r="CB1457" s="258"/>
      <c r="CC1457" s="258"/>
      <c r="CD1457" s="258"/>
      <c r="CE1457" s="258"/>
      <c r="CF1457" s="258"/>
      <c r="CG1457" s="258"/>
      <c r="CH1457" s="258"/>
      <c r="CI1457" s="258"/>
      <c r="CJ1457" s="258"/>
      <c r="CK1457" s="258"/>
      <c r="CL1457" s="258"/>
      <c r="CM1457" s="258"/>
      <c r="CN1457" s="258"/>
      <c r="CO1457" s="258"/>
      <c r="CP1457" s="258"/>
      <c r="CQ1457" s="258"/>
      <c r="CR1457" s="258"/>
      <c r="CS1457" s="258"/>
      <c r="CT1457" s="258"/>
      <c r="CU1457" s="258"/>
      <c r="CV1457" s="258"/>
      <c r="CW1457" s="258"/>
      <c r="CX1457" s="258"/>
      <c r="CY1457" s="258"/>
      <c r="CZ1457" s="258"/>
      <c r="DA1457" s="258"/>
      <c r="DB1457" s="258"/>
      <c r="DC1457" s="258"/>
      <c r="DD1457" s="258"/>
      <c r="DE1457" s="258"/>
      <c r="DF1457" s="258"/>
      <c r="DG1457" s="258"/>
      <c r="DH1457" s="258"/>
      <c r="DI1457" s="258"/>
      <c r="DJ1457" s="258"/>
      <c r="DK1457" s="258"/>
      <c r="DL1457" s="258"/>
      <c r="DM1457" s="258"/>
      <c r="DN1457" s="258"/>
      <c r="DO1457" s="258"/>
      <c r="DP1457" s="258"/>
      <c r="DQ1457" s="258"/>
      <c r="DR1457" s="258"/>
      <c r="DS1457" s="258"/>
      <c r="DT1457" s="258"/>
      <c r="DU1457" s="258"/>
      <c r="DV1457" s="258"/>
      <c r="DW1457" s="258"/>
      <c r="DX1457" s="258"/>
      <c r="DY1457" s="258"/>
      <c r="DZ1457" s="258"/>
      <c r="EA1457" s="258"/>
      <c r="EB1457" s="258"/>
      <c r="EC1457" s="258"/>
      <c r="ED1457" s="258"/>
      <c r="EE1457" s="258"/>
      <c r="EF1457" s="258"/>
      <c r="EG1457" s="258"/>
      <c r="EH1457" s="258"/>
      <c r="EI1457" s="258"/>
      <c r="EJ1457" s="258"/>
      <c r="EK1457" s="258"/>
      <c r="EL1457" s="258"/>
      <c r="EM1457" s="258"/>
      <c r="EN1457" s="258"/>
      <c r="EO1457" s="258"/>
      <c r="EP1457" s="258"/>
      <c r="EQ1457" s="258"/>
      <c r="ER1457" s="258"/>
      <c r="ES1457" s="258"/>
      <c r="ET1457" s="258"/>
      <c r="EU1457" s="258"/>
      <c r="EV1457" s="258"/>
      <c r="EW1457" s="258"/>
      <c r="EX1457" s="258"/>
      <c r="EY1457" s="258"/>
      <c r="EZ1457" s="258"/>
      <c r="FA1457" s="258"/>
      <c r="FB1457" s="258"/>
      <c r="FC1457" s="258"/>
      <c r="FD1457" s="258"/>
      <c r="FE1457" s="258"/>
      <c r="FF1457" s="258"/>
      <c r="FG1457" s="258"/>
      <c r="FH1457" s="258"/>
      <c r="FI1457" s="258"/>
      <c r="FJ1457" s="258"/>
      <c r="FK1457" s="258"/>
      <c r="FL1457" s="258"/>
      <c r="FM1457" s="258"/>
      <c r="FN1457" s="258"/>
      <c r="FO1457" s="258"/>
      <c r="FP1457" s="258"/>
      <c r="FQ1457" s="258"/>
      <c r="FR1457" s="258"/>
      <c r="FS1457" s="258"/>
      <c r="FT1457" s="258"/>
      <c r="FU1457" s="258"/>
      <c r="FV1457" s="258"/>
    </row>
    <row r="1458" spans="1:178" s="33" customFormat="1" ht="32.25" customHeight="1">
      <c r="A1458" s="35" t="s">
        <v>569</v>
      </c>
      <c r="B1458" s="36" t="s">
        <v>570</v>
      </c>
      <c r="C1458" s="40"/>
      <c r="D1458" s="25">
        <v>45</v>
      </c>
      <c r="E1458" s="23">
        <f t="shared" si="671"/>
        <v>0</v>
      </c>
      <c r="F1458" s="25"/>
      <c r="G1458" s="25">
        <v>30</v>
      </c>
      <c r="H1458" s="23">
        <f t="shared" si="672"/>
        <v>0</v>
      </c>
      <c r="I1458" s="25"/>
      <c r="J1458" s="25">
        <v>45</v>
      </c>
      <c r="K1458" s="23">
        <f t="shared" si="673"/>
        <v>0</v>
      </c>
      <c r="L1458" s="25"/>
      <c r="M1458" s="25">
        <v>75</v>
      </c>
      <c r="N1458" s="23">
        <f t="shared" si="674"/>
        <v>0</v>
      </c>
      <c r="O1458" s="25"/>
      <c r="P1458" s="25">
        <v>38</v>
      </c>
      <c r="Q1458" s="23">
        <f t="shared" si="675"/>
        <v>0</v>
      </c>
      <c r="R1458" s="25"/>
      <c r="S1458" s="25">
        <v>68</v>
      </c>
      <c r="T1458" s="23">
        <f t="shared" si="676"/>
        <v>0</v>
      </c>
      <c r="U1458" s="25"/>
      <c r="V1458" s="25">
        <v>38</v>
      </c>
      <c r="W1458" s="23">
        <f t="shared" si="677"/>
        <v>0</v>
      </c>
      <c r="X1458" s="25"/>
      <c r="Y1458" s="25">
        <v>55</v>
      </c>
      <c r="Z1458" s="23">
        <f t="shared" si="678"/>
        <v>0</v>
      </c>
      <c r="AA1458" s="25"/>
      <c r="AB1458" s="25">
        <v>58</v>
      </c>
      <c r="AC1458" s="23">
        <f t="shared" si="679"/>
        <v>0</v>
      </c>
      <c r="AD1458" s="25"/>
      <c r="AE1458" s="25">
        <v>68</v>
      </c>
      <c r="AF1458" s="25">
        <f t="shared" si="680"/>
        <v>0</v>
      </c>
      <c r="AG1458" s="25"/>
      <c r="AH1458" s="25">
        <v>98</v>
      </c>
      <c r="AI1458" s="23">
        <f t="shared" si="681"/>
        <v>0</v>
      </c>
      <c r="AJ1458" s="25"/>
      <c r="AK1458" s="25">
        <v>7</v>
      </c>
      <c r="AL1458" s="25">
        <f t="shared" si="682"/>
        <v>0</v>
      </c>
      <c r="AM1458" s="25"/>
      <c r="AN1458" s="25">
        <v>6</v>
      </c>
      <c r="AO1458" s="25">
        <f t="shared" si="683"/>
        <v>0</v>
      </c>
      <c r="AP1458" s="25"/>
      <c r="AQ1458" s="25">
        <v>7</v>
      </c>
      <c r="AR1458" s="25">
        <f t="shared" si="693"/>
        <v>0</v>
      </c>
      <c r="AS1458" s="25"/>
      <c r="AT1458" s="25">
        <v>5.63</v>
      </c>
      <c r="AU1458" s="25">
        <f t="shared" si="694"/>
        <v>0</v>
      </c>
      <c r="AV1458" s="25"/>
      <c r="AW1458" s="25">
        <v>6.65</v>
      </c>
      <c r="AX1458" s="25">
        <f t="shared" si="695"/>
        <v>0</v>
      </c>
      <c r="AY1458" s="25"/>
      <c r="AZ1458" s="25">
        <v>5.58</v>
      </c>
      <c r="BA1458" s="25">
        <f t="shared" si="696"/>
        <v>0</v>
      </c>
      <c r="BB1458" s="25"/>
      <c r="BC1458" s="25">
        <v>6</v>
      </c>
      <c r="BD1458" s="23">
        <f t="shared" si="684"/>
        <v>0</v>
      </c>
      <c r="BE1458" s="26">
        <f t="shared" si="685"/>
        <v>0</v>
      </c>
      <c r="BF1458" s="27">
        <f t="shared" si="688"/>
        <v>242280</v>
      </c>
      <c r="BG1458" s="28"/>
      <c r="BH1458" s="29"/>
      <c r="BI1458" s="28">
        <v>16261</v>
      </c>
      <c r="BJ1458" s="30">
        <f t="shared" si="686"/>
        <v>16261</v>
      </c>
      <c r="BK1458" s="28">
        <f t="shared" si="687"/>
        <v>226019</v>
      </c>
      <c r="BL1458" s="250"/>
      <c r="BM1458" s="250"/>
      <c r="BN1458" s="252"/>
      <c r="BO1458" s="252"/>
      <c r="BP1458" s="252"/>
      <c r="BQ1458" s="252"/>
      <c r="BR1458" s="252"/>
      <c r="BS1458" s="252"/>
      <c r="BT1458" s="252"/>
      <c r="BU1458" s="252"/>
      <c r="BV1458" s="252"/>
      <c r="BW1458" s="252"/>
      <c r="BX1458" s="252"/>
      <c r="BY1458" s="253"/>
      <c r="BZ1458" s="253"/>
      <c r="CA1458" s="253"/>
      <c r="CB1458" s="253"/>
      <c r="CC1458" s="253"/>
      <c r="CD1458" s="253"/>
      <c r="CE1458" s="253"/>
      <c r="CF1458" s="253"/>
      <c r="CG1458" s="253"/>
      <c r="CH1458" s="253"/>
      <c r="CI1458" s="253"/>
      <c r="CJ1458" s="253"/>
      <c r="CK1458" s="253"/>
      <c r="CL1458" s="253"/>
      <c r="CM1458" s="253"/>
      <c r="CN1458" s="253"/>
      <c r="CO1458" s="253"/>
      <c r="CP1458" s="253"/>
      <c r="CQ1458" s="253"/>
      <c r="CR1458" s="253"/>
      <c r="CS1458" s="253"/>
      <c r="CT1458" s="253"/>
      <c r="CU1458" s="253"/>
      <c r="CV1458" s="253"/>
      <c r="CW1458" s="253"/>
      <c r="CX1458" s="253"/>
      <c r="CY1458" s="253"/>
      <c r="CZ1458" s="253"/>
      <c r="DA1458" s="253"/>
      <c r="DB1458" s="253"/>
      <c r="DC1458" s="253"/>
      <c r="DD1458" s="253"/>
      <c r="DE1458" s="253"/>
      <c r="DF1458" s="253"/>
      <c r="DG1458" s="253"/>
      <c r="DH1458" s="253"/>
      <c r="DI1458" s="253"/>
      <c r="DJ1458" s="253"/>
      <c r="DK1458" s="253"/>
      <c r="DL1458" s="253"/>
      <c r="DM1458" s="253"/>
      <c r="DN1458" s="253"/>
      <c r="DO1458" s="253"/>
      <c r="DP1458" s="253"/>
      <c r="DQ1458" s="253"/>
      <c r="DR1458" s="253"/>
      <c r="DS1458" s="253"/>
      <c r="DT1458" s="253"/>
      <c r="DU1458" s="253"/>
      <c r="DV1458" s="253"/>
      <c r="DW1458" s="253"/>
      <c r="DX1458" s="253"/>
      <c r="DY1458" s="253"/>
      <c r="DZ1458" s="253"/>
      <c r="EA1458" s="253"/>
      <c r="EB1458" s="253"/>
      <c r="EC1458" s="253"/>
      <c r="ED1458" s="253"/>
      <c r="EE1458" s="253"/>
      <c r="EF1458" s="253"/>
      <c r="EG1458" s="253"/>
      <c r="EH1458" s="253"/>
      <c r="EI1458" s="253"/>
      <c r="EJ1458" s="253"/>
      <c r="EK1458" s="253"/>
      <c r="EL1458" s="253"/>
      <c r="EM1458" s="253"/>
      <c r="EN1458" s="253"/>
      <c r="EO1458" s="253"/>
      <c r="EP1458" s="253"/>
      <c r="EQ1458" s="253"/>
      <c r="ER1458" s="253"/>
      <c r="ES1458" s="253"/>
      <c r="ET1458" s="253"/>
      <c r="EU1458" s="253"/>
      <c r="EV1458" s="253"/>
      <c r="EW1458" s="253"/>
      <c r="EX1458" s="253"/>
      <c r="EY1458" s="253"/>
      <c r="EZ1458" s="253"/>
      <c r="FA1458" s="253"/>
      <c r="FB1458" s="253"/>
      <c r="FC1458" s="253"/>
      <c r="FD1458" s="253"/>
      <c r="FE1458" s="253"/>
      <c r="FF1458" s="253"/>
      <c r="FG1458" s="253"/>
      <c r="FH1458" s="253"/>
      <c r="FI1458" s="253"/>
      <c r="FJ1458" s="253"/>
      <c r="FK1458" s="253"/>
      <c r="FL1458" s="253"/>
      <c r="FM1458" s="253"/>
      <c r="FN1458" s="253"/>
      <c r="FO1458" s="253"/>
      <c r="FP1458" s="253"/>
      <c r="FQ1458" s="253"/>
      <c r="FR1458" s="253"/>
      <c r="FS1458" s="253"/>
      <c r="FT1458" s="253"/>
      <c r="FU1458" s="253"/>
      <c r="FV1458" s="253"/>
    </row>
    <row r="1459" spans="1:178" s="33" customFormat="1" ht="32.25" customHeight="1">
      <c r="A1459" s="35" t="s">
        <v>571</v>
      </c>
      <c r="B1459" s="36" t="s">
        <v>572</v>
      </c>
      <c r="C1459" s="40"/>
      <c r="D1459" s="25">
        <v>45</v>
      </c>
      <c r="E1459" s="23">
        <f t="shared" si="671"/>
        <v>0</v>
      </c>
      <c r="F1459" s="25"/>
      <c r="G1459" s="25">
        <v>30</v>
      </c>
      <c r="H1459" s="23">
        <f t="shared" si="672"/>
        <v>0</v>
      </c>
      <c r="I1459" s="25"/>
      <c r="J1459" s="25">
        <v>45</v>
      </c>
      <c r="K1459" s="23">
        <f t="shared" si="673"/>
        <v>0</v>
      </c>
      <c r="L1459" s="25"/>
      <c r="M1459" s="25">
        <v>75</v>
      </c>
      <c r="N1459" s="23">
        <f t="shared" si="674"/>
        <v>0</v>
      </c>
      <c r="O1459" s="25"/>
      <c r="P1459" s="25">
        <v>38</v>
      </c>
      <c r="Q1459" s="23">
        <f t="shared" si="675"/>
        <v>0</v>
      </c>
      <c r="R1459" s="25"/>
      <c r="S1459" s="25">
        <v>68</v>
      </c>
      <c r="T1459" s="23">
        <f t="shared" si="676"/>
        <v>0</v>
      </c>
      <c r="U1459" s="25">
        <v>320</v>
      </c>
      <c r="V1459" s="25">
        <v>38</v>
      </c>
      <c r="W1459" s="23">
        <f t="shared" si="677"/>
        <v>12160</v>
      </c>
      <c r="X1459" s="25">
        <v>150</v>
      </c>
      <c r="Y1459" s="25">
        <v>55</v>
      </c>
      <c r="Z1459" s="23">
        <f t="shared" si="678"/>
        <v>8250</v>
      </c>
      <c r="AA1459" s="25">
        <v>132</v>
      </c>
      <c r="AB1459" s="25">
        <v>58</v>
      </c>
      <c r="AC1459" s="23">
        <f t="shared" si="679"/>
        <v>7656</v>
      </c>
      <c r="AD1459" s="25"/>
      <c r="AE1459" s="25">
        <v>68</v>
      </c>
      <c r="AF1459" s="25">
        <f t="shared" si="680"/>
        <v>0</v>
      </c>
      <c r="AG1459" s="25">
        <v>350</v>
      </c>
      <c r="AH1459" s="25">
        <v>98</v>
      </c>
      <c r="AI1459" s="23">
        <f t="shared" si="681"/>
        <v>34300</v>
      </c>
      <c r="AJ1459" s="25"/>
      <c r="AK1459" s="25">
        <v>7</v>
      </c>
      <c r="AL1459" s="25">
        <f t="shared" si="682"/>
        <v>0</v>
      </c>
      <c r="AM1459" s="25"/>
      <c r="AN1459" s="25">
        <v>6</v>
      </c>
      <c r="AO1459" s="25">
        <f t="shared" si="683"/>
        <v>0</v>
      </c>
      <c r="AP1459" s="25"/>
      <c r="AQ1459" s="25">
        <v>7</v>
      </c>
      <c r="AR1459" s="25">
        <f t="shared" si="693"/>
        <v>0</v>
      </c>
      <c r="AS1459" s="25"/>
      <c r="AT1459" s="25">
        <v>5.63</v>
      </c>
      <c r="AU1459" s="25">
        <f t="shared" si="694"/>
        <v>0</v>
      </c>
      <c r="AV1459" s="25"/>
      <c r="AW1459" s="25">
        <v>6.65</v>
      </c>
      <c r="AX1459" s="25">
        <f t="shared" si="695"/>
        <v>0</v>
      </c>
      <c r="AY1459" s="25"/>
      <c r="AZ1459" s="25">
        <v>5.58</v>
      </c>
      <c r="BA1459" s="25">
        <f t="shared" si="696"/>
        <v>0</v>
      </c>
      <c r="BB1459" s="25"/>
      <c r="BC1459" s="25">
        <v>6</v>
      </c>
      <c r="BD1459" s="23">
        <f t="shared" si="684"/>
        <v>0</v>
      </c>
      <c r="BE1459" s="26">
        <f t="shared" si="685"/>
        <v>62366</v>
      </c>
      <c r="BF1459" s="27">
        <f t="shared" si="688"/>
        <v>381561</v>
      </c>
      <c r="BG1459" s="28"/>
      <c r="BH1459" s="29"/>
      <c r="BI1459" s="28"/>
      <c r="BJ1459" s="30">
        <f t="shared" si="686"/>
        <v>0</v>
      </c>
      <c r="BK1459" s="28">
        <f t="shared" si="687"/>
        <v>443927</v>
      </c>
      <c r="BL1459" s="250"/>
      <c r="BM1459" s="250"/>
      <c r="BN1459" s="252"/>
      <c r="BO1459" s="252"/>
      <c r="BP1459" s="252"/>
      <c r="BQ1459" s="252"/>
      <c r="BR1459" s="252"/>
      <c r="BS1459" s="252"/>
      <c r="BT1459" s="252"/>
      <c r="BU1459" s="252"/>
      <c r="BV1459" s="252"/>
      <c r="BW1459" s="252"/>
      <c r="BX1459" s="252"/>
      <c r="BY1459" s="253"/>
      <c r="BZ1459" s="253"/>
      <c r="CA1459" s="253"/>
      <c r="CB1459" s="253"/>
      <c r="CC1459" s="253"/>
      <c r="CD1459" s="253"/>
      <c r="CE1459" s="253"/>
      <c r="CF1459" s="253"/>
      <c r="CG1459" s="253"/>
      <c r="CH1459" s="253"/>
      <c r="CI1459" s="253"/>
      <c r="CJ1459" s="253"/>
      <c r="CK1459" s="253"/>
      <c r="CL1459" s="253"/>
      <c r="CM1459" s="253"/>
      <c r="CN1459" s="253"/>
      <c r="CO1459" s="253"/>
      <c r="CP1459" s="253"/>
      <c r="CQ1459" s="253"/>
      <c r="CR1459" s="253"/>
      <c r="CS1459" s="253"/>
      <c r="CT1459" s="253"/>
      <c r="CU1459" s="253"/>
      <c r="CV1459" s="253"/>
      <c r="CW1459" s="253"/>
      <c r="CX1459" s="253"/>
      <c r="CY1459" s="253"/>
      <c r="CZ1459" s="253"/>
      <c r="DA1459" s="253"/>
      <c r="DB1459" s="253"/>
      <c r="DC1459" s="253"/>
      <c r="DD1459" s="253"/>
      <c r="DE1459" s="253"/>
      <c r="DF1459" s="253"/>
      <c r="DG1459" s="253"/>
      <c r="DH1459" s="253"/>
      <c r="DI1459" s="253"/>
      <c r="DJ1459" s="253"/>
      <c r="DK1459" s="253"/>
      <c r="DL1459" s="253"/>
      <c r="DM1459" s="253"/>
      <c r="DN1459" s="253"/>
      <c r="DO1459" s="253"/>
      <c r="DP1459" s="253"/>
      <c r="DQ1459" s="253"/>
      <c r="DR1459" s="253"/>
      <c r="DS1459" s="253"/>
      <c r="DT1459" s="253"/>
      <c r="DU1459" s="253"/>
      <c r="DV1459" s="253"/>
      <c r="DW1459" s="253"/>
      <c r="DX1459" s="253"/>
      <c r="DY1459" s="253"/>
      <c r="DZ1459" s="253"/>
      <c r="EA1459" s="253"/>
      <c r="EB1459" s="253"/>
      <c r="EC1459" s="253"/>
      <c r="ED1459" s="253"/>
      <c r="EE1459" s="253"/>
      <c r="EF1459" s="253"/>
      <c r="EG1459" s="253"/>
      <c r="EH1459" s="253"/>
      <c r="EI1459" s="253"/>
      <c r="EJ1459" s="253"/>
      <c r="EK1459" s="253"/>
      <c r="EL1459" s="253"/>
      <c r="EM1459" s="253"/>
      <c r="EN1459" s="253"/>
      <c r="EO1459" s="253"/>
      <c r="EP1459" s="253"/>
      <c r="EQ1459" s="253"/>
      <c r="ER1459" s="253"/>
      <c r="ES1459" s="253"/>
      <c r="ET1459" s="253"/>
      <c r="EU1459" s="253"/>
      <c r="EV1459" s="253"/>
      <c r="EW1459" s="253"/>
      <c r="EX1459" s="253"/>
      <c r="EY1459" s="253"/>
      <c r="EZ1459" s="253"/>
      <c r="FA1459" s="253"/>
      <c r="FB1459" s="253"/>
      <c r="FC1459" s="253"/>
      <c r="FD1459" s="253"/>
      <c r="FE1459" s="253"/>
      <c r="FF1459" s="253"/>
      <c r="FG1459" s="253"/>
      <c r="FH1459" s="253"/>
      <c r="FI1459" s="253"/>
      <c r="FJ1459" s="253"/>
      <c r="FK1459" s="253"/>
      <c r="FL1459" s="253"/>
      <c r="FM1459" s="253"/>
      <c r="FN1459" s="253"/>
      <c r="FO1459" s="253"/>
      <c r="FP1459" s="253"/>
      <c r="FQ1459" s="253"/>
      <c r="FR1459" s="253"/>
      <c r="FS1459" s="253"/>
      <c r="FT1459" s="253"/>
      <c r="FU1459" s="253"/>
      <c r="FV1459" s="253"/>
    </row>
    <row r="1460" spans="1:178" s="33" customFormat="1" ht="32.25" customHeight="1">
      <c r="A1460" s="35" t="s">
        <v>573</v>
      </c>
      <c r="B1460" s="36" t="s">
        <v>574</v>
      </c>
      <c r="C1460" s="40"/>
      <c r="D1460" s="25">
        <v>45</v>
      </c>
      <c r="E1460" s="23">
        <f t="shared" si="671"/>
        <v>0</v>
      </c>
      <c r="F1460" s="25"/>
      <c r="G1460" s="25">
        <v>30</v>
      </c>
      <c r="H1460" s="23">
        <f t="shared" si="672"/>
        <v>0</v>
      </c>
      <c r="I1460" s="25"/>
      <c r="J1460" s="25">
        <v>45</v>
      </c>
      <c r="K1460" s="23">
        <f t="shared" si="673"/>
        <v>0</v>
      </c>
      <c r="L1460" s="25"/>
      <c r="M1460" s="25">
        <v>75</v>
      </c>
      <c r="N1460" s="23">
        <f t="shared" si="674"/>
        <v>0</v>
      </c>
      <c r="O1460" s="25"/>
      <c r="P1460" s="25">
        <v>38</v>
      </c>
      <c r="Q1460" s="23">
        <f t="shared" si="675"/>
        <v>0</v>
      </c>
      <c r="R1460" s="25"/>
      <c r="S1460" s="25">
        <v>68</v>
      </c>
      <c r="T1460" s="23">
        <f t="shared" si="676"/>
        <v>0</v>
      </c>
      <c r="U1460" s="25"/>
      <c r="V1460" s="25">
        <v>38</v>
      </c>
      <c r="W1460" s="23">
        <f t="shared" si="677"/>
        <v>0</v>
      </c>
      <c r="X1460" s="25"/>
      <c r="Y1460" s="25">
        <v>55</v>
      </c>
      <c r="Z1460" s="23">
        <f t="shared" si="678"/>
        <v>0</v>
      </c>
      <c r="AA1460" s="25"/>
      <c r="AB1460" s="25">
        <v>58</v>
      </c>
      <c r="AC1460" s="23">
        <f t="shared" si="679"/>
        <v>0</v>
      </c>
      <c r="AD1460" s="25"/>
      <c r="AE1460" s="25">
        <v>68</v>
      </c>
      <c r="AF1460" s="25">
        <f t="shared" si="680"/>
        <v>0</v>
      </c>
      <c r="AG1460" s="25"/>
      <c r="AH1460" s="25">
        <v>98</v>
      </c>
      <c r="AI1460" s="23">
        <f t="shared" si="681"/>
        <v>0</v>
      </c>
      <c r="AJ1460" s="25"/>
      <c r="AK1460" s="25">
        <v>7</v>
      </c>
      <c r="AL1460" s="25">
        <f t="shared" si="682"/>
        <v>0</v>
      </c>
      <c r="AM1460" s="25"/>
      <c r="AN1460" s="25">
        <v>6</v>
      </c>
      <c r="AO1460" s="25">
        <f t="shared" si="683"/>
        <v>0</v>
      </c>
      <c r="AP1460" s="25"/>
      <c r="AQ1460" s="25">
        <v>7</v>
      </c>
      <c r="AR1460" s="25">
        <f t="shared" si="693"/>
        <v>0</v>
      </c>
      <c r="AS1460" s="25"/>
      <c r="AT1460" s="25">
        <v>5.63</v>
      </c>
      <c r="AU1460" s="25">
        <f t="shared" si="694"/>
        <v>0</v>
      </c>
      <c r="AV1460" s="25"/>
      <c r="AW1460" s="25">
        <v>6.65</v>
      </c>
      <c r="AX1460" s="25">
        <f t="shared" si="695"/>
        <v>0</v>
      </c>
      <c r="AY1460" s="25"/>
      <c r="AZ1460" s="25">
        <v>5.58</v>
      </c>
      <c r="BA1460" s="25">
        <f t="shared" si="696"/>
        <v>0</v>
      </c>
      <c r="BB1460" s="25"/>
      <c r="BC1460" s="25">
        <v>6</v>
      </c>
      <c r="BD1460" s="23">
        <f t="shared" si="684"/>
        <v>0</v>
      </c>
      <c r="BE1460" s="26">
        <f t="shared" si="685"/>
        <v>0</v>
      </c>
      <c r="BF1460" s="27">
        <f t="shared" si="688"/>
        <v>0</v>
      </c>
      <c r="BG1460" s="28"/>
      <c r="BH1460" s="29"/>
      <c r="BI1460" s="28"/>
      <c r="BJ1460" s="30">
        <f t="shared" si="686"/>
        <v>0</v>
      </c>
      <c r="BK1460" s="28">
        <f t="shared" si="687"/>
        <v>0</v>
      </c>
      <c r="BL1460" s="250"/>
      <c r="BM1460" s="250"/>
      <c r="BN1460" s="252"/>
      <c r="BO1460" s="252"/>
      <c r="BP1460" s="252"/>
      <c r="BQ1460" s="252"/>
      <c r="BR1460" s="252"/>
      <c r="BS1460" s="252"/>
      <c r="BT1460" s="252"/>
      <c r="BU1460" s="252"/>
      <c r="BV1460" s="252"/>
      <c r="BW1460" s="252"/>
      <c r="BX1460" s="252"/>
      <c r="BY1460" s="253"/>
      <c r="BZ1460" s="253"/>
      <c r="CA1460" s="253"/>
      <c r="CB1460" s="253"/>
      <c r="CC1460" s="253"/>
      <c r="CD1460" s="253"/>
      <c r="CE1460" s="253"/>
      <c r="CF1460" s="253"/>
      <c r="CG1460" s="253"/>
      <c r="CH1460" s="253"/>
      <c r="CI1460" s="253"/>
      <c r="CJ1460" s="253"/>
      <c r="CK1460" s="253"/>
      <c r="CL1460" s="253"/>
      <c r="CM1460" s="253"/>
      <c r="CN1460" s="253"/>
      <c r="CO1460" s="253"/>
      <c r="CP1460" s="253"/>
      <c r="CQ1460" s="253"/>
      <c r="CR1460" s="253"/>
      <c r="CS1460" s="253"/>
      <c r="CT1460" s="253"/>
      <c r="CU1460" s="253"/>
      <c r="CV1460" s="253"/>
      <c r="CW1460" s="253"/>
      <c r="CX1460" s="253"/>
      <c r="CY1460" s="253"/>
      <c r="CZ1460" s="253"/>
      <c r="DA1460" s="253"/>
      <c r="DB1460" s="253"/>
      <c r="DC1460" s="253"/>
      <c r="DD1460" s="253"/>
      <c r="DE1460" s="253"/>
      <c r="DF1460" s="253"/>
      <c r="DG1460" s="253"/>
      <c r="DH1460" s="253"/>
      <c r="DI1460" s="253"/>
      <c r="DJ1460" s="253"/>
      <c r="DK1460" s="253"/>
      <c r="DL1460" s="253"/>
      <c r="DM1460" s="253"/>
      <c r="DN1460" s="253"/>
      <c r="DO1460" s="253"/>
      <c r="DP1460" s="253"/>
      <c r="DQ1460" s="253"/>
      <c r="DR1460" s="253"/>
      <c r="DS1460" s="253"/>
      <c r="DT1460" s="253"/>
      <c r="DU1460" s="253"/>
      <c r="DV1460" s="253"/>
      <c r="DW1460" s="253"/>
      <c r="DX1460" s="253"/>
      <c r="DY1460" s="253"/>
      <c r="DZ1460" s="253"/>
      <c r="EA1460" s="253"/>
      <c r="EB1460" s="253"/>
      <c r="EC1460" s="253"/>
      <c r="ED1460" s="253"/>
      <c r="EE1460" s="253"/>
      <c r="EF1460" s="253"/>
      <c r="EG1460" s="253"/>
      <c r="EH1460" s="253"/>
      <c r="EI1460" s="253"/>
      <c r="EJ1460" s="253"/>
      <c r="EK1460" s="253"/>
      <c r="EL1460" s="253"/>
      <c r="EM1460" s="253"/>
      <c r="EN1460" s="253"/>
      <c r="EO1460" s="253"/>
      <c r="EP1460" s="253"/>
      <c r="EQ1460" s="253"/>
      <c r="ER1460" s="253"/>
      <c r="ES1460" s="253"/>
      <c r="ET1460" s="253"/>
      <c r="EU1460" s="253"/>
      <c r="EV1460" s="253"/>
      <c r="EW1460" s="253"/>
      <c r="EX1460" s="253"/>
      <c r="EY1460" s="253"/>
      <c r="EZ1460" s="253"/>
      <c r="FA1460" s="253"/>
      <c r="FB1460" s="253"/>
      <c r="FC1460" s="253"/>
      <c r="FD1460" s="253"/>
      <c r="FE1460" s="253"/>
      <c r="FF1460" s="253"/>
      <c r="FG1460" s="253"/>
      <c r="FH1460" s="253"/>
      <c r="FI1460" s="253"/>
      <c r="FJ1460" s="253"/>
      <c r="FK1460" s="253"/>
      <c r="FL1460" s="253"/>
      <c r="FM1460" s="253"/>
      <c r="FN1460" s="253"/>
      <c r="FO1460" s="253"/>
      <c r="FP1460" s="253"/>
      <c r="FQ1460" s="253"/>
      <c r="FR1460" s="253"/>
      <c r="FS1460" s="253"/>
      <c r="FT1460" s="253"/>
      <c r="FU1460" s="253"/>
      <c r="FV1460" s="253"/>
    </row>
    <row r="1461" spans="1:178" s="33" customFormat="1" ht="32.25" customHeight="1">
      <c r="A1461" s="35" t="s">
        <v>575</v>
      </c>
      <c r="B1461" s="36" t="s">
        <v>576</v>
      </c>
      <c r="C1461" s="40"/>
      <c r="D1461" s="25">
        <v>45</v>
      </c>
      <c r="E1461" s="23">
        <f t="shared" si="671"/>
        <v>0</v>
      </c>
      <c r="F1461" s="25"/>
      <c r="G1461" s="25">
        <v>30</v>
      </c>
      <c r="H1461" s="23">
        <f t="shared" si="672"/>
        <v>0</v>
      </c>
      <c r="I1461" s="25"/>
      <c r="J1461" s="25">
        <v>45</v>
      </c>
      <c r="K1461" s="23">
        <f t="shared" si="673"/>
        <v>0</v>
      </c>
      <c r="L1461" s="25"/>
      <c r="M1461" s="25">
        <v>75</v>
      </c>
      <c r="N1461" s="23">
        <f t="shared" si="674"/>
        <v>0</v>
      </c>
      <c r="O1461" s="25"/>
      <c r="P1461" s="25">
        <v>38</v>
      </c>
      <c r="Q1461" s="23">
        <f t="shared" si="675"/>
        <v>0</v>
      </c>
      <c r="R1461" s="25"/>
      <c r="S1461" s="25">
        <v>68</v>
      </c>
      <c r="T1461" s="23">
        <f t="shared" si="676"/>
        <v>0</v>
      </c>
      <c r="U1461" s="25"/>
      <c r="V1461" s="25">
        <v>38</v>
      </c>
      <c r="W1461" s="23">
        <f t="shared" si="677"/>
        <v>0</v>
      </c>
      <c r="X1461" s="25"/>
      <c r="Y1461" s="25">
        <v>55</v>
      </c>
      <c r="Z1461" s="23">
        <f t="shared" si="678"/>
        <v>0</v>
      </c>
      <c r="AA1461" s="25"/>
      <c r="AB1461" s="25">
        <v>58</v>
      </c>
      <c r="AC1461" s="23">
        <f t="shared" si="679"/>
        <v>0</v>
      </c>
      <c r="AD1461" s="25"/>
      <c r="AE1461" s="25">
        <v>68</v>
      </c>
      <c r="AF1461" s="25">
        <f t="shared" si="680"/>
        <v>0</v>
      </c>
      <c r="AG1461" s="25"/>
      <c r="AH1461" s="25">
        <v>98</v>
      </c>
      <c r="AI1461" s="23">
        <f t="shared" si="681"/>
        <v>0</v>
      </c>
      <c r="AJ1461" s="25"/>
      <c r="AK1461" s="25">
        <v>7</v>
      </c>
      <c r="AL1461" s="25">
        <f t="shared" si="682"/>
        <v>0</v>
      </c>
      <c r="AM1461" s="25"/>
      <c r="AN1461" s="25">
        <v>6</v>
      </c>
      <c r="AO1461" s="25">
        <f t="shared" si="683"/>
        <v>0</v>
      </c>
      <c r="AP1461" s="25"/>
      <c r="AQ1461" s="25">
        <v>7</v>
      </c>
      <c r="AR1461" s="25">
        <f t="shared" si="693"/>
        <v>0</v>
      </c>
      <c r="AS1461" s="25"/>
      <c r="AT1461" s="25">
        <v>5.63</v>
      </c>
      <c r="AU1461" s="25">
        <f t="shared" si="694"/>
        <v>0</v>
      </c>
      <c r="AV1461" s="25"/>
      <c r="AW1461" s="25">
        <v>6.65</v>
      </c>
      <c r="AX1461" s="25">
        <f t="shared" si="695"/>
        <v>0</v>
      </c>
      <c r="AY1461" s="25"/>
      <c r="AZ1461" s="25">
        <v>5.58</v>
      </c>
      <c r="BA1461" s="25">
        <f t="shared" si="696"/>
        <v>0</v>
      </c>
      <c r="BB1461" s="25"/>
      <c r="BC1461" s="25">
        <v>6</v>
      </c>
      <c r="BD1461" s="23">
        <f t="shared" si="684"/>
        <v>0</v>
      </c>
      <c r="BE1461" s="26">
        <f t="shared" si="685"/>
        <v>0</v>
      </c>
      <c r="BF1461" s="27">
        <f t="shared" si="688"/>
        <v>0</v>
      </c>
      <c r="BG1461" s="28"/>
      <c r="BH1461" s="29"/>
      <c r="BI1461" s="28"/>
      <c r="BJ1461" s="30">
        <f t="shared" si="686"/>
        <v>0</v>
      </c>
      <c r="BK1461" s="28">
        <f t="shared" si="687"/>
        <v>0</v>
      </c>
      <c r="BL1461" s="250"/>
      <c r="BM1461" s="254"/>
      <c r="BN1461" s="252"/>
      <c r="BO1461" s="252"/>
      <c r="BP1461" s="252"/>
      <c r="BQ1461" s="252"/>
      <c r="BR1461" s="252"/>
      <c r="BS1461" s="252"/>
      <c r="BT1461" s="252"/>
      <c r="BU1461" s="252"/>
      <c r="BV1461" s="252"/>
      <c r="BW1461" s="252"/>
      <c r="BX1461" s="252"/>
      <c r="BY1461" s="253"/>
      <c r="BZ1461" s="253"/>
      <c r="CA1461" s="253"/>
      <c r="CB1461" s="253"/>
      <c r="CC1461" s="253"/>
      <c r="CD1461" s="253"/>
      <c r="CE1461" s="253"/>
      <c r="CF1461" s="253"/>
      <c r="CG1461" s="253"/>
      <c r="CH1461" s="253"/>
      <c r="CI1461" s="253"/>
      <c r="CJ1461" s="253"/>
      <c r="CK1461" s="253"/>
      <c r="CL1461" s="253"/>
      <c r="CM1461" s="253"/>
      <c r="CN1461" s="253"/>
      <c r="CO1461" s="253"/>
      <c r="CP1461" s="253"/>
      <c r="CQ1461" s="253"/>
      <c r="CR1461" s="253"/>
      <c r="CS1461" s="253"/>
      <c r="CT1461" s="253"/>
      <c r="CU1461" s="253"/>
      <c r="CV1461" s="253"/>
      <c r="CW1461" s="253"/>
      <c r="CX1461" s="253"/>
      <c r="CY1461" s="253"/>
      <c r="CZ1461" s="253"/>
      <c r="DA1461" s="253"/>
      <c r="DB1461" s="253"/>
      <c r="DC1461" s="253"/>
      <c r="DD1461" s="253"/>
      <c r="DE1461" s="253"/>
      <c r="DF1461" s="253"/>
      <c r="DG1461" s="253"/>
      <c r="DH1461" s="253"/>
      <c r="DI1461" s="253"/>
      <c r="DJ1461" s="253"/>
      <c r="DK1461" s="253"/>
      <c r="DL1461" s="253"/>
      <c r="DM1461" s="253"/>
      <c r="DN1461" s="253"/>
      <c r="DO1461" s="253"/>
      <c r="DP1461" s="253"/>
      <c r="DQ1461" s="253"/>
      <c r="DR1461" s="253"/>
      <c r="DS1461" s="253"/>
      <c r="DT1461" s="253"/>
      <c r="DU1461" s="253"/>
      <c r="DV1461" s="253"/>
      <c r="DW1461" s="253"/>
      <c r="DX1461" s="253"/>
      <c r="DY1461" s="253"/>
      <c r="DZ1461" s="253"/>
      <c r="EA1461" s="253"/>
      <c r="EB1461" s="253"/>
      <c r="EC1461" s="253"/>
      <c r="ED1461" s="253"/>
      <c r="EE1461" s="253"/>
      <c r="EF1461" s="253"/>
      <c r="EG1461" s="253"/>
      <c r="EH1461" s="253"/>
      <c r="EI1461" s="253"/>
      <c r="EJ1461" s="253"/>
      <c r="EK1461" s="253"/>
      <c r="EL1461" s="253"/>
      <c r="EM1461" s="253"/>
      <c r="EN1461" s="253"/>
      <c r="EO1461" s="253"/>
      <c r="EP1461" s="253"/>
      <c r="EQ1461" s="253"/>
      <c r="ER1461" s="253"/>
      <c r="ES1461" s="253"/>
      <c r="ET1461" s="253"/>
      <c r="EU1461" s="253"/>
      <c r="EV1461" s="253"/>
      <c r="EW1461" s="253"/>
      <c r="EX1461" s="253"/>
      <c r="EY1461" s="253"/>
      <c r="EZ1461" s="253"/>
      <c r="FA1461" s="253"/>
      <c r="FB1461" s="253"/>
      <c r="FC1461" s="253"/>
      <c r="FD1461" s="253"/>
      <c r="FE1461" s="253"/>
      <c r="FF1461" s="253"/>
      <c r="FG1461" s="253"/>
      <c r="FH1461" s="253"/>
      <c r="FI1461" s="253"/>
      <c r="FJ1461" s="253"/>
      <c r="FK1461" s="253"/>
      <c r="FL1461" s="253"/>
      <c r="FM1461" s="253"/>
      <c r="FN1461" s="253"/>
      <c r="FO1461" s="253"/>
      <c r="FP1461" s="253"/>
      <c r="FQ1461" s="253"/>
      <c r="FR1461" s="253"/>
      <c r="FS1461" s="253"/>
      <c r="FT1461" s="253"/>
      <c r="FU1461" s="253"/>
      <c r="FV1461" s="253"/>
    </row>
    <row r="1462" spans="1:178" s="33" customFormat="1" ht="32.25" customHeight="1">
      <c r="A1462" s="35" t="s">
        <v>577</v>
      </c>
      <c r="B1462" s="36" t="s">
        <v>578</v>
      </c>
      <c r="C1462" s="40"/>
      <c r="D1462" s="25">
        <v>45</v>
      </c>
      <c r="E1462" s="23">
        <f t="shared" si="671"/>
        <v>0</v>
      </c>
      <c r="F1462" s="25"/>
      <c r="G1462" s="25">
        <v>30</v>
      </c>
      <c r="H1462" s="23">
        <f t="shared" si="672"/>
        <v>0</v>
      </c>
      <c r="I1462" s="25"/>
      <c r="J1462" s="25">
        <v>45</v>
      </c>
      <c r="K1462" s="23">
        <f t="shared" si="673"/>
        <v>0</v>
      </c>
      <c r="L1462" s="25"/>
      <c r="M1462" s="25">
        <v>75</v>
      </c>
      <c r="N1462" s="23">
        <f t="shared" si="674"/>
        <v>0</v>
      </c>
      <c r="O1462" s="25"/>
      <c r="P1462" s="25">
        <v>38</v>
      </c>
      <c r="Q1462" s="23">
        <f t="shared" si="675"/>
        <v>0</v>
      </c>
      <c r="R1462" s="25"/>
      <c r="S1462" s="25">
        <v>68</v>
      </c>
      <c r="T1462" s="23">
        <f t="shared" si="676"/>
        <v>0</v>
      </c>
      <c r="U1462" s="25"/>
      <c r="V1462" s="25">
        <v>38</v>
      </c>
      <c r="W1462" s="23">
        <f t="shared" si="677"/>
        <v>0</v>
      </c>
      <c r="X1462" s="25"/>
      <c r="Y1462" s="25">
        <v>55</v>
      </c>
      <c r="Z1462" s="23">
        <f t="shared" si="678"/>
        <v>0</v>
      </c>
      <c r="AA1462" s="25"/>
      <c r="AB1462" s="25">
        <v>58</v>
      </c>
      <c r="AC1462" s="23">
        <f t="shared" si="679"/>
        <v>0</v>
      </c>
      <c r="AD1462" s="25"/>
      <c r="AE1462" s="25">
        <v>68</v>
      </c>
      <c r="AF1462" s="25">
        <f t="shared" si="680"/>
        <v>0</v>
      </c>
      <c r="AG1462" s="25"/>
      <c r="AH1462" s="25">
        <v>98</v>
      </c>
      <c r="AI1462" s="23">
        <f t="shared" si="681"/>
        <v>0</v>
      </c>
      <c r="AJ1462" s="25"/>
      <c r="AK1462" s="25">
        <v>7</v>
      </c>
      <c r="AL1462" s="25">
        <f t="shared" si="682"/>
        <v>0</v>
      </c>
      <c r="AM1462" s="25"/>
      <c r="AN1462" s="25">
        <v>6</v>
      </c>
      <c r="AO1462" s="25">
        <f t="shared" si="683"/>
        <v>0</v>
      </c>
      <c r="AP1462" s="25"/>
      <c r="AQ1462" s="25">
        <v>7</v>
      </c>
      <c r="AR1462" s="25">
        <v>0</v>
      </c>
      <c r="AS1462" s="25"/>
      <c r="AT1462" s="25">
        <v>5.63</v>
      </c>
      <c r="AU1462" s="25">
        <v>0</v>
      </c>
      <c r="AV1462" s="25"/>
      <c r="AW1462" s="25">
        <v>6.65</v>
      </c>
      <c r="AX1462" s="25">
        <v>0</v>
      </c>
      <c r="AY1462" s="25"/>
      <c r="AZ1462" s="25">
        <v>5.58</v>
      </c>
      <c r="BA1462" s="25">
        <v>0</v>
      </c>
      <c r="BB1462" s="25"/>
      <c r="BC1462" s="25">
        <v>6</v>
      </c>
      <c r="BD1462" s="23">
        <f t="shared" si="684"/>
        <v>0</v>
      </c>
      <c r="BE1462" s="26">
        <f t="shared" si="685"/>
        <v>0</v>
      </c>
      <c r="BF1462" s="27">
        <f t="shared" si="688"/>
        <v>0</v>
      </c>
      <c r="BG1462" s="28"/>
      <c r="BH1462" s="29"/>
      <c r="BI1462" s="28"/>
      <c r="BJ1462" s="30">
        <f t="shared" si="686"/>
        <v>0</v>
      </c>
      <c r="BK1462" s="28">
        <f t="shared" si="687"/>
        <v>0</v>
      </c>
      <c r="BL1462" s="250"/>
      <c r="BM1462" s="254"/>
      <c r="BN1462" s="252"/>
      <c r="BO1462" s="252"/>
      <c r="BP1462" s="252"/>
      <c r="BQ1462" s="252"/>
      <c r="BR1462" s="252"/>
      <c r="BS1462" s="252"/>
      <c r="BT1462" s="252"/>
      <c r="BU1462" s="252"/>
      <c r="BV1462" s="252"/>
      <c r="BW1462" s="252"/>
      <c r="BX1462" s="252"/>
      <c r="BY1462" s="253"/>
      <c r="BZ1462" s="253"/>
      <c r="CA1462" s="253"/>
      <c r="CB1462" s="253"/>
      <c r="CC1462" s="253"/>
      <c r="CD1462" s="253"/>
      <c r="CE1462" s="253"/>
      <c r="CF1462" s="253"/>
      <c r="CG1462" s="253"/>
      <c r="CH1462" s="253"/>
      <c r="CI1462" s="253"/>
      <c r="CJ1462" s="253"/>
      <c r="CK1462" s="253"/>
      <c r="CL1462" s="253"/>
      <c r="CM1462" s="253"/>
      <c r="CN1462" s="253"/>
      <c r="CO1462" s="253"/>
      <c r="CP1462" s="253"/>
      <c r="CQ1462" s="253"/>
      <c r="CR1462" s="253"/>
      <c r="CS1462" s="253"/>
      <c r="CT1462" s="253"/>
      <c r="CU1462" s="253"/>
      <c r="CV1462" s="253"/>
      <c r="CW1462" s="253"/>
      <c r="CX1462" s="253"/>
      <c r="CY1462" s="253"/>
      <c r="CZ1462" s="253"/>
      <c r="DA1462" s="253"/>
      <c r="DB1462" s="253"/>
      <c r="DC1462" s="253"/>
      <c r="DD1462" s="253"/>
      <c r="DE1462" s="253"/>
      <c r="DF1462" s="253"/>
      <c r="DG1462" s="253"/>
      <c r="DH1462" s="253"/>
      <c r="DI1462" s="253"/>
      <c r="DJ1462" s="253"/>
      <c r="DK1462" s="253"/>
      <c r="DL1462" s="253"/>
      <c r="DM1462" s="253"/>
      <c r="DN1462" s="253"/>
      <c r="DO1462" s="253"/>
      <c r="DP1462" s="253"/>
      <c r="DQ1462" s="253"/>
      <c r="DR1462" s="253"/>
      <c r="DS1462" s="253"/>
      <c r="DT1462" s="253"/>
      <c r="DU1462" s="253"/>
      <c r="DV1462" s="253"/>
      <c r="DW1462" s="253"/>
      <c r="DX1462" s="253"/>
      <c r="DY1462" s="253"/>
      <c r="DZ1462" s="253"/>
      <c r="EA1462" s="253"/>
      <c r="EB1462" s="253"/>
      <c r="EC1462" s="253"/>
      <c r="ED1462" s="253"/>
      <c r="EE1462" s="253"/>
      <c r="EF1462" s="253"/>
      <c r="EG1462" s="253"/>
      <c r="EH1462" s="253"/>
      <c r="EI1462" s="253"/>
      <c r="EJ1462" s="253"/>
      <c r="EK1462" s="253"/>
      <c r="EL1462" s="253"/>
      <c r="EM1462" s="253"/>
      <c r="EN1462" s="253"/>
      <c r="EO1462" s="253"/>
      <c r="EP1462" s="253"/>
      <c r="EQ1462" s="253"/>
      <c r="ER1462" s="253"/>
      <c r="ES1462" s="253"/>
      <c r="ET1462" s="253"/>
      <c r="EU1462" s="253"/>
      <c r="EV1462" s="253"/>
      <c r="EW1462" s="253"/>
      <c r="EX1462" s="253"/>
      <c r="EY1462" s="253"/>
      <c r="EZ1462" s="253"/>
      <c r="FA1462" s="253"/>
      <c r="FB1462" s="253"/>
      <c r="FC1462" s="253"/>
      <c r="FD1462" s="253"/>
      <c r="FE1462" s="253"/>
      <c r="FF1462" s="253"/>
      <c r="FG1462" s="253"/>
      <c r="FH1462" s="253"/>
      <c r="FI1462" s="253"/>
      <c r="FJ1462" s="253"/>
      <c r="FK1462" s="253"/>
      <c r="FL1462" s="253"/>
      <c r="FM1462" s="253"/>
      <c r="FN1462" s="253"/>
      <c r="FO1462" s="253"/>
      <c r="FP1462" s="253"/>
      <c r="FQ1462" s="253"/>
      <c r="FR1462" s="253"/>
      <c r="FS1462" s="253"/>
      <c r="FT1462" s="253"/>
      <c r="FU1462" s="253"/>
      <c r="FV1462" s="253"/>
    </row>
    <row r="1463" spans="1:178" s="33" customFormat="1" ht="32.25" customHeight="1">
      <c r="A1463" s="35" t="s">
        <v>579</v>
      </c>
      <c r="B1463" s="36" t="s">
        <v>580</v>
      </c>
      <c r="C1463" s="40"/>
      <c r="D1463" s="25">
        <v>45</v>
      </c>
      <c r="E1463" s="23">
        <f t="shared" si="671"/>
        <v>0</v>
      </c>
      <c r="F1463" s="25"/>
      <c r="G1463" s="25">
        <v>30</v>
      </c>
      <c r="H1463" s="23">
        <f t="shared" si="672"/>
        <v>0</v>
      </c>
      <c r="I1463" s="25"/>
      <c r="J1463" s="25">
        <v>45</v>
      </c>
      <c r="K1463" s="23">
        <f t="shared" si="673"/>
        <v>0</v>
      </c>
      <c r="L1463" s="25"/>
      <c r="M1463" s="25">
        <v>75</v>
      </c>
      <c r="N1463" s="23">
        <f t="shared" si="674"/>
        <v>0</v>
      </c>
      <c r="O1463" s="25"/>
      <c r="P1463" s="25">
        <v>38</v>
      </c>
      <c r="Q1463" s="23">
        <f t="shared" si="675"/>
        <v>0</v>
      </c>
      <c r="R1463" s="25"/>
      <c r="S1463" s="25">
        <v>68</v>
      </c>
      <c r="T1463" s="23">
        <f t="shared" si="676"/>
        <v>0</v>
      </c>
      <c r="U1463" s="25"/>
      <c r="V1463" s="25">
        <v>38</v>
      </c>
      <c r="W1463" s="23">
        <f t="shared" si="677"/>
        <v>0</v>
      </c>
      <c r="X1463" s="25"/>
      <c r="Y1463" s="25">
        <v>55</v>
      </c>
      <c r="Z1463" s="23">
        <f t="shared" si="678"/>
        <v>0</v>
      </c>
      <c r="AA1463" s="25"/>
      <c r="AB1463" s="25">
        <v>58</v>
      </c>
      <c r="AC1463" s="23">
        <f t="shared" si="679"/>
        <v>0</v>
      </c>
      <c r="AD1463" s="25"/>
      <c r="AE1463" s="25">
        <v>68</v>
      </c>
      <c r="AF1463" s="25">
        <f t="shared" si="680"/>
        <v>0</v>
      </c>
      <c r="AG1463" s="25"/>
      <c r="AH1463" s="25">
        <v>98</v>
      </c>
      <c r="AI1463" s="23">
        <f t="shared" si="681"/>
        <v>0</v>
      </c>
      <c r="AJ1463" s="25"/>
      <c r="AK1463" s="25">
        <v>7</v>
      </c>
      <c r="AL1463" s="25">
        <f t="shared" si="682"/>
        <v>0</v>
      </c>
      <c r="AM1463" s="25"/>
      <c r="AN1463" s="25">
        <v>6</v>
      </c>
      <c r="AO1463" s="25">
        <f t="shared" si="683"/>
        <v>0</v>
      </c>
      <c r="AP1463" s="25"/>
      <c r="AQ1463" s="25">
        <v>7</v>
      </c>
      <c r="AR1463" s="25">
        <f t="shared" ref="AR1463:AR1471" si="697">AQ1463*AP1463</f>
        <v>0</v>
      </c>
      <c r="AS1463" s="25"/>
      <c r="AT1463" s="25">
        <v>5.63</v>
      </c>
      <c r="AU1463" s="25">
        <f t="shared" ref="AU1463:AU1471" si="698">AT1463*AS1463</f>
        <v>0</v>
      </c>
      <c r="AV1463" s="25"/>
      <c r="AW1463" s="25">
        <v>6.65</v>
      </c>
      <c r="AX1463" s="25">
        <f t="shared" ref="AX1463:AX1471" si="699">AW1463*AV1463</f>
        <v>0</v>
      </c>
      <c r="AY1463" s="25"/>
      <c r="AZ1463" s="25">
        <v>5.58</v>
      </c>
      <c r="BA1463" s="25">
        <f t="shared" ref="BA1463:BA1471" si="700">AZ1463*AY1463</f>
        <v>0</v>
      </c>
      <c r="BB1463" s="25"/>
      <c r="BC1463" s="25">
        <v>6</v>
      </c>
      <c r="BD1463" s="23">
        <f t="shared" si="684"/>
        <v>0</v>
      </c>
      <c r="BE1463" s="26">
        <f t="shared" si="685"/>
        <v>0</v>
      </c>
      <c r="BF1463" s="27">
        <f t="shared" si="688"/>
        <v>0</v>
      </c>
      <c r="BG1463" s="28"/>
      <c r="BH1463" s="29"/>
      <c r="BI1463" s="28"/>
      <c r="BJ1463" s="30">
        <f t="shared" si="686"/>
        <v>0</v>
      </c>
      <c r="BK1463" s="28">
        <f t="shared" si="687"/>
        <v>0</v>
      </c>
      <c r="BL1463" s="250"/>
      <c r="BM1463" s="250"/>
      <c r="BN1463" s="252"/>
      <c r="BO1463" s="252"/>
      <c r="BP1463" s="252"/>
      <c r="BQ1463" s="252"/>
      <c r="BR1463" s="252"/>
      <c r="BS1463" s="252"/>
      <c r="BT1463" s="252"/>
      <c r="BU1463" s="252"/>
      <c r="BV1463" s="252"/>
      <c r="BW1463" s="252"/>
      <c r="BX1463" s="252"/>
      <c r="BY1463" s="253"/>
      <c r="BZ1463" s="253"/>
      <c r="CA1463" s="253"/>
      <c r="CB1463" s="253"/>
      <c r="CC1463" s="253"/>
      <c r="CD1463" s="253"/>
      <c r="CE1463" s="253"/>
      <c r="CF1463" s="253"/>
      <c r="CG1463" s="253"/>
      <c r="CH1463" s="253"/>
      <c r="CI1463" s="253"/>
      <c r="CJ1463" s="253"/>
      <c r="CK1463" s="253"/>
      <c r="CL1463" s="253"/>
      <c r="CM1463" s="253"/>
      <c r="CN1463" s="253"/>
      <c r="CO1463" s="253"/>
      <c r="CP1463" s="253"/>
      <c r="CQ1463" s="253"/>
      <c r="CR1463" s="253"/>
      <c r="CS1463" s="253"/>
      <c r="CT1463" s="253"/>
      <c r="CU1463" s="253"/>
      <c r="CV1463" s="253"/>
      <c r="CW1463" s="253"/>
      <c r="CX1463" s="253"/>
      <c r="CY1463" s="253"/>
      <c r="CZ1463" s="253"/>
      <c r="DA1463" s="253"/>
      <c r="DB1463" s="253"/>
      <c r="DC1463" s="253"/>
      <c r="DD1463" s="253"/>
      <c r="DE1463" s="253"/>
      <c r="DF1463" s="253"/>
      <c r="DG1463" s="253"/>
      <c r="DH1463" s="253"/>
      <c r="DI1463" s="253"/>
      <c r="DJ1463" s="253"/>
      <c r="DK1463" s="253"/>
      <c r="DL1463" s="253"/>
      <c r="DM1463" s="253"/>
      <c r="DN1463" s="253"/>
      <c r="DO1463" s="253"/>
      <c r="DP1463" s="253"/>
      <c r="DQ1463" s="253"/>
      <c r="DR1463" s="253"/>
      <c r="DS1463" s="253"/>
      <c r="DT1463" s="253"/>
      <c r="DU1463" s="253"/>
      <c r="DV1463" s="253"/>
      <c r="DW1463" s="253"/>
      <c r="DX1463" s="253"/>
      <c r="DY1463" s="253"/>
      <c r="DZ1463" s="253"/>
      <c r="EA1463" s="253"/>
      <c r="EB1463" s="253"/>
      <c r="EC1463" s="253"/>
      <c r="ED1463" s="253"/>
      <c r="EE1463" s="253"/>
      <c r="EF1463" s="253"/>
      <c r="EG1463" s="253"/>
      <c r="EH1463" s="253"/>
      <c r="EI1463" s="253"/>
      <c r="EJ1463" s="253"/>
      <c r="EK1463" s="253"/>
      <c r="EL1463" s="253"/>
      <c r="EM1463" s="253"/>
      <c r="EN1463" s="253"/>
      <c r="EO1463" s="253"/>
      <c r="EP1463" s="253"/>
      <c r="EQ1463" s="253"/>
      <c r="ER1463" s="253"/>
      <c r="ES1463" s="253"/>
      <c r="ET1463" s="253"/>
      <c r="EU1463" s="253"/>
      <c r="EV1463" s="253"/>
      <c r="EW1463" s="253"/>
      <c r="EX1463" s="253"/>
      <c r="EY1463" s="253"/>
      <c r="EZ1463" s="253"/>
      <c r="FA1463" s="253"/>
      <c r="FB1463" s="253"/>
      <c r="FC1463" s="253"/>
      <c r="FD1463" s="253"/>
      <c r="FE1463" s="253"/>
      <c r="FF1463" s="253"/>
      <c r="FG1463" s="253"/>
      <c r="FH1463" s="253"/>
      <c r="FI1463" s="253"/>
      <c r="FJ1463" s="253"/>
      <c r="FK1463" s="253"/>
      <c r="FL1463" s="253"/>
      <c r="FM1463" s="253"/>
      <c r="FN1463" s="253"/>
      <c r="FO1463" s="253"/>
      <c r="FP1463" s="253"/>
      <c r="FQ1463" s="253"/>
      <c r="FR1463" s="253"/>
      <c r="FS1463" s="253"/>
      <c r="FT1463" s="253"/>
      <c r="FU1463" s="253"/>
      <c r="FV1463" s="253"/>
    </row>
    <row r="1464" spans="1:178" s="34" customFormat="1" ht="32.25" customHeight="1">
      <c r="A1464" s="20" t="s">
        <v>581</v>
      </c>
      <c r="B1464" s="21" t="s">
        <v>582</v>
      </c>
      <c r="C1464" s="51"/>
      <c r="D1464" s="23">
        <v>45</v>
      </c>
      <c r="E1464" s="23">
        <f t="shared" si="671"/>
        <v>0</v>
      </c>
      <c r="F1464" s="23"/>
      <c r="G1464" s="23">
        <v>30</v>
      </c>
      <c r="H1464" s="23">
        <f t="shared" si="672"/>
        <v>0</v>
      </c>
      <c r="I1464" s="23"/>
      <c r="J1464" s="23">
        <v>45</v>
      </c>
      <c r="K1464" s="23">
        <f t="shared" si="673"/>
        <v>0</v>
      </c>
      <c r="L1464" s="23"/>
      <c r="M1464" s="23">
        <v>75</v>
      </c>
      <c r="N1464" s="23">
        <f t="shared" si="674"/>
        <v>0</v>
      </c>
      <c r="O1464" s="23"/>
      <c r="P1464" s="23">
        <v>38</v>
      </c>
      <c r="Q1464" s="23">
        <f t="shared" si="675"/>
        <v>0</v>
      </c>
      <c r="R1464" s="23"/>
      <c r="S1464" s="23">
        <v>68</v>
      </c>
      <c r="T1464" s="23">
        <f t="shared" si="676"/>
        <v>0</v>
      </c>
      <c r="U1464" s="23"/>
      <c r="V1464" s="23">
        <v>38</v>
      </c>
      <c r="W1464" s="23">
        <f t="shared" si="677"/>
        <v>0</v>
      </c>
      <c r="X1464" s="23"/>
      <c r="Y1464" s="23">
        <v>55</v>
      </c>
      <c r="Z1464" s="23">
        <f t="shared" si="678"/>
        <v>0</v>
      </c>
      <c r="AA1464" s="23"/>
      <c r="AB1464" s="23">
        <v>58</v>
      </c>
      <c r="AC1464" s="23">
        <f t="shared" si="679"/>
        <v>0</v>
      </c>
      <c r="AD1464" s="23"/>
      <c r="AE1464" s="23">
        <v>68</v>
      </c>
      <c r="AF1464" s="25">
        <f t="shared" si="680"/>
        <v>0</v>
      </c>
      <c r="AG1464" s="23"/>
      <c r="AH1464" s="23">
        <v>98</v>
      </c>
      <c r="AI1464" s="23">
        <f t="shared" si="681"/>
        <v>0</v>
      </c>
      <c r="AJ1464" s="25"/>
      <c r="AK1464" s="25">
        <v>7</v>
      </c>
      <c r="AL1464" s="25">
        <f t="shared" si="682"/>
        <v>0</v>
      </c>
      <c r="AM1464" s="25"/>
      <c r="AN1464" s="25">
        <v>6</v>
      </c>
      <c r="AO1464" s="25">
        <f t="shared" si="683"/>
        <v>0</v>
      </c>
      <c r="AP1464" s="23"/>
      <c r="AQ1464" s="23">
        <v>7</v>
      </c>
      <c r="AR1464" s="25">
        <f t="shared" si="697"/>
        <v>0</v>
      </c>
      <c r="AS1464" s="23"/>
      <c r="AT1464" s="23">
        <v>5.63</v>
      </c>
      <c r="AU1464" s="23">
        <f t="shared" si="698"/>
        <v>0</v>
      </c>
      <c r="AV1464" s="23"/>
      <c r="AW1464" s="23">
        <v>6.65</v>
      </c>
      <c r="AX1464" s="23">
        <f t="shared" si="699"/>
        <v>0</v>
      </c>
      <c r="AY1464" s="23"/>
      <c r="AZ1464" s="23">
        <v>5.58</v>
      </c>
      <c r="BA1464" s="23">
        <f t="shared" si="700"/>
        <v>0</v>
      </c>
      <c r="BB1464" s="23"/>
      <c r="BC1464" s="23">
        <v>6</v>
      </c>
      <c r="BD1464" s="23">
        <f t="shared" si="684"/>
        <v>0</v>
      </c>
      <c r="BE1464" s="26">
        <f t="shared" si="685"/>
        <v>0</v>
      </c>
      <c r="BF1464" s="27">
        <f t="shared" si="688"/>
        <v>0</v>
      </c>
      <c r="BG1464" s="28">
        <v>410</v>
      </c>
      <c r="BH1464" s="29"/>
      <c r="BI1464" s="28"/>
      <c r="BJ1464" s="30">
        <f t="shared" si="686"/>
        <v>410</v>
      </c>
      <c r="BK1464" s="28">
        <f t="shared" si="687"/>
        <v>-410</v>
      </c>
      <c r="BL1464" s="250"/>
      <c r="BM1464" s="250"/>
      <c r="BN1464" s="252"/>
      <c r="BO1464" s="252"/>
      <c r="BP1464" s="252"/>
      <c r="BQ1464" s="252"/>
      <c r="BR1464" s="252"/>
      <c r="BS1464" s="252"/>
      <c r="BT1464" s="252"/>
      <c r="BU1464" s="252"/>
      <c r="BV1464" s="252"/>
      <c r="BW1464" s="252"/>
      <c r="BX1464" s="252"/>
      <c r="BY1464" s="253"/>
      <c r="BZ1464" s="253"/>
      <c r="CA1464" s="253"/>
      <c r="CB1464" s="253"/>
      <c r="CC1464" s="253"/>
      <c r="CD1464" s="253"/>
      <c r="CE1464" s="253"/>
      <c r="CF1464" s="253"/>
      <c r="CG1464" s="253"/>
      <c r="CH1464" s="253"/>
      <c r="CI1464" s="253"/>
      <c r="CJ1464" s="253"/>
      <c r="CK1464" s="253"/>
      <c r="CL1464" s="253"/>
      <c r="CM1464" s="253"/>
      <c r="CN1464" s="253"/>
      <c r="CO1464" s="253"/>
      <c r="CP1464" s="253"/>
      <c r="CQ1464" s="253"/>
      <c r="CR1464" s="253"/>
      <c r="CS1464" s="253"/>
      <c r="CT1464" s="253"/>
      <c r="CU1464" s="253"/>
      <c r="CV1464" s="253"/>
      <c r="CW1464" s="253"/>
      <c r="CX1464" s="253"/>
      <c r="CY1464" s="253"/>
      <c r="CZ1464" s="253"/>
      <c r="DA1464" s="253"/>
      <c r="DB1464" s="253"/>
      <c r="DC1464" s="253"/>
      <c r="DD1464" s="253"/>
      <c r="DE1464" s="253"/>
      <c r="DF1464" s="253"/>
      <c r="DG1464" s="253"/>
      <c r="DH1464" s="253"/>
      <c r="DI1464" s="253"/>
      <c r="DJ1464" s="253"/>
      <c r="DK1464" s="253"/>
      <c r="DL1464" s="253"/>
      <c r="DM1464" s="253"/>
      <c r="DN1464" s="253"/>
      <c r="DO1464" s="253"/>
      <c r="DP1464" s="253"/>
      <c r="DQ1464" s="253"/>
      <c r="DR1464" s="253"/>
      <c r="DS1464" s="253"/>
      <c r="DT1464" s="253"/>
      <c r="DU1464" s="253"/>
      <c r="DV1464" s="253"/>
      <c r="DW1464" s="253"/>
      <c r="DX1464" s="253"/>
      <c r="DY1464" s="253"/>
      <c r="DZ1464" s="253"/>
      <c r="EA1464" s="253"/>
      <c r="EB1464" s="253"/>
      <c r="EC1464" s="253"/>
      <c r="ED1464" s="253"/>
      <c r="EE1464" s="253"/>
      <c r="EF1464" s="253"/>
      <c r="EG1464" s="253"/>
      <c r="EH1464" s="253"/>
      <c r="EI1464" s="253"/>
      <c r="EJ1464" s="253"/>
      <c r="EK1464" s="253"/>
      <c r="EL1464" s="253"/>
      <c r="EM1464" s="253"/>
      <c r="EN1464" s="253"/>
      <c r="EO1464" s="253"/>
      <c r="EP1464" s="253"/>
      <c r="EQ1464" s="253"/>
      <c r="ER1464" s="253"/>
      <c r="ES1464" s="253"/>
      <c r="ET1464" s="253"/>
      <c r="EU1464" s="253"/>
      <c r="EV1464" s="253"/>
      <c r="EW1464" s="253"/>
      <c r="EX1464" s="253"/>
      <c r="EY1464" s="253"/>
      <c r="EZ1464" s="253"/>
      <c r="FA1464" s="253"/>
      <c r="FB1464" s="253"/>
      <c r="FC1464" s="253"/>
      <c r="FD1464" s="253"/>
      <c r="FE1464" s="253"/>
      <c r="FF1464" s="253"/>
      <c r="FG1464" s="253"/>
      <c r="FH1464" s="253"/>
      <c r="FI1464" s="253"/>
      <c r="FJ1464" s="253"/>
      <c r="FK1464" s="253"/>
      <c r="FL1464" s="253"/>
      <c r="FM1464" s="253"/>
      <c r="FN1464" s="253"/>
      <c r="FO1464" s="253"/>
      <c r="FP1464" s="253"/>
      <c r="FQ1464" s="253"/>
      <c r="FR1464" s="253"/>
      <c r="FS1464" s="253"/>
      <c r="FT1464" s="253"/>
      <c r="FU1464" s="253"/>
      <c r="FV1464" s="253"/>
    </row>
    <row r="1465" spans="1:178" s="34" customFormat="1" ht="30" customHeight="1">
      <c r="A1465" s="20" t="s">
        <v>583</v>
      </c>
      <c r="B1465" s="21" t="s">
        <v>584</v>
      </c>
      <c r="C1465" s="51"/>
      <c r="D1465" s="23">
        <v>45</v>
      </c>
      <c r="E1465" s="23">
        <f t="shared" si="671"/>
        <v>0</v>
      </c>
      <c r="F1465" s="23"/>
      <c r="G1465" s="23">
        <v>30</v>
      </c>
      <c r="H1465" s="23">
        <f t="shared" si="672"/>
        <v>0</v>
      </c>
      <c r="I1465" s="23"/>
      <c r="J1465" s="23">
        <v>45</v>
      </c>
      <c r="K1465" s="23">
        <f t="shared" si="673"/>
        <v>0</v>
      </c>
      <c r="L1465" s="23"/>
      <c r="M1465" s="23">
        <v>75</v>
      </c>
      <c r="N1465" s="23">
        <f t="shared" si="674"/>
        <v>0</v>
      </c>
      <c r="O1465" s="23"/>
      <c r="P1465" s="23">
        <v>38</v>
      </c>
      <c r="Q1465" s="23">
        <f t="shared" si="675"/>
        <v>0</v>
      </c>
      <c r="R1465" s="23"/>
      <c r="S1465" s="23">
        <v>68</v>
      </c>
      <c r="T1465" s="23">
        <f t="shared" si="676"/>
        <v>0</v>
      </c>
      <c r="U1465" s="23"/>
      <c r="V1465" s="23">
        <v>38</v>
      </c>
      <c r="W1465" s="23">
        <f t="shared" si="677"/>
        <v>0</v>
      </c>
      <c r="X1465" s="23"/>
      <c r="Y1465" s="23">
        <v>55</v>
      </c>
      <c r="Z1465" s="23">
        <f t="shared" si="678"/>
        <v>0</v>
      </c>
      <c r="AA1465" s="23"/>
      <c r="AB1465" s="23">
        <v>58</v>
      </c>
      <c r="AC1465" s="23">
        <f t="shared" si="679"/>
        <v>0</v>
      </c>
      <c r="AD1465" s="23"/>
      <c r="AE1465" s="23">
        <v>68</v>
      </c>
      <c r="AF1465" s="25">
        <f t="shared" si="680"/>
        <v>0</v>
      </c>
      <c r="AG1465" s="23"/>
      <c r="AH1465" s="23">
        <v>98</v>
      </c>
      <c r="AI1465" s="23">
        <f t="shared" si="681"/>
        <v>0</v>
      </c>
      <c r="AJ1465" s="25"/>
      <c r="AK1465" s="25">
        <v>7</v>
      </c>
      <c r="AL1465" s="25">
        <f t="shared" si="682"/>
        <v>0</v>
      </c>
      <c r="AM1465" s="25"/>
      <c r="AN1465" s="25">
        <v>6</v>
      </c>
      <c r="AO1465" s="25">
        <f t="shared" si="683"/>
        <v>0</v>
      </c>
      <c r="AP1465" s="23"/>
      <c r="AQ1465" s="23">
        <v>7</v>
      </c>
      <c r="AR1465" s="25">
        <f t="shared" si="697"/>
        <v>0</v>
      </c>
      <c r="AS1465" s="23"/>
      <c r="AT1465" s="23">
        <v>5.63</v>
      </c>
      <c r="AU1465" s="23">
        <f t="shared" si="698"/>
        <v>0</v>
      </c>
      <c r="AV1465" s="23"/>
      <c r="AW1465" s="23">
        <v>6.65</v>
      </c>
      <c r="AX1465" s="23">
        <f t="shared" si="699"/>
        <v>0</v>
      </c>
      <c r="AY1465" s="23"/>
      <c r="AZ1465" s="23">
        <v>5.58</v>
      </c>
      <c r="BA1465" s="23">
        <f t="shared" si="700"/>
        <v>0</v>
      </c>
      <c r="BB1465" s="23"/>
      <c r="BC1465" s="23">
        <v>6</v>
      </c>
      <c r="BD1465" s="23">
        <f t="shared" si="684"/>
        <v>0</v>
      </c>
      <c r="BE1465" s="26">
        <f t="shared" si="685"/>
        <v>0</v>
      </c>
      <c r="BF1465" s="27">
        <f t="shared" si="688"/>
        <v>0</v>
      </c>
      <c r="BG1465" s="28"/>
      <c r="BH1465" s="29"/>
      <c r="BI1465" s="28"/>
      <c r="BJ1465" s="30">
        <f t="shared" si="686"/>
        <v>0</v>
      </c>
      <c r="BK1465" s="28">
        <f t="shared" si="687"/>
        <v>0</v>
      </c>
      <c r="BL1465" s="250"/>
      <c r="BM1465" s="250"/>
      <c r="BN1465" s="252"/>
      <c r="BO1465" s="252"/>
      <c r="BP1465" s="252"/>
      <c r="BQ1465" s="252"/>
      <c r="BR1465" s="252"/>
      <c r="BS1465" s="252"/>
      <c r="BT1465" s="252"/>
      <c r="BU1465" s="252"/>
      <c r="BV1465" s="252"/>
      <c r="BW1465" s="252"/>
      <c r="BX1465" s="252"/>
      <c r="BY1465" s="253"/>
      <c r="BZ1465" s="253"/>
      <c r="CA1465" s="253"/>
      <c r="CB1465" s="253"/>
      <c r="CC1465" s="253"/>
      <c r="CD1465" s="253"/>
      <c r="CE1465" s="253"/>
      <c r="CF1465" s="253"/>
      <c r="CG1465" s="253"/>
      <c r="CH1465" s="253"/>
      <c r="CI1465" s="253"/>
      <c r="CJ1465" s="253"/>
      <c r="CK1465" s="253"/>
      <c r="CL1465" s="253"/>
      <c r="CM1465" s="253"/>
      <c r="CN1465" s="253"/>
      <c r="CO1465" s="253"/>
      <c r="CP1465" s="253"/>
      <c r="CQ1465" s="253"/>
      <c r="CR1465" s="253"/>
      <c r="CS1465" s="253"/>
      <c r="CT1465" s="253"/>
      <c r="CU1465" s="253"/>
      <c r="CV1465" s="253"/>
      <c r="CW1465" s="253"/>
      <c r="CX1465" s="253"/>
      <c r="CY1465" s="253"/>
      <c r="CZ1465" s="253"/>
      <c r="DA1465" s="253"/>
      <c r="DB1465" s="253"/>
      <c r="DC1465" s="253"/>
      <c r="DD1465" s="253"/>
      <c r="DE1465" s="253"/>
      <c r="DF1465" s="253"/>
      <c r="DG1465" s="253"/>
      <c r="DH1465" s="253"/>
      <c r="DI1465" s="253"/>
      <c r="DJ1465" s="253"/>
      <c r="DK1465" s="253"/>
      <c r="DL1465" s="253"/>
      <c r="DM1465" s="253"/>
      <c r="DN1465" s="253"/>
      <c r="DO1465" s="253"/>
      <c r="DP1465" s="253"/>
      <c r="DQ1465" s="253"/>
      <c r="DR1465" s="253"/>
      <c r="DS1465" s="253"/>
      <c r="DT1465" s="253"/>
      <c r="DU1465" s="253"/>
      <c r="DV1465" s="253"/>
      <c r="DW1465" s="253"/>
      <c r="DX1465" s="253"/>
      <c r="DY1465" s="253"/>
      <c r="DZ1465" s="253"/>
      <c r="EA1465" s="253"/>
      <c r="EB1465" s="253"/>
      <c r="EC1465" s="253"/>
      <c r="ED1465" s="253"/>
      <c r="EE1465" s="253"/>
      <c r="EF1465" s="253"/>
      <c r="EG1465" s="253"/>
      <c r="EH1465" s="253"/>
      <c r="EI1465" s="253"/>
      <c r="EJ1465" s="253"/>
      <c r="EK1465" s="253"/>
      <c r="EL1465" s="253"/>
      <c r="EM1465" s="253"/>
      <c r="EN1465" s="253"/>
      <c r="EO1465" s="253"/>
      <c r="EP1465" s="253"/>
      <c r="EQ1465" s="253"/>
      <c r="ER1465" s="253"/>
      <c r="ES1465" s="253"/>
      <c r="ET1465" s="253"/>
      <c r="EU1465" s="253"/>
      <c r="EV1465" s="253"/>
      <c r="EW1465" s="253"/>
      <c r="EX1465" s="253"/>
      <c r="EY1465" s="253"/>
      <c r="EZ1465" s="253"/>
      <c r="FA1465" s="253"/>
      <c r="FB1465" s="253"/>
      <c r="FC1465" s="253"/>
      <c r="FD1465" s="253"/>
      <c r="FE1465" s="253"/>
      <c r="FF1465" s="253"/>
      <c r="FG1465" s="253"/>
      <c r="FH1465" s="253"/>
      <c r="FI1465" s="253"/>
      <c r="FJ1465" s="253"/>
      <c r="FK1465" s="253"/>
      <c r="FL1465" s="253"/>
      <c r="FM1465" s="253"/>
      <c r="FN1465" s="253"/>
      <c r="FO1465" s="253"/>
      <c r="FP1465" s="253"/>
      <c r="FQ1465" s="253"/>
      <c r="FR1465" s="253"/>
      <c r="FS1465" s="253"/>
      <c r="FT1465" s="253"/>
      <c r="FU1465" s="253"/>
      <c r="FV1465" s="253"/>
    </row>
    <row r="1466" spans="1:178" s="34" customFormat="1" ht="32.25" customHeight="1">
      <c r="A1466" s="20" t="s">
        <v>585</v>
      </c>
      <c r="B1466" s="21" t="s">
        <v>586</v>
      </c>
      <c r="C1466" s="51"/>
      <c r="D1466" s="23">
        <v>45</v>
      </c>
      <c r="E1466" s="23">
        <f t="shared" si="671"/>
        <v>0</v>
      </c>
      <c r="F1466" s="23"/>
      <c r="G1466" s="23">
        <v>30</v>
      </c>
      <c r="H1466" s="23">
        <f t="shared" si="672"/>
        <v>0</v>
      </c>
      <c r="I1466" s="23"/>
      <c r="J1466" s="23">
        <v>45</v>
      </c>
      <c r="K1466" s="23">
        <f t="shared" si="673"/>
        <v>0</v>
      </c>
      <c r="L1466" s="23">
        <v>130</v>
      </c>
      <c r="M1466" s="23">
        <v>75</v>
      </c>
      <c r="N1466" s="23">
        <f t="shared" si="674"/>
        <v>9750</v>
      </c>
      <c r="O1466" s="23">
        <v>250</v>
      </c>
      <c r="P1466" s="23">
        <v>38</v>
      </c>
      <c r="Q1466" s="23">
        <f t="shared" si="675"/>
        <v>9500</v>
      </c>
      <c r="R1466" s="23">
        <v>220</v>
      </c>
      <c r="S1466" s="23">
        <v>68</v>
      </c>
      <c r="T1466" s="23">
        <f t="shared" si="676"/>
        <v>14960</v>
      </c>
      <c r="U1466" s="23"/>
      <c r="V1466" s="23">
        <v>38</v>
      </c>
      <c r="W1466" s="23">
        <f t="shared" si="677"/>
        <v>0</v>
      </c>
      <c r="X1466" s="23"/>
      <c r="Y1466" s="23">
        <v>55</v>
      </c>
      <c r="Z1466" s="23">
        <f t="shared" si="678"/>
        <v>0</v>
      </c>
      <c r="AA1466" s="23"/>
      <c r="AB1466" s="23">
        <v>58</v>
      </c>
      <c r="AC1466" s="23">
        <f t="shared" si="679"/>
        <v>0</v>
      </c>
      <c r="AD1466" s="23"/>
      <c r="AE1466" s="23">
        <v>68</v>
      </c>
      <c r="AF1466" s="25">
        <f t="shared" si="680"/>
        <v>0</v>
      </c>
      <c r="AG1466" s="23"/>
      <c r="AH1466" s="23">
        <v>98</v>
      </c>
      <c r="AI1466" s="23">
        <f t="shared" si="681"/>
        <v>0</v>
      </c>
      <c r="AJ1466" s="25"/>
      <c r="AK1466" s="25">
        <v>7</v>
      </c>
      <c r="AL1466" s="25">
        <f t="shared" si="682"/>
        <v>0</v>
      </c>
      <c r="AM1466" s="25">
        <v>3840</v>
      </c>
      <c r="AN1466" s="25">
        <v>6</v>
      </c>
      <c r="AO1466" s="25">
        <f t="shared" si="683"/>
        <v>23040</v>
      </c>
      <c r="AP1466" s="23"/>
      <c r="AQ1466" s="23">
        <v>7</v>
      </c>
      <c r="AR1466" s="25">
        <f t="shared" si="697"/>
        <v>0</v>
      </c>
      <c r="AS1466" s="23"/>
      <c r="AT1466" s="23">
        <v>5.63</v>
      </c>
      <c r="AU1466" s="23">
        <f t="shared" si="698"/>
        <v>0</v>
      </c>
      <c r="AV1466" s="23"/>
      <c r="AW1466" s="23">
        <v>6.65</v>
      </c>
      <c r="AX1466" s="23">
        <f t="shared" si="699"/>
        <v>0</v>
      </c>
      <c r="AY1466" s="23"/>
      <c r="AZ1466" s="23">
        <v>5.58</v>
      </c>
      <c r="BA1466" s="23">
        <f t="shared" si="700"/>
        <v>0</v>
      </c>
      <c r="BB1466" s="23"/>
      <c r="BC1466" s="23">
        <v>6</v>
      </c>
      <c r="BD1466" s="23">
        <f t="shared" si="684"/>
        <v>0</v>
      </c>
      <c r="BE1466" s="26">
        <f t="shared" si="685"/>
        <v>57250</v>
      </c>
      <c r="BF1466" s="27">
        <f t="shared" si="688"/>
        <v>37970</v>
      </c>
      <c r="BG1466" s="28">
        <v>30000</v>
      </c>
      <c r="BH1466" s="29"/>
      <c r="BI1466" s="28"/>
      <c r="BJ1466" s="30">
        <f t="shared" si="686"/>
        <v>30000</v>
      </c>
      <c r="BK1466" s="28">
        <f t="shared" si="687"/>
        <v>65220</v>
      </c>
      <c r="BL1466" s="250"/>
      <c r="BM1466" s="250"/>
      <c r="BN1466" s="252"/>
      <c r="BO1466" s="252"/>
      <c r="BP1466" s="252"/>
      <c r="BQ1466" s="252"/>
      <c r="BR1466" s="252"/>
      <c r="BS1466" s="252"/>
      <c r="BT1466" s="252"/>
      <c r="BU1466" s="252"/>
      <c r="BV1466" s="252"/>
      <c r="BW1466" s="252"/>
      <c r="BX1466" s="252"/>
      <c r="BY1466" s="253"/>
      <c r="BZ1466" s="253"/>
      <c r="CA1466" s="253"/>
      <c r="CB1466" s="253"/>
      <c r="CC1466" s="253"/>
      <c r="CD1466" s="253"/>
      <c r="CE1466" s="253"/>
      <c r="CF1466" s="253"/>
      <c r="CG1466" s="253"/>
      <c r="CH1466" s="253"/>
      <c r="CI1466" s="253"/>
      <c r="CJ1466" s="253"/>
      <c r="CK1466" s="253"/>
      <c r="CL1466" s="253"/>
      <c r="CM1466" s="253"/>
      <c r="CN1466" s="253"/>
      <c r="CO1466" s="253"/>
      <c r="CP1466" s="253"/>
      <c r="CQ1466" s="253"/>
      <c r="CR1466" s="253"/>
      <c r="CS1466" s="253"/>
      <c r="CT1466" s="253"/>
      <c r="CU1466" s="253"/>
      <c r="CV1466" s="253"/>
      <c r="CW1466" s="253"/>
      <c r="CX1466" s="253"/>
      <c r="CY1466" s="253"/>
      <c r="CZ1466" s="253"/>
      <c r="DA1466" s="253"/>
      <c r="DB1466" s="253"/>
      <c r="DC1466" s="253"/>
      <c r="DD1466" s="253"/>
      <c r="DE1466" s="253"/>
      <c r="DF1466" s="253"/>
      <c r="DG1466" s="253"/>
      <c r="DH1466" s="253"/>
      <c r="DI1466" s="253"/>
      <c r="DJ1466" s="253"/>
      <c r="DK1466" s="253"/>
      <c r="DL1466" s="253"/>
      <c r="DM1466" s="253"/>
      <c r="DN1466" s="253"/>
      <c r="DO1466" s="253"/>
      <c r="DP1466" s="253"/>
      <c r="DQ1466" s="253"/>
      <c r="DR1466" s="253"/>
      <c r="DS1466" s="253"/>
      <c r="DT1466" s="253"/>
      <c r="DU1466" s="253"/>
      <c r="DV1466" s="253"/>
      <c r="DW1466" s="253"/>
      <c r="DX1466" s="253"/>
      <c r="DY1466" s="253"/>
      <c r="DZ1466" s="253"/>
      <c r="EA1466" s="253"/>
      <c r="EB1466" s="253"/>
      <c r="EC1466" s="253"/>
      <c r="ED1466" s="253"/>
      <c r="EE1466" s="253"/>
      <c r="EF1466" s="253"/>
      <c r="EG1466" s="253"/>
      <c r="EH1466" s="253"/>
      <c r="EI1466" s="253"/>
      <c r="EJ1466" s="253"/>
      <c r="EK1466" s="253"/>
      <c r="EL1466" s="253"/>
      <c r="EM1466" s="253"/>
      <c r="EN1466" s="253"/>
      <c r="EO1466" s="253"/>
      <c r="EP1466" s="253"/>
      <c r="EQ1466" s="253"/>
      <c r="ER1466" s="253"/>
      <c r="ES1466" s="253"/>
      <c r="ET1466" s="253"/>
      <c r="EU1466" s="253"/>
      <c r="EV1466" s="253"/>
      <c r="EW1466" s="253"/>
      <c r="EX1466" s="253"/>
      <c r="EY1466" s="253"/>
      <c r="EZ1466" s="253"/>
      <c r="FA1466" s="253"/>
      <c r="FB1466" s="253"/>
      <c r="FC1466" s="253"/>
      <c r="FD1466" s="253"/>
      <c r="FE1466" s="253"/>
      <c r="FF1466" s="253"/>
      <c r="FG1466" s="253"/>
      <c r="FH1466" s="253"/>
      <c r="FI1466" s="253"/>
      <c r="FJ1466" s="253"/>
      <c r="FK1466" s="253"/>
      <c r="FL1466" s="253"/>
      <c r="FM1466" s="253"/>
      <c r="FN1466" s="253"/>
      <c r="FO1466" s="253"/>
      <c r="FP1466" s="253"/>
      <c r="FQ1466" s="253"/>
      <c r="FR1466" s="253"/>
      <c r="FS1466" s="253"/>
      <c r="FT1466" s="253"/>
      <c r="FU1466" s="253"/>
      <c r="FV1466" s="253"/>
    </row>
    <row r="1467" spans="1:178" s="34" customFormat="1" ht="32.25" customHeight="1">
      <c r="A1467" s="20" t="s">
        <v>587</v>
      </c>
      <c r="B1467" s="21" t="s">
        <v>588</v>
      </c>
      <c r="C1467" s="51"/>
      <c r="D1467" s="23">
        <v>45</v>
      </c>
      <c r="E1467" s="23">
        <f t="shared" si="671"/>
        <v>0</v>
      </c>
      <c r="F1467" s="23"/>
      <c r="G1467" s="23">
        <v>30</v>
      </c>
      <c r="H1467" s="23">
        <f t="shared" si="672"/>
        <v>0</v>
      </c>
      <c r="I1467" s="23"/>
      <c r="J1467" s="23">
        <v>45</v>
      </c>
      <c r="K1467" s="23">
        <f t="shared" si="673"/>
        <v>0</v>
      </c>
      <c r="L1467" s="23"/>
      <c r="M1467" s="23">
        <v>75</v>
      </c>
      <c r="N1467" s="23">
        <f t="shared" si="674"/>
        <v>0</v>
      </c>
      <c r="O1467" s="23"/>
      <c r="P1467" s="23">
        <v>38</v>
      </c>
      <c r="Q1467" s="23">
        <f t="shared" si="675"/>
        <v>0</v>
      </c>
      <c r="R1467" s="23"/>
      <c r="S1467" s="23">
        <v>68</v>
      </c>
      <c r="T1467" s="23">
        <f t="shared" si="676"/>
        <v>0</v>
      </c>
      <c r="U1467" s="23">
        <v>220</v>
      </c>
      <c r="V1467" s="23">
        <v>38</v>
      </c>
      <c r="W1467" s="23">
        <f t="shared" si="677"/>
        <v>8360</v>
      </c>
      <c r="X1467" s="23">
        <v>140</v>
      </c>
      <c r="Y1467" s="23">
        <v>55</v>
      </c>
      <c r="Z1467" s="23">
        <f t="shared" si="678"/>
        <v>7700</v>
      </c>
      <c r="AA1467" s="23">
        <v>110</v>
      </c>
      <c r="AB1467" s="23">
        <v>58</v>
      </c>
      <c r="AC1467" s="23">
        <f t="shared" si="679"/>
        <v>6380</v>
      </c>
      <c r="AD1467" s="23"/>
      <c r="AE1467" s="23">
        <v>68</v>
      </c>
      <c r="AF1467" s="25">
        <f t="shared" si="680"/>
        <v>0</v>
      </c>
      <c r="AG1467" s="23">
        <v>230</v>
      </c>
      <c r="AH1467" s="23">
        <v>98</v>
      </c>
      <c r="AI1467" s="23">
        <f t="shared" si="681"/>
        <v>22540</v>
      </c>
      <c r="AJ1467" s="25"/>
      <c r="AK1467" s="25">
        <v>7</v>
      </c>
      <c r="AL1467" s="25">
        <f t="shared" si="682"/>
        <v>0</v>
      </c>
      <c r="AM1467" s="25"/>
      <c r="AN1467" s="25">
        <v>6</v>
      </c>
      <c r="AO1467" s="25">
        <f t="shared" si="683"/>
        <v>0</v>
      </c>
      <c r="AP1467" s="23"/>
      <c r="AQ1467" s="23">
        <v>7</v>
      </c>
      <c r="AR1467" s="25">
        <f t="shared" si="697"/>
        <v>0</v>
      </c>
      <c r="AS1467" s="23"/>
      <c r="AT1467" s="23">
        <v>5.63</v>
      </c>
      <c r="AU1467" s="23">
        <f t="shared" si="698"/>
        <v>0</v>
      </c>
      <c r="AV1467" s="23"/>
      <c r="AW1467" s="23">
        <v>6.65</v>
      </c>
      <c r="AX1467" s="23">
        <f t="shared" si="699"/>
        <v>0</v>
      </c>
      <c r="AY1467" s="23"/>
      <c r="AZ1467" s="23">
        <v>5.58</v>
      </c>
      <c r="BA1467" s="23">
        <f t="shared" si="700"/>
        <v>0</v>
      </c>
      <c r="BB1467" s="23"/>
      <c r="BC1467" s="23">
        <v>6</v>
      </c>
      <c r="BD1467" s="23">
        <f t="shared" si="684"/>
        <v>0</v>
      </c>
      <c r="BE1467" s="26">
        <f t="shared" si="685"/>
        <v>44980</v>
      </c>
      <c r="BF1467" s="27">
        <f t="shared" si="688"/>
        <v>224046</v>
      </c>
      <c r="BG1467" s="28"/>
      <c r="BH1467" s="29"/>
      <c r="BI1467" s="28"/>
      <c r="BJ1467" s="30">
        <f t="shared" si="686"/>
        <v>0</v>
      </c>
      <c r="BK1467" s="28">
        <f t="shared" si="687"/>
        <v>269026</v>
      </c>
      <c r="BL1467" s="250"/>
      <c r="BM1467" s="250"/>
      <c r="BN1467" s="252"/>
      <c r="BO1467" s="252"/>
      <c r="BP1467" s="252"/>
      <c r="BQ1467" s="252"/>
      <c r="BR1467" s="252"/>
      <c r="BS1467" s="252"/>
      <c r="BT1467" s="252"/>
      <c r="BU1467" s="252"/>
      <c r="BV1467" s="252"/>
      <c r="BW1467" s="252"/>
      <c r="BX1467" s="252"/>
      <c r="BY1467" s="253"/>
      <c r="BZ1467" s="253"/>
      <c r="CA1467" s="253"/>
      <c r="CB1467" s="253"/>
      <c r="CC1467" s="253"/>
      <c r="CD1467" s="253"/>
      <c r="CE1467" s="253"/>
      <c r="CF1467" s="253"/>
      <c r="CG1467" s="253"/>
      <c r="CH1467" s="253"/>
      <c r="CI1467" s="253"/>
      <c r="CJ1467" s="253"/>
      <c r="CK1467" s="253"/>
      <c r="CL1467" s="253"/>
      <c r="CM1467" s="253"/>
      <c r="CN1467" s="253"/>
      <c r="CO1467" s="253"/>
      <c r="CP1467" s="253"/>
      <c r="CQ1467" s="253"/>
      <c r="CR1467" s="253"/>
      <c r="CS1467" s="253"/>
      <c r="CT1467" s="253"/>
      <c r="CU1467" s="253"/>
      <c r="CV1467" s="253"/>
      <c r="CW1467" s="253"/>
      <c r="CX1467" s="253"/>
      <c r="CY1467" s="253"/>
      <c r="CZ1467" s="253"/>
      <c r="DA1467" s="253"/>
      <c r="DB1467" s="253"/>
      <c r="DC1467" s="253"/>
      <c r="DD1467" s="253"/>
      <c r="DE1467" s="253"/>
      <c r="DF1467" s="253"/>
      <c r="DG1467" s="253"/>
      <c r="DH1467" s="253"/>
      <c r="DI1467" s="253"/>
      <c r="DJ1467" s="253"/>
      <c r="DK1467" s="253"/>
      <c r="DL1467" s="253"/>
      <c r="DM1467" s="253"/>
      <c r="DN1467" s="253"/>
      <c r="DO1467" s="253"/>
      <c r="DP1467" s="253"/>
      <c r="DQ1467" s="253"/>
      <c r="DR1467" s="253"/>
      <c r="DS1467" s="253"/>
      <c r="DT1467" s="253"/>
      <c r="DU1467" s="253"/>
      <c r="DV1467" s="253"/>
      <c r="DW1467" s="253"/>
      <c r="DX1467" s="253"/>
      <c r="DY1467" s="253"/>
      <c r="DZ1467" s="253"/>
      <c r="EA1467" s="253"/>
      <c r="EB1467" s="253"/>
      <c r="EC1467" s="253"/>
      <c r="ED1467" s="253"/>
      <c r="EE1467" s="253"/>
      <c r="EF1467" s="253"/>
      <c r="EG1467" s="253"/>
      <c r="EH1467" s="253"/>
      <c r="EI1467" s="253"/>
      <c r="EJ1467" s="253"/>
      <c r="EK1467" s="253"/>
      <c r="EL1467" s="253"/>
      <c r="EM1467" s="253"/>
      <c r="EN1467" s="253"/>
      <c r="EO1467" s="253"/>
      <c r="EP1467" s="253"/>
      <c r="EQ1467" s="253"/>
      <c r="ER1467" s="253"/>
      <c r="ES1467" s="253"/>
      <c r="ET1467" s="253"/>
      <c r="EU1467" s="253"/>
      <c r="EV1467" s="253"/>
      <c r="EW1467" s="253"/>
      <c r="EX1467" s="253"/>
      <c r="EY1467" s="253"/>
      <c r="EZ1467" s="253"/>
      <c r="FA1467" s="253"/>
      <c r="FB1467" s="253"/>
      <c r="FC1467" s="253"/>
      <c r="FD1467" s="253"/>
      <c r="FE1467" s="253"/>
      <c r="FF1467" s="253"/>
      <c r="FG1467" s="253"/>
      <c r="FH1467" s="253"/>
      <c r="FI1467" s="253"/>
      <c r="FJ1467" s="253"/>
      <c r="FK1467" s="253"/>
      <c r="FL1467" s="253"/>
      <c r="FM1467" s="253"/>
      <c r="FN1467" s="253"/>
      <c r="FO1467" s="253"/>
      <c r="FP1467" s="253"/>
      <c r="FQ1467" s="253"/>
      <c r="FR1467" s="253"/>
      <c r="FS1467" s="253"/>
      <c r="FT1467" s="253"/>
      <c r="FU1467" s="253"/>
      <c r="FV1467" s="253"/>
    </row>
    <row r="1468" spans="1:178" s="34" customFormat="1" ht="32.25" customHeight="1">
      <c r="A1468" s="20" t="s">
        <v>589</v>
      </c>
      <c r="B1468" s="21" t="s">
        <v>590</v>
      </c>
      <c r="C1468" s="51"/>
      <c r="D1468" s="23">
        <v>45</v>
      </c>
      <c r="E1468" s="23">
        <f t="shared" si="671"/>
        <v>0</v>
      </c>
      <c r="F1468" s="23"/>
      <c r="G1468" s="23">
        <v>30</v>
      </c>
      <c r="H1468" s="23">
        <f t="shared" si="672"/>
        <v>0</v>
      </c>
      <c r="I1468" s="23"/>
      <c r="J1468" s="23">
        <v>45</v>
      </c>
      <c r="K1468" s="23">
        <f t="shared" si="673"/>
        <v>0</v>
      </c>
      <c r="L1468" s="23"/>
      <c r="M1468" s="23">
        <v>75</v>
      </c>
      <c r="N1468" s="23">
        <f t="shared" si="674"/>
        <v>0</v>
      </c>
      <c r="O1468" s="23"/>
      <c r="P1468" s="23">
        <v>38</v>
      </c>
      <c r="Q1468" s="23">
        <f t="shared" si="675"/>
        <v>0</v>
      </c>
      <c r="R1468" s="23"/>
      <c r="S1468" s="23">
        <v>68</v>
      </c>
      <c r="T1468" s="23">
        <f t="shared" si="676"/>
        <v>0</v>
      </c>
      <c r="U1468" s="23"/>
      <c r="V1468" s="23">
        <v>38</v>
      </c>
      <c r="W1468" s="23">
        <f t="shared" si="677"/>
        <v>0</v>
      </c>
      <c r="X1468" s="23"/>
      <c r="Y1468" s="23">
        <v>55</v>
      </c>
      <c r="Z1468" s="23">
        <f t="shared" si="678"/>
        <v>0</v>
      </c>
      <c r="AA1468" s="23"/>
      <c r="AB1468" s="23">
        <v>58</v>
      </c>
      <c r="AC1468" s="23">
        <f t="shared" si="679"/>
        <v>0</v>
      </c>
      <c r="AD1468" s="23"/>
      <c r="AE1468" s="23">
        <v>68</v>
      </c>
      <c r="AF1468" s="25">
        <f t="shared" si="680"/>
        <v>0</v>
      </c>
      <c r="AG1468" s="23"/>
      <c r="AH1468" s="23">
        <v>98</v>
      </c>
      <c r="AI1468" s="23">
        <f t="shared" si="681"/>
        <v>0</v>
      </c>
      <c r="AJ1468" s="25"/>
      <c r="AK1468" s="25">
        <v>7</v>
      </c>
      <c r="AL1468" s="25">
        <f t="shared" si="682"/>
        <v>0</v>
      </c>
      <c r="AM1468" s="25"/>
      <c r="AN1468" s="25">
        <v>6</v>
      </c>
      <c r="AO1468" s="25">
        <f t="shared" si="683"/>
        <v>0</v>
      </c>
      <c r="AP1468" s="23"/>
      <c r="AQ1468" s="23">
        <v>7</v>
      </c>
      <c r="AR1468" s="25">
        <f t="shared" si="697"/>
        <v>0</v>
      </c>
      <c r="AS1468" s="23"/>
      <c r="AT1468" s="23">
        <v>5.63</v>
      </c>
      <c r="AU1468" s="23">
        <f t="shared" si="698"/>
        <v>0</v>
      </c>
      <c r="AV1468" s="23"/>
      <c r="AW1468" s="23">
        <v>6.65</v>
      </c>
      <c r="AX1468" s="23">
        <f t="shared" si="699"/>
        <v>0</v>
      </c>
      <c r="AY1468" s="23"/>
      <c r="AZ1468" s="23">
        <v>5.58</v>
      </c>
      <c r="BA1468" s="23">
        <f t="shared" si="700"/>
        <v>0</v>
      </c>
      <c r="BB1468" s="23"/>
      <c r="BC1468" s="23">
        <v>6</v>
      </c>
      <c r="BD1468" s="23">
        <f t="shared" si="684"/>
        <v>0</v>
      </c>
      <c r="BE1468" s="26">
        <f t="shared" si="685"/>
        <v>0</v>
      </c>
      <c r="BF1468" s="27">
        <f t="shared" si="688"/>
        <v>0</v>
      </c>
      <c r="BG1468" s="28"/>
      <c r="BH1468" s="29"/>
      <c r="BI1468" s="28"/>
      <c r="BJ1468" s="30">
        <f t="shared" si="686"/>
        <v>0</v>
      </c>
      <c r="BK1468" s="28">
        <f t="shared" si="687"/>
        <v>0</v>
      </c>
      <c r="BL1468" s="250"/>
      <c r="BM1468" s="250"/>
      <c r="BN1468" s="252"/>
      <c r="BO1468" s="252"/>
      <c r="BP1468" s="252"/>
      <c r="BQ1468" s="252"/>
      <c r="BR1468" s="252"/>
      <c r="BS1468" s="252"/>
      <c r="BT1468" s="252"/>
      <c r="BU1468" s="252"/>
      <c r="BV1468" s="252"/>
      <c r="BW1468" s="252"/>
      <c r="BX1468" s="252"/>
      <c r="BY1468" s="253"/>
      <c r="BZ1468" s="253"/>
      <c r="CA1468" s="253"/>
      <c r="CB1468" s="253"/>
      <c r="CC1468" s="253"/>
      <c r="CD1468" s="253"/>
      <c r="CE1468" s="253"/>
      <c r="CF1468" s="253"/>
      <c r="CG1468" s="253"/>
      <c r="CH1468" s="253"/>
      <c r="CI1468" s="253"/>
      <c r="CJ1468" s="253"/>
      <c r="CK1468" s="253"/>
      <c r="CL1468" s="253"/>
      <c r="CM1468" s="253"/>
      <c r="CN1468" s="253"/>
      <c r="CO1468" s="253"/>
      <c r="CP1468" s="253"/>
      <c r="CQ1468" s="253"/>
      <c r="CR1468" s="253"/>
      <c r="CS1468" s="253"/>
      <c r="CT1468" s="253"/>
      <c r="CU1468" s="253"/>
      <c r="CV1468" s="253"/>
      <c r="CW1468" s="253"/>
      <c r="CX1468" s="253"/>
      <c r="CY1468" s="253"/>
      <c r="CZ1468" s="253"/>
      <c r="DA1468" s="253"/>
      <c r="DB1468" s="253"/>
      <c r="DC1468" s="253"/>
      <c r="DD1468" s="253"/>
      <c r="DE1468" s="253"/>
      <c r="DF1468" s="253"/>
      <c r="DG1468" s="253"/>
      <c r="DH1468" s="253"/>
      <c r="DI1468" s="253"/>
      <c r="DJ1468" s="253"/>
      <c r="DK1468" s="253"/>
      <c r="DL1468" s="253"/>
      <c r="DM1468" s="253"/>
      <c r="DN1468" s="253"/>
      <c r="DO1468" s="253"/>
      <c r="DP1468" s="253"/>
      <c r="DQ1468" s="253"/>
      <c r="DR1468" s="253"/>
      <c r="DS1468" s="253"/>
      <c r="DT1468" s="253"/>
      <c r="DU1468" s="253"/>
      <c r="DV1468" s="253"/>
      <c r="DW1468" s="253"/>
      <c r="DX1468" s="253"/>
      <c r="DY1468" s="253"/>
      <c r="DZ1468" s="253"/>
      <c r="EA1468" s="253"/>
      <c r="EB1468" s="253"/>
      <c r="EC1468" s="253"/>
      <c r="ED1468" s="253"/>
      <c r="EE1468" s="253"/>
      <c r="EF1468" s="253"/>
      <c r="EG1468" s="253"/>
      <c r="EH1468" s="253"/>
      <c r="EI1468" s="253"/>
      <c r="EJ1468" s="253"/>
      <c r="EK1468" s="253"/>
      <c r="EL1468" s="253"/>
      <c r="EM1468" s="253"/>
      <c r="EN1468" s="253"/>
      <c r="EO1468" s="253"/>
      <c r="EP1468" s="253"/>
      <c r="EQ1468" s="253"/>
      <c r="ER1468" s="253"/>
      <c r="ES1468" s="253"/>
      <c r="ET1468" s="253"/>
      <c r="EU1468" s="253"/>
      <c r="EV1468" s="253"/>
      <c r="EW1468" s="253"/>
      <c r="EX1468" s="253"/>
      <c r="EY1468" s="253"/>
      <c r="EZ1468" s="253"/>
      <c r="FA1468" s="253"/>
      <c r="FB1468" s="253"/>
      <c r="FC1468" s="253"/>
      <c r="FD1468" s="253"/>
      <c r="FE1468" s="253"/>
      <c r="FF1468" s="253"/>
      <c r="FG1468" s="253"/>
      <c r="FH1468" s="253"/>
      <c r="FI1468" s="253"/>
      <c r="FJ1468" s="253"/>
      <c r="FK1468" s="253"/>
      <c r="FL1468" s="253"/>
      <c r="FM1468" s="253"/>
      <c r="FN1468" s="253"/>
      <c r="FO1468" s="253"/>
      <c r="FP1468" s="253"/>
      <c r="FQ1468" s="253"/>
      <c r="FR1468" s="253"/>
      <c r="FS1468" s="253"/>
      <c r="FT1468" s="253"/>
      <c r="FU1468" s="253"/>
      <c r="FV1468" s="253"/>
    </row>
    <row r="1469" spans="1:178" s="81" customFormat="1" ht="32.25" customHeight="1">
      <c r="A1469" s="82" t="s">
        <v>591</v>
      </c>
      <c r="B1469" s="73" t="s">
        <v>592</v>
      </c>
      <c r="C1469" s="74"/>
      <c r="D1469" s="75">
        <v>45</v>
      </c>
      <c r="E1469" s="23">
        <f t="shared" si="671"/>
        <v>0</v>
      </c>
      <c r="F1469" s="75"/>
      <c r="G1469" s="75">
        <v>30</v>
      </c>
      <c r="H1469" s="23">
        <f t="shared" si="672"/>
        <v>0</v>
      </c>
      <c r="I1469" s="75"/>
      <c r="J1469" s="75">
        <v>45</v>
      </c>
      <c r="K1469" s="23">
        <f t="shared" si="673"/>
        <v>0</v>
      </c>
      <c r="L1469" s="75"/>
      <c r="M1469" s="75">
        <v>75</v>
      </c>
      <c r="N1469" s="23">
        <f t="shared" si="674"/>
        <v>0</v>
      </c>
      <c r="O1469" s="75"/>
      <c r="P1469" s="75">
        <v>38</v>
      </c>
      <c r="Q1469" s="23">
        <f t="shared" si="675"/>
        <v>0</v>
      </c>
      <c r="R1469" s="75"/>
      <c r="S1469" s="75">
        <v>68</v>
      </c>
      <c r="T1469" s="23">
        <f t="shared" si="676"/>
        <v>0</v>
      </c>
      <c r="U1469" s="75"/>
      <c r="V1469" s="75">
        <v>38</v>
      </c>
      <c r="W1469" s="23">
        <f t="shared" si="677"/>
        <v>0</v>
      </c>
      <c r="X1469" s="75"/>
      <c r="Y1469" s="75">
        <v>55</v>
      </c>
      <c r="Z1469" s="23">
        <f t="shared" si="678"/>
        <v>0</v>
      </c>
      <c r="AA1469" s="75"/>
      <c r="AB1469" s="75">
        <v>58</v>
      </c>
      <c r="AC1469" s="23">
        <f t="shared" si="679"/>
        <v>0</v>
      </c>
      <c r="AD1469" s="75"/>
      <c r="AE1469" s="75">
        <v>68</v>
      </c>
      <c r="AF1469" s="25">
        <f t="shared" si="680"/>
        <v>0</v>
      </c>
      <c r="AG1469" s="75"/>
      <c r="AH1469" s="75">
        <v>98</v>
      </c>
      <c r="AI1469" s="23">
        <f t="shared" si="681"/>
        <v>0</v>
      </c>
      <c r="AJ1469" s="75"/>
      <c r="AK1469" s="75">
        <v>7</v>
      </c>
      <c r="AL1469" s="25">
        <f t="shared" si="682"/>
        <v>0</v>
      </c>
      <c r="AM1469" s="75"/>
      <c r="AN1469" s="75">
        <v>6</v>
      </c>
      <c r="AO1469" s="25">
        <f t="shared" si="683"/>
        <v>0</v>
      </c>
      <c r="AP1469" s="75"/>
      <c r="AQ1469" s="75">
        <v>7</v>
      </c>
      <c r="AR1469" s="77">
        <f t="shared" si="697"/>
        <v>0</v>
      </c>
      <c r="AS1469" s="75"/>
      <c r="AT1469" s="75">
        <v>5.63</v>
      </c>
      <c r="AU1469" s="75">
        <f t="shared" si="698"/>
        <v>0</v>
      </c>
      <c r="AV1469" s="75"/>
      <c r="AW1469" s="75">
        <v>6.65</v>
      </c>
      <c r="AX1469" s="75">
        <f t="shared" si="699"/>
        <v>0</v>
      </c>
      <c r="AY1469" s="75"/>
      <c r="AZ1469" s="75">
        <v>5.58</v>
      </c>
      <c r="BA1469" s="75">
        <f t="shared" si="700"/>
        <v>0</v>
      </c>
      <c r="BB1469" s="75"/>
      <c r="BC1469" s="75">
        <v>6</v>
      </c>
      <c r="BD1469" s="23">
        <f t="shared" si="684"/>
        <v>0</v>
      </c>
      <c r="BE1469" s="26">
        <f t="shared" si="685"/>
        <v>0</v>
      </c>
      <c r="BF1469" s="27">
        <f t="shared" si="688"/>
        <v>0</v>
      </c>
      <c r="BG1469" s="78"/>
      <c r="BH1469" s="79"/>
      <c r="BI1469" s="78"/>
      <c r="BJ1469" s="30">
        <f t="shared" si="686"/>
        <v>0</v>
      </c>
      <c r="BK1469" s="28">
        <f t="shared" si="687"/>
        <v>0</v>
      </c>
      <c r="BL1469" s="257"/>
      <c r="BM1469" s="257"/>
      <c r="BN1469" s="259"/>
      <c r="BO1469" s="259"/>
      <c r="BP1469" s="259"/>
      <c r="BQ1469" s="259"/>
      <c r="BR1469" s="259"/>
      <c r="BS1469" s="259"/>
      <c r="BT1469" s="259"/>
      <c r="BU1469" s="259"/>
      <c r="BV1469" s="259"/>
      <c r="BW1469" s="259"/>
      <c r="BX1469" s="259"/>
      <c r="BY1469" s="258"/>
      <c r="BZ1469" s="258"/>
      <c r="CA1469" s="258"/>
      <c r="CB1469" s="258"/>
      <c r="CC1469" s="258"/>
      <c r="CD1469" s="258"/>
      <c r="CE1469" s="258"/>
      <c r="CF1469" s="258"/>
      <c r="CG1469" s="258"/>
      <c r="CH1469" s="258"/>
      <c r="CI1469" s="258"/>
      <c r="CJ1469" s="258"/>
      <c r="CK1469" s="258"/>
      <c r="CL1469" s="258"/>
      <c r="CM1469" s="258"/>
      <c r="CN1469" s="258"/>
      <c r="CO1469" s="258"/>
      <c r="CP1469" s="258"/>
      <c r="CQ1469" s="258"/>
      <c r="CR1469" s="258"/>
      <c r="CS1469" s="258"/>
      <c r="CT1469" s="258"/>
      <c r="CU1469" s="258"/>
      <c r="CV1469" s="258"/>
      <c r="CW1469" s="258"/>
      <c r="CX1469" s="258"/>
      <c r="CY1469" s="258"/>
      <c r="CZ1469" s="258"/>
      <c r="DA1469" s="258"/>
      <c r="DB1469" s="258"/>
      <c r="DC1469" s="258"/>
      <c r="DD1469" s="258"/>
      <c r="DE1469" s="258"/>
      <c r="DF1469" s="258"/>
      <c r="DG1469" s="258"/>
      <c r="DH1469" s="258"/>
      <c r="DI1469" s="258"/>
      <c r="DJ1469" s="258"/>
      <c r="DK1469" s="258"/>
      <c r="DL1469" s="258"/>
      <c r="DM1469" s="258"/>
      <c r="DN1469" s="258"/>
      <c r="DO1469" s="258"/>
      <c r="DP1469" s="258"/>
      <c r="DQ1469" s="258"/>
      <c r="DR1469" s="258"/>
      <c r="DS1469" s="258"/>
      <c r="DT1469" s="258"/>
      <c r="DU1469" s="258"/>
      <c r="DV1469" s="258"/>
      <c r="DW1469" s="258"/>
      <c r="DX1469" s="258"/>
      <c r="DY1469" s="258"/>
      <c r="DZ1469" s="258"/>
      <c r="EA1469" s="258"/>
      <c r="EB1469" s="258"/>
      <c r="EC1469" s="258"/>
      <c r="ED1469" s="258"/>
      <c r="EE1469" s="258"/>
      <c r="EF1469" s="258"/>
      <c r="EG1469" s="258"/>
      <c r="EH1469" s="258"/>
      <c r="EI1469" s="258"/>
      <c r="EJ1469" s="258"/>
      <c r="EK1469" s="258"/>
      <c r="EL1469" s="258"/>
      <c r="EM1469" s="258"/>
      <c r="EN1469" s="258"/>
      <c r="EO1469" s="258"/>
      <c r="EP1469" s="258"/>
      <c r="EQ1469" s="258"/>
      <c r="ER1469" s="258"/>
      <c r="ES1469" s="258"/>
      <c r="ET1469" s="258"/>
      <c r="EU1469" s="258"/>
      <c r="EV1469" s="258"/>
      <c r="EW1469" s="258"/>
      <c r="EX1469" s="258"/>
      <c r="EY1469" s="258"/>
      <c r="EZ1469" s="258"/>
      <c r="FA1469" s="258"/>
      <c r="FB1469" s="258"/>
      <c r="FC1469" s="258"/>
      <c r="FD1469" s="258"/>
      <c r="FE1469" s="258"/>
      <c r="FF1469" s="258"/>
      <c r="FG1469" s="258"/>
      <c r="FH1469" s="258"/>
      <c r="FI1469" s="258"/>
      <c r="FJ1469" s="258"/>
      <c r="FK1469" s="258"/>
      <c r="FL1469" s="258"/>
      <c r="FM1469" s="258"/>
      <c r="FN1469" s="258"/>
      <c r="FO1469" s="258"/>
      <c r="FP1469" s="258"/>
      <c r="FQ1469" s="258"/>
      <c r="FR1469" s="258"/>
      <c r="FS1469" s="258"/>
      <c r="FT1469" s="258"/>
      <c r="FU1469" s="258"/>
      <c r="FV1469" s="258"/>
    </row>
    <row r="1470" spans="1:178" s="33" customFormat="1" ht="32.25" customHeight="1">
      <c r="A1470" s="35" t="s">
        <v>593</v>
      </c>
      <c r="B1470" s="36" t="s">
        <v>594</v>
      </c>
      <c r="C1470" s="40"/>
      <c r="D1470" s="25">
        <v>45</v>
      </c>
      <c r="E1470" s="23">
        <f t="shared" si="671"/>
        <v>0</v>
      </c>
      <c r="F1470" s="25"/>
      <c r="G1470" s="25">
        <v>30</v>
      </c>
      <c r="H1470" s="23">
        <f t="shared" si="672"/>
        <v>0</v>
      </c>
      <c r="I1470" s="25"/>
      <c r="J1470" s="25">
        <v>45</v>
      </c>
      <c r="K1470" s="23">
        <f t="shared" si="673"/>
        <v>0</v>
      </c>
      <c r="L1470" s="25"/>
      <c r="M1470" s="25">
        <v>75</v>
      </c>
      <c r="N1470" s="23">
        <f t="shared" si="674"/>
        <v>0</v>
      </c>
      <c r="O1470" s="25"/>
      <c r="P1470" s="25">
        <v>38</v>
      </c>
      <c r="Q1470" s="23">
        <f t="shared" si="675"/>
        <v>0</v>
      </c>
      <c r="R1470" s="25"/>
      <c r="S1470" s="25">
        <v>68</v>
      </c>
      <c r="T1470" s="23">
        <f t="shared" si="676"/>
        <v>0</v>
      </c>
      <c r="U1470" s="25"/>
      <c r="V1470" s="25">
        <v>38</v>
      </c>
      <c r="W1470" s="23">
        <f t="shared" si="677"/>
        <v>0</v>
      </c>
      <c r="X1470" s="25"/>
      <c r="Y1470" s="25">
        <v>55</v>
      </c>
      <c r="Z1470" s="23">
        <f t="shared" si="678"/>
        <v>0</v>
      </c>
      <c r="AA1470" s="25"/>
      <c r="AB1470" s="25">
        <v>58</v>
      </c>
      <c r="AC1470" s="23">
        <f t="shared" si="679"/>
        <v>0</v>
      </c>
      <c r="AD1470" s="25"/>
      <c r="AE1470" s="25">
        <v>68</v>
      </c>
      <c r="AF1470" s="25">
        <f t="shared" si="680"/>
        <v>0</v>
      </c>
      <c r="AG1470" s="25"/>
      <c r="AH1470" s="25">
        <v>98</v>
      </c>
      <c r="AI1470" s="23">
        <f t="shared" si="681"/>
        <v>0</v>
      </c>
      <c r="AJ1470" s="25"/>
      <c r="AK1470" s="25">
        <v>7</v>
      </c>
      <c r="AL1470" s="25">
        <f t="shared" si="682"/>
        <v>0</v>
      </c>
      <c r="AM1470" s="25"/>
      <c r="AN1470" s="25">
        <v>6</v>
      </c>
      <c r="AO1470" s="25">
        <f t="shared" si="683"/>
        <v>0</v>
      </c>
      <c r="AP1470" s="25"/>
      <c r="AQ1470" s="25">
        <v>7</v>
      </c>
      <c r="AR1470" s="25">
        <f t="shared" si="697"/>
        <v>0</v>
      </c>
      <c r="AS1470" s="25"/>
      <c r="AT1470" s="25">
        <v>5.63</v>
      </c>
      <c r="AU1470" s="25">
        <f t="shared" si="698"/>
        <v>0</v>
      </c>
      <c r="AV1470" s="25"/>
      <c r="AW1470" s="25">
        <v>6.65</v>
      </c>
      <c r="AX1470" s="25">
        <f t="shared" si="699"/>
        <v>0</v>
      </c>
      <c r="AY1470" s="25"/>
      <c r="AZ1470" s="25">
        <v>5.58</v>
      </c>
      <c r="BA1470" s="25">
        <f t="shared" si="700"/>
        <v>0</v>
      </c>
      <c r="BB1470" s="25"/>
      <c r="BC1470" s="25">
        <v>6</v>
      </c>
      <c r="BD1470" s="23">
        <f t="shared" si="684"/>
        <v>0</v>
      </c>
      <c r="BE1470" s="26">
        <f t="shared" si="685"/>
        <v>0</v>
      </c>
      <c r="BF1470" s="27">
        <f t="shared" si="688"/>
        <v>0</v>
      </c>
      <c r="BG1470" s="28"/>
      <c r="BH1470" s="29"/>
      <c r="BI1470" s="28"/>
      <c r="BJ1470" s="30">
        <f t="shared" si="686"/>
        <v>0</v>
      </c>
      <c r="BK1470" s="28">
        <f t="shared" si="687"/>
        <v>0</v>
      </c>
      <c r="BL1470" s="250"/>
      <c r="BM1470" s="250"/>
      <c r="BN1470" s="252"/>
      <c r="BO1470" s="252"/>
      <c r="BP1470" s="252"/>
      <c r="BQ1470" s="252"/>
      <c r="BR1470" s="252"/>
      <c r="BS1470" s="252"/>
      <c r="BT1470" s="252"/>
      <c r="BU1470" s="252"/>
      <c r="BV1470" s="252"/>
      <c r="BW1470" s="252"/>
      <c r="BX1470" s="252"/>
      <c r="BY1470" s="253"/>
      <c r="BZ1470" s="253"/>
      <c r="CA1470" s="253"/>
      <c r="CB1470" s="253"/>
      <c r="CC1470" s="253"/>
      <c r="CD1470" s="253"/>
      <c r="CE1470" s="253"/>
      <c r="CF1470" s="253"/>
      <c r="CG1470" s="253"/>
      <c r="CH1470" s="253"/>
      <c r="CI1470" s="253"/>
      <c r="CJ1470" s="253"/>
      <c r="CK1470" s="253"/>
      <c r="CL1470" s="253"/>
      <c r="CM1470" s="253"/>
      <c r="CN1470" s="253"/>
      <c r="CO1470" s="253"/>
      <c r="CP1470" s="253"/>
      <c r="CQ1470" s="253"/>
      <c r="CR1470" s="253"/>
      <c r="CS1470" s="253"/>
      <c r="CT1470" s="253"/>
      <c r="CU1470" s="253"/>
      <c r="CV1470" s="253"/>
      <c r="CW1470" s="253"/>
      <c r="CX1470" s="253"/>
      <c r="CY1470" s="253"/>
      <c r="CZ1470" s="253"/>
      <c r="DA1470" s="253"/>
      <c r="DB1470" s="253"/>
      <c r="DC1470" s="253"/>
      <c r="DD1470" s="253"/>
      <c r="DE1470" s="253"/>
      <c r="DF1470" s="253"/>
      <c r="DG1470" s="253"/>
      <c r="DH1470" s="253"/>
      <c r="DI1470" s="253"/>
      <c r="DJ1470" s="253"/>
      <c r="DK1470" s="253"/>
      <c r="DL1470" s="253"/>
      <c r="DM1470" s="253"/>
      <c r="DN1470" s="253"/>
      <c r="DO1470" s="253"/>
      <c r="DP1470" s="253"/>
      <c r="DQ1470" s="253"/>
      <c r="DR1470" s="253"/>
      <c r="DS1470" s="253"/>
      <c r="DT1470" s="253"/>
      <c r="DU1470" s="253"/>
      <c r="DV1470" s="253"/>
      <c r="DW1470" s="253"/>
      <c r="DX1470" s="253"/>
      <c r="DY1470" s="253"/>
      <c r="DZ1470" s="253"/>
      <c r="EA1470" s="253"/>
      <c r="EB1470" s="253"/>
      <c r="EC1470" s="253"/>
      <c r="ED1470" s="253"/>
      <c r="EE1470" s="253"/>
      <c r="EF1470" s="253"/>
      <c r="EG1470" s="253"/>
      <c r="EH1470" s="253"/>
      <c r="EI1470" s="253"/>
      <c r="EJ1470" s="253"/>
      <c r="EK1470" s="253"/>
      <c r="EL1470" s="253"/>
      <c r="EM1470" s="253"/>
      <c r="EN1470" s="253"/>
      <c r="EO1470" s="253"/>
      <c r="EP1470" s="253"/>
      <c r="EQ1470" s="253"/>
      <c r="ER1470" s="253"/>
      <c r="ES1470" s="253"/>
      <c r="ET1470" s="253"/>
      <c r="EU1470" s="253"/>
      <c r="EV1470" s="253"/>
      <c r="EW1470" s="253"/>
      <c r="EX1470" s="253"/>
      <c r="EY1470" s="253"/>
      <c r="EZ1470" s="253"/>
      <c r="FA1470" s="253"/>
      <c r="FB1470" s="253"/>
      <c r="FC1470" s="253"/>
      <c r="FD1470" s="253"/>
      <c r="FE1470" s="253"/>
      <c r="FF1470" s="253"/>
      <c r="FG1470" s="253"/>
      <c r="FH1470" s="253"/>
      <c r="FI1470" s="253"/>
      <c r="FJ1470" s="253"/>
      <c r="FK1470" s="253"/>
      <c r="FL1470" s="253"/>
      <c r="FM1470" s="253"/>
      <c r="FN1470" s="253"/>
      <c r="FO1470" s="253"/>
      <c r="FP1470" s="253"/>
      <c r="FQ1470" s="253"/>
      <c r="FR1470" s="253"/>
      <c r="FS1470" s="253"/>
      <c r="FT1470" s="253"/>
      <c r="FU1470" s="253"/>
      <c r="FV1470" s="253"/>
    </row>
    <row r="1471" spans="1:178" s="34" customFormat="1" ht="32.25" customHeight="1">
      <c r="A1471" s="20" t="s">
        <v>595</v>
      </c>
      <c r="B1471" s="21" t="s">
        <v>596</v>
      </c>
      <c r="C1471" s="51"/>
      <c r="D1471" s="23">
        <v>45</v>
      </c>
      <c r="E1471" s="23">
        <f t="shared" si="671"/>
        <v>0</v>
      </c>
      <c r="F1471" s="23"/>
      <c r="G1471" s="23">
        <v>30</v>
      </c>
      <c r="H1471" s="23">
        <f t="shared" si="672"/>
        <v>0</v>
      </c>
      <c r="I1471" s="23"/>
      <c r="J1471" s="23">
        <v>45</v>
      </c>
      <c r="K1471" s="23">
        <f t="shared" si="673"/>
        <v>0</v>
      </c>
      <c r="L1471" s="23"/>
      <c r="M1471" s="23">
        <v>75</v>
      </c>
      <c r="N1471" s="23">
        <f t="shared" si="674"/>
        <v>0</v>
      </c>
      <c r="O1471" s="23"/>
      <c r="P1471" s="23">
        <v>38</v>
      </c>
      <c r="Q1471" s="23">
        <f t="shared" si="675"/>
        <v>0</v>
      </c>
      <c r="R1471" s="23"/>
      <c r="S1471" s="23">
        <v>68</v>
      </c>
      <c r="T1471" s="23">
        <f t="shared" si="676"/>
        <v>0</v>
      </c>
      <c r="U1471" s="23">
        <v>350</v>
      </c>
      <c r="V1471" s="23">
        <v>38</v>
      </c>
      <c r="W1471" s="23">
        <f t="shared" si="677"/>
        <v>13300</v>
      </c>
      <c r="X1471" s="23">
        <v>135</v>
      </c>
      <c r="Y1471" s="23">
        <v>55</v>
      </c>
      <c r="Z1471" s="23">
        <f t="shared" si="678"/>
        <v>7425</v>
      </c>
      <c r="AA1471" s="23">
        <v>120</v>
      </c>
      <c r="AB1471" s="23">
        <v>58</v>
      </c>
      <c r="AC1471" s="23">
        <f t="shared" si="679"/>
        <v>6960</v>
      </c>
      <c r="AD1471" s="23"/>
      <c r="AE1471" s="23">
        <v>68</v>
      </c>
      <c r="AF1471" s="25">
        <f t="shared" si="680"/>
        <v>0</v>
      </c>
      <c r="AG1471" s="23">
        <v>450</v>
      </c>
      <c r="AH1471" s="23">
        <v>98</v>
      </c>
      <c r="AI1471" s="23">
        <f t="shared" si="681"/>
        <v>44100</v>
      </c>
      <c r="AJ1471" s="25"/>
      <c r="AK1471" s="25">
        <v>7</v>
      </c>
      <c r="AL1471" s="25">
        <f t="shared" si="682"/>
        <v>0</v>
      </c>
      <c r="AM1471" s="25"/>
      <c r="AN1471" s="25">
        <v>6</v>
      </c>
      <c r="AO1471" s="25">
        <f t="shared" si="683"/>
        <v>0</v>
      </c>
      <c r="AP1471" s="23"/>
      <c r="AQ1471" s="23">
        <v>7</v>
      </c>
      <c r="AR1471" s="25">
        <f t="shared" si="697"/>
        <v>0</v>
      </c>
      <c r="AS1471" s="23"/>
      <c r="AT1471" s="23">
        <v>5.63</v>
      </c>
      <c r="AU1471" s="23">
        <f t="shared" si="698"/>
        <v>0</v>
      </c>
      <c r="AV1471" s="23"/>
      <c r="AW1471" s="23">
        <v>6.65</v>
      </c>
      <c r="AX1471" s="23">
        <f t="shared" si="699"/>
        <v>0</v>
      </c>
      <c r="AY1471" s="23"/>
      <c r="AZ1471" s="23">
        <v>5.58</v>
      </c>
      <c r="BA1471" s="23">
        <f t="shared" si="700"/>
        <v>0</v>
      </c>
      <c r="BB1471" s="23"/>
      <c r="BC1471" s="23">
        <v>6</v>
      </c>
      <c r="BD1471" s="23">
        <f t="shared" si="684"/>
        <v>0</v>
      </c>
      <c r="BE1471" s="26">
        <f t="shared" si="685"/>
        <v>71785</v>
      </c>
      <c r="BF1471" s="27">
        <f t="shared" si="688"/>
        <v>98100</v>
      </c>
      <c r="BG1471" s="28"/>
      <c r="BH1471" s="29"/>
      <c r="BI1471" s="28"/>
      <c r="BJ1471" s="30">
        <f t="shared" si="686"/>
        <v>0</v>
      </c>
      <c r="BK1471" s="28">
        <f t="shared" si="687"/>
        <v>169885</v>
      </c>
      <c r="BL1471" s="250"/>
      <c r="BM1471" s="250"/>
      <c r="BN1471" s="250"/>
      <c r="BO1471" s="250"/>
      <c r="BP1471" s="252"/>
      <c r="BQ1471" s="252"/>
      <c r="BR1471" s="252"/>
      <c r="BS1471" s="252"/>
      <c r="BT1471" s="252"/>
      <c r="BU1471" s="252"/>
      <c r="BV1471" s="252"/>
      <c r="BW1471" s="252"/>
      <c r="BX1471" s="252"/>
      <c r="BY1471" s="253"/>
      <c r="BZ1471" s="253"/>
      <c r="CA1471" s="253"/>
      <c r="CB1471" s="253"/>
      <c r="CC1471" s="253"/>
      <c r="CD1471" s="253"/>
      <c r="CE1471" s="253"/>
      <c r="CF1471" s="253"/>
      <c r="CG1471" s="253"/>
      <c r="CH1471" s="253"/>
      <c r="CI1471" s="253"/>
      <c r="CJ1471" s="253"/>
      <c r="CK1471" s="253"/>
      <c r="CL1471" s="253"/>
      <c r="CM1471" s="253"/>
      <c r="CN1471" s="253"/>
      <c r="CO1471" s="253"/>
      <c r="CP1471" s="253"/>
      <c r="CQ1471" s="253"/>
      <c r="CR1471" s="253"/>
      <c r="CS1471" s="253"/>
      <c r="CT1471" s="253"/>
      <c r="CU1471" s="253"/>
      <c r="CV1471" s="253"/>
      <c r="CW1471" s="253"/>
      <c r="CX1471" s="253"/>
      <c r="CY1471" s="253"/>
      <c r="CZ1471" s="253"/>
      <c r="DA1471" s="253"/>
      <c r="DB1471" s="253"/>
      <c r="DC1471" s="253"/>
      <c r="DD1471" s="253"/>
      <c r="DE1471" s="253"/>
      <c r="DF1471" s="253"/>
      <c r="DG1471" s="253"/>
      <c r="DH1471" s="253"/>
      <c r="DI1471" s="253"/>
      <c r="DJ1471" s="253"/>
      <c r="DK1471" s="253"/>
      <c r="DL1471" s="253"/>
      <c r="DM1471" s="253"/>
      <c r="DN1471" s="253"/>
      <c r="DO1471" s="253"/>
      <c r="DP1471" s="253"/>
      <c r="DQ1471" s="253"/>
      <c r="DR1471" s="253"/>
      <c r="DS1471" s="253"/>
      <c r="DT1471" s="253"/>
      <c r="DU1471" s="253"/>
      <c r="DV1471" s="253"/>
      <c r="DW1471" s="253"/>
      <c r="DX1471" s="253"/>
      <c r="DY1471" s="253"/>
      <c r="DZ1471" s="253"/>
      <c r="EA1471" s="253"/>
      <c r="EB1471" s="253"/>
      <c r="EC1471" s="253"/>
      <c r="ED1471" s="253"/>
      <c r="EE1471" s="253"/>
      <c r="EF1471" s="253"/>
      <c r="EG1471" s="253"/>
      <c r="EH1471" s="253"/>
      <c r="EI1471" s="253"/>
      <c r="EJ1471" s="253"/>
      <c r="EK1471" s="253"/>
      <c r="EL1471" s="253"/>
      <c r="EM1471" s="253"/>
      <c r="EN1471" s="253"/>
      <c r="EO1471" s="253"/>
      <c r="EP1471" s="253"/>
      <c r="EQ1471" s="253"/>
      <c r="ER1471" s="253"/>
      <c r="ES1471" s="253"/>
      <c r="ET1471" s="253"/>
      <c r="EU1471" s="253"/>
      <c r="EV1471" s="253"/>
      <c r="EW1471" s="253"/>
      <c r="EX1471" s="253"/>
      <c r="EY1471" s="253"/>
      <c r="EZ1471" s="253"/>
      <c r="FA1471" s="253"/>
      <c r="FB1471" s="253"/>
      <c r="FC1471" s="253"/>
      <c r="FD1471" s="253"/>
      <c r="FE1471" s="253"/>
      <c r="FF1471" s="253"/>
      <c r="FG1471" s="253"/>
      <c r="FH1471" s="253"/>
      <c r="FI1471" s="253"/>
      <c r="FJ1471" s="253"/>
      <c r="FK1471" s="253"/>
      <c r="FL1471" s="253"/>
      <c r="FM1471" s="253"/>
      <c r="FN1471" s="253"/>
      <c r="FO1471" s="253"/>
      <c r="FP1471" s="253"/>
      <c r="FQ1471" s="253"/>
      <c r="FR1471" s="253"/>
      <c r="FS1471" s="253"/>
      <c r="FT1471" s="253"/>
      <c r="FU1471" s="253"/>
      <c r="FV1471" s="253"/>
    </row>
    <row r="1472" spans="1:178" s="81" customFormat="1" ht="32.25" customHeight="1">
      <c r="A1472" s="82" t="s">
        <v>597</v>
      </c>
      <c r="B1472" s="73" t="s">
        <v>598</v>
      </c>
      <c r="C1472" s="74"/>
      <c r="D1472" s="75">
        <v>45</v>
      </c>
      <c r="E1472" s="23">
        <f t="shared" si="671"/>
        <v>0</v>
      </c>
      <c r="F1472" s="75"/>
      <c r="G1472" s="75">
        <v>30</v>
      </c>
      <c r="H1472" s="23">
        <f t="shared" si="672"/>
        <v>0</v>
      </c>
      <c r="I1472" s="75"/>
      <c r="J1472" s="75">
        <v>45</v>
      </c>
      <c r="K1472" s="23">
        <f t="shared" si="673"/>
        <v>0</v>
      </c>
      <c r="L1472" s="75"/>
      <c r="M1472" s="75">
        <v>75</v>
      </c>
      <c r="N1472" s="23">
        <f t="shared" si="674"/>
        <v>0</v>
      </c>
      <c r="O1472" s="75"/>
      <c r="P1472" s="75">
        <v>38</v>
      </c>
      <c r="Q1472" s="23">
        <f t="shared" si="675"/>
        <v>0</v>
      </c>
      <c r="R1472" s="75"/>
      <c r="S1472" s="75">
        <v>68</v>
      </c>
      <c r="T1472" s="23">
        <f t="shared" si="676"/>
        <v>0</v>
      </c>
      <c r="U1472" s="75"/>
      <c r="V1472" s="75">
        <v>38</v>
      </c>
      <c r="W1472" s="23">
        <f t="shared" si="677"/>
        <v>0</v>
      </c>
      <c r="X1472" s="75"/>
      <c r="Y1472" s="75">
        <v>55</v>
      </c>
      <c r="Z1472" s="23">
        <f t="shared" si="678"/>
        <v>0</v>
      </c>
      <c r="AA1472" s="75"/>
      <c r="AB1472" s="75">
        <v>58</v>
      </c>
      <c r="AC1472" s="23">
        <f t="shared" si="679"/>
        <v>0</v>
      </c>
      <c r="AD1472" s="75"/>
      <c r="AE1472" s="75">
        <v>68</v>
      </c>
      <c r="AF1472" s="25">
        <f t="shared" si="680"/>
        <v>0</v>
      </c>
      <c r="AG1472" s="75"/>
      <c r="AH1472" s="75">
        <v>98</v>
      </c>
      <c r="AI1472" s="23">
        <f t="shared" si="681"/>
        <v>0</v>
      </c>
      <c r="AJ1472" s="75"/>
      <c r="AK1472" s="75">
        <v>7</v>
      </c>
      <c r="AL1472" s="25">
        <f t="shared" si="682"/>
        <v>0</v>
      </c>
      <c r="AM1472" s="75"/>
      <c r="AN1472" s="75">
        <v>6</v>
      </c>
      <c r="AO1472" s="25">
        <f t="shared" si="683"/>
        <v>0</v>
      </c>
      <c r="AP1472" s="75"/>
      <c r="AQ1472" s="75">
        <v>7</v>
      </c>
      <c r="AR1472" s="77">
        <v>0</v>
      </c>
      <c r="AS1472" s="75"/>
      <c r="AT1472" s="75">
        <v>5.63</v>
      </c>
      <c r="AU1472" s="75">
        <v>0</v>
      </c>
      <c r="AV1472" s="75"/>
      <c r="AW1472" s="75">
        <v>6.65</v>
      </c>
      <c r="AX1472" s="75">
        <v>0</v>
      </c>
      <c r="AY1472" s="75"/>
      <c r="AZ1472" s="75">
        <v>5.58</v>
      </c>
      <c r="BA1472" s="75">
        <v>0</v>
      </c>
      <c r="BB1472" s="75"/>
      <c r="BC1472" s="75">
        <v>6</v>
      </c>
      <c r="BD1472" s="23">
        <f t="shared" si="684"/>
        <v>0</v>
      </c>
      <c r="BE1472" s="26">
        <f t="shared" si="685"/>
        <v>0</v>
      </c>
      <c r="BF1472" s="27">
        <f t="shared" si="688"/>
        <v>249455.46</v>
      </c>
      <c r="BG1472" s="78"/>
      <c r="BH1472" s="79"/>
      <c r="BI1472" s="78"/>
      <c r="BJ1472" s="30">
        <f t="shared" si="686"/>
        <v>0</v>
      </c>
      <c r="BK1472" s="28">
        <f t="shared" si="687"/>
        <v>249455.46</v>
      </c>
      <c r="BL1472" s="257"/>
      <c r="BM1472" s="257"/>
      <c r="BN1472" s="257"/>
      <c r="BO1472" s="257"/>
      <c r="BP1472" s="259"/>
      <c r="BQ1472" s="259"/>
      <c r="BR1472" s="259"/>
      <c r="BS1472" s="259"/>
      <c r="BT1472" s="259"/>
      <c r="BU1472" s="259"/>
      <c r="BV1472" s="259"/>
      <c r="BW1472" s="259"/>
      <c r="BX1472" s="259"/>
      <c r="BY1472" s="258"/>
      <c r="BZ1472" s="258"/>
      <c r="CA1472" s="258"/>
      <c r="CB1472" s="258"/>
      <c r="CC1472" s="258"/>
      <c r="CD1472" s="258"/>
      <c r="CE1472" s="258"/>
      <c r="CF1472" s="258"/>
      <c r="CG1472" s="258"/>
      <c r="CH1472" s="258"/>
      <c r="CI1472" s="258"/>
      <c r="CJ1472" s="258"/>
      <c r="CK1472" s="258"/>
      <c r="CL1472" s="258"/>
      <c r="CM1472" s="258"/>
      <c r="CN1472" s="258"/>
      <c r="CO1472" s="258"/>
      <c r="CP1472" s="258"/>
      <c r="CQ1472" s="258"/>
      <c r="CR1472" s="258"/>
      <c r="CS1472" s="258"/>
      <c r="CT1472" s="258"/>
      <c r="CU1472" s="258"/>
      <c r="CV1472" s="258"/>
      <c r="CW1472" s="258"/>
      <c r="CX1472" s="258"/>
      <c r="CY1472" s="258"/>
      <c r="CZ1472" s="258"/>
      <c r="DA1472" s="258"/>
      <c r="DB1472" s="258"/>
      <c r="DC1472" s="258"/>
      <c r="DD1472" s="258"/>
      <c r="DE1472" s="258"/>
      <c r="DF1472" s="258"/>
      <c r="DG1472" s="258"/>
      <c r="DH1472" s="258"/>
      <c r="DI1472" s="258"/>
      <c r="DJ1472" s="258"/>
      <c r="DK1472" s="258"/>
      <c r="DL1472" s="258"/>
      <c r="DM1472" s="258"/>
      <c r="DN1472" s="258"/>
      <c r="DO1472" s="258"/>
      <c r="DP1472" s="258"/>
      <c r="DQ1472" s="258"/>
      <c r="DR1472" s="258"/>
      <c r="DS1472" s="258"/>
      <c r="DT1472" s="258"/>
      <c r="DU1472" s="258"/>
      <c r="DV1472" s="258"/>
      <c r="DW1472" s="258"/>
      <c r="DX1472" s="258"/>
      <c r="DY1472" s="258"/>
      <c r="DZ1472" s="258"/>
      <c r="EA1472" s="258"/>
      <c r="EB1472" s="258"/>
      <c r="EC1472" s="258"/>
      <c r="ED1472" s="258"/>
      <c r="EE1472" s="258"/>
      <c r="EF1472" s="258"/>
      <c r="EG1472" s="258"/>
      <c r="EH1472" s="258"/>
      <c r="EI1472" s="258"/>
      <c r="EJ1472" s="258"/>
      <c r="EK1472" s="258"/>
      <c r="EL1472" s="258"/>
      <c r="EM1472" s="258"/>
      <c r="EN1472" s="258"/>
      <c r="EO1472" s="258"/>
      <c r="EP1472" s="258"/>
      <c r="EQ1472" s="258"/>
      <c r="ER1472" s="258"/>
      <c r="ES1472" s="258"/>
      <c r="ET1472" s="258"/>
      <c r="EU1472" s="258"/>
      <c r="EV1472" s="258"/>
      <c r="EW1472" s="258"/>
      <c r="EX1472" s="258"/>
      <c r="EY1472" s="258"/>
      <c r="EZ1472" s="258"/>
      <c r="FA1472" s="258"/>
      <c r="FB1472" s="258"/>
      <c r="FC1472" s="258"/>
      <c r="FD1472" s="258"/>
      <c r="FE1472" s="258"/>
      <c r="FF1472" s="258"/>
      <c r="FG1472" s="258"/>
      <c r="FH1472" s="258"/>
      <c r="FI1472" s="258"/>
      <c r="FJ1472" s="258"/>
      <c r="FK1472" s="258"/>
      <c r="FL1472" s="258"/>
      <c r="FM1472" s="258"/>
      <c r="FN1472" s="258"/>
      <c r="FO1472" s="258"/>
      <c r="FP1472" s="258"/>
      <c r="FQ1472" s="258"/>
      <c r="FR1472" s="258"/>
      <c r="FS1472" s="258"/>
      <c r="FT1472" s="258"/>
      <c r="FU1472" s="258"/>
      <c r="FV1472" s="258"/>
    </row>
    <row r="1473" spans="1:178" s="33" customFormat="1" ht="32.25" customHeight="1">
      <c r="A1473" s="35" t="s">
        <v>599</v>
      </c>
      <c r="B1473" s="36" t="s">
        <v>600</v>
      </c>
      <c r="C1473" s="40"/>
      <c r="D1473" s="25">
        <v>45</v>
      </c>
      <c r="E1473" s="23">
        <f t="shared" si="671"/>
        <v>0</v>
      </c>
      <c r="F1473" s="25"/>
      <c r="G1473" s="25">
        <v>30</v>
      </c>
      <c r="H1473" s="23">
        <f t="shared" si="672"/>
        <v>0</v>
      </c>
      <c r="I1473" s="25"/>
      <c r="J1473" s="25">
        <v>45</v>
      </c>
      <c r="K1473" s="23">
        <f t="shared" si="673"/>
        <v>0</v>
      </c>
      <c r="L1473" s="25"/>
      <c r="M1473" s="25">
        <v>75</v>
      </c>
      <c r="N1473" s="23">
        <f t="shared" si="674"/>
        <v>0</v>
      </c>
      <c r="O1473" s="25"/>
      <c r="P1473" s="25">
        <v>38</v>
      </c>
      <c r="Q1473" s="23">
        <f t="shared" si="675"/>
        <v>0</v>
      </c>
      <c r="R1473" s="25"/>
      <c r="S1473" s="25">
        <v>68</v>
      </c>
      <c r="T1473" s="23">
        <f t="shared" si="676"/>
        <v>0</v>
      </c>
      <c r="U1473" s="25">
        <v>320</v>
      </c>
      <c r="V1473" s="25">
        <v>38</v>
      </c>
      <c r="W1473" s="23">
        <f t="shared" si="677"/>
        <v>12160</v>
      </c>
      <c r="X1473" s="25">
        <v>180</v>
      </c>
      <c r="Y1473" s="25">
        <v>55</v>
      </c>
      <c r="Z1473" s="23">
        <f t="shared" si="678"/>
        <v>9900</v>
      </c>
      <c r="AA1473" s="25">
        <v>130</v>
      </c>
      <c r="AB1473" s="25">
        <v>58</v>
      </c>
      <c r="AC1473" s="23">
        <f t="shared" si="679"/>
        <v>7540</v>
      </c>
      <c r="AD1473" s="25"/>
      <c r="AE1473" s="25">
        <v>68</v>
      </c>
      <c r="AF1473" s="25">
        <f t="shared" si="680"/>
        <v>0</v>
      </c>
      <c r="AG1473" s="25">
        <v>550</v>
      </c>
      <c r="AH1473" s="25">
        <v>98</v>
      </c>
      <c r="AI1473" s="23">
        <f t="shared" si="681"/>
        <v>53900</v>
      </c>
      <c r="AJ1473" s="25"/>
      <c r="AK1473" s="25">
        <v>7</v>
      </c>
      <c r="AL1473" s="25">
        <f t="shared" si="682"/>
        <v>0</v>
      </c>
      <c r="AM1473" s="25"/>
      <c r="AN1473" s="25">
        <v>6</v>
      </c>
      <c r="AO1473" s="25">
        <f t="shared" si="683"/>
        <v>0</v>
      </c>
      <c r="AP1473" s="25"/>
      <c r="AQ1473" s="25">
        <v>7</v>
      </c>
      <c r="AR1473" s="25">
        <f t="shared" ref="AR1473:AR1499" si="701">AQ1473*AP1473</f>
        <v>0</v>
      </c>
      <c r="AS1473" s="25"/>
      <c r="AT1473" s="25">
        <v>5.63</v>
      </c>
      <c r="AU1473" s="25">
        <f t="shared" ref="AU1473:AU1499" si="702">AT1473*AS1473</f>
        <v>0</v>
      </c>
      <c r="AV1473" s="25"/>
      <c r="AW1473" s="25">
        <v>6.65</v>
      </c>
      <c r="AX1473" s="25">
        <f t="shared" ref="AX1473:AX1499" si="703">AW1473*AV1473</f>
        <v>0</v>
      </c>
      <c r="AY1473" s="25"/>
      <c r="AZ1473" s="25">
        <v>5.58</v>
      </c>
      <c r="BA1473" s="25">
        <f t="shared" ref="BA1473:BA1529" si="704">AZ1473*AY1473</f>
        <v>0</v>
      </c>
      <c r="BB1473" s="25"/>
      <c r="BC1473" s="25">
        <v>6</v>
      </c>
      <c r="BD1473" s="23">
        <f t="shared" si="684"/>
        <v>0</v>
      </c>
      <c r="BE1473" s="26">
        <f t="shared" si="685"/>
        <v>83500</v>
      </c>
      <c r="BF1473" s="27">
        <f t="shared" si="688"/>
        <v>158327</v>
      </c>
      <c r="BG1473" s="28"/>
      <c r="BH1473" s="29"/>
      <c r="BI1473" s="28"/>
      <c r="BJ1473" s="28">
        <f t="shared" si="686"/>
        <v>0</v>
      </c>
      <c r="BK1473" s="28">
        <f t="shared" si="687"/>
        <v>241827</v>
      </c>
      <c r="BL1473" s="250"/>
      <c r="BM1473" s="250"/>
      <c r="BN1473" s="250"/>
      <c r="BO1473" s="250"/>
      <c r="BP1473" s="252"/>
      <c r="BQ1473" s="252"/>
      <c r="BR1473" s="252"/>
      <c r="BS1473" s="252"/>
      <c r="BT1473" s="252"/>
      <c r="BU1473" s="252"/>
      <c r="BV1473" s="252"/>
      <c r="BW1473" s="252"/>
      <c r="BX1473" s="252"/>
      <c r="BY1473" s="253"/>
      <c r="BZ1473" s="253"/>
      <c r="CA1473" s="253"/>
      <c r="CB1473" s="253"/>
      <c r="CC1473" s="253"/>
      <c r="CD1473" s="253"/>
      <c r="CE1473" s="253"/>
      <c r="CF1473" s="253"/>
      <c r="CG1473" s="253"/>
      <c r="CH1473" s="253"/>
      <c r="CI1473" s="253"/>
      <c r="CJ1473" s="253"/>
      <c r="CK1473" s="253"/>
      <c r="CL1473" s="253"/>
      <c r="CM1473" s="253"/>
      <c r="CN1473" s="253"/>
      <c r="CO1473" s="253"/>
      <c r="CP1473" s="253"/>
      <c r="CQ1473" s="253"/>
      <c r="CR1473" s="253"/>
      <c r="CS1473" s="253"/>
      <c r="CT1473" s="253"/>
      <c r="CU1473" s="253"/>
      <c r="CV1473" s="253"/>
      <c r="CW1473" s="253"/>
      <c r="CX1473" s="253"/>
      <c r="CY1473" s="253"/>
      <c r="CZ1473" s="253"/>
      <c r="DA1473" s="253"/>
      <c r="DB1473" s="253"/>
      <c r="DC1473" s="253"/>
      <c r="DD1473" s="253"/>
      <c r="DE1473" s="253"/>
      <c r="DF1473" s="253"/>
      <c r="DG1473" s="253"/>
      <c r="DH1473" s="253"/>
      <c r="DI1473" s="253"/>
      <c r="DJ1473" s="253"/>
      <c r="DK1473" s="253"/>
      <c r="DL1473" s="253"/>
      <c r="DM1473" s="253"/>
      <c r="DN1473" s="253"/>
      <c r="DO1473" s="253"/>
      <c r="DP1473" s="253"/>
      <c r="DQ1473" s="253"/>
      <c r="DR1473" s="253"/>
      <c r="DS1473" s="253"/>
      <c r="DT1473" s="253"/>
      <c r="DU1473" s="253"/>
      <c r="DV1473" s="253"/>
      <c r="DW1473" s="253"/>
      <c r="DX1473" s="253"/>
      <c r="DY1473" s="253"/>
      <c r="DZ1473" s="253"/>
      <c r="EA1473" s="253"/>
      <c r="EB1473" s="253"/>
      <c r="EC1473" s="253"/>
      <c r="ED1473" s="253"/>
      <c r="EE1473" s="253"/>
      <c r="EF1473" s="253"/>
      <c r="EG1473" s="253"/>
      <c r="EH1473" s="253"/>
      <c r="EI1473" s="253"/>
      <c r="EJ1473" s="253"/>
      <c r="EK1473" s="253"/>
      <c r="EL1473" s="253"/>
      <c r="EM1473" s="253"/>
      <c r="EN1473" s="253"/>
      <c r="EO1473" s="253"/>
      <c r="EP1473" s="253"/>
      <c r="EQ1473" s="253"/>
      <c r="ER1473" s="253"/>
      <c r="ES1473" s="253"/>
      <c r="ET1473" s="253"/>
      <c r="EU1473" s="253"/>
      <c r="EV1473" s="253"/>
      <c r="EW1473" s="253"/>
      <c r="EX1473" s="253"/>
      <c r="EY1473" s="253"/>
      <c r="EZ1473" s="253"/>
      <c r="FA1473" s="253"/>
      <c r="FB1473" s="253"/>
      <c r="FC1473" s="253"/>
      <c r="FD1473" s="253"/>
      <c r="FE1473" s="253"/>
      <c r="FF1473" s="253"/>
      <c r="FG1473" s="253"/>
      <c r="FH1473" s="253"/>
      <c r="FI1473" s="253"/>
      <c r="FJ1473" s="253"/>
      <c r="FK1473" s="253"/>
      <c r="FL1473" s="253"/>
      <c r="FM1473" s="253"/>
      <c r="FN1473" s="253"/>
      <c r="FO1473" s="253"/>
      <c r="FP1473" s="253"/>
      <c r="FQ1473" s="253"/>
      <c r="FR1473" s="253"/>
      <c r="FS1473" s="253"/>
      <c r="FT1473" s="253"/>
      <c r="FU1473" s="253"/>
      <c r="FV1473" s="253"/>
    </row>
    <row r="1474" spans="1:178" s="34" customFormat="1" ht="32.25" customHeight="1">
      <c r="A1474" s="20" t="s">
        <v>601</v>
      </c>
      <c r="B1474" s="118" t="s">
        <v>602</v>
      </c>
      <c r="C1474" s="51"/>
      <c r="D1474" s="23">
        <v>45</v>
      </c>
      <c r="E1474" s="23">
        <f t="shared" si="671"/>
        <v>0</v>
      </c>
      <c r="F1474" s="23"/>
      <c r="G1474" s="23">
        <v>30</v>
      </c>
      <c r="H1474" s="23">
        <f t="shared" si="672"/>
        <v>0</v>
      </c>
      <c r="I1474" s="23"/>
      <c r="J1474" s="23">
        <v>45</v>
      </c>
      <c r="K1474" s="23">
        <f t="shared" si="673"/>
        <v>0</v>
      </c>
      <c r="L1474" s="23"/>
      <c r="M1474" s="23">
        <v>75</v>
      </c>
      <c r="N1474" s="23">
        <f t="shared" si="674"/>
        <v>0</v>
      </c>
      <c r="O1474" s="23"/>
      <c r="P1474" s="23">
        <v>38</v>
      </c>
      <c r="Q1474" s="23">
        <f t="shared" si="675"/>
        <v>0</v>
      </c>
      <c r="R1474" s="23"/>
      <c r="S1474" s="23">
        <v>68</v>
      </c>
      <c r="T1474" s="23">
        <f t="shared" si="676"/>
        <v>0</v>
      </c>
      <c r="U1474" s="23"/>
      <c r="V1474" s="23">
        <v>38</v>
      </c>
      <c r="W1474" s="23">
        <f t="shared" si="677"/>
        <v>0</v>
      </c>
      <c r="X1474" s="23"/>
      <c r="Y1474" s="23">
        <v>55</v>
      </c>
      <c r="Z1474" s="23">
        <f t="shared" si="678"/>
        <v>0</v>
      </c>
      <c r="AA1474" s="23"/>
      <c r="AB1474" s="23">
        <v>58</v>
      </c>
      <c r="AC1474" s="23">
        <f t="shared" si="679"/>
        <v>0</v>
      </c>
      <c r="AD1474" s="23"/>
      <c r="AE1474" s="23">
        <v>68</v>
      </c>
      <c r="AF1474" s="25">
        <f t="shared" si="680"/>
        <v>0</v>
      </c>
      <c r="AG1474" s="23"/>
      <c r="AH1474" s="23">
        <v>98</v>
      </c>
      <c r="AI1474" s="23">
        <f t="shared" si="681"/>
        <v>0</v>
      </c>
      <c r="AJ1474" s="25"/>
      <c r="AK1474" s="25">
        <v>7</v>
      </c>
      <c r="AL1474" s="25">
        <f t="shared" si="682"/>
        <v>0</v>
      </c>
      <c r="AM1474" s="25"/>
      <c r="AN1474" s="25">
        <v>6</v>
      </c>
      <c r="AO1474" s="25">
        <f t="shared" si="683"/>
        <v>0</v>
      </c>
      <c r="AP1474" s="23"/>
      <c r="AQ1474" s="23">
        <v>7</v>
      </c>
      <c r="AR1474" s="25">
        <f t="shared" si="701"/>
        <v>0</v>
      </c>
      <c r="AS1474" s="23"/>
      <c r="AT1474" s="23">
        <v>5.63</v>
      </c>
      <c r="AU1474" s="23">
        <f t="shared" si="702"/>
        <v>0</v>
      </c>
      <c r="AV1474" s="23"/>
      <c r="AW1474" s="23">
        <v>6.65</v>
      </c>
      <c r="AX1474" s="23">
        <f t="shared" si="703"/>
        <v>0</v>
      </c>
      <c r="AY1474" s="23"/>
      <c r="AZ1474" s="23">
        <v>5.58</v>
      </c>
      <c r="BA1474" s="23">
        <f t="shared" si="704"/>
        <v>0</v>
      </c>
      <c r="BB1474" s="23"/>
      <c r="BC1474" s="23">
        <v>6</v>
      </c>
      <c r="BD1474" s="23">
        <f t="shared" si="684"/>
        <v>0</v>
      </c>
      <c r="BE1474" s="26">
        <f t="shared" si="685"/>
        <v>0</v>
      </c>
      <c r="BF1474" s="27">
        <f t="shared" si="688"/>
        <v>0</v>
      </c>
      <c r="BG1474" s="28"/>
      <c r="BH1474" s="29"/>
      <c r="BI1474" s="28"/>
      <c r="BJ1474" s="30">
        <f t="shared" si="686"/>
        <v>0</v>
      </c>
      <c r="BK1474" s="28">
        <f t="shared" si="687"/>
        <v>0</v>
      </c>
      <c r="BL1474" s="250"/>
      <c r="BM1474" s="250"/>
      <c r="BN1474" s="250"/>
      <c r="BO1474" s="250"/>
      <c r="BP1474" s="252"/>
      <c r="BQ1474" s="252"/>
      <c r="BR1474" s="252"/>
      <c r="BS1474" s="252"/>
      <c r="BT1474" s="252"/>
      <c r="BU1474" s="252"/>
      <c r="BV1474" s="252"/>
      <c r="BW1474" s="252"/>
      <c r="BX1474" s="252"/>
      <c r="BY1474" s="253"/>
      <c r="BZ1474" s="253"/>
      <c r="CA1474" s="253"/>
      <c r="CB1474" s="253"/>
      <c r="CC1474" s="253"/>
      <c r="CD1474" s="253"/>
      <c r="CE1474" s="253"/>
      <c r="CF1474" s="253"/>
      <c r="CG1474" s="253"/>
      <c r="CH1474" s="253"/>
      <c r="CI1474" s="253"/>
      <c r="CJ1474" s="253"/>
      <c r="CK1474" s="253"/>
      <c r="CL1474" s="253"/>
      <c r="CM1474" s="253"/>
      <c r="CN1474" s="253"/>
      <c r="CO1474" s="253"/>
      <c r="CP1474" s="253"/>
      <c r="CQ1474" s="253"/>
      <c r="CR1474" s="253"/>
      <c r="CS1474" s="253"/>
      <c r="CT1474" s="253"/>
      <c r="CU1474" s="253"/>
      <c r="CV1474" s="253"/>
      <c r="CW1474" s="253"/>
      <c r="CX1474" s="253"/>
      <c r="CY1474" s="253"/>
      <c r="CZ1474" s="253"/>
      <c r="DA1474" s="253"/>
      <c r="DB1474" s="253"/>
      <c r="DC1474" s="253"/>
      <c r="DD1474" s="253"/>
      <c r="DE1474" s="253"/>
      <c r="DF1474" s="253"/>
      <c r="DG1474" s="253"/>
      <c r="DH1474" s="253"/>
      <c r="DI1474" s="253"/>
      <c r="DJ1474" s="253"/>
      <c r="DK1474" s="253"/>
      <c r="DL1474" s="253"/>
      <c r="DM1474" s="253"/>
      <c r="DN1474" s="253"/>
      <c r="DO1474" s="253"/>
      <c r="DP1474" s="253"/>
      <c r="DQ1474" s="253"/>
      <c r="DR1474" s="253"/>
      <c r="DS1474" s="253"/>
      <c r="DT1474" s="253"/>
      <c r="DU1474" s="253"/>
      <c r="DV1474" s="253"/>
      <c r="DW1474" s="253"/>
      <c r="DX1474" s="253"/>
      <c r="DY1474" s="253"/>
      <c r="DZ1474" s="253"/>
      <c r="EA1474" s="253"/>
      <c r="EB1474" s="253"/>
      <c r="EC1474" s="253"/>
      <c r="ED1474" s="253"/>
      <c r="EE1474" s="253"/>
      <c r="EF1474" s="253"/>
      <c r="EG1474" s="253"/>
      <c r="EH1474" s="253"/>
      <c r="EI1474" s="253"/>
      <c r="EJ1474" s="253"/>
      <c r="EK1474" s="253"/>
      <c r="EL1474" s="253"/>
      <c r="EM1474" s="253"/>
      <c r="EN1474" s="253"/>
      <c r="EO1474" s="253"/>
      <c r="EP1474" s="253"/>
      <c r="EQ1474" s="253"/>
      <c r="ER1474" s="253"/>
      <c r="ES1474" s="253"/>
      <c r="ET1474" s="253"/>
      <c r="EU1474" s="253"/>
      <c r="EV1474" s="253"/>
      <c r="EW1474" s="253"/>
      <c r="EX1474" s="253"/>
      <c r="EY1474" s="253"/>
      <c r="EZ1474" s="253"/>
      <c r="FA1474" s="253"/>
      <c r="FB1474" s="253"/>
      <c r="FC1474" s="253"/>
      <c r="FD1474" s="253"/>
      <c r="FE1474" s="253"/>
      <c r="FF1474" s="253"/>
      <c r="FG1474" s="253"/>
      <c r="FH1474" s="253"/>
      <c r="FI1474" s="253"/>
      <c r="FJ1474" s="253"/>
      <c r="FK1474" s="253"/>
      <c r="FL1474" s="253"/>
      <c r="FM1474" s="253"/>
      <c r="FN1474" s="253"/>
      <c r="FO1474" s="253"/>
      <c r="FP1474" s="253"/>
      <c r="FQ1474" s="253"/>
      <c r="FR1474" s="253"/>
      <c r="FS1474" s="253"/>
      <c r="FT1474" s="253"/>
      <c r="FU1474" s="253"/>
      <c r="FV1474" s="253"/>
    </row>
    <row r="1475" spans="1:178" s="34" customFormat="1" ht="32.25" customHeight="1">
      <c r="A1475" s="20" t="s">
        <v>603</v>
      </c>
      <c r="B1475" s="21" t="s">
        <v>604</v>
      </c>
      <c r="C1475" s="51"/>
      <c r="D1475" s="23">
        <v>45</v>
      </c>
      <c r="E1475" s="23">
        <f t="shared" si="671"/>
        <v>0</v>
      </c>
      <c r="F1475" s="23"/>
      <c r="G1475" s="23">
        <v>30</v>
      </c>
      <c r="H1475" s="23">
        <f t="shared" si="672"/>
        <v>0</v>
      </c>
      <c r="I1475" s="23"/>
      <c r="J1475" s="23">
        <v>45</v>
      </c>
      <c r="K1475" s="23">
        <f t="shared" si="673"/>
        <v>0</v>
      </c>
      <c r="L1475" s="23"/>
      <c r="M1475" s="23">
        <v>75</v>
      </c>
      <c r="N1475" s="23">
        <f t="shared" si="674"/>
        <v>0</v>
      </c>
      <c r="O1475" s="23"/>
      <c r="P1475" s="23">
        <v>38</v>
      </c>
      <c r="Q1475" s="23">
        <f t="shared" si="675"/>
        <v>0</v>
      </c>
      <c r="R1475" s="23"/>
      <c r="S1475" s="23">
        <v>68</v>
      </c>
      <c r="T1475" s="23">
        <f t="shared" si="676"/>
        <v>0</v>
      </c>
      <c r="U1475" s="23"/>
      <c r="V1475" s="23">
        <v>38</v>
      </c>
      <c r="W1475" s="23">
        <f t="shared" si="677"/>
        <v>0</v>
      </c>
      <c r="X1475" s="23"/>
      <c r="Y1475" s="23">
        <v>55</v>
      </c>
      <c r="Z1475" s="23">
        <f t="shared" si="678"/>
        <v>0</v>
      </c>
      <c r="AA1475" s="23"/>
      <c r="AB1475" s="23">
        <v>58</v>
      </c>
      <c r="AC1475" s="23">
        <f t="shared" si="679"/>
        <v>0</v>
      </c>
      <c r="AD1475" s="23"/>
      <c r="AE1475" s="23">
        <v>68</v>
      </c>
      <c r="AF1475" s="25">
        <f t="shared" si="680"/>
        <v>0</v>
      </c>
      <c r="AG1475" s="23"/>
      <c r="AH1475" s="23">
        <v>98</v>
      </c>
      <c r="AI1475" s="23">
        <f t="shared" si="681"/>
        <v>0</v>
      </c>
      <c r="AJ1475" s="25"/>
      <c r="AK1475" s="25">
        <v>7</v>
      </c>
      <c r="AL1475" s="25">
        <f t="shared" si="682"/>
        <v>0</v>
      </c>
      <c r="AM1475" s="25"/>
      <c r="AN1475" s="25">
        <v>6</v>
      </c>
      <c r="AO1475" s="25">
        <f t="shared" si="683"/>
        <v>0</v>
      </c>
      <c r="AP1475" s="23"/>
      <c r="AQ1475" s="23">
        <v>7</v>
      </c>
      <c r="AR1475" s="25">
        <f t="shared" si="701"/>
        <v>0</v>
      </c>
      <c r="AS1475" s="23"/>
      <c r="AT1475" s="23">
        <v>5.63</v>
      </c>
      <c r="AU1475" s="23">
        <f t="shared" si="702"/>
        <v>0</v>
      </c>
      <c r="AV1475" s="23"/>
      <c r="AW1475" s="23">
        <v>6.65</v>
      </c>
      <c r="AX1475" s="23">
        <f t="shared" si="703"/>
        <v>0</v>
      </c>
      <c r="AY1475" s="23"/>
      <c r="AZ1475" s="23">
        <v>5.58</v>
      </c>
      <c r="BA1475" s="23">
        <f t="shared" si="704"/>
        <v>0</v>
      </c>
      <c r="BB1475" s="23"/>
      <c r="BC1475" s="23">
        <v>6</v>
      </c>
      <c r="BD1475" s="23">
        <f t="shared" si="684"/>
        <v>0</v>
      </c>
      <c r="BE1475" s="26">
        <f t="shared" si="685"/>
        <v>0</v>
      </c>
      <c r="BF1475" s="27">
        <f t="shared" si="688"/>
        <v>0</v>
      </c>
      <c r="BG1475" s="28"/>
      <c r="BH1475" s="29"/>
      <c r="BI1475" s="28"/>
      <c r="BJ1475" s="30">
        <f t="shared" si="686"/>
        <v>0</v>
      </c>
      <c r="BK1475" s="28">
        <f t="shared" si="687"/>
        <v>0</v>
      </c>
      <c r="BL1475" s="250"/>
      <c r="BM1475" s="250"/>
      <c r="BN1475" s="250"/>
      <c r="BO1475" s="250"/>
      <c r="BP1475" s="252"/>
      <c r="BQ1475" s="252"/>
      <c r="BR1475" s="252"/>
      <c r="BS1475" s="252"/>
      <c r="BT1475" s="252"/>
      <c r="BU1475" s="252"/>
      <c r="BV1475" s="252"/>
      <c r="BW1475" s="252"/>
      <c r="BX1475" s="252"/>
      <c r="BY1475" s="253"/>
      <c r="BZ1475" s="253"/>
      <c r="CA1475" s="253"/>
      <c r="CB1475" s="253"/>
      <c r="CC1475" s="253"/>
      <c r="CD1475" s="253"/>
      <c r="CE1475" s="253"/>
      <c r="CF1475" s="253"/>
      <c r="CG1475" s="253"/>
      <c r="CH1475" s="253"/>
      <c r="CI1475" s="253"/>
      <c r="CJ1475" s="253"/>
      <c r="CK1475" s="253"/>
      <c r="CL1475" s="253"/>
      <c r="CM1475" s="253"/>
      <c r="CN1475" s="253"/>
      <c r="CO1475" s="253"/>
      <c r="CP1475" s="253"/>
      <c r="CQ1475" s="253"/>
      <c r="CR1475" s="253"/>
      <c r="CS1475" s="253"/>
      <c r="CT1475" s="253"/>
      <c r="CU1475" s="253"/>
      <c r="CV1475" s="253"/>
      <c r="CW1475" s="253"/>
      <c r="CX1475" s="253"/>
      <c r="CY1475" s="253"/>
      <c r="CZ1475" s="253"/>
      <c r="DA1475" s="253"/>
      <c r="DB1475" s="253"/>
      <c r="DC1475" s="253"/>
      <c r="DD1475" s="253"/>
      <c r="DE1475" s="253"/>
      <c r="DF1475" s="253"/>
      <c r="DG1475" s="253"/>
      <c r="DH1475" s="253"/>
      <c r="DI1475" s="253"/>
      <c r="DJ1475" s="253"/>
      <c r="DK1475" s="253"/>
      <c r="DL1475" s="253"/>
      <c r="DM1475" s="253"/>
      <c r="DN1475" s="253"/>
      <c r="DO1475" s="253"/>
      <c r="DP1475" s="253"/>
      <c r="DQ1475" s="253"/>
      <c r="DR1475" s="253"/>
      <c r="DS1475" s="253"/>
      <c r="DT1475" s="253"/>
      <c r="DU1475" s="253"/>
      <c r="DV1475" s="253"/>
      <c r="DW1475" s="253"/>
      <c r="DX1475" s="253"/>
      <c r="DY1475" s="253"/>
      <c r="DZ1475" s="253"/>
      <c r="EA1475" s="253"/>
      <c r="EB1475" s="253"/>
      <c r="EC1475" s="253"/>
      <c r="ED1475" s="253"/>
      <c r="EE1475" s="253"/>
      <c r="EF1475" s="253"/>
      <c r="EG1475" s="253"/>
      <c r="EH1475" s="253"/>
      <c r="EI1475" s="253"/>
      <c r="EJ1475" s="253"/>
      <c r="EK1475" s="253"/>
      <c r="EL1475" s="253"/>
      <c r="EM1475" s="253"/>
      <c r="EN1475" s="253"/>
      <c r="EO1475" s="253"/>
      <c r="EP1475" s="253"/>
      <c r="EQ1475" s="253"/>
      <c r="ER1475" s="253"/>
      <c r="ES1475" s="253"/>
      <c r="ET1475" s="253"/>
      <c r="EU1475" s="253"/>
      <c r="EV1475" s="253"/>
      <c r="EW1475" s="253"/>
      <c r="EX1475" s="253"/>
      <c r="EY1475" s="253"/>
      <c r="EZ1475" s="253"/>
      <c r="FA1475" s="253"/>
      <c r="FB1475" s="253"/>
      <c r="FC1475" s="253"/>
      <c r="FD1475" s="253"/>
      <c r="FE1475" s="253"/>
      <c r="FF1475" s="253"/>
      <c r="FG1475" s="253"/>
      <c r="FH1475" s="253"/>
      <c r="FI1475" s="253"/>
      <c r="FJ1475" s="253"/>
      <c r="FK1475" s="253"/>
      <c r="FL1475" s="253"/>
      <c r="FM1475" s="253"/>
      <c r="FN1475" s="253"/>
      <c r="FO1475" s="253"/>
      <c r="FP1475" s="253"/>
      <c r="FQ1475" s="253"/>
      <c r="FR1475" s="253"/>
      <c r="FS1475" s="253"/>
      <c r="FT1475" s="253"/>
      <c r="FU1475" s="253"/>
      <c r="FV1475" s="253"/>
    </row>
    <row r="1476" spans="1:178" s="34" customFormat="1" ht="32.25" customHeight="1">
      <c r="A1476" s="20" t="s">
        <v>605</v>
      </c>
      <c r="B1476" s="21" t="s">
        <v>606</v>
      </c>
      <c r="C1476" s="51"/>
      <c r="D1476" s="23">
        <v>45</v>
      </c>
      <c r="E1476" s="23">
        <f t="shared" si="671"/>
        <v>0</v>
      </c>
      <c r="F1476" s="23"/>
      <c r="G1476" s="23">
        <v>30</v>
      </c>
      <c r="H1476" s="23">
        <f t="shared" si="672"/>
        <v>0</v>
      </c>
      <c r="I1476" s="23"/>
      <c r="J1476" s="23">
        <v>45</v>
      </c>
      <c r="K1476" s="23">
        <f t="shared" si="673"/>
        <v>0</v>
      </c>
      <c r="L1476" s="23"/>
      <c r="M1476" s="23">
        <v>75</v>
      </c>
      <c r="N1476" s="23">
        <f t="shared" si="674"/>
        <v>0</v>
      </c>
      <c r="O1476" s="23"/>
      <c r="P1476" s="23">
        <v>38</v>
      </c>
      <c r="Q1476" s="23">
        <f t="shared" si="675"/>
        <v>0</v>
      </c>
      <c r="R1476" s="23"/>
      <c r="S1476" s="23">
        <v>68</v>
      </c>
      <c r="T1476" s="23">
        <f t="shared" si="676"/>
        <v>0</v>
      </c>
      <c r="U1476" s="23"/>
      <c r="V1476" s="23">
        <v>38</v>
      </c>
      <c r="W1476" s="23">
        <f t="shared" si="677"/>
        <v>0</v>
      </c>
      <c r="X1476" s="23"/>
      <c r="Y1476" s="23">
        <v>55</v>
      </c>
      <c r="Z1476" s="23">
        <f t="shared" si="678"/>
        <v>0</v>
      </c>
      <c r="AA1476" s="23"/>
      <c r="AB1476" s="23">
        <v>58</v>
      </c>
      <c r="AC1476" s="23">
        <f t="shared" si="679"/>
        <v>0</v>
      </c>
      <c r="AD1476" s="23"/>
      <c r="AE1476" s="23">
        <v>68</v>
      </c>
      <c r="AF1476" s="25">
        <f t="shared" si="680"/>
        <v>0</v>
      </c>
      <c r="AG1476" s="23"/>
      <c r="AH1476" s="23">
        <v>98</v>
      </c>
      <c r="AI1476" s="23">
        <f t="shared" si="681"/>
        <v>0</v>
      </c>
      <c r="AJ1476" s="25"/>
      <c r="AK1476" s="25">
        <v>7</v>
      </c>
      <c r="AL1476" s="25">
        <f t="shared" si="682"/>
        <v>0</v>
      </c>
      <c r="AM1476" s="25"/>
      <c r="AN1476" s="25">
        <v>6</v>
      </c>
      <c r="AO1476" s="25">
        <f t="shared" si="683"/>
        <v>0</v>
      </c>
      <c r="AP1476" s="23"/>
      <c r="AQ1476" s="23">
        <v>7</v>
      </c>
      <c r="AR1476" s="25">
        <f t="shared" si="701"/>
        <v>0</v>
      </c>
      <c r="AS1476" s="23"/>
      <c r="AT1476" s="23">
        <v>5.63</v>
      </c>
      <c r="AU1476" s="23">
        <f t="shared" si="702"/>
        <v>0</v>
      </c>
      <c r="AV1476" s="23"/>
      <c r="AW1476" s="23">
        <v>6.65</v>
      </c>
      <c r="AX1476" s="23">
        <f t="shared" si="703"/>
        <v>0</v>
      </c>
      <c r="AY1476" s="23"/>
      <c r="AZ1476" s="23">
        <v>5.58</v>
      </c>
      <c r="BA1476" s="23">
        <f t="shared" si="704"/>
        <v>0</v>
      </c>
      <c r="BB1476" s="23"/>
      <c r="BC1476" s="23">
        <v>6</v>
      </c>
      <c r="BD1476" s="23">
        <f t="shared" si="684"/>
        <v>0</v>
      </c>
      <c r="BE1476" s="26">
        <f t="shared" si="685"/>
        <v>0</v>
      </c>
      <c r="BF1476" s="27">
        <f t="shared" si="688"/>
        <v>0</v>
      </c>
      <c r="BG1476" s="28"/>
      <c r="BH1476" s="29"/>
      <c r="BI1476" s="28"/>
      <c r="BJ1476" s="30">
        <f t="shared" si="686"/>
        <v>0</v>
      </c>
      <c r="BK1476" s="28">
        <f t="shared" si="687"/>
        <v>0</v>
      </c>
      <c r="BL1476" s="250"/>
      <c r="BM1476" s="250"/>
      <c r="BN1476" s="250"/>
      <c r="BO1476" s="250"/>
      <c r="BP1476" s="252"/>
      <c r="BQ1476" s="252"/>
      <c r="BR1476" s="252"/>
      <c r="BS1476" s="252"/>
      <c r="BT1476" s="252"/>
      <c r="BU1476" s="252"/>
      <c r="BV1476" s="252"/>
      <c r="BW1476" s="252"/>
      <c r="BX1476" s="252"/>
      <c r="BY1476" s="253"/>
      <c r="BZ1476" s="253"/>
      <c r="CA1476" s="253"/>
      <c r="CB1476" s="253"/>
      <c r="CC1476" s="253"/>
      <c r="CD1476" s="253"/>
      <c r="CE1476" s="253"/>
      <c r="CF1476" s="253"/>
      <c r="CG1476" s="253"/>
      <c r="CH1476" s="253"/>
      <c r="CI1476" s="253"/>
      <c r="CJ1476" s="253"/>
      <c r="CK1476" s="253"/>
      <c r="CL1476" s="253"/>
      <c r="CM1476" s="253"/>
      <c r="CN1476" s="253"/>
      <c r="CO1476" s="253"/>
      <c r="CP1476" s="253"/>
      <c r="CQ1476" s="253"/>
      <c r="CR1476" s="253"/>
      <c r="CS1476" s="253"/>
      <c r="CT1476" s="253"/>
      <c r="CU1476" s="253"/>
      <c r="CV1476" s="253"/>
      <c r="CW1476" s="253"/>
      <c r="CX1476" s="253"/>
      <c r="CY1476" s="253"/>
      <c r="CZ1476" s="253"/>
      <c r="DA1476" s="253"/>
      <c r="DB1476" s="253"/>
      <c r="DC1476" s="253"/>
      <c r="DD1476" s="253"/>
      <c r="DE1476" s="253"/>
      <c r="DF1476" s="253"/>
      <c r="DG1476" s="253"/>
      <c r="DH1476" s="253"/>
      <c r="DI1476" s="253"/>
      <c r="DJ1476" s="253"/>
      <c r="DK1476" s="253"/>
      <c r="DL1476" s="253"/>
      <c r="DM1476" s="253"/>
      <c r="DN1476" s="253"/>
      <c r="DO1476" s="253"/>
      <c r="DP1476" s="253"/>
      <c r="DQ1476" s="253"/>
      <c r="DR1476" s="253"/>
      <c r="DS1476" s="253"/>
      <c r="DT1476" s="253"/>
      <c r="DU1476" s="253"/>
      <c r="DV1476" s="253"/>
      <c r="DW1476" s="253"/>
      <c r="DX1476" s="253"/>
      <c r="DY1476" s="253"/>
      <c r="DZ1476" s="253"/>
      <c r="EA1476" s="253"/>
      <c r="EB1476" s="253"/>
      <c r="EC1476" s="253"/>
      <c r="ED1476" s="253"/>
      <c r="EE1476" s="253"/>
      <c r="EF1476" s="253"/>
      <c r="EG1476" s="253"/>
      <c r="EH1476" s="253"/>
      <c r="EI1476" s="253"/>
      <c r="EJ1476" s="253"/>
      <c r="EK1476" s="253"/>
      <c r="EL1476" s="253"/>
      <c r="EM1476" s="253"/>
      <c r="EN1476" s="253"/>
      <c r="EO1476" s="253"/>
      <c r="EP1476" s="253"/>
      <c r="EQ1476" s="253"/>
      <c r="ER1476" s="253"/>
      <c r="ES1476" s="253"/>
      <c r="ET1476" s="253"/>
      <c r="EU1476" s="253"/>
      <c r="EV1476" s="253"/>
      <c r="EW1476" s="253"/>
      <c r="EX1476" s="253"/>
      <c r="EY1476" s="253"/>
      <c r="EZ1476" s="253"/>
      <c r="FA1476" s="253"/>
      <c r="FB1476" s="253"/>
      <c r="FC1476" s="253"/>
      <c r="FD1476" s="253"/>
      <c r="FE1476" s="253"/>
      <c r="FF1476" s="253"/>
      <c r="FG1476" s="253"/>
      <c r="FH1476" s="253"/>
      <c r="FI1476" s="253"/>
      <c r="FJ1476" s="253"/>
      <c r="FK1476" s="253"/>
      <c r="FL1476" s="253"/>
      <c r="FM1476" s="253"/>
      <c r="FN1476" s="253"/>
      <c r="FO1476" s="253"/>
      <c r="FP1476" s="253"/>
      <c r="FQ1476" s="253"/>
      <c r="FR1476" s="253"/>
      <c r="FS1476" s="253"/>
      <c r="FT1476" s="253"/>
      <c r="FU1476" s="253"/>
      <c r="FV1476" s="253"/>
    </row>
    <row r="1477" spans="1:178" s="34" customFormat="1" ht="33" customHeight="1">
      <c r="A1477" s="20" t="s">
        <v>607</v>
      </c>
      <c r="B1477" s="21" t="s">
        <v>608</v>
      </c>
      <c r="C1477" s="51"/>
      <c r="D1477" s="23">
        <v>45</v>
      </c>
      <c r="E1477" s="23">
        <f t="shared" si="671"/>
        <v>0</v>
      </c>
      <c r="F1477" s="23"/>
      <c r="G1477" s="23">
        <v>30</v>
      </c>
      <c r="H1477" s="23">
        <f t="shared" si="672"/>
        <v>0</v>
      </c>
      <c r="I1477" s="23"/>
      <c r="J1477" s="23">
        <v>45</v>
      </c>
      <c r="K1477" s="23">
        <f t="shared" si="673"/>
        <v>0</v>
      </c>
      <c r="L1477" s="23"/>
      <c r="M1477" s="23">
        <v>75</v>
      </c>
      <c r="N1477" s="23">
        <f t="shared" si="674"/>
        <v>0</v>
      </c>
      <c r="O1477" s="23"/>
      <c r="P1477" s="23">
        <v>38</v>
      </c>
      <c r="Q1477" s="23">
        <f t="shared" si="675"/>
        <v>0</v>
      </c>
      <c r="R1477" s="23"/>
      <c r="S1477" s="23">
        <v>68</v>
      </c>
      <c r="T1477" s="23">
        <f t="shared" si="676"/>
        <v>0</v>
      </c>
      <c r="U1477" s="23"/>
      <c r="V1477" s="23">
        <v>38</v>
      </c>
      <c r="W1477" s="23">
        <f t="shared" si="677"/>
        <v>0</v>
      </c>
      <c r="X1477" s="23"/>
      <c r="Y1477" s="23">
        <v>55</v>
      </c>
      <c r="Z1477" s="23">
        <f t="shared" si="678"/>
        <v>0</v>
      </c>
      <c r="AA1477" s="23"/>
      <c r="AB1477" s="23">
        <v>58</v>
      </c>
      <c r="AC1477" s="23">
        <f t="shared" si="679"/>
        <v>0</v>
      </c>
      <c r="AD1477" s="23"/>
      <c r="AE1477" s="23">
        <v>68</v>
      </c>
      <c r="AF1477" s="25">
        <f t="shared" si="680"/>
        <v>0</v>
      </c>
      <c r="AG1477" s="23"/>
      <c r="AH1477" s="23">
        <v>98</v>
      </c>
      <c r="AI1477" s="23">
        <f t="shared" si="681"/>
        <v>0</v>
      </c>
      <c r="AJ1477" s="25"/>
      <c r="AK1477" s="25">
        <v>7</v>
      </c>
      <c r="AL1477" s="25">
        <f t="shared" si="682"/>
        <v>0</v>
      </c>
      <c r="AM1477" s="25"/>
      <c r="AN1477" s="25">
        <v>6</v>
      </c>
      <c r="AO1477" s="25">
        <f t="shared" si="683"/>
        <v>0</v>
      </c>
      <c r="AP1477" s="23"/>
      <c r="AQ1477" s="23">
        <v>7</v>
      </c>
      <c r="AR1477" s="25">
        <f t="shared" si="701"/>
        <v>0</v>
      </c>
      <c r="AS1477" s="23"/>
      <c r="AT1477" s="23">
        <v>5.63</v>
      </c>
      <c r="AU1477" s="23">
        <f t="shared" si="702"/>
        <v>0</v>
      </c>
      <c r="AV1477" s="23"/>
      <c r="AW1477" s="23">
        <v>6.65</v>
      </c>
      <c r="AX1477" s="23">
        <f t="shared" si="703"/>
        <v>0</v>
      </c>
      <c r="AY1477" s="23"/>
      <c r="AZ1477" s="23">
        <v>5.58</v>
      </c>
      <c r="BA1477" s="23">
        <f t="shared" si="704"/>
        <v>0</v>
      </c>
      <c r="BB1477" s="23"/>
      <c r="BC1477" s="23">
        <v>6</v>
      </c>
      <c r="BD1477" s="23">
        <f t="shared" si="684"/>
        <v>0</v>
      </c>
      <c r="BE1477" s="26">
        <f t="shared" si="685"/>
        <v>0</v>
      </c>
      <c r="BF1477" s="27">
        <f t="shared" si="688"/>
        <v>0</v>
      </c>
      <c r="BG1477" s="28"/>
      <c r="BH1477" s="29"/>
      <c r="BI1477" s="28"/>
      <c r="BJ1477" s="30">
        <f t="shared" si="686"/>
        <v>0</v>
      </c>
      <c r="BK1477" s="28">
        <f t="shared" si="687"/>
        <v>0</v>
      </c>
      <c r="BL1477" s="250"/>
      <c r="BM1477" s="250"/>
      <c r="BN1477" s="250"/>
      <c r="BO1477" s="250"/>
      <c r="BP1477" s="252"/>
      <c r="BQ1477" s="252"/>
      <c r="BR1477" s="252"/>
      <c r="BS1477" s="252"/>
      <c r="BT1477" s="252"/>
      <c r="BU1477" s="252"/>
      <c r="BV1477" s="252"/>
      <c r="BW1477" s="252"/>
      <c r="BX1477" s="252"/>
      <c r="BY1477" s="253"/>
      <c r="BZ1477" s="253"/>
      <c r="CA1477" s="253"/>
      <c r="CB1477" s="253"/>
      <c r="CC1477" s="253"/>
      <c r="CD1477" s="253"/>
      <c r="CE1477" s="253"/>
      <c r="CF1477" s="253"/>
      <c r="CG1477" s="253"/>
      <c r="CH1477" s="253"/>
      <c r="CI1477" s="253"/>
      <c r="CJ1477" s="253"/>
      <c r="CK1477" s="253"/>
      <c r="CL1477" s="253"/>
      <c r="CM1477" s="253"/>
      <c r="CN1477" s="253"/>
      <c r="CO1477" s="253"/>
      <c r="CP1477" s="253"/>
      <c r="CQ1477" s="253"/>
      <c r="CR1477" s="253"/>
      <c r="CS1477" s="253"/>
      <c r="CT1477" s="253"/>
      <c r="CU1477" s="253"/>
      <c r="CV1477" s="253"/>
      <c r="CW1477" s="253"/>
      <c r="CX1477" s="253"/>
      <c r="CY1477" s="253"/>
      <c r="CZ1477" s="253"/>
      <c r="DA1477" s="253"/>
      <c r="DB1477" s="253"/>
      <c r="DC1477" s="253"/>
      <c r="DD1477" s="253"/>
      <c r="DE1477" s="253"/>
      <c r="DF1477" s="253"/>
      <c r="DG1477" s="253"/>
      <c r="DH1477" s="253"/>
      <c r="DI1477" s="253"/>
      <c r="DJ1477" s="253"/>
      <c r="DK1477" s="253"/>
      <c r="DL1477" s="253"/>
      <c r="DM1477" s="253"/>
      <c r="DN1477" s="253"/>
      <c r="DO1477" s="253"/>
      <c r="DP1477" s="253"/>
      <c r="DQ1477" s="253"/>
      <c r="DR1477" s="253"/>
      <c r="DS1477" s="253"/>
      <c r="DT1477" s="253"/>
      <c r="DU1477" s="253"/>
      <c r="DV1477" s="253"/>
      <c r="DW1477" s="253"/>
      <c r="DX1477" s="253"/>
      <c r="DY1477" s="253"/>
      <c r="DZ1477" s="253"/>
      <c r="EA1477" s="253"/>
      <c r="EB1477" s="253"/>
      <c r="EC1477" s="253"/>
      <c r="ED1477" s="253"/>
      <c r="EE1477" s="253"/>
      <c r="EF1477" s="253"/>
      <c r="EG1477" s="253"/>
      <c r="EH1477" s="253"/>
      <c r="EI1477" s="253"/>
      <c r="EJ1477" s="253"/>
      <c r="EK1477" s="253"/>
      <c r="EL1477" s="253"/>
      <c r="EM1477" s="253"/>
      <c r="EN1477" s="253"/>
      <c r="EO1477" s="253"/>
      <c r="EP1477" s="253"/>
      <c r="EQ1477" s="253"/>
      <c r="ER1477" s="253"/>
      <c r="ES1477" s="253"/>
      <c r="ET1477" s="253"/>
      <c r="EU1477" s="253"/>
      <c r="EV1477" s="253"/>
      <c r="EW1477" s="253"/>
      <c r="EX1477" s="253"/>
      <c r="EY1477" s="253"/>
      <c r="EZ1477" s="253"/>
      <c r="FA1477" s="253"/>
      <c r="FB1477" s="253"/>
      <c r="FC1477" s="253"/>
      <c r="FD1477" s="253"/>
      <c r="FE1477" s="253"/>
      <c r="FF1477" s="253"/>
      <c r="FG1477" s="253"/>
      <c r="FH1477" s="253"/>
      <c r="FI1477" s="253"/>
      <c r="FJ1477" s="253"/>
      <c r="FK1477" s="253"/>
      <c r="FL1477" s="253"/>
      <c r="FM1477" s="253"/>
      <c r="FN1477" s="253"/>
      <c r="FO1477" s="253"/>
      <c r="FP1477" s="253"/>
      <c r="FQ1477" s="253"/>
      <c r="FR1477" s="253"/>
      <c r="FS1477" s="253"/>
      <c r="FT1477" s="253"/>
      <c r="FU1477" s="253"/>
      <c r="FV1477" s="253"/>
    </row>
    <row r="1478" spans="1:178" s="33" customFormat="1" ht="32.25" customHeight="1">
      <c r="A1478" s="35" t="s">
        <v>609</v>
      </c>
      <c r="B1478" s="36" t="s">
        <v>610</v>
      </c>
      <c r="C1478" s="40"/>
      <c r="D1478" s="25">
        <v>45</v>
      </c>
      <c r="E1478" s="23">
        <f t="shared" si="671"/>
        <v>0</v>
      </c>
      <c r="F1478" s="69"/>
      <c r="G1478" s="25">
        <v>30</v>
      </c>
      <c r="H1478" s="23">
        <f t="shared" si="672"/>
        <v>0</v>
      </c>
      <c r="I1478" s="25"/>
      <c r="J1478" s="25">
        <v>45</v>
      </c>
      <c r="K1478" s="23">
        <f t="shared" si="673"/>
        <v>0</v>
      </c>
      <c r="L1478" s="25"/>
      <c r="M1478" s="25">
        <v>75</v>
      </c>
      <c r="N1478" s="23">
        <f t="shared" si="674"/>
        <v>0</v>
      </c>
      <c r="O1478" s="25"/>
      <c r="P1478" s="25">
        <v>38</v>
      </c>
      <c r="Q1478" s="23">
        <f t="shared" si="675"/>
        <v>0</v>
      </c>
      <c r="R1478" s="25"/>
      <c r="S1478" s="25">
        <v>68</v>
      </c>
      <c r="T1478" s="23">
        <f t="shared" si="676"/>
        <v>0</v>
      </c>
      <c r="U1478" s="25">
        <v>350</v>
      </c>
      <c r="V1478" s="25">
        <v>38</v>
      </c>
      <c r="W1478" s="23">
        <f t="shared" si="677"/>
        <v>13300</v>
      </c>
      <c r="X1478" s="25">
        <v>130</v>
      </c>
      <c r="Y1478" s="25">
        <v>55</v>
      </c>
      <c r="Z1478" s="23">
        <f t="shared" si="678"/>
        <v>7150</v>
      </c>
      <c r="AA1478" s="25">
        <v>140</v>
      </c>
      <c r="AB1478" s="25">
        <v>58</v>
      </c>
      <c r="AC1478" s="23">
        <f t="shared" si="679"/>
        <v>8120</v>
      </c>
      <c r="AD1478" s="25"/>
      <c r="AE1478" s="25">
        <v>68</v>
      </c>
      <c r="AF1478" s="25">
        <f t="shared" si="680"/>
        <v>0</v>
      </c>
      <c r="AG1478" s="25"/>
      <c r="AH1478" s="25">
        <v>98</v>
      </c>
      <c r="AI1478" s="23">
        <f t="shared" si="681"/>
        <v>0</v>
      </c>
      <c r="AJ1478" s="25"/>
      <c r="AK1478" s="25">
        <v>7</v>
      </c>
      <c r="AL1478" s="25">
        <f t="shared" si="682"/>
        <v>0</v>
      </c>
      <c r="AM1478" s="25"/>
      <c r="AN1478" s="25">
        <v>6</v>
      </c>
      <c r="AO1478" s="25">
        <f t="shared" si="683"/>
        <v>0</v>
      </c>
      <c r="AP1478" s="25"/>
      <c r="AQ1478" s="25">
        <v>7</v>
      </c>
      <c r="AR1478" s="25">
        <f t="shared" si="701"/>
        <v>0</v>
      </c>
      <c r="AS1478" s="25"/>
      <c r="AT1478" s="25">
        <v>5.63</v>
      </c>
      <c r="AU1478" s="25">
        <f t="shared" si="702"/>
        <v>0</v>
      </c>
      <c r="AV1478" s="25"/>
      <c r="AW1478" s="25">
        <v>6.65</v>
      </c>
      <c r="AX1478" s="25">
        <f t="shared" si="703"/>
        <v>0</v>
      </c>
      <c r="AY1478" s="25"/>
      <c r="AZ1478" s="25">
        <v>5.58</v>
      </c>
      <c r="BA1478" s="25">
        <f t="shared" si="704"/>
        <v>0</v>
      </c>
      <c r="BB1478" s="25"/>
      <c r="BC1478" s="25">
        <v>6</v>
      </c>
      <c r="BD1478" s="23">
        <f t="shared" si="684"/>
        <v>0</v>
      </c>
      <c r="BE1478" s="26">
        <f t="shared" si="685"/>
        <v>28570</v>
      </c>
      <c r="BF1478" s="27">
        <f t="shared" si="688"/>
        <v>189722</v>
      </c>
      <c r="BG1478" s="28"/>
      <c r="BH1478" s="29"/>
      <c r="BI1478" s="28"/>
      <c r="BJ1478" s="30">
        <f t="shared" si="686"/>
        <v>0</v>
      </c>
      <c r="BK1478" s="28">
        <f t="shared" si="687"/>
        <v>218292</v>
      </c>
      <c r="BL1478" s="250"/>
      <c r="BM1478" s="250"/>
      <c r="BN1478" s="250"/>
      <c r="BO1478" s="254"/>
      <c r="BP1478" s="252"/>
      <c r="BQ1478" s="252"/>
      <c r="BR1478" s="252"/>
      <c r="BS1478" s="252"/>
      <c r="BT1478" s="252"/>
      <c r="BU1478" s="252"/>
      <c r="BV1478" s="252"/>
      <c r="BW1478" s="252"/>
      <c r="BX1478" s="252"/>
      <c r="BY1478" s="253"/>
      <c r="BZ1478" s="253"/>
      <c r="CA1478" s="253"/>
      <c r="CB1478" s="253"/>
      <c r="CC1478" s="253"/>
      <c r="CD1478" s="253"/>
      <c r="CE1478" s="253"/>
      <c r="CF1478" s="253"/>
      <c r="CG1478" s="253"/>
      <c r="CH1478" s="253"/>
      <c r="CI1478" s="253"/>
      <c r="CJ1478" s="253"/>
      <c r="CK1478" s="253"/>
      <c r="CL1478" s="253"/>
      <c r="CM1478" s="253"/>
      <c r="CN1478" s="253"/>
      <c r="CO1478" s="253"/>
      <c r="CP1478" s="253"/>
      <c r="CQ1478" s="253"/>
      <c r="CR1478" s="253"/>
      <c r="CS1478" s="253"/>
      <c r="CT1478" s="253"/>
      <c r="CU1478" s="253"/>
      <c r="CV1478" s="253"/>
      <c r="CW1478" s="253"/>
      <c r="CX1478" s="253"/>
      <c r="CY1478" s="253"/>
      <c r="CZ1478" s="253"/>
      <c r="DA1478" s="253"/>
      <c r="DB1478" s="253"/>
      <c r="DC1478" s="253"/>
      <c r="DD1478" s="253"/>
      <c r="DE1478" s="253"/>
      <c r="DF1478" s="253"/>
      <c r="DG1478" s="253"/>
      <c r="DH1478" s="253"/>
      <c r="DI1478" s="253"/>
      <c r="DJ1478" s="253"/>
      <c r="DK1478" s="253"/>
      <c r="DL1478" s="253"/>
      <c r="DM1478" s="253"/>
      <c r="DN1478" s="253"/>
      <c r="DO1478" s="253"/>
      <c r="DP1478" s="253"/>
      <c r="DQ1478" s="253"/>
      <c r="DR1478" s="253"/>
      <c r="DS1478" s="253"/>
      <c r="DT1478" s="253"/>
      <c r="DU1478" s="253"/>
      <c r="DV1478" s="253"/>
      <c r="DW1478" s="253"/>
      <c r="DX1478" s="253"/>
      <c r="DY1478" s="253"/>
      <c r="DZ1478" s="253"/>
      <c r="EA1478" s="253"/>
      <c r="EB1478" s="253"/>
      <c r="EC1478" s="253"/>
      <c r="ED1478" s="253"/>
      <c r="EE1478" s="253"/>
      <c r="EF1478" s="253"/>
      <c r="EG1478" s="253"/>
      <c r="EH1478" s="253"/>
      <c r="EI1478" s="253"/>
      <c r="EJ1478" s="253"/>
      <c r="EK1478" s="253"/>
      <c r="EL1478" s="253"/>
      <c r="EM1478" s="253"/>
      <c r="EN1478" s="253"/>
      <c r="EO1478" s="253"/>
      <c r="EP1478" s="253"/>
      <c r="EQ1478" s="253"/>
      <c r="ER1478" s="253"/>
      <c r="ES1478" s="253"/>
      <c r="ET1478" s="253"/>
      <c r="EU1478" s="253"/>
      <c r="EV1478" s="253"/>
      <c r="EW1478" s="253"/>
      <c r="EX1478" s="253"/>
      <c r="EY1478" s="253"/>
      <c r="EZ1478" s="253"/>
      <c r="FA1478" s="253"/>
      <c r="FB1478" s="253"/>
      <c r="FC1478" s="253"/>
      <c r="FD1478" s="253"/>
      <c r="FE1478" s="253"/>
      <c r="FF1478" s="253"/>
      <c r="FG1478" s="253"/>
      <c r="FH1478" s="253"/>
      <c r="FI1478" s="253"/>
      <c r="FJ1478" s="253"/>
      <c r="FK1478" s="253"/>
      <c r="FL1478" s="253"/>
      <c r="FM1478" s="253"/>
      <c r="FN1478" s="253"/>
      <c r="FO1478" s="253"/>
      <c r="FP1478" s="253"/>
      <c r="FQ1478" s="253"/>
      <c r="FR1478" s="253"/>
      <c r="FS1478" s="253"/>
      <c r="FT1478" s="253"/>
      <c r="FU1478" s="253"/>
      <c r="FV1478" s="253"/>
    </row>
    <row r="1479" spans="1:178" s="34" customFormat="1" ht="32.25" customHeight="1">
      <c r="A1479" s="20" t="s">
        <v>611</v>
      </c>
      <c r="B1479" s="21" t="s">
        <v>612</v>
      </c>
      <c r="C1479" s="51"/>
      <c r="D1479" s="23">
        <v>45</v>
      </c>
      <c r="E1479" s="23">
        <f t="shared" si="671"/>
        <v>0</v>
      </c>
      <c r="F1479" s="23"/>
      <c r="G1479" s="23">
        <v>30</v>
      </c>
      <c r="H1479" s="23">
        <f t="shared" si="672"/>
        <v>0</v>
      </c>
      <c r="I1479" s="23"/>
      <c r="J1479" s="23">
        <v>45</v>
      </c>
      <c r="K1479" s="23">
        <f t="shared" si="673"/>
        <v>0</v>
      </c>
      <c r="L1479" s="23">
        <v>150</v>
      </c>
      <c r="M1479" s="23">
        <v>75</v>
      </c>
      <c r="N1479" s="23">
        <f t="shared" si="674"/>
        <v>11250</v>
      </c>
      <c r="O1479" s="23">
        <v>260</v>
      </c>
      <c r="P1479" s="23">
        <v>38</v>
      </c>
      <c r="Q1479" s="23">
        <f t="shared" si="675"/>
        <v>9880</v>
      </c>
      <c r="R1479" s="23">
        <v>180</v>
      </c>
      <c r="S1479" s="23">
        <v>68</v>
      </c>
      <c r="T1479" s="23">
        <f t="shared" si="676"/>
        <v>12240</v>
      </c>
      <c r="U1479" s="23"/>
      <c r="V1479" s="23">
        <v>38</v>
      </c>
      <c r="W1479" s="23">
        <f t="shared" si="677"/>
        <v>0</v>
      </c>
      <c r="X1479" s="23"/>
      <c r="Y1479" s="23">
        <v>55</v>
      </c>
      <c r="Z1479" s="23">
        <f t="shared" si="678"/>
        <v>0</v>
      </c>
      <c r="AA1479" s="23"/>
      <c r="AB1479" s="23">
        <v>58</v>
      </c>
      <c r="AC1479" s="23">
        <f t="shared" si="679"/>
        <v>0</v>
      </c>
      <c r="AD1479" s="23"/>
      <c r="AE1479" s="23">
        <v>68</v>
      </c>
      <c r="AF1479" s="25">
        <f t="shared" si="680"/>
        <v>0</v>
      </c>
      <c r="AG1479" s="23"/>
      <c r="AH1479" s="23">
        <v>98</v>
      </c>
      <c r="AI1479" s="23">
        <f t="shared" si="681"/>
        <v>0</v>
      </c>
      <c r="AJ1479" s="25"/>
      <c r="AK1479" s="25">
        <v>7</v>
      </c>
      <c r="AL1479" s="25">
        <f t="shared" si="682"/>
        <v>0</v>
      </c>
      <c r="AM1479" s="25">
        <v>3680</v>
      </c>
      <c r="AN1479" s="25">
        <v>6</v>
      </c>
      <c r="AO1479" s="25">
        <f t="shared" si="683"/>
        <v>22080</v>
      </c>
      <c r="AP1479" s="23"/>
      <c r="AQ1479" s="23">
        <v>7</v>
      </c>
      <c r="AR1479" s="25">
        <f t="shared" si="701"/>
        <v>0</v>
      </c>
      <c r="AS1479" s="23"/>
      <c r="AT1479" s="23">
        <v>5.63</v>
      </c>
      <c r="AU1479" s="23">
        <f t="shared" si="702"/>
        <v>0</v>
      </c>
      <c r="AV1479" s="23"/>
      <c r="AW1479" s="23">
        <v>6.65</v>
      </c>
      <c r="AX1479" s="23">
        <f t="shared" si="703"/>
        <v>0</v>
      </c>
      <c r="AY1479" s="23"/>
      <c r="AZ1479" s="23">
        <v>5.58</v>
      </c>
      <c r="BA1479" s="23">
        <f t="shared" si="704"/>
        <v>0</v>
      </c>
      <c r="BB1479" s="23"/>
      <c r="BC1479" s="23">
        <v>6</v>
      </c>
      <c r="BD1479" s="23">
        <f t="shared" si="684"/>
        <v>0</v>
      </c>
      <c r="BE1479" s="26">
        <f t="shared" si="685"/>
        <v>55450</v>
      </c>
      <c r="BF1479" s="27">
        <f t="shared" si="688"/>
        <v>114879</v>
      </c>
      <c r="BG1479" s="28"/>
      <c r="BH1479" s="29"/>
      <c r="BI1479" s="28">
        <v>4800</v>
      </c>
      <c r="BJ1479" s="30">
        <f t="shared" si="686"/>
        <v>4800</v>
      </c>
      <c r="BK1479" s="28">
        <f t="shared" si="687"/>
        <v>165529</v>
      </c>
      <c r="BL1479" s="250"/>
      <c r="BM1479" s="250"/>
      <c r="BN1479" s="250"/>
      <c r="BO1479" s="250"/>
      <c r="BP1479" s="252"/>
      <c r="BQ1479" s="252"/>
      <c r="BR1479" s="252"/>
      <c r="BS1479" s="252"/>
      <c r="BT1479" s="252"/>
      <c r="BU1479" s="252"/>
      <c r="BV1479" s="252"/>
      <c r="BW1479" s="252"/>
      <c r="BX1479" s="252"/>
      <c r="BY1479" s="253"/>
      <c r="BZ1479" s="253"/>
      <c r="CA1479" s="253"/>
      <c r="CB1479" s="253"/>
      <c r="CC1479" s="253"/>
      <c r="CD1479" s="253"/>
      <c r="CE1479" s="253"/>
      <c r="CF1479" s="253"/>
      <c r="CG1479" s="253"/>
      <c r="CH1479" s="253"/>
      <c r="CI1479" s="253"/>
      <c r="CJ1479" s="253"/>
      <c r="CK1479" s="253"/>
      <c r="CL1479" s="253"/>
      <c r="CM1479" s="253"/>
      <c r="CN1479" s="253"/>
      <c r="CO1479" s="253"/>
      <c r="CP1479" s="253"/>
      <c r="CQ1479" s="253"/>
      <c r="CR1479" s="253"/>
      <c r="CS1479" s="253"/>
      <c r="CT1479" s="253"/>
      <c r="CU1479" s="253"/>
      <c r="CV1479" s="253"/>
      <c r="CW1479" s="253"/>
      <c r="CX1479" s="253"/>
      <c r="CY1479" s="253"/>
      <c r="CZ1479" s="253"/>
      <c r="DA1479" s="253"/>
      <c r="DB1479" s="253"/>
      <c r="DC1479" s="253"/>
      <c r="DD1479" s="253"/>
      <c r="DE1479" s="253"/>
      <c r="DF1479" s="253"/>
      <c r="DG1479" s="253"/>
      <c r="DH1479" s="253"/>
      <c r="DI1479" s="253"/>
      <c r="DJ1479" s="253"/>
      <c r="DK1479" s="253"/>
      <c r="DL1479" s="253"/>
      <c r="DM1479" s="253"/>
      <c r="DN1479" s="253"/>
      <c r="DO1479" s="253"/>
      <c r="DP1479" s="253"/>
      <c r="DQ1479" s="253"/>
      <c r="DR1479" s="253"/>
      <c r="DS1479" s="253"/>
      <c r="DT1479" s="253"/>
      <c r="DU1479" s="253"/>
      <c r="DV1479" s="253"/>
      <c r="DW1479" s="253"/>
      <c r="DX1479" s="253"/>
      <c r="DY1479" s="253"/>
      <c r="DZ1479" s="253"/>
      <c r="EA1479" s="253"/>
      <c r="EB1479" s="253"/>
      <c r="EC1479" s="253"/>
      <c r="ED1479" s="253"/>
      <c r="EE1479" s="253"/>
      <c r="EF1479" s="253"/>
      <c r="EG1479" s="253"/>
      <c r="EH1479" s="253"/>
      <c r="EI1479" s="253"/>
      <c r="EJ1479" s="253"/>
      <c r="EK1479" s="253"/>
      <c r="EL1479" s="253"/>
      <c r="EM1479" s="253"/>
      <c r="EN1479" s="253"/>
      <c r="EO1479" s="253"/>
      <c r="EP1479" s="253"/>
      <c r="EQ1479" s="253"/>
      <c r="ER1479" s="253"/>
      <c r="ES1479" s="253"/>
      <c r="ET1479" s="253"/>
      <c r="EU1479" s="253"/>
      <c r="EV1479" s="253"/>
      <c r="EW1479" s="253"/>
      <c r="EX1479" s="253"/>
      <c r="EY1479" s="253"/>
      <c r="EZ1479" s="253"/>
      <c r="FA1479" s="253"/>
      <c r="FB1479" s="253"/>
      <c r="FC1479" s="253"/>
      <c r="FD1479" s="253"/>
      <c r="FE1479" s="253"/>
      <c r="FF1479" s="253"/>
      <c r="FG1479" s="253"/>
      <c r="FH1479" s="253"/>
      <c r="FI1479" s="253"/>
      <c r="FJ1479" s="253"/>
      <c r="FK1479" s="253"/>
      <c r="FL1479" s="253"/>
      <c r="FM1479" s="253"/>
      <c r="FN1479" s="253"/>
      <c r="FO1479" s="253"/>
      <c r="FP1479" s="253"/>
      <c r="FQ1479" s="253"/>
      <c r="FR1479" s="253"/>
      <c r="FS1479" s="253"/>
      <c r="FT1479" s="253"/>
      <c r="FU1479" s="253"/>
      <c r="FV1479" s="253"/>
    </row>
    <row r="1480" spans="1:178" s="34" customFormat="1" ht="32.25" customHeight="1">
      <c r="A1480" s="20" t="s">
        <v>613</v>
      </c>
      <c r="B1480" s="21" t="s">
        <v>614</v>
      </c>
      <c r="C1480" s="51"/>
      <c r="D1480" s="23">
        <v>45</v>
      </c>
      <c r="E1480" s="23">
        <f t="shared" si="671"/>
        <v>0</v>
      </c>
      <c r="F1480" s="23"/>
      <c r="G1480" s="23">
        <v>30</v>
      </c>
      <c r="H1480" s="23">
        <f t="shared" si="672"/>
        <v>0</v>
      </c>
      <c r="I1480" s="23"/>
      <c r="J1480" s="23">
        <v>45</v>
      </c>
      <c r="K1480" s="23">
        <f t="shared" si="673"/>
        <v>0</v>
      </c>
      <c r="L1480" s="23"/>
      <c r="M1480" s="23">
        <v>75</v>
      </c>
      <c r="N1480" s="23">
        <f t="shared" si="674"/>
        <v>0</v>
      </c>
      <c r="O1480" s="23"/>
      <c r="P1480" s="23">
        <v>38</v>
      </c>
      <c r="Q1480" s="23">
        <f t="shared" si="675"/>
        <v>0</v>
      </c>
      <c r="R1480" s="23"/>
      <c r="S1480" s="23">
        <v>68</v>
      </c>
      <c r="T1480" s="23">
        <f t="shared" si="676"/>
        <v>0</v>
      </c>
      <c r="U1480" s="23"/>
      <c r="V1480" s="23">
        <v>38</v>
      </c>
      <c r="W1480" s="23">
        <f t="shared" si="677"/>
        <v>0</v>
      </c>
      <c r="X1480" s="23"/>
      <c r="Y1480" s="23">
        <v>55</v>
      </c>
      <c r="Z1480" s="23">
        <f t="shared" si="678"/>
        <v>0</v>
      </c>
      <c r="AA1480" s="23"/>
      <c r="AB1480" s="23">
        <v>58</v>
      </c>
      <c r="AC1480" s="23">
        <f t="shared" si="679"/>
        <v>0</v>
      </c>
      <c r="AD1480" s="23"/>
      <c r="AE1480" s="23">
        <v>68</v>
      </c>
      <c r="AF1480" s="25">
        <f t="shared" si="680"/>
        <v>0</v>
      </c>
      <c r="AG1480" s="23"/>
      <c r="AH1480" s="23">
        <v>98</v>
      </c>
      <c r="AI1480" s="23">
        <f t="shared" si="681"/>
        <v>0</v>
      </c>
      <c r="AJ1480" s="25"/>
      <c r="AK1480" s="25">
        <v>7</v>
      </c>
      <c r="AL1480" s="25">
        <f t="shared" si="682"/>
        <v>0</v>
      </c>
      <c r="AM1480" s="25"/>
      <c r="AN1480" s="25">
        <v>6</v>
      </c>
      <c r="AO1480" s="25">
        <f t="shared" si="683"/>
        <v>0</v>
      </c>
      <c r="AP1480" s="23"/>
      <c r="AQ1480" s="23">
        <v>7</v>
      </c>
      <c r="AR1480" s="25">
        <f t="shared" si="701"/>
        <v>0</v>
      </c>
      <c r="AS1480" s="23"/>
      <c r="AT1480" s="23">
        <v>5.63</v>
      </c>
      <c r="AU1480" s="23">
        <f t="shared" si="702"/>
        <v>0</v>
      </c>
      <c r="AV1480" s="23"/>
      <c r="AW1480" s="23">
        <v>6.65</v>
      </c>
      <c r="AX1480" s="23">
        <f t="shared" si="703"/>
        <v>0</v>
      </c>
      <c r="AY1480" s="23"/>
      <c r="AZ1480" s="23">
        <v>5.58</v>
      </c>
      <c r="BA1480" s="23">
        <f t="shared" si="704"/>
        <v>0</v>
      </c>
      <c r="BB1480" s="23"/>
      <c r="BC1480" s="23">
        <v>6</v>
      </c>
      <c r="BD1480" s="23">
        <f t="shared" si="684"/>
        <v>0</v>
      </c>
      <c r="BE1480" s="26">
        <f t="shared" si="685"/>
        <v>0</v>
      </c>
      <c r="BF1480" s="27">
        <f t="shared" si="688"/>
        <v>0</v>
      </c>
      <c r="BG1480" s="28"/>
      <c r="BH1480" s="29"/>
      <c r="BI1480" s="28"/>
      <c r="BJ1480" s="30">
        <f t="shared" si="686"/>
        <v>0</v>
      </c>
      <c r="BK1480" s="28">
        <f t="shared" si="687"/>
        <v>0</v>
      </c>
      <c r="BL1480" s="250"/>
      <c r="BM1480" s="250"/>
      <c r="BN1480" s="250"/>
      <c r="BO1480" s="250"/>
      <c r="BP1480" s="252"/>
      <c r="BQ1480" s="252"/>
      <c r="BR1480" s="252"/>
      <c r="BS1480" s="252"/>
      <c r="BT1480" s="252"/>
      <c r="BU1480" s="252"/>
      <c r="BV1480" s="252"/>
      <c r="BW1480" s="252"/>
      <c r="BX1480" s="252"/>
      <c r="BY1480" s="253"/>
      <c r="BZ1480" s="253"/>
      <c r="CA1480" s="253"/>
      <c r="CB1480" s="253"/>
      <c r="CC1480" s="253"/>
      <c r="CD1480" s="253"/>
      <c r="CE1480" s="253"/>
      <c r="CF1480" s="253"/>
      <c r="CG1480" s="253"/>
      <c r="CH1480" s="253"/>
      <c r="CI1480" s="253"/>
      <c r="CJ1480" s="253"/>
      <c r="CK1480" s="253"/>
      <c r="CL1480" s="253"/>
      <c r="CM1480" s="253"/>
      <c r="CN1480" s="253"/>
      <c r="CO1480" s="253"/>
      <c r="CP1480" s="253"/>
      <c r="CQ1480" s="253"/>
      <c r="CR1480" s="253"/>
      <c r="CS1480" s="253"/>
      <c r="CT1480" s="253"/>
      <c r="CU1480" s="253"/>
      <c r="CV1480" s="253"/>
      <c r="CW1480" s="253"/>
      <c r="CX1480" s="253"/>
      <c r="CY1480" s="253"/>
      <c r="CZ1480" s="253"/>
      <c r="DA1480" s="253"/>
      <c r="DB1480" s="253"/>
      <c r="DC1480" s="253"/>
      <c r="DD1480" s="253"/>
      <c r="DE1480" s="253"/>
      <c r="DF1480" s="253"/>
      <c r="DG1480" s="253"/>
      <c r="DH1480" s="253"/>
      <c r="DI1480" s="253"/>
      <c r="DJ1480" s="253"/>
      <c r="DK1480" s="253"/>
      <c r="DL1480" s="253"/>
      <c r="DM1480" s="253"/>
      <c r="DN1480" s="253"/>
      <c r="DO1480" s="253"/>
      <c r="DP1480" s="253"/>
      <c r="DQ1480" s="253"/>
      <c r="DR1480" s="253"/>
      <c r="DS1480" s="253"/>
      <c r="DT1480" s="253"/>
      <c r="DU1480" s="253"/>
      <c r="DV1480" s="253"/>
      <c r="DW1480" s="253"/>
      <c r="DX1480" s="253"/>
      <c r="DY1480" s="253"/>
      <c r="DZ1480" s="253"/>
      <c r="EA1480" s="253"/>
      <c r="EB1480" s="253"/>
      <c r="EC1480" s="253"/>
      <c r="ED1480" s="253"/>
      <c r="EE1480" s="253"/>
      <c r="EF1480" s="253"/>
      <c r="EG1480" s="253"/>
      <c r="EH1480" s="253"/>
      <c r="EI1480" s="253"/>
      <c r="EJ1480" s="253"/>
      <c r="EK1480" s="253"/>
      <c r="EL1480" s="253"/>
      <c r="EM1480" s="253"/>
      <c r="EN1480" s="253"/>
      <c r="EO1480" s="253"/>
      <c r="EP1480" s="253"/>
      <c r="EQ1480" s="253"/>
      <c r="ER1480" s="253"/>
      <c r="ES1480" s="253"/>
      <c r="ET1480" s="253"/>
      <c r="EU1480" s="253"/>
      <c r="EV1480" s="253"/>
      <c r="EW1480" s="253"/>
      <c r="EX1480" s="253"/>
      <c r="EY1480" s="253"/>
      <c r="EZ1480" s="253"/>
      <c r="FA1480" s="253"/>
      <c r="FB1480" s="253"/>
      <c r="FC1480" s="253"/>
      <c r="FD1480" s="253"/>
      <c r="FE1480" s="253"/>
      <c r="FF1480" s="253"/>
      <c r="FG1480" s="253"/>
      <c r="FH1480" s="253"/>
      <c r="FI1480" s="253"/>
      <c r="FJ1480" s="253"/>
      <c r="FK1480" s="253"/>
      <c r="FL1480" s="253"/>
      <c r="FM1480" s="253"/>
      <c r="FN1480" s="253"/>
      <c r="FO1480" s="253"/>
      <c r="FP1480" s="253"/>
      <c r="FQ1480" s="253"/>
      <c r="FR1480" s="253"/>
      <c r="FS1480" s="253"/>
      <c r="FT1480" s="253"/>
      <c r="FU1480" s="253"/>
      <c r="FV1480" s="253"/>
    </row>
    <row r="1481" spans="1:178" s="34" customFormat="1" ht="32.25" customHeight="1">
      <c r="A1481" s="20" t="s">
        <v>615</v>
      </c>
      <c r="B1481" s="21" t="s">
        <v>616</v>
      </c>
      <c r="C1481" s="51"/>
      <c r="D1481" s="23">
        <v>45</v>
      </c>
      <c r="E1481" s="23">
        <f t="shared" si="671"/>
        <v>0</v>
      </c>
      <c r="F1481" s="23"/>
      <c r="G1481" s="23">
        <v>30</v>
      </c>
      <c r="H1481" s="23">
        <f t="shared" si="672"/>
        <v>0</v>
      </c>
      <c r="I1481" s="23"/>
      <c r="J1481" s="23">
        <v>45</v>
      </c>
      <c r="K1481" s="23">
        <f t="shared" si="673"/>
        <v>0</v>
      </c>
      <c r="L1481" s="23"/>
      <c r="M1481" s="23">
        <v>75</v>
      </c>
      <c r="N1481" s="23">
        <f t="shared" si="674"/>
        <v>0</v>
      </c>
      <c r="O1481" s="23"/>
      <c r="P1481" s="23">
        <v>38</v>
      </c>
      <c r="Q1481" s="23">
        <f t="shared" si="675"/>
        <v>0</v>
      </c>
      <c r="R1481" s="23"/>
      <c r="S1481" s="23">
        <v>68</v>
      </c>
      <c r="T1481" s="23">
        <f t="shared" si="676"/>
        <v>0</v>
      </c>
      <c r="U1481" s="23"/>
      <c r="V1481" s="23">
        <v>38</v>
      </c>
      <c r="W1481" s="23">
        <f t="shared" si="677"/>
        <v>0</v>
      </c>
      <c r="X1481" s="23"/>
      <c r="Y1481" s="23">
        <v>55</v>
      </c>
      <c r="Z1481" s="23">
        <f t="shared" si="678"/>
        <v>0</v>
      </c>
      <c r="AA1481" s="23"/>
      <c r="AB1481" s="23">
        <v>58</v>
      </c>
      <c r="AC1481" s="23">
        <f t="shared" si="679"/>
        <v>0</v>
      </c>
      <c r="AD1481" s="23"/>
      <c r="AE1481" s="23">
        <v>68</v>
      </c>
      <c r="AF1481" s="25">
        <f t="shared" si="680"/>
        <v>0</v>
      </c>
      <c r="AG1481" s="23"/>
      <c r="AH1481" s="23">
        <v>98</v>
      </c>
      <c r="AI1481" s="23">
        <f t="shared" si="681"/>
        <v>0</v>
      </c>
      <c r="AJ1481" s="25"/>
      <c r="AK1481" s="25">
        <v>7</v>
      </c>
      <c r="AL1481" s="25">
        <f t="shared" si="682"/>
        <v>0</v>
      </c>
      <c r="AM1481" s="25"/>
      <c r="AN1481" s="25">
        <v>6</v>
      </c>
      <c r="AO1481" s="25">
        <f t="shared" si="683"/>
        <v>0</v>
      </c>
      <c r="AP1481" s="23"/>
      <c r="AQ1481" s="23">
        <v>7</v>
      </c>
      <c r="AR1481" s="25">
        <f t="shared" si="701"/>
        <v>0</v>
      </c>
      <c r="AS1481" s="23"/>
      <c r="AT1481" s="23">
        <v>5.63</v>
      </c>
      <c r="AU1481" s="23">
        <f t="shared" si="702"/>
        <v>0</v>
      </c>
      <c r="AV1481" s="23"/>
      <c r="AW1481" s="23">
        <v>6.65</v>
      </c>
      <c r="AX1481" s="23">
        <f t="shared" si="703"/>
        <v>0</v>
      </c>
      <c r="AY1481" s="23"/>
      <c r="AZ1481" s="23">
        <v>5.58</v>
      </c>
      <c r="BA1481" s="23">
        <f t="shared" si="704"/>
        <v>0</v>
      </c>
      <c r="BB1481" s="23"/>
      <c r="BC1481" s="23">
        <v>6</v>
      </c>
      <c r="BD1481" s="23">
        <f t="shared" si="684"/>
        <v>0</v>
      </c>
      <c r="BE1481" s="26">
        <f t="shared" si="685"/>
        <v>0</v>
      </c>
      <c r="BF1481" s="27">
        <f t="shared" si="688"/>
        <v>133774.20000000001</v>
      </c>
      <c r="BG1481" s="28"/>
      <c r="BH1481" s="29"/>
      <c r="BI1481" s="28"/>
      <c r="BJ1481" s="30">
        <f t="shared" si="686"/>
        <v>0</v>
      </c>
      <c r="BK1481" s="28">
        <f t="shared" si="687"/>
        <v>133774.20000000001</v>
      </c>
      <c r="BL1481" s="250"/>
      <c r="BM1481" s="250"/>
      <c r="BN1481" s="250"/>
      <c r="BO1481" s="250"/>
      <c r="BP1481" s="252"/>
      <c r="BQ1481" s="252"/>
      <c r="BR1481" s="252"/>
      <c r="BS1481" s="252"/>
      <c r="BT1481" s="252"/>
      <c r="BU1481" s="252"/>
      <c r="BV1481" s="252"/>
      <c r="BW1481" s="252"/>
      <c r="BX1481" s="252"/>
      <c r="BY1481" s="253"/>
      <c r="BZ1481" s="253"/>
      <c r="CA1481" s="253"/>
      <c r="CB1481" s="253"/>
      <c r="CC1481" s="253"/>
      <c r="CD1481" s="253"/>
      <c r="CE1481" s="253"/>
      <c r="CF1481" s="253"/>
      <c r="CG1481" s="253"/>
      <c r="CH1481" s="253"/>
      <c r="CI1481" s="253"/>
      <c r="CJ1481" s="253"/>
      <c r="CK1481" s="253"/>
      <c r="CL1481" s="253"/>
      <c r="CM1481" s="253"/>
      <c r="CN1481" s="253"/>
      <c r="CO1481" s="253"/>
      <c r="CP1481" s="253"/>
      <c r="CQ1481" s="253"/>
      <c r="CR1481" s="253"/>
      <c r="CS1481" s="253"/>
      <c r="CT1481" s="253"/>
      <c r="CU1481" s="253"/>
      <c r="CV1481" s="253"/>
      <c r="CW1481" s="253"/>
      <c r="CX1481" s="253"/>
      <c r="CY1481" s="253"/>
      <c r="CZ1481" s="253"/>
      <c r="DA1481" s="253"/>
      <c r="DB1481" s="253"/>
      <c r="DC1481" s="253"/>
      <c r="DD1481" s="253"/>
      <c r="DE1481" s="253"/>
      <c r="DF1481" s="253"/>
      <c r="DG1481" s="253"/>
      <c r="DH1481" s="253"/>
      <c r="DI1481" s="253"/>
      <c r="DJ1481" s="253"/>
      <c r="DK1481" s="253"/>
      <c r="DL1481" s="253"/>
      <c r="DM1481" s="253"/>
      <c r="DN1481" s="253"/>
      <c r="DO1481" s="253"/>
      <c r="DP1481" s="253"/>
      <c r="DQ1481" s="253"/>
      <c r="DR1481" s="253"/>
      <c r="DS1481" s="253"/>
      <c r="DT1481" s="253"/>
      <c r="DU1481" s="253"/>
      <c r="DV1481" s="253"/>
      <c r="DW1481" s="253"/>
      <c r="DX1481" s="253"/>
      <c r="DY1481" s="253"/>
      <c r="DZ1481" s="253"/>
      <c r="EA1481" s="253"/>
      <c r="EB1481" s="253"/>
      <c r="EC1481" s="253"/>
      <c r="ED1481" s="253"/>
      <c r="EE1481" s="253"/>
      <c r="EF1481" s="253"/>
      <c r="EG1481" s="253"/>
      <c r="EH1481" s="253"/>
      <c r="EI1481" s="253"/>
      <c r="EJ1481" s="253"/>
      <c r="EK1481" s="253"/>
      <c r="EL1481" s="253"/>
      <c r="EM1481" s="253"/>
      <c r="EN1481" s="253"/>
      <c r="EO1481" s="253"/>
      <c r="EP1481" s="253"/>
      <c r="EQ1481" s="253"/>
      <c r="ER1481" s="253"/>
      <c r="ES1481" s="253"/>
      <c r="ET1481" s="253"/>
      <c r="EU1481" s="253"/>
      <c r="EV1481" s="253"/>
      <c r="EW1481" s="253"/>
      <c r="EX1481" s="253"/>
      <c r="EY1481" s="253"/>
      <c r="EZ1481" s="253"/>
      <c r="FA1481" s="253"/>
      <c r="FB1481" s="253"/>
      <c r="FC1481" s="253"/>
      <c r="FD1481" s="253"/>
      <c r="FE1481" s="253"/>
      <c r="FF1481" s="253"/>
      <c r="FG1481" s="253"/>
      <c r="FH1481" s="253"/>
      <c r="FI1481" s="253"/>
      <c r="FJ1481" s="253"/>
      <c r="FK1481" s="253"/>
      <c r="FL1481" s="253"/>
      <c r="FM1481" s="253"/>
      <c r="FN1481" s="253"/>
      <c r="FO1481" s="253"/>
      <c r="FP1481" s="253"/>
      <c r="FQ1481" s="253"/>
      <c r="FR1481" s="253"/>
      <c r="FS1481" s="253"/>
      <c r="FT1481" s="253"/>
      <c r="FU1481" s="253"/>
      <c r="FV1481" s="253"/>
    </row>
    <row r="1482" spans="1:178" s="34" customFormat="1" ht="32.25" customHeight="1">
      <c r="A1482" s="35" t="s">
        <v>617</v>
      </c>
      <c r="B1482" s="36" t="s">
        <v>618</v>
      </c>
      <c r="C1482" s="51"/>
      <c r="D1482" s="23">
        <v>45</v>
      </c>
      <c r="E1482" s="23">
        <f t="shared" si="671"/>
        <v>0</v>
      </c>
      <c r="F1482" s="23"/>
      <c r="G1482" s="23">
        <v>30</v>
      </c>
      <c r="H1482" s="23">
        <f t="shared" si="672"/>
        <v>0</v>
      </c>
      <c r="I1482" s="23"/>
      <c r="J1482" s="23">
        <v>45</v>
      </c>
      <c r="K1482" s="23">
        <f t="shared" si="673"/>
        <v>0</v>
      </c>
      <c r="L1482" s="23"/>
      <c r="M1482" s="23">
        <v>75</v>
      </c>
      <c r="N1482" s="23">
        <f t="shared" si="674"/>
        <v>0</v>
      </c>
      <c r="O1482" s="23"/>
      <c r="P1482" s="23">
        <v>38</v>
      </c>
      <c r="Q1482" s="23">
        <f t="shared" si="675"/>
        <v>0</v>
      </c>
      <c r="R1482" s="23"/>
      <c r="S1482" s="23">
        <v>68</v>
      </c>
      <c r="T1482" s="23">
        <f t="shared" si="676"/>
        <v>0</v>
      </c>
      <c r="U1482" s="23"/>
      <c r="V1482" s="23">
        <v>38</v>
      </c>
      <c r="W1482" s="23">
        <f t="shared" si="677"/>
        <v>0</v>
      </c>
      <c r="X1482" s="23"/>
      <c r="Y1482" s="23">
        <v>55</v>
      </c>
      <c r="Z1482" s="23">
        <f t="shared" si="678"/>
        <v>0</v>
      </c>
      <c r="AA1482" s="23"/>
      <c r="AB1482" s="23">
        <v>58</v>
      </c>
      <c r="AC1482" s="23">
        <f t="shared" si="679"/>
        <v>0</v>
      </c>
      <c r="AD1482" s="23"/>
      <c r="AE1482" s="23">
        <v>68</v>
      </c>
      <c r="AF1482" s="25">
        <f t="shared" si="680"/>
        <v>0</v>
      </c>
      <c r="AG1482" s="23"/>
      <c r="AH1482" s="23">
        <v>98</v>
      </c>
      <c r="AI1482" s="23">
        <f t="shared" si="681"/>
        <v>0</v>
      </c>
      <c r="AJ1482" s="25"/>
      <c r="AK1482" s="25">
        <v>7</v>
      </c>
      <c r="AL1482" s="25">
        <f t="shared" si="682"/>
        <v>0</v>
      </c>
      <c r="AM1482" s="25"/>
      <c r="AN1482" s="25">
        <v>6</v>
      </c>
      <c r="AO1482" s="25">
        <f t="shared" si="683"/>
        <v>0</v>
      </c>
      <c r="AP1482" s="23"/>
      <c r="AQ1482" s="23">
        <v>7</v>
      </c>
      <c r="AR1482" s="25">
        <f t="shared" si="701"/>
        <v>0</v>
      </c>
      <c r="AS1482" s="23"/>
      <c r="AT1482" s="23">
        <v>5.63</v>
      </c>
      <c r="AU1482" s="23">
        <f t="shared" si="702"/>
        <v>0</v>
      </c>
      <c r="AV1482" s="23"/>
      <c r="AW1482" s="23">
        <v>6.65</v>
      </c>
      <c r="AX1482" s="23">
        <f t="shared" si="703"/>
        <v>0</v>
      </c>
      <c r="AY1482" s="23"/>
      <c r="AZ1482" s="23">
        <v>5.58</v>
      </c>
      <c r="BA1482" s="23">
        <f t="shared" si="704"/>
        <v>0</v>
      </c>
      <c r="BB1482" s="23"/>
      <c r="BC1482" s="23">
        <v>6</v>
      </c>
      <c r="BD1482" s="23">
        <f t="shared" si="684"/>
        <v>0</v>
      </c>
      <c r="BE1482" s="26">
        <f t="shared" si="685"/>
        <v>0</v>
      </c>
      <c r="BF1482" s="27">
        <f t="shared" si="688"/>
        <v>242054</v>
      </c>
      <c r="BG1482" s="28"/>
      <c r="BH1482" s="29"/>
      <c r="BI1482" s="28">
        <v>6580</v>
      </c>
      <c r="BJ1482" s="30">
        <f t="shared" si="686"/>
        <v>6580</v>
      </c>
      <c r="BK1482" s="28">
        <f t="shared" si="687"/>
        <v>235474</v>
      </c>
      <c r="BL1482" s="250"/>
      <c r="BM1482" s="250"/>
      <c r="BN1482" s="250"/>
      <c r="BO1482" s="250"/>
      <c r="BP1482" s="252"/>
      <c r="BQ1482" s="252"/>
      <c r="BR1482" s="252"/>
      <c r="BS1482" s="252"/>
      <c r="BT1482" s="252"/>
      <c r="BU1482" s="252"/>
      <c r="BV1482" s="252"/>
      <c r="BW1482" s="252"/>
      <c r="BX1482" s="252"/>
      <c r="BY1482" s="253"/>
      <c r="BZ1482" s="253"/>
      <c r="CA1482" s="253"/>
      <c r="CB1482" s="253"/>
      <c r="CC1482" s="253"/>
      <c r="CD1482" s="253"/>
      <c r="CE1482" s="253"/>
      <c r="CF1482" s="253"/>
      <c r="CG1482" s="253"/>
      <c r="CH1482" s="253"/>
      <c r="CI1482" s="253"/>
      <c r="CJ1482" s="253"/>
      <c r="CK1482" s="253"/>
      <c r="CL1482" s="253"/>
      <c r="CM1482" s="253"/>
      <c r="CN1482" s="253"/>
      <c r="CO1482" s="253"/>
      <c r="CP1482" s="253"/>
      <c r="CQ1482" s="253"/>
      <c r="CR1482" s="253"/>
      <c r="CS1482" s="253"/>
      <c r="CT1482" s="253"/>
      <c r="CU1482" s="253"/>
      <c r="CV1482" s="253"/>
      <c r="CW1482" s="253"/>
      <c r="CX1482" s="253"/>
      <c r="CY1482" s="253"/>
      <c r="CZ1482" s="253"/>
      <c r="DA1482" s="253"/>
      <c r="DB1482" s="253"/>
      <c r="DC1482" s="253"/>
      <c r="DD1482" s="253"/>
      <c r="DE1482" s="253"/>
      <c r="DF1482" s="253"/>
      <c r="DG1482" s="253"/>
      <c r="DH1482" s="253"/>
      <c r="DI1482" s="253"/>
      <c r="DJ1482" s="253"/>
      <c r="DK1482" s="253"/>
      <c r="DL1482" s="253"/>
      <c r="DM1482" s="253"/>
      <c r="DN1482" s="253"/>
      <c r="DO1482" s="253"/>
      <c r="DP1482" s="253"/>
      <c r="DQ1482" s="253"/>
      <c r="DR1482" s="253"/>
      <c r="DS1482" s="253"/>
      <c r="DT1482" s="253"/>
      <c r="DU1482" s="253"/>
      <c r="DV1482" s="253"/>
      <c r="DW1482" s="253"/>
      <c r="DX1482" s="253"/>
      <c r="DY1482" s="253"/>
      <c r="DZ1482" s="253"/>
      <c r="EA1482" s="253"/>
      <c r="EB1482" s="253"/>
      <c r="EC1482" s="253"/>
      <c r="ED1482" s="253"/>
      <c r="EE1482" s="253"/>
      <c r="EF1482" s="253"/>
      <c r="EG1482" s="253"/>
      <c r="EH1482" s="253"/>
      <c r="EI1482" s="253"/>
      <c r="EJ1482" s="253"/>
      <c r="EK1482" s="253"/>
      <c r="EL1482" s="253"/>
      <c r="EM1482" s="253"/>
      <c r="EN1482" s="253"/>
      <c r="EO1482" s="253"/>
      <c r="EP1482" s="253"/>
      <c r="EQ1482" s="253"/>
      <c r="ER1482" s="253"/>
      <c r="ES1482" s="253"/>
      <c r="ET1482" s="253"/>
      <c r="EU1482" s="253"/>
      <c r="EV1482" s="253"/>
      <c r="EW1482" s="253"/>
      <c r="EX1482" s="253"/>
      <c r="EY1482" s="253"/>
      <c r="EZ1482" s="253"/>
      <c r="FA1482" s="253"/>
      <c r="FB1482" s="253"/>
      <c r="FC1482" s="253"/>
      <c r="FD1482" s="253"/>
      <c r="FE1482" s="253"/>
      <c r="FF1482" s="253"/>
      <c r="FG1482" s="253"/>
      <c r="FH1482" s="253"/>
      <c r="FI1482" s="253"/>
      <c r="FJ1482" s="253"/>
      <c r="FK1482" s="253"/>
      <c r="FL1482" s="253"/>
      <c r="FM1482" s="253"/>
      <c r="FN1482" s="253"/>
      <c r="FO1482" s="253"/>
      <c r="FP1482" s="253"/>
      <c r="FQ1482" s="253"/>
      <c r="FR1482" s="253"/>
      <c r="FS1482" s="253"/>
      <c r="FT1482" s="253"/>
      <c r="FU1482" s="253"/>
      <c r="FV1482" s="253"/>
    </row>
    <row r="1483" spans="1:178" s="33" customFormat="1" ht="32.25" customHeight="1">
      <c r="A1483" s="35" t="s">
        <v>619</v>
      </c>
      <c r="B1483" s="36" t="s">
        <v>620</v>
      </c>
      <c r="C1483" s="40"/>
      <c r="D1483" s="25">
        <v>45</v>
      </c>
      <c r="E1483" s="23">
        <f t="shared" si="671"/>
        <v>0</v>
      </c>
      <c r="F1483" s="25"/>
      <c r="G1483" s="25">
        <v>30</v>
      </c>
      <c r="H1483" s="23">
        <f t="shared" si="672"/>
        <v>0</v>
      </c>
      <c r="I1483" s="25"/>
      <c r="J1483" s="25">
        <v>45</v>
      </c>
      <c r="K1483" s="23">
        <f t="shared" si="673"/>
        <v>0</v>
      </c>
      <c r="L1483" s="25"/>
      <c r="M1483" s="25">
        <v>75</v>
      </c>
      <c r="N1483" s="23">
        <f t="shared" si="674"/>
        <v>0</v>
      </c>
      <c r="O1483" s="25"/>
      <c r="P1483" s="25">
        <v>38</v>
      </c>
      <c r="Q1483" s="23">
        <f t="shared" si="675"/>
        <v>0</v>
      </c>
      <c r="R1483" s="25"/>
      <c r="S1483" s="25">
        <v>68</v>
      </c>
      <c r="T1483" s="23">
        <f t="shared" si="676"/>
        <v>0</v>
      </c>
      <c r="U1483" s="25"/>
      <c r="V1483" s="25">
        <v>38</v>
      </c>
      <c r="W1483" s="23">
        <f t="shared" si="677"/>
        <v>0</v>
      </c>
      <c r="X1483" s="25"/>
      <c r="Y1483" s="25">
        <v>55</v>
      </c>
      <c r="Z1483" s="23">
        <f t="shared" si="678"/>
        <v>0</v>
      </c>
      <c r="AA1483" s="25"/>
      <c r="AB1483" s="25">
        <v>58</v>
      </c>
      <c r="AC1483" s="23">
        <f t="shared" si="679"/>
        <v>0</v>
      </c>
      <c r="AD1483" s="25"/>
      <c r="AE1483" s="25">
        <v>68</v>
      </c>
      <c r="AF1483" s="25">
        <f t="shared" si="680"/>
        <v>0</v>
      </c>
      <c r="AG1483" s="25"/>
      <c r="AH1483" s="25">
        <v>98</v>
      </c>
      <c r="AI1483" s="23">
        <f t="shared" si="681"/>
        <v>0</v>
      </c>
      <c r="AJ1483" s="25"/>
      <c r="AK1483" s="25">
        <v>7</v>
      </c>
      <c r="AL1483" s="25">
        <f t="shared" si="682"/>
        <v>0</v>
      </c>
      <c r="AM1483" s="25"/>
      <c r="AN1483" s="25">
        <v>6</v>
      </c>
      <c r="AO1483" s="25">
        <f t="shared" si="683"/>
        <v>0</v>
      </c>
      <c r="AP1483" s="25"/>
      <c r="AQ1483" s="25">
        <v>7</v>
      </c>
      <c r="AR1483" s="25">
        <f t="shared" si="701"/>
        <v>0</v>
      </c>
      <c r="AS1483" s="25"/>
      <c r="AT1483" s="25">
        <v>5.63</v>
      </c>
      <c r="AU1483" s="25">
        <f t="shared" si="702"/>
        <v>0</v>
      </c>
      <c r="AV1483" s="25"/>
      <c r="AW1483" s="25">
        <v>6.65</v>
      </c>
      <c r="AX1483" s="25">
        <f t="shared" si="703"/>
        <v>0</v>
      </c>
      <c r="AY1483" s="25"/>
      <c r="AZ1483" s="25">
        <v>5.58</v>
      </c>
      <c r="BA1483" s="25">
        <f t="shared" si="704"/>
        <v>0</v>
      </c>
      <c r="BB1483" s="25"/>
      <c r="BC1483" s="25">
        <v>6</v>
      </c>
      <c r="BD1483" s="23">
        <f t="shared" si="684"/>
        <v>0</v>
      </c>
      <c r="BE1483" s="26">
        <f t="shared" si="685"/>
        <v>0</v>
      </c>
      <c r="BF1483" s="27">
        <f t="shared" si="688"/>
        <v>0</v>
      </c>
      <c r="BG1483" s="28"/>
      <c r="BH1483" s="29"/>
      <c r="BI1483" s="28"/>
      <c r="BJ1483" s="30">
        <f t="shared" si="686"/>
        <v>0</v>
      </c>
      <c r="BK1483" s="28">
        <f t="shared" si="687"/>
        <v>0</v>
      </c>
      <c r="BL1483" s="250"/>
      <c r="BM1483" s="250"/>
      <c r="BN1483" s="250"/>
      <c r="BO1483" s="250"/>
      <c r="BP1483" s="252"/>
      <c r="BQ1483" s="252"/>
      <c r="BR1483" s="252"/>
      <c r="BS1483" s="252"/>
      <c r="BT1483" s="252"/>
      <c r="BU1483" s="252"/>
      <c r="BV1483" s="252"/>
      <c r="BW1483" s="252"/>
      <c r="BX1483" s="252"/>
      <c r="BY1483" s="253"/>
      <c r="BZ1483" s="253"/>
      <c r="CA1483" s="253"/>
      <c r="CB1483" s="253"/>
      <c r="CC1483" s="253"/>
      <c r="CD1483" s="253"/>
      <c r="CE1483" s="253"/>
      <c r="CF1483" s="253"/>
      <c r="CG1483" s="253"/>
      <c r="CH1483" s="253"/>
      <c r="CI1483" s="253"/>
      <c r="CJ1483" s="253"/>
      <c r="CK1483" s="253"/>
      <c r="CL1483" s="253"/>
      <c r="CM1483" s="253"/>
      <c r="CN1483" s="253"/>
      <c r="CO1483" s="253"/>
      <c r="CP1483" s="253"/>
      <c r="CQ1483" s="253"/>
      <c r="CR1483" s="253"/>
      <c r="CS1483" s="253"/>
      <c r="CT1483" s="253"/>
      <c r="CU1483" s="253"/>
      <c r="CV1483" s="253"/>
      <c r="CW1483" s="253"/>
      <c r="CX1483" s="253"/>
      <c r="CY1483" s="253"/>
      <c r="CZ1483" s="253"/>
      <c r="DA1483" s="253"/>
      <c r="DB1483" s="253"/>
      <c r="DC1483" s="253"/>
      <c r="DD1483" s="253"/>
      <c r="DE1483" s="253"/>
      <c r="DF1483" s="253"/>
      <c r="DG1483" s="253"/>
      <c r="DH1483" s="253"/>
      <c r="DI1483" s="253"/>
      <c r="DJ1483" s="253"/>
      <c r="DK1483" s="253"/>
      <c r="DL1483" s="253"/>
      <c r="DM1483" s="253"/>
      <c r="DN1483" s="253"/>
      <c r="DO1483" s="253"/>
      <c r="DP1483" s="253"/>
      <c r="DQ1483" s="253"/>
      <c r="DR1483" s="253"/>
      <c r="DS1483" s="253"/>
      <c r="DT1483" s="253"/>
      <c r="DU1483" s="253"/>
      <c r="DV1483" s="253"/>
      <c r="DW1483" s="253"/>
      <c r="DX1483" s="253"/>
      <c r="DY1483" s="253"/>
      <c r="DZ1483" s="253"/>
      <c r="EA1483" s="253"/>
      <c r="EB1483" s="253"/>
      <c r="EC1483" s="253"/>
      <c r="ED1483" s="253"/>
      <c r="EE1483" s="253"/>
      <c r="EF1483" s="253"/>
      <c r="EG1483" s="253"/>
      <c r="EH1483" s="253"/>
      <c r="EI1483" s="253"/>
      <c r="EJ1483" s="253"/>
      <c r="EK1483" s="253"/>
      <c r="EL1483" s="253"/>
      <c r="EM1483" s="253"/>
      <c r="EN1483" s="253"/>
      <c r="EO1483" s="253"/>
      <c r="EP1483" s="253"/>
      <c r="EQ1483" s="253"/>
      <c r="ER1483" s="253"/>
      <c r="ES1483" s="253"/>
      <c r="ET1483" s="253"/>
      <c r="EU1483" s="253"/>
      <c r="EV1483" s="253"/>
      <c r="EW1483" s="253"/>
      <c r="EX1483" s="253"/>
      <c r="EY1483" s="253"/>
      <c r="EZ1483" s="253"/>
      <c r="FA1483" s="253"/>
      <c r="FB1483" s="253"/>
      <c r="FC1483" s="253"/>
      <c r="FD1483" s="253"/>
      <c r="FE1483" s="253"/>
      <c r="FF1483" s="253"/>
      <c r="FG1483" s="253"/>
      <c r="FH1483" s="253"/>
      <c r="FI1483" s="253"/>
      <c r="FJ1483" s="253"/>
      <c r="FK1483" s="253"/>
      <c r="FL1483" s="253"/>
      <c r="FM1483" s="253"/>
      <c r="FN1483" s="253"/>
      <c r="FO1483" s="253"/>
      <c r="FP1483" s="253"/>
      <c r="FQ1483" s="253"/>
      <c r="FR1483" s="253"/>
      <c r="FS1483" s="253"/>
      <c r="FT1483" s="253"/>
      <c r="FU1483" s="253"/>
      <c r="FV1483" s="253"/>
    </row>
    <row r="1484" spans="1:178" s="34" customFormat="1" ht="32.25" customHeight="1">
      <c r="A1484" s="20" t="s">
        <v>621</v>
      </c>
      <c r="B1484" s="236" t="s">
        <v>622</v>
      </c>
      <c r="C1484" s="51"/>
      <c r="D1484" s="23">
        <v>45</v>
      </c>
      <c r="E1484" s="23">
        <f t="shared" si="671"/>
        <v>0</v>
      </c>
      <c r="F1484" s="23"/>
      <c r="G1484" s="23">
        <v>30</v>
      </c>
      <c r="H1484" s="23">
        <f t="shared" si="672"/>
        <v>0</v>
      </c>
      <c r="I1484" s="23"/>
      <c r="J1484" s="23">
        <v>45</v>
      </c>
      <c r="K1484" s="23">
        <f t="shared" si="673"/>
        <v>0</v>
      </c>
      <c r="L1484" s="23"/>
      <c r="M1484" s="23">
        <v>75</v>
      </c>
      <c r="N1484" s="23">
        <f t="shared" si="674"/>
        <v>0</v>
      </c>
      <c r="O1484" s="23"/>
      <c r="P1484" s="23">
        <v>38</v>
      </c>
      <c r="Q1484" s="23">
        <f t="shared" si="675"/>
        <v>0</v>
      </c>
      <c r="R1484" s="23"/>
      <c r="S1484" s="23">
        <v>68</v>
      </c>
      <c r="T1484" s="23">
        <f t="shared" si="676"/>
        <v>0</v>
      </c>
      <c r="U1484" s="23"/>
      <c r="V1484" s="23">
        <v>38</v>
      </c>
      <c r="W1484" s="23">
        <f t="shared" si="677"/>
        <v>0</v>
      </c>
      <c r="X1484" s="23"/>
      <c r="Y1484" s="23">
        <v>55</v>
      </c>
      <c r="Z1484" s="23">
        <f t="shared" si="678"/>
        <v>0</v>
      </c>
      <c r="AA1484" s="23"/>
      <c r="AB1484" s="23">
        <v>58</v>
      </c>
      <c r="AC1484" s="23">
        <f t="shared" si="679"/>
        <v>0</v>
      </c>
      <c r="AD1484" s="23"/>
      <c r="AE1484" s="23">
        <v>68</v>
      </c>
      <c r="AF1484" s="25">
        <f t="shared" si="680"/>
        <v>0</v>
      </c>
      <c r="AG1484" s="23"/>
      <c r="AH1484" s="23">
        <v>98</v>
      </c>
      <c r="AI1484" s="23">
        <f t="shared" si="681"/>
        <v>0</v>
      </c>
      <c r="AJ1484" s="25"/>
      <c r="AK1484" s="25">
        <v>7</v>
      </c>
      <c r="AL1484" s="25">
        <f t="shared" si="682"/>
        <v>0</v>
      </c>
      <c r="AM1484" s="25"/>
      <c r="AN1484" s="25">
        <v>6</v>
      </c>
      <c r="AO1484" s="25">
        <f t="shared" si="683"/>
        <v>0</v>
      </c>
      <c r="AP1484" s="23"/>
      <c r="AQ1484" s="23">
        <v>7</v>
      </c>
      <c r="AR1484" s="25">
        <f t="shared" si="701"/>
        <v>0</v>
      </c>
      <c r="AS1484" s="23"/>
      <c r="AT1484" s="23">
        <v>5.63</v>
      </c>
      <c r="AU1484" s="23">
        <f t="shared" si="702"/>
        <v>0</v>
      </c>
      <c r="AV1484" s="23"/>
      <c r="AW1484" s="23">
        <v>6.65</v>
      </c>
      <c r="AX1484" s="23">
        <f t="shared" si="703"/>
        <v>0</v>
      </c>
      <c r="AY1484" s="23"/>
      <c r="AZ1484" s="23">
        <v>5.58</v>
      </c>
      <c r="BA1484" s="23">
        <f t="shared" si="704"/>
        <v>0</v>
      </c>
      <c r="BB1484" s="23"/>
      <c r="BC1484" s="23">
        <v>6</v>
      </c>
      <c r="BD1484" s="23">
        <f t="shared" si="684"/>
        <v>0</v>
      </c>
      <c r="BE1484" s="26">
        <f t="shared" si="685"/>
        <v>0</v>
      </c>
      <c r="BF1484" s="27">
        <f t="shared" si="688"/>
        <v>330036</v>
      </c>
      <c r="BG1484" s="28"/>
      <c r="BH1484" s="29"/>
      <c r="BI1484" s="28"/>
      <c r="BJ1484" s="30">
        <f t="shared" si="686"/>
        <v>0</v>
      </c>
      <c r="BK1484" s="28">
        <f t="shared" si="687"/>
        <v>330036</v>
      </c>
      <c r="BL1484" s="250"/>
      <c r="BM1484" s="250"/>
      <c r="BN1484" s="250"/>
      <c r="BO1484" s="250"/>
      <c r="BP1484" s="252"/>
      <c r="BQ1484" s="252"/>
      <c r="BR1484" s="252"/>
      <c r="BS1484" s="252"/>
      <c r="BT1484" s="252"/>
      <c r="BU1484" s="252"/>
      <c r="BV1484" s="252"/>
      <c r="BW1484" s="252"/>
      <c r="BX1484" s="252"/>
      <c r="BY1484" s="253"/>
      <c r="BZ1484" s="253"/>
      <c r="CA1484" s="253"/>
      <c r="CB1484" s="253"/>
      <c r="CC1484" s="253"/>
      <c r="CD1484" s="253"/>
      <c r="CE1484" s="253"/>
      <c r="CF1484" s="253"/>
      <c r="CG1484" s="253"/>
      <c r="CH1484" s="253"/>
      <c r="CI1484" s="253"/>
      <c r="CJ1484" s="253"/>
      <c r="CK1484" s="253"/>
      <c r="CL1484" s="253"/>
      <c r="CM1484" s="253"/>
      <c r="CN1484" s="253"/>
      <c r="CO1484" s="253"/>
      <c r="CP1484" s="253"/>
      <c r="CQ1484" s="253"/>
      <c r="CR1484" s="253"/>
      <c r="CS1484" s="253"/>
      <c r="CT1484" s="253"/>
      <c r="CU1484" s="253"/>
      <c r="CV1484" s="253"/>
      <c r="CW1484" s="253"/>
      <c r="CX1484" s="253"/>
      <c r="CY1484" s="253"/>
      <c r="CZ1484" s="253"/>
      <c r="DA1484" s="253"/>
      <c r="DB1484" s="253"/>
      <c r="DC1484" s="253"/>
      <c r="DD1484" s="253"/>
      <c r="DE1484" s="253"/>
      <c r="DF1484" s="253"/>
      <c r="DG1484" s="253"/>
      <c r="DH1484" s="253"/>
      <c r="DI1484" s="253"/>
      <c r="DJ1484" s="253"/>
      <c r="DK1484" s="253"/>
      <c r="DL1484" s="253"/>
      <c r="DM1484" s="253"/>
      <c r="DN1484" s="253"/>
      <c r="DO1484" s="253"/>
      <c r="DP1484" s="253"/>
      <c r="DQ1484" s="253"/>
      <c r="DR1484" s="253"/>
      <c r="DS1484" s="253"/>
      <c r="DT1484" s="253"/>
      <c r="DU1484" s="253"/>
      <c r="DV1484" s="253"/>
      <c r="DW1484" s="253"/>
      <c r="DX1484" s="253"/>
      <c r="DY1484" s="253"/>
      <c r="DZ1484" s="253"/>
      <c r="EA1484" s="253"/>
      <c r="EB1484" s="253"/>
      <c r="EC1484" s="253"/>
      <c r="ED1484" s="253"/>
      <c r="EE1484" s="253"/>
      <c r="EF1484" s="253"/>
      <c r="EG1484" s="253"/>
      <c r="EH1484" s="253"/>
      <c r="EI1484" s="253"/>
      <c r="EJ1484" s="253"/>
      <c r="EK1484" s="253"/>
      <c r="EL1484" s="253"/>
      <c r="EM1484" s="253"/>
      <c r="EN1484" s="253"/>
      <c r="EO1484" s="253"/>
      <c r="EP1484" s="253"/>
      <c r="EQ1484" s="253"/>
      <c r="ER1484" s="253"/>
      <c r="ES1484" s="253"/>
      <c r="ET1484" s="253"/>
      <c r="EU1484" s="253"/>
      <c r="EV1484" s="253"/>
      <c r="EW1484" s="253"/>
      <c r="EX1484" s="253"/>
      <c r="EY1484" s="253"/>
      <c r="EZ1484" s="253"/>
      <c r="FA1484" s="253"/>
      <c r="FB1484" s="253"/>
      <c r="FC1484" s="253"/>
      <c r="FD1484" s="253"/>
      <c r="FE1484" s="253"/>
      <c r="FF1484" s="253"/>
      <c r="FG1484" s="253"/>
      <c r="FH1484" s="253"/>
      <c r="FI1484" s="253"/>
      <c r="FJ1484" s="253"/>
      <c r="FK1484" s="253"/>
      <c r="FL1484" s="253"/>
      <c r="FM1484" s="253"/>
      <c r="FN1484" s="253"/>
      <c r="FO1484" s="253"/>
      <c r="FP1484" s="253"/>
      <c r="FQ1484" s="253"/>
      <c r="FR1484" s="253"/>
      <c r="FS1484" s="253"/>
      <c r="FT1484" s="253"/>
      <c r="FU1484" s="253"/>
      <c r="FV1484" s="253"/>
    </row>
    <row r="1485" spans="1:178" s="34" customFormat="1" ht="32.25" customHeight="1">
      <c r="A1485" s="20" t="s">
        <v>623</v>
      </c>
      <c r="B1485" s="21" t="s">
        <v>624</v>
      </c>
      <c r="C1485" s="51"/>
      <c r="D1485" s="23">
        <v>45</v>
      </c>
      <c r="E1485" s="23">
        <f t="shared" si="671"/>
        <v>0</v>
      </c>
      <c r="F1485" s="23"/>
      <c r="G1485" s="23">
        <v>30</v>
      </c>
      <c r="H1485" s="23">
        <f t="shared" si="672"/>
        <v>0</v>
      </c>
      <c r="I1485" s="23"/>
      <c r="J1485" s="23">
        <v>45</v>
      </c>
      <c r="K1485" s="23">
        <f t="shared" si="673"/>
        <v>0</v>
      </c>
      <c r="L1485" s="23"/>
      <c r="M1485" s="23">
        <v>75</v>
      </c>
      <c r="N1485" s="23">
        <f t="shared" si="674"/>
        <v>0</v>
      </c>
      <c r="O1485" s="23"/>
      <c r="P1485" s="23">
        <v>38</v>
      </c>
      <c r="Q1485" s="23">
        <f t="shared" si="675"/>
        <v>0</v>
      </c>
      <c r="R1485" s="23"/>
      <c r="S1485" s="23">
        <v>68</v>
      </c>
      <c r="T1485" s="23">
        <f t="shared" si="676"/>
        <v>0</v>
      </c>
      <c r="U1485" s="23">
        <v>320</v>
      </c>
      <c r="V1485" s="23">
        <v>38</v>
      </c>
      <c r="W1485" s="23">
        <f t="shared" si="677"/>
        <v>12160</v>
      </c>
      <c r="X1485" s="23">
        <v>130</v>
      </c>
      <c r="Y1485" s="23">
        <v>55</v>
      </c>
      <c r="Z1485" s="23">
        <f t="shared" si="678"/>
        <v>7150</v>
      </c>
      <c r="AA1485" s="23">
        <v>150</v>
      </c>
      <c r="AB1485" s="23">
        <v>58</v>
      </c>
      <c r="AC1485" s="23">
        <f t="shared" si="679"/>
        <v>8700</v>
      </c>
      <c r="AD1485" s="23"/>
      <c r="AE1485" s="23">
        <v>68</v>
      </c>
      <c r="AF1485" s="25">
        <f t="shared" si="680"/>
        <v>0</v>
      </c>
      <c r="AG1485" s="23"/>
      <c r="AH1485" s="23">
        <v>98</v>
      </c>
      <c r="AI1485" s="23">
        <f t="shared" si="681"/>
        <v>0</v>
      </c>
      <c r="AJ1485" s="25"/>
      <c r="AK1485" s="25">
        <v>7</v>
      </c>
      <c r="AL1485" s="25">
        <f t="shared" si="682"/>
        <v>0</v>
      </c>
      <c r="AM1485" s="25"/>
      <c r="AN1485" s="25">
        <v>6</v>
      </c>
      <c r="AO1485" s="25">
        <f t="shared" si="683"/>
        <v>0</v>
      </c>
      <c r="AP1485" s="23"/>
      <c r="AQ1485" s="23">
        <v>7</v>
      </c>
      <c r="AR1485" s="25">
        <f t="shared" si="701"/>
        <v>0</v>
      </c>
      <c r="AS1485" s="23"/>
      <c r="AT1485" s="23">
        <v>5.63</v>
      </c>
      <c r="AU1485" s="23">
        <f t="shared" si="702"/>
        <v>0</v>
      </c>
      <c r="AV1485" s="23"/>
      <c r="AW1485" s="23">
        <v>6.65</v>
      </c>
      <c r="AX1485" s="23">
        <f t="shared" si="703"/>
        <v>0</v>
      </c>
      <c r="AY1485" s="23"/>
      <c r="AZ1485" s="23">
        <v>5.58</v>
      </c>
      <c r="BA1485" s="23">
        <f t="shared" si="704"/>
        <v>0</v>
      </c>
      <c r="BB1485" s="23"/>
      <c r="BC1485" s="23">
        <v>6</v>
      </c>
      <c r="BD1485" s="23">
        <f t="shared" si="684"/>
        <v>0</v>
      </c>
      <c r="BE1485" s="26">
        <f t="shared" si="685"/>
        <v>28010</v>
      </c>
      <c r="BF1485" s="27">
        <f t="shared" si="688"/>
        <v>305679</v>
      </c>
      <c r="BG1485" s="28"/>
      <c r="BH1485" s="29"/>
      <c r="BI1485" s="28">
        <v>37440</v>
      </c>
      <c r="BJ1485" s="30">
        <f t="shared" si="686"/>
        <v>37440</v>
      </c>
      <c r="BK1485" s="28">
        <f t="shared" si="687"/>
        <v>296249</v>
      </c>
      <c r="BL1485" s="250"/>
      <c r="BM1485" s="250"/>
      <c r="BN1485" s="250"/>
      <c r="BO1485" s="254"/>
      <c r="BP1485" s="252"/>
      <c r="BQ1485" s="252"/>
      <c r="BR1485" s="252"/>
      <c r="BS1485" s="252"/>
      <c r="BT1485" s="252"/>
      <c r="BU1485" s="252"/>
      <c r="BV1485" s="252"/>
      <c r="BW1485" s="252"/>
      <c r="BX1485" s="252"/>
      <c r="BY1485" s="253"/>
      <c r="BZ1485" s="253"/>
      <c r="CA1485" s="253"/>
      <c r="CB1485" s="253"/>
      <c r="CC1485" s="253"/>
      <c r="CD1485" s="253"/>
      <c r="CE1485" s="253"/>
      <c r="CF1485" s="253"/>
      <c r="CG1485" s="253"/>
      <c r="CH1485" s="253"/>
      <c r="CI1485" s="253"/>
      <c r="CJ1485" s="253"/>
      <c r="CK1485" s="253"/>
      <c r="CL1485" s="253"/>
      <c r="CM1485" s="253"/>
      <c r="CN1485" s="253"/>
      <c r="CO1485" s="253"/>
      <c r="CP1485" s="253"/>
      <c r="CQ1485" s="253"/>
      <c r="CR1485" s="253"/>
      <c r="CS1485" s="253"/>
      <c r="CT1485" s="253"/>
      <c r="CU1485" s="253"/>
      <c r="CV1485" s="253"/>
      <c r="CW1485" s="253"/>
      <c r="CX1485" s="253"/>
      <c r="CY1485" s="253"/>
      <c r="CZ1485" s="253"/>
      <c r="DA1485" s="253"/>
      <c r="DB1485" s="253"/>
      <c r="DC1485" s="253"/>
      <c r="DD1485" s="253"/>
      <c r="DE1485" s="253"/>
      <c r="DF1485" s="253"/>
      <c r="DG1485" s="253"/>
      <c r="DH1485" s="253"/>
      <c r="DI1485" s="253"/>
      <c r="DJ1485" s="253"/>
      <c r="DK1485" s="253"/>
      <c r="DL1485" s="253"/>
      <c r="DM1485" s="253"/>
      <c r="DN1485" s="253"/>
      <c r="DO1485" s="253"/>
      <c r="DP1485" s="253"/>
      <c r="DQ1485" s="253"/>
      <c r="DR1485" s="253"/>
      <c r="DS1485" s="253"/>
      <c r="DT1485" s="253"/>
      <c r="DU1485" s="253"/>
      <c r="DV1485" s="253"/>
      <c r="DW1485" s="253"/>
      <c r="DX1485" s="253"/>
      <c r="DY1485" s="253"/>
      <c r="DZ1485" s="253"/>
      <c r="EA1485" s="253"/>
      <c r="EB1485" s="253"/>
      <c r="EC1485" s="253"/>
      <c r="ED1485" s="253"/>
      <c r="EE1485" s="253"/>
      <c r="EF1485" s="253"/>
      <c r="EG1485" s="253"/>
      <c r="EH1485" s="253"/>
      <c r="EI1485" s="253"/>
      <c r="EJ1485" s="253"/>
      <c r="EK1485" s="253"/>
      <c r="EL1485" s="253"/>
      <c r="EM1485" s="253"/>
      <c r="EN1485" s="253"/>
      <c r="EO1485" s="253"/>
      <c r="EP1485" s="253"/>
      <c r="EQ1485" s="253"/>
      <c r="ER1485" s="253"/>
      <c r="ES1485" s="253"/>
      <c r="ET1485" s="253"/>
      <c r="EU1485" s="253"/>
      <c r="EV1485" s="253"/>
      <c r="EW1485" s="253"/>
      <c r="EX1485" s="253"/>
      <c r="EY1485" s="253"/>
      <c r="EZ1485" s="253"/>
      <c r="FA1485" s="253"/>
      <c r="FB1485" s="253"/>
      <c r="FC1485" s="253"/>
      <c r="FD1485" s="253"/>
      <c r="FE1485" s="253"/>
      <c r="FF1485" s="253"/>
      <c r="FG1485" s="253"/>
      <c r="FH1485" s="253"/>
      <c r="FI1485" s="253"/>
      <c r="FJ1485" s="253"/>
      <c r="FK1485" s="253"/>
      <c r="FL1485" s="253"/>
      <c r="FM1485" s="253"/>
      <c r="FN1485" s="253"/>
      <c r="FO1485" s="253"/>
      <c r="FP1485" s="253"/>
      <c r="FQ1485" s="253"/>
      <c r="FR1485" s="253"/>
      <c r="FS1485" s="253"/>
      <c r="FT1485" s="253"/>
      <c r="FU1485" s="253"/>
      <c r="FV1485" s="253"/>
    </row>
    <row r="1486" spans="1:178" s="33" customFormat="1" ht="32.25" customHeight="1">
      <c r="A1486" s="35" t="s">
        <v>625</v>
      </c>
      <c r="B1486" s="36" t="s">
        <v>626</v>
      </c>
      <c r="C1486" s="40"/>
      <c r="D1486" s="25">
        <v>45</v>
      </c>
      <c r="E1486" s="23">
        <f t="shared" si="671"/>
        <v>0</v>
      </c>
      <c r="F1486" s="25"/>
      <c r="G1486" s="25">
        <v>30</v>
      </c>
      <c r="H1486" s="23">
        <f t="shared" si="672"/>
        <v>0</v>
      </c>
      <c r="I1486" s="25"/>
      <c r="J1486" s="25">
        <v>45</v>
      </c>
      <c r="K1486" s="23">
        <f t="shared" si="673"/>
        <v>0</v>
      </c>
      <c r="L1486" s="25"/>
      <c r="M1486" s="25">
        <v>75</v>
      </c>
      <c r="N1486" s="23">
        <f t="shared" si="674"/>
        <v>0</v>
      </c>
      <c r="O1486" s="25"/>
      <c r="P1486" s="25">
        <v>38</v>
      </c>
      <c r="Q1486" s="23">
        <f t="shared" si="675"/>
        <v>0</v>
      </c>
      <c r="R1486" s="25"/>
      <c r="S1486" s="25">
        <v>68</v>
      </c>
      <c r="T1486" s="23">
        <f t="shared" si="676"/>
        <v>0</v>
      </c>
      <c r="U1486" s="25"/>
      <c r="V1486" s="25">
        <v>38</v>
      </c>
      <c r="W1486" s="23">
        <f t="shared" si="677"/>
        <v>0</v>
      </c>
      <c r="X1486" s="25"/>
      <c r="Y1486" s="25">
        <v>55</v>
      </c>
      <c r="Z1486" s="23">
        <f t="shared" si="678"/>
        <v>0</v>
      </c>
      <c r="AA1486" s="25"/>
      <c r="AB1486" s="25">
        <v>58</v>
      </c>
      <c r="AC1486" s="23">
        <f t="shared" si="679"/>
        <v>0</v>
      </c>
      <c r="AD1486" s="25"/>
      <c r="AE1486" s="25">
        <v>68</v>
      </c>
      <c r="AF1486" s="25">
        <f t="shared" si="680"/>
        <v>0</v>
      </c>
      <c r="AG1486" s="25"/>
      <c r="AH1486" s="25">
        <v>98</v>
      </c>
      <c r="AI1486" s="23">
        <f t="shared" si="681"/>
        <v>0</v>
      </c>
      <c r="AJ1486" s="25"/>
      <c r="AK1486" s="25">
        <v>7</v>
      </c>
      <c r="AL1486" s="25">
        <f t="shared" si="682"/>
        <v>0</v>
      </c>
      <c r="AM1486" s="25"/>
      <c r="AN1486" s="25">
        <v>6</v>
      </c>
      <c r="AO1486" s="25">
        <f t="shared" si="683"/>
        <v>0</v>
      </c>
      <c r="AP1486" s="25"/>
      <c r="AQ1486" s="25">
        <v>7</v>
      </c>
      <c r="AR1486" s="25">
        <f t="shared" si="701"/>
        <v>0</v>
      </c>
      <c r="AS1486" s="25"/>
      <c r="AT1486" s="25">
        <v>5.63</v>
      </c>
      <c r="AU1486" s="25">
        <f t="shared" si="702"/>
        <v>0</v>
      </c>
      <c r="AV1486" s="25"/>
      <c r="AW1486" s="25">
        <v>6.65</v>
      </c>
      <c r="AX1486" s="25">
        <f t="shared" si="703"/>
        <v>0</v>
      </c>
      <c r="AY1486" s="25"/>
      <c r="AZ1486" s="25">
        <v>5.58</v>
      </c>
      <c r="BA1486" s="25">
        <f t="shared" si="704"/>
        <v>0</v>
      </c>
      <c r="BB1486" s="25"/>
      <c r="BC1486" s="25">
        <v>6</v>
      </c>
      <c r="BD1486" s="23">
        <f t="shared" si="684"/>
        <v>0</v>
      </c>
      <c r="BE1486" s="26">
        <f t="shared" si="685"/>
        <v>0</v>
      </c>
      <c r="BF1486" s="27">
        <f t="shared" si="688"/>
        <v>32970</v>
      </c>
      <c r="BG1486" s="28"/>
      <c r="BH1486" s="29"/>
      <c r="BI1486" s="28"/>
      <c r="BJ1486" s="30">
        <f t="shared" si="686"/>
        <v>0</v>
      </c>
      <c r="BK1486" s="28">
        <f t="shared" si="687"/>
        <v>32970</v>
      </c>
      <c r="BL1486" s="250"/>
      <c r="BM1486" s="250"/>
      <c r="BN1486" s="250"/>
      <c r="BO1486" s="250"/>
      <c r="BP1486" s="252"/>
      <c r="BQ1486" s="252"/>
      <c r="BR1486" s="252"/>
      <c r="BS1486" s="252"/>
      <c r="BT1486" s="252"/>
      <c r="BU1486" s="252"/>
      <c r="BV1486" s="252"/>
      <c r="BW1486" s="252"/>
      <c r="BX1486" s="252"/>
      <c r="BY1486" s="253"/>
      <c r="BZ1486" s="253"/>
      <c r="CA1486" s="253"/>
      <c r="CB1486" s="253"/>
      <c r="CC1486" s="253"/>
      <c r="CD1486" s="253"/>
      <c r="CE1486" s="253"/>
      <c r="CF1486" s="253"/>
      <c r="CG1486" s="253"/>
      <c r="CH1486" s="253"/>
      <c r="CI1486" s="253"/>
      <c r="CJ1486" s="253"/>
      <c r="CK1486" s="253"/>
      <c r="CL1486" s="253"/>
      <c r="CM1486" s="253"/>
      <c r="CN1486" s="253"/>
      <c r="CO1486" s="253"/>
      <c r="CP1486" s="253"/>
      <c r="CQ1486" s="253"/>
      <c r="CR1486" s="253"/>
      <c r="CS1486" s="253"/>
      <c r="CT1486" s="253"/>
      <c r="CU1486" s="253"/>
      <c r="CV1486" s="253"/>
      <c r="CW1486" s="253"/>
      <c r="CX1486" s="253"/>
      <c r="CY1486" s="253"/>
      <c r="CZ1486" s="253"/>
      <c r="DA1486" s="253"/>
      <c r="DB1486" s="253"/>
      <c r="DC1486" s="253"/>
      <c r="DD1486" s="253"/>
      <c r="DE1486" s="253"/>
      <c r="DF1486" s="253"/>
      <c r="DG1486" s="253"/>
      <c r="DH1486" s="253"/>
      <c r="DI1486" s="253"/>
      <c r="DJ1486" s="253"/>
      <c r="DK1486" s="253"/>
      <c r="DL1486" s="253"/>
      <c r="DM1486" s="253"/>
      <c r="DN1486" s="253"/>
      <c r="DO1486" s="253"/>
      <c r="DP1486" s="253"/>
      <c r="DQ1486" s="253"/>
      <c r="DR1486" s="253"/>
      <c r="DS1486" s="253"/>
      <c r="DT1486" s="253"/>
      <c r="DU1486" s="253"/>
      <c r="DV1486" s="253"/>
      <c r="DW1486" s="253"/>
      <c r="DX1486" s="253"/>
      <c r="DY1486" s="253"/>
      <c r="DZ1486" s="253"/>
      <c r="EA1486" s="253"/>
      <c r="EB1486" s="253"/>
      <c r="EC1486" s="253"/>
      <c r="ED1486" s="253"/>
      <c r="EE1486" s="253"/>
      <c r="EF1486" s="253"/>
      <c r="EG1486" s="253"/>
      <c r="EH1486" s="253"/>
      <c r="EI1486" s="253"/>
      <c r="EJ1486" s="253"/>
      <c r="EK1486" s="253"/>
      <c r="EL1486" s="253"/>
      <c r="EM1486" s="253"/>
      <c r="EN1486" s="253"/>
      <c r="EO1486" s="253"/>
      <c r="EP1486" s="253"/>
      <c r="EQ1486" s="253"/>
      <c r="ER1486" s="253"/>
      <c r="ES1486" s="253"/>
      <c r="ET1486" s="253"/>
      <c r="EU1486" s="253"/>
      <c r="EV1486" s="253"/>
      <c r="EW1486" s="253"/>
      <c r="EX1486" s="253"/>
      <c r="EY1486" s="253"/>
      <c r="EZ1486" s="253"/>
      <c r="FA1486" s="253"/>
      <c r="FB1486" s="253"/>
      <c r="FC1486" s="253"/>
      <c r="FD1486" s="253"/>
      <c r="FE1486" s="253"/>
      <c r="FF1486" s="253"/>
      <c r="FG1486" s="253"/>
      <c r="FH1486" s="253"/>
      <c r="FI1486" s="253"/>
      <c r="FJ1486" s="253"/>
      <c r="FK1486" s="253"/>
      <c r="FL1486" s="253"/>
      <c r="FM1486" s="253"/>
      <c r="FN1486" s="253"/>
      <c r="FO1486" s="253"/>
      <c r="FP1486" s="253"/>
      <c r="FQ1486" s="253"/>
      <c r="FR1486" s="253"/>
      <c r="FS1486" s="253"/>
      <c r="FT1486" s="253"/>
      <c r="FU1486" s="253"/>
      <c r="FV1486" s="253"/>
    </row>
    <row r="1487" spans="1:178" s="33" customFormat="1" ht="32.25" customHeight="1">
      <c r="A1487" s="35" t="s">
        <v>627</v>
      </c>
      <c r="B1487" s="36" t="s">
        <v>628</v>
      </c>
      <c r="C1487" s="40"/>
      <c r="D1487" s="25">
        <v>45</v>
      </c>
      <c r="E1487" s="23">
        <f t="shared" si="671"/>
        <v>0</v>
      </c>
      <c r="F1487" s="25"/>
      <c r="G1487" s="25">
        <v>30</v>
      </c>
      <c r="H1487" s="23">
        <f t="shared" si="672"/>
        <v>0</v>
      </c>
      <c r="I1487" s="25"/>
      <c r="J1487" s="25">
        <v>45</v>
      </c>
      <c r="K1487" s="23">
        <f t="shared" si="673"/>
        <v>0</v>
      </c>
      <c r="L1487" s="25">
        <v>130</v>
      </c>
      <c r="M1487" s="25">
        <v>75</v>
      </c>
      <c r="N1487" s="23">
        <f t="shared" si="674"/>
        <v>9750</v>
      </c>
      <c r="O1487" s="25">
        <v>180</v>
      </c>
      <c r="P1487" s="25">
        <v>38</v>
      </c>
      <c r="Q1487" s="23">
        <f t="shared" si="675"/>
        <v>6840</v>
      </c>
      <c r="R1487" s="25">
        <v>101</v>
      </c>
      <c r="S1487" s="25">
        <v>68</v>
      </c>
      <c r="T1487" s="23">
        <f t="shared" si="676"/>
        <v>6868</v>
      </c>
      <c r="U1487" s="25"/>
      <c r="V1487" s="25">
        <v>38</v>
      </c>
      <c r="W1487" s="23">
        <f t="shared" si="677"/>
        <v>0</v>
      </c>
      <c r="X1487" s="25"/>
      <c r="Y1487" s="25">
        <v>55</v>
      </c>
      <c r="Z1487" s="23">
        <f t="shared" si="678"/>
        <v>0</v>
      </c>
      <c r="AA1487" s="25"/>
      <c r="AB1487" s="25">
        <v>58</v>
      </c>
      <c r="AC1487" s="23">
        <f t="shared" si="679"/>
        <v>0</v>
      </c>
      <c r="AD1487" s="25"/>
      <c r="AE1487" s="25">
        <v>68</v>
      </c>
      <c r="AF1487" s="25">
        <f t="shared" si="680"/>
        <v>0</v>
      </c>
      <c r="AG1487" s="25"/>
      <c r="AH1487" s="25">
        <v>98</v>
      </c>
      <c r="AI1487" s="23">
        <f t="shared" si="681"/>
        <v>0</v>
      </c>
      <c r="AJ1487" s="25"/>
      <c r="AK1487" s="25">
        <v>7</v>
      </c>
      <c r="AL1487" s="25">
        <f t="shared" si="682"/>
        <v>0</v>
      </c>
      <c r="AM1487" s="25">
        <v>4605</v>
      </c>
      <c r="AN1487" s="25">
        <v>6</v>
      </c>
      <c r="AO1487" s="25">
        <f t="shared" si="683"/>
        <v>27630</v>
      </c>
      <c r="AP1487" s="25"/>
      <c r="AQ1487" s="25">
        <v>7</v>
      </c>
      <c r="AR1487" s="25">
        <f t="shared" si="701"/>
        <v>0</v>
      </c>
      <c r="AS1487" s="25"/>
      <c r="AT1487" s="25">
        <v>5.63</v>
      </c>
      <c r="AU1487" s="25">
        <f t="shared" si="702"/>
        <v>0</v>
      </c>
      <c r="AV1487" s="25"/>
      <c r="AW1487" s="25">
        <v>6.65</v>
      </c>
      <c r="AX1487" s="25">
        <f t="shared" si="703"/>
        <v>0</v>
      </c>
      <c r="AY1487" s="25"/>
      <c r="AZ1487" s="25">
        <v>5.58</v>
      </c>
      <c r="BA1487" s="25">
        <f t="shared" si="704"/>
        <v>0</v>
      </c>
      <c r="BB1487" s="25"/>
      <c r="BC1487" s="25">
        <v>6</v>
      </c>
      <c r="BD1487" s="23">
        <f t="shared" si="684"/>
        <v>0</v>
      </c>
      <c r="BE1487" s="26">
        <f t="shared" si="685"/>
        <v>51088</v>
      </c>
      <c r="BF1487" s="27">
        <f t="shared" si="688"/>
        <v>168708</v>
      </c>
      <c r="BG1487" s="28"/>
      <c r="BH1487" s="29"/>
      <c r="BI1487" s="28"/>
      <c r="BJ1487" s="28">
        <f t="shared" si="686"/>
        <v>0</v>
      </c>
      <c r="BK1487" s="28">
        <f t="shared" si="687"/>
        <v>219796</v>
      </c>
      <c r="BL1487" s="250"/>
      <c r="BM1487" s="254"/>
      <c r="BN1487" s="250"/>
      <c r="BO1487" s="250"/>
      <c r="BP1487" s="252"/>
      <c r="BQ1487" s="252"/>
      <c r="BR1487" s="252"/>
      <c r="BS1487" s="252"/>
      <c r="BT1487" s="252"/>
      <c r="BU1487" s="252"/>
      <c r="BV1487" s="252"/>
      <c r="BW1487" s="252"/>
      <c r="BX1487" s="252"/>
      <c r="BY1487" s="253"/>
      <c r="BZ1487" s="253"/>
      <c r="CA1487" s="253"/>
      <c r="CB1487" s="253"/>
      <c r="CC1487" s="253"/>
      <c r="CD1487" s="253"/>
      <c r="CE1487" s="253"/>
      <c r="CF1487" s="253"/>
      <c r="CG1487" s="253"/>
      <c r="CH1487" s="253"/>
      <c r="CI1487" s="253"/>
      <c r="CJ1487" s="253"/>
      <c r="CK1487" s="253"/>
      <c r="CL1487" s="253"/>
      <c r="CM1487" s="253"/>
      <c r="CN1487" s="253"/>
      <c r="CO1487" s="253"/>
      <c r="CP1487" s="253"/>
      <c r="CQ1487" s="253"/>
      <c r="CR1487" s="253"/>
      <c r="CS1487" s="253"/>
      <c r="CT1487" s="253"/>
      <c r="CU1487" s="253"/>
      <c r="CV1487" s="253"/>
      <c r="CW1487" s="253"/>
      <c r="CX1487" s="253"/>
      <c r="CY1487" s="253"/>
      <c r="CZ1487" s="253"/>
      <c r="DA1487" s="253"/>
      <c r="DB1487" s="253"/>
      <c r="DC1487" s="253"/>
      <c r="DD1487" s="253"/>
      <c r="DE1487" s="253"/>
      <c r="DF1487" s="253"/>
      <c r="DG1487" s="253"/>
      <c r="DH1487" s="253"/>
      <c r="DI1487" s="253"/>
      <c r="DJ1487" s="253"/>
      <c r="DK1487" s="253"/>
      <c r="DL1487" s="253"/>
      <c r="DM1487" s="253"/>
      <c r="DN1487" s="253"/>
      <c r="DO1487" s="253"/>
      <c r="DP1487" s="253"/>
      <c r="DQ1487" s="253"/>
      <c r="DR1487" s="253"/>
      <c r="DS1487" s="253"/>
      <c r="DT1487" s="253"/>
      <c r="DU1487" s="253"/>
      <c r="DV1487" s="253"/>
      <c r="DW1487" s="253"/>
      <c r="DX1487" s="253"/>
      <c r="DY1487" s="253"/>
      <c r="DZ1487" s="253"/>
      <c r="EA1487" s="253"/>
      <c r="EB1487" s="253"/>
      <c r="EC1487" s="253"/>
      <c r="ED1487" s="253"/>
      <c r="EE1487" s="253"/>
      <c r="EF1487" s="253"/>
      <c r="EG1487" s="253"/>
      <c r="EH1487" s="253"/>
      <c r="EI1487" s="253"/>
      <c r="EJ1487" s="253"/>
      <c r="EK1487" s="253"/>
      <c r="EL1487" s="253"/>
      <c r="EM1487" s="253"/>
      <c r="EN1487" s="253"/>
      <c r="EO1487" s="253"/>
      <c r="EP1487" s="253"/>
      <c r="EQ1487" s="253"/>
      <c r="ER1487" s="253"/>
      <c r="ES1487" s="253"/>
      <c r="ET1487" s="253"/>
      <c r="EU1487" s="253"/>
      <c r="EV1487" s="253"/>
      <c r="EW1487" s="253"/>
      <c r="EX1487" s="253"/>
      <c r="EY1487" s="253"/>
      <c r="EZ1487" s="253"/>
      <c r="FA1487" s="253"/>
      <c r="FB1487" s="253"/>
      <c r="FC1487" s="253"/>
      <c r="FD1487" s="253"/>
      <c r="FE1487" s="253"/>
      <c r="FF1487" s="253"/>
      <c r="FG1487" s="253"/>
      <c r="FH1487" s="253"/>
      <c r="FI1487" s="253"/>
      <c r="FJ1487" s="253"/>
      <c r="FK1487" s="253"/>
      <c r="FL1487" s="253"/>
      <c r="FM1487" s="253"/>
      <c r="FN1487" s="253"/>
      <c r="FO1487" s="253"/>
      <c r="FP1487" s="253"/>
      <c r="FQ1487" s="253"/>
      <c r="FR1487" s="253"/>
      <c r="FS1487" s="253"/>
      <c r="FT1487" s="253"/>
      <c r="FU1487" s="253"/>
      <c r="FV1487" s="253"/>
    </row>
    <row r="1488" spans="1:178" s="33" customFormat="1" ht="32.25" customHeight="1">
      <c r="A1488" s="35" t="s">
        <v>629</v>
      </c>
      <c r="B1488" s="36" t="s">
        <v>630</v>
      </c>
      <c r="C1488" s="40"/>
      <c r="D1488" s="25">
        <v>45</v>
      </c>
      <c r="E1488" s="23">
        <f t="shared" si="671"/>
        <v>0</v>
      </c>
      <c r="F1488" s="25"/>
      <c r="G1488" s="25">
        <v>30</v>
      </c>
      <c r="H1488" s="23">
        <f t="shared" si="672"/>
        <v>0</v>
      </c>
      <c r="I1488" s="25"/>
      <c r="J1488" s="25">
        <v>45</v>
      </c>
      <c r="K1488" s="23">
        <f t="shared" si="673"/>
        <v>0</v>
      </c>
      <c r="L1488" s="25"/>
      <c r="M1488" s="25">
        <v>75</v>
      </c>
      <c r="N1488" s="23">
        <f t="shared" si="674"/>
        <v>0</v>
      </c>
      <c r="O1488" s="25"/>
      <c r="P1488" s="25">
        <v>38</v>
      </c>
      <c r="Q1488" s="23">
        <f t="shared" si="675"/>
        <v>0</v>
      </c>
      <c r="R1488" s="25"/>
      <c r="S1488" s="25">
        <v>68</v>
      </c>
      <c r="T1488" s="23">
        <f t="shared" si="676"/>
        <v>0</v>
      </c>
      <c r="U1488" s="25"/>
      <c r="V1488" s="25">
        <v>38</v>
      </c>
      <c r="W1488" s="23">
        <f t="shared" si="677"/>
        <v>0</v>
      </c>
      <c r="X1488" s="25"/>
      <c r="Y1488" s="25">
        <v>55</v>
      </c>
      <c r="Z1488" s="23">
        <f t="shared" si="678"/>
        <v>0</v>
      </c>
      <c r="AA1488" s="25"/>
      <c r="AB1488" s="25">
        <v>58</v>
      </c>
      <c r="AC1488" s="23">
        <f t="shared" si="679"/>
        <v>0</v>
      </c>
      <c r="AD1488" s="25"/>
      <c r="AE1488" s="25">
        <v>68</v>
      </c>
      <c r="AF1488" s="25">
        <f t="shared" si="680"/>
        <v>0</v>
      </c>
      <c r="AG1488" s="25"/>
      <c r="AH1488" s="25">
        <v>98</v>
      </c>
      <c r="AI1488" s="23">
        <f t="shared" si="681"/>
        <v>0</v>
      </c>
      <c r="AJ1488" s="25"/>
      <c r="AK1488" s="25">
        <v>7</v>
      </c>
      <c r="AL1488" s="25">
        <f t="shared" si="682"/>
        <v>0</v>
      </c>
      <c r="AM1488" s="25"/>
      <c r="AN1488" s="25">
        <v>6</v>
      </c>
      <c r="AO1488" s="25">
        <f t="shared" si="683"/>
        <v>0</v>
      </c>
      <c r="AP1488" s="25"/>
      <c r="AQ1488" s="25">
        <v>7</v>
      </c>
      <c r="AR1488" s="25">
        <f t="shared" si="701"/>
        <v>0</v>
      </c>
      <c r="AS1488" s="25"/>
      <c r="AT1488" s="25">
        <v>5.63</v>
      </c>
      <c r="AU1488" s="25">
        <f t="shared" si="702"/>
        <v>0</v>
      </c>
      <c r="AV1488" s="25"/>
      <c r="AW1488" s="25">
        <v>6.65</v>
      </c>
      <c r="AX1488" s="25">
        <f t="shared" si="703"/>
        <v>0</v>
      </c>
      <c r="AY1488" s="25"/>
      <c r="AZ1488" s="25">
        <v>5.58</v>
      </c>
      <c r="BA1488" s="25">
        <f t="shared" si="704"/>
        <v>0</v>
      </c>
      <c r="BB1488" s="25"/>
      <c r="BC1488" s="25">
        <v>6</v>
      </c>
      <c r="BD1488" s="23">
        <f t="shared" si="684"/>
        <v>0</v>
      </c>
      <c r="BE1488" s="26">
        <f t="shared" si="685"/>
        <v>0</v>
      </c>
      <c r="BF1488" s="27">
        <f t="shared" si="688"/>
        <v>89300</v>
      </c>
      <c r="BG1488" s="28"/>
      <c r="BH1488" s="29"/>
      <c r="BI1488" s="28"/>
      <c r="BJ1488" s="30">
        <f t="shared" si="686"/>
        <v>0</v>
      </c>
      <c r="BK1488" s="28">
        <f t="shared" si="687"/>
        <v>89300</v>
      </c>
      <c r="BL1488" s="250"/>
      <c r="BM1488" s="250"/>
      <c r="BN1488" s="250"/>
      <c r="BO1488" s="250"/>
      <c r="BP1488" s="250"/>
      <c r="BQ1488" s="252"/>
      <c r="BR1488" s="252"/>
      <c r="BS1488" s="252"/>
      <c r="BT1488" s="252"/>
      <c r="BU1488" s="252"/>
      <c r="BV1488" s="252"/>
      <c r="BW1488" s="252"/>
      <c r="BX1488" s="252"/>
      <c r="BY1488" s="253"/>
      <c r="BZ1488" s="253"/>
      <c r="CA1488" s="253"/>
      <c r="CB1488" s="253"/>
      <c r="CC1488" s="253"/>
      <c r="CD1488" s="253"/>
      <c r="CE1488" s="253"/>
      <c r="CF1488" s="253"/>
      <c r="CG1488" s="253"/>
      <c r="CH1488" s="253"/>
      <c r="CI1488" s="253"/>
      <c r="CJ1488" s="253"/>
      <c r="CK1488" s="253"/>
      <c r="CL1488" s="253"/>
      <c r="CM1488" s="253"/>
      <c r="CN1488" s="253"/>
      <c r="CO1488" s="253"/>
      <c r="CP1488" s="253"/>
      <c r="CQ1488" s="253"/>
      <c r="CR1488" s="253"/>
      <c r="CS1488" s="253"/>
      <c r="CT1488" s="253"/>
      <c r="CU1488" s="253"/>
      <c r="CV1488" s="253"/>
      <c r="CW1488" s="253"/>
      <c r="CX1488" s="253"/>
      <c r="CY1488" s="253"/>
      <c r="CZ1488" s="253"/>
      <c r="DA1488" s="253"/>
      <c r="DB1488" s="253"/>
      <c r="DC1488" s="253"/>
      <c r="DD1488" s="253"/>
      <c r="DE1488" s="253"/>
      <c r="DF1488" s="253"/>
      <c r="DG1488" s="253"/>
      <c r="DH1488" s="253"/>
      <c r="DI1488" s="253"/>
      <c r="DJ1488" s="253"/>
      <c r="DK1488" s="253"/>
      <c r="DL1488" s="253"/>
      <c r="DM1488" s="253"/>
      <c r="DN1488" s="253"/>
      <c r="DO1488" s="253"/>
      <c r="DP1488" s="253"/>
      <c r="DQ1488" s="253"/>
      <c r="DR1488" s="253"/>
      <c r="DS1488" s="253"/>
      <c r="DT1488" s="253"/>
      <c r="DU1488" s="253"/>
      <c r="DV1488" s="253"/>
      <c r="DW1488" s="253"/>
      <c r="DX1488" s="253"/>
      <c r="DY1488" s="253"/>
      <c r="DZ1488" s="253"/>
      <c r="EA1488" s="253"/>
      <c r="EB1488" s="253"/>
      <c r="EC1488" s="253"/>
      <c r="ED1488" s="253"/>
      <c r="EE1488" s="253"/>
      <c r="EF1488" s="253"/>
      <c r="EG1488" s="253"/>
      <c r="EH1488" s="253"/>
      <c r="EI1488" s="253"/>
      <c r="EJ1488" s="253"/>
      <c r="EK1488" s="253"/>
      <c r="EL1488" s="253"/>
      <c r="EM1488" s="253"/>
      <c r="EN1488" s="253"/>
      <c r="EO1488" s="253"/>
      <c r="EP1488" s="253"/>
      <c r="EQ1488" s="253"/>
      <c r="ER1488" s="253"/>
      <c r="ES1488" s="253"/>
      <c r="ET1488" s="253"/>
      <c r="EU1488" s="253"/>
      <c r="EV1488" s="253"/>
      <c r="EW1488" s="253"/>
      <c r="EX1488" s="253"/>
      <c r="EY1488" s="253"/>
      <c r="EZ1488" s="253"/>
      <c r="FA1488" s="253"/>
      <c r="FB1488" s="253"/>
      <c r="FC1488" s="253"/>
      <c r="FD1488" s="253"/>
      <c r="FE1488" s="253"/>
      <c r="FF1488" s="253"/>
      <c r="FG1488" s="253"/>
      <c r="FH1488" s="253"/>
      <c r="FI1488" s="253"/>
      <c r="FJ1488" s="253"/>
      <c r="FK1488" s="253"/>
      <c r="FL1488" s="253"/>
      <c r="FM1488" s="253"/>
      <c r="FN1488" s="253"/>
      <c r="FO1488" s="253"/>
      <c r="FP1488" s="253"/>
      <c r="FQ1488" s="253"/>
      <c r="FR1488" s="253"/>
      <c r="FS1488" s="253"/>
      <c r="FT1488" s="253"/>
      <c r="FU1488" s="253"/>
      <c r="FV1488" s="253"/>
    </row>
    <row r="1489" spans="1:178" s="33" customFormat="1" ht="31.5" customHeight="1">
      <c r="A1489" s="35" t="s">
        <v>631</v>
      </c>
      <c r="B1489" s="36" t="s">
        <v>632</v>
      </c>
      <c r="C1489" s="40"/>
      <c r="D1489" s="25">
        <v>45</v>
      </c>
      <c r="E1489" s="23">
        <f t="shared" si="671"/>
        <v>0</v>
      </c>
      <c r="F1489" s="25"/>
      <c r="G1489" s="25">
        <v>30</v>
      </c>
      <c r="H1489" s="23">
        <f t="shared" si="672"/>
        <v>0</v>
      </c>
      <c r="I1489" s="25"/>
      <c r="J1489" s="25">
        <v>45</v>
      </c>
      <c r="K1489" s="23">
        <f t="shared" si="673"/>
        <v>0</v>
      </c>
      <c r="L1489" s="25"/>
      <c r="M1489" s="25">
        <v>75</v>
      </c>
      <c r="N1489" s="23">
        <f t="shared" si="674"/>
        <v>0</v>
      </c>
      <c r="O1489" s="25"/>
      <c r="P1489" s="25">
        <v>38</v>
      </c>
      <c r="Q1489" s="23">
        <f t="shared" si="675"/>
        <v>0</v>
      </c>
      <c r="R1489" s="25"/>
      <c r="S1489" s="25">
        <v>68</v>
      </c>
      <c r="T1489" s="23">
        <f t="shared" si="676"/>
        <v>0</v>
      </c>
      <c r="U1489" s="25"/>
      <c r="V1489" s="25">
        <v>38</v>
      </c>
      <c r="W1489" s="23">
        <f t="shared" si="677"/>
        <v>0</v>
      </c>
      <c r="X1489" s="25"/>
      <c r="Y1489" s="25">
        <v>55</v>
      </c>
      <c r="Z1489" s="23">
        <f t="shared" si="678"/>
        <v>0</v>
      </c>
      <c r="AA1489" s="25"/>
      <c r="AB1489" s="25">
        <v>58</v>
      </c>
      <c r="AC1489" s="23">
        <f t="shared" si="679"/>
        <v>0</v>
      </c>
      <c r="AD1489" s="25"/>
      <c r="AE1489" s="25">
        <v>68</v>
      </c>
      <c r="AF1489" s="25">
        <f t="shared" si="680"/>
        <v>0</v>
      </c>
      <c r="AG1489" s="25"/>
      <c r="AH1489" s="25">
        <v>98</v>
      </c>
      <c r="AI1489" s="23">
        <f t="shared" si="681"/>
        <v>0</v>
      </c>
      <c r="AJ1489" s="25"/>
      <c r="AK1489" s="25">
        <v>7</v>
      </c>
      <c r="AL1489" s="25">
        <f t="shared" si="682"/>
        <v>0</v>
      </c>
      <c r="AM1489" s="25"/>
      <c r="AN1489" s="25">
        <v>6</v>
      </c>
      <c r="AO1489" s="25">
        <f t="shared" si="683"/>
        <v>0</v>
      </c>
      <c r="AP1489" s="25"/>
      <c r="AQ1489" s="25">
        <v>7</v>
      </c>
      <c r="AR1489" s="25">
        <f t="shared" si="701"/>
        <v>0</v>
      </c>
      <c r="AS1489" s="25"/>
      <c r="AT1489" s="25">
        <v>5.63</v>
      </c>
      <c r="AU1489" s="25">
        <f t="shared" si="702"/>
        <v>0</v>
      </c>
      <c r="AV1489" s="25"/>
      <c r="AW1489" s="25">
        <v>6.65</v>
      </c>
      <c r="AX1489" s="25">
        <f t="shared" si="703"/>
        <v>0</v>
      </c>
      <c r="AY1489" s="25"/>
      <c r="AZ1489" s="25">
        <v>5.58</v>
      </c>
      <c r="BA1489" s="25">
        <f t="shared" si="704"/>
        <v>0</v>
      </c>
      <c r="BB1489" s="25"/>
      <c r="BC1489" s="25">
        <v>6</v>
      </c>
      <c r="BD1489" s="23">
        <f t="shared" si="684"/>
        <v>0</v>
      </c>
      <c r="BE1489" s="26">
        <f t="shared" si="685"/>
        <v>0</v>
      </c>
      <c r="BF1489" s="27">
        <f t="shared" si="688"/>
        <v>59982</v>
      </c>
      <c r="BG1489" s="28"/>
      <c r="BH1489" s="29"/>
      <c r="BI1489" s="28"/>
      <c r="BJ1489" s="28">
        <f t="shared" si="686"/>
        <v>0</v>
      </c>
      <c r="BK1489" s="28">
        <f t="shared" si="687"/>
        <v>59982</v>
      </c>
      <c r="BL1489" s="250"/>
      <c r="BM1489" s="250"/>
      <c r="BN1489" s="250"/>
      <c r="BO1489" s="250"/>
      <c r="BP1489" s="250"/>
      <c r="BQ1489" s="252"/>
      <c r="BR1489" s="252"/>
      <c r="BS1489" s="252"/>
      <c r="BT1489" s="252"/>
      <c r="BU1489" s="252"/>
      <c r="BV1489" s="252"/>
      <c r="BW1489" s="252"/>
      <c r="BX1489" s="252"/>
      <c r="BY1489" s="253"/>
      <c r="BZ1489" s="253"/>
      <c r="CA1489" s="253"/>
      <c r="CB1489" s="253"/>
      <c r="CC1489" s="253"/>
      <c r="CD1489" s="253"/>
      <c r="CE1489" s="253"/>
      <c r="CF1489" s="253"/>
      <c r="CG1489" s="253"/>
      <c r="CH1489" s="253"/>
      <c r="CI1489" s="253"/>
      <c r="CJ1489" s="253"/>
      <c r="CK1489" s="253"/>
      <c r="CL1489" s="253"/>
      <c r="CM1489" s="253"/>
      <c r="CN1489" s="253"/>
      <c r="CO1489" s="253"/>
      <c r="CP1489" s="253"/>
      <c r="CQ1489" s="253"/>
      <c r="CR1489" s="253"/>
      <c r="CS1489" s="253"/>
      <c r="CT1489" s="253"/>
      <c r="CU1489" s="253"/>
      <c r="CV1489" s="253"/>
      <c r="CW1489" s="253"/>
      <c r="CX1489" s="253"/>
      <c r="CY1489" s="253"/>
      <c r="CZ1489" s="253"/>
      <c r="DA1489" s="253"/>
      <c r="DB1489" s="253"/>
      <c r="DC1489" s="253"/>
      <c r="DD1489" s="253"/>
      <c r="DE1489" s="253"/>
      <c r="DF1489" s="253"/>
      <c r="DG1489" s="253"/>
      <c r="DH1489" s="253"/>
      <c r="DI1489" s="253"/>
      <c r="DJ1489" s="253"/>
      <c r="DK1489" s="253"/>
      <c r="DL1489" s="253"/>
      <c r="DM1489" s="253"/>
      <c r="DN1489" s="253"/>
      <c r="DO1489" s="253"/>
      <c r="DP1489" s="253"/>
      <c r="DQ1489" s="253"/>
      <c r="DR1489" s="253"/>
      <c r="DS1489" s="253"/>
      <c r="DT1489" s="253"/>
      <c r="DU1489" s="253"/>
      <c r="DV1489" s="253"/>
      <c r="DW1489" s="253"/>
      <c r="DX1489" s="253"/>
      <c r="DY1489" s="253"/>
      <c r="DZ1489" s="253"/>
      <c r="EA1489" s="253"/>
      <c r="EB1489" s="253"/>
      <c r="EC1489" s="253"/>
      <c r="ED1489" s="253"/>
      <c r="EE1489" s="253"/>
      <c r="EF1489" s="253"/>
      <c r="EG1489" s="253"/>
      <c r="EH1489" s="253"/>
      <c r="EI1489" s="253"/>
      <c r="EJ1489" s="253"/>
      <c r="EK1489" s="253"/>
      <c r="EL1489" s="253"/>
      <c r="EM1489" s="253"/>
      <c r="EN1489" s="253"/>
      <c r="EO1489" s="253"/>
      <c r="EP1489" s="253"/>
      <c r="EQ1489" s="253"/>
      <c r="ER1489" s="253"/>
      <c r="ES1489" s="253"/>
      <c r="ET1489" s="253"/>
      <c r="EU1489" s="253"/>
      <c r="EV1489" s="253"/>
      <c r="EW1489" s="253"/>
      <c r="EX1489" s="253"/>
      <c r="EY1489" s="253"/>
      <c r="EZ1489" s="253"/>
      <c r="FA1489" s="253"/>
      <c r="FB1489" s="253"/>
      <c r="FC1489" s="253"/>
      <c r="FD1489" s="253"/>
      <c r="FE1489" s="253"/>
      <c r="FF1489" s="253"/>
      <c r="FG1489" s="253"/>
      <c r="FH1489" s="253"/>
      <c r="FI1489" s="253"/>
      <c r="FJ1489" s="253"/>
      <c r="FK1489" s="253"/>
      <c r="FL1489" s="253"/>
      <c r="FM1489" s="253"/>
      <c r="FN1489" s="253"/>
      <c r="FO1489" s="253"/>
      <c r="FP1489" s="253"/>
      <c r="FQ1489" s="253"/>
      <c r="FR1489" s="253"/>
      <c r="FS1489" s="253"/>
      <c r="FT1489" s="253"/>
      <c r="FU1489" s="253"/>
      <c r="FV1489" s="253"/>
    </row>
    <row r="1490" spans="1:178" s="33" customFormat="1" ht="32.25" customHeight="1">
      <c r="A1490" s="35" t="s">
        <v>633</v>
      </c>
      <c r="B1490" s="36" t="s">
        <v>634</v>
      </c>
      <c r="C1490" s="40"/>
      <c r="D1490" s="25">
        <v>45</v>
      </c>
      <c r="E1490" s="23">
        <f t="shared" si="671"/>
        <v>0</v>
      </c>
      <c r="F1490" s="25"/>
      <c r="G1490" s="25">
        <v>30</v>
      </c>
      <c r="H1490" s="23">
        <f t="shared" si="672"/>
        <v>0</v>
      </c>
      <c r="I1490" s="25"/>
      <c r="J1490" s="25">
        <v>45</v>
      </c>
      <c r="K1490" s="23">
        <f t="shared" si="673"/>
        <v>0</v>
      </c>
      <c r="L1490" s="25">
        <v>140</v>
      </c>
      <c r="M1490" s="25">
        <v>75</v>
      </c>
      <c r="N1490" s="23">
        <f t="shared" si="674"/>
        <v>10500</v>
      </c>
      <c r="O1490" s="25">
        <v>190</v>
      </c>
      <c r="P1490" s="25">
        <v>38</v>
      </c>
      <c r="Q1490" s="23">
        <f t="shared" si="675"/>
        <v>7220</v>
      </c>
      <c r="R1490" s="25">
        <v>180</v>
      </c>
      <c r="S1490" s="25">
        <v>68</v>
      </c>
      <c r="T1490" s="23">
        <f t="shared" si="676"/>
        <v>12240</v>
      </c>
      <c r="U1490" s="25"/>
      <c r="V1490" s="25">
        <v>38</v>
      </c>
      <c r="W1490" s="23">
        <f t="shared" si="677"/>
        <v>0</v>
      </c>
      <c r="X1490" s="25"/>
      <c r="Y1490" s="25">
        <v>55</v>
      </c>
      <c r="Z1490" s="23">
        <f t="shared" si="678"/>
        <v>0</v>
      </c>
      <c r="AA1490" s="25"/>
      <c r="AB1490" s="25">
        <v>58</v>
      </c>
      <c r="AC1490" s="23">
        <f t="shared" si="679"/>
        <v>0</v>
      </c>
      <c r="AD1490" s="25"/>
      <c r="AE1490" s="25">
        <v>68</v>
      </c>
      <c r="AF1490" s="25">
        <f t="shared" si="680"/>
        <v>0</v>
      </c>
      <c r="AG1490" s="25"/>
      <c r="AH1490" s="25">
        <v>98</v>
      </c>
      <c r="AI1490" s="23">
        <f t="shared" si="681"/>
        <v>0</v>
      </c>
      <c r="AJ1490" s="25"/>
      <c r="AK1490" s="25">
        <v>7</v>
      </c>
      <c r="AL1490" s="25">
        <f t="shared" si="682"/>
        <v>0</v>
      </c>
      <c r="AM1490" s="25">
        <v>5480</v>
      </c>
      <c r="AN1490" s="25">
        <v>6</v>
      </c>
      <c r="AO1490" s="25">
        <f t="shared" si="683"/>
        <v>32880</v>
      </c>
      <c r="AP1490" s="25"/>
      <c r="AQ1490" s="25">
        <v>7</v>
      </c>
      <c r="AR1490" s="25">
        <f t="shared" si="701"/>
        <v>0</v>
      </c>
      <c r="AS1490" s="25"/>
      <c r="AT1490" s="25">
        <v>5.63</v>
      </c>
      <c r="AU1490" s="25">
        <f t="shared" si="702"/>
        <v>0</v>
      </c>
      <c r="AV1490" s="25"/>
      <c r="AW1490" s="25">
        <v>6.65</v>
      </c>
      <c r="AX1490" s="25">
        <f t="shared" si="703"/>
        <v>0</v>
      </c>
      <c r="AY1490" s="25"/>
      <c r="AZ1490" s="25">
        <v>5.58</v>
      </c>
      <c r="BA1490" s="25">
        <f t="shared" si="704"/>
        <v>0</v>
      </c>
      <c r="BB1490" s="25"/>
      <c r="BC1490" s="25">
        <v>6</v>
      </c>
      <c r="BD1490" s="23">
        <f t="shared" si="684"/>
        <v>0</v>
      </c>
      <c r="BE1490" s="26">
        <f t="shared" si="685"/>
        <v>62840</v>
      </c>
      <c r="BF1490" s="27">
        <f t="shared" si="688"/>
        <v>0</v>
      </c>
      <c r="BG1490" s="28"/>
      <c r="BH1490" s="29"/>
      <c r="BI1490" s="28"/>
      <c r="BJ1490" s="30">
        <f t="shared" si="686"/>
        <v>0</v>
      </c>
      <c r="BK1490" s="28">
        <f t="shared" si="687"/>
        <v>62840</v>
      </c>
      <c r="BL1490" s="250"/>
      <c r="BM1490" s="250"/>
      <c r="BN1490" s="250"/>
      <c r="BO1490" s="250"/>
      <c r="BP1490" s="250"/>
      <c r="BQ1490" s="252"/>
      <c r="BR1490" s="252"/>
      <c r="BS1490" s="252"/>
      <c r="BT1490" s="252"/>
      <c r="BU1490" s="252"/>
      <c r="BV1490" s="252"/>
      <c r="BW1490" s="252"/>
      <c r="BX1490" s="252"/>
      <c r="BY1490" s="253"/>
      <c r="BZ1490" s="253"/>
      <c r="CA1490" s="253"/>
      <c r="CB1490" s="253"/>
      <c r="CC1490" s="253"/>
      <c r="CD1490" s="253"/>
      <c r="CE1490" s="253"/>
      <c r="CF1490" s="253"/>
      <c r="CG1490" s="253"/>
      <c r="CH1490" s="253"/>
      <c r="CI1490" s="253"/>
      <c r="CJ1490" s="253"/>
      <c r="CK1490" s="253"/>
      <c r="CL1490" s="253"/>
      <c r="CM1490" s="253"/>
      <c r="CN1490" s="253"/>
      <c r="CO1490" s="253"/>
      <c r="CP1490" s="253"/>
      <c r="CQ1490" s="253"/>
      <c r="CR1490" s="253"/>
      <c r="CS1490" s="253"/>
      <c r="CT1490" s="253"/>
      <c r="CU1490" s="253"/>
      <c r="CV1490" s="253"/>
      <c r="CW1490" s="253"/>
      <c r="CX1490" s="253"/>
      <c r="CY1490" s="253"/>
      <c r="CZ1490" s="253"/>
      <c r="DA1490" s="253"/>
      <c r="DB1490" s="253"/>
      <c r="DC1490" s="253"/>
      <c r="DD1490" s="253"/>
      <c r="DE1490" s="253"/>
      <c r="DF1490" s="253"/>
      <c r="DG1490" s="253"/>
      <c r="DH1490" s="253"/>
      <c r="DI1490" s="253"/>
      <c r="DJ1490" s="253"/>
      <c r="DK1490" s="253"/>
      <c r="DL1490" s="253"/>
      <c r="DM1490" s="253"/>
      <c r="DN1490" s="253"/>
      <c r="DO1490" s="253"/>
      <c r="DP1490" s="253"/>
      <c r="DQ1490" s="253"/>
      <c r="DR1490" s="253"/>
      <c r="DS1490" s="253"/>
      <c r="DT1490" s="253"/>
      <c r="DU1490" s="253"/>
      <c r="DV1490" s="253"/>
      <c r="DW1490" s="253"/>
      <c r="DX1490" s="253"/>
      <c r="DY1490" s="253"/>
      <c r="DZ1490" s="253"/>
      <c r="EA1490" s="253"/>
      <c r="EB1490" s="253"/>
      <c r="EC1490" s="253"/>
      <c r="ED1490" s="253"/>
      <c r="EE1490" s="253"/>
      <c r="EF1490" s="253"/>
      <c r="EG1490" s="253"/>
      <c r="EH1490" s="253"/>
      <c r="EI1490" s="253"/>
      <c r="EJ1490" s="253"/>
      <c r="EK1490" s="253"/>
      <c r="EL1490" s="253"/>
      <c r="EM1490" s="253"/>
      <c r="EN1490" s="253"/>
      <c r="EO1490" s="253"/>
      <c r="EP1490" s="253"/>
      <c r="EQ1490" s="253"/>
      <c r="ER1490" s="253"/>
      <c r="ES1490" s="253"/>
      <c r="ET1490" s="253"/>
      <c r="EU1490" s="253"/>
      <c r="EV1490" s="253"/>
      <c r="EW1490" s="253"/>
      <c r="EX1490" s="253"/>
      <c r="EY1490" s="253"/>
      <c r="EZ1490" s="253"/>
      <c r="FA1490" s="253"/>
      <c r="FB1490" s="253"/>
      <c r="FC1490" s="253"/>
      <c r="FD1490" s="253"/>
      <c r="FE1490" s="253"/>
      <c r="FF1490" s="253"/>
      <c r="FG1490" s="253"/>
      <c r="FH1490" s="253"/>
      <c r="FI1490" s="253"/>
      <c r="FJ1490" s="253"/>
      <c r="FK1490" s="253"/>
      <c r="FL1490" s="253"/>
      <c r="FM1490" s="253"/>
      <c r="FN1490" s="253"/>
      <c r="FO1490" s="253"/>
      <c r="FP1490" s="253"/>
      <c r="FQ1490" s="253"/>
      <c r="FR1490" s="253"/>
      <c r="FS1490" s="253"/>
      <c r="FT1490" s="253"/>
      <c r="FU1490" s="253"/>
      <c r="FV1490" s="253"/>
    </row>
    <row r="1491" spans="1:178" s="34" customFormat="1" ht="32.25" customHeight="1">
      <c r="A1491" s="20" t="s">
        <v>635</v>
      </c>
      <c r="B1491" s="21" t="s">
        <v>636</v>
      </c>
      <c r="C1491" s="51"/>
      <c r="D1491" s="23">
        <v>45</v>
      </c>
      <c r="E1491" s="23">
        <f t="shared" si="671"/>
        <v>0</v>
      </c>
      <c r="F1491" s="23"/>
      <c r="G1491" s="23">
        <v>30</v>
      </c>
      <c r="H1491" s="23">
        <f t="shared" si="672"/>
        <v>0</v>
      </c>
      <c r="I1491" s="23"/>
      <c r="J1491" s="23">
        <v>45</v>
      </c>
      <c r="K1491" s="23">
        <f t="shared" si="673"/>
        <v>0</v>
      </c>
      <c r="L1491" s="23"/>
      <c r="M1491" s="23">
        <v>75</v>
      </c>
      <c r="N1491" s="23">
        <f t="shared" si="674"/>
        <v>0</v>
      </c>
      <c r="O1491" s="23"/>
      <c r="P1491" s="23">
        <v>38</v>
      </c>
      <c r="Q1491" s="23">
        <f t="shared" si="675"/>
        <v>0</v>
      </c>
      <c r="R1491" s="23"/>
      <c r="S1491" s="23">
        <v>68</v>
      </c>
      <c r="T1491" s="23">
        <f t="shared" si="676"/>
        <v>0</v>
      </c>
      <c r="U1491" s="23"/>
      <c r="V1491" s="23">
        <v>38</v>
      </c>
      <c r="W1491" s="23">
        <f t="shared" si="677"/>
        <v>0</v>
      </c>
      <c r="X1491" s="23"/>
      <c r="Y1491" s="23">
        <v>55</v>
      </c>
      <c r="Z1491" s="23">
        <f t="shared" si="678"/>
        <v>0</v>
      </c>
      <c r="AA1491" s="23"/>
      <c r="AB1491" s="23">
        <v>58</v>
      </c>
      <c r="AC1491" s="23">
        <f t="shared" si="679"/>
        <v>0</v>
      </c>
      <c r="AD1491" s="23"/>
      <c r="AE1491" s="23">
        <v>68</v>
      </c>
      <c r="AF1491" s="25">
        <f t="shared" si="680"/>
        <v>0</v>
      </c>
      <c r="AG1491" s="23"/>
      <c r="AH1491" s="23">
        <v>98</v>
      </c>
      <c r="AI1491" s="23">
        <f t="shared" si="681"/>
        <v>0</v>
      </c>
      <c r="AJ1491" s="25"/>
      <c r="AK1491" s="25">
        <v>7</v>
      </c>
      <c r="AL1491" s="25">
        <f t="shared" si="682"/>
        <v>0</v>
      </c>
      <c r="AM1491" s="25"/>
      <c r="AN1491" s="25">
        <v>6</v>
      </c>
      <c r="AO1491" s="25">
        <f t="shared" si="683"/>
        <v>0</v>
      </c>
      <c r="AP1491" s="23"/>
      <c r="AQ1491" s="23">
        <v>7</v>
      </c>
      <c r="AR1491" s="25">
        <f t="shared" si="701"/>
        <v>0</v>
      </c>
      <c r="AS1491" s="23"/>
      <c r="AT1491" s="23">
        <v>5.63</v>
      </c>
      <c r="AU1491" s="23">
        <f t="shared" si="702"/>
        <v>0</v>
      </c>
      <c r="AV1491" s="23"/>
      <c r="AW1491" s="23">
        <v>6.65</v>
      </c>
      <c r="AX1491" s="23">
        <f t="shared" si="703"/>
        <v>0</v>
      </c>
      <c r="AY1491" s="23"/>
      <c r="AZ1491" s="23">
        <v>5.58</v>
      </c>
      <c r="BA1491" s="23">
        <f t="shared" si="704"/>
        <v>0</v>
      </c>
      <c r="BB1491" s="23"/>
      <c r="BC1491" s="23">
        <v>6</v>
      </c>
      <c r="BD1491" s="23">
        <f t="shared" si="684"/>
        <v>0</v>
      </c>
      <c r="BE1491" s="26">
        <f t="shared" si="685"/>
        <v>0</v>
      </c>
      <c r="BF1491" s="27">
        <f t="shared" si="688"/>
        <v>98926</v>
      </c>
      <c r="BG1491" s="28"/>
      <c r="BH1491" s="29"/>
      <c r="BI1491" s="28"/>
      <c r="BJ1491" s="30">
        <f t="shared" si="686"/>
        <v>0</v>
      </c>
      <c r="BK1491" s="28">
        <f t="shared" si="687"/>
        <v>98926</v>
      </c>
      <c r="BL1491" s="250"/>
      <c r="BM1491" s="250"/>
      <c r="BN1491" s="250"/>
      <c r="BO1491" s="250"/>
      <c r="BP1491" s="250"/>
      <c r="BQ1491" s="252"/>
      <c r="BR1491" s="252"/>
      <c r="BS1491" s="252"/>
      <c r="BT1491" s="252"/>
      <c r="BU1491" s="252"/>
      <c r="BV1491" s="252"/>
      <c r="BW1491" s="252"/>
      <c r="BX1491" s="252"/>
      <c r="BY1491" s="253"/>
      <c r="BZ1491" s="253"/>
      <c r="CA1491" s="253"/>
      <c r="CB1491" s="253"/>
      <c r="CC1491" s="253"/>
      <c r="CD1491" s="253"/>
      <c r="CE1491" s="253"/>
      <c r="CF1491" s="253"/>
      <c r="CG1491" s="253"/>
      <c r="CH1491" s="253"/>
      <c r="CI1491" s="253"/>
      <c r="CJ1491" s="253"/>
      <c r="CK1491" s="253"/>
      <c r="CL1491" s="253"/>
      <c r="CM1491" s="253"/>
      <c r="CN1491" s="253"/>
      <c r="CO1491" s="253"/>
      <c r="CP1491" s="253"/>
      <c r="CQ1491" s="253"/>
      <c r="CR1491" s="253"/>
      <c r="CS1491" s="253"/>
      <c r="CT1491" s="253"/>
      <c r="CU1491" s="253"/>
      <c r="CV1491" s="253"/>
      <c r="CW1491" s="253"/>
      <c r="CX1491" s="253"/>
      <c r="CY1491" s="253"/>
      <c r="CZ1491" s="253"/>
      <c r="DA1491" s="253"/>
      <c r="DB1491" s="253"/>
      <c r="DC1491" s="253"/>
      <c r="DD1491" s="253"/>
      <c r="DE1491" s="253"/>
      <c r="DF1491" s="253"/>
      <c r="DG1491" s="253"/>
      <c r="DH1491" s="253"/>
      <c r="DI1491" s="253"/>
      <c r="DJ1491" s="253"/>
      <c r="DK1491" s="253"/>
      <c r="DL1491" s="253"/>
      <c r="DM1491" s="253"/>
      <c r="DN1491" s="253"/>
      <c r="DO1491" s="253"/>
      <c r="DP1491" s="253"/>
      <c r="DQ1491" s="253"/>
      <c r="DR1491" s="253"/>
      <c r="DS1491" s="253"/>
      <c r="DT1491" s="253"/>
      <c r="DU1491" s="253"/>
      <c r="DV1491" s="253"/>
      <c r="DW1491" s="253"/>
      <c r="DX1491" s="253"/>
      <c r="DY1491" s="253"/>
      <c r="DZ1491" s="253"/>
      <c r="EA1491" s="253"/>
      <c r="EB1491" s="253"/>
      <c r="EC1491" s="253"/>
      <c r="ED1491" s="253"/>
      <c r="EE1491" s="253"/>
      <c r="EF1491" s="253"/>
      <c r="EG1491" s="253"/>
      <c r="EH1491" s="253"/>
      <c r="EI1491" s="253"/>
      <c r="EJ1491" s="253"/>
      <c r="EK1491" s="253"/>
      <c r="EL1491" s="253"/>
      <c r="EM1491" s="253"/>
      <c r="EN1491" s="253"/>
      <c r="EO1491" s="253"/>
      <c r="EP1491" s="253"/>
      <c r="EQ1491" s="253"/>
      <c r="ER1491" s="253"/>
      <c r="ES1491" s="253"/>
      <c r="ET1491" s="253"/>
      <c r="EU1491" s="253"/>
      <c r="EV1491" s="253"/>
      <c r="EW1491" s="253"/>
      <c r="EX1491" s="253"/>
      <c r="EY1491" s="253"/>
      <c r="EZ1491" s="253"/>
      <c r="FA1491" s="253"/>
      <c r="FB1491" s="253"/>
      <c r="FC1491" s="253"/>
      <c r="FD1491" s="253"/>
      <c r="FE1491" s="253"/>
      <c r="FF1491" s="253"/>
      <c r="FG1491" s="253"/>
      <c r="FH1491" s="253"/>
      <c r="FI1491" s="253"/>
      <c r="FJ1491" s="253"/>
      <c r="FK1491" s="253"/>
      <c r="FL1491" s="253"/>
      <c r="FM1491" s="253"/>
      <c r="FN1491" s="253"/>
      <c r="FO1491" s="253"/>
      <c r="FP1491" s="253"/>
      <c r="FQ1491" s="253"/>
      <c r="FR1491" s="253"/>
      <c r="FS1491" s="253"/>
      <c r="FT1491" s="253"/>
      <c r="FU1491" s="253"/>
      <c r="FV1491" s="253"/>
    </row>
    <row r="1492" spans="1:178" s="33" customFormat="1" ht="32.25" customHeight="1">
      <c r="A1492" s="35" t="s">
        <v>637</v>
      </c>
      <c r="B1492" s="36" t="s">
        <v>638</v>
      </c>
      <c r="C1492" s="40"/>
      <c r="D1492" s="25">
        <v>45</v>
      </c>
      <c r="E1492" s="23">
        <f t="shared" si="671"/>
        <v>0</v>
      </c>
      <c r="F1492" s="25"/>
      <c r="G1492" s="25">
        <v>30</v>
      </c>
      <c r="H1492" s="23">
        <f t="shared" si="672"/>
        <v>0</v>
      </c>
      <c r="I1492" s="25"/>
      <c r="J1492" s="25">
        <v>45</v>
      </c>
      <c r="K1492" s="23">
        <f t="shared" si="673"/>
        <v>0</v>
      </c>
      <c r="L1492" s="25"/>
      <c r="M1492" s="25">
        <v>75</v>
      </c>
      <c r="N1492" s="23">
        <f t="shared" si="674"/>
        <v>0</v>
      </c>
      <c r="O1492" s="25"/>
      <c r="P1492" s="25">
        <v>38</v>
      </c>
      <c r="Q1492" s="23">
        <f t="shared" si="675"/>
        <v>0</v>
      </c>
      <c r="R1492" s="25"/>
      <c r="S1492" s="25">
        <v>68</v>
      </c>
      <c r="T1492" s="23">
        <f t="shared" si="676"/>
        <v>0</v>
      </c>
      <c r="U1492" s="25">
        <v>450</v>
      </c>
      <c r="V1492" s="25">
        <v>38</v>
      </c>
      <c r="W1492" s="23">
        <f t="shared" si="677"/>
        <v>17100</v>
      </c>
      <c r="X1492" s="25">
        <v>150</v>
      </c>
      <c r="Y1492" s="25">
        <v>55</v>
      </c>
      <c r="Z1492" s="23">
        <f t="shared" si="678"/>
        <v>8250</v>
      </c>
      <c r="AA1492" s="25">
        <v>110</v>
      </c>
      <c r="AB1492" s="25">
        <v>58</v>
      </c>
      <c r="AC1492" s="23">
        <f t="shared" si="679"/>
        <v>6380</v>
      </c>
      <c r="AD1492" s="25"/>
      <c r="AE1492" s="25">
        <v>68</v>
      </c>
      <c r="AF1492" s="25">
        <f t="shared" si="680"/>
        <v>0</v>
      </c>
      <c r="AG1492" s="25"/>
      <c r="AH1492" s="25">
        <v>98</v>
      </c>
      <c r="AI1492" s="23">
        <f t="shared" si="681"/>
        <v>0</v>
      </c>
      <c r="AJ1492" s="25"/>
      <c r="AK1492" s="25">
        <v>7</v>
      </c>
      <c r="AL1492" s="25">
        <f t="shared" si="682"/>
        <v>0</v>
      </c>
      <c r="AM1492" s="25"/>
      <c r="AN1492" s="25">
        <v>6</v>
      </c>
      <c r="AO1492" s="25">
        <f t="shared" si="683"/>
        <v>0</v>
      </c>
      <c r="AP1492" s="25"/>
      <c r="AQ1492" s="25">
        <v>7</v>
      </c>
      <c r="AR1492" s="25">
        <f t="shared" si="701"/>
        <v>0</v>
      </c>
      <c r="AS1492" s="25"/>
      <c r="AT1492" s="25">
        <v>5.63</v>
      </c>
      <c r="AU1492" s="25">
        <f t="shared" si="702"/>
        <v>0</v>
      </c>
      <c r="AV1492" s="25"/>
      <c r="AW1492" s="25">
        <v>6.65</v>
      </c>
      <c r="AX1492" s="25">
        <f t="shared" si="703"/>
        <v>0</v>
      </c>
      <c r="AY1492" s="25"/>
      <c r="AZ1492" s="25">
        <v>5.58</v>
      </c>
      <c r="BA1492" s="25">
        <f t="shared" si="704"/>
        <v>0</v>
      </c>
      <c r="BB1492" s="25"/>
      <c r="BC1492" s="25">
        <v>6</v>
      </c>
      <c r="BD1492" s="23">
        <f t="shared" si="684"/>
        <v>0</v>
      </c>
      <c r="BE1492" s="26">
        <f t="shared" si="685"/>
        <v>31730</v>
      </c>
      <c r="BF1492" s="27">
        <f t="shared" si="688"/>
        <v>7275</v>
      </c>
      <c r="BG1492" s="28"/>
      <c r="BH1492" s="29"/>
      <c r="BI1492" s="28"/>
      <c r="BJ1492" s="30">
        <f t="shared" si="686"/>
        <v>0</v>
      </c>
      <c r="BK1492" s="28">
        <f t="shared" si="687"/>
        <v>39005</v>
      </c>
      <c r="BL1492" s="250"/>
      <c r="BM1492" s="250"/>
      <c r="BN1492" s="250"/>
      <c r="BO1492" s="254"/>
      <c r="BP1492" s="250"/>
      <c r="BQ1492" s="252"/>
      <c r="BR1492" s="252"/>
      <c r="BS1492" s="252"/>
      <c r="BT1492" s="252"/>
      <c r="BU1492" s="252"/>
      <c r="BV1492" s="252"/>
      <c r="BW1492" s="252"/>
      <c r="BX1492" s="252"/>
      <c r="BY1492" s="253"/>
      <c r="BZ1492" s="253"/>
      <c r="CA1492" s="253"/>
      <c r="CB1492" s="253"/>
      <c r="CC1492" s="253"/>
      <c r="CD1492" s="253"/>
      <c r="CE1492" s="253"/>
      <c r="CF1492" s="253"/>
      <c r="CG1492" s="253"/>
      <c r="CH1492" s="253"/>
      <c r="CI1492" s="253"/>
      <c r="CJ1492" s="253"/>
      <c r="CK1492" s="253"/>
      <c r="CL1492" s="253"/>
      <c r="CM1492" s="253"/>
      <c r="CN1492" s="253"/>
      <c r="CO1492" s="253"/>
      <c r="CP1492" s="253"/>
      <c r="CQ1492" s="253"/>
      <c r="CR1492" s="253"/>
      <c r="CS1492" s="253"/>
      <c r="CT1492" s="253"/>
      <c r="CU1492" s="253"/>
      <c r="CV1492" s="253"/>
      <c r="CW1492" s="253"/>
      <c r="CX1492" s="253"/>
      <c r="CY1492" s="253"/>
      <c r="CZ1492" s="253"/>
      <c r="DA1492" s="253"/>
      <c r="DB1492" s="253"/>
      <c r="DC1492" s="253"/>
      <c r="DD1492" s="253"/>
      <c r="DE1492" s="253"/>
      <c r="DF1492" s="253"/>
      <c r="DG1492" s="253"/>
      <c r="DH1492" s="253"/>
      <c r="DI1492" s="253"/>
      <c r="DJ1492" s="253"/>
      <c r="DK1492" s="253"/>
      <c r="DL1492" s="253"/>
      <c r="DM1492" s="253"/>
      <c r="DN1492" s="253"/>
      <c r="DO1492" s="253"/>
      <c r="DP1492" s="253"/>
      <c r="DQ1492" s="253"/>
      <c r="DR1492" s="253"/>
      <c r="DS1492" s="253"/>
      <c r="DT1492" s="253"/>
      <c r="DU1492" s="253"/>
      <c r="DV1492" s="253"/>
      <c r="DW1492" s="253"/>
      <c r="DX1492" s="253"/>
      <c r="DY1492" s="253"/>
      <c r="DZ1492" s="253"/>
      <c r="EA1492" s="253"/>
      <c r="EB1492" s="253"/>
      <c r="EC1492" s="253"/>
      <c r="ED1492" s="253"/>
      <c r="EE1492" s="253"/>
      <c r="EF1492" s="253"/>
      <c r="EG1492" s="253"/>
      <c r="EH1492" s="253"/>
      <c r="EI1492" s="253"/>
      <c r="EJ1492" s="253"/>
      <c r="EK1492" s="253"/>
      <c r="EL1492" s="253"/>
      <c r="EM1492" s="253"/>
      <c r="EN1492" s="253"/>
      <c r="EO1492" s="253"/>
      <c r="EP1492" s="253"/>
      <c r="EQ1492" s="253"/>
      <c r="ER1492" s="253"/>
      <c r="ES1492" s="253"/>
      <c r="ET1492" s="253"/>
      <c r="EU1492" s="253"/>
      <c r="EV1492" s="253"/>
      <c r="EW1492" s="253"/>
      <c r="EX1492" s="253"/>
      <c r="EY1492" s="253"/>
      <c r="EZ1492" s="253"/>
      <c r="FA1492" s="253"/>
      <c r="FB1492" s="253"/>
      <c r="FC1492" s="253"/>
      <c r="FD1492" s="253"/>
      <c r="FE1492" s="253"/>
      <c r="FF1492" s="253"/>
      <c r="FG1492" s="253"/>
      <c r="FH1492" s="253"/>
      <c r="FI1492" s="253"/>
      <c r="FJ1492" s="253"/>
      <c r="FK1492" s="253"/>
      <c r="FL1492" s="253"/>
      <c r="FM1492" s="253"/>
      <c r="FN1492" s="253"/>
      <c r="FO1492" s="253"/>
      <c r="FP1492" s="253"/>
      <c r="FQ1492" s="253"/>
      <c r="FR1492" s="253"/>
      <c r="FS1492" s="253"/>
      <c r="FT1492" s="253"/>
      <c r="FU1492" s="253"/>
      <c r="FV1492" s="253"/>
    </row>
    <row r="1493" spans="1:178" s="34" customFormat="1" ht="32.25" customHeight="1">
      <c r="A1493" s="20" t="s">
        <v>639</v>
      </c>
      <c r="B1493" s="21" t="s">
        <v>640</v>
      </c>
      <c r="C1493" s="51"/>
      <c r="D1493" s="23">
        <v>45</v>
      </c>
      <c r="E1493" s="23">
        <f t="shared" si="671"/>
        <v>0</v>
      </c>
      <c r="F1493" s="23"/>
      <c r="G1493" s="23">
        <v>30</v>
      </c>
      <c r="H1493" s="23">
        <f t="shared" si="672"/>
        <v>0</v>
      </c>
      <c r="I1493" s="23"/>
      <c r="J1493" s="23">
        <v>45</v>
      </c>
      <c r="K1493" s="23">
        <f t="shared" si="673"/>
        <v>0</v>
      </c>
      <c r="L1493" s="23"/>
      <c r="M1493" s="23">
        <v>75</v>
      </c>
      <c r="N1493" s="23">
        <f t="shared" si="674"/>
        <v>0</v>
      </c>
      <c r="O1493" s="23"/>
      <c r="P1493" s="23">
        <v>38</v>
      </c>
      <c r="Q1493" s="23">
        <f t="shared" si="675"/>
        <v>0</v>
      </c>
      <c r="R1493" s="23"/>
      <c r="S1493" s="23">
        <v>68</v>
      </c>
      <c r="T1493" s="23">
        <f t="shared" si="676"/>
        <v>0</v>
      </c>
      <c r="U1493" s="23"/>
      <c r="V1493" s="23">
        <v>38</v>
      </c>
      <c r="W1493" s="23">
        <f t="shared" si="677"/>
        <v>0</v>
      </c>
      <c r="X1493" s="23"/>
      <c r="Y1493" s="23">
        <v>55</v>
      </c>
      <c r="Z1493" s="23">
        <f t="shared" si="678"/>
        <v>0</v>
      </c>
      <c r="AA1493" s="23"/>
      <c r="AB1493" s="23">
        <v>58</v>
      </c>
      <c r="AC1493" s="23">
        <f t="shared" si="679"/>
        <v>0</v>
      </c>
      <c r="AD1493" s="23"/>
      <c r="AE1493" s="23">
        <v>68</v>
      </c>
      <c r="AF1493" s="25">
        <f t="shared" si="680"/>
        <v>0</v>
      </c>
      <c r="AG1493" s="23"/>
      <c r="AH1493" s="23">
        <v>98</v>
      </c>
      <c r="AI1493" s="23">
        <f t="shared" si="681"/>
        <v>0</v>
      </c>
      <c r="AJ1493" s="25"/>
      <c r="AK1493" s="25">
        <v>7</v>
      </c>
      <c r="AL1493" s="25">
        <f t="shared" si="682"/>
        <v>0</v>
      </c>
      <c r="AM1493" s="25"/>
      <c r="AN1493" s="25">
        <v>6</v>
      </c>
      <c r="AO1493" s="25">
        <f t="shared" si="683"/>
        <v>0</v>
      </c>
      <c r="AP1493" s="23"/>
      <c r="AQ1493" s="23">
        <v>7</v>
      </c>
      <c r="AR1493" s="25">
        <f t="shared" si="701"/>
        <v>0</v>
      </c>
      <c r="AS1493" s="23"/>
      <c r="AT1493" s="23">
        <v>5.63</v>
      </c>
      <c r="AU1493" s="23">
        <f t="shared" si="702"/>
        <v>0</v>
      </c>
      <c r="AV1493" s="23"/>
      <c r="AW1493" s="23">
        <v>6.65</v>
      </c>
      <c r="AX1493" s="23">
        <f t="shared" si="703"/>
        <v>0</v>
      </c>
      <c r="AY1493" s="23"/>
      <c r="AZ1493" s="23">
        <v>5.58</v>
      </c>
      <c r="BA1493" s="23">
        <f t="shared" si="704"/>
        <v>0</v>
      </c>
      <c r="BB1493" s="23"/>
      <c r="BC1493" s="23">
        <v>6</v>
      </c>
      <c r="BD1493" s="23">
        <f t="shared" si="684"/>
        <v>0</v>
      </c>
      <c r="BE1493" s="26">
        <f t="shared" si="685"/>
        <v>0</v>
      </c>
      <c r="BF1493" s="27">
        <f t="shared" si="688"/>
        <v>0</v>
      </c>
      <c r="BG1493" s="28"/>
      <c r="BH1493" s="29"/>
      <c r="BI1493" s="28"/>
      <c r="BJ1493" s="30">
        <f t="shared" si="686"/>
        <v>0</v>
      </c>
      <c r="BK1493" s="28">
        <f t="shared" si="687"/>
        <v>0</v>
      </c>
      <c r="BL1493" s="250"/>
      <c r="BM1493" s="250"/>
      <c r="BN1493" s="250"/>
      <c r="BO1493" s="250"/>
      <c r="BP1493" s="250"/>
      <c r="BQ1493" s="252"/>
      <c r="BR1493" s="252"/>
      <c r="BS1493" s="252"/>
      <c r="BT1493" s="252"/>
      <c r="BU1493" s="252"/>
      <c r="BV1493" s="252"/>
      <c r="BW1493" s="252"/>
      <c r="BX1493" s="252"/>
      <c r="BY1493" s="253"/>
      <c r="BZ1493" s="253"/>
      <c r="CA1493" s="253"/>
      <c r="CB1493" s="253"/>
      <c r="CC1493" s="253"/>
      <c r="CD1493" s="253"/>
      <c r="CE1493" s="253"/>
      <c r="CF1493" s="253"/>
      <c r="CG1493" s="253"/>
      <c r="CH1493" s="253"/>
      <c r="CI1493" s="253"/>
      <c r="CJ1493" s="253"/>
      <c r="CK1493" s="253"/>
      <c r="CL1493" s="253"/>
      <c r="CM1493" s="253"/>
      <c r="CN1493" s="253"/>
      <c r="CO1493" s="253"/>
      <c r="CP1493" s="253"/>
      <c r="CQ1493" s="253"/>
      <c r="CR1493" s="253"/>
      <c r="CS1493" s="253"/>
      <c r="CT1493" s="253"/>
      <c r="CU1493" s="253"/>
      <c r="CV1493" s="253"/>
      <c r="CW1493" s="253"/>
      <c r="CX1493" s="253"/>
      <c r="CY1493" s="253"/>
      <c r="CZ1493" s="253"/>
      <c r="DA1493" s="253"/>
      <c r="DB1493" s="253"/>
      <c r="DC1493" s="253"/>
      <c r="DD1493" s="253"/>
      <c r="DE1493" s="253"/>
      <c r="DF1493" s="253"/>
      <c r="DG1493" s="253"/>
      <c r="DH1493" s="253"/>
      <c r="DI1493" s="253"/>
      <c r="DJ1493" s="253"/>
      <c r="DK1493" s="253"/>
      <c r="DL1493" s="253"/>
      <c r="DM1493" s="253"/>
      <c r="DN1493" s="253"/>
      <c r="DO1493" s="253"/>
      <c r="DP1493" s="253"/>
      <c r="DQ1493" s="253"/>
      <c r="DR1493" s="253"/>
      <c r="DS1493" s="253"/>
      <c r="DT1493" s="253"/>
      <c r="DU1493" s="253"/>
      <c r="DV1493" s="253"/>
      <c r="DW1493" s="253"/>
      <c r="DX1493" s="253"/>
      <c r="DY1493" s="253"/>
      <c r="DZ1493" s="253"/>
      <c r="EA1493" s="253"/>
      <c r="EB1493" s="253"/>
      <c r="EC1493" s="253"/>
      <c r="ED1493" s="253"/>
      <c r="EE1493" s="253"/>
      <c r="EF1493" s="253"/>
      <c r="EG1493" s="253"/>
      <c r="EH1493" s="253"/>
      <c r="EI1493" s="253"/>
      <c r="EJ1493" s="253"/>
      <c r="EK1493" s="253"/>
      <c r="EL1493" s="253"/>
      <c r="EM1493" s="253"/>
      <c r="EN1493" s="253"/>
      <c r="EO1493" s="253"/>
      <c r="EP1493" s="253"/>
      <c r="EQ1493" s="253"/>
      <c r="ER1493" s="253"/>
      <c r="ES1493" s="253"/>
      <c r="ET1493" s="253"/>
      <c r="EU1493" s="253"/>
      <c r="EV1493" s="253"/>
      <c r="EW1493" s="253"/>
      <c r="EX1493" s="253"/>
      <c r="EY1493" s="253"/>
      <c r="EZ1493" s="253"/>
      <c r="FA1493" s="253"/>
      <c r="FB1493" s="253"/>
      <c r="FC1493" s="253"/>
      <c r="FD1493" s="253"/>
      <c r="FE1493" s="253"/>
      <c r="FF1493" s="253"/>
      <c r="FG1493" s="253"/>
      <c r="FH1493" s="253"/>
      <c r="FI1493" s="253"/>
      <c r="FJ1493" s="253"/>
      <c r="FK1493" s="253"/>
      <c r="FL1493" s="253"/>
      <c r="FM1493" s="253"/>
      <c r="FN1493" s="253"/>
      <c r="FO1493" s="253"/>
      <c r="FP1493" s="253"/>
      <c r="FQ1493" s="253"/>
      <c r="FR1493" s="253"/>
      <c r="FS1493" s="253"/>
      <c r="FT1493" s="253"/>
      <c r="FU1493" s="253"/>
      <c r="FV1493" s="253"/>
    </row>
    <row r="1494" spans="1:178" s="33" customFormat="1" ht="32.25" customHeight="1">
      <c r="A1494" s="35" t="s">
        <v>641</v>
      </c>
      <c r="B1494" s="36" t="s">
        <v>642</v>
      </c>
      <c r="C1494" s="40"/>
      <c r="D1494" s="25">
        <v>45</v>
      </c>
      <c r="E1494" s="23">
        <f t="shared" si="671"/>
        <v>0</v>
      </c>
      <c r="F1494" s="25"/>
      <c r="G1494" s="25">
        <v>30</v>
      </c>
      <c r="H1494" s="23">
        <f t="shared" si="672"/>
        <v>0</v>
      </c>
      <c r="I1494" s="25"/>
      <c r="J1494" s="25">
        <v>45</v>
      </c>
      <c r="K1494" s="23">
        <f t="shared" si="673"/>
        <v>0</v>
      </c>
      <c r="L1494" s="25"/>
      <c r="M1494" s="25">
        <v>75</v>
      </c>
      <c r="N1494" s="23">
        <f t="shared" si="674"/>
        <v>0</v>
      </c>
      <c r="O1494" s="25"/>
      <c r="P1494" s="25">
        <v>38</v>
      </c>
      <c r="Q1494" s="23">
        <f t="shared" si="675"/>
        <v>0</v>
      </c>
      <c r="R1494" s="25"/>
      <c r="S1494" s="25">
        <v>68</v>
      </c>
      <c r="T1494" s="23">
        <f t="shared" si="676"/>
        <v>0</v>
      </c>
      <c r="U1494" s="25"/>
      <c r="V1494" s="25">
        <v>38</v>
      </c>
      <c r="W1494" s="23">
        <f t="shared" si="677"/>
        <v>0</v>
      </c>
      <c r="X1494" s="25"/>
      <c r="Y1494" s="25">
        <v>55</v>
      </c>
      <c r="Z1494" s="23">
        <f t="shared" si="678"/>
        <v>0</v>
      </c>
      <c r="AA1494" s="25"/>
      <c r="AB1494" s="25">
        <v>58</v>
      </c>
      <c r="AC1494" s="23">
        <f t="shared" si="679"/>
        <v>0</v>
      </c>
      <c r="AD1494" s="25"/>
      <c r="AE1494" s="25">
        <v>68</v>
      </c>
      <c r="AF1494" s="25">
        <f t="shared" si="680"/>
        <v>0</v>
      </c>
      <c r="AG1494" s="25"/>
      <c r="AH1494" s="25">
        <v>98</v>
      </c>
      <c r="AI1494" s="23">
        <f t="shared" si="681"/>
        <v>0</v>
      </c>
      <c r="AJ1494" s="25"/>
      <c r="AK1494" s="25">
        <v>7</v>
      </c>
      <c r="AL1494" s="25">
        <f t="shared" si="682"/>
        <v>0</v>
      </c>
      <c r="AM1494" s="25"/>
      <c r="AN1494" s="25">
        <v>6</v>
      </c>
      <c r="AO1494" s="25">
        <f t="shared" si="683"/>
        <v>0</v>
      </c>
      <c r="AP1494" s="25"/>
      <c r="AQ1494" s="25">
        <v>7</v>
      </c>
      <c r="AR1494" s="25">
        <f t="shared" si="701"/>
        <v>0</v>
      </c>
      <c r="AS1494" s="25"/>
      <c r="AT1494" s="25">
        <v>5.63</v>
      </c>
      <c r="AU1494" s="25">
        <f t="shared" si="702"/>
        <v>0</v>
      </c>
      <c r="AV1494" s="25"/>
      <c r="AW1494" s="25">
        <v>6.65</v>
      </c>
      <c r="AX1494" s="25">
        <f t="shared" si="703"/>
        <v>0</v>
      </c>
      <c r="AY1494" s="25"/>
      <c r="AZ1494" s="25">
        <v>5.58</v>
      </c>
      <c r="BA1494" s="25">
        <f t="shared" si="704"/>
        <v>0</v>
      </c>
      <c r="BB1494" s="25"/>
      <c r="BC1494" s="25">
        <v>6</v>
      </c>
      <c r="BD1494" s="23">
        <f t="shared" si="684"/>
        <v>0</v>
      </c>
      <c r="BE1494" s="26">
        <f t="shared" si="685"/>
        <v>0</v>
      </c>
      <c r="BF1494" s="27">
        <f t="shared" si="688"/>
        <v>113684</v>
      </c>
      <c r="BG1494" s="28"/>
      <c r="BH1494" s="29"/>
      <c r="BI1494" s="28"/>
      <c r="BJ1494" s="28">
        <f t="shared" si="686"/>
        <v>0</v>
      </c>
      <c r="BK1494" s="28">
        <f t="shared" si="687"/>
        <v>113684</v>
      </c>
      <c r="BL1494" s="250"/>
      <c r="BM1494" s="250"/>
      <c r="BN1494" s="250"/>
      <c r="BO1494" s="250"/>
      <c r="BP1494" s="250"/>
      <c r="BQ1494" s="252"/>
      <c r="BR1494" s="252"/>
      <c r="BS1494" s="252"/>
      <c r="BT1494" s="252"/>
      <c r="BU1494" s="252"/>
      <c r="BV1494" s="252"/>
      <c r="BW1494" s="252"/>
      <c r="BX1494" s="252"/>
      <c r="BY1494" s="253"/>
      <c r="BZ1494" s="253"/>
      <c r="CA1494" s="253"/>
      <c r="CB1494" s="253"/>
      <c r="CC1494" s="253"/>
      <c r="CD1494" s="253"/>
      <c r="CE1494" s="253"/>
      <c r="CF1494" s="253"/>
      <c r="CG1494" s="253"/>
      <c r="CH1494" s="253"/>
      <c r="CI1494" s="253"/>
      <c r="CJ1494" s="253"/>
      <c r="CK1494" s="253"/>
      <c r="CL1494" s="253"/>
      <c r="CM1494" s="253"/>
      <c r="CN1494" s="253"/>
      <c r="CO1494" s="253"/>
      <c r="CP1494" s="253"/>
      <c r="CQ1494" s="253"/>
      <c r="CR1494" s="253"/>
      <c r="CS1494" s="253"/>
      <c r="CT1494" s="253"/>
      <c r="CU1494" s="253"/>
      <c r="CV1494" s="253"/>
      <c r="CW1494" s="253"/>
      <c r="CX1494" s="253"/>
      <c r="CY1494" s="253"/>
      <c r="CZ1494" s="253"/>
      <c r="DA1494" s="253"/>
      <c r="DB1494" s="253"/>
      <c r="DC1494" s="253"/>
      <c r="DD1494" s="253"/>
      <c r="DE1494" s="253"/>
      <c r="DF1494" s="253"/>
      <c r="DG1494" s="253"/>
      <c r="DH1494" s="253"/>
      <c r="DI1494" s="253"/>
      <c r="DJ1494" s="253"/>
      <c r="DK1494" s="253"/>
      <c r="DL1494" s="253"/>
      <c r="DM1494" s="253"/>
      <c r="DN1494" s="253"/>
      <c r="DO1494" s="253"/>
      <c r="DP1494" s="253"/>
      <c r="DQ1494" s="253"/>
      <c r="DR1494" s="253"/>
      <c r="DS1494" s="253"/>
      <c r="DT1494" s="253"/>
      <c r="DU1494" s="253"/>
      <c r="DV1494" s="253"/>
      <c r="DW1494" s="253"/>
      <c r="DX1494" s="253"/>
      <c r="DY1494" s="253"/>
      <c r="DZ1494" s="253"/>
      <c r="EA1494" s="253"/>
      <c r="EB1494" s="253"/>
      <c r="EC1494" s="253"/>
      <c r="ED1494" s="253"/>
      <c r="EE1494" s="253"/>
      <c r="EF1494" s="253"/>
      <c r="EG1494" s="253"/>
      <c r="EH1494" s="253"/>
      <c r="EI1494" s="253"/>
      <c r="EJ1494" s="253"/>
      <c r="EK1494" s="253"/>
      <c r="EL1494" s="253"/>
      <c r="EM1494" s="253"/>
      <c r="EN1494" s="253"/>
      <c r="EO1494" s="253"/>
      <c r="EP1494" s="253"/>
      <c r="EQ1494" s="253"/>
      <c r="ER1494" s="253"/>
      <c r="ES1494" s="253"/>
      <c r="ET1494" s="253"/>
      <c r="EU1494" s="253"/>
      <c r="EV1494" s="253"/>
      <c r="EW1494" s="253"/>
      <c r="EX1494" s="253"/>
      <c r="EY1494" s="253"/>
      <c r="EZ1494" s="253"/>
      <c r="FA1494" s="253"/>
      <c r="FB1494" s="253"/>
      <c r="FC1494" s="253"/>
      <c r="FD1494" s="253"/>
      <c r="FE1494" s="253"/>
      <c r="FF1494" s="253"/>
      <c r="FG1494" s="253"/>
      <c r="FH1494" s="253"/>
      <c r="FI1494" s="253"/>
      <c r="FJ1494" s="253"/>
      <c r="FK1494" s="253"/>
      <c r="FL1494" s="253"/>
      <c r="FM1494" s="253"/>
      <c r="FN1494" s="253"/>
      <c r="FO1494" s="253"/>
      <c r="FP1494" s="253"/>
      <c r="FQ1494" s="253"/>
      <c r="FR1494" s="253"/>
      <c r="FS1494" s="253"/>
      <c r="FT1494" s="253"/>
      <c r="FU1494" s="253"/>
      <c r="FV1494" s="253"/>
    </row>
    <row r="1495" spans="1:178" s="33" customFormat="1" ht="32.25" customHeight="1">
      <c r="A1495" s="35" t="s">
        <v>643</v>
      </c>
      <c r="B1495" s="36" t="s">
        <v>644</v>
      </c>
      <c r="C1495" s="40"/>
      <c r="D1495" s="25">
        <v>45</v>
      </c>
      <c r="E1495" s="23">
        <f t="shared" si="671"/>
        <v>0</v>
      </c>
      <c r="F1495" s="25"/>
      <c r="G1495" s="25">
        <v>30</v>
      </c>
      <c r="H1495" s="23">
        <f t="shared" si="672"/>
        <v>0</v>
      </c>
      <c r="I1495" s="25"/>
      <c r="J1495" s="25">
        <v>45</v>
      </c>
      <c r="K1495" s="23">
        <f t="shared" si="673"/>
        <v>0</v>
      </c>
      <c r="L1495" s="25"/>
      <c r="M1495" s="25">
        <v>75</v>
      </c>
      <c r="N1495" s="23">
        <f t="shared" si="674"/>
        <v>0</v>
      </c>
      <c r="O1495" s="25"/>
      <c r="P1495" s="25">
        <v>38</v>
      </c>
      <c r="Q1495" s="23">
        <f t="shared" si="675"/>
        <v>0</v>
      </c>
      <c r="R1495" s="25"/>
      <c r="S1495" s="25">
        <v>68</v>
      </c>
      <c r="T1495" s="23">
        <f t="shared" si="676"/>
        <v>0</v>
      </c>
      <c r="U1495" s="25"/>
      <c r="V1495" s="25">
        <v>38</v>
      </c>
      <c r="W1495" s="23">
        <f t="shared" si="677"/>
        <v>0</v>
      </c>
      <c r="X1495" s="25"/>
      <c r="Y1495" s="25">
        <v>55</v>
      </c>
      <c r="Z1495" s="23">
        <f t="shared" si="678"/>
        <v>0</v>
      </c>
      <c r="AA1495" s="25"/>
      <c r="AB1495" s="25">
        <v>58</v>
      </c>
      <c r="AC1495" s="23">
        <f t="shared" si="679"/>
        <v>0</v>
      </c>
      <c r="AD1495" s="25"/>
      <c r="AE1495" s="25">
        <v>68</v>
      </c>
      <c r="AF1495" s="25">
        <f t="shared" si="680"/>
        <v>0</v>
      </c>
      <c r="AG1495" s="25"/>
      <c r="AH1495" s="25">
        <v>98</v>
      </c>
      <c r="AI1495" s="23">
        <f t="shared" si="681"/>
        <v>0</v>
      </c>
      <c r="AJ1495" s="25"/>
      <c r="AK1495" s="25">
        <v>7</v>
      </c>
      <c r="AL1495" s="25">
        <f t="shared" si="682"/>
        <v>0</v>
      </c>
      <c r="AM1495" s="25"/>
      <c r="AN1495" s="25">
        <v>6</v>
      </c>
      <c r="AO1495" s="25">
        <f t="shared" si="683"/>
        <v>0</v>
      </c>
      <c r="AP1495" s="25"/>
      <c r="AQ1495" s="25">
        <v>7</v>
      </c>
      <c r="AR1495" s="25">
        <f t="shared" si="701"/>
        <v>0</v>
      </c>
      <c r="AS1495" s="25"/>
      <c r="AT1495" s="25">
        <v>5.63</v>
      </c>
      <c r="AU1495" s="25">
        <f t="shared" si="702"/>
        <v>0</v>
      </c>
      <c r="AV1495" s="25"/>
      <c r="AW1495" s="25">
        <v>6.65</v>
      </c>
      <c r="AX1495" s="25">
        <f t="shared" si="703"/>
        <v>0</v>
      </c>
      <c r="AY1495" s="25"/>
      <c r="AZ1495" s="25">
        <v>5.58</v>
      </c>
      <c r="BA1495" s="25">
        <f t="shared" si="704"/>
        <v>0</v>
      </c>
      <c r="BB1495" s="25"/>
      <c r="BC1495" s="25">
        <v>6</v>
      </c>
      <c r="BD1495" s="23">
        <f t="shared" si="684"/>
        <v>0</v>
      </c>
      <c r="BE1495" s="26">
        <f t="shared" si="685"/>
        <v>0</v>
      </c>
      <c r="BF1495" s="27">
        <f t="shared" si="688"/>
        <v>0</v>
      </c>
      <c r="BG1495" s="28"/>
      <c r="BH1495" s="29"/>
      <c r="BI1495" s="28"/>
      <c r="BJ1495" s="30">
        <f t="shared" si="686"/>
        <v>0</v>
      </c>
      <c r="BK1495" s="28">
        <f t="shared" si="687"/>
        <v>0</v>
      </c>
      <c r="BL1495" s="250"/>
      <c r="BM1495" s="250"/>
      <c r="BN1495" s="250"/>
      <c r="BO1495" s="250"/>
      <c r="BP1495" s="250"/>
      <c r="BQ1495" s="252"/>
      <c r="BR1495" s="252"/>
      <c r="BS1495" s="252"/>
      <c r="BT1495" s="252"/>
      <c r="BU1495" s="252"/>
      <c r="BV1495" s="252"/>
      <c r="BW1495" s="252"/>
      <c r="BX1495" s="252"/>
      <c r="BY1495" s="253"/>
      <c r="BZ1495" s="253"/>
      <c r="CA1495" s="253"/>
      <c r="CB1495" s="253"/>
      <c r="CC1495" s="253"/>
      <c r="CD1495" s="253"/>
      <c r="CE1495" s="253"/>
      <c r="CF1495" s="253"/>
      <c r="CG1495" s="253"/>
      <c r="CH1495" s="253"/>
      <c r="CI1495" s="253"/>
      <c r="CJ1495" s="253"/>
      <c r="CK1495" s="253"/>
      <c r="CL1495" s="253"/>
      <c r="CM1495" s="253"/>
      <c r="CN1495" s="253"/>
      <c r="CO1495" s="253"/>
      <c r="CP1495" s="253"/>
      <c r="CQ1495" s="253"/>
      <c r="CR1495" s="253"/>
      <c r="CS1495" s="253"/>
      <c r="CT1495" s="253"/>
      <c r="CU1495" s="253"/>
      <c r="CV1495" s="253"/>
      <c r="CW1495" s="253"/>
      <c r="CX1495" s="253"/>
      <c r="CY1495" s="253"/>
      <c r="CZ1495" s="253"/>
      <c r="DA1495" s="253"/>
      <c r="DB1495" s="253"/>
      <c r="DC1495" s="253"/>
      <c r="DD1495" s="253"/>
      <c r="DE1495" s="253"/>
      <c r="DF1495" s="253"/>
      <c r="DG1495" s="253"/>
      <c r="DH1495" s="253"/>
      <c r="DI1495" s="253"/>
      <c r="DJ1495" s="253"/>
      <c r="DK1495" s="253"/>
      <c r="DL1495" s="253"/>
      <c r="DM1495" s="253"/>
      <c r="DN1495" s="253"/>
      <c r="DO1495" s="253"/>
      <c r="DP1495" s="253"/>
      <c r="DQ1495" s="253"/>
      <c r="DR1495" s="253"/>
      <c r="DS1495" s="253"/>
      <c r="DT1495" s="253"/>
      <c r="DU1495" s="253"/>
      <c r="DV1495" s="253"/>
      <c r="DW1495" s="253"/>
      <c r="DX1495" s="253"/>
      <c r="DY1495" s="253"/>
      <c r="DZ1495" s="253"/>
      <c r="EA1495" s="253"/>
      <c r="EB1495" s="253"/>
      <c r="EC1495" s="253"/>
      <c r="ED1495" s="253"/>
      <c r="EE1495" s="253"/>
      <c r="EF1495" s="253"/>
      <c r="EG1495" s="253"/>
      <c r="EH1495" s="253"/>
      <c r="EI1495" s="253"/>
      <c r="EJ1495" s="253"/>
      <c r="EK1495" s="253"/>
      <c r="EL1495" s="253"/>
      <c r="EM1495" s="253"/>
      <c r="EN1495" s="253"/>
      <c r="EO1495" s="253"/>
      <c r="EP1495" s="253"/>
      <c r="EQ1495" s="253"/>
      <c r="ER1495" s="253"/>
      <c r="ES1495" s="253"/>
      <c r="ET1495" s="253"/>
      <c r="EU1495" s="253"/>
      <c r="EV1495" s="253"/>
      <c r="EW1495" s="253"/>
      <c r="EX1495" s="253"/>
      <c r="EY1495" s="253"/>
      <c r="EZ1495" s="253"/>
      <c r="FA1495" s="253"/>
      <c r="FB1495" s="253"/>
      <c r="FC1495" s="253"/>
      <c r="FD1495" s="253"/>
      <c r="FE1495" s="253"/>
      <c r="FF1495" s="253"/>
      <c r="FG1495" s="253"/>
      <c r="FH1495" s="253"/>
      <c r="FI1495" s="253"/>
      <c r="FJ1495" s="253"/>
      <c r="FK1495" s="253"/>
      <c r="FL1495" s="253"/>
      <c r="FM1495" s="253"/>
      <c r="FN1495" s="253"/>
      <c r="FO1495" s="253"/>
      <c r="FP1495" s="253"/>
      <c r="FQ1495" s="253"/>
      <c r="FR1495" s="253"/>
      <c r="FS1495" s="253"/>
      <c r="FT1495" s="253"/>
      <c r="FU1495" s="253"/>
      <c r="FV1495" s="253"/>
    </row>
    <row r="1496" spans="1:178" s="33" customFormat="1" ht="32.25" customHeight="1">
      <c r="A1496" s="35" t="s">
        <v>645</v>
      </c>
      <c r="B1496" s="36" t="s">
        <v>646</v>
      </c>
      <c r="C1496" s="40"/>
      <c r="D1496" s="25">
        <v>45</v>
      </c>
      <c r="E1496" s="23">
        <f t="shared" si="671"/>
        <v>0</v>
      </c>
      <c r="F1496" s="25"/>
      <c r="G1496" s="25">
        <v>30</v>
      </c>
      <c r="H1496" s="23">
        <f t="shared" si="672"/>
        <v>0</v>
      </c>
      <c r="I1496" s="25"/>
      <c r="J1496" s="25">
        <v>45</v>
      </c>
      <c r="K1496" s="23">
        <f t="shared" si="673"/>
        <v>0</v>
      </c>
      <c r="L1496" s="25"/>
      <c r="M1496" s="25">
        <v>75</v>
      </c>
      <c r="N1496" s="23">
        <f t="shared" si="674"/>
        <v>0</v>
      </c>
      <c r="O1496" s="25"/>
      <c r="P1496" s="25">
        <v>38</v>
      </c>
      <c r="Q1496" s="23">
        <f t="shared" si="675"/>
        <v>0</v>
      </c>
      <c r="R1496" s="25"/>
      <c r="S1496" s="25">
        <v>68</v>
      </c>
      <c r="T1496" s="23">
        <f t="shared" si="676"/>
        <v>0</v>
      </c>
      <c r="U1496" s="25"/>
      <c r="V1496" s="25">
        <v>38</v>
      </c>
      <c r="W1496" s="23">
        <f t="shared" si="677"/>
        <v>0</v>
      </c>
      <c r="X1496" s="25"/>
      <c r="Y1496" s="25">
        <v>55</v>
      </c>
      <c r="Z1496" s="23">
        <f t="shared" si="678"/>
        <v>0</v>
      </c>
      <c r="AA1496" s="25"/>
      <c r="AB1496" s="25">
        <v>58</v>
      </c>
      <c r="AC1496" s="23">
        <f t="shared" si="679"/>
        <v>0</v>
      </c>
      <c r="AD1496" s="25"/>
      <c r="AE1496" s="25">
        <v>68</v>
      </c>
      <c r="AF1496" s="25">
        <f t="shared" si="680"/>
        <v>0</v>
      </c>
      <c r="AG1496" s="25"/>
      <c r="AH1496" s="25">
        <v>98</v>
      </c>
      <c r="AI1496" s="23">
        <f t="shared" si="681"/>
        <v>0</v>
      </c>
      <c r="AJ1496" s="25"/>
      <c r="AK1496" s="25">
        <v>7</v>
      </c>
      <c r="AL1496" s="25">
        <f t="shared" si="682"/>
        <v>0</v>
      </c>
      <c r="AM1496" s="25"/>
      <c r="AN1496" s="25">
        <v>6</v>
      </c>
      <c r="AO1496" s="25">
        <f t="shared" si="683"/>
        <v>0</v>
      </c>
      <c r="AP1496" s="25"/>
      <c r="AQ1496" s="25">
        <v>7</v>
      </c>
      <c r="AR1496" s="25">
        <f t="shared" si="701"/>
        <v>0</v>
      </c>
      <c r="AS1496" s="25"/>
      <c r="AT1496" s="25">
        <v>5.63</v>
      </c>
      <c r="AU1496" s="25">
        <f t="shared" si="702"/>
        <v>0</v>
      </c>
      <c r="AV1496" s="25"/>
      <c r="AW1496" s="25">
        <v>6.65</v>
      </c>
      <c r="AX1496" s="25">
        <f t="shared" si="703"/>
        <v>0</v>
      </c>
      <c r="AY1496" s="25"/>
      <c r="AZ1496" s="25">
        <v>5.58</v>
      </c>
      <c r="BA1496" s="25">
        <f t="shared" si="704"/>
        <v>0</v>
      </c>
      <c r="BB1496" s="25"/>
      <c r="BC1496" s="25">
        <v>6</v>
      </c>
      <c r="BD1496" s="23">
        <f t="shared" si="684"/>
        <v>0</v>
      </c>
      <c r="BE1496" s="26">
        <f t="shared" si="685"/>
        <v>0</v>
      </c>
      <c r="BF1496" s="27">
        <f t="shared" si="688"/>
        <v>0</v>
      </c>
      <c r="BG1496" s="28"/>
      <c r="BH1496" s="29"/>
      <c r="BI1496" s="28"/>
      <c r="BJ1496" s="30">
        <f t="shared" si="686"/>
        <v>0</v>
      </c>
      <c r="BK1496" s="28">
        <f t="shared" si="687"/>
        <v>0</v>
      </c>
      <c r="BL1496" s="250"/>
      <c r="BM1496" s="250"/>
      <c r="BN1496" s="250"/>
      <c r="BO1496" s="250"/>
      <c r="BP1496" s="250"/>
      <c r="BQ1496" s="252"/>
      <c r="BR1496" s="252"/>
      <c r="BS1496" s="252"/>
      <c r="BT1496" s="252"/>
      <c r="BU1496" s="252"/>
      <c r="BV1496" s="252"/>
      <c r="BW1496" s="252"/>
      <c r="BX1496" s="252"/>
      <c r="BY1496" s="253"/>
      <c r="BZ1496" s="253"/>
      <c r="CA1496" s="253"/>
      <c r="CB1496" s="253"/>
      <c r="CC1496" s="253"/>
      <c r="CD1496" s="253"/>
      <c r="CE1496" s="253"/>
      <c r="CF1496" s="253"/>
      <c r="CG1496" s="253"/>
      <c r="CH1496" s="253"/>
      <c r="CI1496" s="253"/>
      <c r="CJ1496" s="253"/>
      <c r="CK1496" s="253"/>
      <c r="CL1496" s="253"/>
      <c r="CM1496" s="253"/>
      <c r="CN1496" s="253"/>
      <c r="CO1496" s="253"/>
      <c r="CP1496" s="253"/>
      <c r="CQ1496" s="253"/>
      <c r="CR1496" s="253"/>
      <c r="CS1496" s="253"/>
      <c r="CT1496" s="253"/>
      <c r="CU1496" s="253"/>
      <c r="CV1496" s="253"/>
      <c r="CW1496" s="253"/>
      <c r="CX1496" s="253"/>
      <c r="CY1496" s="253"/>
      <c r="CZ1496" s="253"/>
      <c r="DA1496" s="253"/>
      <c r="DB1496" s="253"/>
      <c r="DC1496" s="253"/>
      <c r="DD1496" s="253"/>
      <c r="DE1496" s="253"/>
      <c r="DF1496" s="253"/>
      <c r="DG1496" s="253"/>
      <c r="DH1496" s="253"/>
      <c r="DI1496" s="253"/>
      <c r="DJ1496" s="253"/>
      <c r="DK1496" s="253"/>
      <c r="DL1496" s="253"/>
      <c r="DM1496" s="253"/>
      <c r="DN1496" s="253"/>
      <c r="DO1496" s="253"/>
      <c r="DP1496" s="253"/>
      <c r="DQ1496" s="253"/>
      <c r="DR1496" s="253"/>
      <c r="DS1496" s="253"/>
      <c r="DT1496" s="253"/>
      <c r="DU1496" s="253"/>
      <c r="DV1496" s="253"/>
      <c r="DW1496" s="253"/>
      <c r="DX1496" s="253"/>
      <c r="DY1496" s="253"/>
      <c r="DZ1496" s="253"/>
      <c r="EA1496" s="253"/>
      <c r="EB1496" s="253"/>
      <c r="EC1496" s="253"/>
      <c r="ED1496" s="253"/>
      <c r="EE1496" s="253"/>
      <c r="EF1496" s="253"/>
      <c r="EG1496" s="253"/>
      <c r="EH1496" s="253"/>
      <c r="EI1496" s="253"/>
      <c r="EJ1496" s="253"/>
      <c r="EK1496" s="253"/>
      <c r="EL1496" s="253"/>
      <c r="EM1496" s="253"/>
      <c r="EN1496" s="253"/>
      <c r="EO1496" s="253"/>
      <c r="EP1496" s="253"/>
      <c r="EQ1496" s="253"/>
      <c r="ER1496" s="253"/>
      <c r="ES1496" s="253"/>
      <c r="ET1496" s="253"/>
      <c r="EU1496" s="253"/>
      <c r="EV1496" s="253"/>
      <c r="EW1496" s="253"/>
      <c r="EX1496" s="253"/>
      <c r="EY1496" s="253"/>
      <c r="EZ1496" s="253"/>
      <c r="FA1496" s="253"/>
      <c r="FB1496" s="253"/>
      <c r="FC1496" s="253"/>
      <c r="FD1496" s="253"/>
      <c r="FE1496" s="253"/>
      <c r="FF1496" s="253"/>
      <c r="FG1496" s="253"/>
      <c r="FH1496" s="253"/>
      <c r="FI1496" s="253"/>
      <c r="FJ1496" s="253"/>
      <c r="FK1496" s="253"/>
      <c r="FL1496" s="253"/>
      <c r="FM1496" s="253"/>
      <c r="FN1496" s="253"/>
      <c r="FO1496" s="253"/>
      <c r="FP1496" s="253"/>
      <c r="FQ1496" s="253"/>
      <c r="FR1496" s="253"/>
      <c r="FS1496" s="253"/>
      <c r="FT1496" s="253"/>
      <c r="FU1496" s="253"/>
      <c r="FV1496" s="253"/>
    </row>
    <row r="1497" spans="1:178" s="33" customFormat="1" ht="32.25" customHeight="1">
      <c r="A1497" s="35" t="s">
        <v>647</v>
      </c>
      <c r="B1497" s="36" t="s">
        <v>648</v>
      </c>
      <c r="C1497" s="40"/>
      <c r="D1497" s="25">
        <v>45</v>
      </c>
      <c r="E1497" s="23">
        <f t="shared" si="671"/>
        <v>0</v>
      </c>
      <c r="F1497" s="25"/>
      <c r="G1497" s="25">
        <v>30</v>
      </c>
      <c r="H1497" s="23">
        <f t="shared" si="672"/>
        <v>0</v>
      </c>
      <c r="I1497" s="25"/>
      <c r="J1497" s="25">
        <v>45</v>
      </c>
      <c r="K1497" s="23">
        <f t="shared" si="673"/>
        <v>0</v>
      </c>
      <c r="L1497" s="25">
        <v>140</v>
      </c>
      <c r="M1497" s="25">
        <v>75</v>
      </c>
      <c r="N1497" s="23">
        <f t="shared" si="674"/>
        <v>10500</v>
      </c>
      <c r="O1497" s="25">
        <v>260</v>
      </c>
      <c r="P1497" s="25">
        <v>38</v>
      </c>
      <c r="Q1497" s="23">
        <f t="shared" si="675"/>
        <v>9880</v>
      </c>
      <c r="R1497" s="25">
        <v>180</v>
      </c>
      <c r="S1497" s="25">
        <v>68</v>
      </c>
      <c r="T1497" s="23">
        <f t="shared" si="676"/>
        <v>12240</v>
      </c>
      <c r="U1497" s="25"/>
      <c r="V1497" s="25">
        <v>38</v>
      </c>
      <c r="W1497" s="23">
        <f t="shared" si="677"/>
        <v>0</v>
      </c>
      <c r="X1497" s="25"/>
      <c r="Y1497" s="25">
        <v>55</v>
      </c>
      <c r="Z1497" s="23">
        <f t="shared" si="678"/>
        <v>0</v>
      </c>
      <c r="AA1497" s="25"/>
      <c r="AB1497" s="25">
        <v>58</v>
      </c>
      <c r="AC1497" s="23">
        <f t="shared" si="679"/>
        <v>0</v>
      </c>
      <c r="AD1497" s="25"/>
      <c r="AE1497" s="25">
        <v>68</v>
      </c>
      <c r="AF1497" s="25">
        <f t="shared" si="680"/>
        <v>0</v>
      </c>
      <c r="AG1497" s="25"/>
      <c r="AH1497" s="25">
        <v>98</v>
      </c>
      <c r="AI1497" s="23">
        <f t="shared" si="681"/>
        <v>0</v>
      </c>
      <c r="AJ1497" s="25"/>
      <c r="AK1497" s="25">
        <v>7</v>
      </c>
      <c r="AL1497" s="25">
        <f t="shared" si="682"/>
        <v>0</v>
      </c>
      <c r="AM1497" s="25">
        <v>4680</v>
      </c>
      <c r="AN1497" s="25">
        <v>6</v>
      </c>
      <c r="AO1497" s="25">
        <f t="shared" si="683"/>
        <v>28080</v>
      </c>
      <c r="AP1497" s="25"/>
      <c r="AQ1497" s="25">
        <v>7</v>
      </c>
      <c r="AR1497" s="25">
        <f t="shared" si="701"/>
        <v>0</v>
      </c>
      <c r="AS1497" s="25"/>
      <c r="AT1497" s="25">
        <v>5.63</v>
      </c>
      <c r="AU1497" s="25">
        <f t="shared" si="702"/>
        <v>0</v>
      </c>
      <c r="AV1497" s="25"/>
      <c r="AW1497" s="25">
        <v>6.65</v>
      </c>
      <c r="AX1497" s="25">
        <f t="shared" si="703"/>
        <v>0</v>
      </c>
      <c r="AY1497" s="25"/>
      <c r="AZ1497" s="25">
        <v>5.58</v>
      </c>
      <c r="BA1497" s="25">
        <f t="shared" si="704"/>
        <v>0</v>
      </c>
      <c r="BB1497" s="25"/>
      <c r="BC1497" s="25">
        <v>6</v>
      </c>
      <c r="BD1497" s="23">
        <f t="shared" si="684"/>
        <v>0</v>
      </c>
      <c r="BE1497" s="26">
        <f t="shared" si="685"/>
        <v>60700</v>
      </c>
      <c r="BF1497" s="27">
        <f t="shared" si="688"/>
        <v>89528</v>
      </c>
      <c r="BG1497" s="28"/>
      <c r="BH1497" s="29"/>
      <c r="BI1497" s="28"/>
      <c r="BJ1497" s="28">
        <f t="shared" si="686"/>
        <v>0</v>
      </c>
      <c r="BK1497" s="28">
        <f t="shared" si="687"/>
        <v>150228</v>
      </c>
      <c r="BL1497" s="250"/>
      <c r="BM1497" s="250"/>
      <c r="BN1497" s="250"/>
      <c r="BO1497" s="250"/>
      <c r="BP1497" s="250"/>
      <c r="BQ1497" s="252"/>
      <c r="BR1497" s="252"/>
      <c r="BS1497" s="252"/>
      <c r="BT1497" s="252"/>
      <c r="BU1497" s="252"/>
      <c r="BV1497" s="252"/>
      <c r="BW1497" s="252"/>
      <c r="BX1497" s="252"/>
      <c r="BY1497" s="253"/>
      <c r="BZ1497" s="253"/>
      <c r="CA1497" s="253"/>
      <c r="CB1497" s="253"/>
      <c r="CC1497" s="253"/>
      <c r="CD1497" s="253"/>
      <c r="CE1497" s="253"/>
      <c r="CF1497" s="253"/>
      <c r="CG1497" s="253"/>
      <c r="CH1497" s="253"/>
      <c r="CI1497" s="253"/>
      <c r="CJ1497" s="253"/>
      <c r="CK1497" s="253"/>
      <c r="CL1497" s="253"/>
      <c r="CM1497" s="253"/>
      <c r="CN1497" s="253"/>
      <c r="CO1497" s="253"/>
      <c r="CP1497" s="253"/>
      <c r="CQ1497" s="253"/>
      <c r="CR1497" s="253"/>
      <c r="CS1497" s="253"/>
      <c r="CT1497" s="253"/>
      <c r="CU1497" s="253"/>
      <c r="CV1497" s="253"/>
      <c r="CW1497" s="253"/>
      <c r="CX1497" s="253"/>
      <c r="CY1497" s="253"/>
      <c r="CZ1497" s="253"/>
      <c r="DA1497" s="253"/>
      <c r="DB1497" s="253"/>
      <c r="DC1497" s="253"/>
      <c r="DD1497" s="253"/>
      <c r="DE1497" s="253"/>
      <c r="DF1497" s="253"/>
      <c r="DG1497" s="253"/>
      <c r="DH1497" s="253"/>
      <c r="DI1497" s="253"/>
      <c r="DJ1497" s="253"/>
      <c r="DK1497" s="253"/>
      <c r="DL1497" s="253"/>
      <c r="DM1497" s="253"/>
      <c r="DN1497" s="253"/>
      <c r="DO1497" s="253"/>
      <c r="DP1497" s="253"/>
      <c r="DQ1497" s="253"/>
      <c r="DR1497" s="253"/>
      <c r="DS1497" s="253"/>
      <c r="DT1497" s="253"/>
      <c r="DU1497" s="253"/>
      <c r="DV1497" s="253"/>
      <c r="DW1497" s="253"/>
      <c r="DX1497" s="253"/>
      <c r="DY1497" s="253"/>
      <c r="DZ1497" s="253"/>
      <c r="EA1497" s="253"/>
      <c r="EB1497" s="253"/>
      <c r="EC1497" s="253"/>
      <c r="ED1497" s="253"/>
      <c r="EE1497" s="253"/>
      <c r="EF1497" s="253"/>
      <c r="EG1497" s="253"/>
      <c r="EH1497" s="253"/>
      <c r="EI1497" s="253"/>
      <c r="EJ1497" s="253"/>
      <c r="EK1497" s="253"/>
      <c r="EL1497" s="253"/>
      <c r="EM1497" s="253"/>
      <c r="EN1497" s="253"/>
      <c r="EO1497" s="253"/>
      <c r="EP1497" s="253"/>
      <c r="EQ1497" s="253"/>
      <c r="ER1497" s="253"/>
      <c r="ES1497" s="253"/>
      <c r="ET1497" s="253"/>
      <c r="EU1497" s="253"/>
      <c r="EV1497" s="253"/>
      <c r="EW1497" s="253"/>
      <c r="EX1497" s="253"/>
      <c r="EY1497" s="253"/>
      <c r="EZ1497" s="253"/>
      <c r="FA1497" s="253"/>
      <c r="FB1497" s="253"/>
      <c r="FC1497" s="253"/>
      <c r="FD1497" s="253"/>
      <c r="FE1497" s="253"/>
      <c r="FF1497" s="253"/>
      <c r="FG1497" s="253"/>
      <c r="FH1497" s="253"/>
      <c r="FI1497" s="253"/>
      <c r="FJ1497" s="253"/>
      <c r="FK1497" s="253"/>
      <c r="FL1497" s="253"/>
      <c r="FM1497" s="253"/>
      <c r="FN1497" s="253"/>
      <c r="FO1497" s="253"/>
      <c r="FP1497" s="253"/>
      <c r="FQ1497" s="253"/>
      <c r="FR1497" s="253"/>
      <c r="FS1497" s="253"/>
      <c r="FT1497" s="253"/>
      <c r="FU1497" s="253"/>
      <c r="FV1497" s="253"/>
    </row>
    <row r="1498" spans="1:178" s="33" customFormat="1" ht="32.25" customHeight="1">
      <c r="A1498" s="35" t="s">
        <v>649</v>
      </c>
      <c r="B1498" s="36" t="s">
        <v>650</v>
      </c>
      <c r="C1498" s="40"/>
      <c r="D1498" s="25">
        <v>45</v>
      </c>
      <c r="E1498" s="23">
        <f t="shared" si="671"/>
        <v>0</v>
      </c>
      <c r="F1498" s="25"/>
      <c r="G1498" s="25">
        <v>30</v>
      </c>
      <c r="H1498" s="23">
        <f t="shared" si="672"/>
        <v>0</v>
      </c>
      <c r="I1498" s="25"/>
      <c r="J1498" s="25">
        <v>45</v>
      </c>
      <c r="K1498" s="23">
        <f t="shared" si="673"/>
        <v>0</v>
      </c>
      <c r="L1498" s="25"/>
      <c r="M1498" s="25">
        <v>75</v>
      </c>
      <c r="N1498" s="23">
        <f t="shared" si="674"/>
        <v>0</v>
      </c>
      <c r="O1498" s="25"/>
      <c r="P1498" s="25">
        <v>38</v>
      </c>
      <c r="Q1498" s="23">
        <f t="shared" si="675"/>
        <v>0</v>
      </c>
      <c r="R1498" s="25"/>
      <c r="S1498" s="25">
        <v>68</v>
      </c>
      <c r="T1498" s="23">
        <f t="shared" si="676"/>
        <v>0</v>
      </c>
      <c r="U1498" s="25"/>
      <c r="V1498" s="25">
        <v>38</v>
      </c>
      <c r="W1498" s="23">
        <f t="shared" si="677"/>
        <v>0</v>
      </c>
      <c r="X1498" s="25"/>
      <c r="Y1498" s="25">
        <v>55</v>
      </c>
      <c r="Z1498" s="23">
        <f t="shared" si="678"/>
        <v>0</v>
      </c>
      <c r="AA1498" s="25"/>
      <c r="AB1498" s="25">
        <v>58</v>
      </c>
      <c r="AC1498" s="23">
        <f t="shared" si="679"/>
        <v>0</v>
      </c>
      <c r="AD1498" s="25"/>
      <c r="AE1498" s="25">
        <v>68</v>
      </c>
      <c r="AF1498" s="25">
        <f t="shared" si="680"/>
        <v>0</v>
      </c>
      <c r="AG1498" s="25"/>
      <c r="AH1498" s="25">
        <v>98</v>
      </c>
      <c r="AI1498" s="23">
        <f t="shared" si="681"/>
        <v>0</v>
      </c>
      <c r="AJ1498" s="25"/>
      <c r="AK1498" s="25">
        <v>7</v>
      </c>
      <c r="AL1498" s="25">
        <f t="shared" si="682"/>
        <v>0</v>
      </c>
      <c r="AM1498" s="25"/>
      <c r="AN1498" s="25">
        <v>6</v>
      </c>
      <c r="AO1498" s="25">
        <f t="shared" si="683"/>
        <v>0</v>
      </c>
      <c r="AP1498" s="25"/>
      <c r="AQ1498" s="25">
        <v>7</v>
      </c>
      <c r="AR1498" s="25">
        <f t="shared" si="701"/>
        <v>0</v>
      </c>
      <c r="AS1498" s="25"/>
      <c r="AT1498" s="25">
        <v>5.63</v>
      </c>
      <c r="AU1498" s="25">
        <f t="shared" si="702"/>
        <v>0</v>
      </c>
      <c r="AV1498" s="25"/>
      <c r="AW1498" s="25">
        <v>6.65</v>
      </c>
      <c r="AX1498" s="25">
        <f t="shared" si="703"/>
        <v>0</v>
      </c>
      <c r="AY1498" s="25"/>
      <c r="AZ1498" s="25">
        <v>5.58</v>
      </c>
      <c r="BA1498" s="25">
        <f t="shared" si="704"/>
        <v>0</v>
      </c>
      <c r="BB1498" s="25"/>
      <c r="BC1498" s="25">
        <v>6</v>
      </c>
      <c r="BD1498" s="23">
        <f t="shared" si="684"/>
        <v>0</v>
      </c>
      <c r="BE1498" s="26">
        <f t="shared" si="685"/>
        <v>0</v>
      </c>
      <c r="BF1498" s="27">
        <f t="shared" si="688"/>
        <v>82842</v>
      </c>
      <c r="BG1498" s="28"/>
      <c r="BH1498" s="29"/>
      <c r="BI1498" s="28"/>
      <c r="BJ1498" s="28">
        <f t="shared" si="686"/>
        <v>0</v>
      </c>
      <c r="BK1498" s="28">
        <f t="shared" si="687"/>
        <v>82842</v>
      </c>
      <c r="BL1498" s="250"/>
      <c r="BM1498" s="250"/>
      <c r="BN1498" s="250"/>
      <c r="BO1498" s="250"/>
      <c r="BP1498" s="250"/>
      <c r="BQ1498" s="252"/>
      <c r="BR1498" s="252"/>
      <c r="BS1498" s="252"/>
      <c r="BT1498" s="252"/>
      <c r="BU1498" s="252"/>
      <c r="BV1498" s="252"/>
      <c r="BW1498" s="252"/>
      <c r="BX1498" s="252"/>
      <c r="BY1498" s="253"/>
      <c r="BZ1498" s="253"/>
      <c r="CA1498" s="253"/>
      <c r="CB1498" s="253"/>
      <c r="CC1498" s="253"/>
      <c r="CD1498" s="253"/>
      <c r="CE1498" s="253"/>
      <c r="CF1498" s="253"/>
      <c r="CG1498" s="253"/>
      <c r="CH1498" s="253"/>
      <c r="CI1498" s="253"/>
      <c r="CJ1498" s="253"/>
      <c r="CK1498" s="253"/>
      <c r="CL1498" s="253"/>
      <c r="CM1498" s="253"/>
      <c r="CN1498" s="253"/>
      <c r="CO1498" s="253"/>
      <c r="CP1498" s="253"/>
      <c r="CQ1498" s="253"/>
      <c r="CR1498" s="253"/>
      <c r="CS1498" s="253"/>
      <c r="CT1498" s="253"/>
      <c r="CU1498" s="253"/>
      <c r="CV1498" s="253"/>
      <c r="CW1498" s="253"/>
      <c r="CX1498" s="253"/>
      <c r="CY1498" s="253"/>
      <c r="CZ1498" s="253"/>
      <c r="DA1498" s="253"/>
      <c r="DB1498" s="253"/>
      <c r="DC1498" s="253"/>
      <c r="DD1498" s="253"/>
      <c r="DE1498" s="253"/>
      <c r="DF1498" s="253"/>
      <c r="DG1498" s="253"/>
      <c r="DH1498" s="253"/>
      <c r="DI1498" s="253"/>
      <c r="DJ1498" s="253"/>
      <c r="DK1498" s="253"/>
      <c r="DL1498" s="253"/>
      <c r="DM1498" s="253"/>
      <c r="DN1498" s="253"/>
      <c r="DO1498" s="253"/>
      <c r="DP1498" s="253"/>
      <c r="DQ1498" s="253"/>
      <c r="DR1498" s="253"/>
      <c r="DS1498" s="253"/>
      <c r="DT1498" s="253"/>
      <c r="DU1498" s="253"/>
      <c r="DV1498" s="253"/>
      <c r="DW1498" s="253"/>
      <c r="DX1498" s="253"/>
      <c r="DY1498" s="253"/>
      <c r="DZ1498" s="253"/>
      <c r="EA1498" s="253"/>
      <c r="EB1498" s="253"/>
      <c r="EC1498" s="253"/>
      <c r="ED1498" s="253"/>
      <c r="EE1498" s="253"/>
      <c r="EF1498" s="253"/>
      <c r="EG1498" s="253"/>
      <c r="EH1498" s="253"/>
      <c r="EI1498" s="253"/>
      <c r="EJ1498" s="253"/>
      <c r="EK1498" s="253"/>
      <c r="EL1498" s="253"/>
      <c r="EM1498" s="253"/>
      <c r="EN1498" s="253"/>
      <c r="EO1498" s="253"/>
      <c r="EP1498" s="253"/>
      <c r="EQ1498" s="253"/>
      <c r="ER1498" s="253"/>
      <c r="ES1498" s="253"/>
      <c r="ET1498" s="253"/>
      <c r="EU1498" s="253"/>
      <c r="EV1498" s="253"/>
      <c r="EW1498" s="253"/>
      <c r="EX1498" s="253"/>
      <c r="EY1498" s="253"/>
      <c r="EZ1498" s="253"/>
      <c r="FA1498" s="253"/>
      <c r="FB1498" s="253"/>
      <c r="FC1498" s="253"/>
      <c r="FD1498" s="253"/>
      <c r="FE1498" s="253"/>
      <c r="FF1498" s="253"/>
      <c r="FG1498" s="253"/>
      <c r="FH1498" s="253"/>
      <c r="FI1498" s="253"/>
      <c r="FJ1498" s="253"/>
      <c r="FK1498" s="253"/>
      <c r="FL1498" s="253"/>
      <c r="FM1498" s="253"/>
      <c r="FN1498" s="253"/>
      <c r="FO1498" s="253"/>
      <c r="FP1498" s="253"/>
      <c r="FQ1498" s="253"/>
      <c r="FR1498" s="253"/>
      <c r="FS1498" s="253"/>
      <c r="FT1498" s="253"/>
      <c r="FU1498" s="253"/>
      <c r="FV1498" s="253"/>
    </row>
    <row r="1499" spans="1:178" s="33" customFormat="1" ht="32.25" customHeight="1">
      <c r="A1499" s="35" t="s">
        <v>651</v>
      </c>
      <c r="B1499" s="36" t="s">
        <v>652</v>
      </c>
      <c r="C1499" s="40"/>
      <c r="D1499" s="25">
        <v>45</v>
      </c>
      <c r="E1499" s="23">
        <f t="shared" si="671"/>
        <v>0</v>
      </c>
      <c r="F1499" s="25"/>
      <c r="G1499" s="25">
        <v>30</v>
      </c>
      <c r="H1499" s="23">
        <f t="shared" si="672"/>
        <v>0</v>
      </c>
      <c r="I1499" s="25"/>
      <c r="J1499" s="25">
        <v>45</v>
      </c>
      <c r="K1499" s="23">
        <f t="shared" si="673"/>
        <v>0</v>
      </c>
      <c r="L1499" s="25"/>
      <c r="M1499" s="25">
        <v>75</v>
      </c>
      <c r="N1499" s="23">
        <f t="shared" si="674"/>
        <v>0</v>
      </c>
      <c r="O1499" s="25"/>
      <c r="P1499" s="25">
        <v>38</v>
      </c>
      <c r="Q1499" s="23">
        <f t="shared" si="675"/>
        <v>0</v>
      </c>
      <c r="R1499" s="25"/>
      <c r="S1499" s="25">
        <v>68</v>
      </c>
      <c r="T1499" s="23">
        <f t="shared" si="676"/>
        <v>0</v>
      </c>
      <c r="U1499" s="25">
        <v>330</v>
      </c>
      <c r="V1499" s="25">
        <v>38</v>
      </c>
      <c r="W1499" s="23">
        <f t="shared" si="677"/>
        <v>12540</v>
      </c>
      <c r="X1499" s="25">
        <v>160</v>
      </c>
      <c r="Y1499" s="25">
        <v>55</v>
      </c>
      <c r="Z1499" s="23">
        <f t="shared" si="678"/>
        <v>8800</v>
      </c>
      <c r="AA1499" s="25">
        <v>112</v>
      </c>
      <c r="AB1499" s="25">
        <v>58</v>
      </c>
      <c r="AC1499" s="23">
        <f t="shared" si="679"/>
        <v>6496</v>
      </c>
      <c r="AD1499" s="25">
        <v>210</v>
      </c>
      <c r="AE1499" s="25">
        <v>68</v>
      </c>
      <c r="AF1499" s="25">
        <f t="shared" si="680"/>
        <v>14280</v>
      </c>
      <c r="AG1499" s="25"/>
      <c r="AH1499" s="25">
        <v>98</v>
      </c>
      <c r="AI1499" s="23">
        <f t="shared" si="681"/>
        <v>0</v>
      </c>
      <c r="AJ1499" s="25"/>
      <c r="AK1499" s="25">
        <v>7</v>
      </c>
      <c r="AL1499" s="25">
        <f t="shared" si="682"/>
        <v>0</v>
      </c>
      <c r="AM1499" s="25"/>
      <c r="AN1499" s="25">
        <v>6</v>
      </c>
      <c r="AO1499" s="25">
        <f t="shared" si="683"/>
        <v>0</v>
      </c>
      <c r="AP1499" s="25"/>
      <c r="AQ1499" s="25">
        <v>7</v>
      </c>
      <c r="AR1499" s="25">
        <f t="shared" si="701"/>
        <v>0</v>
      </c>
      <c r="AS1499" s="25"/>
      <c r="AT1499" s="25">
        <v>5.63</v>
      </c>
      <c r="AU1499" s="25">
        <f t="shared" si="702"/>
        <v>0</v>
      </c>
      <c r="AV1499" s="25"/>
      <c r="AW1499" s="25">
        <v>6.65</v>
      </c>
      <c r="AX1499" s="25">
        <f t="shared" si="703"/>
        <v>0</v>
      </c>
      <c r="AY1499" s="25"/>
      <c r="AZ1499" s="25">
        <v>5.58</v>
      </c>
      <c r="BA1499" s="25">
        <f t="shared" si="704"/>
        <v>0</v>
      </c>
      <c r="BB1499" s="25"/>
      <c r="BC1499" s="25">
        <v>6</v>
      </c>
      <c r="BD1499" s="23">
        <f t="shared" si="684"/>
        <v>0</v>
      </c>
      <c r="BE1499" s="26">
        <f t="shared" si="685"/>
        <v>42116</v>
      </c>
      <c r="BF1499" s="27">
        <f t="shared" si="688"/>
        <v>180296</v>
      </c>
      <c r="BG1499" s="28"/>
      <c r="BH1499" s="29"/>
      <c r="BI1499" s="28"/>
      <c r="BJ1499" s="28">
        <f t="shared" si="686"/>
        <v>0</v>
      </c>
      <c r="BK1499" s="28">
        <f t="shared" si="687"/>
        <v>222412</v>
      </c>
      <c r="BL1499" s="250"/>
      <c r="BM1499" s="250"/>
      <c r="BN1499" s="250"/>
      <c r="BO1499" s="250"/>
      <c r="BP1499" s="250"/>
      <c r="BQ1499" s="252"/>
      <c r="BR1499" s="252"/>
      <c r="BS1499" s="252"/>
      <c r="BT1499" s="252"/>
      <c r="BU1499" s="252"/>
      <c r="BV1499" s="252"/>
      <c r="BW1499" s="252"/>
      <c r="BX1499" s="252"/>
      <c r="BY1499" s="253"/>
      <c r="BZ1499" s="253"/>
      <c r="CA1499" s="253"/>
      <c r="CB1499" s="253"/>
      <c r="CC1499" s="253"/>
      <c r="CD1499" s="253"/>
      <c r="CE1499" s="253"/>
      <c r="CF1499" s="253"/>
      <c r="CG1499" s="253"/>
      <c r="CH1499" s="253"/>
      <c r="CI1499" s="253"/>
      <c r="CJ1499" s="253"/>
      <c r="CK1499" s="253"/>
      <c r="CL1499" s="253"/>
      <c r="CM1499" s="253"/>
      <c r="CN1499" s="253"/>
      <c r="CO1499" s="253"/>
      <c r="CP1499" s="253"/>
      <c r="CQ1499" s="253"/>
      <c r="CR1499" s="253"/>
      <c r="CS1499" s="253"/>
      <c r="CT1499" s="253"/>
      <c r="CU1499" s="253"/>
      <c r="CV1499" s="253"/>
      <c r="CW1499" s="253"/>
      <c r="CX1499" s="253"/>
      <c r="CY1499" s="253"/>
      <c r="CZ1499" s="253"/>
      <c r="DA1499" s="253"/>
      <c r="DB1499" s="253"/>
      <c r="DC1499" s="253"/>
      <c r="DD1499" s="253"/>
      <c r="DE1499" s="253"/>
      <c r="DF1499" s="253"/>
      <c r="DG1499" s="253"/>
      <c r="DH1499" s="253"/>
      <c r="DI1499" s="253"/>
      <c r="DJ1499" s="253"/>
      <c r="DK1499" s="253"/>
      <c r="DL1499" s="253"/>
      <c r="DM1499" s="253"/>
      <c r="DN1499" s="253"/>
      <c r="DO1499" s="253"/>
      <c r="DP1499" s="253"/>
      <c r="DQ1499" s="253"/>
      <c r="DR1499" s="253"/>
      <c r="DS1499" s="253"/>
      <c r="DT1499" s="253"/>
      <c r="DU1499" s="253"/>
      <c r="DV1499" s="253"/>
      <c r="DW1499" s="253"/>
      <c r="DX1499" s="253"/>
      <c r="DY1499" s="253"/>
      <c r="DZ1499" s="253"/>
      <c r="EA1499" s="253"/>
      <c r="EB1499" s="253"/>
      <c r="EC1499" s="253"/>
      <c r="ED1499" s="253"/>
      <c r="EE1499" s="253"/>
      <c r="EF1499" s="253"/>
      <c r="EG1499" s="253"/>
      <c r="EH1499" s="253"/>
      <c r="EI1499" s="253"/>
      <c r="EJ1499" s="253"/>
      <c r="EK1499" s="253"/>
      <c r="EL1499" s="253"/>
      <c r="EM1499" s="253"/>
      <c r="EN1499" s="253"/>
      <c r="EO1499" s="253"/>
      <c r="EP1499" s="253"/>
      <c r="EQ1499" s="253"/>
      <c r="ER1499" s="253"/>
      <c r="ES1499" s="253"/>
      <c r="ET1499" s="253"/>
      <c r="EU1499" s="253"/>
      <c r="EV1499" s="253"/>
      <c r="EW1499" s="253"/>
      <c r="EX1499" s="253"/>
      <c r="EY1499" s="253"/>
      <c r="EZ1499" s="253"/>
      <c r="FA1499" s="253"/>
      <c r="FB1499" s="253"/>
      <c r="FC1499" s="253"/>
      <c r="FD1499" s="253"/>
      <c r="FE1499" s="253"/>
      <c r="FF1499" s="253"/>
      <c r="FG1499" s="253"/>
      <c r="FH1499" s="253"/>
      <c r="FI1499" s="253"/>
      <c r="FJ1499" s="253"/>
      <c r="FK1499" s="253"/>
      <c r="FL1499" s="253"/>
      <c r="FM1499" s="253"/>
      <c r="FN1499" s="253"/>
      <c r="FO1499" s="253"/>
      <c r="FP1499" s="253"/>
      <c r="FQ1499" s="253"/>
      <c r="FR1499" s="253"/>
      <c r="FS1499" s="253"/>
      <c r="FT1499" s="253"/>
      <c r="FU1499" s="253"/>
      <c r="FV1499" s="253"/>
    </row>
    <row r="1500" spans="1:178" s="33" customFormat="1" ht="32.25" customHeight="1">
      <c r="A1500" s="35" t="s">
        <v>653</v>
      </c>
      <c r="B1500" s="36" t="s">
        <v>654</v>
      </c>
      <c r="C1500" s="40"/>
      <c r="D1500" s="25">
        <v>45</v>
      </c>
      <c r="E1500" s="23">
        <f t="shared" si="671"/>
        <v>0</v>
      </c>
      <c r="F1500" s="25"/>
      <c r="G1500" s="25">
        <v>30</v>
      </c>
      <c r="H1500" s="23">
        <f t="shared" si="672"/>
        <v>0</v>
      </c>
      <c r="I1500" s="25"/>
      <c r="J1500" s="25">
        <v>45</v>
      </c>
      <c r="K1500" s="23">
        <f t="shared" si="673"/>
        <v>0</v>
      </c>
      <c r="L1500" s="25"/>
      <c r="M1500" s="25">
        <v>75</v>
      </c>
      <c r="N1500" s="23">
        <f t="shared" si="674"/>
        <v>0</v>
      </c>
      <c r="O1500" s="25"/>
      <c r="P1500" s="25">
        <v>38</v>
      </c>
      <c r="Q1500" s="23">
        <f t="shared" si="675"/>
        <v>0</v>
      </c>
      <c r="R1500" s="25"/>
      <c r="S1500" s="25">
        <v>68</v>
      </c>
      <c r="T1500" s="23">
        <f t="shared" si="676"/>
        <v>0</v>
      </c>
      <c r="U1500" s="25"/>
      <c r="V1500" s="25">
        <v>38</v>
      </c>
      <c r="W1500" s="23">
        <f t="shared" si="677"/>
        <v>0</v>
      </c>
      <c r="X1500" s="25"/>
      <c r="Y1500" s="25">
        <v>55</v>
      </c>
      <c r="Z1500" s="23">
        <f t="shared" si="678"/>
        <v>0</v>
      </c>
      <c r="AA1500" s="25"/>
      <c r="AB1500" s="25">
        <v>58</v>
      </c>
      <c r="AC1500" s="23">
        <f t="shared" si="679"/>
        <v>0</v>
      </c>
      <c r="AD1500" s="25"/>
      <c r="AE1500" s="25">
        <v>68</v>
      </c>
      <c r="AF1500" s="25">
        <f t="shared" si="680"/>
        <v>0</v>
      </c>
      <c r="AG1500" s="25"/>
      <c r="AH1500" s="25">
        <v>98</v>
      </c>
      <c r="AI1500" s="23">
        <f t="shared" si="681"/>
        <v>0</v>
      </c>
      <c r="AJ1500" s="25"/>
      <c r="AK1500" s="25">
        <v>7</v>
      </c>
      <c r="AL1500" s="25">
        <f t="shared" si="682"/>
        <v>0</v>
      </c>
      <c r="AM1500" s="25"/>
      <c r="AN1500" s="25">
        <v>6</v>
      </c>
      <c r="AO1500" s="25">
        <f t="shared" si="683"/>
        <v>0</v>
      </c>
      <c r="AP1500" s="25"/>
      <c r="AQ1500" s="25">
        <v>7</v>
      </c>
      <c r="AR1500" s="25">
        <v>0</v>
      </c>
      <c r="AS1500" s="25"/>
      <c r="AT1500" s="25">
        <v>5.63</v>
      </c>
      <c r="AU1500" s="25">
        <v>0</v>
      </c>
      <c r="AV1500" s="25"/>
      <c r="AW1500" s="25">
        <v>6.65</v>
      </c>
      <c r="AX1500" s="25">
        <v>0</v>
      </c>
      <c r="AY1500" s="25"/>
      <c r="AZ1500" s="25">
        <v>5.58</v>
      </c>
      <c r="BA1500" s="25">
        <f t="shared" si="704"/>
        <v>0</v>
      </c>
      <c r="BB1500" s="25"/>
      <c r="BC1500" s="25">
        <v>6</v>
      </c>
      <c r="BD1500" s="23">
        <f t="shared" si="684"/>
        <v>0</v>
      </c>
      <c r="BE1500" s="26">
        <f t="shared" si="685"/>
        <v>0</v>
      </c>
      <c r="BF1500" s="27">
        <f t="shared" si="688"/>
        <v>0</v>
      </c>
      <c r="BG1500" s="28"/>
      <c r="BH1500" s="29"/>
      <c r="BI1500" s="28"/>
      <c r="BJ1500" s="28">
        <f t="shared" si="686"/>
        <v>0</v>
      </c>
      <c r="BK1500" s="28">
        <f t="shared" si="687"/>
        <v>0</v>
      </c>
      <c r="BL1500" s="250"/>
      <c r="BM1500" s="250"/>
      <c r="BN1500" s="250"/>
      <c r="BO1500" s="250"/>
      <c r="BP1500" s="250"/>
      <c r="BQ1500" s="252"/>
      <c r="BR1500" s="252"/>
      <c r="BS1500" s="252"/>
      <c r="BT1500" s="252"/>
      <c r="BU1500" s="252"/>
      <c r="BV1500" s="252"/>
      <c r="BW1500" s="252"/>
      <c r="BX1500" s="252"/>
      <c r="BY1500" s="253"/>
      <c r="BZ1500" s="253"/>
      <c r="CA1500" s="253"/>
      <c r="CB1500" s="253"/>
      <c r="CC1500" s="253"/>
      <c r="CD1500" s="253"/>
      <c r="CE1500" s="253"/>
      <c r="CF1500" s="253"/>
      <c r="CG1500" s="253"/>
      <c r="CH1500" s="253"/>
      <c r="CI1500" s="253"/>
      <c r="CJ1500" s="253"/>
      <c r="CK1500" s="253"/>
      <c r="CL1500" s="253"/>
      <c r="CM1500" s="253"/>
      <c r="CN1500" s="253"/>
      <c r="CO1500" s="253"/>
      <c r="CP1500" s="253"/>
      <c r="CQ1500" s="253"/>
      <c r="CR1500" s="253"/>
      <c r="CS1500" s="253"/>
      <c r="CT1500" s="253"/>
      <c r="CU1500" s="253"/>
      <c r="CV1500" s="253"/>
      <c r="CW1500" s="253"/>
      <c r="CX1500" s="253"/>
      <c r="CY1500" s="253"/>
      <c r="CZ1500" s="253"/>
      <c r="DA1500" s="253"/>
      <c r="DB1500" s="253"/>
      <c r="DC1500" s="253"/>
      <c r="DD1500" s="253"/>
      <c r="DE1500" s="253"/>
      <c r="DF1500" s="253"/>
      <c r="DG1500" s="253"/>
      <c r="DH1500" s="253"/>
      <c r="DI1500" s="253"/>
      <c r="DJ1500" s="253"/>
      <c r="DK1500" s="253"/>
      <c r="DL1500" s="253"/>
      <c r="DM1500" s="253"/>
      <c r="DN1500" s="253"/>
      <c r="DO1500" s="253"/>
      <c r="DP1500" s="253"/>
      <c r="DQ1500" s="253"/>
      <c r="DR1500" s="253"/>
      <c r="DS1500" s="253"/>
      <c r="DT1500" s="253"/>
      <c r="DU1500" s="253"/>
      <c r="DV1500" s="253"/>
      <c r="DW1500" s="253"/>
      <c r="DX1500" s="253"/>
      <c r="DY1500" s="253"/>
      <c r="DZ1500" s="253"/>
      <c r="EA1500" s="253"/>
      <c r="EB1500" s="253"/>
      <c r="EC1500" s="253"/>
      <c r="ED1500" s="253"/>
      <c r="EE1500" s="253"/>
      <c r="EF1500" s="253"/>
      <c r="EG1500" s="253"/>
      <c r="EH1500" s="253"/>
      <c r="EI1500" s="253"/>
      <c r="EJ1500" s="253"/>
      <c r="EK1500" s="253"/>
      <c r="EL1500" s="253"/>
      <c r="EM1500" s="253"/>
      <c r="EN1500" s="253"/>
      <c r="EO1500" s="253"/>
      <c r="EP1500" s="253"/>
      <c r="EQ1500" s="253"/>
      <c r="ER1500" s="253"/>
      <c r="ES1500" s="253"/>
      <c r="ET1500" s="253"/>
      <c r="EU1500" s="253"/>
      <c r="EV1500" s="253"/>
      <c r="EW1500" s="253"/>
      <c r="EX1500" s="253"/>
      <c r="EY1500" s="253"/>
      <c r="EZ1500" s="253"/>
      <c r="FA1500" s="253"/>
      <c r="FB1500" s="253"/>
      <c r="FC1500" s="253"/>
      <c r="FD1500" s="253"/>
      <c r="FE1500" s="253"/>
      <c r="FF1500" s="253"/>
      <c r="FG1500" s="253"/>
      <c r="FH1500" s="253"/>
      <c r="FI1500" s="253"/>
      <c r="FJ1500" s="253"/>
      <c r="FK1500" s="253"/>
      <c r="FL1500" s="253"/>
      <c r="FM1500" s="253"/>
      <c r="FN1500" s="253"/>
      <c r="FO1500" s="253"/>
      <c r="FP1500" s="253"/>
      <c r="FQ1500" s="253"/>
      <c r="FR1500" s="253"/>
      <c r="FS1500" s="253"/>
      <c r="FT1500" s="253"/>
      <c r="FU1500" s="253"/>
      <c r="FV1500" s="253"/>
    </row>
    <row r="1501" spans="1:178" s="33" customFormat="1" ht="32.25" customHeight="1">
      <c r="A1501" s="35" t="s">
        <v>655</v>
      </c>
      <c r="B1501" s="36" t="s">
        <v>656</v>
      </c>
      <c r="C1501" s="40"/>
      <c r="D1501" s="25">
        <v>45</v>
      </c>
      <c r="E1501" s="23">
        <f t="shared" si="671"/>
        <v>0</v>
      </c>
      <c r="F1501" s="25"/>
      <c r="G1501" s="25">
        <v>30</v>
      </c>
      <c r="H1501" s="23">
        <f t="shared" si="672"/>
        <v>0</v>
      </c>
      <c r="I1501" s="25"/>
      <c r="J1501" s="25">
        <v>45</v>
      </c>
      <c r="K1501" s="23">
        <f t="shared" si="673"/>
        <v>0</v>
      </c>
      <c r="L1501" s="25"/>
      <c r="M1501" s="25">
        <v>75</v>
      </c>
      <c r="N1501" s="23">
        <f t="shared" si="674"/>
        <v>0</v>
      </c>
      <c r="O1501" s="25"/>
      <c r="P1501" s="25">
        <v>38</v>
      </c>
      <c r="Q1501" s="23">
        <f t="shared" si="675"/>
        <v>0</v>
      </c>
      <c r="R1501" s="25"/>
      <c r="S1501" s="25">
        <v>68</v>
      </c>
      <c r="T1501" s="23">
        <f t="shared" si="676"/>
        <v>0</v>
      </c>
      <c r="U1501" s="25"/>
      <c r="V1501" s="25">
        <v>38</v>
      </c>
      <c r="W1501" s="23">
        <f t="shared" si="677"/>
        <v>0</v>
      </c>
      <c r="X1501" s="25"/>
      <c r="Y1501" s="25">
        <v>55</v>
      </c>
      <c r="Z1501" s="23">
        <f t="shared" si="678"/>
        <v>0</v>
      </c>
      <c r="AA1501" s="25"/>
      <c r="AB1501" s="25">
        <v>58</v>
      </c>
      <c r="AC1501" s="23">
        <f t="shared" si="679"/>
        <v>0</v>
      </c>
      <c r="AD1501" s="25"/>
      <c r="AE1501" s="25">
        <v>68</v>
      </c>
      <c r="AF1501" s="25">
        <f t="shared" si="680"/>
        <v>0</v>
      </c>
      <c r="AG1501" s="25"/>
      <c r="AH1501" s="25">
        <v>98</v>
      </c>
      <c r="AI1501" s="23">
        <f t="shared" si="681"/>
        <v>0</v>
      </c>
      <c r="AJ1501" s="25"/>
      <c r="AK1501" s="25">
        <v>7</v>
      </c>
      <c r="AL1501" s="25">
        <f t="shared" si="682"/>
        <v>0</v>
      </c>
      <c r="AM1501" s="25"/>
      <c r="AN1501" s="25">
        <v>6</v>
      </c>
      <c r="AO1501" s="25">
        <f t="shared" si="683"/>
        <v>0</v>
      </c>
      <c r="AP1501" s="25"/>
      <c r="AQ1501" s="25">
        <v>7</v>
      </c>
      <c r="AR1501" s="25">
        <v>0</v>
      </c>
      <c r="AS1501" s="25"/>
      <c r="AT1501" s="25">
        <v>5.63</v>
      </c>
      <c r="AU1501" s="25">
        <v>0</v>
      </c>
      <c r="AV1501" s="25"/>
      <c r="AW1501" s="25">
        <v>6.65</v>
      </c>
      <c r="AX1501" s="25">
        <v>0</v>
      </c>
      <c r="AY1501" s="25"/>
      <c r="AZ1501" s="25">
        <v>5.58</v>
      </c>
      <c r="BA1501" s="25">
        <f t="shared" si="704"/>
        <v>0</v>
      </c>
      <c r="BB1501" s="25"/>
      <c r="BC1501" s="25">
        <v>6</v>
      </c>
      <c r="BD1501" s="23">
        <f t="shared" si="684"/>
        <v>0</v>
      </c>
      <c r="BE1501" s="26">
        <f t="shared" si="685"/>
        <v>0</v>
      </c>
      <c r="BF1501" s="27">
        <f t="shared" si="688"/>
        <v>367839</v>
      </c>
      <c r="BG1501" s="28"/>
      <c r="BH1501" s="29"/>
      <c r="BI1501" s="28"/>
      <c r="BJ1501" s="30">
        <f t="shared" si="686"/>
        <v>0</v>
      </c>
      <c r="BK1501" s="28">
        <f t="shared" si="687"/>
        <v>367839</v>
      </c>
      <c r="BL1501" s="250"/>
      <c r="BM1501" s="250"/>
      <c r="BN1501" s="250"/>
      <c r="BO1501" s="250"/>
      <c r="BP1501" s="250"/>
      <c r="BQ1501" s="252"/>
      <c r="BR1501" s="252"/>
      <c r="BS1501" s="252"/>
      <c r="BT1501" s="252"/>
      <c r="BU1501" s="252"/>
      <c r="BV1501" s="252"/>
      <c r="BW1501" s="252"/>
      <c r="BX1501" s="252"/>
      <c r="BY1501" s="253"/>
      <c r="BZ1501" s="253"/>
      <c r="CA1501" s="253"/>
      <c r="CB1501" s="253"/>
      <c r="CC1501" s="253"/>
      <c r="CD1501" s="253"/>
      <c r="CE1501" s="253"/>
      <c r="CF1501" s="253"/>
      <c r="CG1501" s="253"/>
      <c r="CH1501" s="253"/>
      <c r="CI1501" s="253"/>
      <c r="CJ1501" s="253"/>
      <c r="CK1501" s="253"/>
      <c r="CL1501" s="253"/>
      <c r="CM1501" s="253"/>
      <c r="CN1501" s="253"/>
      <c r="CO1501" s="253"/>
      <c r="CP1501" s="253"/>
      <c r="CQ1501" s="253"/>
      <c r="CR1501" s="253"/>
      <c r="CS1501" s="253"/>
      <c r="CT1501" s="253"/>
      <c r="CU1501" s="253"/>
      <c r="CV1501" s="253"/>
      <c r="CW1501" s="253"/>
      <c r="CX1501" s="253"/>
      <c r="CY1501" s="253"/>
      <c r="CZ1501" s="253"/>
      <c r="DA1501" s="253"/>
      <c r="DB1501" s="253"/>
      <c r="DC1501" s="253"/>
      <c r="DD1501" s="253"/>
      <c r="DE1501" s="253"/>
      <c r="DF1501" s="253"/>
      <c r="DG1501" s="253"/>
      <c r="DH1501" s="253"/>
      <c r="DI1501" s="253"/>
      <c r="DJ1501" s="253"/>
      <c r="DK1501" s="253"/>
      <c r="DL1501" s="253"/>
      <c r="DM1501" s="253"/>
      <c r="DN1501" s="253"/>
      <c r="DO1501" s="253"/>
      <c r="DP1501" s="253"/>
      <c r="DQ1501" s="253"/>
      <c r="DR1501" s="253"/>
      <c r="DS1501" s="253"/>
      <c r="DT1501" s="253"/>
      <c r="DU1501" s="253"/>
      <c r="DV1501" s="253"/>
      <c r="DW1501" s="253"/>
      <c r="DX1501" s="253"/>
      <c r="DY1501" s="253"/>
      <c r="DZ1501" s="253"/>
      <c r="EA1501" s="253"/>
      <c r="EB1501" s="253"/>
      <c r="EC1501" s="253"/>
      <c r="ED1501" s="253"/>
      <c r="EE1501" s="253"/>
      <c r="EF1501" s="253"/>
      <c r="EG1501" s="253"/>
      <c r="EH1501" s="253"/>
      <c r="EI1501" s="253"/>
      <c r="EJ1501" s="253"/>
      <c r="EK1501" s="253"/>
      <c r="EL1501" s="253"/>
      <c r="EM1501" s="253"/>
      <c r="EN1501" s="253"/>
      <c r="EO1501" s="253"/>
      <c r="EP1501" s="253"/>
      <c r="EQ1501" s="253"/>
      <c r="ER1501" s="253"/>
      <c r="ES1501" s="253"/>
      <c r="ET1501" s="253"/>
      <c r="EU1501" s="253"/>
      <c r="EV1501" s="253"/>
      <c r="EW1501" s="253"/>
      <c r="EX1501" s="253"/>
      <c r="EY1501" s="253"/>
      <c r="EZ1501" s="253"/>
      <c r="FA1501" s="253"/>
      <c r="FB1501" s="253"/>
      <c r="FC1501" s="253"/>
      <c r="FD1501" s="253"/>
      <c r="FE1501" s="253"/>
      <c r="FF1501" s="253"/>
      <c r="FG1501" s="253"/>
      <c r="FH1501" s="253"/>
      <c r="FI1501" s="253"/>
      <c r="FJ1501" s="253"/>
      <c r="FK1501" s="253"/>
      <c r="FL1501" s="253"/>
      <c r="FM1501" s="253"/>
      <c r="FN1501" s="253"/>
      <c r="FO1501" s="253"/>
      <c r="FP1501" s="253"/>
      <c r="FQ1501" s="253"/>
      <c r="FR1501" s="253"/>
      <c r="FS1501" s="253"/>
      <c r="FT1501" s="253"/>
      <c r="FU1501" s="253"/>
      <c r="FV1501" s="253"/>
    </row>
    <row r="1502" spans="1:178" s="33" customFormat="1" ht="32.25" customHeight="1">
      <c r="A1502" s="35" t="s">
        <v>657</v>
      </c>
      <c r="B1502" s="36" t="s">
        <v>658</v>
      </c>
      <c r="C1502" s="40"/>
      <c r="D1502" s="25">
        <v>45</v>
      </c>
      <c r="E1502" s="23">
        <f t="shared" si="671"/>
        <v>0</v>
      </c>
      <c r="F1502" s="25"/>
      <c r="G1502" s="25">
        <v>30</v>
      </c>
      <c r="H1502" s="23">
        <f t="shared" si="672"/>
        <v>0</v>
      </c>
      <c r="I1502" s="25"/>
      <c r="J1502" s="25">
        <v>45</v>
      </c>
      <c r="K1502" s="23">
        <f t="shared" si="673"/>
        <v>0</v>
      </c>
      <c r="L1502" s="25"/>
      <c r="M1502" s="25">
        <v>75</v>
      </c>
      <c r="N1502" s="23">
        <f t="shared" si="674"/>
        <v>0</v>
      </c>
      <c r="O1502" s="25"/>
      <c r="P1502" s="25">
        <v>38</v>
      </c>
      <c r="Q1502" s="23">
        <f t="shared" si="675"/>
        <v>0</v>
      </c>
      <c r="R1502" s="25"/>
      <c r="S1502" s="25">
        <v>68</v>
      </c>
      <c r="T1502" s="23">
        <f t="shared" si="676"/>
        <v>0</v>
      </c>
      <c r="U1502" s="25"/>
      <c r="V1502" s="25">
        <v>38</v>
      </c>
      <c r="W1502" s="23">
        <f t="shared" si="677"/>
        <v>0</v>
      </c>
      <c r="X1502" s="25"/>
      <c r="Y1502" s="25">
        <v>55</v>
      </c>
      <c r="Z1502" s="23">
        <f t="shared" si="678"/>
        <v>0</v>
      </c>
      <c r="AA1502" s="25"/>
      <c r="AB1502" s="25">
        <v>58</v>
      </c>
      <c r="AC1502" s="23">
        <f t="shared" si="679"/>
        <v>0</v>
      </c>
      <c r="AD1502" s="25"/>
      <c r="AE1502" s="25">
        <v>68</v>
      </c>
      <c r="AF1502" s="25">
        <f t="shared" si="680"/>
        <v>0</v>
      </c>
      <c r="AG1502" s="25"/>
      <c r="AH1502" s="25">
        <v>98</v>
      </c>
      <c r="AI1502" s="23">
        <f t="shared" si="681"/>
        <v>0</v>
      </c>
      <c r="AJ1502" s="25"/>
      <c r="AK1502" s="25">
        <v>7</v>
      </c>
      <c r="AL1502" s="25">
        <f t="shared" si="682"/>
        <v>0</v>
      </c>
      <c r="AM1502" s="25"/>
      <c r="AN1502" s="25">
        <v>6</v>
      </c>
      <c r="AO1502" s="25">
        <f t="shared" si="683"/>
        <v>0</v>
      </c>
      <c r="AP1502" s="25"/>
      <c r="AQ1502" s="25">
        <v>7</v>
      </c>
      <c r="AR1502" s="25">
        <v>0</v>
      </c>
      <c r="AS1502" s="25"/>
      <c r="AT1502" s="25">
        <v>5.63</v>
      </c>
      <c r="AU1502" s="25">
        <v>0</v>
      </c>
      <c r="AV1502" s="25"/>
      <c r="AW1502" s="25">
        <v>6.65</v>
      </c>
      <c r="AX1502" s="25">
        <v>0</v>
      </c>
      <c r="AY1502" s="25"/>
      <c r="AZ1502" s="25">
        <v>5.58</v>
      </c>
      <c r="BA1502" s="25">
        <f t="shared" si="704"/>
        <v>0</v>
      </c>
      <c r="BB1502" s="25"/>
      <c r="BC1502" s="25">
        <v>6</v>
      </c>
      <c r="BD1502" s="23">
        <f t="shared" si="684"/>
        <v>0</v>
      </c>
      <c r="BE1502" s="26">
        <f t="shared" si="685"/>
        <v>0</v>
      </c>
      <c r="BF1502" s="27">
        <f t="shared" si="688"/>
        <v>0</v>
      </c>
      <c r="BG1502" s="28"/>
      <c r="BH1502" s="29"/>
      <c r="BI1502" s="28"/>
      <c r="BJ1502" s="30">
        <f t="shared" si="686"/>
        <v>0</v>
      </c>
      <c r="BK1502" s="28">
        <f t="shared" si="687"/>
        <v>0</v>
      </c>
      <c r="BL1502" s="250"/>
      <c r="BM1502" s="250"/>
      <c r="BN1502" s="250"/>
      <c r="BO1502" s="250"/>
      <c r="BP1502" s="250"/>
      <c r="BQ1502" s="252"/>
      <c r="BR1502" s="252"/>
      <c r="BS1502" s="252"/>
      <c r="BT1502" s="252"/>
      <c r="BU1502" s="252"/>
      <c r="BV1502" s="252"/>
      <c r="BW1502" s="252"/>
      <c r="BX1502" s="252"/>
      <c r="BY1502" s="253"/>
      <c r="BZ1502" s="253"/>
      <c r="CA1502" s="253"/>
      <c r="CB1502" s="253"/>
      <c r="CC1502" s="253"/>
      <c r="CD1502" s="253"/>
      <c r="CE1502" s="253"/>
      <c r="CF1502" s="253"/>
      <c r="CG1502" s="253"/>
      <c r="CH1502" s="253"/>
      <c r="CI1502" s="253"/>
      <c r="CJ1502" s="253"/>
      <c r="CK1502" s="253"/>
      <c r="CL1502" s="253"/>
      <c r="CM1502" s="253"/>
      <c r="CN1502" s="253"/>
      <c r="CO1502" s="253"/>
      <c r="CP1502" s="253"/>
      <c r="CQ1502" s="253"/>
      <c r="CR1502" s="253"/>
      <c r="CS1502" s="253"/>
      <c r="CT1502" s="253"/>
      <c r="CU1502" s="253"/>
      <c r="CV1502" s="253"/>
      <c r="CW1502" s="253"/>
      <c r="CX1502" s="253"/>
      <c r="CY1502" s="253"/>
      <c r="CZ1502" s="253"/>
      <c r="DA1502" s="253"/>
      <c r="DB1502" s="253"/>
      <c r="DC1502" s="253"/>
      <c r="DD1502" s="253"/>
      <c r="DE1502" s="253"/>
      <c r="DF1502" s="253"/>
      <c r="DG1502" s="253"/>
      <c r="DH1502" s="253"/>
      <c r="DI1502" s="253"/>
      <c r="DJ1502" s="253"/>
      <c r="DK1502" s="253"/>
      <c r="DL1502" s="253"/>
      <c r="DM1502" s="253"/>
      <c r="DN1502" s="253"/>
      <c r="DO1502" s="253"/>
      <c r="DP1502" s="253"/>
      <c r="DQ1502" s="253"/>
      <c r="DR1502" s="253"/>
      <c r="DS1502" s="253"/>
      <c r="DT1502" s="253"/>
      <c r="DU1502" s="253"/>
      <c r="DV1502" s="253"/>
      <c r="DW1502" s="253"/>
      <c r="DX1502" s="253"/>
      <c r="DY1502" s="253"/>
      <c r="DZ1502" s="253"/>
      <c r="EA1502" s="253"/>
      <c r="EB1502" s="253"/>
      <c r="EC1502" s="253"/>
      <c r="ED1502" s="253"/>
      <c r="EE1502" s="253"/>
      <c r="EF1502" s="253"/>
      <c r="EG1502" s="253"/>
      <c r="EH1502" s="253"/>
      <c r="EI1502" s="253"/>
      <c r="EJ1502" s="253"/>
      <c r="EK1502" s="253"/>
      <c r="EL1502" s="253"/>
      <c r="EM1502" s="253"/>
      <c r="EN1502" s="253"/>
      <c r="EO1502" s="253"/>
      <c r="EP1502" s="253"/>
      <c r="EQ1502" s="253"/>
      <c r="ER1502" s="253"/>
      <c r="ES1502" s="253"/>
      <c r="ET1502" s="253"/>
      <c r="EU1502" s="253"/>
      <c r="EV1502" s="253"/>
      <c r="EW1502" s="253"/>
      <c r="EX1502" s="253"/>
      <c r="EY1502" s="253"/>
      <c r="EZ1502" s="253"/>
      <c r="FA1502" s="253"/>
      <c r="FB1502" s="253"/>
      <c r="FC1502" s="253"/>
      <c r="FD1502" s="253"/>
      <c r="FE1502" s="253"/>
      <c r="FF1502" s="253"/>
      <c r="FG1502" s="253"/>
      <c r="FH1502" s="253"/>
      <c r="FI1502" s="253"/>
      <c r="FJ1502" s="253"/>
      <c r="FK1502" s="253"/>
      <c r="FL1502" s="253"/>
      <c r="FM1502" s="253"/>
      <c r="FN1502" s="253"/>
      <c r="FO1502" s="253"/>
      <c r="FP1502" s="253"/>
      <c r="FQ1502" s="253"/>
      <c r="FR1502" s="253"/>
      <c r="FS1502" s="253"/>
      <c r="FT1502" s="253"/>
      <c r="FU1502" s="253"/>
      <c r="FV1502" s="253"/>
    </row>
    <row r="1503" spans="1:178" s="33" customFormat="1" ht="32.25" customHeight="1">
      <c r="A1503" s="35" t="s">
        <v>659</v>
      </c>
      <c r="B1503" s="36" t="s">
        <v>660</v>
      </c>
      <c r="C1503" s="40"/>
      <c r="D1503" s="25">
        <v>45</v>
      </c>
      <c r="E1503" s="23">
        <f t="shared" si="671"/>
        <v>0</v>
      </c>
      <c r="F1503" s="25"/>
      <c r="G1503" s="25">
        <v>30</v>
      </c>
      <c r="H1503" s="23">
        <f t="shared" si="672"/>
        <v>0</v>
      </c>
      <c r="I1503" s="25"/>
      <c r="J1503" s="25">
        <v>45</v>
      </c>
      <c r="K1503" s="23">
        <f t="shared" si="673"/>
        <v>0</v>
      </c>
      <c r="L1503" s="25"/>
      <c r="M1503" s="25">
        <v>75</v>
      </c>
      <c r="N1503" s="23">
        <f t="shared" si="674"/>
        <v>0</v>
      </c>
      <c r="O1503" s="25"/>
      <c r="P1503" s="25">
        <v>38</v>
      </c>
      <c r="Q1503" s="23">
        <f t="shared" si="675"/>
        <v>0</v>
      </c>
      <c r="R1503" s="25"/>
      <c r="S1503" s="25">
        <v>68</v>
      </c>
      <c r="T1503" s="23">
        <f t="shared" si="676"/>
        <v>0</v>
      </c>
      <c r="U1503" s="25"/>
      <c r="V1503" s="25">
        <v>38</v>
      </c>
      <c r="W1503" s="23">
        <f t="shared" si="677"/>
        <v>0</v>
      </c>
      <c r="X1503" s="25"/>
      <c r="Y1503" s="25">
        <v>55</v>
      </c>
      <c r="Z1503" s="23">
        <f t="shared" si="678"/>
        <v>0</v>
      </c>
      <c r="AA1503" s="25"/>
      <c r="AB1503" s="25">
        <v>58</v>
      </c>
      <c r="AC1503" s="23">
        <f t="shared" si="679"/>
        <v>0</v>
      </c>
      <c r="AD1503" s="25"/>
      <c r="AE1503" s="25">
        <v>68</v>
      </c>
      <c r="AF1503" s="25">
        <f t="shared" si="680"/>
        <v>0</v>
      </c>
      <c r="AG1503" s="25"/>
      <c r="AH1503" s="25">
        <v>98</v>
      </c>
      <c r="AI1503" s="23">
        <f t="shared" si="681"/>
        <v>0</v>
      </c>
      <c r="AJ1503" s="25"/>
      <c r="AK1503" s="25">
        <v>7</v>
      </c>
      <c r="AL1503" s="25">
        <f t="shared" si="682"/>
        <v>0</v>
      </c>
      <c r="AM1503" s="25"/>
      <c r="AN1503" s="25">
        <v>6</v>
      </c>
      <c r="AO1503" s="25">
        <f t="shared" si="683"/>
        <v>0</v>
      </c>
      <c r="AP1503" s="25"/>
      <c r="AQ1503" s="25">
        <v>7</v>
      </c>
      <c r="AR1503" s="25">
        <v>0</v>
      </c>
      <c r="AS1503" s="25"/>
      <c r="AT1503" s="25">
        <v>5.63</v>
      </c>
      <c r="AU1503" s="25">
        <v>0</v>
      </c>
      <c r="AV1503" s="25"/>
      <c r="AW1503" s="25">
        <v>6.65</v>
      </c>
      <c r="AX1503" s="25">
        <v>0</v>
      </c>
      <c r="AY1503" s="25"/>
      <c r="AZ1503" s="25">
        <v>5.58</v>
      </c>
      <c r="BA1503" s="25">
        <f t="shared" si="704"/>
        <v>0</v>
      </c>
      <c r="BB1503" s="25"/>
      <c r="BC1503" s="25">
        <v>6</v>
      </c>
      <c r="BD1503" s="23">
        <f t="shared" si="684"/>
        <v>0</v>
      </c>
      <c r="BE1503" s="26">
        <f t="shared" si="685"/>
        <v>0</v>
      </c>
      <c r="BF1503" s="27">
        <f t="shared" si="688"/>
        <v>0</v>
      </c>
      <c r="BG1503" s="28"/>
      <c r="BH1503" s="29"/>
      <c r="BI1503" s="28"/>
      <c r="BJ1503" s="30">
        <f t="shared" si="686"/>
        <v>0</v>
      </c>
      <c r="BK1503" s="28">
        <f t="shared" si="687"/>
        <v>0</v>
      </c>
      <c r="BL1503" s="250"/>
      <c r="BM1503" s="250"/>
      <c r="BN1503" s="250"/>
      <c r="BO1503" s="250"/>
      <c r="BP1503" s="250"/>
      <c r="BQ1503" s="252"/>
      <c r="BR1503" s="252"/>
      <c r="BS1503" s="252"/>
      <c r="BT1503" s="252"/>
      <c r="BU1503" s="252"/>
      <c r="BV1503" s="252"/>
      <c r="BW1503" s="252"/>
      <c r="BX1503" s="252"/>
      <c r="BY1503" s="253"/>
      <c r="BZ1503" s="253"/>
      <c r="CA1503" s="253"/>
      <c r="CB1503" s="253"/>
      <c r="CC1503" s="253"/>
      <c r="CD1503" s="253"/>
      <c r="CE1503" s="253"/>
      <c r="CF1503" s="253"/>
      <c r="CG1503" s="253"/>
      <c r="CH1503" s="253"/>
      <c r="CI1503" s="253"/>
      <c r="CJ1503" s="253"/>
      <c r="CK1503" s="253"/>
      <c r="CL1503" s="253"/>
      <c r="CM1503" s="253"/>
      <c r="CN1503" s="253"/>
      <c r="CO1503" s="253"/>
      <c r="CP1503" s="253"/>
      <c r="CQ1503" s="253"/>
      <c r="CR1503" s="253"/>
      <c r="CS1503" s="253"/>
      <c r="CT1503" s="253"/>
      <c r="CU1503" s="253"/>
      <c r="CV1503" s="253"/>
      <c r="CW1503" s="253"/>
      <c r="CX1503" s="253"/>
      <c r="CY1503" s="253"/>
      <c r="CZ1503" s="253"/>
      <c r="DA1503" s="253"/>
      <c r="DB1503" s="253"/>
      <c r="DC1503" s="253"/>
      <c r="DD1503" s="253"/>
      <c r="DE1503" s="253"/>
      <c r="DF1503" s="253"/>
      <c r="DG1503" s="253"/>
      <c r="DH1503" s="253"/>
      <c r="DI1503" s="253"/>
      <c r="DJ1503" s="253"/>
      <c r="DK1503" s="253"/>
      <c r="DL1503" s="253"/>
      <c r="DM1503" s="253"/>
      <c r="DN1503" s="253"/>
      <c r="DO1503" s="253"/>
      <c r="DP1503" s="253"/>
      <c r="DQ1503" s="253"/>
      <c r="DR1503" s="253"/>
      <c r="DS1503" s="253"/>
      <c r="DT1503" s="253"/>
      <c r="DU1503" s="253"/>
      <c r="DV1503" s="253"/>
      <c r="DW1503" s="253"/>
      <c r="DX1503" s="253"/>
      <c r="DY1503" s="253"/>
      <c r="DZ1503" s="253"/>
      <c r="EA1503" s="253"/>
      <c r="EB1503" s="253"/>
      <c r="EC1503" s="253"/>
      <c r="ED1503" s="253"/>
      <c r="EE1503" s="253"/>
      <c r="EF1503" s="253"/>
      <c r="EG1503" s="253"/>
      <c r="EH1503" s="253"/>
      <c r="EI1503" s="253"/>
      <c r="EJ1503" s="253"/>
      <c r="EK1503" s="253"/>
      <c r="EL1503" s="253"/>
      <c r="EM1503" s="253"/>
      <c r="EN1503" s="253"/>
      <c r="EO1503" s="253"/>
      <c r="EP1503" s="253"/>
      <c r="EQ1503" s="253"/>
      <c r="ER1503" s="253"/>
      <c r="ES1503" s="253"/>
      <c r="ET1503" s="253"/>
      <c r="EU1503" s="253"/>
      <c r="EV1503" s="253"/>
      <c r="EW1503" s="253"/>
      <c r="EX1503" s="253"/>
      <c r="EY1503" s="253"/>
      <c r="EZ1503" s="253"/>
      <c r="FA1503" s="253"/>
      <c r="FB1503" s="253"/>
      <c r="FC1503" s="253"/>
      <c r="FD1503" s="253"/>
      <c r="FE1503" s="253"/>
      <c r="FF1503" s="253"/>
      <c r="FG1503" s="253"/>
      <c r="FH1503" s="253"/>
      <c r="FI1503" s="253"/>
      <c r="FJ1503" s="253"/>
      <c r="FK1503" s="253"/>
      <c r="FL1503" s="253"/>
      <c r="FM1503" s="253"/>
      <c r="FN1503" s="253"/>
      <c r="FO1503" s="253"/>
      <c r="FP1503" s="253"/>
      <c r="FQ1503" s="253"/>
      <c r="FR1503" s="253"/>
      <c r="FS1503" s="253"/>
      <c r="FT1503" s="253"/>
      <c r="FU1503" s="253"/>
      <c r="FV1503" s="253"/>
    </row>
    <row r="1504" spans="1:178" s="34" customFormat="1" ht="32.25" customHeight="1">
      <c r="A1504" s="20" t="s">
        <v>661</v>
      </c>
      <c r="B1504" s="21" t="s">
        <v>662</v>
      </c>
      <c r="C1504" s="51"/>
      <c r="D1504" s="23">
        <v>45</v>
      </c>
      <c r="E1504" s="23">
        <f t="shared" si="671"/>
        <v>0</v>
      </c>
      <c r="F1504" s="23"/>
      <c r="G1504" s="23">
        <v>30</v>
      </c>
      <c r="H1504" s="23">
        <f t="shared" si="672"/>
        <v>0</v>
      </c>
      <c r="I1504" s="23"/>
      <c r="J1504" s="23">
        <v>45</v>
      </c>
      <c r="K1504" s="23">
        <f t="shared" si="673"/>
        <v>0</v>
      </c>
      <c r="L1504" s="23"/>
      <c r="M1504" s="23">
        <v>75</v>
      </c>
      <c r="N1504" s="23">
        <f t="shared" si="674"/>
        <v>0</v>
      </c>
      <c r="O1504" s="23"/>
      <c r="P1504" s="23">
        <v>38</v>
      </c>
      <c r="Q1504" s="23">
        <f t="shared" si="675"/>
        <v>0</v>
      </c>
      <c r="R1504" s="23"/>
      <c r="S1504" s="23">
        <v>68</v>
      </c>
      <c r="T1504" s="23">
        <f t="shared" si="676"/>
        <v>0</v>
      </c>
      <c r="U1504" s="23"/>
      <c r="V1504" s="23">
        <v>38</v>
      </c>
      <c r="W1504" s="23">
        <f t="shared" si="677"/>
        <v>0</v>
      </c>
      <c r="X1504" s="23"/>
      <c r="Y1504" s="23">
        <v>55</v>
      </c>
      <c r="Z1504" s="23">
        <f t="shared" si="678"/>
        <v>0</v>
      </c>
      <c r="AA1504" s="23"/>
      <c r="AB1504" s="23">
        <v>58</v>
      </c>
      <c r="AC1504" s="23">
        <f t="shared" si="679"/>
        <v>0</v>
      </c>
      <c r="AD1504" s="23"/>
      <c r="AE1504" s="23">
        <v>68</v>
      </c>
      <c r="AF1504" s="25">
        <f t="shared" si="680"/>
        <v>0</v>
      </c>
      <c r="AG1504" s="23"/>
      <c r="AH1504" s="23">
        <v>98</v>
      </c>
      <c r="AI1504" s="23">
        <f t="shared" si="681"/>
        <v>0</v>
      </c>
      <c r="AJ1504" s="25"/>
      <c r="AK1504" s="25">
        <v>7</v>
      </c>
      <c r="AL1504" s="25">
        <f t="shared" si="682"/>
        <v>0</v>
      </c>
      <c r="AM1504" s="25"/>
      <c r="AN1504" s="25">
        <v>6</v>
      </c>
      <c r="AO1504" s="25">
        <f t="shared" si="683"/>
        <v>0</v>
      </c>
      <c r="AP1504" s="23"/>
      <c r="AQ1504" s="23">
        <v>7</v>
      </c>
      <c r="AR1504" s="25">
        <v>0</v>
      </c>
      <c r="AS1504" s="23"/>
      <c r="AT1504" s="23">
        <v>5.63</v>
      </c>
      <c r="AU1504" s="23">
        <v>0</v>
      </c>
      <c r="AV1504" s="23"/>
      <c r="AW1504" s="23">
        <v>6.65</v>
      </c>
      <c r="AX1504" s="23">
        <v>0</v>
      </c>
      <c r="AY1504" s="23"/>
      <c r="AZ1504" s="23">
        <v>5.58</v>
      </c>
      <c r="BA1504" s="25">
        <f t="shared" si="704"/>
        <v>0</v>
      </c>
      <c r="BB1504" s="23"/>
      <c r="BC1504" s="23">
        <v>6</v>
      </c>
      <c r="BD1504" s="23">
        <f t="shared" si="684"/>
        <v>0</v>
      </c>
      <c r="BE1504" s="26">
        <f t="shared" si="685"/>
        <v>0</v>
      </c>
      <c r="BF1504" s="27">
        <f t="shared" si="688"/>
        <v>0</v>
      </c>
      <c r="BG1504" s="28"/>
      <c r="BH1504" s="29"/>
      <c r="BI1504" s="28"/>
      <c r="BJ1504" s="30">
        <f t="shared" si="686"/>
        <v>0</v>
      </c>
      <c r="BK1504" s="28">
        <f t="shared" si="687"/>
        <v>0</v>
      </c>
      <c r="BL1504" s="250"/>
      <c r="BM1504" s="250"/>
      <c r="BN1504" s="250"/>
      <c r="BO1504" s="250"/>
      <c r="BP1504" s="250"/>
      <c r="BQ1504" s="252"/>
      <c r="BR1504" s="252"/>
      <c r="BS1504" s="252"/>
      <c r="BT1504" s="252"/>
      <c r="BU1504" s="252"/>
      <c r="BV1504" s="252"/>
      <c r="BW1504" s="252"/>
      <c r="BX1504" s="252"/>
      <c r="BY1504" s="253"/>
      <c r="BZ1504" s="253"/>
      <c r="CA1504" s="253"/>
      <c r="CB1504" s="253"/>
      <c r="CC1504" s="253"/>
      <c r="CD1504" s="253"/>
      <c r="CE1504" s="253"/>
      <c r="CF1504" s="253"/>
      <c r="CG1504" s="253"/>
      <c r="CH1504" s="253"/>
      <c r="CI1504" s="253"/>
      <c r="CJ1504" s="253"/>
      <c r="CK1504" s="253"/>
      <c r="CL1504" s="253"/>
      <c r="CM1504" s="253"/>
      <c r="CN1504" s="253"/>
      <c r="CO1504" s="253"/>
      <c r="CP1504" s="253"/>
      <c r="CQ1504" s="253"/>
      <c r="CR1504" s="253"/>
      <c r="CS1504" s="253"/>
      <c r="CT1504" s="253"/>
      <c r="CU1504" s="253"/>
      <c r="CV1504" s="253"/>
      <c r="CW1504" s="253"/>
      <c r="CX1504" s="253"/>
      <c r="CY1504" s="253"/>
      <c r="CZ1504" s="253"/>
      <c r="DA1504" s="253"/>
      <c r="DB1504" s="253"/>
      <c r="DC1504" s="253"/>
      <c r="DD1504" s="253"/>
      <c r="DE1504" s="253"/>
      <c r="DF1504" s="253"/>
      <c r="DG1504" s="253"/>
      <c r="DH1504" s="253"/>
      <c r="DI1504" s="253"/>
      <c r="DJ1504" s="253"/>
      <c r="DK1504" s="253"/>
      <c r="DL1504" s="253"/>
      <c r="DM1504" s="253"/>
      <c r="DN1504" s="253"/>
      <c r="DO1504" s="253"/>
      <c r="DP1504" s="253"/>
      <c r="DQ1504" s="253"/>
      <c r="DR1504" s="253"/>
      <c r="DS1504" s="253"/>
      <c r="DT1504" s="253"/>
      <c r="DU1504" s="253"/>
      <c r="DV1504" s="253"/>
      <c r="DW1504" s="253"/>
      <c r="DX1504" s="253"/>
      <c r="DY1504" s="253"/>
      <c r="DZ1504" s="253"/>
      <c r="EA1504" s="253"/>
      <c r="EB1504" s="253"/>
      <c r="EC1504" s="253"/>
      <c r="ED1504" s="253"/>
      <c r="EE1504" s="253"/>
      <c r="EF1504" s="253"/>
      <c r="EG1504" s="253"/>
      <c r="EH1504" s="253"/>
      <c r="EI1504" s="253"/>
      <c r="EJ1504" s="253"/>
      <c r="EK1504" s="253"/>
      <c r="EL1504" s="253"/>
      <c r="EM1504" s="253"/>
      <c r="EN1504" s="253"/>
      <c r="EO1504" s="253"/>
      <c r="EP1504" s="253"/>
      <c r="EQ1504" s="253"/>
      <c r="ER1504" s="253"/>
      <c r="ES1504" s="253"/>
      <c r="ET1504" s="253"/>
      <c r="EU1504" s="253"/>
      <c r="EV1504" s="253"/>
      <c r="EW1504" s="253"/>
      <c r="EX1504" s="253"/>
      <c r="EY1504" s="253"/>
      <c r="EZ1504" s="253"/>
      <c r="FA1504" s="253"/>
      <c r="FB1504" s="253"/>
      <c r="FC1504" s="253"/>
      <c r="FD1504" s="253"/>
      <c r="FE1504" s="253"/>
      <c r="FF1504" s="253"/>
      <c r="FG1504" s="253"/>
      <c r="FH1504" s="253"/>
      <c r="FI1504" s="253"/>
      <c r="FJ1504" s="253"/>
      <c r="FK1504" s="253"/>
      <c r="FL1504" s="253"/>
      <c r="FM1504" s="253"/>
      <c r="FN1504" s="253"/>
      <c r="FO1504" s="253"/>
      <c r="FP1504" s="253"/>
      <c r="FQ1504" s="253"/>
      <c r="FR1504" s="253"/>
      <c r="FS1504" s="253"/>
      <c r="FT1504" s="253"/>
      <c r="FU1504" s="253"/>
      <c r="FV1504" s="253"/>
    </row>
    <row r="1505" spans="1:178" s="33" customFormat="1" ht="32.25" customHeight="1">
      <c r="A1505" s="35" t="s">
        <v>663</v>
      </c>
      <c r="B1505" s="36" t="s">
        <v>664</v>
      </c>
      <c r="C1505" s="40"/>
      <c r="D1505" s="25">
        <v>45</v>
      </c>
      <c r="E1505" s="23">
        <f t="shared" si="671"/>
        <v>0</v>
      </c>
      <c r="F1505" s="25"/>
      <c r="G1505" s="25">
        <v>30</v>
      </c>
      <c r="H1505" s="23">
        <f t="shared" si="672"/>
        <v>0</v>
      </c>
      <c r="I1505" s="25"/>
      <c r="J1505" s="25">
        <v>45</v>
      </c>
      <c r="K1505" s="23">
        <f t="shared" si="673"/>
        <v>0</v>
      </c>
      <c r="L1505" s="25"/>
      <c r="M1505" s="25">
        <v>75</v>
      </c>
      <c r="N1505" s="23">
        <f t="shared" si="674"/>
        <v>0</v>
      </c>
      <c r="O1505" s="25"/>
      <c r="P1505" s="25">
        <v>38</v>
      </c>
      <c r="Q1505" s="23">
        <f t="shared" si="675"/>
        <v>0</v>
      </c>
      <c r="R1505" s="25"/>
      <c r="S1505" s="25">
        <v>68</v>
      </c>
      <c r="T1505" s="23">
        <f t="shared" si="676"/>
        <v>0</v>
      </c>
      <c r="U1505" s="25"/>
      <c r="V1505" s="25">
        <v>38</v>
      </c>
      <c r="W1505" s="23">
        <f t="shared" si="677"/>
        <v>0</v>
      </c>
      <c r="X1505" s="25"/>
      <c r="Y1505" s="25">
        <v>55</v>
      </c>
      <c r="Z1505" s="23">
        <f t="shared" si="678"/>
        <v>0</v>
      </c>
      <c r="AA1505" s="25"/>
      <c r="AB1505" s="25">
        <v>58</v>
      </c>
      <c r="AC1505" s="23">
        <f t="shared" si="679"/>
        <v>0</v>
      </c>
      <c r="AD1505" s="25"/>
      <c r="AE1505" s="25">
        <v>68</v>
      </c>
      <c r="AF1505" s="25">
        <f t="shared" si="680"/>
        <v>0</v>
      </c>
      <c r="AG1505" s="25"/>
      <c r="AH1505" s="25">
        <v>98</v>
      </c>
      <c r="AI1505" s="23">
        <f t="shared" si="681"/>
        <v>0</v>
      </c>
      <c r="AJ1505" s="25"/>
      <c r="AK1505" s="25">
        <v>7</v>
      </c>
      <c r="AL1505" s="25">
        <f t="shared" si="682"/>
        <v>0</v>
      </c>
      <c r="AM1505" s="25"/>
      <c r="AN1505" s="25">
        <v>6</v>
      </c>
      <c r="AO1505" s="25">
        <f t="shared" si="683"/>
        <v>0</v>
      </c>
      <c r="AP1505" s="25"/>
      <c r="AQ1505" s="25">
        <v>7</v>
      </c>
      <c r="AR1505" s="25">
        <v>0</v>
      </c>
      <c r="AS1505" s="25"/>
      <c r="AT1505" s="25">
        <v>5.63</v>
      </c>
      <c r="AU1505" s="25">
        <v>0</v>
      </c>
      <c r="AV1505" s="25"/>
      <c r="AW1505" s="25">
        <v>6.65</v>
      </c>
      <c r="AX1505" s="25">
        <v>0</v>
      </c>
      <c r="AY1505" s="25"/>
      <c r="AZ1505" s="25">
        <v>5.58</v>
      </c>
      <c r="BA1505" s="25">
        <f t="shared" si="704"/>
        <v>0</v>
      </c>
      <c r="BB1505" s="25"/>
      <c r="BC1505" s="25">
        <v>6</v>
      </c>
      <c r="BD1505" s="23">
        <f t="shared" si="684"/>
        <v>0</v>
      </c>
      <c r="BE1505" s="26">
        <f t="shared" si="685"/>
        <v>0</v>
      </c>
      <c r="BF1505" s="27">
        <f t="shared" si="688"/>
        <v>179710</v>
      </c>
      <c r="BG1505" s="28"/>
      <c r="BH1505" s="29"/>
      <c r="BI1505" s="28"/>
      <c r="BJ1505" s="30">
        <f t="shared" si="686"/>
        <v>0</v>
      </c>
      <c r="BK1505" s="28">
        <f t="shared" si="687"/>
        <v>179710</v>
      </c>
      <c r="BL1505" s="250"/>
      <c r="BM1505" s="250"/>
      <c r="BN1505" s="250"/>
      <c r="BO1505" s="250"/>
      <c r="BP1505" s="250"/>
      <c r="BQ1505" s="252"/>
      <c r="BR1505" s="252"/>
      <c r="BS1505" s="252"/>
      <c r="BT1505" s="252"/>
      <c r="BU1505" s="252"/>
      <c r="BV1505" s="252"/>
      <c r="BW1505" s="252"/>
      <c r="BX1505" s="252"/>
      <c r="BY1505" s="253"/>
      <c r="BZ1505" s="253"/>
      <c r="CA1505" s="253"/>
      <c r="CB1505" s="253"/>
      <c r="CC1505" s="253"/>
      <c r="CD1505" s="253"/>
      <c r="CE1505" s="253"/>
      <c r="CF1505" s="253"/>
      <c r="CG1505" s="253"/>
      <c r="CH1505" s="253"/>
      <c r="CI1505" s="253"/>
      <c r="CJ1505" s="253"/>
      <c r="CK1505" s="253"/>
      <c r="CL1505" s="253"/>
      <c r="CM1505" s="253"/>
      <c r="CN1505" s="253"/>
      <c r="CO1505" s="253"/>
      <c r="CP1505" s="253"/>
      <c r="CQ1505" s="253"/>
      <c r="CR1505" s="253"/>
      <c r="CS1505" s="253"/>
      <c r="CT1505" s="253"/>
      <c r="CU1505" s="253"/>
      <c r="CV1505" s="253"/>
      <c r="CW1505" s="253"/>
      <c r="CX1505" s="253"/>
      <c r="CY1505" s="253"/>
      <c r="CZ1505" s="253"/>
      <c r="DA1505" s="253"/>
      <c r="DB1505" s="253"/>
      <c r="DC1505" s="253"/>
      <c r="DD1505" s="253"/>
      <c r="DE1505" s="253"/>
      <c r="DF1505" s="253"/>
      <c r="DG1505" s="253"/>
      <c r="DH1505" s="253"/>
      <c r="DI1505" s="253"/>
      <c r="DJ1505" s="253"/>
      <c r="DK1505" s="253"/>
      <c r="DL1505" s="253"/>
      <c r="DM1505" s="253"/>
      <c r="DN1505" s="253"/>
      <c r="DO1505" s="253"/>
      <c r="DP1505" s="253"/>
      <c r="DQ1505" s="253"/>
      <c r="DR1505" s="253"/>
      <c r="DS1505" s="253"/>
      <c r="DT1505" s="253"/>
      <c r="DU1505" s="253"/>
      <c r="DV1505" s="253"/>
      <c r="DW1505" s="253"/>
      <c r="DX1505" s="253"/>
      <c r="DY1505" s="253"/>
      <c r="DZ1505" s="253"/>
      <c r="EA1505" s="253"/>
      <c r="EB1505" s="253"/>
      <c r="EC1505" s="253"/>
      <c r="ED1505" s="253"/>
      <c r="EE1505" s="253"/>
      <c r="EF1505" s="253"/>
      <c r="EG1505" s="253"/>
      <c r="EH1505" s="253"/>
      <c r="EI1505" s="253"/>
      <c r="EJ1505" s="253"/>
      <c r="EK1505" s="253"/>
      <c r="EL1505" s="253"/>
      <c r="EM1505" s="253"/>
      <c r="EN1505" s="253"/>
      <c r="EO1505" s="253"/>
      <c r="EP1505" s="253"/>
      <c r="EQ1505" s="253"/>
      <c r="ER1505" s="253"/>
      <c r="ES1505" s="253"/>
      <c r="ET1505" s="253"/>
      <c r="EU1505" s="253"/>
      <c r="EV1505" s="253"/>
      <c r="EW1505" s="253"/>
      <c r="EX1505" s="253"/>
      <c r="EY1505" s="253"/>
      <c r="EZ1505" s="253"/>
      <c r="FA1505" s="253"/>
      <c r="FB1505" s="253"/>
      <c r="FC1505" s="253"/>
      <c r="FD1505" s="253"/>
      <c r="FE1505" s="253"/>
      <c r="FF1505" s="253"/>
      <c r="FG1505" s="253"/>
      <c r="FH1505" s="253"/>
      <c r="FI1505" s="253"/>
      <c r="FJ1505" s="253"/>
      <c r="FK1505" s="253"/>
      <c r="FL1505" s="253"/>
      <c r="FM1505" s="253"/>
      <c r="FN1505" s="253"/>
      <c r="FO1505" s="253"/>
      <c r="FP1505" s="253"/>
      <c r="FQ1505" s="253"/>
      <c r="FR1505" s="253"/>
      <c r="FS1505" s="253"/>
      <c r="FT1505" s="253"/>
      <c r="FU1505" s="253"/>
      <c r="FV1505" s="253"/>
    </row>
    <row r="1506" spans="1:178" s="33" customFormat="1" ht="32.25" customHeight="1">
      <c r="A1506" s="35" t="s">
        <v>665</v>
      </c>
      <c r="B1506" s="36" t="s">
        <v>666</v>
      </c>
      <c r="C1506" s="40"/>
      <c r="D1506" s="25">
        <v>45</v>
      </c>
      <c r="E1506" s="23">
        <f t="shared" si="671"/>
        <v>0</v>
      </c>
      <c r="F1506" s="25"/>
      <c r="G1506" s="25">
        <v>30</v>
      </c>
      <c r="H1506" s="23">
        <f t="shared" si="672"/>
        <v>0</v>
      </c>
      <c r="I1506" s="25"/>
      <c r="J1506" s="25">
        <v>45</v>
      </c>
      <c r="K1506" s="23">
        <f t="shared" si="673"/>
        <v>0</v>
      </c>
      <c r="L1506" s="25">
        <v>130</v>
      </c>
      <c r="M1506" s="25">
        <v>75</v>
      </c>
      <c r="N1506" s="23">
        <f t="shared" si="674"/>
        <v>9750</v>
      </c>
      <c r="O1506" s="25">
        <v>270</v>
      </c>
      <c r="P1506" s="25">
        <v>38</v>
      </c>
      <c r="Q1506" s="23">
        <f t="shared" si="675"/>
        <v>10260</v>
      </c>
      <c r="R1506" s="25">
        <v>220</v>
      </c>
      <c r="S1506" s="25">
        <v>68</v>
      </c>
      <c r="T1506" s="23">
        <f t="shared" si="676"/>
        <v>14960</v>
      </c>
      <c r="U1506" s="25"/>
      <c r="V1506" s="25">
        <v>38</v>
      </c>
      <c r="W1506" s="23">
        <f t="shared" si="677"/>
        <v>0</v>
      </c>
      <c r="X1506" s="25"/>
      <c r="Y1506" s="25">
        <v>55</v>
      </c>
      <c r="Z1506" s="23">
        <f t="shared" si="678"/>
        <v>0</v>
      </c>
      <c r="AA1506" s="25"/>
      <c r="AB1506" s="25">
        <v>58</v>
      </c>
      <c r="AC1506" s="23">
        <f t="shared" si="679"/>
        <v>0</v>
      </c>
      <c r="AD1506" s="25"/>
      <c r="AE1506" s="25">
        <v>68</v>
      </c>
      <c r="AF1506" s="25">
        <f t="shared" si="680"/>
        <v>0</v>
      </c>
      <c r="AG1506" s="25"/>
      <c r="AH1506" s="25">
        <v>98</v>
      </c>
      <c r="AI1506" s="23">
        <f t="shared" si="681"/>
        <v>0</v>
      </c>
      <c r="AJ1506" s="25"/>
      <c r="AK1506" s="25">
        <v>7</v>
      </c>
      <c r="AL1506" s="25">
        <f t="shared" si="682"/>
        <v>0</v>
      </c>
      <c r="AM1506" s="25">
        <v>3400</v>
      </c>
      <c r="AN1506" s="25">
        <v>6</v>
      </c>
      <c r="AO1506" s="25">
        <f t="shared" si="683"/>
        <v>20400</v>
      </c>
      <c r="AP1506" s="25"/>
      <c r="AQ1506" s="25">
        <v>7</v>
      </c>
      <c r="AR1506" s="25">
        <v>0</v>
      </c>
      <c r="AS1506" s="25"/>
      <c r="AT1506" s="25">
        <v>5.63</v>
      </c>
      <c r="AU1506" s="25">
        <v>0</v>
      </c>
      <c r="AV1506" s="25"/>
      <c r="AW1506" s="25">
        <v>6.65</v>
      </c>
      <c r="AX1506" s="25">
        <v>0</v>
      </c>
      <c r="AY1506" s="25"/>
      <c r="AZ1506" s="25">
        <v>5.58</v>
      </c>
      <c r="BA1506" s="25">
        <f t="shared" si="704"/>
        <v>0</v>
      </c>
      <c r="BB1506" s="25"/>
      <c r="BC1506" s="25">
        <v>6</v>
      </c>
      <c r="BD1506" s="23">
        <f t="shared" si="684"/>
        <v>0</v>
      </c>
      <c r="BE1506" s="26">
        <f t="shared" si="685"/>
        <v>55370</v>
      </c>
      <c r="BF1506" s="27">
        <f t="shared" si="688"/>
        <v>227620</v>
      </c>
      <c r="BG1506" s="28"/>
      <c r="BH1506" s="29"/>
      <c r="BI1506" s="28"/>
      <c r="BJ1506" s="30">
        <f t="shared" si="686"/>
        <v>0</v>
      </c>
      <c r="BK1506" s="28">
        <f t="shared" si="687"/>
        <v>282990</v>
      </c>
      <c r="BL1506" s="250"/>
      <c r="BM1506" s="250"/>
      <c r="BN1506" s="250"/>
      <c r="BO1506" s="250"/>
      <c r="BP1506" s="250"/>
      <c r="BQ1506" s="252"/>
      <c r="BR1506" s="252"/>
      <c r="BS1506" s="252"/>
      <c r="BT1506" s="252"/>
      <c r="BU1506" s="252"/>
      <c r="BV1506" s="252"/>
      <c r="BW1506" s="252"/>
      <c r="BX1506" s="252"/>
      <c r="BY1506" s="253"/>
      <c r="BZ1506" s="253"/>
      <c r="CA1506" s="253"/>
      <c r="CB1506" s="253"/>
      <c r="CC1506" s="253"/>
      <c r="CD1506" s="253"/>
      <c r="CE1506" s="253"/>
      <c r="CF1506" s="253"/>
      <c r="CG1506" s="253"/>
      <c r="CH1506" s="253"/>
      <c r="CI1506" s="253"/>
      <c r="CJ1506" s="253"/>
      <c r="CK1506" s="253"/>
      <c r="CL1506" s="253"/>
      <c r="CM1506" s="253"/>
      <c r="CN1506" s="253"/>
      <c r="CO1506" s="253"/>
      <c r="CP1506" s="253"/>
      <c r="CQ1506" s="253"/>
      <c r="CR1506" s="253"/>
      <c r="CS1506" s="253"/>
      <c r="CT1506" s="253"/>
      <c r="CU1506" s="253"/>
      <c r="CV1506" s="253"/>
      <c r="CW1506" s="253"/>
      <c r="CX1506" s="253"/>
      <c r="CY1506" s="253"/>
      <c r="CZ1506" s="253"/>
      <c r="DA1506" s="253"/>
      <c r="DB1506" s="253"/>
      <c r="DC1506" s="253"/>
      <c r="DD1506" s="253"/>
      <c r="DE1506" s="253"/>
      <c r="DF1506" s="253"/>
      <c r="DG1506" s="253"/>
      <c r="DH1506" s="253"/>
      <c r="DI1506" s="253"/>
      <c r="DJ1506" s="253"/>
      <c r="DK1506" s="253"/>
      <c r="DL1506" s="253"/>
      <c r="DM1506" s="253"/>
      <c r="DN1506" s="253"/>
      <c r="DO1506" s="253"/>
      <c r="DP1506" s="253"/>
      <c r="DQ1506" s="253"/>
      <c r="DR1506" s="253"/>
      <c r="DS1506" s="253"/>
      <c r="DT1506" s="253"/>
      <c r="DU1506" s="253"/>
      <c r="DV1506" s="253"/>
      <c r="DW1506" s="253"/>
      <c r="DX1506" s="253"/>
      <c r="DY1506" s="253"/>
      <c r="DZ1506" s="253"/>
      <c r="EA1506" s="253"/>
      <c r="EB1506" s="253"/>
      <c r="EC1506" s="253"/>
      <c r="ED1506" s="253"/>
      <c r="EE1506" s="253"/>
      <c r="EF1506" s="253"/>
      <c r="EG1506" s="253"/>
      <c r="EH1506" s="253"/>
      <c r="EI1506" s="253"/>
      <c r="EJ1506" s="253"/>
      <c r="EK1506" s="253"/>
      <c r="EL1506" s="253"/>
      <c r="EM1506" s="253"/>
      <c r="EN1506" s="253"/>
      <c r="EO1506" s="253"/>
      <c r="EP1506" s="253"/>
      <c r="EQ1506" s="253"/>
      <c r="ER1506" s="253"/>
      <c r="ES1506" s="253"/>
      <c r="ET1506" s="253"/>
      <c r="EU1506" s="253"/>
      <c r="EV1506" s="253"/>
      <c r="EW1506" s="253"/>
      <c r="EX1506" s="253"/>
      <c r="EY1506" s="253"/>
      <c r="EZ1506" s="253"/>
      <c r="FA1506" s="253"/>
      <c r="FB1506" s="253"/>
      <c r="FC1506" s="253"/>
      <c r="FD1506" s="253"/>
      <c r="FE1506" s="253"/>
      <c r="FF1506" s="253"/>
      <c r="FG1506" s="253"/>
      <c r="FH1506" s="253"/>
      <c r="FI1506" s="253"/>
      <c r="FJ1506" s="253"/>
      <c r="FK1506" s="253"/>
      <c r="FL1506" s="253"/>
      <c r="FM1506" s="253"/>
      <c r="FN1506" s="253"/>
      <c r="FO1506" s="253"/>
      <c r="FP1506" s="253"/>
      <c r="FQ1506" s="253"/>
      <c r="FR1506" s="253"/>
      <c r="FS1506" s="253"/>
      <c r="FT1506" s="253"/>
      <c r="FU1506" s="253"/>
      <c r="FV1506" s="253"/>
    </row>
    <row r="1507" spans="1:178" s="33" customFormat="1" ht="32.25" customHeight="1">
      <c r="A1507" s="35" t="s">
        <v>667</v>
      </c>
      <c r="B1507" s="36" t="s">
        <v>668</v>
      </c>
      <c r="C1507" s="40"/>
      <c r="D1507" s="25">
        <v>45</v>
      </c>
      <c r="E1507" s="23">
        <f t="shared" si="671"/>
        <v>0</v>
      </c>
      <c r="F1507" s="25"/>
      <c r="G1507" s="25">
        <v>30</v>
      </c>
      <c r="H1507" s="23">
        <f t="shared" si="672"/>
        <v>0</v>
      </c>
      <c r="I1507" s="25"/>
      <c r="J1507" s="25">
        <v>45</v>
      </c>
      <c r="K1507" s="23">
        <f t="shared" si="673"/>
        <v>0</v>
      </c>
      <c r="L1507" s="25"/>
      <c r="M1507" s="25">
        <v>75</v>
      </c>
      <c r="N1507" s="23">
        <f t="shared" si="674"/>
        <v>0</v>
      </c>
      <c r="O1507" s="25"/>
      <c r="P1507" s="25">
        <v>38</v>
      </c>
      <c r="Q1507" s="23">
        <f t="shared" si="675"/>
        <v>0</v>
      </c>
      <c r="R1507" s="25"/>
      <c r="S1507" s="25">
        <v>68</v>
      </c>
      <c r="T1507" s="23">
        <f t="shared" si="676"/>
        <v>0</v>
      </c>
      <c r="U1507" s="25"/>
      <c r="V1507" s="25">
        <v>38</v>
      </c>
      <c r="W1507" s="23">
        <f t="shared" si="677"/>
        <v>0</v>
      </c>
      <c r="X1507" s="25"/>
      <c r="Y1507" s="25">
        <v>55</v>
      </c>
      <c r="Z1507" s="23">
        <f t="shared" si="678"/>
        <v>0</v>
      </c>
      <c r="AA1507" s="25"/>
      <c r="AB1507" s="25">
        <v>58</v>
      </c>
      <c r="AC1507" s="23">
        <f t="shared" si="679"/>
        <v>0</v>
      </c>
      <c r="AD1507" s="25"/>
      <c r="AE1507" s="25">
        <v>68</v>
      </c>
      <c r="AF1507" s="25">
        <f t="shared" si="680"/>
        <v>0</v>
      </c>
      <c r="AG1507" s="25"/>
      <c r="AH1507" s="25">
        <v>98</v>
      </c>
      <c r="AI1507" s="23">
        <f t="shared" si="681"/>
        <v>0</v>
      </c>
      <c r="AJ1507" s="25"/>
      <c r="AK1507" s="25">
        <v>7</v>
      </c>
      <c r="AL1507" s="25">
        <f t="shared" si="682"/>
        <v>0</v>
      </c>
      <c r="AM1507" s="25"/>
      <c r="AN1507" s="25">
        <v>6</v>
      </c>
      <c r="AO1507" s="25">
        <f t="shared" si="683"/>
        <v>0</v>
      </c>
      <c r="AP1507" s="25"/>
      <c r="AQ1507" s="25">
        <v>7</v>
      </c>
      <c r="AR1507" s="25">
        <v>0</v>
      </c>
      <c r="AS1507" s="25"/>
      <c r="AT1507" s="25">
        <v>5.63</v>
      </c>
      <c r="AU1507" s="25">
        <v>0</v>
      </c>
      <c r="AV1507" s="25"/>
      <c r="AW1507" s="25">
        <v>6.65</v>
      </c>
      <c r="AX1507" s="25">
        <v>0</v>
      </c>
      <c r="AY1507" s="25"/>
      <c r="AZ1507" s="25">
        <v>5.58</v>
      </c>
      <c r="BA1507" s="25">
        <f t="shared" si="704"/>
        <v>0</v>
      </c>
      <c r="BB1507" s="25"/>
      <c r="BC1507" s="25">
        <v>6</v>
      </c>
      <c r="BD1507" s="23">
        <f t="shared" si="684"/>
        <v>0</v>
      </c>
      <c r="BE1507" s="26">
        <f t="shared" si="685"/>
        <v>0</v>
      </c>
      <c r="BF1507" s="27">
        <f t="shared" si="688"/>
        <v>345426</v>
      </c>
      <c r="BG1507" s="28"/>
      <c r="BH1507" s="29"/>
      <c r="BI1507" s="28"/>
      <c r="BJ1507" s="30">
        <f t="shared" si="686"/>
        <v>0</v>
      </c>
      <c r="BK1507" s="28">
        <f t="shared" si="687"/>
        <v>345426</v>
      </c>
      <c r="BL1507" s="250"/>
      <c r="BM1507" s="250"/>
      <c r="BN1507" s="250"/>
      <c r="BO1507" s="250"/>
      <c r="BP1507" s="250"/>
      <c r="BQ1507" s="252"/>
      <c r="BR1507" s="252"/>
      <c r="BS1507" s="252"/>
      <c r="BT1507" s="252"/>
      <c r="BU1507" s="252"/>
      <c r="BV1507" s="252"/>
      <c r="BW1507" s="252"/>
      <c r="BX1507" s="252"/>
      <c r="BY1507" s="253"/>
      <c r="BZ1507" s="253"/>
      <c r="CA1507" s="253"/>
      <c r="CB1507" s="253"/>
      <c r="CC1507" s="253"/>
      <c r="CD1507" s="253"/>
      <c r="CE1507" s="253"/>
      <c r="CF1507" s="253"/>
      <c r="CG1507" s="253"/>
      <c r="CH1507" s="253"/>
      <c r="CI1507" s="253"/>
      <c r="CJ1507" s="253"/>
      <c r="CK1507" s="253"/>
      <c r="CL1507" s="253"/>
      <c r="CM1507" s="253"/>
      <c r="CN1507" s="253"/>
      <c r="CO1507" s="253"/>
      <c r="CP1507" s="253"/>
      <c r="CQ1507" s="253"/>
      <c r="CR1507" s="253"/>
      <c r="CS1507" s="253"/>
      <c r="CT1507" s="253"/>
      <c r="CU1507" s="253"/>
      <c r="CV1507" s="253"/>
      <c r="CW1507" s="253"/>
      <c r="CX1507" s="253"/>
      <c r="CY1507" s="253"/>
      <c r="CZ1507" s="253"/>
      <c r="DA1507" s="253"/>
      <c r="DB1507" s="253"/>
      <c r="DC1507" s="253"/>
      <c r="DD1507" s="253"/>
      <c r="DE1507" s="253"/>
      <c r="DF1507" s="253"/>
      <c r="DG1507" s="253"/>
      <c r="DH1507" s="253"/>
      <c r="DI1507" s="253"/>
      <c r="DJ1507" s="253"/>
      <c r="DK1507" s="253"/>
      <c r="DL1507" s="253"/>
      <c r="DM1507" s="253"/>
      <c r="DN1507" s="253"/>
      <c r="DO1507" s="253"/>
      <c r="DP1507" s="253"/>
      <c r="DQ1507" s="253"/>
      <c r="DR1507" s="253"/>
      <c r="DS1507" s="253"/>
      <c r="DT1507" s="253"/>
      <c r="DU1507" s="253"/>
      <c r="DV1507" s="253"/>
      <c r="DW1507" s="253"/>
      <c r="DX1507" s="253"/>
      <c r="DY1507" s="253"/>
      <c r="DZ1507" s="253"/>
      <c r="EA1507" s="253"/>
      <c r="EB1507" s="253"/>
      <c r="EC1507" s="253"/>
      <c r="ED1507" s="253"/>
      <c r="EE1507" s="253"/>
      <c r="EF1507" s="253"/>
      <c r="EG1507" s="253"/>
      <c r="EH1507" s="253"/>
      <c r="EI1507" s="253"/>
      <c r="EJ1507" s="253"/>
      <c r="EK1507" s="253"/>
      <c r="EL1507" s="253"/>
      <c r="EM1507" s="253"/>
      <c r="EN1507" s="253"/>
      <c r="EO1507" s="253"/>
      <c r="EP1507" s="253"/>
      <c r="EQ1507" s="253"/>
      <c r="ER1507" s="253"/>
      <c r="ES1507" s="253"/>
      <c r="ET1507" s="253"/>
      <c r="EU1507" s="253"/>
      <c r="EV1507" s="253"/>
      <c r="EW1507" s="253"/>
      <c r="EX1507" s="253"/>
      <c r="EY1507" s="253"/>
      <c r="EZ1507" s="253"/>
      <c r="FA1507" s="253"/>
      <c r="FB1507" s="253"/>
      <c r="FC1507" s="253"/>
      <c r="FD1507" s="253"/>
      <c r="FE1507" s="253"/>
      <c r="FF1507" s="253"/>
      <c r="FG1507" s="253"/>
      <c r="FH1507" s="253"/>
      <c r="FI1507" s="253"/>
      <c r="FJ1507" s="253"/>
      <c r="FK1507" s="253"/>
      <c r="FL1507" s="253"/>
      <c r="FM1507" s="253"/>
      <c r="FN1507" s="253"/>
      <c r="FO1507" s="253"/>
      <c r="FP1507" s="253"/>
      <c r="FQ1507" s="253"/>
      <c r="FR1507" s="253"/>
      <c r="FS1507" s="253"/>
      <c r="FT1507" s="253"/>
      <c r="FU1507" s="253"/>
      <c r="FV1507" s="253"/>
    </row>
    <row r="1508" spans="1:178" s="33" customFormat="1" ht="32.25" customHeight="1">
      <c r="A1508" s="35" t="s">
        <v>659</v>
      </c>
      <c r="B1508" s="36" t="s">
        <v>660</v>
      </c>
      <c r="C1508" s="40"/>
      <c r="D1508" s="25">
        <v>45</v>
      </c>
      <c r="E1508" s="23">
        <f t="shared" si="671"/>
        <v>0</v>
      </c>
      <c r="F1508" s="25"/>
      <c r="G1508" s="25">
        <v>30</v>
      </c>
      <c r="H1508" s="23">
        <f t="shared" si="672"/>
        <v>0</v>
      </c>
      <c r="I1508" s="25"/>
      <c r="J1508" s="25">
        <v>45</v>
      </c>
      <c r="K1508" s="23">
        <f t="shared" si="673"/>
        <v>0</v>
      </c>
      <c r="L1508" s="25"/>
      <c r="M1508" s="25">
        <v>75</v>
      </c>
      <c r="N1508" s="23">
        <f t="shared" si="674"/>
        <v>0</v>
      </c>
      <c r="O1508" s="25"/>
      <c r="P1508" s="25">
        <v>38</v>
      </c>
      <c r="Q1508" s="23">
        <f t="shared" si="675"/>
        <v>0</v>
      </c>
      <c r="R1508" s="25"/>
      <c r="S1508" s="25">
        <v>68</v>
      </c>
      <c r="T1508" s="23">
        <f t="shared" si="676"/>
        <v>0</v>
      </c>
      <c r="U1508" s="25"/>
      <c r="V1508" s="25">
        <v>38</v>
      </c>
      <c r="W1508" s="23">
        <f t="shared" si="677"/>
        <v>0</v>
      </c>
      <c r="X1508" s="25"/>
      <c r="Y1508" s="25">
        <v>55</v>
      </c>
      <c r="Z1508" s="23">
        <f t="shared" si="678"/>
        <v>0</v>
      </c>
      <c r="AA1508" s="25"/>
      <c r="AB1508" s="25">
        <v>58</v>
      </c>
      <c r="AC1508" s="23">
        <f t="shared" si="679"/>
        <v>0</v>
      </c>
      <c r="AD1508" s="25"/>
      <c r="AE1508" s="25">
        <v>68</v>
      </c>
      <c r="AF1508" s="25">
        <f t="shared" si="680"/>
        <v>0</v>
      </c>
      <c r="AG1508" s="25"/>
      <c r="AH1508" s="25">
        <v>98</v>
      </c>
      <c r="AI1508" s="23">
        <f t="shared" si="681"/>
        <v>0</v>
      </c>
      <c r="AJ1508" s="25"/>
      <c r="AK1508" s="25">
        <v>7</v>
      </c>
      <c r="AL1508" s="25">
        <f t="shared" si="682"/>
        <v>0</v>
      </c>
      <c r="AM1508" s="25"/>
      <c r="AN1508" s="25">
        <v>6</v>
      </c>
      <c r="AO1508" s="25">
        <f t="shared" si="683"/>
        <v>0</v>
      </c>
      <c r="AP1508" s="25"/>
      <c r="AQ1508" s="25">
        <v>7</v>
      </c>
      <c r="AR1508" s="25"/>
      <c r="AS1508" s="25"/>
      <c r="AT1508" s="25">
        <v>5.63</v>
      </c>
      <c r="AU1508" s="25"/>
      <c r="AV1508" s="25"/>
      <c r="AW1508" s="25">
        <v>6.65</v>
      </c>
      <c r="AX1508" s="25"/>
      <c r="AY1508" s="25"/>
      <c r="AZ1508" s="25">
        <v>5.58</v>
      </c>
      <c r="BA1508" s="25">
        <f t="shared" si="704"/>
        <v>0</v>
      </c>
      <c r="BB1508" s="25"/>
      <c r="BC1508" s="25">
        <v>6</v>
      </c>
      <c r="BD1508" s="23">
        <f t="shared" si="684"/>
        <v>0</v>
      </c>
      <c r="BE1508" s="26">
        <f t="shared" si="685"/>
        <v>0</v>
      </c>
      <c r="BF1508" s="27">
        <f t="shared" si="688"/>
        <v>255998</v>
      </c>
      <c r="BG1508" s="28"/>
      <c r="BH1508" s="29"/>
      <c r="BI1508" s="28"/>
      <c r="BJ1508" s="30">
        <f t="shared" si="686"/>
        <v>0</v>
      </c>
      <c r="BK1508" s="28">
        <f t="shared" si="687"/>
        <v>255998</v>
      </c>
      <c r="BL1508" s="250"/>
      <c r="BM1508" s="250"/>
      <c r="BN1508" s="250"/>
      <c r="BO1508" s="250"/>
      <c r="BP1508" s="250"/>
      <c r="BQ1508" s="252"/>
      <c r="BR1508" s="252"/>
      <c r="BS1508" s="252"/>
      <c r="BT1508" s="252"/>
      <c r="BU1508" s="252"/>
      <c r="BV1508" s="252"/>
      <c r="BW1508" s="252"/>
      <c r="BX1508" s="252"/>
      <c r="BY1508" s="253"/>
      <c r="BZ1508" s="253"/>
      <c r="CA1508" s="253"/>
      <c r="CB1508" s="253"/>
      <c r="CC1508" s="253"/>
      <c r="CD1508" s="253"/>
      <c r="CE1508" s="253"/>
      <c r="CF1508" s="253"/>
      <c r="CG1508" s="253"/>
      <c r="CH1508" s="253"/>
      <c r="CI1508" s="253"/>
      <c r="CJ1508" s="253"/>
      <c r="CK1508" s="253"/>
      <c r="CL1508" s="253"/>
      <c r="CM1508" s="253"/>
      <c r="CN1508" s="253"/>
      <c r="CO1508" s="253"/>
      <c r="CP1508" s="253"/>
      <c r="CQ1508" s="253"/>
      <c r="CR1508" s="253"/>
      <c r="CS1508" s="253"/>
      <c r="CT1508" s="253"/>
      <c r="CU1508" s="253"/>
      <c r="CV1508" s="253"/>
      <c r="CW1508" s="253"/>
      <c r="CX1508" s="253"/>
      <c r="CY1508" s="253"/>
      <c r="CZ1508" s="253"/>
      <c r="DA1508" s="253"/>
      <c r="DB1508" s="253"/>
      <c r="DC1508" s="253"/>
      <c r="DD1508" s="253"/>
      <c r="DE1508" s="253"/>
      <c r="DF1508" s="253"/>
      <c r="DG1508" s="253"/>
      <c r="DH1508" s="253"/>
      <c r="DI1508" s="253"/>
      <c r="DJ1508" s="253"/>
      <c r="DK1508" s="253"/>
      <c r="DL1508" s="253"/>
      <c r="DM1508" s="253"/>
      <c r="DN1508" s="253"/>
      <c r="DO1508" s="253"/>
      <c r="DP1508" s="253"/>
      <c r="DQ1508" s="253"/>
      <c r="DR1508" s="253"/>
      <c r="DS1508" s="253"/>
      <c r="DT1508" s="253"/>
      <c r="DU1508" s="253"/>
      <c r="DV1508" s="253"/>
      <c r="DW1508" s="253"/>
      <c r="DX1508" s="253"/>
      <c r="DY1508" s="253"/>
      <c r="DZ1508" s="253"/>
      <c r="EA1508" s="253"/>
      <c r="EB1508" s="253"/>
      <c r="EC1508" s="253"/>
      <c r="ED1508" s="253"/>
      <c r="EE1508" s="253"/>
      <c r="EF1508" s="253"/>
      <c r="EG1508" s="253"/>
      <c r="EH1508" s="253"/>
      <c r="EI1508" s="253"/>
      <c r="EJ1508" s="253"/>
      <c r="EK1508" s="253"/>
      <c r="EL1508" s="253"/>
      <c r="EM1508" s="253"/>
      <c r="EN1508" s="253"/>
      <c r="EO1508" s="253"/>
      <c r="EP1508" s="253"/>
      <c r="EQ1508" s="253"/>
      <c r="ER1508" s="253"/>
      <c r="ES1508" s="253"/>
      <c r="ET1508" s="253"/>
      <c r="EU1508" s="253"/>
      <c r="EV1508" s="253"/>
      <c r="EW1508" s="253"/>
      <c r="EX1508" s="253"/>
      <c r="EY1508" s="253"/>
      <c r="EZ1508" s="253"/>
      <c r="FA1508" s="253"/>
      <c r="FB1508" s="253"/>
      <c r="FC1508" s="253"/>
      <c r="FD1508" s="253"/>
      <c r="FE1508" s="253"/>
      <c r="FF1508" s="253"/>
      <c r="FG1508" s="253"/>
      <c r="FH1508" s="253"/>
      <c r="FI1508" s="253"/>
      <c r="FJ1508" s="253"/>
      <c r="FK1508" s="253"/>
      <c r="FL1508" s="253"/>
      <c r="FM1508" s="253"/>
      <c r="FN1508" s="253"/>
      <c r="FO1508" s="253"/>
      <c r="FP1508" s="253"/>
      <c r="FQ1508" s="253"/>
      <c r="FR1508" s="253"/>
      <c r="FS1508" s="253"/>
      <c r="FT1508" s="253"/>
      <c r="FU1508" s="253"/>
      <c r="FV1508" s="253"/>
    </row>
    <row r="1509" spans="1:178" s="33" customFormat="1" ht="32.25" customHeight="1">
      <c r="A1509" s="35" t="s">
        <v>669</v>
      </c>
      <c r="B1509" s="36" t="s">
        <v>670</v>
      </c>
      <c r="C1509" s="40"/>
      <c r="D1509" s="25">
        <v>45</v>
      </c>
      <c r="E1509" s="23">
        <f t="shared" ref="E1509:E1572" si="705">D1509*C1509</f>
        <v>0</v>
      </c>
      <c r="F1509" s="25"/>
      <c r="G1509" s="25">
        <v>30</v>
      </c>
      <c r="H1509" s="23">
        <f t="shared" ref="H1509:H1572" si="706">G1509*F1509</f>
        <v>0</v>
      </c>
      <c r="I1509" s="25"/>
      <c r="J1509" s="25">
        <v>45</v>
      </c>
      <c r="K1509" s="23">
        <f t="shared" ref="K1509:K1572" si="707">J1509*I1509</f>
        <v>0</v>
      </c>
      <c r="L1509" s="25"/>
      <c r="M1509" s="25">
        <v>75</v>
      </c>
      <c r="N1509" s="23">
        <f t="shared" ref="N1509:N1572" si="708">M1509*L1509</f>
        <v>0</v>
      </c>
      <c r="O1509" s="25"/>
      <c r="P1509" s="25">
        <v>38</v>
      </c>
      <c r="Q1509" s="23">
        <f t="shared" ref="Q1509:Q1572" si="709">P1509*O1509</f>
        <v>0</v>
      </c>
      <c r="R1509" s="25"/>
      <c r="S1509" s="25">
        <v>68</v>
      </c>
      <c r="T1509" s="23">
        <f t="shared" ref="T1509:T1572" si="710">S1509*R1509</f>
        <v>0</v>
      </c>
      <c r="U1509" s="25"/>
      <c r="V1509" s="25">
        <v>38</v>
      </c>
      <c r="W1509" s="23">
        <f t="shared" ref="W1509:W1572" si="711">V1509*U1509</f>
        <v>0</v>
      </c>
      <c r="X1509" s="25"/>
      <c r="Y1509" s="25">
        <v>55</v>
      </c>
      <c r="Z1509" s="23">
        <f t="shared" ref="Z1509:Z1572" si="712">Y1509*X1509</f>
        <v>0</v>
      </c>
      <c r="AA1509" s="25"/>
      <c r="AB1509" s="25">
        <v>58</v>
      </c>
      <c r="AC1509" s="23">
        <f t="shared" ref="AC1509:AC1572" si="713">AB1509*AA1509</f>
        <v>0</v>
      </c>
      <c r="AD1509" s="25"/>
      <c r="AE1509" s="25">
        <v>68</v>
      </c>
      <c r="AF1509" s="25">
        <f t="shared" ref="AF1509:AF1572" si="714">AE1509*AD1509</f>
        <v>0</v>
      </c>
      <c r="AG1509" s="25"/>
      <c r="AH1509" s="25">
        <v>98</v>
      </c>
      <c r="AI1509" s="23">
        <f t="shared" ref="AI1509:AI1572" si="715">AH1509*AG1509</f>
        <v>0</v>
      </c>
      <c r="AJ1509" s="25"/>
      <c r="AK1509" s="25">
        <v>7</v>
      </c>
      <c r="AL1509" s="25">
        <f t="shared" ref="AL1509:AL1572" si="716">AK1509*AJ1509</f>
        <v>0</v>
      </c>
      <c r="AM1509" s="25"/>
      <c r="AN1509" s="25">
        <v>6</v>
      </c>
      <c r="AO1509" s="25">
        <f t="shared" ref="AO1509:AO1572" si="717">AN1509*AM1509</f>
        <v>0</v>
      </c>
      <c r="AP1509" s="25"/>
      <c r="AQ1509" s="25">
        <v>7</v>
      </c>
      <c r="AR1509" s="25">
        <v>0</v>
      </c>
      <c r="AS1509" s="25"/>
      <c r="AT1509" s="25">
        <v>5.63</v>
      </c>
      <c r="AU1509" s="25">
        <v>0</v>
      </c>
      <c r="AV1509" s="25"/>
      <c r="AW1509" s="25">
        <v>6.65</v>
      </c>
      <c r="AX1509" s="25">
        <v>0</v>
      </c>
      <c r="AY1509" s="25"/>
      <c r="AZ1509" s="25">
        <v>5.58</v>
      </c>
      <c r="BA1509" s="25">
        <f t="shared" si="704"/>
        <v>0</v>
      </c>
      <c r="BB1509" s="25"/>
      <c r="BC1509" s="25">
        <v>6</v>
      </c>
      <c r="BD1509" s="23">
        <f t="shared" ref="BD1509:BD1572" si="718">BC1509*BB1509</f>
        <v>0</v>
      </c>
      <c r="BE1509" s="26">
        <f t="shared" ref="BE1509:BE1572" si="719">E1509+H1509+K1509+N1509+Q1509+T1509+W1509+Z1509+AC1509+AF1509+AI1509+AL1509+AO1509+AR1509+AU1509+AX1509+BD1509+BA1509</f>
        <v>0</v>
      </c>
      <c r="BF1509" s="27">
        <f t="shared" si="688"/>
        <v>82803.600000000006</v>
      </c>
      <c r="BG1509" s="28"/>
      <c r="BH1509" s="29"/>
      <c r="BI1509" s="28"/>
      <c r="BJ1509" s="30">
        <f t="shared" ref="BJ1509:BJ1572" si="720">BG1509+BH1509+BI1509</f>
        <v>0</v>
      </c>
      <c r="BK1509" s="28">
        <f t="shared" ref="BK1509:BK1572" si="721">BF1509+BE1509-BJ1509</f>
        <v>82803.600000000006</v>
      </c>
      <c r="BL1509" s="250"/>
      <c r="BM1509" s="250"/>
      <c r="BN1509" s="250"/>
      <c r="BO1509" s="250"/>
      <c r="BP1509" s="250"/>
      <c r="BQ1509" s="252"/>
      <c r="BR1509" s="252"/>
      <c r="BS1509" s="252"/>
      <c r="BT1509" s="252"/>
      <c r="BU1509" s="252"/>
      <c r="BV1509" s="252"/>
      <c r="BW1509" s="252"/>
      <c r="BX1509" s="252"/>
      <c r="BY1509" s="253"/>
      <c r="BZ1509" s="253"/>
      <c r="CA1509" s="253"/>
      <c r="CB1509" s="253"/>
      <c r="CC1509" s="253"/>
      <c r="CD1509" s="253"/>
      <c r="CE1509" s="253"/>
      <c r="CF1509" s="253"/>
      <c r="CG1509" s="253"/>
      <c r="CH1509" s="253"/>
      <c r="CI1509" s="253"/>
      <c r="CJ1509" s="253"/>
      <c r="CK1509" s="253"/>
      <c r="CL1509" s="253"/>
      <c r="CM1509" s="253"/>
      <c r="CN1509" s="253"/>
      <c r="CO1509" s="253"/>
      <c r="CP1509" s="253"/>
      <c r="CQ1509" s="253"/>
      <c r="CR1509" s="253"/>
      <c r="CS1509" s="253"/>
      <c r="CT1509" s="253"/>
      <c r="CU1509" s="253"/>
      <c r="CV1509" s="253"/>
      <c r="CW1509" s="253"/>
      <c r="CX1509" s="253"/>
      <c r="CY1509" s="253"/>
      <c r="CZ1509" s="253"/>
      <c r="DA1509" s="253"/>
      <c r="DB1509" s="253"/>
      <c r="DC1509" s="253"/>
      <c r="DD1509" s="253"/>
      <c r="DE1509" s="253"/>
      <c r="DF1509" s="253"/>
      <c r="DG1509" s="253"/>
      <c r="DH1509" s="253"/>
      <c r="DI1509" s="253"/>
      <c r="DJ1509" s="253"/>
      <c r="DK1509" s="253"/>
      <c r="DL1509" s="253"/>
      <c r="DM1509" s="253"/>
      <c r="DN1509" s="253"/>
      <c r="DO1509" s="253"/>
      <c r="DP1509" s="253"/>
      <c r="DQ1509" s="253"/>
      <c r="DR1509" s="253"/>
      <c r="DS1509" s="253"/>
      <c r="DT1509" s="253"/>
      <c r="DU1509" s="253"/>
      <c r="DV1509" s="253"/>
      <c r="DW1509" s="253"/>
      <c r="DX1509" s="253"/>
      <c r="DY1509" s="253"/>
      <c r="DZ1509" s="253"/>
      <c r="EA1509" s="253"/>
      <c r="EB1509" s="253"/>
      <c r="EC1509" s="253"/>
      <c r="ED1509" s="253"/>
      <c r="EE1509" s="253"/>
      <c r="EF1509" s="253"/>
      <c r="EG1509" s="253"/>
      <c r="EH1509" s="253"/>
      <c r="EI1509" s="253"/>
      <c r="EJ1509" s="253"/>
      <c r="EK1509" s="253"/>
      <c r="EL1509" s="253"/>
      <c r="EM1509" s="253"/>
      <c r="EN1509" s="253"/>
      <c r="EO1509" s="253"/>
      <c r="EP1509" s="253"/>
      <c r="EQ1509" s="253"/>
      <c r="ER1509" s="253"/>
      <c r="ES1509" s="253"/>
      <c r="ET1509" s="253"/>
      <c r="EU1509" s="253"/>
      <c r="EV1509" s="253"/>
      <c r="EW1509" s="253"/>
      <c r="EX1509" s="253"/>
      <c r="EY1509" s="253"/>
      <c r="EZ1509" s="253"/>
      <c r="FA1509" s="253"/>
      <c r="FB1509" s="253"/>
      <c r="FC1509" s="253"/>
      <c r="FD1509" s="253"/>
      <c r="FE1509" s="253"/>
      <c r="FF1509" s="253"/>
      <c r="FG1509" s="253"/>
      <c r="FH1509" s="253"/>
      <c r="FI1509" s="253"/>
      <c r="FJ1509" s="253"/>
      <c r="FK1509" s="253"/>
      <c r="FL1509" s="253"/>
      <c r="FM1509" s="253"/>
      <c r="FN1509" s="253"/>
      <c r="FO1509" s="253"/>
      <c r="FP1509" s="253"/>
      <c r="FQ1509" s="253"/>
      <c r="FR1509" s="253"/>
      <c r="FS1509" s="253"/>
      <c r="FT1509" s="253"/>
      <c r="FU1509" s="253"/>
      <c r="FV1509" s="253"/>
    </row>
    <row r="1510" spans="1:178" s="34" customFormat="1" ht="32.25" customHeight="1">
      <c r="A1510" s="20" t="s">
        <v>671</v>
      </c>
      <c r="B1510" s="21" t="s">
        <v>672</v>
      </c>
      <c r="C1510" s="51"/>
      <c r="D1510" s="23">
        <v>45</v>
      </c>
      <c r="E1510" s="23">
        <f t="shared" si="705"/>
        <v>0</v>
      </c>
      <c r="F1510" s="23"/>
      <c r="G1510" s="23">
        <v>30</v>
      </c>
      <c r="H1510" s="23">
        <f t="shared" si="706"/>
        <v>0</v>
      </c>
      <c r="I1510" s="23"/>
      <c r="J1510" s="23">
        <v>45</v>
      </c>
      <c r="K1510" s="23">
        <f t="shared" si="707"/>
        <v>0</v>
      </c>
      <c r="L1510" s="23"/>
      <c r="M1510" s="23">
        <v>75</v>
      </c>
      <c r="N1510" s="23">
        <f t="shared" si="708"/>
        <v>0</v>
      </c>
      <c r="O1510" s="23"/>
      <c r="P1510" s="23">
        <v>38</v>
      </c>
      <c r="Q1510" s="23">
        <f t="shared" si="709"/>
        <v>0</v>
      </c>
      <c r="R1510" s="23"/>
      <c r="S1510" s="23">
        <v>68</v>
      </c>
      <c r="T1510" s="23">
        <f t="shared" si="710"/>
        <v>0</v>
      </c>
      <c r="U1510" s="23"/>
      <c r="V1510" s="23">
        <v>38</v>
      </c>
      <c r="W1510" s="23">
        <f t="shared" si="711"/>
        <v>0</v>
      </c>
      <c r="X1510" s="23"/>
      <c r="Y1510" s="23">
        <v>55</v>
      </c>
      <c r="Z1510" s="23">
        <f t="shared" si="712"/>
        <v>0</v>
      </c>
      <c r="AA1510" s="23"/>
      <c r="AB1510" s="23">
        <v>58</v>
      </c>
      <c r="AC1510" s="23">
        <f t="shared" si="713"/>
        <v>0</v>
      </c>
      <c r="AD1510" s="23"/>
      <c r="AE1510" s="23">
        <v>68</v>
      </c>
      <c r="AF1510" s="25">
        <f t="shared" si="714"/>
        <v>0</v>
      </c>
      <c r="AG1510" s="23"/>
      <c r="AH1510" s="23">
        <v>98</v>
      </c>
      <c r="AI1510" s="23">
        <f t="shared" si="715"/>
        <v>0</v>
      </c>
      <c r="AJ1510" s="25"/>
      <c r="AK1510" s="25">
        <v>7</v>
      </c>
      <c r="AL1510" s="25">
        <f t="shared" si="716"/>
        <v>0</v>
      </c>
      <c r="AM1510" s="25"/>
      <c r="AN1510" s="25">
        <v>6</v>
      </c>
      <c r="AO1510" s="25">
        <f t="shared" si="717"/>
        <v>0</v>
      </c>
      <c r="AP1510" s="23"/>
      <c r="AQ1510" s="23">
        <v>7</v>
      </c>
      <c r="AR1510" s="25">
        <v>0</v>
      </c>
      <c r="AS1510" s="23"/>
      <c r="AT1510" s="23">
        <v>5.63</v>
      </c>
      <c r="AU1510" s="23">
        <v>0</v>
      </c>
      <c r="AV1510" s="23"/>
      <c r="AW1510" s="23">
        <v>6.65</v>
      </c>
      <c r="AX1510" s="23">
        <v>0</v>
      </c>
      <c r="AY1510" s="23"/>
      <c r="AZ1510" s="23">
        <v>5.58</v>
      </c>
      <c r="BA1510" s="25">
        <f t="shared" si="704"/>
        <v>0</v>
      </c>
      <c r="BB1510" s="23"/>
      <c r="BC1510" s="23">
        <v>6</v>
      </c>
      <c r="BD1510" s="23">
        <f t="shared" si="718"/>
        <v>0</v>
      </c>
      <c r="BE1510" s="26">
        <f t="shared" si="719"/>
        <v>0</v>
      </c>
      <c r="BF1510" s="27">
        <f t="shared" ref="BF1510:BF1573" si="722">BK919</f>
        <v>0</v>
      </c>
      <c r="BG1510" s="28"/>
      <c r="BH1510" s="29"/>
      <c r="BI1510" s="28"/>
      <c r="BJ1510" s="30">
        <f t="shared" si="720"/>
        <v>0</v>
      </c>
      <c r="BK1510" s="28">
        <f t="shared" si="721"/>
        <v>0</v>
      </c>
      <c r="BL1510" s="250"/>
      <c r="BM1510" s="250"/>
      <c r="BN1510" s="250"/>
      <c r="BO1510" s="250"/>
      <c r="BP1510" s="250"/>
      <c r="BQ1510" s="252"/>
      <c r="BR1510" s="252"/>
      <c r="BS1510" s="252"/>
      <c r="BT1510" s="252"/>
      <c r="BU1510" s="252"/>
      <c r="BV1510" s="252"/>
      <c r="BW1510" s="252"/>
      <c r="BX1510" s="252"/>
      <c r="BY1510" s="253"/>
      <c r="BZ1510" s="253"/>
      <c r="CA1510" s="253"/>
      <c r="CB1510" s="253"/>
      <c r="CC1510" s="253"/>
      <c r="CD1510" s="253"/>
      <c r="CE1510" s="253"/>
      <c r="CF1510" s="253"/>
      <c r="CG1510" s="253"/>
      <c r="CH1510" s="253"/>
      <c r="CI1510" s="253"/>
      <c r="CJ1510" s="253"/>
      <c r="CK1510" s="253"/>
      <c r="CL1510" s="253"/>
      <c r="CM1510" s="253"/>
      <c r="CN1510" s="253"/>
      <c r="CO1510" s="253"/>
      <c r="CP1510" s="253"/>
      <c r="CQ1510" s="253"/>
      <c r="CR1510" s="253"/>
      <c r="CS1510" s="253"/>
      <c r="CT1510" s="253"/>
      <c r="CU1510" s="253"/>
      <c r="CV1510" s="253"/>
      <c r="CW1510" s="253"/>
      <c r="CX1510" s="253"/>
      <c r="CY1510" s="253"/>
      <c r="CZ1510" s="253"/>
      <c r="DA1510" s="253"/>
      <c r="DB1510" s="253"/>
      <c r="DC1510" s="253"/>
      <c r="DD1510" s="253"/>
      <c r="DE1510" s="253"/>
      <c r="DF1510" s="253"/>
      <c r="DG1510" s="253"/>
      <c r="DH1510" s="253"/>
      <c r="DI1510" s="253"/>
      <c r="DJ1510" s="253"/>
      <c r="DK1510" s="253"/>
      <c r="DL1510" s="253"/>
      <c r="DM1510" s="253"/>
      <c r="DN1510" s="253"/>
      <c r="DO1510" s="253"/>
      <c r="DP1510" s="253"/>
      <c r="DQ1510" s="253"/>
      <c r="DR1510" s="253"/>
      <c r="DS1510" s="253"/>
      <c r="DT1510" s="253"/>
      <c r="DU1510" s="253"/>
      <c r="DV1510" s="253"/>
      <c r="DW1510" s="253"/>
      <c r="DX1510" s="253"/>
      <c r="DY1510" s="253"/>
      <c r="DZ1510" s="253"/>
      <c r="EA1510" s="253"/>
      <c r="EB1510" s="253"/>
      <c r="EC1510" s="253"/>
      <c r="ED1510" s="253"/>
      <c r="EE1510" s="253"/>
      <c r="EF1510" s="253"/>
      <c r="EG1510" s="253"/>
      <c r="EH1510" s="253"/>
      <c r="EI1510" s="253"/>
      <c r="EJ1510" s="253"/>
      <c r="EK1510" s="253"/>
      <c r="EL1510" s="253"/>
      <c r="EM1510" s="253"/>
      <c r="EN1510" s="253"/>
      <c r="EO1510" s="253"/>
      <c r="EP1510" s="253"/>
      <c r="EQ1510" s="253"/>
      <c r="ER1510" s="253"/>
      <c r="ES1510" s="253"/>
      <c r="ET1510" s="253"/>
      <c r="EU1510" s="253"/>
      <c r="EV1510" s="253"/>
      <c r="EW1510" s="253"/>
      <c r="EX1510" s="253"/>
      <c r="EY1510" s="253"/>
      <c r="EZ1510" s="253"/>
      <c r="FA1510" s="253"/>
      <c r="FB1510" s="253"/>
      <c r="FC1510" s="253"/>
      <c r="FD1510" s="253"/>
      <c r="FE1510" s="253"/>
      <c r="FF1510" s="253"/>
      <c r="FG1510" s="253"/>
      <c r="FH1510" s="253"/>
      <c r="FI1510" s="253"/>
      <c r="FJ1510" s="253"/>
      <c r="FK1510" s="253"/>
      <c r="FL1510" s="253"/>
      <c r="FM1510" s="253"/>
      <c r="FN1510" s="253"/>
      <c r="FO1510" s="253"/>
      <c r="FP1510" s="253"/>
      <c r="FQ1510" s="253"/>
      <c r="FR1510" s="253"/>
      <c r="FS1510" s="253"/>
      <c r="FT1510" s="253"/>
      <c r="FU1510" s="253"/>
      <c r="FV1510" s="253"/>
    </row>
    <row r="1511" spans="1:178" s="34" customFormat="1" ht="32.25" customHeight="1">
      <c r="A1511" s="20" t="s">
        <v>673</v>
      </c>
      <c r="B1511" s="21" t="s">
        <v>674</v>
      </c>
      <c r="C1511" s="51"/>
      <c r="D1511" s="23">
        <v>45</v>
      </c>
      <c r="E1511" s="23">
        <f t="shared" si="705"/>
        <v>0</v>
      </c>
      <c r="F1511" s="23"/>
      <c r="G1511" s="23">
        <v>30</v>
      </c>
      <c r="H1511" s="23">
        <f t="shared" si="706"/>
        <v>0</v>
      </c>
      <c r="I1511" s="23"/>
      <c r="J1511" s="23">
        <v>45</v>
      </c>
      <c r="K1511" s="23">
        <f t="shared" si="707"/>
        <v>0</v>
      </c>
      <c r="L1511" s="23"/>
      <c r="M1511" s="23">
        <v>75</v>
      </c>
      <c r="N1511" s="23">
        <f t="shared" si="708"/>
        <v>0</v>
      </c>
      <c r="O1511" s="23"/>
      <c r="P1511" s="23">
        <v>38</v>
      </c>
      <c r="Q1511" s="23">
        <f t="shared" si="709"/>
        <v>0</v>
      </c>
      <c r="R1511" s="23"/>
      <c r="S1511" s="23">
        <v>68</v>
      </c>
      <c r="T1511" s="23">
        <f t="shared" si="710"/>
        <v>0</v>
      </c>
      <c r="U1511" s="23">
        <v>220</v>
      </c>
      <c r="V1511" s="23">
        <v>38</v>
      </c>
      <c r="W1511" s="23">
        <f t="shared" si="711"/>
        <v>8360</v>
      </c>
      <c r="X1511" s="23">
        <v>148</v>
      </c>
      <c r="Y1511" s="23">
        <v>55</v>
      </c>
      <c r="Z1511" s="23">
        <f t="shared" si="712"/>
        <v>8140</v>
      </c>
      <c r="AA1511" s="23">
        <v>50</v>
      </c>
      <c r="AB1511" s="23">
        <v>58</v>
      </c>
      <c r="AC1511" s="23">
        <f t="shared" si="713"/>
        <v>2900</v>
      </c>
      <c r="AD1511" s="23">
        <v>350</v>
      </c>
      <c r="AE1511" s="23">
        <v>68</v>
      </c>
      <c r="AF1511" s="25">
        <f t="shared" si="714"/>
        <v>23800</v>
      </c>
      <c r="AG1511" s="23"/>
      <c r="AH1511" s="23">
        <v>98</v>
      </c>
      <c r="AI1511" s="23">
        <f t="shared" si="715"/>
        <v>0</v>
      </c>
      <c r="AJ1511" s="25"/>
      <c r="AK1511" s="25">
        <v>7</v>
      </c>
      <c r="AL1511" s="25">
        <f t="shared" si="716"/>
        <v>0</v>
      </c>
      <c r="AM1511" s="25"/>
      <c r="AN1511" s="25">
        <v>6</v>
      </c>
      <c r="AO1511" s="25">
        <f t="shared" si="717"/>
        <v>0</v>
      </c>
      <c r="AP1511" s="23"/>
      <c r="AQ1511" s="23">
        <v>7</v>
      </c>
      <c r="AR1511" s="25">
        <f t="shared" ref="AR1511:AR1529" si="723">AQ1511*AP1511</f>
        <v>0</v>
      </c>
      <c r="AS1511" s="23"/>
      <c r="AT1511" s="23">
        <v>5.63</v>
      </c>
      <c r="AU1511" s="23">
        <f t="shared" ref="AU1511:AU1529" si="724">AT1511*AS1511</f>
        <v>0</v>
      </c>
      <c r="AV1511" s="23"/>
      <c r="AW1511" s="23">
        <v>6.65</v>
      </c>
      <c r="AX1511" s="23">
        <f t="shared" ref="AX1511:AX1529" si="725">AW1511*AV1511</f>
        <v>0</v>
      </c>
      <c r="AY1511" s="23"/>
      <c r="AZ1511" s="23">
        <v>5.58</v>
      </c>
      <c r="BA1511" s="25">
        <f t="shared" si="704"/>
        <v>0</v>
      </c>
      <c r="BB1511" s="23"/>
      <c r="BC1511" s="23">
        <v>6</v>
      </c>
      <c r="BD1511" s="23">
        <f t="shared" si="718"/>
        <v>0</v>
      </c>
      <c r="BE1511" s="26">
        <f t="shared" si="719"/>
        <v>43200</v>
      </c>
      <c r="BF1511" s="27">
        <f t="shared" si="722"/>
        <v>185634</v>
      </c>
      <c r="BG1511" s="78"/>
      <c r="BH1511" s="29"/>
      <c r="BI1511" s="28"/>
      <c r="BJ1511" s="30">
        <f t="shared" si="720"/>
        <v>0</v>
      </c>
      <c r="BK1511" s="28">
        <f t="shared" si="721"/>
        <v>228834</v>
      </c>
      <c r="BL1511" s="250"/>
      <c r="BM1511" s="250"/>
      <c r="BN1511" s="250"/>
      <c r="BO1511" s="250"/>
      <c r="BP1511" s="250"/>
      <c r="BQ1511" s="252"/>
      <c r="BR1511" s="252"/>
      <c r="BS1511" s="252"/>
      <c r="BT1511" s="252"/>
      <c r="BU1511" s="252"/>
      <c r="BV1511" s="252"/>
      <c r="BW1511" s="252"/>
      <c r="BX1511" s="252"/>
      <c r="BY1511" s="253"/>
      <c r="BZ1511" s="253"/>
      <c r="CA1511" s="253"/>
      <c r="CB1511" s="253"/>
      <c r="CC1511" s="253"/>
      <c r="CD1511" s="253"/>
      <c r="CE1511" s="253"/>
      <c r="CF1511" s="253"/>
      <c r="CG1511" s="253"/>
      <c r="CH1511" s="253"/>
      <c r="CI1511" s="253"/>
      <c r="CJ1511" s="253"/>
      <c r="CK1511" s="253"/>
      <c r="CL1511" s="253"/>
      <c r="CM1511" s="253"/>
      <c r="CN1511" s="253"/>
      <c r="CO1511" s="253"/>
      <c r="CP1511" s="253"/>
      <c r="CQ1511" s="253"/>
      <c r="CR1511" s="253"/>
      <c r="CS1511" s="253"/>
      <c r="CT1511" s="253"/>
      <c r="CU1511" s="253"/>
      <c r="CV1511" s="253"/>
      <c r="CW1511" s="253"/>
      <c r="CX1511" s="253"/>
      <c r="CY1511" s="253"/>
      <c r="CZ1511" s="253"/>
      <c r="DA1511" s="253"/>
      <c r="DB1511" s="253"/>
      <c r="DC1511" s="253"/>
      <c r="DD1511" s="253"/>
      <c r="DE1511" s="253"/>
      <c r="DF1511" s="253"/>
      <c r="DG1511" s="253"/>
      <c r="DH1511" s="253"/>
      <c r="DI1511" s="253"/>
      <c r="DJ1511" s="253"/>
      <c r="DK1511" s="253"/>
      <c r="DL1511" s="253"/>
      <c r="DM1511" s="253"/>
      <c r="DN1511" s="253"/>
      <c r="DO1511" s="253"/>
      <c r="DP1511" s="253"/>
      <c r="DQ1511" s="253"/>
      <c r="DR1511" s="253"/>
      <c r="DS1511" s="253"/>
      <c r="DT1511" s="253"/>
      <c r="DU1511" s="253"/>
      <c r="DV1511" s="253"/>
      <c r="DW1511" s="253"/>
      <c r="DX1511" s="253"/>
      <c r="DY1511" s="253"/>
      <c r="DZ1511" s="253"/>
      <c r="EA1511" s="253"/>
      <c r="EB1511" s="253"/>
      <c r="EC1511" s="253"/>
      <c r="ED1511" s="253"/>
      <c r="EE1511" s="253"/>
      <c r="EF1511" s="253"/>
      <c r="EG1511" s="253"/>
      <c r="EH1511" s="253"/>
      <c r="EI1511" s="253"/>
      <c r="EJ1511" s="253"/>
      <c r="EK1511" s="253"/>
      <c r="EL1511" s="253"/>
      <c r="EM1511" s="253"/>
      <c r="EN1511" s="253"/>
      <c r="EO1511" s="253"/>
      <c r="EP1511" s="253"/>
      <c r="EQ1511" s="253"/>
      <c r="ER1511" s="253"/>
      <c r="ES1511" s="253"/>
      <c r="ET1511" s="253"/>
      <c r="EU1511" s="253"/>
      <c r="EV1511" s="253"/>
      <c r="EW1511" s="253"/>
      <c r="EX1511" s="253"/>
      <c r="EY1511" s="253"/>
      <c r="EZ1511" s="253"/>
      <c r="FA1511" s="253"/>
      <c r="FB1511" s="253"/>
      <c r="FC1511" s="253"/>
      <c r="FD1511" s="253"/>
      <c r="FE1511" s="253"/>
      <c r="FF1511" s="253"/>
      <c r="FG1511" s="253"/>
      <c r="FH1511" s="253"/>
      <c r="FI1511" s="253"/>
      <c r="FJ1511" s="253"/>
      <c r="FK1511" s="253"/>
      <c r="FL1511" s="253"/>
      <c r="FM1511" s="253"/>
      <c r="FN1511" s="253"/>
      <c r="FO1511" s="253"/>
      <c r="FP1511" s="253"/>
      <c r="FQ1511" s="253"/>
      <c r="FR1511" s="253"/>
      <c r="FS1511" s="253"/>
      <c r="FT1511" s="253"/>
      <c r="FU1511" s="253"/>
      <c r="FV1511" s="253"/>
    </row>
    <row r="1512" spans="1:178" s="34" customFormat="1" ht="32.25" customHeight="1">
      <c r="A1512" s="35" t="s">
        <v>675</v>
      </c>
      <c r="B1512" s="36" t="s">
        <v>676</v>
      </c>
      <c r="C1512" s="51"/>
      <c r="D1512" s="23">
        <v>45</v>
      </c>
      <c r="E1512" s="23">
        <f t="shared" si="705"/>
        <v>0</v>
      </c>
      <c r="F1512" s="23"/>
      <c r="G1512" s="23">
        <v>30</v>
      </c>
      <c r="H1512" s="23">
        <f t="shared" si="706"/>
        <v>0</v>
      </c>
      <c r="I1512" s="23"/>
      <c r="J1512" s="23">
        <v>45</v>
      </c>
      <c r="K1512" s="23">
        <f t="shared" si="707"/>
        <v>0</v>
      </c>
      <c r="L1512" s="23"/>
      <c r="M1512" s="23">
        <v>75</v>
      </c>
      <c r="N1512" s="23">
        <f t="shared" si="708"/>
        <v>0</v>
      </c>
      <c r="O1512" s="23"/>
      <c r="P1512" s="23">
        <v>38</v>
      </c>
      <c r="Q1512" s="23">
        <f t="shared" si="709"/>
        <v>0</v>
      </c>
      <c r="R1512" s="23"/>
      <c r="S1512" s="23">
        <v>68</v>
      </c>
      <c r="T1512" s="23">
        <f t="shared" si="710"/>
        <v>0</v>
      </c>
      <c r="U1512" s="23"/>
      <c r="V1512" s="23">
        <v>38</v>
      </c>
      <c r="W1512" s="23">
        <f t="shared" si="711"/>
        <v>0</v>
      </c>
      <c r="X1512" s="23"/>
      <c r="Y1512" s="23">
        <v>55</v>
      </c>
      <c r="Z1512" s="23">
        <f t="shared" si="712"/>
        <v>0</v>
      </c>
      <c r="AA1512" s="23"/>
      <c r="AB1512" s="23">
        <v>58</v>
      </c>
      <c r="AC1512" s="23">
        <f t="shared" si="713"/>
        <v>0</v>
      </c>
      <c r="AD1512" s="23"/>
      <c r="AE1512" s="23">
        <v>68</v>
      </c>
      <c r="AF1512" s="25">
        <f t="shared" si="714"/>
        <v>0</v>
      </c>
      <c r="AG1512" s="23"/>
      <c r="AH1512" s="23">
        <v>98</v>
      </c>
      <c r="AI1512" s="23">
        <f t="shared" si="715"/>
        <v>0</v>
      </c>
      <c r="AJ1512" s="25"/>
      <c r="AK1512" s="25">
        <v>7</v>
      </c>
      <c r="AL1512" s="25">
        <f t="shared" si="716"/>
        <v>0</v>
      </c>
      <c r="AM1512" s="25"/>
      <c r="AN1512" s="25">
        <v>6</v>
      </c>
      <c r="AO1512" s="25">
        <f t="shared" si="717"/>
        <v>0</v>
      </c>
      <c r="AP1512" s="23"/>
      <c r="AQ1512" s="23">
        <v>7</v>
      </c>
      <c r="AR1512" s="25">
        <f t="shared" si="723"/>
        <v>0</v>
      </c>
      <c r="AS1512" s="23"/>
      <c r="AT1512" s="23">
        <v>5.63</v>
      </c>
      <c r="AU1512" s="23">
        <f t="shared" si="724"/>
        <v>0</v>
      </c>
      <c r="AV1512" s="23"/>
      <c r="AW1512" s="23">
        <v>6.65</v>
      </c>
      <c r="AX1512" s="23">
        <f t="shared" si="725"/>
        <v>0</v>
      </c>
      <c r="AY1512" s="23"/>
      <c r="AZ1512" s="23">
        <v>5.58</v>
      </c>
      <c r="BA1512" s="25">
        <f t="shared" si="704"/>
        <v>0</v>
      </c>
      <c r="BB1512" s="23"/>
      <c r="BC1512" s="23">
        <v>6</v>
      </c>
      <c r="BD1512" s="23">
        <f t="shared" si="718"/>
        <v>0</v>
      </c>
      <c r="BE1512" s="26">
        <f t="shared" si="719"/>
        <v>0</v>
      </c>
      <c r="BF1512" s="27">
        <f t="shared" si="722"/>
        <v>260540</v>
      </c>
      <c r="BG1512" s="28"/>
      <c r="BH1512" s="29"/>
      <c r="BI1512" s="28"/>
      <c r="BJ1512" s="30">
        <f t="shared" si="720"/>
        <v>0</v>
      </c>
      <c r="BK1512" s="28">
        <f t="shared" si="721"/>
        <v>260540</v>
      </c>
      <c r="BL1512" s="250"/>
      <c r="BM1512" s="250"/>
      <c r="BN1512" s="250"/>
      <c r="BO1512" s="250"/>
      <c r="BP1512" s="254"/>
      <c r="BQ1512" s="252"/>
      <c r="BR1512" s="252"/>
      <c r="BS1512" s="252"/>
      <c r="BT1512" s="252"/>
      <c r="BU1512" s="252"/>
      <c r="BV1512" s="252"/>
      <c r="BW1512" s="252"/>
      <c r="BX1512" s="252"/>
      <c r="BY1512" s="253"/>
      <c r="BZ1512" s="253"/>
      <c r="CA1512" s="253"/>
      <c r="CB1512" s="253"/>
      <c r="CC1512" s="253"/>
      <c r="CD1512" s="253"/>
      <c r="CE1512" s="253"/>
      <c r="CF1512" s="253"/>
      <c r="CG1512" s="253"/>
      <c r="CH1512" s="253"/>
      <c r="CI1512" s="253"/>
      <c r="CJ1512" s="253"/>
      <c r="CK1512" s="253"/>
      <c r="CL1512" s="253"/>
      <c r="CM1512" s="253"/>
      <c r="CN1512" s="253"/>
      <c r="CO1512" s="253"/>
      <c r="CP1512" s="253"/>
      <c r="CQ1512" s="253"/>
      <c r="CR1512" s="253"/>
      <c r="CS1512" s="253"/>
      <c r="CT1512" s="253"/>
      <c r="CU1512" s="253"/>
      <c r="CV1512" s="253"/>
      <c r="CW1512" s="253"/>
      <c r="CX1512" s="253"/>
      <c r="CY1512" s="253"/>
      <c r="CZ1512" s="253"/>
      <c r="DA1512" s="253"/>
      <c r="DB1512" s="253"/>
      <c r="DC1512" s="253"/>
      <c r="DD1512" s="253"/>
      <c r="DE1512" s="253"/>
      <c r="DF1512" s="253"/>
      <c r="DG1512" s="253"/>
      <c r="DH1512" s="253"/>
      <c r="DI1512" s="253"/>
      <c r="DJ1512" s="253"/>
      <c r="DK1512" s="253"/>
      <c r="DL1512" s="253"/>
      <c r="DM1512" s="253"/>
      <c r="DN1512" s="253"/>
      <c r="DO1512" s="253"/>
      <c r="DP1512" s="253"/>
      <c r="DQ1512" s="253"/>
      <c r="DR1512" s="253"/>
      <c r="DS1512" s="253"/>
      <c r="DT1512" s="253"/>
      <c r="DU1512" s="253"/>
      <c r="DV1512" s="253"/>
      <c r="DW1512" s="253"/>
      <c r="DX1512" s="253"/>
      <c r="DY1512" s="253"/>
      <c r="DZ1512" s="253"/>
      <c r="EA1512" s="253"/>
      <c r="EB1512" s="253"/>
      <c r="EC1512" s="253"/>
      <c r="ED1512" s="253"/>
      <c r="EE1512" s="253"/>
      <c r="EF1512" s="253"/>
      <c r="EG1512" s="253"/>
      <c r="EH1512" s="253"/>
      <c r="EI1512" s="253"/>
      <c r="EJ1512" s="253"/>
      <c r="EK1512" s="253"/>
      <c r="EL1512" s="253"/>
      <c r="EM1512" s="253"/>
      <c r="EN1512" s="253"/>
      <c r="EO1512" s="253"/>
      <c r="EP1512" s="253"/>
      <c r="EQ1512" s="253"/>
      <c r="ER1512" s="253"/>
      <c r="ES1512" s="253"/>
      <c r="ET1512" s="253"/>
      <c r="EU1512" s="253"/>
      <c r="EV1512" s="253"/>
      <c r="EW1512" s="253"/>
      <c r="EX1512" s="253"/>
      <c r="EY1512" s="253"/>
      <c r="EZ1512" s="253"/>
      <c r="FA1512" s="253"/>
      <c r="FB1512" s="253"/>
      <c r="FC1512" s="253"/>
      <c r="FD1512" s="253"/>
      <c r="FE1512" s="253"/>
      <c r="FF1512" s="253"/>
      <c r="FG1512" s="253"/>
      <c r="FH1512" s="253"/>
      <c r="FI1512" s="253"/>
      <c r="FJ1512" s="253"/>
      <c r="FK1512" s="253"/>
      <c r="FL1512" s="253"/>
      <c r="FM1512" s="253"/>
      <c r="FN1512" s="253"/>
      <c r="FO1512" s="253"/>
      <c r="FP1512" s="253"/>
      <c r="FQ1512" s="253"/>
      <c r="FR1512" s="253"/>
      <c r="FS1512" s="253"/>
      <c r="FT1512" s="253"/>
      <c r="FU1512" s="253"/>
      <c r="FV1512" s="253"/>
    </row>
    <row r="1513" spans="1:178" s="121" customFormat="1" ht="32.25" customHeight="1">
      <c r="A1513" s="120" t="s">
        <v>677</v>
      </c>
      <c r="B1513" s="73" t="s">
        <v>678</v>
      </c>
      <c r="C1513" s="74"/>
      <c r="D1513" s="75">
        <v>45</v>
      </c>
      <c r="E1513" s="23">
        <f t="shared" si="705"/>
        <v>0</v>
      </c>
      <c r="F1513" s="75"/>
      <c r="G1513" s="75">
        <v>30</v>
      </c>
      <c r="H1513" s="23">
        <f t="shared" si="706"/>
        <v>0</v>
      </c>
      <c r="I1513" s="75"/>
      <c r="J1513" s="75">
        <v>45</v>
      </c>
      <c r="K1513" s="23">
        <f t="shared" si="707"/>
        <v>0</v>
      </c>
      <c r="L1513" s="75"/>
      <c r="M1513" s="75">
        <v>75</v>
      </c>
      <c r="N1513" s="23">
        <f t="shared" si="708"/>
        <v>0</v>
      </c>
      <c r="O1513" s="75"/>
      <c r="P1513" s="75">
        <v>38</v>
      </c>
      <c r="Q1513" s="23">
        <f t="shared" si="709"/>
        <v>0</v>
      </c>
      <c r="R1513" s="75"/>
      <c r="S1513" s="75">
        <v>68</v>
      </c>
      <c r="T1513" s="23">
        <f t="shared" si="710"/>
        <v>0</v>
      </c>
      <c r="U1513" s="75"/>
      <c r="V1513" s="75">
        <v>38</v>
      </c>
      <c r="W1513" s="23">
        <f t="shared" si="711"/>
        <v>0</v>
      </c>
      <c r="X1513" s="75"/>
      <c r="Y1513" s="75">
        <v>55</v>
      </c>
      <c r="Z1513" s="23">
        <f t="shared" si="712"/>
        <v>0</v>
      </c>
      <c r="AA1513" s="75"/>
      <c r="AB1513" s="75">
        <v>58</v>
      </c>
      <c r="AC1513" s="23">
        <f t="shared" si="713"/>
        <v>0</v>
      </c>
      <c r="AD1513" s="75"/>
      <c r="AE1513" s="75">
        <v>68</v>
      </c>
      <c r="AF1513" s="25">
        <f t="shared" si="714"/>
        <v>0</v>
      </c>
      <c r="AG1513" s="75"/>
      <c r="AH1513" s="75">
        <v>98</v>
      </c>
      <c r="AI1513" s="23">
        <f t="shared" si="715"/>
        <v>0</v>
      </c>
      <c r="AJ1513" s="75"/>
      <c r="AK1513" s="75">
        <v>7</v>
      </c>
      <c r="AL1513" s="25">
        <f t="shared" si="716"/>
        <v>0</v>
      </c>
      <c r="AM1513" s="75"/>
      <c r="AN1513" s="75">
        <v>6</v>
      </c>
      <c r="AO1513" s="25">
        <f t="shared" si="717"/>
        <v>0</v>
      </c>
      <c r="AP1513" s="75"/>
      <c r="AQ1513" s="75">
        <v>7</v>
      </c>
      <c r="AR1513" s="77">
        <f t="shared" si="723"/>
        <v>0</v>
      </c>
      <c r="AS1513" s="75"/>
      <c r="AT1513" s="75">
        <v>5.63</v>
      </c>
      <c r="AU1513" s="75">
        <f t="shared" si="724"/>
        <v>0</v>
      </c>
      <c r="AV1513" s="75"/>
      <c r="AW1513" s="75">
        <v>6.65</v>
      </c>
      <c r="AX1513" s="75">
        <f t="shared" si="725"/>
        <v>0</v>
      </c>
      <c r="AY1513" s="75"/>
      <c r="AZ1513" s="75">
        <v>5.58</v>
      </c>
      <c r="BA1513" s="25">
        <f t="shared" si="704"/>
        <v>0</v>
      </c>
      <c r="BB1513" s="75"/>
      <c r="BC1513" s="75">
        <v>6</v>
      </c>
      <c r="BD1513" s="23">
        <f t="shared" si="718"/>
        <v>0</v>
      </c>
      <c r="BE1513" s="26">
        <f t="shared" si="719"/>
        <v>0</v>
      </c>
      <c r="BF1513" s="27">
        <f t="shared" si="722"/>
        <v>0</v>
      </c>
      <c r="BG1513" s="81"/>
      <c r="BH1513" s="79"/>
      <c r="BI1513" s="78"/>
      <c r="BJ1513" s="30">
        <f t="shared" si="720"/>
        <v>0</v>
      </c>
      <c r="BK1513" s="28">
        <f t="shared" si="721"/>
        <v>0</v>
      </c>
      <c r="BL1513" s="257"/>
      <c r="BM1513" s="257"/>
      <c r="BN1513" s="257"/>
      <c r="BO1513" s="257"/>
      <c r="BP1513" s="257"/>
      <c r="BQ1513" s="259"/>
      <c r="BR1513" s="259"/>
      <c r="BS1513" s="259"/>
      <c r="BT1513" s="259"/>
      <c r="BU1513" s="259"/>
      <c r="BV1513" s="259"/>
      <c r="BW1513" s="259"/>
      <c r="BX1513" s="259"/>
      <c r="BY1513" s="258"/>
      <c r="BZ1513" s="258"/>
      <c r="CA1513" s="258"/>
      <c r="CB1513" s="258"/>
      <c r="CC1513" s="258"/>
      <c r="CD1513" s="258"/>
      <c r="CE1513" s="258"/>
      <c r="CF1513" s="258"/>
      <c r="CG1513" s="258"/>
      <c r="CH1513" s="258"/>
      <c r="CI1513" s="258"/>
      <c r="CJ1513" s="258"/>
      <c r="CK1513" s="258"/>
      <c r="CL1513" s="258"/>
      <c r="CM1513" s="258"/>
      <c r="CN1513" s="258"/>
      <c r="CO1513" s="258"/>
      <c r="CP1513" s="258"/>
      <c r="CQ1513" s="258"/>
      <c r="CR1513" s="258"/>
      <c r="CS1513" s="258"/>
      <c r="CT1513" s="258"/>
      <c r="CU1513" s="258"/>
      <c r="CV1513" s="258"/>
      <c r="CW1513" s="258"/>
      <c r="CX1513" s="258"/>
      <c r="CY1513" s="258"/>
      <c r="CZ1513" s="258"/>
      <c r="DA1513" s="258"/>
      <c r="DB1513" s="258"/>
      <c r="DC1513" s="258"/>
      <c r="DD1513" s="258"/>
      <c r="DE1513" s="258"/>
      <c r="DF1513" s="258"/>
      <c r="DG1513" s="258"/>
      <c r="DH1513" s="258"/>
      <c r="DI1513" s="258"/>
      <c r="DJ1513" s="258"/>
      <c r="DK1513" s="258"/>
      <c r="DL1513" s="258"/>
      <c r="DM1513" s="258"/>
      <c r="DN1513" s="258"/>
      <c r="DO1513" s="258"/>
      <c r="DP1513" s="258"/>
      <c r="DQ1513" s="258"/>
      <c r="DR1513" s="258"/>
      <c r="DS1513" s="258"/>
      <c r="DT1513" s="258"/>
      <c r="DU1513" s="258"/>
      <c r="DV1513" s="258"/>
      <c r="DW1513" s="258"/>
      <c r="DX1513" s="258"/>
      <c r="DY1513" s="258"/>
      <c r="DZ1513" s="258"/>
      <c r="EA1513" s="258"/>
      <c r="EB1513" s="258"/>
      <c r="EC1513" s="258"/>
      <c r="ED1513" s="258"/>
      <c r="EE1513" s="258"/>
      <c r="EF1513" s="258"/>
      <c r="EG1513" s="258"/>
      <c r="EH1513" s="258"/>
      <c r="EI1513" s="258"/>
      <c r="EJ1513" s="258"/>
      <c r="EK1513" s="258"/>
      <c r="EL1513" s="258"/>
      <c r="EM1513" s="258"/>
      <c r="EN1513" s="258"/>
      <c r="EO1513" s="258"/>
      <c r="EP1513" s="258"/>
      <c r="EQ1513" s="258"/>
      <c r="ER1513" s="258"/>
      <c r="ES1513" s="258"/>
      <c r="ET1513" s="258"/>
      <c r="EU1513" s="258"/>
      <c r="EV1513" s="258"/>
      <c r="EW1513" s="258"/>
      <c r="EX1513" s="258"/>
      <c r="EY1513" s="258"/>
      <c r="EZ1513" s="258"/>
      <c r="FA1513" s="258"/>
      <c r="FB1513" s="258"/>
      <c r="FC1513" s="258"/>
      <c r="FD1513" s="258"/>
      <c r="FE1513" s="258"/>
      <c r="FF1513" s="258"/>
      <c r="FG1513" s="258"/>
      <c r="FH1513" s="258"/>
      <c r="FI1513" s="258"/>
      <c r="FJ1513" s="258"/>
      <c r="FK1513" s="258"/>
      <c r="FL1513" s="258"/>
      <c r="FM1513" s="258"/>
      <c r="FN1513" s="258"/>
      <c r="FO1513" s="258"/>
      <c r="FP1513" s="258"/>
      <c r="FQ1513" s="258"/>
      <c r="FR1513" s="258"/>
      <c r="FS1513" s="258"/>
      <c r="FT1513" s="258"/>
      <c r="FU1513" s="258"/>
      <c r="FV1513" s="258"/>
    </row>
    <row r="1514" spans="1:178" s="121" customFormat="1" ht="32.25" customHeight="1">
      <c r="A1514" s="120" t="s">
        <v>679</v>
      </c>
      <c r="B1514" s="122" t="s">
        <v>680</v>
      </c>
      <c r="C1514" s="123"/>
      <c r="D1514" s="124">
        <v>45</v>
      </c>
      <c r="E1514" s="23">
        <f t="shared" si="705"/>
        <v>0</v>
      </c>
      <c r="F1514" s="124"/>
      <c r="G1514" s="124">
        <v>30</v>
      </c>
      <c r="H1514" s="23">
        <f t="shared" si="706"/>
        <v>0</v>
      </c>
      <c r="I1514" s="124"/>
      <c r="J1514" s="124">
        <v>45</v>
      </c>
      <c r="K1514" s="23">
        <f t="shared" si="707"/>
        <v>0</v>
      </c>
      <c r="L1514" s="124"/>
      <c r="M1514" s="124">
        <v>75</v>
      </c>
      <c r="N1514" s="23">
        <f t="shared" si="708"/>
        <v>0</v>
      </c>
      <c r="O1514" s="124"/>
      <c r="P1514" s="124">
        <v>38</v>
      </c>
      <c r="Q1514" s="23">
        <f t="shared" si="709"/>
        <v>0</v>
      </c>
      <c r="R1514" s="124"/>
      <c r="S1514" s="124">
        <v>68</v>
      </c>
      <c r="T1514" s="23">
        <f t="shared" si="710"/>
        <v>0</v>
      </c>
      <c r="U1514" s="124"/>
      <c r="V1514" s="124">
        <v>38</v>
      </c>
      <c r="W1514" s="23">
        <f t="shared" si="711"/>
        <v>0</v>
      </c>
      <c r="X1514" s="124"/>
      <c r="Y1514" s="124">
        <v>55</v>
      </c>
      <c r="Z1514" s="23">
        <f t="shared" si="712"/>
        <v>0</v>
      </c>
      <c r="AA1514" s="124"/>
      <c r="AB1514" s="124">
        <v>58</v>
      </c>
      <c r="AC1514" s="23">
        <f t="shared" si="713"/>
        <v>0</v>
      </c>
      <c r="AD1514" s="124"/>
      <c r="AE1514" s="124">
        <v>68</v>
      </c>
      <c r="AF1514" s="25">
        <f t="shared" si="714"/>
        <v>0</v>
      </c>
      <c r="AG1514" s="124"/>
      <c r="AH1514" s="124">
        <v>98</v>
      </c>
      <c r="AI1514" s="23">
        <f t="shared" si="715"/>
        <v>0</v>
      </c>
      <c r="AJ1514" s="77"/>
      <c r="AK1514" s="77">
        <v>7</v>
      </c>
      <c r="AL1514" s="25">
        <f t="shared" si="716"/>
        <v>0</v>
      </c>
      <c r="AM1514" s="77"/>
      <c r="AN1514" s="77">
        <v>6</v>
      </c>
      <c r="AO1514" s="25">
        <f t="shared" si="717"/>
        <v>0</v>
      </c>
      <c r="AP1514" s="124"/>
      <c r="AQ1514" s="124">
        <v>7</v>
      </c>
      <c r="AR1514" s="77">
        <f t="shared" si="723"/>
        <v>0</v>
      </c>
      <c r="AS1514" s="124"/>
      <c r="AT1514" s="124">
        <v>5.63</v>
      </c>
      <c r="AU1514" s="124">
        <f t="shared" si="724"/>
        <v>0</v>
      </c>
      <c r="AV1514" s="124"/>
      <c r="AW1514" s="124">
        <v>6.65</v>
      </c>
      <c r="AX1514" s="124">
        <f t="shared" si="725"/>
        <v>0</v>
      </c>
      <c r="AY1514" s="124"/>
      <c r="AZ1514" s="124">
        <v>5.58</v>
      </c>
      <c r="BA1514" s="25">
        <f t="shared" si="704"/>
        <v>0</v>
      </c>
      <c r="BB1514" s="124"/>
      <c r="BC1514" s="124">
        <v>6</v>
      </c>
      <c r="BD1514" s="23">
        <f t="shared" si="718"/>
        <v>0</v>
      </c>
      <c r="BE1514" s="26">
        <f t="shared" si="719"/>
        <v>0</v>
      </c>
      <c r="BF1514" s="27">
        <f t="shared" si="722"/>
        <v>0</v>
      </c>
      <c r="BG1514" s="78"/>
      <c r="BH1514" s="79"/>
      <c r="BI1514" s="78"/>
      <c r="BJ1514" s="30">
        <f t="shared" si="720"/>
        <v>0</v>
      </c>
      <c r="BK1514" s="28">
        <f t="shared" si="721"/>
        <v>0</v>
      </c>
      <c r="BL1514" s="257"/>
      <c r="BM1514" s="257"/>
      <c r="BN1514" s="257"/>
      <c r="BO1514" s="272"/>
      <c r="BP1514" s="257"/>
      <c r="BQ1514" s="259"/>
      <c r="BR1514" s="259"/>
      <c r="BS1514" s="259"/>
      <c r="BT1514" s="259"/>
      <c r="BU1514" s="259"/>
      <c r="BV1514" s="259"/>
      <c r="BW1514" s="259"/>
      <c r="BX1514" s="259"/>
      <c r="BY1514" s="258"/>
      <c r="BZ1514" s="258"/>
      <c r="CA1514" s="258"/>
      <c r="CB1514" s="258"/>
      <c r="CC1514" s="258"/>
      <c r="CD1514" s="258"/>
      <c r="CE1514" s="258"/>
      <c r="CF1514" s="258"/>
      <c r="CG1514" s="258"/>
      <c r="CH1514" s="258"/>
      <c r="CI1514" s="258"/>
      <c r="CJ1514" s="258"/>
      <c r="CK1514" s="258"/>
      <c r="CL1514" s="258"/>
      <c r="CM1514" s="258"/>
      <c r="CN1514" s="258"/>
      <c r="CO1514" s="258"/>
      <c r="CP1514" s="258"/>
      <c r="CQ1514" s="258"/>
      <c r="CR1514" s="258"/>
      <c r="CS1514" s="258"/>
      <c r="CT1514" s="258"/>
      <c r="CU1514" s="258"/>
      <c r="CV1514" s="258"/>
      <c r="CW1514" s="258"/>
      <c r="CX1514" s="258"/>
      <c r="CY1514" s="258"/>
      <c r="CZ1514" s="258"/>
      <c r="DA1514" s="258"/>
      <c r="DB1514" s="258"/>
      <c r="DC1514" s="258"/>
      <c r="DD1514" s="258"/>
      <c r="DE1514" s="258"/>
      <c r="DF1514" s="258"/>
      <c r="DG1514" s="258"/>
      <c r="DH1514" s="258"/>
      <c r="DI1514" s="258"/>
      <c r="DJ1514" s="258"/>
      <c r="DK1514" s="258"/>
      <c r="DL1514" s="258"/>
      <c r="DM1514" s="258"/>
      <c r="DN1514" s="258"/>
      <c r="DO1514" s="258"/>
      <c r="DP1514" s="258"/>
      <c r="DQ1514" s="258"/>
      <c r="DR1514" s="258"/>
      <c r="DS1514" s="258"/>
      <c r="DT1514" s="258"/>
      <c r="DU1514" s="258"/>
      <c r="DV1514" s="258"/>
      <c r="DW1514" s="258"/>
      <c r="DX1514" s="258"/>
      <c r="DY1514" s="258"/>
      <c r="DZ1514" s="258"/>
      <c r="EA1514" s="258"/>
      <c r="EB1514" s="258"/>
      <c r="EC1514" s="258"/>
      <c r="ED1514" s="258"/>
      <c r="EE1514" s="258"/>
      <c r="EF1514" s="258"/>
      <c r="EG1514" s="258"/>
      <c r="EH1514" s="258"/>
      <c r="EI1514" s="258"/>
      <c r="EJ1514" s="258"/>
      <c r="EK1514" s="258"/>
      <c r="EL1514" s="258"/>
      <c r="EM1514" s="258"/>
      <c r="EN1514" s="258"/>
      <c r="EO1514" s="258"/>
      <c r="EP1514" s="258"/>
      <c r="EQ1514" s="258"/>
      <c r="ER1514" s="258"/>
      <c r="ES1514" s="258"/>
      <c r="ET1514" s="258"/>
      <c r="EU1514" s="258"/>
      <c r="EV1514" s="258"/>
      <c r="EW1514" s="258"/>
      <c r="EX1514" s="258"/>
      <c r="EY1514" s="258"/>
      <c r="EZ1514" s="258"/>
      <c r="FA1514" s="258"/>
      <c r="FB1514" s="258"/>
      <c r="FC1514" s="258"/>
      <c r="FD1514" s="258"/>
      <c r="FE1514" s="258"/>
      <c r="FF1514" s="258"/>
      <c r="FG1514" s="258"/>
      <c r="FH1514" s="258"/>
      <c r="FI1514" s="258"/>
      <c r="FJ1514" s="258"/>
      <c r="FK1514" s="258"/>
      <c r="FL1514" s="258"/>
      <c r="FM1514" s="258"/>
      <c r="FN1514" s="258"/>
      <c r="FO1514" s="258"/>
      <c r="FP1514" s="258"/>
      <c r="FQ1514" s="258"/>
      <c r="FR1514" s="258"/>
      <c r="FS1514" s="258"/>
      <c r="FT1514" s="258"/>
      <c r="FU1514" s="258"/>
      <c r="FV1514" s="258"/>
    </row>
    <row r="1515" spans="1:178" s="121" customFormat="1" ht="33" customHeight="1">
      <c r="A1515" s="120" t="s">
        <v>681</v>
      </c>
      <c r="B1515" s="122" t="s">
        <v>682</v>
      </c>
      <c r="C1515" s="123"/>
      <c r="D1515" s="124">
        <v>45</v>
      </c>
      <c r="E1515" s="23">
        <f t="shared" si="705"/>
        <v>0</v>
      </c>
      <c r="F1515" s="124"/>
      <c r="G1515" s="124">
        <v>30</v>
      </c>
      <c r="H1515" s="23">
        <f t="shared" si="706"/>
        <v>0</v>
      </c>
      <c r="I1515" s="124"/>
      <c r="J1515" s="124">
        <v>45</v>
      </c>
      <c r="K1515" s="23">
        <f t="shared" si="707"/>
        <v>0</v>
      </c>
      <c r="L1515" s="124"/>
      <c r="M1515" s="124">
        <v>75</v>
      </c>
      <c r="N1515" s="23">
        <f t="shared" si="708"/>
        <v>0</v>
      </c>
      <c r="O1515" s="124"/>
      <c r="P1515" s="124">
        <v>38</v>
      </c>
      <c r="Q1515" s="23">
        <f t="shared" si="709"/>
        <v>0</v>
      </c>
      <c r="R1515" s="124"/>
      <c r="S1515" s="124">
        <v>68</v>
      </c>
      <c r="T1515" s="23">
        <f t="shared" si="710"/>
        <v>0</v>
      </c>
      <c r="U1515" s="124"/>
      <c r="V1515" s="124">
        <v>38</v>
      </c>
      <c r="W1515" s="23">
        <f t="shared" si="711"/>
        <v>0</v>
      </c>
      <c r="X1515" s="124"/>
      <c r="Y1515" s="124">
        <v>55</v>
      </c>
      <c r="Z1515" s="23">
        <f t="shared" si="712"/>
        <v>0</v>
      </c>
      <c r="AA1515" s="124"/>
      <c r="AB1515" s="124">
        <v>58</v>
      </c>
      <c r="AC1515" s="23">
        <f t="shared" si="713"/>
        <v>0</v>
      </c>
      <c r="AD1515" s="124"/>
      <c r="AE1515" s="124">
        <v>68</v>
      </c>
      <c r="AF1515" s="25">
        <f t="shared" si="714"/>
        <v>0</v>
      </c>
      <c r="AG1515" s="124"/>
      <c r="AH1515" s="124">
        <v>98</v>
      </c>
      <c r="AI1515" s="23">
        <f t="shared" si="715"/>
        <v>0</v>
      </c>
      <c r="AJ1515" s="77"/>
      <c r="AK1515" s="77">
        <v>7</v>
      </c>
      <c r="AL1515" s="25">
        <f t="shared" si="716"/>
        <v>0</v>
      </c>
      <c r="AM1515" s="77"/>
      <c r="AN1515" s="77">
        <v>6</v>
      </c>
      <c r="AO1515" s="25">
        <f t="shared" si="717"/>
        <v>0</v>
      </c>
      <c r="AP1515" s="124"/>
      <c r="AQ1515" s="124">
        <v>7</v>
      </c>
      <c r="AR1515" s="77">
        <f t="shared" si="723"/>
        <v>0</v>
      </c>
      <c r="AS1515" s="124"/>
      <c r="AT1515" s="124">
        <v>5.63</v>
      </c>
      <c r="AU1515" s="124">
        <f t="shared" si="724"/>
        <v>0</v>
      </c>
      <c r="AV1515" s="124"/>
      <c r="AW1515" s="124">
        <v>6.65</v>
      </c>
      <c r="AX1515" s="124">
        <f t="shared" si="725"/>
        <v>0</v>
      </c>
      <c r="AY1515" s="124"/>
      <c r="AZ1515" s="124">
        <v>5.58</v>
      </c>
      <c r="BA1515" s="25">
        <f t="shared" si="704"/>
        <v>0</v>
      </c>
      <c r="BB1515" s="124"/>
      <c r="BC1515" s="124">
        <v>6</v>
      </c>
      <c r="BD1515" s="23">
        <f t="shared" si="718"/>
        <v>0</v>
      </c>
      <c r="BE1515" s="26">
        <f t="shared" si="719"/>
        <v>0</v>
      </c>
      <c r="BF1515" s="27">
        <f t="shared" si="722"/>
        <v>222756</v>
      </c>
      <c r="BG1515" s="78"/>
      <c r="BH1515" s="79"/>
      <c r="BI1515" s="78"/>
      <c r="BJ1515" s="30">
        <f t="shared" si="720"/>
        <v>0</v>
      </c>
      <c r="BK1515" s="28">
        <f t="shared" si="721"/>
        <v>222756</v>
      </c>
      <c r="BL1515" s="257"/>
      <c r="BM1515" s="272"/>
      <c r="BN1515" s="257"/>
      <c r="BO1515" s="272"/>
      <c r="BP1515" s="257"/>
      <c r="BQ1515" s="257"/>
      <c r="BR1515" s="257"/>
      <c r="BS1515" s="257"/>
      <c r="BT1515" s="257"/>
      <c r="BU1515" s="257"/>
      <c r="BV1515" s="259"/>
      <c r="BW1515" s="259"/>
      <c r="BX1515" s="259"/>
      <c r="BY1515" s="258"/>
      <c r="BZ1515" s="258"/>
      <c r="CA1515" s="258"/>
      <c r="CB1515" s="258"/>
      <c r="CC1515" s="258"/>
      <c r="CD1515" s="258"/>
      <c r="CE1515" s="258"/>
      <c r="CF1515" s="258"/>
      <c r="CG1515" s="258"/>
      <c r="CH1515" s="258"/>
      <c r="CI1515" s="258"/>
      <c r="CJ1515" s="258"/>
      <c r="CK1515" s="258"/>
      <c r="CL1515" s="258"/>
      <c r="CM1515" s="258"/>
      <c r="CN1515" s="258"/>
      <c r="CO1515" s="258"/>
      <c r="CP1515" s="258"/>
      <c r="CQ1515" s="258"/>
      <c r="CR1515" s="258"/>
      <c r="CS1515" s="258"/>
      <c r="CT1515" s="258"/>
      <c r="CU1515" s="258"/>
      <c r="CV1515" s="258"/>
      <c r="CW1515" s="258"/>
      <c r="CX1515" s="258"/>
      <c r="CY1515" s="258"/>
      <c r="CZ1515" s="258"/>
      <c r="DA1515" s="258"/>
      <c r="DB1515" s="258"/>
      <c r="DC1515" s="258"/>
      <c r="DD1515" s="258"/>
      <c r="DE1515" s="258"/>
      <c r="DF1515" s="258"/>
      <c r="DG1515" s="258"/>
      <c r="DH1515" s="258"/>
      <c r="DI1515" s="258"/>
      <c r="DJ1515" s="258"/>
      <c r="DK1515" s="258"/>
      <c r="DL1515" s="258"/>
      <c r="DM1515" s="258"/>
      <c r="DN1515" s="258"/>
      <c r="DO1515" s="258"/>
      <c r="DP1515" s="258"/>
      <c r="DQ1515" s="258"/>
      <c r="DR1515" s="258"/>
      <c r="DS1515" s="258"/>
      <c r="DT1515" s="258"/>
      <c r="DU1515" s="258"/>
      <c r="DV1515" s="258"/>
      <c r="DW1515" s="258"/>
      <c r="DX1515" s="258"/>
      <c r="DY1515" s="258"/>
      <c r="DZ1515" s="258"/>
      <c r="EA1515" s="258"/>
      <c r="EB1515" s="258"/>
      <c r="EC1515" s="258"/>
      <c r="ED1515" s="258"/>
      <c r="EE1515" s="258"/>
      <c r="EF1515" s="258"/>
      <c r="EG1515" s="258"/>
      <c r="EH1515" s="258"/>
      <c r="EI1515" s="258"/>
      <c r="EJ1515" s="258"/>
      <c r="EK1515" s="258"/>
      <c r="EL1515" s="258"/>
      <c r="EM1515" s="258"/>
      <c r="EN1515" s="258"/>
      <c r="EO1515" s="258"/>
      <c r="EP1515" s="258"/>
      <c r="EQ1515" s="258"/>
      <c r="ER1515" s="258"/>
      <c r="ES1515" s="258"/>
      <c r="ET1515" s="258"/>
      <c r="EU1515" s="258"/>
      <c r="EV1515" s="258"/>
      <c r="EW1515" s="258"/>
      <c r="EX1515" s="258"/>
      <c r="EY1515" s="258"/>
      <c r="EZ1515" s="258"/>
      <c r="FA1515" s="258"/>
      <c r="FB1515" s="258"/>
      <c r="FC1515" s="258"/>
      <c r="FD1515" s="258"/>
      <c r="FE1515" s="258"/>
      <c r="FF1515" s="258"/>
      <c r="FG1515" s="258"/>
      <c r="FH1515" s="258"/>
      <c r="FI1515" s="258"/>
      <c r="FJ1515" s="258"/>
      <c r="FK1515" s="258"/>
      <c r="FL1515" s="258"/>
      <c r="FM1515" s="258"/>
      <c r="FN1515" s="258"/>
      <c r="FO1515" s="258"/>
      <c r="FP1515" s="258"/>
      <c r="FQ1515" s="258"/>
      <c r="FR1515" s="258"/>
      <c r="FS1515" s="258"/>
      <c r="FT1515" s="258"/>
      <c r="FU1515" s="258"/>
      <c r="FV1515" s="258"/>
    </row>
    <row r="1516" spans="1:178" s="33" customFormat="1" ht="32.25" customHeight="1">
      <c r="A1516" s="35" t="s">
        <v>683</v>
      </c>
      <c r="B1516" s="36" t="s">
        <v>684</v>
      </c>
      <c r="C1516" s="40"/>
      <c r="D1516" s="25">
        <v>45</v>
      </c>
      <c r="E1516" s="23">
        <f t="shared" si="705"/>
        <v>0</v>
      </c>
      <c r="F1516" s="25"/>
      <c r="G1516" s="25">
        <v>30</v>
      </c>
      <c r="H1516" s="23">
        <f t="shared" si="706"/>
        <v>0</v>
      </c>
      <c r="I1516" s="25"/>
      <c r="J1516" s="25">
        <v>45</v>
      </c>
      <c r="K1516" s="23">
        <f t="shared" si="707"/>
        <v>0</v>
      </c>
      <c r="L1516" s="25"/>
      <c r="M1516" s="25">
        <v>75</v>
      </c>
      <c r="N1516" s="23">
        <f t="shared" si="708"/>
        <v>0</v>
      </c>
      <c r="O1516" s="25"/>
      <c r="P1516" s="25">
        <v>38</v>
      </c>
      <c r="Q1516" s="23">
        <f t="shared" si="709"/>
        <v>0</v>
      </c>
      <c r="R1516" s="25"/>
      <c r="S1516" s="25">
        <v>68</v>
      </c>
      <c r="T1516" s="23">
        <f t="shared" si="710"/>
        <v>0</v>
      </c>
      <c r="U1516" s="25"/>
      <c r="V1516" s="25">
        <v>38</v>
      </c>
      <c r="W1516" s="23">
        <f t="shared" si="711"/>
        <v>0</v>
      </c>
      <c r="X1516" s="25"/>
      <c r="Y1516" s="25">
        <v>55</v>
      </c>
      <c r="Z1516" s="23">
        <f t="shared" si="712"/>
        <v>0</v>
      </c>
      <c r="AA1516" s="25"/>
      <c r="AB1516" s="25">
        <v>58</v>
      </c>
      <c r="AC1516" s="23">
        <f t="shared" si="713"/>
        <v>0</v>
      </c>
      <c r="AD1516" s="25"/>
      <c r="AE1516" s="25">
        <v>68</v>
      </c>
      <c r="AF1516" s="25">
        <f t="shared" si="714"/>
        <v>0</v>
      </c>
      <c r="AG1516" s="25"/>
      <c r="AH1516" s="25">
        <v>98</v>
      </c>
      <c r="AI1516" s="23">
        <f t="shared" si="715"/>
        <v>0</v>
      </c>
      <c r="AJ1516" s="25"/>
      <c r="AK1516" s="25">
        <v>7</v>
      </c>
      <c r="AL1516" s="25">
        <f t="shared" si="716"/>
        <v>0</v>
      </c>
      <c r="AM1516" s="25"/>
      <c r="AN1516" s="25">
        <v>6</v>
      </c>
      <c r="AO1516" s="25">
        <f t="shared" si="717"/>
        <v>0</v>
      </c>
      <c r="AP1516" s="25"/>
      <c r="AQ1516" s="25">
        <v>7</v>
      </c>
      <c r="AR1516" s="25">
        <f t="shared" si="723"/>
        <v>0</v>
      </c>
      <c r="AS1516" s="25"/>
      <c r="AT1516" s="25">
        <v>5.63</v>
      </c>
      <c r="AU1516" s="25">
        <f t="shared" si="724"/>
        <v>0</v>
      </c>
      <c r="AV1516" s="25"/>
      <c r="AW1516" s="25">
        <v>6.65</v>
      </c>
      <c r="AX1516" s="25">
        <f t="shared" si="725"/>
        <v>0</v>
      </c>
      <c r="AY1516" s="25"/>
      <c r="AZ1516" s="25">
        <v>5.58</v>
      </c>
      <c r="BA1516" s="25">
        <f t="shared" si="704"/>
        <v>0</v>
      </c>
      <c r="BB1516" s="25"/>
      <c r="BC1516" s="25">
        <v>6</v>
      </c>
      <c r="BD1516" s="23">
        <f t="shared" si="718"/>
        <v>0</v>
      </c>
      <c r="BE1516" s="26">
        <f t="shared" si="719"/>
        <v>0</v>
      </c>
      <c r="BF1516" s="27">
        <f t="shared" si="722"/>
        <v>0</v>
      </c>
      <c r="BG1516" s="28"/>
      <c r="BH1516" s="29"/>
      <c r="BI1516" s="28"/>
      <c r="BJ1516" s="30">
        <f t="shared" si="720"/>
        <v>0</v>
      </c>
      <c r="BK1516" s="28">
        <f t="shared" si="721"/>
        <v>0</v>
      </c>
      <c r="BL1516" s="250"/>
      <c r="BM1516" s="250"/>
      <c r="BN1516" s="250"/>
      <c r="BO1516" s="254"/>
      <c r="BP1516" s="250"/>
      <c r="BQ1516" s="250"/>
      <c r="BR1516" s="250"/>
      <c r="BS1516" s="250"/>
      <c r="BT1516" s="250"/>
      <c r="BU1516" s="250"/>
      <c r="BV1516" s="252"/>
      <c r="BW1516" s="252"/>
      <c r="BX1516" s="252"/>
      <c r="BY1516" s="253"/>
      <c r="BZ1516" s="253"/>
      <c r="CA1516" s="253"/>
      <c r="CB1516" s="253"/>
      <c r="CC1516" s="253"/>
      <c r="CD1516" s="253"/>
      <c r="CE1516" s="253"/>
      <c r="CF1516" s="253"/>
      <c r="CG1516" s="253"/>
      <c r="CH1516" s="253"/>
      <c r="CI1516" s="253"/>
      <c r="CJ1516" s="253"/>
      <c r="CK1516" s="253"/>
      <c r="CL1516" s="253"/>
      <c r="CM1516" s="253"/>
      <c r="CN1516" s="253"/>
      <c r="CO1516" s="253"/>
      <c r="CP1516" s="253"/>
      <c r="CQ1516" s="253"/>
      <c r="CR1516" s="253"/>
      <c r="CS1516" s="253"/>
      <c r="CT1516" s="253"/>
      <c r="CU1516" s="253"/>
      <c r="CV1516" s="253"/>
      <c r="CW1516" s="253"/>
      <c r="CX1516" s="253"/>
      <c r="CY1516" s="253"/>
      <c r="CZ1516" s="253"/>
      <c r="DA1516" s="253"/>
      <c r="DB1516" s="253"/>
      <c r="DC1516" s="253"/>
      <c r="DD1516" s="253"/>
      <c r="DE1516" s="253"/>
      <c r="DF1516" s="253"/>
      <c r="DG1516" s="253"/>
      <c r="DH1516" s="253"/>
      <c r="DI1516" s="253"/>
      <c r="DJ1516" s="253"/>
      <c r="DK1516" s="253"/>
      <c r="DL1516" s="253"/>
      <c r="DM1516" s="253"/>
      <c r="DN1516" s="253"/>
      <c r="DO1516" s="253"/>
      <c r="DP1516" s="253"/>
      <c r="DQ1516" s="253"/>
      <c r="DR1516" s="253"/>
      <c r="DS1516" s="253"/>
      <c r="DT1516" s="253"/>
      <c r="DU1516" s="253"/>
      <c r="DV1516" s="253"/>
      <c r="DW1516" s="253"/>
      <c r="DX1516" s="253"/>
      <c r="DY1516" s="253"/>
      <c r="DZ1516" s="253"/>
      <c r="EA1516" s="253"/>
      <c r="EB1516" s="253"/>
      <c r="EC1516" s="253"/>
      <c r="ED1516" s="253"/>
      <c r="EE1516" s="253"/>
      <c r="EF1516" s="253"/>
      <c r="EG1516" s="253"/>
      <c r="EH1516" s="253"/>
      <c r="EI1516" s="253"/>
      <c r="EJ1516" s="253"/>
      <c r="EK1516" s="253"/>
      <c r="EL1516" s="253"/>
      <c r="EM1516" s="253"/>
      <c r="EN1516" s="253"/>
      <c r="EO1516" s="253"/>
      <c r="EP1516" s="253"/>
      <c r="EQ1516" s="253"/>
      <c r="ER1516" s="253"/>
      <c r="ES1516" s="253"/>
      <c r="ET1516" s="253"/>
      <c r="EU1516" s="253"/>
      <c r="EV1516" s="253"/>
      <c r="EW1516" s="253"/>
      <c r="EX1516" s="253"/>
      <c r="EY1516" s="253"/>
      <c r="EZ1516" s="253"/>
      <c r="FA1516" s="253"/>
      <c r="FB1516" s="253"/>
      <c r="FC1516" s="253"/>
      <c r="FD1516" s="253"/>
      <c r="FE1516" s="253"/>
      <c r="FF1516" s="253"/>
      <c r="FG1516" s="253"/>
      <c r="FH1516" s="253"/>
      <c r="FI1516" s="253"/>
      <c r="FJ1516" s="253"/>
      <c r="FK1516" s="253"/>
      <c r="FL1516" s="253"/>
      <c r="FM1516" s="253"/>
      <c r="FN1516" s="253"/>
      <c r="FO1516" s="253"/>
      <c r="FP1516" s="253"/>
      <c r="FQ1516" s="253"/>
      <c r="FR1516" s="253"/>
      <c r="FS1516" s="253"/>
      <c r="FT1516" s="253"/>
      <c r="FU1516" s="253"/>
      <c r="FV1516" s="253"/>
    </row>
    <row r="1517" spans="1:178" s="34" customFormat="1" ht="32.25" customHeight="1">
      <c r="A1517" s="20" t="s">
        <v>685</v>
      </c>
      <c r="B1517" s="21" t="s">
        <v>686</v>
      </c>
      <c r="C1517" s="51"/>
      <c r="D1517" s="23">
        <v>45</v>
      </c>
      <c r="E1517" s="23">
        <f t="shared" si="705"/>
        <v>0</v>
      </c>
      <c r="F1517" s="23"/>
      <c r="G1517" s="23">
        <v>30</v>
      </c>
      <c r="H1517" s="23">
        <f t="shared" si="706"/>
        <v>0</v>
      </c>
      <c r="I1517" s="23"/>
      <c r="J1517" s="23">
        <v>45</v>
      </c>
      <c r="K1517" s="23">
        <f t="shared" si="707"/>
        <v>0</v>
      </c>
      <c r="L1517" s="23"/>
      <c r="M1517" s="23">
        <v>75</v>
      </c>
      <c r="N1517" s="23">
        <f t="shared" si="708"/>
        <v>0</v>
      </c>
      <c r="O1517" s="23"/>
      <c r="P1517" s="23">
        <v>38</v>
      </c>
      <c r="Q1517" s="23">
        <f t="shared" si="709"/>
        <v>0</v>
      </c>
      <c r="R1517" s="23"/>
      <c r="S1517" s="23">
        <v>68</v>
      </c>
      <c r="T1517" s="23">
        <f t="shared" si="710"/>
        <v>0</v>
      </c>
      <c r="U1517" s="23"/>
      <c r="V1517" s="23">
        <v>38</v>
      </c>
      <c r="W1517" s="23">
        <f t="shared" si="711"/>
        <v>0</v>
      </c>
      <c r="X1517" s="23"/>
      <c r="Y1517" s="23">
        <v>55</v>
      </c>
      <c r="Z1517" s="23">
        <f t="shared" si="712"/>
        <v>0</v>
      </c>
      <c r="AA1517" s="23"/>
      <c r="AB1517" s="23">
        <v>58</v>
      </c>
      <c r="AC1517" s="23">
        <f t="shared" si="713"/>
        <v>0</v>
      </c>
      <c r="AD1517" s="23"/>
      <c r="AE1517" s="23">
        <v>68</v>
      </c>
      <c r="AF1517" s="25">
        <f t="shared" si="714"/>
        <v>0</v>
      </c>
      <c r="AG1517" s="23"/>
      <c r="AH1517" s="23">
        <v>98</v>
      </c>
      <c r="AI1517" s="23">
        <f t="shared" si="715"/>
        <v>0</v>
      </c>
      <c r="AJ1517" s="25"/>
      <c r="AK1517" s="25">
        <v>7</v>
      </c>
      <c r="AL1517" s="25">
        <f t="shared" si="716"/>
        <v>0</v>
      </c>
      <c r="AM1517" s="25"/>
      <c r="AN1517" s="25">
        <v>6</v>
      </c>
      <c r="AO1517" s="25">
        <f t="shared" si="717"/>
        <v>0</v>
      </c>
      <c r="AP1517" s="23"/>
      <c r="AQ1517" s="23">
        <v>7</v>
      </c>
      <c r="AR1517" s="25">
        <f t="shared" si="723"/>
        <v>0</v>
      </c>
      <c r="AS1517" s="23"/>
      <c r="AT1517" s="23">
        <v>5.63</v>
      </c>
      <c r="AU1517" s="23">
        <f t="shared" si="724"/>
        <v>0</v>
      </c>
      <c r="AV1517" s="23"/>
      <c r="AW1517" s="23">
        <v>6.65</v>
      </c>
      <c r="AX1517" s="23">
        <f t="shared" si="725"/>
        <v>0</v>
      </c>
      <c r="AY1517" s="23"/>
      <c r="AZ1517" s="23">
        <v>5.58</v>
      </c>
      <c r="BA1517" s="25">
        <f t="shared" si="704"/>
        <v>0</v>
      </c>
      <c r="BB1517" s="23"/>
      <c r="BC1517" s="23">
        <v>6</v>
      </c>
      <c r="BD1517" s="23">
        <f t="shared" si="718"/>
        <v>0</v>
      </c>
      <c r="BE1517" s="26">
        <f t="shared" si="719"/>
        <v>0</v>
      </c>
      <c r="BF1517" s="27">
        <f t="shared" si="722"/>
        <v>261266</v>
      </c>
      <c r="BG1517" s="28"/>
      <c r="BH1517" s="29"/>
      <c r="BI1517" s="28"/>
      <c r="BJ1517" s="30">
        <f t="shared" si="720"/>
        <v>0</v>
      </c>
      <c r="BK1517" s="28">
        <f t="shared" si="721"/>
        <v>261266</v>
      </c>
      <c r="BL1517" s="250"/>
      <c r="BM1517" s="250"/>
      <c r="BN1517" s="250"/>
      <c r="BO1517" s="254"/>
      <c r="BP1517" s="250"/>
      <c r="BQ1517" s="250"/>
      <c r="BR1517" s="250"/>
      <c r="BS1517" s="250"/>
      <c r="BT1517" s="250"/>
      <c r="BU1517" s="250"/>
      <c r="BV1517" s="252"/>
      <c r="BW1517" s="252"/>
      <c r="BX1517" s="252"/>
      <c r="BY1517" s="253"/>
      <c r="BZ1517" s="253"/>
      <c r="CA1517" s="253"/>
      <c r="CB1517" s="253"/>
      <c r="CC1517" s="253"/>
      <c r="CD1517" s="253"/>
      <c r="CE1517" s="253"/>
      <c r="CF1517" s="253"/>
      <c r="CG1517" s="253"/>
      <c r="CH1517" s="253"/>
      <c r="CI1517" s="253"/>
      <c r="CJ1517" s="253"/>
      <c r="CK1517" s="253"/>
      <c r="CL1517" s="253"/>
      <c r="CM1517" s="253"/>
      <c r="CN1517" s="253"/>
      <c r="CO1517" s="253"/>
      <c r="CP1517" s="253"/>
      <c r="CQ1517" s="253"/>
      <c r="CR1517" s="253"/>
      <c r="CS1517" s="253"/>
      <c r="CT1517" s="253"/>
      <c r="CU1517" s="253"/>
      <c r="CV1517" s="253"/>
      <c r="CW1517" s="253"/>
      <c r="CX1517" s="253"/>
      <c r="CY1517" s="253"/>
      <c r="CZ1517" s="253"/>
      <c r="DA1517" s="253"/>
      <c r="DB1517" s="253"/>
      <c r="DC1517" s="253"/>
      <c r="DD1517" s="253"/>
      <c r="DE1517" s="253"/>
      <c r="DF1517" s="253"/>
      <c r="DG1517" s="253"/>
      <c r="DH1517" s="253"/>
      <c r="DI1517" s="253"/>
      <c r="DJ1517" s="253"/>
      <c r="DK1517" s="253"/>
      <c r="DL1517" s="253"/>
      <c r="DM1517" s="253"/>
      <c r="DN1517" s="253"/>
      <c r="DO1517" s="253"/>
      <c r="DP1517" s="253"/>
      <c r="DQ1517" s="253"/>
      <c r="DR1517" s="253"/>
      <c r="DS1517" s="253"/>
      <c r="DT1517" s="253"/>
      <c r="DU1517" s="253"/>
      <c r="DV1517" s="253"/>
      <c r="DW1517" s="253"/>
      <c r="DX1517" s="253"/>
      <c r="DY1517" s="253"/>
      <c r="DZ1517" s="253"/>
      <c r="EA1517" s="253"/>
      <c r="EB1517" s="253"/>
      <c r="EC1517" s="253"/>
      <c r="ED1517" s="253"/>
      <c r="EE1517" s="253"/>
      <c r="EF1517" s="253"/>
      <c r="EG1517" s="253"/>
      <c r="EH1517" s="253"/>
      <c r="EI1517" s="253"/>
      <c r="EJ1517" s="253"/>
      <c r="EK1517" s="253"/>
      <c r="EL1517" s="253"/>
      <c r="EM1517" s="253"/>
      <c r="EN1517" s="253"/>
      <c r="EO1517" s="253"/>
      <c r="EP1517" s="253"/>
      <c r="EQ1517" s="253"/>
      <c r="ER1517" s="253"/>
      <c r="ES1517" s="253"/>
      <c r="ET1517" s="253"/>
      <c r="EU1517" s="253"/>
      <c r="EV1517" s="253"/>
      <c r="EW1517" s="253"/>
      <c r="EX1517" s="253"/>
      <c r="EY1517" s="253"/>
      <c r="EZ1517" s="253"/>
      <c r="FA1517" s="253"/>
      <c r="FB1517" s="253"/>
      <c r="FC1517" s="253"/>
      <c r="FD1517" s="253"/>
      <c r="FE1517" s="253"/>
      <c r="FF1517" s="253"/>
      <c r="FG1517" s="253"/>
      <c r="FH1517" s="253"/>
      <c r="FI1517" s="253"/>
      <c r="FJ1517" s="253"/>
      <c r="FK1517" s="253"/>
      <c r="FL1517" s="253"/>
      <c r="FM1517" s="253"/>
      <c r="FN1517" s="253"/>
      <c r="FO1517" s="253"/>
      <c r="FP1517" s="253"/>
      <c r="FQ1517" s="253"/>
      <c r="FR1517" s="253"/>
      <c r="FS1517" s="253"/>
      <c r="FT1517" s="253"/>
      <c r="FU1517" s="253"/>
      <c r="FV1517" s="253"/>
    </row>
    <row r="1518" spans="1:178" s="34" customFormat="1" ht="32.25" customHeight="1">
      <c r="A1518" s="20" t="s">
        <v>687</v>
      </c>
      <c r="B1518" s="122" t="s">
        <v>688</v>
      </c>
      <c r="C1518" s="51"/>
      <c r="D1518" s="23">
        <v>45</v>
      </c>
      <c r="E1518" s="23">
        <f t="shared" si="705"/>
        <v>0</v>
      </c>
      <c r="F1518" s="23"/>
      <c r="G1518" s="23">
        <v>30</v>
      </c>
      <c r="H1518" s="23">
        <f t="shared" si="706"/>
        <v>0</v>
      </c>
      <c r="I1518" s="23"/>
      <c r="J1518" s="23">
        <v>45</v>
      </c>
      <c r="K1518" s="23">
        <f t="shared" si="707"/>
        <v>0</v>
      </c>
      <c r="L1518" s="23"/>
      <c r="M1518" s="23">
        <v>75</v>
      </c>
      <c r="N1518" s="23">
        <f t="shared" si="708"/>
        <v>0</v>
      </c>
      <c r="O1518" s="23"/>
      <c r="P1518" s="23">
        <v>38</v>
      </c>
      <c r="Q1518" s="23">
        <f t="shared" si="709"/>
        <v>0</v>
      </c>
      <c r="R1518" s="23"/>
      <c r="S1518" s="23">
        <v>68</v>
      </c>
      <c r="T1518" s="23">
        <f t="shared" si="710"/>
        <v>0</v>
      </c>
      <c r="U1518" s="23"/>
      <c r="V1518" s="23">
        <v>38</v>
      </c>
      <c r="W1518" s="23">
        <f t="shared" si="711"/>
        <v>0</v>
      </c>
      <c r="X1518" s="23"/>
      <c r="Y1518" s="23">
        <v>55</v>
      </c>
      <c r="Z1518" s="23">
        <f t="shared" si="712"/>
        <v>0</v>
      </c>
      <c r="AA1518" s="23"/>
      <c r="AB1518" s="23">
        <v>58</v>
      </c>
      <c r="AC1518" s="23">
        <f t="shared" si="713"/>
        <v>0</v>
      </c>
      <c r="AD1518" s="23"/>
      <c r="AE1518" s="23">
        <v>68</v>
      </c>
      <c r="AF1518" s="25">
        <f t="shared" si="714"/>
        <v>0</v>
      </c>
      <c r="AG1518" s="23"/>
      <c r="AH1518" s="23">
        <v>98</v>
      </c>
      <c r="AI1518" s="23">
        <f t="shared" si="715"/>
        <v>0</v>
      </c>
      <c r="AJ1518" s="25"/>
      <c r="AK1518" s="25">
        <v>7</v>
      </c>
      <c r="AL1518" s="25">
        <f t="shared" si="716"/>
        <v>0</v>
      </c>
      <c r="AM1518" s="25"/>
      <c r="AN1518" s="25">
        <v>6</v>
      </c>
      <c r="AO1518" s="25">
        <f t="shared" si="717"/>
        <v>0</v>
      </c>
      <c r="AP1518" s="23"/>
      <c r="AQ1518" s="23">
        <v>7</v>
      </c>
      <c r="AR1518" s="25">
        <f t="shared" si="723"/>
        <v>0</v>
      </c>
      <c r="AS1518" s="23"/>
      <c r="AT1518" s="23">
        <v>5.63</v>
      </c>
      <c r="AU1518" s="23">
        <f t="shared" si="724"/>
        <v>0</v>
      </c>
      <c r="AV1518" s="23"/>
      <c r="AW1518" s="23">
        <v>6.65</v>
      </c>
      <c r="AX1518" s="23">
        <f t="shared" si="725"/>
        <v>0</v>
      </c>
      <c r="AY1518" s="23"/>
      <c r="AZ1518" s="23">
        <v>5.58</v>
      </c>
      <c r="BA1518" s="25">
        <f t="shared" si="704"/>
        <v>0</v>
      </c>
      <c r="BB1518" s="23"/>
      <c r="BC1518" s="23">
        <v>6</v>
      </c>
      <c r="BD1518" s="23">
        <f t="shared" si="718"/>
        <v>0</v>
      </c>
      <c r="BE1518" s="26">
        <f t="shared" si="719"/>
        <v>0</v>
      </c>
      <c r="BF1518" s="27">
        <f t="shared" si="722"/>
        <v>0</v>
      </c>
      <c r="BG1518" s="28"/>
      <c r="BH1518" s="29"/>
      <c r="BI1518" s="28"/>
      <c r="BJ1518" s="30">
        <f t="shared" si="720"/>
        <v>0</v>
      </c>
      <c r="BK1518" s="28">
        <f t="shared" si="721"/>
        <v>0</v>
      </c>
      <c r="BL1518" s="250"/>
      <c r="BM1518" s="250"/>
      <c r="BN1518" s="250"/>
      <c r="BO1518" s="254"/>
      <c r="BP1518" s="250"/>
      <c r="BQ1518" s="250"/>
      <c r="BR1518" s="250"/>
      <c r="BS1518" s="250"/>
      <c r="BT1518" s="250"/>
      <c r="BU1518" s="250"/>
      <c r="BV1518" s="252"/>
      <c r="BW1518" s="252"/>
      <c r="BX1518" s="252"/>
      <c r="BY1518" s="253"/>
      <c r="BZ1518" s="253"/>
      <c r="CA1518" s="253"/>
      <c r="CB1518" s="253"/>
      <c r="CC1518" s="253"/>
      <c r="CD1518" s="253"/>
      <c r="CE1518" s="253"/>
      <c r="CF1518" s="253"/>
      <c r="CG1518" s="253"/>
      <c r="CH1518" s="253"/>
      <c r="CI1518" s="253"/>
      <c r="CJ1518" s="253"/>
      <c r="CK1518" s="253"/>
      <c r="CL1518" s="253"/>
      <c r="CM1518" s="253"/>
      <c r="CN1518" s="253"/>
      <c r="CO1518" s="253"/>
      <c r="CP1518" s="253"/>
      <c r="CQ1518" s="253"/>
      <c r="CR1518" s="253"/>
      <c r="CS1518" s="253"/>
      <c r="CT1518" s="253"/>
      <c r="CU1518" s="253"/>
      <c r="CV1518" s="253"/>
      <c r="CW1518" s="253"/>
      <c r="CX1518" s="253"/>
      <c r="CY1518" s="253"/>
      <c r="CZ1518" s="253"/>
      <c r="DA1518" s="253"/>
      <c r="DB1518" s="253"/>
      <c r="DC1518" s="253"/>
      <c r="DD1518" s="253"/>
      <c r="DE1518" s="253"/>
      <c r="DF1518" s="253"/>
      <c r="DG1518" s="253"/>
      <c r="DH1518" s="253"/>
      <c r="DI1518" s="253"/>
      <c r="DJ1518" s="253"/>
      <c r="DK1518" s="253"/>
      <c r="DL1518" s="253"/>
      <c r="DM1518" s="253"/>
      <c r="DN1518" s="253"/>
      <c r="DO1518" s="253"/>
      <c r="DP1518" s="253"/>
      <c r="DQ1518" s="253"/>
      <c r="DR1518" s="253"/>
      <c r="DS1518" s="253"/>
      <c r="DT1518" s="253"/>
      <c r="DU1518" s="253"/>
      <c r="DV1518" s="253"/>
      <c r="DW1518" s="253"/>
      <c r="DX1518" s="253"/>
      <c r="DY1518" s="253"/>
      <c r="DZ1518" s="253"/>
      <c r="EA1518" s="253"/>
      <c r="EB1518" s="253"/>
      <c r="EC1518" s="253"/>
      <c r="ED1518" s="253"/>
      <c r="EE1518" s="253"/>
      <c r="EF1518" s="253"/>
      <c r="EG1518" s="253"/>
      <c r="EH1518" s="253"/>
      <c r="EI1518" s="253"/>
      <c r="EJ1518" s="253"/>
      <c r="EK1518" s="253"/>
      <c r="EL1518" s="253"/>
      <c r="EM1518" s="253"/>
      <c r="EN1518" s="253"/>
      <c r="EO1518" s="253"/>
      <c r="EP1518" s="253"/>
      <c r="EQ1518" s="253"/>
      <c r="ER1518" s="253"/>
      <c r="ES1518" s="253"/>
      <c r="ET1518" s="253"/>
      <c r="EU1518" s="253"/>
      <c r="EV1518" s="253"/>
      <c r="EW1518" s="253"/>
      <c r="EX1518" s="253"/>
      <c r="EY1518" s="253"/>
      <c r="EZ1518" s="253"/>
      <c r="FA1518" s="253"/>
      <c r="FB1518" s="253"/>
      <c r="FC1518" s="253"/>
      <c r="FD1518" s="253"/>
      <c r="FE1518" s="253"/>
      <c r="FF1518" s="253"/>
      <c r="FG1518" s="253"/>
      <c r="FH1518" s="253"/>
      <c r="FI1518" s="253"/>
      <c r="FJ1518" s="253"/>
      <c r="FK1518" s="253"/>
      <c r="FL1518" s="253"/>
      <c r="FM1518" s="253"/>
      <c r="FN1518" s="253"/>
      <c r="FO1518" s="253"/>
      <c r="FP1518" s="253"/>
      <c r="FQ1518" s="253"/>
      <c r="FR1518" s="253"/>
      <c r="FS1518" s="253"/>
      <c r="FT1518" s="253"/>
      <c r="FU1518" s="253"/>
      <c r="FV1518" s="253"/>
    </row>
    <row r="1519" spans="1:178" s="33" customFormat="1" ht="32.25" customHeight="1">
      <c r="A1519" s="35" t="s">
        <v>689</v>
      </c>
      <c r="B1519" s="36" t="s">
        <v>690</v>
      </c>
      <c r="C1519" s="40"/>
      <c r="D1519" s="25">
        <v>45</v>
      </c>
      <c r="E1519" s="23">
        <f t="shared" si="705"/>
        <v>0</v>
      </c>
      <c r="F1519" s="25"/>
      <c r="G1519" s="25">
        <v>30</v>
      </c>
      <c r="H1519" s="23">
        <f t="shared" si="706"/>
        <v>0</v>
      </c>
      <c r="I1519" s="25"/>
      <c r="J1519" s="25">
        <v>45</v>
      </c>
      <c r="K1519" s="23">
        <f t="shared" si="707"/>
        <v>0</v>
      </c>
      <c r="L1519" s="25"/>
      <c r="M1519" s="25">
        <v>75</v>
      </c>
      <c r="N1519" s="23">
        <f t="shared" si="708"/>
        <v>0</v>
      </c>
      <c r="O1519" s="25"/>
      <c r="P1519" s="25">
        <v>38</v>
      </c>
      <c r="Q1519" s="23">
        <f t="shared" si="709"/>
        <v>0</v>
      </c>
      <c r="R1519" s="25"/>
      <c r="S1519" s="25">
        <v>68</v>
      </c>
      <c r="T1519" s="23">
        <f t="shared" si="710"/>
        <v>0</v>
      </c>
      <c r="U1519" s="25">
        <v>220</v>
      </c>
      <c r="V1519" s="25">
        <v>38</v>
      </c>
      <c r="W1519" s="23">
        <f t="shared" si="711"/>
        <v>8360</v>
      </c>
      <c r="X1519" s="25">
        <v>150</v>
      </c>
      <c r="Y1519" s="25">
        <v>55</v>
      </c>
      <c r="Z1519" s="23">
        <f t="shared" si="712"/>
        <v>8250</v>
      </c>
      <c r="AA1519" s="25">
        <v>70</v>
      </c>
      <c r="AB1519" s="25">
        <v>58</v>
      </c>
      <c r="AC1519" s="23">
        <f t="shared" si="713"/>
        <v>4060</v>
      </c>
      <c r="AD1519" s="25">
        <v>330</v>
      </c>
      <c r="AE1519" s="25">
        <v>68</v>
      </c>
      <c r="AF1519" s="25">
        <f t="shared" si="714"/>
        <v>22440</v>
      </c>
      <c r="AG1519" s="25"/>
      <c r="AH1519" s="25">
        <v>98</v>
      </c>
      <c r="AI1519" s="23">
        <f t="shared" si="715"/>
        <v>0</v>
      </c>
      <c r="AJ1519" s="25"/>
      <c r="AK1519" s="25">
        <v>7</v>
      </c>
      <c r="AL1519" s="25">
        <f t="shared" si="716"/>
        <v>0</v>
      </c>
      <c r="AM1519" s="25"/>
      <c r="AN1519" s="25">
        <v>6</v>
      </c>
      <c r="AO1519" s="25">
        <f t="shared" si="717"/>
        <v>0</v>
      </c>
      <c r="AP1519" s="25"/>
      <c r="AQ1519" s="25">
        <v>7</v>
      </c>
      <c r="AR1519" s="25">
        <f t="shared" si="723"/>
        <v>0</v>
      </c>
      <c r="AS1519" s="25"/>
      <c r="AT1519" s="25">
        <v>5.63</v>
      </c>
      <c r="AU1519" s="25">
        <f t="shared" si="724"/>
        <v>0</v>
      </c>
      <c r="AV1519" s="25"/>
      <c r="AW1519" s="25">
        <v>6.65</v>
      </c>
      <c r="AX1519" s="25">
        <f t="shared" si="725"/>
        <v>0</v>
      </c>
      <c r="AY1519" s="25"/>
      <c r="AZ1519" s="25">
        <v>5.58</v>
      </c>
      <c r="BA1519" s="25">
        <f t="shared" si="704"/>
        <v>0</v>
      </c>
      <c r="BB1519" s="25"/>
      <c r="BC1519" s="25">
        <v>6</v>
      </c>
      <c r="BD1519" s="23">
        <f t="shared" si="718"/>
        <v>0</v>
      </c>
      <c r="BE1519" s="26">
        <f t="shared" si="719"/>
        <v>43110</v>
      </c>
      <c r="BF1519" s="27">
        <f t="shared" si="722"/>
        <v>150767</v>
      </c>
      <c r="BG1519" s="28"/>
      <c r="BH1519" s="29"/>
      <c r="BI1519" s="28"/>
      <c r="BJ1519" s="30">
        <f t="shared" si="720"/>
        <v>0</v>
      </c>
      <c r="BK1519" s="28">
        <f t="shared" si="721"/>
        <v>193877</v>
      </c>
      <c r="BL1519" s="250"/>
      <c r="BM1519" s="250"/>
      <c r="BN1519" s="250"/>
      <c r="BO1519" s="254"/>
      <c r="BP1519" s="250"/>
      <c r="BQ1519" s="250"/>
      <c r="BR1519" s="250"/>
      <c r="BS1519" s="250"/>
      <c r="BT1519" s="250"/>
      <c r="BU1519" s="250"/>
      <c r="BV1519" s="252"/>
      <c r="BW1519" s="252"/>
      <c r="BX1519" s="252"/>
      <c r="BY1519" s="253"/>
      <c r="BZ1519" s="253"/>
      <c r="CA1519" s="253"/>
      <c r="CB1519" s="253"/>
      <c r="CC1519" s="253"/>
      <c r="CD1519" s="253"/>
      <c r="CE1519" s="253"/>
      <c r="CF1519" s="253"/>
      <c r="CG1519" s="253"/>
      <c r="CH1519" s="253"/>
      <c r="CI1519" s="253"/>
      <c r="CJ1519" s="253"/>
      <c r="CK1519" s="253"/>
      <c r="CL1519" s="253"/>
      <c r="CM1519" s="253"/>
      <c r="CN1519" s="253"/>
      <c r="CO1519" s="253"/>
      <c r="CP1519" s="253"/>
      <c r="CQ1519" s="253"/>
      <c r="CR1519" s="253"/>
      <c r="CS1519" s="253"/>
      <c r="CT1519" s="253"/>
      <c r="CU1519" s="253"/>
      <c r="CV1519" s="253"/>
      <c r="CW1519" s="253"/>
      <c r="CX1519" s="253"/>
      <c r="CY1519" s="253"/>
      <c r="CZ1519" s="253"/>
      <c r="DA1519" s="253"/>
      <c r="DB1519" s="253"/>
      <c r="DC1519" s="253"/>
      <c r="DD1519" s="253"/>
      <c r="DE1519" s="253"/>
      <c r="DF1519" s="253"/>
      <c r="DG1519" s="253"/>
      <c r="DH1519" s="253"/>
      <c r="DI1519" s="253"/>
      <c r="DJ1519" s="253"/>
      <c r="DK1519" s="253"/>
      <c r="DL1519" s="253"/>
      <c r="DM1519" s="253"/>
      <c r="DN1519" s="253"/>
      <c r="DO1519" s="253"/>
      <c r="DP1519" s="253"/>
      <c r="DQ1519" s="253"/>
      <c r="DR1519" s="253"/>
      <c r="DS1519" s="253"/>
      <c r="DT1519" s="253"/>
      <c r="DU1519" s="253"/>
      <c r="DV1519" s="253"/>
      <c r="DW1519" s="253"/>
      <c r="DX1519" s="253"/>
      <c r="DY1519" s="253"/>
      <c r="DZ1519" s="253"/>
      <c r="EA1519" s="253"/>
      <c r="EB1519" s="253"/>
      <c r="EC1519" s="253"/>
      <c r="ED1519" s="253"/>
      <c r="EE1519" s="253"/>
      <c r="EF1519" s="253"/>
      <c r="EG1519" s="253"/>
      <c r="EH1519" s="253"/>
      <c r="EI1519" s="253"/>
      <c r="EJ1519" s="253"/>
      <c r="EK1519" s="253"/>
      <c r="EL1519" s="253"/>
      <c r="EM1519" s="253"/>
      <c r="EN1519" s="253"/>
      <c r="EO1519" s="253"/>
      <c r="EP1519" s="253"/>
      <c r="EQ1519" s="253"/>
      <c r="ER1519" s="253"/>
      <c r="ES1519" s="253"/>
      <c r="ET1519" s="253"/>
      <c r="EU1519" s="253"/>
      <c r="EV1519" s="253"/>
      <c r="EW1519" s="253"/>
      <c r="EX1519" s="253"/>
      <c r="EY1519" s="253"/>
      <c r="EZ1519" s="253"/>
      <c r="FA1519" s="253"/>
      <c r="FB1519" s="253"/>
      <c r="FC1519" s="253"/>
      <c r="FD1519" s="253"/>
      <c r="FE1519" s="253"/>
      <c r="FF1519" s="253"/>
      <c r="FG1519" s="253"/>
      <c r="FH1519" s="253"/>
      <c r="FI1519" s="253"/>
      <c r="FJ1519" s="253"/>
      <c r="FK1519" s="253"/>
      <c r="FL1519" s="253"/>
      <c r="FM1519" s="253"/>
      <c r="FN1519" s="253"/>
      <c r="FO1519" s="253"/>
      <c r="FP1519" s="253"/>
      <c r="FQ1519" s="253"/>
      <c r="FR1519" s="253"/>
      <c r="FS1519" s="253"/>
      <c r="FT1519" s="253"/>
      <c r="FU1519" s="253"/>
      <c r="FV1519" s="253"/>
    </row>
    <row r="1520" spans="1:178" s="34" customFormat="1" ht="32.25" customHeight="1">
      <c r="A1520" s="20" t="s">
        <v>691</v>
      </c>
      <c r="B1520" s="21" t="s">
        <v>692</v>
      </c>
      <c r="C1520" s="51"/>
      <c r="D1520" s="23">
        <v>45</v>
      </c>
      <c r="E1520" s="23">
        <f t="shared" si="705"/>
        <v>0</v>
      </c>
      <c r="F1520" s="23"/>
      <c r="G1520" s="23">
        <v>30</v>
      </c>
      <c r="H1520" s="23">
        <f t="shared" si="706"/>
        <v>0</v>
      </c>
      <c r="I1520" s="23"/>
      <c r="J1520" s="23">
        <v>45</v>
      </c>
      <c r="K1520" s="23">
        <f t="shared" si="707"/>
        <v>0</v>
      </c>
      <c r="L1520" s="23">
        <v>150</v>
      </c>
      <c r="M1520" s="23">
        <v>75</v>
      </c>
      <c r="N1520" s="23">
        <f t="shared" si="708"/>
        <v>11250</v>
      </c>
      <c r="O1520" s="23">
        <v>260</v>
      </c>
      <c r="P1520" s="23">
        <v>38</v>
      </c>
      <c r="Q1520" s="23">
        <f t="shared" si="709"/>
        <v>9880</v>
      </c>
      <c r="R1520" s="23">
        <v>390</v>
      </c>
      <c r="S1520" s="23">
        <v>68</v>
      </c>
      <c r="T1520" s="23">
        <f t="shared" si="710"/>
        <v>26520</v>
      </c>
      <c r="U1520" s="23"/>
      <c r="V1520" s="23">
        <v>38</v>
      </c>
      <c r="W1520" s="23">
        <f t="shared" si="711"/>
        <v>0</v>
      </c>
      <c r="X1520" s="23"/>
      <c r="Y1520" s="23">
        <v>55</v>
      </c>
      <c r="Z1520" s="23">
        <f t="shared" si="712"/>
        <v>0</v>
      </c>
      <c r="AA1520" s="23"/>
      <c r="AB1520" s="23">
        <v>58</v>
      </c>
      <c r="AC1520" s="23">
        <f t="shared" si="713"/>
        <v>0</v>
      </c>
      <c r="AD1520" s="23"/>
      <c r="AE1520" s="23">
        <v>68</v>
      </c>
      <c r="AF1520" s="25">
        <f t="shared" si="714"/>
        <v>0</v>
      </c>
      <c r="AG1520" s="23"/>
      <c r="AH1520" s="23">
        <v>98</v>
      </c>
      <c r="AI1520" s="23">
        <f t="shared" si="715"/>
        <v>0</v>
      </c>
      <c r="AJ1520" s="25"/>
      <c r="AK1520" s="25">
        <v>7</v>
      </c>
      <c r="AL1520" s="25">
        <f t="shared" si="716"/>
        <v>0</v>
      </c>
      <c r="AM1520" s="25">
        <v>2680</v>
      </c>
      <c r="AN1520" s="25">
        <v>6</v>
      </c>
      <c r="AO1520" s="25">
        <f t="shared" si="717"/>
        <v>16080</v>
      </c>
      <c r="AP1520" s="23"/>
      <c r="AQ1520" s="23">
        <v>7</v>
      </c>
      <c r="AR1520" s="25">
        <f t="shared" si="723"/>
        <v>0</v>
      </c>
      <c r="AS1520" s="23"/>
      <c r="AT1520" s="23">
        <v>5.63</v>
      </c>
      <c r="AU1520" s="23">
        <f t="shared" si="724"/>
        <v>0</v>
      </c>
      <c r="AV1520" s="23"/>
      <c r="AW1520" s="23">
        <v>6.65</v>
      </c>
      <c r="AX1520" s="23">
        <f t="shared" si="725"/>
        <v>0</v>
      </c>
      <c r="AY1520" s="23"/>
      <c r="AZ1520" s="23">
        <v>5.58</v>
      </c>
      <c r="BA1520" s="23">
        <f t="shared" si="704"/>
        <v>0</v>
      </c>
      <c r="BB1520" s="23"/>
      <c r="BC1520" s="23">
        <v>6</v>
      </c>
      <c r="BD1520" s="23">
        <f t="shared" si="718"/>
        <v>0</v>
      </c>
      <c r="BE1520" s="26">
        <f t="shared" si="719"/>
        <v>63730</v>
      </c>
      <c r="BF1520" s="27">
        <f t="shared" si="722"/>
        <v>253382</v>
      </c>
      <c r="BG1520" s="28"/>
      <c r="BH1520" s="29"/>
      <c r="BI1520" s="28"/>
      <c r="BJ1520" s="30">
        <f t="shared" si="720"/>
        <v>0</v>
      </c>
      <c r="BK1520" s="28">
        <f t="shared" si="721"/>
        <v>317112</v>
      </c>
      <c r="BL1520" s="250"/>
      <c r="BM1520" s="250"/>
      <c r="BN1520" s="250"/>
      <c r="BO1520" s="254"/>
      <c r="BP1520" s="250"/>
      <c r="BQ1520" s="250"/>
      <c r="BR1520" s="250"/>
      <c r="BS1520" s="250"/>
      <c r="BT1520" s="250"/>
      <c r="BU1520" s="250"/>
      <c r="BV1520" s="252"/>
      <c r="BW1520" s="252"/>
      <c r="BX1520" s="252"/>
      <c r="BY1520" s="253"/>
      <c r="BZ1520" s="253"/>
      <c r="CA1520" s="253"/>
      <c r="CB1520" s="253"/>
      <c r="CC1520" s="253"/>
      <c r="CD1520" s="253"/>
      <c r="CE1520" s="253"/>
      <c r="CF1520" s="253"/>
      <c r="CG1520" s="253"/>
      <c r="CH1520" s="253"/>
      <c r="CI1520" s="253"/>
      <c r="CJ1520" s="253"/>
      <c r="CK1520" s="253"/>
      <c r="CL1520" s="253"/>
      <c r="CM1520" s="253"/>
      <c r="CN1520" s="253"/>
      <c r="CO1520" s="253"/>
      <c r="CP1520" s="253"/>
      <c r="CQ1520" s="253"/>
      <c r="CR1520" s="253"/>
      <c r="CS1520" s="253"/>
      <c r="CT1520" s="253"/>
      <c r="CU1520" s="253"/>
      <c r="CV1520" s="253"/>
      <c r="CW1520" s="253"/>
      <c r="CX1520" s="253"/>
      <c r="CY1520" s="253"/>
      <c r="CZ1520" s="253"/>
      <c r="DA1520" s="253"/>
      <c r="DB1520" s="253"/>
      <c r="DC1520" s="253"/>
      <c r="DD1520" s="253"/>
      <c r="DE1520" s="253"/>
      <c r="DF1520" s="253"/>
      <c r="DG1520" s="253"/>
      <c r="DH1520" s="253"/>
      <c r="DI1520" s="253"/>
      <c r="DJ1520" s="253"/>
      <c r="DK1520" s="253"/>
      <c r="DL1520" s="253"/>
      <c r="DM1520" s="253"/>
      <c r="DN1520" s="253"/>
      <c r="DO1520" s="253"/>
      <c r="DP1520" s="253"/>
      <c r="DQ1520" s="253"/>
      <c r="DR1520" s="253"/>
      <c r="DS1520" s="253"/>
      <c r="DT1520" s="253"/>
      <c r="DU1520" s="253"/>
      <c r="DV1520" s="253"/>
      <c r="DW1520" s="253"/>
      <c r="DX1520" s="253"/>
      <c r="DY1520" s="253"/>
      <c r="DZ1520" s="253"/>
      <c r="EA1520" s="253"/>
      <c r="EB1520" s="253"/>
      <c r="EC1520" s="253"/>
      <c r="ED1520" s="253"/>
      <c r="EE1520" s="253"/>
      <c r="EF1520" s="253"/>
      <c r="EG1520" s="253"/>
      <c r="EH1520" s="253"/>
      <c r="EI1520" s="253"/>
      <c r="EJ1520" s="253"/>
      <c r="EK1520" s="253"/>
      <c r="EL1520" s="253"/>
      <c r="EM1520" s="253"/>
      <c r="EN1520" s="253"/>
      <c r="EO1520" s="253"/>
      <c r="EP1520" s="253"/>
      <c r="EQ1520" s="253"/>
      <c r="ER1520" s="253"/>
      <c r="ES1520" s="253"/>
      <c r="ET1520" s="253"/>
      <c r="EU1520" s="253"/>
      <c r="EV1520" s="253"/>
      <c r="EW1520" s="253"/>
      <c r="EX1520" s="253"/>
      <c r="EY1520" s="253"/>
      <c r="EZ1520" s="253"/>
      <c r="FA1520" s="253"/>
      <c r="FB1520" s="253"/>
      <c r="FC1520" s="253"/>
      <c r="FD1520" s="253"/>
      <c r="FE1520" s="253"/>
      <c r="FF1520" s="253"/>
      <c r="FG1520" s="253"/>
      <c r="FH1520" s="253"/>
      <c r="FI1520" s="253"/>
      <c r="FJ1520" s="253"/>
      <c r="FK1520" s="253"/>
      <c r="FL1520" s="253"/>
      <c r="FM1520" s="253"/>
      <c r="FN1520" s="253"/>
      <c r="FO1520" s="253"/>
      <c r="FP1520" s="253"/>
      <c r="FQ1520" s="253"/>
      <c r="FR1520" s="253"/>
      <c r="FS1520" s="253"/>
      <c r="FT1520" s="253"/>
      <c r="FU1520" s="253"/>
      <c r="FV1520" s="253"/>
    </row>
    <row r="1521" spans="1:178" s="33" customFormat="1" ht="32.25" customHeight="1">
      <c r="A1521" s="35" t="s">
        <v>693</v>
      </c>
      <c r="B1521" s="36" t="s">
        <v>694</v>
      </c>
      <c r="C1521" s="40"/>
      <c r="D1521" s="25">
        <v>45</v>
      </c>
      <c r="E1521" s="23">
        <f t="shared" si="705"/>
        <v>0</v>
      </c>
      <c r="F1521" s="25"/>
      <c r="G1521" s="25">
        <v>30</v>
      </c>
      <c r="H1521" s="23">
        <f t="shared" si="706"/>
        <v>0</v>
      </c>
      <c r="I1521" s="25"/>
      <c r="J1521" s="25">
        <v>45</v>
      </c>
      <c r="K1521" s="23">
        <f t="shared" si="707"/>
        <v>0</v>
      </c>
      <c r="L1521" s="25"/>
      <c r="M1521" s="25">
        <v>75</v>
      </c>
      <c r="N1521" s="23">
        <f t="shared" si="708"/>
        <v>0</v>
      </c>
      <c r="O1521" s="25"/>
      <c r="P1521" s="25">
        <v>38</v>
      </c>
      <c r="Q1521" s="23">
        <f t="shared" si="709"/>
        <v>0</v>
      </c>
      <c r="R1521" s="25"/>
      <c r="S1521" s="25">
        <v>68</v>
      </c>
      <c r="T1521" s="23">
        <f t="shared" si="710"/>
        <v>0</v>
      </c>
      <c r="U1521" s="25"/>
      <c r="V1521" s="25">
        <v>38</v>
      </c>
      <c r="W1521" s="23">
        <f t="shared" si="711"/>
        <v>0</v>
      </c>
      <c r="X1521" s="25"/>
      <c r="Y1521" s="25">
        <v>55</v>
      </c>
      <c r="Z1521" s="23">
        <f t="shared" si="712"/>
        <v>0</v>
      </c>
      <c r="AA1521" s="25"/>
      <c r="AB1521" s="25">
        <v>58</v>
      </c>
      <c r="AC1521" s="23">
        <f t="shared" si="713"/>
        <v>0</v>
      </c>
      <c r="AD1521" s="25"/>
      <c r="AE1521" s="25">
        <v>68</v>
      </c>
      <c r="AF1521" s="25">
        <f t="shared" si="714"/>
        <v>0</v>
      </c>
      <c r="AG1521" s="25"/>
      <c r="AH1521" s="25">
        <v>98</v>
      </c>
      <c r="AI1521" s="23">
        <f t="shared" si="715"/>
        <v>0</v>
      </c>
      <c r="AJ1521" s="25"/>
      <c r="AK1521" s="25">
        <v>7</v>
      </c>
      <c r="AL1521" s="25">
        <f t="shared" si="716"/>
        <v>0</v>
      </c>
      <c r="AM1521" s="25"/>
      <c r="AN1521" s="25">
        <v>6</v>
      </c>
      <c r="AO1521" s="25">
        <f t="shared" si="717"/>
        <v>0</v>
      </c>
      <c r="AP1521" s="25"/>
      <c r="AQ1521" s="25">
        <v>7</v>
      </c>
      <c r="AR1521" s="25">
        <f t="shared" si="723"/>
        <v>0</v>
      </c>
      <c r="AS1521" s="25"/>
      <c r="AT1521" s="25">
        <v>5.63</v>
      </c>
      <c r="AU1521" s="25">
        <f t="shared" si="724"/>
        <v>0</v>
      </c>
      <c r="AV1521" s="25"/>
      <c r="AW1521" s="25">
        <v>6.65</v>
      </c>
      <c r="AX1521" s="25">
        <f t="shared" si="725"/>
        <v>0</v>
      </c>
      <c r="AY1521" s="25"/>
      <c r="AZ1521" s="25">
        <v>5.58</v>
      </c>
      <c r="BA1521" s="25">
        <f t="shared" si="704"/>
        <v>0</v>
      </c>
      <c r="BB1521" s="25"/>
      <c r="BC1521" s="25">
        <v>6</v>
      </c>
      <c r="BD1521" s="23">
        <f t="shared" si="718"/>
        <v>0</v>
      </c>
      <c r="BE1521" s="26">
        <f t="shared" si="719"/>
        <v>0</v>
      </c>
      <c r="BF1521" s="27">
        <f t="shared" si="722"/>
        <v>298542</v>
      </c>
      <c r="BG1521" s="28"/>
      <c r="BH1521" s="29"/>
      <c r="BI1521" s="28"/>
      <c r="BJ1521" s="30">
        <f t="shared" si="720"/>
        <v>0</v>
      </c>
      <c r="BK1521" s="28">
        <f t="shared" si="721"/>
        <v>298542</v>
      </c>
      <c r="BL1521" s="250"/>
      <c r="BM1521" s="250"/>
      <c r="BN1521" s="250"/>
      <c r="BO1521" s="254"/>
      <c r="BP1521" s="250"/>
      <c r="BQ1521" s="250"/>
      <c r="BR1521" s="250"/>
      <c r="BS1521" s="250"/>
      <c r="BT1521" s="250"/>
      <c r="BU1521" s="250"/>
      <c r="BV1521" s="252"/>
      <c r="BW1521" s="252"/>
      <c r="BX1521" s="252"/>
      <c r="BY1521" s="253"/>
      <c r="BZ1521" s="253"/>
      <c r="CA1521" s="253"/>
      <c r="CB1521" s="253"/>
      <c r="CC1521" s="253"/>
      <c r="CD1521" s="253"/>
      <c r="CE1521" s="253"/>
      <c r="CF1521" s="253"/>
      <c r="CG1521" s="253"/>
      <c r="CH1521" s="253"/>
      <c r="CI1521" s="253"/>
      <c r="CJ1521" s="253"/>
      <c r="CK1521" s="253"/>
      <c r="CL1521" s="253"/>
      <c r="CM1521" s="253"/>
      <c r="CN1521" s="253"/>
      <c r="CO1521" s="253"/>
      <c r="CP1521" s="253"/>
      <c r="CQ1521" s="253"/>
      <c r="CR1521" s="253"/>
      <c r="CS1521" s="253"/>
      <c r="CT1521" s="253"/>
      <c r="CU1521" s="253"/>
      <c r="CV1521" s="253"/>
      <c r="CW1521" s="253"/>
      <c r="CX1521" s="253"/>
      <c r="CY1521" s="253"/>
      <c r="CZ1521" s="253"/>
      <c r="DA1521" s="253"/>
      <c r="DB1521" s="253"/>
      <c r="DC1521" s="253"/>
      <c r="DD1521" s="253"/>
      <c r="DE1521" s="253"/>
      <c r="DF1521" s="253"/>
      <c r="DG1521" s="253"/>
      <c r="DH1521" s="253"/>
      <c r="DI1521" s="253"/>
      <c r="DJ1521" s="253"/>
      <c r="DK1521" s="253"/>
      <c r="DL1521" s="253"/>
      <c r="DM1521" s="253"/>
      <c r="DN1521" s="253"/>
      <c r="DO1521" s="253"/>
      <c r="DP1521" s="253"/>
      <c r="DQ1521" s="253"/>
      <c r="DR1521" s="253"/>
      <c r="DS1521" s="253"/>
      <c r="DT1521" s="253"/>
      <c r="DU1521" s="253"/>
      <c r="DV1521" s="253"/>
      <c r="DW1521" s="253"/>
      <c r="DX1521" s="253"/>
      <c r="DY1521" s="253"/>
      <c r="DZ1521" s="253"/>
      <c r="EA1521" s="253"/>
      <c r="EB1521" s="253"/>
      <c r="EC1521" s="253"/>
      <c r="ED1521" s="253"/>
      <c r="EE1521" s="253"/>
      <c r="EF1521" s="253"/>
      <c r="EG1521" s="253"/>
      <c r="EH1521" s="253"/>
      <c r="EI1521" s="253"/>
      <c r="EJ1521" s="253"/>
      <c r="EK1521" s="253"/>
      <c r="EL1521" s="253"/>
      <c r="EM1521" s="253"/>
      <c r="EN1521" s="253"/>
      <c r="EO1521" s="253"/>
      <c r="EP1521" s="253"/>
      <c r="EQ1521" s="253"/>
      <c r="ER1521" s="253"/>
      <c r="ES1521" s="253"/>
      <c r="ET1521" s="253"/>
      <c r="EU1521" s="253"/>
      <c r="EV1521" s="253"/>
      <c r="EW1521" s="253"/>
      <c r="EX1521" s="253"/>
      <c r="EY1521" s="253"/>
      <c r="EZ1521" s="253"/>
      <c r="FA1521" s="253"/>
      <c r="FB1521" s="253"/>
      <c r="FC1521" s="253"/>
      <c r="FD1521" s="253"/>
      <c r="FE1521" s="253"/>
      <c r="FF1521" s="253"/>
      <c r="FG1521" s="253"/>
      <c r="FH1521" s="253"/>
      <c r="FI1521" s="253"/>
      <c r="FJ1521" s="253"/>
      <c r="FK1521" s="253"/>
      <c r="FL1521" s="253"/>
      <c r="FM1521" s="253"/>
      <c r="FN1521" s="253"/>
      <c r="FO1521" s="253"/>
      <c r="FP1521" s="253"/>
      <c r="FQ1521" s="253"/>
      <c r="FR1521" s="253"/>
      <c r="FS1521" s="253"/>
      <c r="FT1521" s="253"/>
      <c r="FU1521" s="253"/>
      <c r="FV1521" s="253"/>
    </row>
    <row r="1522" spans="1:178" s="33" customFormat="1" ht="32.25" customHeight="1">
      <c r="A1522" s="35" t="s">
        <v>695</v>
      </c>
      <c r="B1522" s="36" t="s">
        <v>696</v>
      </c>
      <c r="C1522" s="40"/>
      <c r="D1522" s="25">
        <v>45</v>
      </c>
      <c r="E1522" s="23">
        <f t="shared" si="705"/>
        <v>0</v>
      </c>
      <c r="F1522" s="25"/>
      <c r="G1522" s="25">
        <v>30</v>
      </c>
      <c r="H1522" s="23">
        <f t="shared" si="706"/>
        <v>0</v>
      </c>
      <c r="I1522" s="25"/>
      <c r="J1522" s="25">
        <v>45</v>
      </c>
      <c r="K1522" s="23">
        <f t="shared" si="707"/>
        <v>0</v>
      </c>
      <c r="L1522" s="25"/>
      <c r="M1522" s="25">
        <v>75</v>
      </c>
      <c r="N1522" s="23">
        <f t="shared" si="708"/>
        <v>0</v>
      </c>
      <c r="O1522" s="25"/>
      <c r="P1522" s="25">
        <v>38</v>
      </c>
      <c r="Q1522" s="23">
        <f t="shared" si="709"/>
        <v>0</v>
      </c>
      <c r="R1522" s="25"/>
      <c r="S1522" s="25">
        <v>68</v>
      </c>
      <c r="T1522" s="23">
        <f t="shared" si="710"/>
        <v>0</v>
      </c>
      <c r="U1522" s="25"/>
      <c r="V1522" s="25">
        <v>38</v>
      </c>
      <c r="W1522" s="23">
        <f t="shared" si="711"/>
        <v>0</v>
      </c>
      <c r="X1522" s="25"/>
      <c r="Y1522" s="25">
        <v>55</v>
      </c>
      <c r="Z1522" s="23">
        <f t="shared" si="712"/>
        <v>0</v>
      </c>
      <c r="AA1522" s="25"/>
      <c r="AB1522" s="25">
        <v>58</v>
      </c>
      <c r="AC1522" s="23">
        <f t="shared" si="713"/>
        <v>0</v>
      </c>
      <c r="AD1522" s="25"/>
      <c r="AE1522" s="25">
        <v>68</v>
      </c>
      <c r="AF1522" s="25">
        <f t="shared" si="714"/>
        <v>0</v>
      </c>
      <c r="AG1522" s="25"/>
      <c r="AH1522" s="25">
        <v>98</v>
      </c>
      <c r="AI1522" s="23">
        <f t="shared" si="715"/>
        <v>0</v>
      </c>
      <c r="AJ1522" s="25"/>
      <c r="AK1522" s="25">
        <v>7</v>
      </c>
      <c r="AL1522" s="25">
        <f t="shared" si="716"/>
        <v>0</v>
      </c>
      <c r="AM1522" s="25"/>
      <c r="AN1522" s="25">
        <v>6</v>
      </c>
      <c r="AO1522" s="25">
        <f t="shared" si="717"/>
        <v>0</v>
      </c>
      <c r="AP1522" s="25"/>
      <c r="AQ1522" s="25">
        <v>7</v>
      </c>
      <c r="AR1522" s="25">
        <f t="shared" si="723"/>
        <v>0</v>
      </c>
      <c r="AS1522" s="25"/>
      <c r="AT1522" s="25">
        <v>5.63</v>
      </c>
      <c r="AU1522" s="25">
        <f t="shared" si="724"/>
        <v>0</v>
      </c>
      <c r="AV1522" s="25"/>
      <c r="AW1522" s="25">
        <v>6.65</v>
      </c>
      <c r="AX1522" s="25">
        <f t="shared" si="725"/>
        <v>0</v>
      </c>
      <c r="AY1522" s="25"/>
      <c r="AZ1522" s="25">
        <v>5.58</v>
      </c>
      <c r="BA1522" s="25">
        <f t="shared" si="704"/>
        <v>0</v>
      </c>
      <c r="BB1522" s="25"/>
      <c r="BC1522" s="25">
        <v>6</v>
      </c>
      <c r="BD1522" s="23">
        <f t="shared" si="718"/>
        <v>0</v>
      </c>
      <c r="BE1522" s="26">
        <f t="shared" si="719"/>
        <v>0</v>
      </c>
      <c r="BF1522" s="27">
        <f t="shared" si="722"/>
        <v>310444</v>
      </c>
      <c r="BG1522" s="28"/>
      <c r="BH1522" s="29"/>
      <c r="BI1522" s="28"/>
      <c r="BJ1522" s="30">
        <f t="shared" si="720"/>
        <v>0</v>
      </c>
      <c r="BK1522" s="28">
        <f t="shared" si="721"/>
        <v>310444</v>
      </c>
      <c r="BL1522" s="250"/>
      <c r="BM1522" s="250"/>
      <c r="BN1522" s="250"/>
      <c r="BO1522" s="254"/>
      <c r="BP1522" s="250"/>
      <c r="BQ1522" s="273"/>
      <c r="BR1522" s="250"/>
      <c r="BS1522" s="250"/>
      <c r="BT1522" s="250"/>
      <c r="BU1522" s="254"/>
      <c r="BV1522" s="252"/>
      <c r="BW1522" s="252"/>
      <c r="BX1522" s="252"/>
      <c r="BY1522" s="253"/>
      <c r="BZ1522" s="253"/>
      <c r="CA1522" s="253"/>
      <c r="CB1522" s="253"/>
      <c r="CC1522" s="253"/>
      <c r="CD1522" s="253"/>
      <c r="CE1522" s="253"/>
      <c r="CF1522" s="253"/>
      <c r="CG1522" s="253"/>
      <c r="CH1522" s="253"/>
      <c r="CI1522" s="253"/>
      <c r="CJ1522" s="253"/>
      <c r="CK1522" s="253"/>
      <c r="CL1522" s="253"/>
      <c r="CM1522" s="253"/>
      <c r="CN1522" s="253"/>
      <c r="CO1522" s="253"/>
      <c r="CP1522" s="253"/>
      <c r="CQ1522" s="253"/>
      <c r="CR1522" s="253"/>
      <c r="CS1522" s="253"/>
      <c r="CT1522" s="253"/>
      <c r="CU1522" s="253"/>
      <c r="CV1522" s="253"/>
      <c r="CW1522" s="253"/>
      <c r="CX1522" s="253"/>
      <c r="CY1522" s="253"/>
      <c r="CZ1522" s="253"/>
      <c r="DA1522" s="253"/>
      <c r="DB1522" s="253"/>
      <c r="DC1522" s="253"/>
      <c r="DD1522" s="253"/>
      <c r="DE1522" s="253"/>
      <c r="DF1522" s="253"/>
      <c r="DG1522" s="253"/>
      <c r="DH1522" s="253"/>
      <c r="DI1522" s="253"/>
      <c r="DJ1522" s="253"/>
      <c r="DK1522" s="253"/>
      <c r="DL1522" s="253"/>
      <c r="DM1522" s="253"/>
      <c r="DN1522" s="253"/>
      <c r="DO1522" s="253"/>
      <c r="DP1522" s="253"/>
      <c r="DQ1522" s="253"/>
      <c r="DR1522" s="253"/>
      <c r="DS1522" s="253"/>
      <c r="DT1522" s="253"/>
      <c r="DU1522" s="253"/>
      <c r="DV1522" s="253"/>
      <c r="DW1522" s="253"/>
      <c r="DX1522" s="253"/>
      <c r="DY1522" s="253"/>
      <c r="DZ1522" s="253"/>
      <c r="EA1522" s="253"/>
      <c r="EB1522" s="253"/>
      <c r="EC1522" s="253"/>
      <c r="ED1522" s="253"/>
      <c r="EE1522" s="253"/>
      <c r="EF1522" s="253"/>
      <c r="EG1522" s="253"/>
      <c r="EH1522" s="253"/>
      <c r="EI1522" s="253"/>
      <c r="EJ1522" s="253"/>
      <c r="EK1522" s="253"/>
      <c r="EL1522" s="253"/>
      <c r="EM1522" s="253"/>
      <c r="EN1522" s="253"/>
      <c r="EO1522" s="253"/>
      <c r="EP1522" s="253"/>
      <c r="EQ1522" s="253"/>
      <c r="ER1522" s="253"/>
      <c r="ES1522" s="253"/>
      <c r="ET1522" s="253"/>
      <c r="EU1522" s="253"/>
      <c r="EV1522" s="253"/>
      <c r="EW1522" s="253"/>
      <c r="EX1522" s="253"/>
      <c r="EY1522" s="253"/>
      <c r="EZ1522" s="253"/>
      <c r="FA1522" s="253"/>
      <c r="FB1522" s="253"/>
      <c r="FC1522" s="253"/>
      <c r="FD1522" s="253"/>
      <c r="FE1522" s="253"/>
      <c r="FF1522" s="253"/>
      <c r="FG1522" s="253"/>
      <c r="FH1522" s="253"/>
      <c r="FI1522" s="253"/>
      <c r="FJ1522" s="253"/>
      <c r="FK1522" s="253"/>
      <c r="FL1522" s="253"/>
      <c r="FM1522" s="253"/>
      <c r="FN1522" s="253"/>
      <c r="FO1522" s="253"/>
      <c r="FP1522" s="253"/>
      <c r="FQ1522" s="253"/>
      <c r="FR1522" s="253"/>
      <c r="FS1522" s="253"/>
      <c r="FT1522" s="253"/>
      <c r="FU1522" s="253"/>
      <c r="FV1522" s="253"/>
    </row>
    <row r="1523" spans="1:178" s="33" customFormat="1" ht="32.25" customHeight="1">
      <c r="A1523" s="35" t="s">
        <v>697</v>
      </c>
      <c r="B1523" s="36" t="s">
        <v>698</v>
      </c>
      <c r="C1523" s="40"/>
      <c r="D1523" s="25">
        <v>45</v>
      </c>
      <c r="E1523" s="23">
        <f t="shared" si="705"/>
        <v>0</v>
      </c>
      <c r="F1523" s="25"/>
      <c r="G1523" s="25">
        <v>30</v>
      </c>
      <c r="H1523" s="23">
        <f t="shared" si="706"/>
        <v>0</v>
      </c>
      <c r="I1523" s="25"/>
      <c r="J1523" s="25">
        <v>45</v>
      </c>
      <c r="K1523" s="23">
        <f t="shared" si="707"/>
        <v>0</v>
      </c>
      <c r="L1523" s="25"/>
      <c r="M1523" s="25">
        <v>75</v>
      </c>
      <c r="N1523" s="23">
        <f t="shared" si="708"/>
        <v>0</v>
      </c>
      <c r="O1523" s="25"/>
      <c r="P1523" s="25">
        <v>38</v>
      </c>
      <c r="Q1523" s="23">
        <f t="shared" si="709"/>
        <v>0</v>
      </c>
      <c r="R1523" s="25"/>
      <c r="S1523" s="25">
        <v>68</v>
      </c>
      <c r="T1523" s="23">
        <f t="shared" si="710"/>
        <v>0</v>
      </c>
      <c r="U1523" s="25"/>
      <c r="V1523" s="25">
        <v>38</v>
      </c>
      <c r="W1523" s="23">
        <f t="shared" si="711"/>
        <v>0</v>
      </c>
      <c r="X1523" s="25"/>
      <c r="Y1523" s="25">
        <v>55</v>
      </c>
      <c r="Z1523" s="23">
        <f t="shared" si="712"/>
        <v>0</v>
      </c>
      <c r="AA1523" s="25"/>
      <c r="AB1523" s="25">
        <v>58</v>
      </c>
      <c r="AC1523" s="23">
        <f t="shared" si="713"/>
        <v>0</v>
      </c>
      <c r="AD1523" s="25"/>
      <c r="AE1523" s="25">
        <v>68</v>
      </c>
      <c r="AF1523" s="25">
        <f t="shared" si="714"/>
        <v>0</v>
      </c>
      <c r="AG1523" s="25"/>
      <c r="AH1523" s="25">
        <v>98</v>
      </c>
      <c r="AI1523" s="23">
        <f t="shared" si="715"/>
        <v>0</v>
      </c>
      <c r="AJ1523" s="25"/>
      <c r="AK1523" s="25">
        <v>7</v>
      </c>
      <c r="AL1523" s="25">
        <f t="shared" si="716"/>
        <v>0</v>
      </c>
      <c r="AM1523" s="25"/>
      <c r="AN1523" s="25">
        <v>6</v>
      </c>
      <c r="AO1523" s="25">
        <f t="shared" si="717"/>
        <v>0</v>
      </c>
      <c r="AP1523" s="25"/>
      <c r="AQ1523" s="25">
        <v>7</v>
      </c>
      <c r="AR1523" s="25">
        <f t="shared" si="723"/>
        <v>0</v>
      </c>
      <c r="AS1523" s="25"/>
      <c r="AT1523" s="25">
        <v>5.63</v>
      </c>
      <c r="AU1523" s="25">
        <f t="shared" si="724"/>
        <v>0</v>
      </c>
      <c r="AV1523" s="25"/>
      <c r="AW1523" s="25">
        <v>6.65</v>
      </c>
      <c r="AX1523" s="25">
        <f t="shared" si="725"/>
        <v>0</v>
      </c>
      <c r="AY1523" s="25"/>
      <c r="AZ1523" s="25">
        <v>5.58</v>
      </c>
      <c r="BA1523" s="25">
        <f t="shared" si="704"/>
        <v>0</v>
      </c>
      <c r="BB1523" s="25"/>
      <c r="BC1523" s="25">
        <v>6</v>
      </c>
      <c r="BD1523" s="23">
        <f t="shared" si="718"/>
        <v>0</v>
      </c>
      <c r="BE1523" s="26">
        <f t="shared" si="719"/>
        <v>0</v>
      </c>
      <c r="BF1523" s="27">
        <f t="shared" si="722"/>
        <v>194374</v>
      </c>
      <c r="BG1523" s="28">
        <v>30000</v>
      </c>
      <c r="BH1523" s="29"/>
      <c r="BI1523" s="28"/>
      <c r="BJ1523" s="30">
        <f t="shared" si="720"/>
        <v>30000</v>
      </c>
      <c r="BK1523" s="28">
        <f t="shared" si="721"/>
        <v>164374</v>
      </c>
      <c r="BL1523" s="250"/>
      <c r="BM1523" s="250"/>
      <c r="BN1523" s="250"/>
      <c r="BO1523" s="254"/>
      <c r="BP1523" s="250"/>
      <c r="BQ1523" s="273"/>
      <c r="BR1523" s="250"/>
      <c r="BS1523" s="250"/>
      <c r="BT1523" s="250"/>
      <c r="BU1523" s="250"/>
      <c r="BV1523" s="252"/>
      <c r="BW1523" s="252"/>
      <c r="BX1523" s="252"/>
      <c r="BY1523" s="253"/>
      <c r="BZ1523" s="253"/>
      <c r="CA1523" s="253"/>
      <c r="CB1523" s="253"/>
      <c r="CC1523" s="253"/>
      <c r="CD1523" s="253"/>
      <c r="CE1523" s="253"/>
      <c r="CF1523" s="253"/>
      <c r="CG1523" s="253"/>
      <c r="CH1523" s="253"/>
      <c r="CI1523" s="253"/>
      <c r="CJ1523" s="253"/>
      <c r="CK1523" s="253"/>
      <c r="CL1523" s="253"/>
      <c r="CM1523" s="253"/>
      <c r="CN1523" s="253"/>
      <c r="CO1523" s="253"/>
      <c r="CP1523" s="253"/>
      <c r="CQ1523" s="253"/>
      <c r="CR1523" s="253"/>
      <c r="CS1523" s="253"/>
      <c r="CT1523" s="253"/>
      <c r="CU1523" s="253"/>
      <c r="CV1523" s="253"/>
      <c r="CW1523" s="253"/>
      <c r="CX1523" s="253"/>
      <c r="CY1523" s="253"/>
      <c r="CZ1523" s="253"/>
      <c r="DA1523" s="253"/>
      <c r="DB1523" s="253"/>
      <c r="DC1523" s="253"/>
      <c r="DD1523" s="253"/>
      <c r="DE1523" s="253"/>
      <c r="DF1523" s="253"/>
      <c r="DG1523" s="253"/>
      <c r="DH1523" s="253"/>
      <c r="DI1523" s="253"/>
      <c r="DJ1523" s="253"/>
      <c r="DK1523" s="253"/>
      <c r="DL1523" s="253"/>
      <c r="DM1523" s="253"/>
      <c r="DN1523" s="253"/>
      <c r="DO1523" s="253"/>
      <c r="DP1523" s="253"/>
      <c r="DQ1523" s="253"/>
      <c r="DR1523" s="253"/>
      <c r="DS1523" s="253"/>
      <c r="DT1523" s="253"/>
      <c r="DU1523" s="253"/>
      <c r="DV1523" s="253"/>
      <c r="DW1523" s="253"/>
      <c r="DX1523" s="253"/>
      <c r="DY1523" s="253"/>
      <c r="DZ1523" s="253"/>
      <c r="EA1523" s="253"/>
      <c r="EB1523" s="253"/>
      <c r="EC1523" s="253"/>
      <c r="ED1523" s="253"/>
      <c r="EE1523" s="253"/>
      <c r="EF1523" s="253"/>
      <c r="EG1523" s="253"/>
      <c r="EH1523" s="253"/>
      <c r="EI1523" s="253"/>
      <c r="EJ1523" s="253"/>
      <c r="EK1523" s="253"/>
      <c r="EL1523" s="253"/>
      <c r="EM1523" s="253"/>
      <c r="EN1523" s="253"/>
      <c r="EO1523" s="253"/>
      <c r="EP1523" s="253"/>
      <c r="EQ1523" s="253"/>
      <c r="ER1523" s="253"/>
      <c r="ES1523" s="253"/>
      <c r="ET1523" s="253"/>
      <c r="EU1523" s="253"/>
      <c r="EV1523" s="253"/>
      <c r="EW1523" s="253"/>
      <c r="EX1523" s="253"/>
      <c r="EY1523" s="253"/>
      <c r="EZ1523" s="253"/>
      <c r="FA1523" s="253"/>
      <c r="FB1523" s="253"/>
      <c r="FC1523" s="253"/>
      <c r="FD1523" s="253"/>
      <c r="FE1523" s="253"/>
      <c r="FF1523" s="253"/>
      <c r="FG1523" s="253"/>
      <c r="FH1523" s="253"/>
      <c r="FI1523" s="253"/>
      <c r="FJ1523" s="253"/>
      <c r="FK1523" s="253"/>
      <c r="FL1523" s="253"/>
      <c r="FM1523" s="253"/>
      <c r="FN1523" s="253"/>
      <c r="FO1523" s="253"/>
      <c r="FP1523" s="253"/>
      <c r="FQ1523" s="253"/>
      <c r="FR1523" s="253"/>
      <c r="FS1523" s="253"/>
      <c r="FT1523" s="253"/>
      <c r="FU1523" s="253"/>
      <c r="FV1523" s="253"/>
    </row>
    <row r="1524" spans="1:178" s="33" customFormat="1" ht="32.25" customHeight="1">
      <c r="A1524" s="35" t="s">
        <v>699</v>
      </c>
      <c r="B1524" s="36" t="s">
        <v>700</v>
      </c>
      <c r="C1524" s="40"/>
      <c r="D1524" s="25">
        <v>45</v>
      </c>
      <c r="E1524" s="23">
        <f t="shared" si="705"/>
        <v>0</v>
      </c>
      <c r="F1524" s="25"/>
      <c r="G1524" s="25">
        <v>30</v>
      </c>
      <c r="H1524" s="23">
        <f t="shared" si="706"/>
        <v>0</v>
      </c>
      <c r="I1524" s="25"/>
      <c r="J1524" s="25">
        <v>45</v>
      </c>
      <c r="K1524" s="23">
        <f t="shared" si="707"/>
        <v>0</v>
      </c>
      <c r="L1524" s="25"/>
      <c r="M1524" s="25">
        <v>75</v>
      </c>
      <c r="N1524" s="23">
        <f t="shared" si="708"/>
        <v>0</v>
      </c>
      <c r="O1524" s="25"/>
      <c r="P1524" s="25">
        <v>38</v>
      </c>
      <c r="Q1524" s="23">
        <f t="shared" si="709"/>
        <v>0</v>
      </c>
      <c r="R1524" s="25"/>
      <c r="S1524" s="25">
        <v>68</v>
      </c>
      <c r="T1524" s="23">
        <f t="shared" si="710"/>
        <v>0</v>
      </c>
      <c r="U1524" s="25">
        <v>330</v>
      </c>
      <c r="V1524" s="25">
        <v>38</v>
      </c>
      <c r="W1524" s="23">
        <f t="shared" si="711"/>
        <v>12540</v>
      </c>
      <c r="X1524" s="25">
        <v>130</v>
      </c>
      <c r="Y1524" s="25">
        <v>55</v>
      </c>
      <c r="Z1524" s="23">
        <f t="shared" si="712"/>
        <v>7150</v>
      </c>
      <c r="AA1524" s="25">
        <v>68</v>
      </c>
      <c r="AB1524" s="25">
        <v>58</v>
      </c>
      <c r="AC1524" s="23">
        <f t="shared" si="713"/>
        <v>3944</v>
      </c>
      <c r="AD1524" s="25">
        <v>250</v>
      </c>
      <c r="AE1524" s="25">
        <v>68</v>
      </c>
      <c r="AF1524" s="25">
        <f t="shared" si="714"/>
        <v>17000</v>
      </c>
      <c r="AG1524" s="25"/>
      <c r="AH1524" s="25">
        <v>98</v>
      </c>
      <c r="AI1524" s="23">
        <f t="shared" si="715"/>
        <v>0</v>
      </c>
      <c r="AJ1524" s="25"/>
      <c r="AK1524" s="25">
        <v>7</v>
      </c>
      <c r="AL1524" s="25">
        <f t="shared" si="716"/>
        <v>0</v>
      </c>
      <c r="AM1524" s="25"/>
      <c r="AN1524" s="25">
        <v>6</v>
      </c>
      <c r="AO1524" s="25">
        <f t="shared" si="717"/>
        <v>0</v>
      </c>
      <c r="AP1524" s="25"/>
      <c r="AQ1524" s="25">
        <v>7</v>
      </c>
      <c r="AR1524" s="25">
        <f t="shared" si="723"/>
        <v>0</v>
      </c>
      <c r="AS1524" s="25"/>
      <c r="AT1524" s="25">
        <v>5.63</v>
      </c>
      <c r="AU1524" s="25">
        <f t="shared" si="724"/>
        <v>0</v>
      </c>
      <c r="AV1524" s="25"/>
      <c r="AW1524" s="25">
        <v>6.65</v>
      </c>
      <c r="AX1524" s="25">
        <f t="shared" si="725"/>
        <v>0</v>
      </c>
      <c r="AY1524" s="25"/>
      <c r="AZ1524" s="25">
        <v>5.58</v>
      </c>
      <c r="BA1524" s="25">
        <f t="shared" si="704"/>
        <v>0</v>
      </c>
      <c r="BB1524" s="25"/>
      <c r="BC1524" s="25">
        <v>6</v>
      </c>
      <c r="BD1524" s="23">
        <f t="shared" si="718"/>
        <v>0</v>
      </c>
      <c r="BE1524" s="26">
        <f t="shared" si="719"/>
        <v>40634</v>
      </c>
      <c r="BF1524" s="27">
        <f t="shared" si="722"/>
        <v>376147</v>
      </c>
      <c r="BG1524" s="28"/>
      <c r="BH1524" s="29"/>
      <c r="BI1524" s="28"/>
      <c r="BJ1524" s="30">
        <f t="shared" si="720"/>
        <v>0</v>
      </c>
      <c r="BK1524" s="28">
        <f t="shared" si="721"/>
        <v>416781</v>
      </c>
      <c r="BL1524" s="250"/>
      <c r="BM1524" s="250"/>
      <c r="BN1524" s="250"/>
      <c r="BO1524" s="254"/>
      <c r="BP1524" s="250"/>
      <c r="BQ1524" s="273"/>
      <c r="BR1524" s="250"/>
      <c r="BS1524" s="250"/>
      <c r="BT1524" s="250"/>
      <c r="BU1524" s="250"/>
      <c r="BV1524" s="252"/>
      <c r="BW1524" s="252"/>
      <c r="BX1524" s="252"/>
      <c r="BY1524" s="253"/>
      <c r="BZ1524" s="253"/>
      <c r="CA1524" s="253"/>
      <c r="CB1524" s="253"/>
      <c r="CC1524" s="253"/>
      <c r="CD1524" s="253"/>
      <c r="CE1524" s="253"/>
      <c r="CF1524" s="253"/>
      <c r="CG1524" s="253"/>
      <c r="CH1524" s="253"/>
      <c r="CI1524" s="253"/>
      <c r="CJ1524" s="253"/>
      <c r="CK1524" s="253"/>
      <c r="CL1524" s="253"/>
      <c r="CM1524" s="253"/>
      <c r="CN1524" s="253"/>
      <c r="CO1524" s="253"/>
      <c r="CP1524" s="253"/>
      <c r="CQ1524" s="253"/>
      <c r="CR1524" s="253"/>
      <c r="CS1524" s="253"/>
      <c r="CT1524" s="253"/>
      <c r="CU1524" s="253"/>
      <c r="CV1524" s="253"/>
      <c r="CW1524" s="253"/>
      <c r="CX1524" s="253"/>
      <c r="CY1524" s="253"/>
      <c r="CZ1524" s="253"/>
      <c r="DA1524" s="253"/>
      <c r="DB1524" s="253"/>
      <c r="DC1524" s="253"/>
      <c r="DD1524" s="253"/>
      <c r="DE1524" s="253"/>
      <c r="DF1524" s="253"/>
      <c r="DG1524" s="253"/>
      <c r="DH1524" s="253"/>
      <c r="DI1524" s="253"/>
      <c r="DJ1524" s="253"/>
      <c r="DK1524" s="253"/>
      <c r="DL1524" s="253"/>
      <c r="DM1524" s="253"/>
      <c r="DN1524" s="253"/>
      <c r="DO1524" s="253"/>
      <c r="DP1524" s="253"/>
      <c r="DQ1524" s="253"/>
      <c r="DR1524" s="253"/>
      <c r="DS1524" s="253"/>
      <c r="DT1524" s="253"/>
      <c r="DU1524" s="253"/>
      <c r="DV1524" s="253"/>
      <c r="DW1524" s="253"/>
      <c r="DX1524" s="253"/>
      <c r="DY1524" s="253"/>
      <c r="DZ1524" s="253"/>
      <c r="EA1524" s="253"/>
      <c r="EB1524" s="253"/>
      <c r="EC1524" s="253"/>
      <c r="ED1524" s="253"/>
      <c r="EE1524" s="253"/>
      <c r="EF1524" s="253"/>
      <c r="EG1524" s="253"/>
      <c r="EH1524" s="253"/>
      <c r="EI1524" s="253"/>
      <c r="EJ1524" s="253"/>
      <c r="EK1524" s="253"/>
      <c r="EL1524" s="253"/>
      <c r="EM1524" s="253"/>
      <c r="EN1524" s="253"/>
      <c r="EO1524" s="253"/>
      <c r="EP1524" s="253"/>
      <c r="EQ1524" s="253"/>
      <c r="ER1524" s="253"/>
      <c r="ES1524" s="253"/>
      <c r="ET1524" s="253"/>
      <c r="EU1524" s="253"/>
      <c r="EV1524" s="253"/>
      <c r="EW1524" s="253"/>
      <c r="EX1524" s="253"/>
      <c r="EY1524" s="253"/>
      <c r="EZ1524" s="253"/>
      <c r="FA1524" s="253"/>
      <c r="FB1524" s="253"/>
      <c r="FC1524" s="253"/>
      <c r="FD1524" s="253"/>
      <c r="FE1524" s="253"/>
      <c r="FF1524" s="253"/>
      <c r="FG1524" s="253"/>
      <c r="FH1524" s="253"/>
      <c r="FI1524" s="253"/>
      <c r="FJ1524" s="253"/>
      <c r="FK1524" s="253"/>
      <c r="FL1524" s="253"/>
      <c r="FM1524" s="253"/>
      <c r="FN1524" s="253"/>
      <c r="FO1524" s="253"/>
      <c r="FP1524" s="253"/>
      <c r="FQ1524" s="253"/>
      <c r="FR1524" s="253"/>
      <c r="FS1524" s="253"/>
      <c r="FT1524" s="253"/>
      <c r="FU1524" s="253"/>
      <c r="FV1524" s="253"/>
    </row>
    <row r="1525" spans="1:178" s="33" customFormat="1" ht="32.25" customHeight="1">
      <c r="A1525" s="35" t="s">
        <v>701</v>
      </c>
      <c r="B1525" s="36" t="s">
        <v>702</v>
      </c>
      <c r="C1525" s="40"/>
      <c r="D1525" s="25">
        <v>45</v>
      </c>
      <c r="E1525" s="23">
        <f t="shared" si="705"/>
        <v>0</v>
      </c>
      <c r="F1525" s="25"/>
      <c r="G1525" s="25">
        <v>30</v>
      </c>
      <c r="H1525" s="23">
        <f t="shared" si="706"/>
        <v>0</v>
      </c>
      <c r="I1525" s="25"/>
      <c r="J1525" s="25">
        <v>45</v>
      </c>
      <c r="K1525" s="23">
        <f t="shared" si="707"/>
        <v>0</v>
      </c>
      <c r="L1525" s="25"/>
      <c r="M1525" s="25">
        <v>75</v>
      </c>
      <c r="N1525" s="23">
        <f t="shared" si="708"/>
        <v>0</v>
      </c>
      <c r="O1525" s="25"/>
      <c r="P1525" s="25">
        <v>38</v>
      </c>
      <c r="Q1525" s="23">
        <f t="shared" si="709"/>
        <v>0</v>
      </c>
      <c r="R1525" s="25"/>
      <c r="S1525" s="25">
        <v>68</v>
      </c>
      <c r="T1525" s="23">
        <f t="shared" si="710"/>
        <v>0</v>
      </c>
      <c r="U1525" s="25"/>
      <c r="V1525" s="25">
        <v>38</v>
      </c>
      <c r="W1525" s="23">
        <f t="shared" si="711"/>
        <v>0</v>
      </c>
      <c r="X1525" s="25"/>
      <c r="Y1525" s="25">
        <v>55</v>
      </c>
      <c r="Z1525" s="23">
        <f t="shared" si="712"/>
        <v>0</v>
      </c>
      <c r="AA1525" s="25"/>
      <c r="AB1525" s="25">
        <v>58</v>
      </c>
      <c r="AC1525" s="23">
        <f t="shared" si="713"/>
        <v>0</v>
      </c>
      <c r="AD1525" s="25"/>
      <c r="AE1525" s="25">
        <v>68</v>
      </c>
      <c r="AF1525" s="25">
        <f t="shared" si="714"/>
        <v>0</v>
      </c>
      <c r="AG1525" s="25"/>
      <c r="AH1525" s="25">
        <v>98</v>
      </c>
      <c r="AI1525" s="23">
        <f t="shared" si="715"/>
        <v>0</v>
      </c>
      <c r="AJ1525" s="25"/>
      <c r="AK1525" s="25">
        <v>7</v>
      </c>
      <c r="AL1525" s="25">
        <f t="shared" si="716"/>
        <v>0</v>
      </c>
      <c r="AM1525" s="25"/>
      <c r="AN1525" s="25">
        <v>6</v>
      </c>
      <c r="AO1525" s="25">
        <f t="shared" si="717"/>
        <v>0</v>
      </c>
      <c r="AP1525" s="25"/>
      <c r="AQ1525" s="25">
        <v>7</v>
      </c>
      <c r="AR1525" s="25">
        <f t="shared" si="723"/>
        <v>0</v>
      </c>
      <c r="AS1525" s="25"/>
      <c r="AT1525" s="25">
        <v>5.63</v>
      </c>
      <c r="AU1525" s="25">
        <f t="shared" si="724"/>
        <v>0</v>
      </c>
      <c r="AV1525" s="25"/>
      <c r="AW1525" s="25">
        <v>6.65</v>
      </c>
      <c r="AX1525" s="25">
        <f t="shared" si="725"/>
        <v>0</v>
      </c>
      <c r="AY1525" s="25"/>
      <c r="AZ1525" s="25">
        <v>5.58</v>
      </c>
      <c r="BA1525" s="25">
        <f t="shared" si="704"/>
        <v>0</v>
      </c>
      <c r="BB1525" s="25"/>
      <c r="BC1525" s="25">
        <v>6</v>
      </c>
      <c r="BD1525" s="23">
        <f t="shared" si="718"/>
        <v>0</v>
      </c>
      <c r="BE1525" s="26">
        <f t="shared" si="719"/>
        <v>0</v>
      </c>
      <c r="BF1525" s="27">
        <f t="shared" si="722"/>
        <v>206657</v>
      </c>
      <c r="BG1525" s="28"/>
      <c r="BH1525" s="29"/>
      <c r="BI1525" s="28"/>
      <c r="BJ1525" s="30">
        <f t="shared" si="720"/>
        <v>0</v>
      </c>
      <c r="BK1525" s="28">
        <f t="shared" si="721"/>
        <v>206657</v>
      </c>
      <c r="BL1525" s="250"/>
      <c r="BM1525" s="250"/>
      <c r="BN1525" s="250"/>
      <c r="BO1525" s="254"/>
      <c r="BP1525" s="250"/>
      <c r="BQ1525" s="273"/>
      <c r="BR1525" s="250"/>
      <c r="BS1525" s="250"/>
      <c r="BT1525" s="250"/>
      <c r="BU1525" s="250"/>
      <c r="BV1525" s="252"/>
      <c r="BW1525" s="252"/>
      <c r="BX1525" s="252"/>
      <c r="BY1525" s="253"/>
      <c r="BZ1525" s="253"/>
      <c r="CA1525" s="253"/>
      <c r="CB1525" s="253"/>
      <c r="CC1525" s="253"/>
      <c r="CD1525" s="253"/>
      <c r="CE1525" s="253"/>
      <c r="CF1525" s="253"/>
      <c r="CG1525" s="253"/>
      <c r="CH1525" s="253"/>
      <c r="CI1525" s="253"/>
      <c r="CJ1525" s="253"/>
      <c r="CK1525" s="253"/>
      <c r="CL1525" s="253"/>
      <c r="CM1525" s="253"/>
      <c r="CN1525" s="253"/>
      <c r="CO1525" s="253"/>
      <c r="CP1525" s="253"/>
      <c r="CQ1525" s="253"/>
      <c r="CR1525" s="253"/>
      <c r="CS1525" s="253"/>
      <c r="CT1525" s="253"/>
      <c r="CU1525" s="253"/>
      <c r="CV1525" s="253"/>
      <c r="CW1525" s="253"/>
      <c r="CX1525" s="253"/>
      <c r="CY1525" s="253"/>
      <c r="CZ1525" s="253"/>
      <c r="DA1525" s="253"/>
      <c r="DB1525" s="253"/>
      <c r="DC1525" s="253"/>
      <c r="DD1525" s="253"/>
      <c r="DE1525" s="253"/>
      <c r="DF1525" s="253"/>
      <c r="DG1525" s="253"/>
      <c r="DH1525" s="253"/>
      <c r="DI1525" s="253"/>
      <c r="DJ1525" s="253"/>
      <c r="DK1525" s="253"/>
      <c r="DL1525" s="253"/>
      <c r="DM1525" s="253"/>
      <c r="DN1525" s="253"/>
      <c r="DO1525" s="253"/>
      <c r="DP1525" s="253"/>
      <c r="DQ1525" s="253"/>
      <c r="DR1525" s="253"/>
      <c r="DS1525" s="253"/>
      <c r="DT1525" s="253"/>
      <c r="DU1525" s="253"/>
      <c r="DV1525" s="253"/>
      <c r="DW1525" s="253"/>
      <c r="DX1525" s="253"/>
      <c r="DY1525" s="253"/>
      <c r="DZ1525" s="253"/>
      <c r="EA1525" s="253"/>
      <c r="EB1525" s="253"/>
      <c r="EC1525" s="253"/>
      <c r="ED1525" s="253"/>
      <c r="EE1525" s="253"/>
      <c r="EF1525" s="253"/>
      <c r="EG1525" s="253"/>
      <c r="EH1525" s="253"/>
      <c r="EI1525" s="253"/>
      <c r="EJ1525" s="253"/>
      <c r="EK1525" s="253"/>
      <c r="EL1525" s="253"/>
      <c r="EM1525" s="253"/>
      <c r="EN1525" s="253"/>
      <c r="EO1525" s="253"/>
      <c r="EP1525" s="253"/>
      <c r="EQ1525" s="253"/>
      <c r="ER1525" s="253"/>
      <c r="ES1525" s="253"/>
      <c r="ET1525" s="253"/>
      <c r="EU1525" s="253"/>
      <c r="EV1525" s="253"/>
      <c r="EW1525" s="253"/>
      <c r="EX1525" s="253"/>
      <c r="EY1525" s="253"/>
      <c r="EZ1525" s="253"/>
      <c r="FA1525" s="253"/>
      <c r="FB1525" s="253"/>
      <c r="FC1525" s="253"/>
      <c r="FD1525" s="253"/>
      <c r="FE1525" s="253"/>
      <c r="FF1525" s="253"/>
      <c r="FG1525" s="253"/>
      <c r="FH1525" s="253"/>
      <c r="FI1525" s="253"/>
      <c r="FJ1525" s="253"/>
      <c r="FK1525" s="253"/>
      <c r="FL1525" s="253"/>
      <c r="FM1525" s="253"/>
      <c r="FN1525" s="253"/>
      <c r="FO1525" s="253"/>
      <c r="FP1525" s="253"/>
      <c r="FQ1525" s="253"/>
      <c r="FR1525" s="253"/>
      <c r="FS1525" s="253"/>
      <c r="FT1525" s="253"/>
      <c r="FU1525" s="253"/>
      <c r="FV1525" s="253"/>
    </row>
    <row r="1526" spans="1:178" s="33" customFormat="1" ht="32.25" customHeight="1">
      <c r="A1526" s="35" t="s">
        <v>703</v>
      </c>
      <c r="B1526" s="36" t="s">
        <v>704</v>
      </c>
      <c r="C1526" s="40"/>
      <c r="D1526" s="25">
        <v>45</v>
      </c>
      <c r="E1526" s="23">
        <f t="shared" si="705"/>
        <v>0</v>
      </c>
      <c r="F1526" s="25"/>
      <c r="G1526" s="25">
        <v>30</v>
      </c>
      <c r="H1526" s="23">
        <f t="shared" si="706"/>
        <v>0</v>
      </c>
      <c r="I1526" s="25"/>
      <c r="J1526" s="25">
        <v>45</v>
      </c>
      <c r="K1526" s="23">
        <f t="shared" si="707"/>
        <v>0</v>
      </c>
      <c r="L1526" s="25"/>
      <c r="M1526" s="25">
        <v>75</v>
      </c>
      <c r="N1526" s="23">
        <f t="shared" si="708"/>
        <v>0</v>
      </c>
      <c r="O1526" s="25"/>
      <c r="P1526" s="25">
        <v>38</v>
      </c>
      <c r="Q1526" s="23">
        <f t="shared" si="709"/>
        <v>0</v>
      </c>
      <c r="R1526" s="25"/>
      <c r="S1526" s="25">
        <v>68</v>
      </c>
      <c r="T1526" s="23">
        <f t="shared" si="710"/>
        <v>0</v>
      </c>
      <c r="U1526" s="25">
        <v>450</v>
      </c>
      <c r="V1526" s="25">
        <v>38</v>
      </c>
      <c r="W1526" s="23">
        <f t="shared" si="711"/>
        <v>17100</v>
      </c>
      <c r="X1526" s="25">
        <v>120</v>
      </c>
      <c r="Y1526" s="25">
        <v>55</v>
      </c>
      <c r="Z1526" s="23">
        <f t="shared" si="712"/>
        <v>6600</v>
      </c>
      <c r="AA1526" s="25">
        <v>50</v>
      </c>
      <c r="AB1526" s="25">
        <v>58</v>
      </c>
      <c r="AC1526" s="23">
        <f t="shared" si="713"/>
        <v>2900</v>
      </c>
      <c r="AD1526" s="25">
        <v>180</v>
      </c>
      <c r="AE1526" s="25">
        <v>68</v>
      </c>
      <c r="AF1526" s="25">
        <f t="shared" si="714"/>
        <v>12240</v>
      </c>
      <c r="AG1526" s="25"/>
      <c r="AH1526" s="25">
        <v>98</v>
      </c>
      <c r="AI1526" s="23">
        <f t="shared" si="715"/>
        <v>0</v>
      </c>
      <c r="AJ1526" s="25"/>
      <c r="AK1526" s="25">
        <v>7</v>
      </c>
      <c r="AL1526" s="25">
        <f t="shared" si="716"/>
        <v>0</v>
      </c>
      <c r="AM1526" s="25"/>
      <c r="AN1526" s="25">
        <v>6</v>
      </c>
      <c r="AO1526" s="25">
        <f t="shared" si="717"/>
        <v>0</v>
      </c>
      <c r="AP1526" s="25"/>
      <c r="AQ1526" s="25">
        <v>7</v>
      </c>
      <c r="AR1526" s="25">
        <f t="shared" si="723"/>
        <v>0</v>
      </c>
      <c r="AS1526" s="25"/>
      <c r="AT1526" s="25">
        <v>5.63</v>
      </c>
      <c r="AU1526" s="25">
        <f t="shared" si="724"/>
        <v>0</v>
      </c>
      <c r="AV1526" s="25"/>
      <c r="AW1526" s="25">
        <v>6.65</v>
      </c>
      <c r="AX1526" s="25">
        <f t="shared" si="725"/>
        <v>0</v>
      </c>
      <c r="AY1526" s="25"/>
      <c r="AZ1526" s="25">
        <v>5.58</v>
      </c>
      <c r="BA1526" s="25">
        <f t="shared" si="704"/>
        <v>0</v>
      </c>
      <c r="BB1526" s="25"/>
      <c r="BC1526" s="25">
        <v>6</v>
      </c>
      <c r="BD1526" s="23">
        <f t="shared" si="718"/>
        <v>0</v>
      </c>
      <c r="BE1526" s="26">
        <f t="shared" si="719"/>
        <v>38840</v>
      </c>
      <c r="BF1526" s="27">
        <f t="shared" si="722"/>
        <v>301734</v>
      </c>
      <c r="BG1526" s="28">
        <v>7914</v>
      </c>
      <c r="BH1526" s="29"/>
      <c r="BI1526" s="28"/>
      <c r="BJ1526" s="30">
        <f t="shared" si="720"/>
        <v>7914</v>
      </c>
      <c r="BK1526" s="28">
        <f t="shared" si="721"/>
        <v>332660</v>
      </c>
      <c r="BL1526" s="250"/>
      <c r="BM1526" s="250"/>
      <c r="BN1526" s="250"/>
      <c r="BO1526" s="254"/>
      <c r="BP1526" s="250"/>
      <c r="BQ1526" s="273"/>
      <c r="BR1526" s="250"/>
      <c r="BS1526" s="250"/>
      <c r="BT1526" s="250"/>
      <c r="BU1526" s="250"/>
      <c r="BV1526" s="252"/>
      <c r="BW1526" s="252"/>
      <c r="BX1526" s="252"/>
      <c r="BY1526" s="253"/>
      <c r="BZ1526" s="253"/>
      <c r="CA1526" s="253"/>
      <c r="CB1526" s="253"/>
      <c r="CC1526" s="253"/>
      <c r="CD1526" s="253"/>
      <c r="CE1526" s="253"/>
      <c r="CF1526" s="253"/>
      <c r="CG1526" s="253"/>
      <c r="CH1526" s="253"/>
      <c r="CI1526" s="253"/>
      <c r="CJ1526" s="253"/>
      <c r="CK1526" s="253"/>
      <c r="CL1526" s="253"/>
      <c r="CM1526" s="253"/>
      <c r="CN1526" s="253"/>
      <c r="CO1526" s="253"/>
      <c r="CP1526" s="253"/>
      <c r="CQ1526" s="253"/>
      <c r="CR1526" s="253"/>
      <c r="CS1526" s="253"/>
      <c r="CT1526" s="253"/>
      <c r="CU1526" s="253"/>
      <c r="CV1526" s="253"/>
      <c r="CW1526" s="253"/>
      <c r="CX1526" s="253"/>
      <c r="CY1526" s="253"/>
      <c r="CZ1526" s="253"/>
      <c r="DA1526" s="253"/>
      <c r="DB1526" s="253"/>
      <c r="DC1526" s="253"/>
      <c r="DD1526" s="253"/>
      <c r="DE1526" s="253"/>
      <c r="DF1526" s="253"/>
      <c r="DG1526" s="253"/>
      <c r="DH1526" s="253"/>
      <c r="DI1526" s="253"/>
      <c r="DJ1526" s="253"/>
      <c r="DK1526" s="253"/>
      <c r="DL1526" s="253"/>
      <c r="DM1526" s="253"/>
      <c r="DN1526" s="253"/>
      <c r="DO1526" s="253"/>
      <c r="DP1526" s="253"/>
      <c r="DQ1526" s="253"/>
      <c r="DR1526" s="253"/>
      <c r="DS1526" s="253"/>
      <c r="DT1526" s="253"/>
      <c r="DU1526" s="253"/>
      <c r="DV1526" s="253"/>
      <c r="DW1526" s="253"/>
      <c r="DX1526" s="253"/>
      <c r="DY1526" s="253"/>
      <c r="DZ1526" s="253"/>
      <c r="EA1526" s="253"/>
      <c r="EB1526" s="253"/>
      <c r="EC1526" s="253"/>
      <c r="ED1526" s="253"/>
      <c r="EE1526" s="253"/>
      <c r="EF1526" s="253"/>
      <c r="EG1526" s="253"/>
      <c r="EH1526" s="253"/>
      <c r="EI1526" s="253"/>
      <c r="EJ1526" s="253"/>
      <c r="EK1526" s="253"/>
      <c r="EL1526" s="253"/>
      <c r="EM1526" s="253"/>
      <c r="EN1526" s="253"/>
      <c r="EO1526" s="253"/>
      <c r="EP1526" s="253"/>
      <c r="EQ1526" s="253"/>
      <c r="ER1526" s="253"/>
      <c r="ES1526" s="253"/>
      <c r="ET1526" s="253"/>
      <c r="EU1526" s="253"/>
      <c r="EV1526" s="253"/>
      <c r="EW1526" s="253"/>
      <c r="EX1526" s="253"/>
      <c r="EY1526" s="253"/>
      <c r="EZ1526" s="253"/>
      <c r="FA1526" s="253"/>
      <c r="FB1526" s="253"/>
      <c r="FC1526" s="253"/>
      <c r="FD1526" s="253"/>
      <c r="FE1526" s="253"/>
      <c r="FF1526" s="253"/>
      <c r="FG1526" s="253"/>
      <c r="FH1526" s="253"/>
      <c r="FI1526" s="253"/>
      <c r="FJ1526" s="253"/>
      <c r="FK1526" s="253"/>
      <c r="FL1526" s="253"/>
      <c r="FM1526" s="253"/>
      <c r="FN1526" s="253"/>
      <c r="FO1526" s="253"/>
      <c r="FP1526" s="253"/>
      <c r="FQ1526" s="253"/>
      <c r="FR1526" s="253"/>
      <c r="FS1526" s="253"/>
      <c r="FT1526" s="253"/>
      <c r="FU1526" s="253"/>
      <c r="FV1526" s="253"/>
    </row>
    <row r="1527" spans="1:178" s="34" customFormat="1" ht="32.25" customHeight="1">
      <c r="A1527" s="20" t="s">
        <v>705</v>
      </c>
      <c r="B1527" s="21" t="s">
        <v>706</v>
      </c>
      <c r="C1527" s="51"/>
      <c r="D1527" s="23">
        <v>45</v>
      </c>
      <c r="E1527" s="23">
        <f t="shared" si="705"/>
        <v>0</v>
      </c>
      <c r="F1527" s="23"/>
      <c r="G1527" s="23">
        <v>30</v>
      </c>
      <c r="H1527" s="23">
        <f t="shared" si="706"/>
        <v>0</v>
      </c>
      <c r="I1527" s="23"/>
      <c r="J1527" s="23">
        <v>45</v>
      </c>
      <c r="K1527" s="23">
        <f t="shared" si="707"/>
        <v>0</v>
      </c>
      <c r="L1527" s="23"/>
      <c r="M1527" s="23">
        <v>75</v>
      </c>
      <c r="N1527" s="23">
        <f t="shared" si="708"/>
        <v>0</v>
      </c>
      <c r="O1527" s="23"/>
      <c r="P1527" s="23">
        <v>38</v>
      </c>
      <c r="Q1527" s="23">
        <f t="shared" si="709"/>
        <v>0</v>
      </c>
      <c r="R1527" s="23"/>
      <c r="S1527" s="23">
        <v>68</v>
      </c>
      <c r="T1527" s="23">
        <f t="shared" si="710"/>
        <v>0</v>
      </c>
      <c r="U1527" s="23"/>
      <c r="V1527" s="23">
        <v>38</v>
      </c>
      <c r="W1527" s="23">
        <f t="shared" si="711"/>
        <v>0</v>
      </c>
      <c r="X1527" s="23"/>
      <c r="Y1527" s="23">
        <v>55</v>
      </c>
      <c r="Z1527" s="23">
        <f t="shared" si="712"/>
        <v>0</v>
      </c>
      <c r="AA1527" s="23"/>
      <c r="AB1527" s="23">
        <v>58</v>
      </c>
      <c r="AC1527" s="23">
        <f t="shared" si="713"/>
        <v>0</v>
      </c>
      <c r="AD1527" s="23"/>
      <c r="AE1527" s="23">
        <v>68</v>
      </c>
      <c r="AF1527" s="25">
        <f t="shared" si="714"/>
        <v>0</v>
      </c>
      <c r="AG1527" s="23"/>
      <c r="AH1527" s="23">
        <v>98</v>
      </c>
      <c r="AI1527" s="23">
        <f t="shared" si="715"/>
        <v>0</v>
      </c>
      <c r="AJ1527" s="25"/>
      <c r="AK1527" s="25">
        <v>7</v>
      </c>
      <c r="AL1527" s="25">
        <f t="shared" si="716"/>
        <v>0</v>
      </c>
      <c r="AM1527" s="25"/>
      <c r="AN1527" s="25">
        <v>6</v>
      </c>
      <c r="AO1527" s="25">
        <f t="shared" si="717"/>
        <v>0</v>
      </c>
      <c r="AP1527" s="23"/>
      <c r="AQ1527" s="23">
        <v>7</v>
      </c>
      <c r="AR1527" s="25">
        <f t="shared" si="723"/>
        <v>0</v>
      </c>
      <c r="AS1527" s="23"/>
      <c r="AT1527" s="23">
        <v>5.63</v>
      </c>
      <c r="AU1527" s="23">
        <f t="shared" si="724"/>
        <v>0</v>
      </c>
      <c r="AV1527" s="23"/>
      <c r="AW1527" s="23">
        <v>6.65</v>
      </c>
      <c r="AX1527" s="23">
        <f t="shared" si="725"/>
        <v>0</v>
      </c>
      <c r="AY1527" s="23"/>
      <c r="AZ1527" s="23">
        <v>5.58</v>
      </c>
      <c r="BA1527" s="23">
        <f t="shared" si="704"/>
        <v>0</v>
      </c>
      <c r="BB1527" s="23"/>
      <c r="BC1527" s="23">
        <v>6</v>
      </c>
      <c r="BD1527" s="23">
        <f t="shared" si="718"/>
        <v>0</v>
      </c>
      <c r="BE1527" s="26">
        <f t="shared" si="719"/>
        <v>0</v>
      </c>
      <c r="BF1527" s="27">
        <f t="shared" si="722"/>
        <v>207270</v>
      </c>
      <c r="BG1527" s="28"/>
      <c r="BH1527" s="29"/>
      <c r="BI1527" s="28"/>
      <c r="BJ1527" s="30">
        <f t="shared" si="720"/>
        <v>0</v>
      </c>
      <c r="BK1527" s="28">
        <f t="shared" si="721"/>
        <v>207270</v>
      </c>
      <c r="BL1527" s="250"/>
      <c r="BM1527" s="250"/>
      <c r="BN1527" s="250"/>
      <c r="BO1527" s="254"/>
      <c r="BP1527" s="250"/>
      <c r="BQ1527" s="273"/>
      <c r="BR1527" s="250"/>
      <c r="BS1527" s="250"/>
      <c r="BT1527" s="250"/>
      <c r="BU1527" s="250"/>
      <c r="BV1527" s="252"/>
      <c r="BW1527" s="252"/>
      <c r="BX1527" s="252"/>
      <c r="BY1527" s="253"/>
      <c r="BZ1527" s="253"/>
      <c r="CA1527" s="253"/>
      <c r="CB1527" s="253"/>
      <c r="CC1527" s="253"/>
      <c r="CD1527" s="253"/>
      <c r="CE1527" s="253"/>
      <c r="CF1527" s="253"/>
      <c r="CG1527" s="253"/>
      <c r="CH1527" s="253"/>
      <c r="CI1527" s="253"/>
      <c r="CJ1527" s="253"/>
      <c r="CK1527" s="253"/>
      <c r="CL1527" s="253"/>
      <c r="CM1527" s="253"/>
      <c r="CN1527" s="253"/>
      <c r="CO1527" s="253"/>
      <c r="CP1527" s="253"/>
      <c r="CQ1527" s="253"/>
      <c r="CR1527" s="253"/>
      <c r="CS1527" s="253"/>
      <c r="CT1527" s="253"/>
      <c r="CU1527" s="253"/>
      <c r="CV1527" s="253"/>
      <c r="CW1527" s="253"/>
      <c r="CX1527" s="253"/>
      <c r="CY1527" s="253"/>
      <c r="CZ1527" s="253"/>
      <c r="DA1527" s="253"/>
      <c r="DB1527" s="253"/>
      <c r="DC1527" s="253"/>
      <c r="DD1527" s="253"/>
      <c r="DE1527" s="253"/>
      <c r="DF1527" s="253"/>
      <c r="DG1527" s="253"/>
      <c r="DH1527" s="253"/>
      <c r="DI1527" s="253"/>
      <c r="DJ1527" s="253"/>
      <c r="DK1527" s="253"/>
      <c r="DL1527" s="253"/>
      <c r="DM1527" s="253"/>
      <c r="DN1527" s="253"/>
      <c r="DO1527" s="253"/>
      <c r="DP1527" s="253"/>
      <c r="DQ1527" s="253"/>
      <c r="DR1527" s="253"/>
      <c r="DS1527" s="253"/>
      <c r="DT1527" s="253"/>
      <c r="DU1527" s="253"/>
      <c r="DV1527" s="253"/>
      <c r="DW1527" s="253"/>
      <c r="DX1527" s="253"/>
      <c r="DY1527" s="253"/>
      <c r="DZ1527" s="253"/>
      <c r="EA1527" s="253"/>
      <c r="EB1527" s="253"/>
      <c r="EC1527" s="253"/>
      <c r="ED1527" s="253"/>
      <c r="EE1527" s="253"/>
      <c r="EF1527" s="253"/>
      <c r="EG1527" s="253"/>
      <c r="EH1527" s="253"/>
      <c r="EI1527" s="253"/>
      <c r="EJ1527" s="253"/>
      <c r="EK1527" s="253"/>
      <c r="EL1527" s="253"/>
      <c r="EM1527" s="253"/>
      <c r="EN1527" s="253"/>
      <c r="EO1527" s="253"/>
      <c r="EP1527" s="253"/>
      <c r="EQ1527" s="253"/>
      <c r="ER1527" s="253"/>
      <c r="ES1527" s="253"/>
      <c r="ET1527" s="253"/>
      <c r="EU1527" s="253"/>
      <c r="EV1527" s="253"/>
      <c r="EW1527" s="253"/>
      <c r="EX1527" s="253"/>
      <c r="EY1527" s="253"/>
      <c r="EZ1527" s="253"/>
      <c r="FA1527" s="253"/>
      <c r="FB1527" s="253"/>
      <c r="FC1527" s="253"/>
      <c r="FD1527" s="253"/>
      <c r="FE1527" s="253"/>
      <c r="FF1527" s="253"/>
      <c r="FG1527" s="253"/>
      <c r="FH1527" s="253"/>
      <c r="FI1527" s="253"/>
      <c r="FJ1527" s="253"/>
      <c r="FK1527" s="253"/>
      <c r="FL1527" s="253"/>
      <c r="FM1527" s="253"/>
      <c r="FN1527" s="253"/>
      <c r="FO1527" s="253"/>
      <c r="FP1527" s="253"/>
      <c r="FQ1527" s="253"/>
      <c r="FR1527" s="253"/>
      <c r="FS1527" s="253"/>
      <c r="FT1527" s="253"/>
      <c r="FU1527" s="253"/>
      <c r="FV1527" s="253"/>
    </row>
    <row r="1528" spans="1:178" s="33" customFormat="1" ht="32.25" customHeight="1">
      <c r="A1528" s="35" t="s">
        <v>707</v>
      </c>
      <c r="B1528" s="36" t="s">
        <v>708</v>
      </c>
      <c r="C1528" s="40"/>
      <c r="D1528" s="25">
        <v>45</v>
      </c>
      <c r="E1528" s="23">
        <f t="shared" si="705"/>
        <v>0</v>
      </c>
      <c r="F1528" s="25"/>
      <c r="G1528" s="25">
        <v>30</v>
      </c>
      <c r="H1528" s="23">
        <f t="shared" si="706"/>
        <v>0</v>
      </c>
      <c r="I1528" s="25"/>
      <c r="J1528" s="25">
        <v>45</v>
      </c>
      <c r="K1528" s="23">
        <f t="shared" si="707"/>
        <v>0</v>
      </c>
      <c r="L1528" s="25">
        <v>160</v>
      </c>
      <c r="M1528" s="25">
        <v>75</v>
      </c>
      <c r="N1528" s="23">
        <f t="shared" si="708"/>
        <v>12000</v>
      </c>
      <c r="O1528" s="25">
        <v>210</v>
      </c>
      <c r="P1528" s="25">
        <v>38</v>
      </c>
      <c r="Q1528" s="23">
        <f t="shared" si="709"/>
        <v>7980</v>
      </c>
      <c r="R1528" s="25">
        <v>190</v>
      </c>
      <c r="S1528" s="25">
        <v>68</v>
      </c>
      <c r="T1528" s="23">
        <f t="shared" si="710"/>
        <v>12920</v>
      </c>
      <c r="U1528" s="25"/>
      <c r="V1528" s="25">
        <v>38</v>
      </c>
      <c r="W1528" s="23">
        <f t="shared" si="711"/>
        <v>0</v>
      </c>
      <c r="X1528" s="25"/>
      <c r="Y1528" s="25">
        <v>55</v>
      </c>
      <c r="Z1528" s="23">
        <f t="shared" si="712"/>
        <v>0</v>
      </c>
      <c r="AA1528" s="25"/>
      <c r="AB1528" s="25">
        <v>58</v>
      </c>
      <c r="AC1528" s="23">
        <f t="shared" si="713"/>
        <v>0</v>
      </c>
      <c r="AD1528" s="25"/>
      <c r="AE1528" s="25">
        <v>68</v>
      </c>
      <c r="AF1528" s="25">
        <f t="shared" si="714"/>
        <v>0</v>
      </c>
      <c r="AG1528" s="25"/>
      <c r="AH1528" s="25">
        <v>98</v>
      </c>
      <c r="AI1528" s="23">
        <f t="shared" si="715"/>
        <v>0</v>
      </c>
      <c r="AJ1528" s="25"/>
      <c r="AK1528" s="25">
        <v>7</v>
      </c>
      <c r="AL1528" s="25">
        <f t="shared" si="716"/>
        <v>0</v>
      </c>
      <c r="AM1528" s="25">
        <v>3580</v>
      </c>
      <c r="AN1528" s="25">
        <v>6</v>
      </c>
      <c r="AO1528" s="25">
        <f t="shared" si="717"/>
        <v>21480</v>
      </c>
      <c r="AP1528" s="25"/>
      <c r="AQ1528" s="25">
        <v>7</v>
      </c>
      <c r="AR1528" s="25">
        <f t="shared" si="723"/>
        <v>0</v>
      </c>
      <c r="AS1528" s="25"/>
      <c r="AT1528" s="25">
        <v>5.63</v>
      </c>
      <c r="AU1528" s="25">
        <f t="shared" si="724"/>
        <v>0</v>
      </c>
      <c r="AV1528" s="25"/>
      <c r="AW1528" s="25">
        <v>6.65</v>
      </c>
      <c r="AX1528" s="25">
        <f t="shared" si="725"/>
        <v>0</v>
      </c>
      <c r="AY1528" s="25"/>
      <c r="AZ1528" s="25">
        <v>5.58</v>
      </c>
      <c r="BA1528" s="25">
        <f t="shared" si="704"/>
        <v>0</v>
      </c>
      <c r="BB1528" s="25"/>
      <c r="BC1528" s="25">
        <v>6</v>
      </c>
      <c r="BD1528" s="23">
        <f t="shared" si="718"/>
        <v>0</v>
      </c>
      <c r="BE1528" s="26">
        <f t="shared" si="719"/>
        <v>54380</v>
      </c>
      <c r="BF1528" s="27">
        <f t="shared" si="722"/>
        <v>153310.9</v>
      </c>
      <c r="BG1528" s="28">
        <v>54306</v>
      </c>
      <c r="BH1528" s="29"/>
      <c r="BI1528" s="28"/>
      <c r="BJ1528" s="30">
        <f t="shared" si="720"/>
        <v>54306</v>
      </c>
      <c r="BK1528" s="28">
        <f t="shared" si="721"/>
        <v>153384.9</v>
      </c>
      <c r="BL1528" s="250"/>
      <c r="BM1528" s="254"/>
      <c r="BN1528" s="250"/>
      <c r="BO1528" s="254"/>
      <c r="BP1528" s="250"/>
      <c r="BQ1528" s="273"/>
      <c r="BR1528" s="250"/>
      <c r="BS1528" s="250"/>
      <c r="BT1528" s="250"/>
      <c r="BU1528" s="250"/>
      <c r="BV1528" s="252"/>
      <c r="BW1528" s="252"/>
      <c r="BX1528" s="252"/>
      <c r="BY1528" s="253"/>
      <c r="BZ1528" s="253"/>
      <c r="CA1528" s="253"/>
      <c r="CB1528" s="253"/>
      <c r="CC1528" s="253"/>
      <c r="CD1528" s="253"/>
      <c r="CE1528" s="253"/>
      <c r="CF1528" s="253"/>
      <c r="CG1528" s="253"/>
      <c r="CH1528" s="253"/>
      <c r="CI1528" s="253"/>
      <c r="CJ1528" s="253"/>
      <c r="CK1528" s="253"/>
      <c r="CL1528" s="253"/>
      <c r="CM1528" s="253"/>
      <c r="CN1528" s="253"/>
      <c r="CO1528" s="253"/>
      <c r="CP1528" s="253"/>
      <c r="CQ1528" s="253"/>
      <c r="CR1528" s="253"/>
      <c r="CS1528" s="253"/>
      <c r="CT1528" s="253"/>
      <c r="CU1528" s="253"/>
      <c r="CV1528" s="253"/>
      <c r="CW1528" s="253"/>
      <c r="CX1528" s="253"/>
      <c r="CY1528" s="253"/>
      <c r="CZ1528" s="253"/>
      <c r="DA1528" s="253"/>
      <c r="DB1528" s="253"/>
      <c r="DC1528" s="253"/>
      <c r="DD1528" s="253"/>
      <c r="DE1528" s="253"/>
      <c r="DF1528" s="253"/>
      <c r="DG1528" s="253"/>
      <c r="DH1528" s="253"/>
      <c r="DI1528" s="253"/>
      <c r="DJ1528" s="253"/>
      <c r="DK1528" s="253"/>
      <c r="DL1528" s="253"/>
      <c r="DM1528" s="253"/>
      <c r="DN1528" s="253"/>
      <c r="DO1528" s="253"/>
      <c r="DP1528" s="253"/>
      <c r="DQ1528" s="253"/>
      <c r="DR1528" s="253"/>
      <c r="DS1528" s="253"/>
      <c r="DT1528" s="253"/>
      <c r="DU1528" s="253"/>
      <c r="DV1528" s="253"/>
      <c r="DW1528" s="253"/>
      <c r="DX1528" s="253"/>
      <c r="DY1528" s="253"/>
      <c r="DZ1528" s="253"/>
      <c r="EA1528" s="253"/>
      <c r="EB1528" s="253"/>
      <c r="EC1528" s="253"/>
      <c r="ED1528" s="253"/>
      <c r="EE1528" s="253"/>
      <c r="EF1528" s="253"/>
      <c r="EG1528" s="253"/>
      <c r="EH1528" s="253"/>
      <c r="EI1528" s="253"/>
      <c r="EJ1528" s="253"/>
      <c r="EK1528" s="253"/>
      <c r="EL1528" s="253"/>
      <c r="EM1528" s="253"/>
      <c r="EN1528" s="253"/>
      <c r="EO1528" s="253"/>
      <c r="EP1528" s="253"/>
      <c r="EQ1528" s="253"/>
      <c r="ER1528" s="253"/>
      <c r="ES1528" s="253"/>
      <c r="ET1528" s="253"/>
      <c r="EU1528" s="253"/>
      <c r="EV1528" s="253"/>
      <c r="EW1528" s="253"/>
      <c r="EX1528" s="253"/>
      <c r="EY1528" s="253"/>
      <c r="EZ1528" s="253"/>
      <c r="FA1528" s="253"/>
      <c r="FB1528" s="253"/>
      <c r="FC1528" s="253"/>
      <c r="FD1528" s="253"/>
      <c r="FE1528" s="253"/>
      <c r="FF1528" s="253"/>
      <c r="FG1528" s="253"/>
      <c r="FH1528" s="253"/>
      <c r="FI1528" s="253"/>
      <c r="FJ1528" s="253"/>
      <c r="FK1528" s="253"/>
      <c r="FL1528" s="253"/>
      <c r="FM1528" s="253"/>
      <c r="FN1528" s="253"/>
      <c r="FO1528" s="253"/>
      <c r="FP1528" s="253"/>
      <c r="FQ1528" s="253"/>
      <c r="FR1528" s="253"/>
      <c r="FS1528" s="253"/>
      <c r="FT1528" s="253"/>
      <c r="FU1528" s="253"/>
      <c r="FV1528" s="253"/>
    </row>
    <row r="1529" spans="1:178" s="33" customFormat="1" ht="32.25" customHeight="1">
      <c r="A1529" s="35" t="s">
        <v>709</v>
      </c>
      <c r="B1529" s="36" t="s">
        <v>710</v>
      </c>
      <c r="C1529" s="40"/>
      <c r="D1529" s="25">
        <v>45</v>
      </c>
      <c r="E1529" s="23">
        <f t="shared" si="705"/>
        <v>0</v>
      </c>
      <c r="F1529" s="25"/>
      <c r="G1529" s="25">
        <v>30</v>
      </c>
      <c r="H1529" s="23">
        <f t="shared" si="706"/>
        <v>0</v>
      </c>
      <c r="I1529" s="25"/>
      <c r="J1529" s="25">
        <v>45</v>
      </c>
      <c r="K1529" s="23">
        <f t="shared" si="707"/>
        <v>0</v>
      </c>
      <c r="L1529" s="25"/>
      <c r="M1529" s="25">
        <v>75</v>
      </c>
      <c r="N1529" s="23">
        <f t="shared" si="708"/>
        <v>0</v>
      </c>
      <c r="O1529" s="25"/>
      <c r="P1529" s="25">
        <v>38</v>
      </c>
      <c r="Q1529" s="23">
        <f t="shared" si="709"/>
        <v>0</v>
      </c>
      <c r="R1529" s="25"/>
      <c r="S1529" s="25">
        <v>68</v>
      </c>
      <c r="T1529" s="23">
        <f t="shared" si="710"/>
        <v>0</v>
      </c>
      <c r="U1529" s="25"/>
      <c r="V1529" s="25">
        <v>38</v>
      </c>
      <c r="W1529" s="23">
        <f t="shared" si="711"/>
        <v>0</v>
      </c>
      <c r="X1529" s="25"/>
      <c r="Y1529" s="25">
        <v>55</v>
      </c>
      <c r="Z1529" s="23">
        <f t="shared" si="712"/>
        <v>0</v>
      </c>
      <c r="AA1529" s="25"/>
      <c r="AB1529" s="25">
        <v>58</v>
      </c>
      <c r="AC1529" s="23">
        <f t="shared" si="713"/>
        <v>0</v>
      </c>
      <c r="AD1529" s="25"/>
      <c r="AE1529" s="25">
        <v>68</v>
      </c>
      <c r="AF1529" s="25">
        <f t="shared" si="714"/>
        <v>0</v>
      </c>
      <c r="AG1529" s="25"/>
      <c r="AH1529" s="25">
        <v>98</v>
      </c>
      <c r="AI1529" s="23">
        <f t="shared" si="715"/>
        <v>0</v>
      </c>
      <c r="AJ1529" s="25"/>
      <c r="AK1529" s="25">
        <v>7</v>
      </c>
      <c r="AL1529" s="25">
        <f t="shared" si="716"/>
        <v>0</v>
      </c>
      <c r="AM1529" s="25"/>
      <c r="AN1529" s="25">
        <v>6</v>
      </c>
      <c r="AO1529" s="25">
        <f t="shared" si="717"/>
        <v>0</v>
      </c>
      <c r="AP1529" s="100"/>
      <c r="AQ1529" s="25">
        <v>7</v>
      </c>
      <c r="AR1529" s="25">
        <f t="shared" si="723"/>
        <v>0</v>
      </c>
      <c r="AS1529" s="25"/>
      <c r="AT1529" s="25">
        <v>5.63</v>
      </c>
      <c r="AU1529" s="25">
        <f t="shared" si="724"/>
        <v>0</v>
      </c>
      <c r="AV1529" s="25"/>
      <c r="AW1529" s="25">
        <v>6.65</v>
      </c>
      <c r="AX1529" s="25">
        <f t="shared" si="725"/>
        <v>0</v>
      </c>
      <c r="AY1529" s="25"/>
      <c r="AZ1529" s="25">
        <v>5.58</v>
      </c>
      <c r="BA1529" s="25">
        <f t="shared" si="704"/>
        <v>0</v>
      </c>
      <c r="BB1529" s="25"/>
      <c r="BC1529" s="25">
        <v>6</v>
      </c>
      <c r="BD1529" s="23">
        <f t="shared" si="718"/>
        <v>0</v>
      </c>
      <c r="BE1529" s="26">
        <f t="shared" si="719"/>
        <v>0</v>
      </c>
      <c r="BF1529" s="27">
        <f t="shared" si="722"/>
        <v>12027</v>
      </c>
      <c r="BG1529" s="28">
        <v>54306</v>
      </c>
      <c r="BH1529" s="29"/>
      <c r="BI1529" s="28"/>
      <c r="BJ1529" s="30">
        <f t="shared" si="720"/>
        <v>54306</v>
      </c>
      <c r="BK1529" s="28">
        <f t="shared" si="721"/>
        <v>-42279</v>
      </c>
      <c r="BL1529" s="250"/>
      <c r="BM1529" s="250"/>
      <c r="BN1529" s="250"/>
      <c r="BO1529" s="254"/>
      <c r="BP1529" s="250"/>
      <c r="BQ1529" s="273"/>
      <c r="BR1529" s="250"/>
      <c r="BS1529" s="250"/>
      <c r="BT1529" s="250"/>
      <c r="BU1529" s="250"/>
      <c r="BV1529" s="252"/>
      <c r="BW1529" s="252"/>
      <c r="BX1529" s="252"/>
      <c r="BY1529" s="253"/>
      <c r="BZ1529" s="253"/>
      <c r="CA1529" s="253"/>
      <c r="CB1529" s="253"/>
      <c r="CC1529" s="253"/>
      <c r="CD1529" s="253"/>
      <c r="CE1529" s="253"/>
      <c r="CF1529" s="253"/>
      <c r="CG1529" s="253"/>
      <c r="CH1529" s="253"/>
      <c r="CI1529" s="253"/>
      <c r="CJ1529" s="253"/>
      <c r="CK1529" s="253"/>
      <c r="CL1529" s="253"/>
      <c r="CM1529" s="253"/>
      <c r="CN1529" s="253"/>
      <c r="CO1529" s="253"/>
      <c r="CP1529" s="253"/>
      <c r="CQ1529" s="253"/>
      <c r="CR1529" s="253"/>
      <c r="CS1529" s="253"/>
      <c r="CT1529" s="253"/>
      <c r="CU1529" s="253"/>
      <c r="CV1529" s="253"/>
      <c r="CW1529" s="253"/>
      <c r="CX1529" s="253"/>
      <c r="CY1529" s="253"/>
      <c r="CZ1529" s="253"/>
      <c r="DA1529" s="253"/>
      <c r="DB1529" s="253"/>
      <c r="DC1529" s="253"/>
      <c r="DD1529" s="253"/>
      <c r="DE1529" s="253"/>
      <c r="DF1529" s="253"/>
      <c r="DG1529" s="253"/>
      <c r="DH1529" s="253"/>
      <c r="DI1529" s="253"/>
      <c r="DJ1529" s="253"/>
      <c r="DK1529" s="253"/>
      <c r="DL1529" s="253"/>
      <c r="DM1529" s="253"/>
      <c r="DN1529" s="253"/>
      <c r="DO1529" s="253"/>
      <c r="DP1529" s="253"/>
      <c r="DQ1529" s="253"/>
      <c r="DR1529" s="253"/>
      <c r="DS1529" s="253"/>
      <c r="DT1529" s="253"/>
      <c r="DU1529" s="253"/>
      <c r="DV1529" s="253"/>
      <c r="DW1529" s="253"/>
      <c r="DX1529" s="253"/>
      <c r="DY1529" s="253"/>
      <c r="DZ1529" s="253"/>
      <c r="EA1529" s="253"/>
      <c r="EB1529" s="253"/>
      <c r="EC1529" s="253"/>
      <c r="ED1529" s="253"/>
      <c r="EE1529" s="253"/>
      <c r="EF1529" s="253"/>
      <c r="EG1529" s="253"/>
      <c r="EH1529" s="253"/>
      <c r="EI1529" s="253"/>
      <c r="EJ1529" s="253"/>
      <c r="EK1529" s="253"/>
      <c r="EL1529" s="253"/>
      <c r="EM1529" s="253"/>
      <c r="EN1529" s="253"/>
      <c r="EO1529" s="253"/>
      <c r="EP1529" s="253"/>
      <c r="EQ1529" s="253"/>
      <c r="ER1529" s="253"/>
      <c r="ES1529" s="253"/>
      <c r="ET1529" s="253"/>
      <c r="EU1529" s="253"/>
      <c r="EV1529" s="253"/>
      <c r="EW1529" s="253"/>
      <c r="EX1529" s="253"/>
      <c r="EY1529" s="253"/>
      <c r="EZ1529" s="253"/>
      <c r="FA1529" s="253"/>
      <c r="FB1529" s="253"/>
      <c r="FC1529" s="253"/>
      <c r="FD1529" s="253"/>
      <c r="FE1529" s="253"/>
      <c r="FF1529" s="253"/>
      <c r="FG1529" s="253"/>
      <c r="FH1529" s="253"/>
      <c r="FI1529" s="253"/>
      <c r="FJ1529" s="253"/>
      <c r="FK1529" s="253"/>
      <c r="FL1529" s="253"/>
      <c r="FM1529" s="253"/>
      <c r="FN1529" s="253"/>
      <c r="FO1529" s="253"/>
      <c r="FP1529" s="253"/>
      <c r="FQ1529" s="253"/>
      <c r="FR1529" s="253"/>
      <c r="FS1529" s="253"/>
      <c r="FT1529" s="253"/>
      <c r="FU1529" s="253"/>
      <c r="FV1529" s="253"/>
    </row>
    <row r="1530" spans="1:178" s="33" customFormat="1" ht="32.25" customHeight="1">
      <c r="A1530" s="35" t="s">
        <v>711</v>
      </c>
      <c r="B1530" s="36" t="s">
        <v>712</v>
      </c>
      <c r="C1530" s="40"/>
      <c r="D1530" s="25">
        <v>45</v>
      </c>
      <c r="E1530" s="23">
        <f t="shared" si="705"/>
        <v>0</v>
      </c>
      <c r="F1530" s="25"/>
      <c r="G1530" s="25">
        <v>30</v>
      </c>
      <c r="H1530" s="23">
        <f t="shared" si="706"/>
        <v>0</v>
      </c>
      <c r="I1530" s="25"/>
      <c r="J1530" s="25">
        <v>45</v>
      </c>
      <c r="K1530" s="23">
        <f t="shared" si="707"/>
        <v>0</v>
      </c>
      <c r="L1530" s="25"/>
      <c r="M1530" s="25">
        <v>75</v>
      </c>
      <c r="N1530" s="23">
        <f t="shared" si="708"/>
        <v>0</v>
      </c>
      <c r="O1530" s="25"/>
      <c r="P1530" s="25">
        <v>38</v>
      </c>
      <c r="Q1530" s="23">
        <f t="shared" si="709"/>
        <v>0</v>
      </c>
      <c r="R1530" s="25"/>
      <c r="S1530" s="25">
        <v>68</v>
      </c>
      <c r="T1530" s="23">
        <f t="shared" si="710"/>
        <v>0</v>
      </c>
      <c r="U1530" s="25"/>
      <c r="V1530" s="25">
        <v>38</v>
      </c>
      <c r="W1530" s="23">
        <f t="shared" si="711"/>
        <v>0</v>
      </c>
      <c r="X1530" s="25"/>
      <c r="Y1530" s="25">
        <v>55</v>
      </c>
      <c r="Z1530" s="23">
        <f t="shared" si="712"/>
        <v>0</v>
      </c>
      <c r="AA1530" s="25"/>
      <c r="AB1530" s="25">
        <v>58</v>
      </c>
      <c r="AC1530" s="23">
        <f t="shared" si="713"/>
        <v>0</v>
      </c>
      <c r="AD1530" s="25"/>
      <c r="AE1530" s="25">
        <v>68</v>
      </c>
      <c r="AF1530" s="25">
        <f t="shared" si="714"/>
        <v>0</v>
      </c>
      <c r="AG1530" s="25"/>
      <c r="AH1530" s="25">
        <v>98</v>
      </c>
      <c r="AI1530" s="23">
        <f t="shared" si="715"/>
        <v>0</v>
      </c>
      <c r="AJ1530" s="25"/>
      <c r="AK1530" s="25"/>
      <c r="AL1530" s="25">
        <f t="shared" si="716"/>
        <v>0</v>
      </c>
      <c r="AM1530" s="25"/>
      <c r="AN1530" s="25"/>
      <c r="AO1530" s="25">
        <f t="shared" si="717"/>
        <v>0</v>
      </c>
      <c r="AP1530" s="100"/>
      <c r="AQ1530" s="25"/>
      <c r="AR1530" s="25"/>
      <c r="AS1530" s="25"/>
      <c r="AT1530" s="25"/>
      <c r="AU1530" s="25"/>
      <c r="AV1530" s="25"/>
      <c r="AW1530" s="25"/>
      <c r="AX1530" s="25"/>
      <c r="AY1530" s="25"/>
      <c r="AZ1530" s="25"/>
      <c r="BA1530" s="25"/>
      <c r="BB1530" s="25"/>
      <c r="BC1530" s="25"/>
      <c r="BD1530" s="23">
        <f t="shared" si="718"/>
        <v>0</v>
      </c>
      <c r="BE1530" s="26">
        <f t="shared" si="719"/>
        <v>0</v>
      </c>
      <c r="BF1530" s="27">
        <f t="shared" si="722"/>
        <v>0</v>
      </c>
      <c r="BG1530" s="28"/>
      <c r="BH1530" s="29"/>
      <c r="BI1530" s="28"/>
      <c r="BJ1530" s="30">
        <f t="shared" si="720"/>
        <v>0</v>
      </c>
      <c r="BK1530" s="28">
        <f t="shared" si="721"/>
        <v>0</v>
      </c>
      <c r="BL1530" s="250"/>
      <c r="BM1530" s="250"/>
      <c r="BN1530" s="250"/>
      <c r="BO1530" s="254"/>
      <c r="BP1530" s="250"/>
      <c r="BQ1530" s="273"/>
      <c r="BR1530" s="250"/>
      <c r="BS1530" s="250"/>
      <c r="BT1530" s="250"/>
      <c r="BU1530" s="250"/>
      <c r="BV1530" s="252"/>
      <c r="BW1530" s="252"/>
      <c r="BX1530" s="252"/>
      <c r="BY1530" s="253"/>
      <c r="BZ1530" s="253"/>
      <c r="CA1530" s="253"/>
      <c r="CB1530" s="253"/>
      <c r="CC1530" s="253"/>
      <c r="CD1530" s="253"/>
      <c r="CE1530" s="253"/>
      <c r="CF1530" s="253"/>
      <c r="CG1530" s="253"/>
      <c r="CH1530" s="253"/>
      <c r="CI1530" s="253"/>
      <c r="CJ1530" s="253"/>
      <c r="CK1530" s="253"/>
      <c r="CL1530" s="253"/>
      <c r="CM1530" s="253"/>
      <c r="CN1530" s="253"/>
      <c r="CO1530" s="253"/>
      <c r="CP1530" s="253"/>
      <c r="CQ1530" s="253"/>
      <c r="CR1530" s="253"/>
      <c r="CS1530" s="253"/>
      <c r="CT1530" s="253"/>
      <c r="CU1530" s="253"/>
      <c r="CV1530" s="253"/>
      <c r="CW1530" s="253"/>
      <c r="CX1530" s="253"/>
      <c r="CY1530" s="253"/>
      <c r="CZ1530" s="253"/>
      <c r="DA1530" s="253"/>
      <c r="DB1530" s="253"/>
      <c r="DC1530" s="253"/>
      <c r="DD1530" s="253"/>
      <c r="DE1530" s="253"/>
      <c r="DF1530" s="253"/>
      <c r="DG1530" s="253"/>
      <c r="DH1530" s="253"/>
      <c r="DI1530" s="253"/>
      <c r="DJ1530" s="253"/>
      <c r="DK1530" s="253"/>
      <c r="DL1530" s="253"/>
      <c r="DM1530" s="253"/>
      <c r="DN1530" s="253"/>
      <c r="DO1530" s="253"/>
      <c r="DP1530" s="253"/>
      <c r="DQ1530" s="253"/>
      <c r="DR1530" s="253"/>
      <c r="DS1530" s="253"/>
      <c r="DT1530" s="253"/>
      <c r="DU1530" s="253"/>
      <c r="DV1530" s="253"/>
      <c r="DW1530" s="253"/>
      <c r="DX1530" s="253"/>
      <c r="DY1530" s="253"/>
      <c r="DZ1530" s="253"/>
      <c r="EA1530" s="253"/>
      <c r="EB1530" s="253"/>
      <c r="EC1530" s="253"/>
      <c r="ED1530" s="253"/>
      <c r="EE1530" s="253"/>
      <c r="EF1530" s="253"/>
      <c r="EG1530" s="253"/>
      <c r="EH1530" s="253"/>
      <c r="EI1530" s="253"/>
      <c r="EJ1530" s="253"/>
      <c r="EK1530" s="253"/>
      <c r="EL1530" s="253"/>
      <c r="EM1530" s="253"/>
      <c r="EN1530" s="253"/>
      <c r="EO1530" s="253"/>
      <c r="EP1530" s="253"/>
      <c r="EQ1530" s="253"/>
      <c r="ER1530" s="253"/>
      <c r="ES1530" s="253"/>
      <c r="ET1530" s="253"/>
      <c r="EU1530" s="253"/>
      <c r="EV1530" s="253"/>
      <c r="EW1530" s="253"/>
      <c r="EX1530" s="253"/>
      <c r="EY1530" s="253"/>
      <c r="EZ1530" s="253"/>
      <c r="FA1530" s="253"/>
      <c r="FB1530" s="253"/>
      <c r="FC1530" s="253"/>
      <c r="FD1530" s="253"/>
      <c r="FE1530" s="253"/>
      <c r="FF1530" s="253"/>
      <c r="FG1530" s="253"/>
      <c r="FH1530" s="253"/>
      <c r="FI1530" s="253"/>
      <c r="FJ1530" s="253"/>
      <c r="FK1530" s="253"/>
      <c r="FL1530" s="253"/>
      <c r="FM1530" s="253"/>
      <c r="FN1530" s="253"/>
      <c r="FO1530" s="253"/>
      <c r="FP1530" s="253"/>
      <c r="FQ1530" s="253"/>
      <c r="FR1530" s="253"/>
      <c r="FS1530" s="253"/>
      <c r="FT1530" s="253"/>
      <c r="FU1530" s="253"/>
      <c r="FV1530" s="253"/>
    </row>
    <row r="1531" spans="1:178" s="33" customFormat="1" ht="32.25" customHeight="1">
      <c r="A1531" s="35" t="s">
        <v>713</v>
      </c>
      <c r="B1531" s="36" t="s">
        <v>714</v>
      </c>
      <c r="C1531" s="40"/>
      <c r="D1531" s="25">
        <v>45</v>
      </c>
      <c r="E1531" s="23">
        <f t="shared" si="705"/>
        <v>0</v>
      </c>
      <c r="F1531" s="25"/>
      <c r="G1531" s="25">
        <v>30</v>
      </c>
      <c r="H1531" s="23">
        <f t="shared" si="706"/>
        <v>0</v>
      </c>
      <c r="I1531" s="25"/>
      <c r="J1531" s="25">
        <v>45</v>
      </c>
      <c r="K1531" s="23">
        <f t="shared" si="707"/>
        <v>0</v>
      </c>
      <c r="L1531" s="25"/>
      <c r="M1531" s="25">
        <v>75</v>
      </c>
      <c r="N1531" s="23">
        <f t="shared" si="708"/>
        <v>0</v>
      </c>
      <c r="O1531" s="25"/>
      <c r="P1531" s="25">
        <v>38</v>
      </c>
      <c r="Q1531" s="23">
        <f t="shared" si="709"/>
        <v>0</v>
      </c>
      <c r="R1531" s="25"/>
      <c r="S1531" s="25">
        <v>68</v>
      </c>
      <c r="T1531" s="23">
        <f t="shared" si="710"/>
        <v>0</v>
      </c>
      <c r="U1531" s="25"/>
      <c r="V1531" s="25">
        <v>38</v>
      </c>
      <c r="W1531" s="23">
        <f t="shared" si="711"/>
        <v>0</v>
      </c>
      <c r="X1531" s="25"/>
      <c r="Y1531" s="25">
        <v>55</v>
      </c>
      <c r="Z1531" s="23">
        <f t="shared" si="712"/>
        <v>0</v>
      </c>
      <c r="AA1531" s="25"/>
      <c r="AB1531" s="25">
        <v>58</v>
      </c>
      <c r="AC1531" s="23">
        <f t="shared" si="713"/>
        <v>0</v>
      </c>
      <c r="AD1531" s="25"/>
      <c r="AE1531" s="25">
        <v>68</v>
      </c>
      <c r="AF1531" s="25">
        <f t="shared" si="714"/>
        <v>0</v>
      </c>
      <c r="AG1531" s="25"/>
      <c r="AH1531" s="25">
        <v>98</v>
      </c>
      <c r="AI1531" s="23">
        <f t="shared" si="715"/>
        <v>0</v>
      </c>
      <c r="AJ1531" s="25"/>
      <c r="AK1531" s="25">
        <v>7</v>
      </c>
      <c r="AL1531" s="25">
        <f t="shared" si="716"/>
        <v>0</v>
      </c>
      <c r="AM1531" s="25"/>
      <c r="AN1531" s="25">
        <v>6</v>
      </c>
      <c r="AO1531" s="25">
        <f t="shared" si="717"/>
        <v>0</v>
      </c>
      <c r="AP1531" s="25"/>
      <c r="AQ1531" s="25">
        <v>7</v>
      </c>
      <c r="AR1531" s="25">
        <f t="shared" ref="AR1531:AR1553" si="726">AQ1531*AP1531</f>
        <v>0</v>
      </c>
      <c r="AS1531" s="25"/>
      <c r="AT1531" s="25">
        <v>5.63</v>
      </c>
      <c r="AU1531" s="25">
        <f t="shared" ref="AU1531:AU1553" si="727">AT1531*AS1531</f>
        <v>0</v>
      </c>
      <c r="AV1531" s="25"/>
      <c r="AW1531" s="25">
        <v>6.65</v>
      </c>
      <c r="AX1531" s="25">
        <f t="shared" ref="AX1531:AX1553" si="728">AW1531*AV1531</f>
        <v>0</v>
      </c>
      <c r="AY1531" s="25"/>
      <c r="AZ1531" s="25">
        <v>5.58</v>
      </c>
      <c r="BA1531" s="25">
        <f t="shared" ref="BA1531:BA1553" si="729">AZ1531*AY1531</f>
        <v>0</v>
      </c>
      <c r="BB1531" s="25"/>
      <c r="BC1531" s="25">
        <v>6</v>
      </c>
      <c r="BD1531" s="23">
        <f t="shared" si="718"/>
        <v>0</v>
      </c>
      <c r="BE1531" s="26">
        <f t="shared" si="719"/>
        <v>0</v>
      </c>
      <c r="BF1531" s="27">
        <f t="shared" si="722"/>
        <v>315759</v>
      </c>
      <c r="BG1531" s="28">
        <v>60000</v>
      </c>
      <c r="BH1531" s="29"/>
      <c r="BI1531" s="28"/>
      <c r="BJ1531" s="30">
        <f t="shared" si="720"/>
        <v>60000</v>
      </c>
      <c r="BK1531" s="28">
        <f t="shared" si="721"/>
        <v>255759</v>
      </c>
      <c r="BL1531" s="250"/>
      <c r="BM1531" s="250"/>
      <c r="BN1531" s="250"/>
      <c r="BO1531" s="254"/>
      <c r="BP1531" s="250"/>
      <c r="BQ1531" s="273"/>
      <c r="BR1531" s="250"/>
      <c r="BS1531" s="250"/>
      <c r="BT1531" s="250"/>
      <c r="BU1531" s="250"/>
      <c r="BV1531" s="252"/>
      <c r="BW1531" s="252"/>
      <c r="BX1531" s="252"/>
      <c r="BY1531" s="253"/>
      <c r="BZ1531" s="253"/>
      <c r="CA1531" s="253"/>
      <c r="CB1531" s="253"/>
      <c r="CC1531" s="253"/>
      <c r="CD1531" s="253"/>
      <c r="CE1531" s="253"/>
      <c r="CF1531" s="253"/>
      <c r="CG1531" s="253"/>
      <c r="CH1531" s="253"/>
      <c r="CI1531" s="253"/>
      <c r="CJ1531" s="253"/>
      <c r="CK1531" s="253"/>
      <c r="CL1531" s="253"/>
      <c r="CM1531" s="253"/>
      <c r="CN1531" s="253"/>
      <c r="CO1531" s="253"/>
      <c r="CP1531" s="253"/>
      <c r="CQ1531" s="253"/>
      <c r="CR1531" s="253"/>
      <c r="CS1531" s="253"/>
      <c r="CT1531" s="253"/>
      <c r="CU1531" s="253"/>
      <c r="CV1531" s="253"/>
      <c r="CW1531" s="253"/>
      <c r="CX1531" s="253"/>
      <c r="CY1531" s="253"/>
      <c r="CZ1531" s="253"/>
      <c r="DA1531" s="253"/>
      <c r="DB1531" s="253"/>
      <c r="DC1531" s="253"/>
      <c r="DD1531" s="253"/>
      <c r="DE1531" s="253"/>
      <c r="DF1531" s="253"/>
      <c r="DG1531" s="253"/>
      <c r="DH1531" s="253"/>
      <c r="DI1531" s="253"/>
      <c r="DJ1531" s="253"/>
      <c r="DK1531" s="253"/>
      <c r="DL1531" s="253"/>
      <c r="DM1531" s="253"/>
      <c r="DN1531" s="253"/>
      <c r="DO1531" s="253"/>
      <c r="DP1531" s="253"/>
      <c r="DQ1531" s="253"/>
      <c r="DR1531" s="253"/>
      <c r="DS1531" s="253"/>
      <c r="DT1531" s="253"/>
      <c r="DU1531" s="253"/>
      <c r="DV1531" s="253"/>
      <c r="DW1531" s="253"/>
      <c r="DX1531" s="253"/>
      <c r="DY1531" s="253"/>
      <c r="DZ1531" s="253"/>
      <c r="EA1531" s="253"/>
      <c r="EB1531" s="253"/>
      <c r="EC1531" s="253"/>
      <c r="ED1531" s="253"/>
      <c r="EE1531" s="253"/>
      <c r="EF1531" s="253"/>
      <c r="EG1531" s="253"/>
      <c r="EH1531" s="253"/>
      <c r="EI1531" s="253"/>
      <c r="EJ1531" s="253"/>
      <c r="EK1531" s="253"/>
      <c r="EL1531" s="253"/>
      <c r="EM1531" s="253"/>
      <c r="EN1531" s="253"/>
      <c r="EO1531" s="253"/>
      <c r="EP1531" s="253"/>
      <c r="EQ1531" s="253"/>
      <c r="ER1531" s="253"/>
      <c r="ES1531" s="253"/>
      <c r="ET1531" s="253"/>
      <c r="EU1531" s="253"/>
      <c r="EV1531" s="253"/>
      <c r="EW1531" s="253"/>
      <c r="EX1531" s="253"/>
      <c r="EY1531" s="253"/>
      <c r="EZ1531" s="253"/>
      <c r="FA1531" s="253"/>
      <c r="FB1531" s="253"/>
      <c r="FC1531" s="253"/>
      <c r="FD1531" s="253"/>
      <c r="FE1531" s="253"/>
      <c r="FF1531" s="253"/>
      <c r="FG1531" s="253"/>
      <c r="FH1531" s="253"/>
      <c r="FI1531" s="253"/>
      <c r="FJ1531" s="253"/>
      <c r="FK1531" s="253"/>
      <c r="FL1531" s="253"/>
      <c r="FM1531" s="253"/>
      <c r="FN1531" s="253"/>
      <c r="FO1531" s="253"/>
      <c r="FP1531" s="253"/>
      <c r="FQ1531" s="253"/>
      <c r="FR1531" s="253"/>
      <c r="FS1531" s="253"/>
      <c r="FT1531" s="253"/>
      <c r="FU1531" s="253"/>
      <c r="FV1531" s="253"/>
    </row>
    <row r="1532" spans="1:178" s="33" customFormat="1" ht="32.25" customHeight="1">
      <c r="A1532" s="35" t="s">
        <v>715</v>
      </c>
      <c r="B1532" s="36" t="s">
        <v>716</v>
      </c>
      <c r="C1532" s="40"/>
      <c r="D1532" s="25">
        <v>45</v>
      </c>
      <c r="E1532" s="23">
        <f t="shared" si="705"/>
        <v>0</v>
      </c>
      <c r="F1532" s="25"/>
      <c r="G1532" s="25">
        <v>30</v>
      </c>
      <c r="H1532" s="23">
        <f t="shared" si="706"/>
        <v>0</v>
      </c>
      <c r="I1532" s="25"/>
      <c r="J1532" s="25">
        <v>45</v>
      </c>
      <c r="K1532" s="23">
        <f t="shared" si="707"/>
        <v>0</v>
      </c>
      <c r="L1532" s="25"/>
      <c r="M1532" s="25">
        <v>75</v>
      </c>
      <c r="N1532" s="23">
        <f t="shared" si="708"/>
        <v>0</v>
      </c>
      <c r="O1532" s="25"/>
      <c r="P1532" s="25">
        <v>38</v>
      </c>
      <c r="Q1532" s="23">
        <f t="shared" si="709"/>
        <v>0</v>
      </c>
      <c r="R1532" s="25"/>
      <c r="S1532" s="25">
        <v>68</v>
      </c>
      <c r="T1532" s="23">
        <f t="shared" si="710"/>
        <v>0</v>
      </c>
      <c r="U1532" s="25"/>
      <c r="V1532" s="25">
        <v>38</v>
      </c>
      <c r="W1532" s="23">
        <f t="shared" si="711"/>
        <v>0</v>
      </c>
      <c r="X1532" s="25"/>
      <c r="Y1532" s="25">
        <v>55</v>
      </c>
      <c r="Z1532" s="23">
        <f t="shared" si="712"/>
        <v>0</v>
      </c>
      <c r="AA1532" s="25"/>
      <c r="AB1532" s="25">
        <v>58</v>
      </c>
      <c r="AC1532" s="23">
        <f t="shared" si="713"/>
        <v>0</v>
      </c>
      <c r="AD1532" s="25"/>
      <c r="AE1532" s="25">
        <v>68</v>
      </c>
      <c r="AF1532" s="25">
        <f t="shared" si="714"/>
        <v>0</v>
      </c>
      <c r="AG1532" s="25"/>
      <c r="AH1532" s="25">
        <v>98</v>
      </c>
      <c r="AI1532" s="23">
        <f t="shared" si="715"/>
        <v>0</v>
      </c>
      <c r="AJ1532" s="25"/>
      <c r="AK1532" s="25">
        <v>7</v>
      </c>
      <c r="AL1532" s="25">
        <f t="shared" si="716"/>
        <v>0</v>
      </c>
      <c r="AM1532" s="25"/>
      <c r="AN1532" s="25">
        <v>6</v>
      </c>
      <c r="AO1532" s="25">
        <f t="shared" si="717"/>
        <v>0</v>
      </c>
      <c r="AP1532" s="25"/>
      <c r="AQ1532" s="25">
        <v>7</v>
      </c>
      <c r="AR1532" s="25">
        <f t="shared" si="726"/>
        <v>0</v>
      </c>
      <c r="AS1532" s="25"/>
      <c r="AT1532" s="25">
        <v>5.63</v>
      </c>
      <c r="AU1532" s="25">
        <f t="shared" si="727"/>
        <v>0</v>
      </c>
      <c r="AV1532" s="25"/>
      <c r="AW1532" s="25">
        <v>6.65</v>
      </c>
      <c r="AX1532" s="25">
        <f t="shared" si="728"/>
        <v>0</v>
      </c>
      <c r="AY1532" s="25"/>
      <c r="AZ1532" s="25">
        <v>5.58</v>
      </c>
      <c r="BA1532" s="25">
        <f t="shared" si="729"/>
        <v>0</v>
      </c>
      <c r="BB1532" s="25"/>
      <c r="BC1532" s="25">
        <v>6</v>
      </c>
      <c r="BD1532" s="23">
        <f t="shared" si="718"/>
        <v>0</v>
      </c>
      <c r="BE1532" s="26">
        <f t="shared" si="719"/>
        <v>0</v>
      </c>
      <c r="BF1532" s="27">
        <f t="shared" si="722"/>
        <v>0</v>
      </c>
      <c r="BG1532" s="28"/>
      <c r="BH1532" s="29"/>
      <c r="BI1532" s="28"/>
      <c r="BJ1532" s="30">
        <f t="shared" si="720"/>
        <v>0</v>
      </c>
      <c r="BK1532" s="28">
        <f t="shared" si="721"/>
        <v>0</v>
      </c>
      <c r="BL1532" s="250"/>
      <c r="BM1532" s="250"/>
      <c r="BN1532" s="250"/>
      <c r="BO1532" s="254"/>
      <c r="BP1532" s="250"/>
      <c r="BQ1532" s="273"/>
      <c r="BR1532" s="250"/>
      <c r="BS1532" s="250"/>
      <c r="BT1532" s="250"/>
      <c r="BU1532" s="250"/>
      <c r="BV1532" s="250"/>
      <c r="BW1532" s="250"/>
      <c r="BX1532" s="252"/>
      <c r="BY1532" s="253"/>
      <c r="BZ1532" s="253"/>
      <c r="CA1532" s="253"/>
      <c r="CB1532" s="253"/>
      <c r="CC1532" s="253"/>
      <c r="CD1532" s="253"/>
      <c r="CE1532" s="253"/>
      <c r="CF1532" s="253"/>
      <c r="CG1532" s="253"/>
      <c r="CH1532" s="253"/>
      <c r="CI1532" s="253"/>
      <c r="CJ1532" s="253"/>
      <c r="CK1532" s="253"/>
      <c r="CL1532" s="253"/>
      <c r="CM1532" s="253"/>
      <c r="CN1532" s="253"/>
      <c r="CO1532" s="253"/>
      <c r="CP1532" s="253"/>
      <c r="CQ1532" s="253"/>
      <c r="CR1532" s="253"/>
      <c r="CS1532" s="253"/>
      <c r="CT1532" s="253"/>
      <c r="CU1532" s="253"/>
      <c r="CV1532" s="253"/>
      <c r="CW1532" s="253"/>
      <c r="CX1532" s="253"/>
      <c r="CY1532" s="253"/>
      <c r="CZ1532" s="253"/>
      <c r="DA1532" s="253"/>
      <c r="DB1532" s="253"/>
      <c r="DC1532" s="253"/>
      <c r="DD1532" s="253"/>
      <c r="DE1532" s="253"/>
      <c r="DF1532" s="253"/>
      <c r="DG1532" s="253"/>
      <c r="DH1532" s="253"/>
      <c r="DI1532" s="253"/>
      <c r="DJ1532" s="253"/>
      <c r="DK1532" s="253"/>
      <c r="DL1532" s="253"/>
      <c r="DM1532" s="253"/>
      <c r="DN1532" s="253"/>
      <c r="DO1532" s="253"/>
      <c r="DP1532" s="253"/>
      <c r="DQ1532" s="253"/>
      <c r="DR1532" s="253"/>
      <c r="DS1532" s="253"/>
      <c r="DT1532" s="253"/>
      <c r="DU1532" s="253"/>
      <c r="DV1532" s="253"/>
      <c r="DW1532" s="253"/>
      <c r="DX1532" s="253"/>
      <c r="DY1532" s="253"/>
      <c r="DZ1532" s="253"/>
      <c r="EA1532" s="253"/>
      <c r="EB1532" s="253"/>
      <c r="EC1532" s="253"/>
      <c r="ED1532" s="253"/>
      <c r="EE1532" s="253"/>
      <c r="EF1532" s="253"/>
      <c r="EG1532" s="253"/>
      <c r="EH1532" s="253"/>
      <c r="EI1532" s="253"/>
      <c r="EJ1532" s="253"/>
      <c r="EK1532" s="253"/>
      <c r="EL1532" s="253"/>
      <c r="EM1532" s="253"/>
      <c r="EN1532" s="253"/>
      <c r="EO1532" s="253"/>
      <c r="EP1532" s="253"/>
      <c r="EQ1532" s="253"/>
      <c r="ER1532" s="253"/>
      <c r="ES1532" s="253"/>
      <c r="ET1532" s="253"/>
      <c r="EU1532" s="253"/>
      <c r="EV1532" s="253"/>
      <c r="EW1532" s="253"/>
      <c r="EX1532" s="253"/>
      <c r="EY1532" s="253"/>
      <c r="EZ1532" s="253"/>
      <c r="FA1532" s="253"/>
      <c r="FB1532" s="253"/>
      <c r="FC1532" s="253"/>
      <c r="FD1532" s="253"/>
      <c r="FE1532" s="253"/>
      <c r="FF1532" s="253"/>
      <c r="FG1532" s="253"/>
      <c r="FH1532" s="253"/>
      <c r="FI1532" s="253"/>
      <c r="FJ1532" s="253"/>
      <c r="FK1532" s="253"/>
      <c r="FL1532" s="253"/>
      <c r="FM1532" s="253"/>
      <c r="FN1532" s="253"/>
      <c r="FO1532" s="253"/>
      <c r="FP1532" s="253"/>
      <c r="FQ1532" s="253"/>
      <c r="FR1532" s="253"/>
      <c r="FS1532" s="253"/>
      <c r="FT1532" s="253"/>
      <c r="FU1532" s="253"/>
      <c r="FV1532" s="253"/>
    </row>
    <row r="1533" spans="1:178" s="33" customFormat="1" ht="32.25" customHeight="1">
      <c r="A1533" s="35" t="s">
        <v>717</v>
      </c>
      <c r="B1533" s="36" t="s">
        <v>718</v>
      </c>
      <c r="C1533" s="40"/>
      <c r="D1533" s="25">
        <v>45</v>
      </c>
      <c r="E1533" s="23">
        <f t="shared" si="705"/>
        <v>0</v>
      </c>
      <c r="F1533" s="25"/>
      <c r="G1533" s="25">
        <v>30</v>
      </c>
      <c r="H1533" s="23">
        <f t="shared" si="706"/>
        <v>0</v>
      </c>
      <c r="I1533" s="25"/>
      <c r="J1533" s="25">
        <v>45</v>
      </c>
      <c r="K1533" s="23">
        <f t="shared" si="707"/>
        <v>0</v>
      </c>
      <c r="L1533" s="25">
        <v>180</v>
      </c>
      <c r="M1533" s="25">
        <v>75</v>
      </c>
      <c r="N1533" s="23">
        <f t="shared" si="708"/>
        <v>13500</v>
      </c>
      <c r="O1533" s="25">
        <v>230</v>
      </c>
      <c r="P1533" s="25">
        <v>38</v>
      </c>
      <c r="Q1533" s="23">
        <f t="shared" si="709"/>
        <v>8740</v>
      </c>
      <c r="R1533" s="25">
        <v>210</v>
      </c>
      <c r="S1533" s="25">
        <v>68</v>
      </c>
      <c r="T1533" s="23">
        <f t="shared" si="710"/>
        <v>14280</v>
      </c>
      <c r="U1533" s="25"/>
      <c r="V1533" s="25">
        <v>38</v>
      </c>
      <c r="W1533" s="23">
        <f t="shared" si="711"/>
        <v>0</v>
      </c>
      <c r="X1533" s="25"/>
      <c r="Y1533" s="25">
        <v>55</v>
      </c>
      <c r="Z1533" s="23">
        <f t="shared" si="712"/>
        <v>0</v>
      </c>
      <c r="AA1533" s="25"/>
      <c r="AB1533" s="25">
        <v>58</v>
      </c>
      <c r="AC1533" s="23">
        <f t="shared" si="713"/>
        <v>0</v>
      </c>
      <c r="AD1533" s="25"/>
      <c r="AE1533" s="25">
        <v>68</v>
      </c>
      <c r="AF1533" s="25">
        <f t="shared" si="714"/>
        <v>0</v>
      </c>
      <c r="AG1533" s="25"/>
      <c r="AH1533" s="25">
        <v>98</v>
      </c>
      <c r="AI1533" s="23">
        <f t="shared" si="715"/>
        <v>0</v>
      </c>
      <c r="AJ1533" s="25"/>
      <c r="AK1533" s="25">
        <v>7</v>
      </c>
      <c r="AL1533" s="25">
        <f t="shared" si="716"/>
        <v>0</v>
      </c>
      <c r="AM1533" s="25">
        <v>3500</v>
      </c>
      <c r="AN1533" s="25">
        <v>6</v>
      </c>
      <c r="AO1533" s="25">
        <f t="shared" si="717"/>
        <v>21000</v>
      </c>
      <c r="AP1533" s="25"/>
      <c r="AQ1533" s="25">
        <v>7</v>
      </c>
      <c r="AR1533" s="25">
        <f t="shared" si="726"/>
        <v>0</v>
      </c>
      <c r="AS1533" s="25"/>
      <c r="AT1533" s="25">
        <v>5.63</v>
      </c>
      <c r="AU1533" s="25">
        <f t="shared" si="727"/>
        <v>0</v>
      </c>
      <c r="AV1533" s="25"/>
      <c r="AW1533" s="25">
        <v>6.65</v>
      </c>
      <c r="AX1533" s="25">
        <f t="shared" si="728"/>
        <v>0</v>
      </c>
      <c r="AY1533" s="25"/>
      <c r="AZ1533" s="25">
        <v>5.58</v>
      </c>
      <c r="BA1533" s="25">
        <f t="shared" si="729"/>
        <v>0</v>
      </c>
      <c r="BB1533" s="25"/>
      <c r="BC1533" s="25">
        <v>6</v>
      </c>
      <c r="BD1533" s="23">
        <f t="shared" si="718"/>
        <v>0</v>
      </c>
      <c r="BE1533" s="26">
        <f t="shared" si="719"/>
        <v>57520</v>
      </c>
      <c r="BF1533" s="27">
        <f t="shared" si="722"/>
        <v>262901</v>
      </c>
      <c r="BG1533" s="28"/>
      <c r="BH1533" s="29"/>
      <c r="BI1533" s="28"/>
      <c r="BJ1533" s="30">
        <f t="shared" si="720"/>
        <v>0</v>
      </c>
      <c r="BK1533" s="28">
        <f t="shared" si="721"/>
        <v>320421</v>
      </c>
      <c r="BL1533" s="250"/>
      <c r="BM1533" s="250"/>
      <c r="BN1533" s="250"/>
      <c r="BO1533" s="254"/>
      <c r="BP1533" s="250"/>
      <c r="BQ1533" s="273"/>
      <c r="BR1533" s="250"/>
      <c r="BS1533" s="250"/>
      <c r="BT1533" s="250"/>
      <c r="BU1533" s="250"/>
      <c r="BV1533" s="250"/>
      <c r="BW1533" s="250"/>
      <c r="BX1533" s="252"/>
      <c r="BY1533" s="253"/>
      <c r="BZ1533" s="253"/>
      <c r="CA1533" s="253"/>
      <c r="CB1533" s="253"/>
      <c r="CC1533" s="253"/>
      <c r="CD1533" s="253"/>
      <c r="CE1533" s="253"/>
      <c r="CF1533" s="253"/>
      <c r="CG1533" s="253"/>
      <c r="CH1533" s="253"/>
      <c r="CI1533" s="253"/>
      <c r="CJ1533" s="253"/>
      <c r="CK1533" s="253"/>
      <c r="CL1533" s="253"/>
      <c r="CM1533" s="253"/>
      <c r="CN1533" s="253"/>
      <c r="CO1533" s="253"/>
      <c r="CP1533" s="253"/>
      <c r="CQ1533" s="253"/>
      <c r="CR1533" s="253"/>
      <c r="CS1533" s="253"/>
      <c r="CT1533" s="253"/>
      <c r="CU1533" s="253"/>
      <c r="CV1533" s="253"/>
      <c r="CW1533" s="253"/>
      <c r="CX1533" s="253"/>
      <c r="CY1533" s="253"/>
      <c r="CZ1533" s="253"/>
      <c r="DA1533" s="253"/>
      <c r="DB1533" s="253"/>
      <c r="DC1533" s="253"/>
      <c r="DD1533" s="253"/>
      <c r="DE1533" s="253"/>
      <c r="DF1533" s="253"/>
      <c r="DG1533" s="253"/>
      <c r="DH1533" s="253"/>
      <c r="DI1533" s="253"/>
      <c r="DJ1533" s="253"/>
      <c r="DK1533" s="253"/>
      <c r="DL1533" s="253"/>
      <c r="DM1533" s="253"/>
      <c r="DN1533" s="253"/>
      <c r="DO1533" s="253"/>
      <c r="DP1533" s="253"/>
      <c r="DQ1533" s="253"/>
      <c r="DR1533" s="253"/>
      <c r="DS1533" s="253"/>
      <c r="DT1533" s="253"/>
      <c r="DU1533" s="253"/>
      <c r="DV1533" s="253"/>
      <c r="DW1533" s="253"/>
      <c r="DX1533" s="253"/>
      <c r="DY1533" s="253"/>
      <c r="DZ1533" s="253"/>
      <c r="EA1533" s="253"/>
      <c r="EB1533" s="253"/>
      <c r="EC1533" s="253"/>
      <c r="ED1533" s="253"/>
      <c r="EE1533" s="253"/>
      <c r="EF1533" s="253"/>
      <c r="EG1533" s="253"/>
      <c r="EH1533" s="253"/>
      <c r="EI1533" s="253"/>
      <c r="EJ1533" s="253"/>
      <c r="EK1533" s="253"/>
      <c r="EL1533" s="253"/>
      <c r="EM1533" s="253"/>
      <c r="EN1533" s="253"/>
      <c r="EO1533" s="253"/>
      <c r="EP1533" s="253"/>
      <c r="EQ1533" s="253"/>
      <c r="ER1533" s="253"/>
      <c r="ES1533" s="253"/>
      <c r="ET1533" s="253"/>
      <c r="EU1533" s="253"/>
      <c r="EV1533" s="253"/>
      <c r="EW1533" s="253"/>
      <c r="EX1533" s="253"/>
      <c r="EY1533" s="253"/>
      <c r="EZ1533" s="253"/>
      <c r="FA1533" s="253"/>
      <c r="FB1533" s="253"/>
      <c r="FC1533" s="253"/>
      <c r="FD1533" s="253"/>
      <c r="FE1533" s="253"/>
      <c r="FF1533" s="253"/>
      <c r="FG1533" s="253"/>
      <c r="FH1533" s="253"/>
      <c r="FI1533" s="253"/>
      <c r="FJ1533" s="253"/>
      <c r="FK1533" s="253"/>
      <c r="FL1533" s="253"/>
      <c r="FM1533" s="253"/>
      <c r="FN1533" s="253"/>
      <c r="FO1533" s="253"/>
      <c r="FP1533" s="253"/>
      <c r="FQ1533" s="253"/>
      <c r="FR1533" s="253"/>
      <c r="FS1533" s="253"/>
      <c r="FT1533" s="253"/>
      <c r="FU1533" s="253"/>
      <c r="FV1533" s="253"/>
    </row>
    <row r="1534" spans="1:178" s="33" customFormat="1" ht="32.25" customHeight="1">
      <c r="A1534" s="35" t="s">
        <v>719</v>
      </c>
      <c r="B1534" s="36" t="s">
        <v>720</v>
      </c>
      <c r="C1534" s="40"/>
      <c r="D1534" s="25">
        <v>45</v>
      </c>
      <c r="E1534" s="23">
        <f t="shared" si="705"/>
        <v>0</v>
      </c>
      <c r="F1534" s="25"/>
      <c r="G1534" s="25">
        <v>30</v>
      </c>
      <c r="H1534" s="23">
        <f t="shared" si="706"/>
        <v>0</v>
      </c>
      <c r="I1534" s="25"/>
      <c r="J1534" s="25">
        <v>45</v>
      </c>
      <c r="K1534" s="23">
        <f t="shared" si="707"/>
        <v>0</v>
      </c>
      <c r="L1534" s="25"/>
      <c r="M1534" s="25">
        <v>75</v>
      </c>
      <c r="N1534" s="23">
        <f t="shared" si="708"/>
        <v>0</v>
      </c>
      <c r="O1534" s="25"/>
      <c r="P1534" s="25">
        <v>38</v>
      </c>
      <c r="Q1534" s="23">
        <f t="shared" si="709"/>
        <v>0</v>
      </c>
      <c r="R1534" s="25"/>
      <c r="S1534" s="25">
        <v>68</v>
      </c>
      <c r="T1534" s="23">
        <f t="shared" si="710"/>
        <v>0</v>
      </c>
      <c r="U1534" s="25"/>
      <c r="V1534" s="25">
        <v>38</v>
      </c>
      <c r="W1534" s="23">
        <f t="shared" si="711"/>
        <v>0</v>
      </c>
      <c r="X1534" s="25"/>
      <c r="Y1534" s="25">
        <v>55</v>
      </c>
      <c r="Z1534" s="23">
        <f t="shared" si="712"/>
        <v>0</v>
      </c>
      <c r="AA1534" s="25"/>
      <c r="AB1534" s="25">
        <v>58</v>
      </c>
      <c r="AC1534" s="23">
        <f t="shared" si="713"/>
        <v>0</v>
      </c>
      <c r="AD1534" s="25"/>
      <c r="AE1534" s="25">
        <v>68</v>
      </c>
      <c r="AF1534" s="25">
        <f t="shared" si="714"/>
        <v>0</v>
      </c>
      <c r="AG1534" s="25"/>
      <c r="AH1534" s="25">
        <v>98</v>
      </c>
      <c r="AI1534" s="23">
        <f t="shared" si="715"/>
        <v>0</v>
      </c>
      <c r="AJ1534" s="25"/>
      <c r="AK1534" s="25">
        <v>7</v>
      </c>
      <c r="AL1534" s="25">
        <f t="shared" si="716"/>
        <v>0</v>
      </c>
      <c r="AM1534" s="25"/>
      <c r="AN1534" s="25">
        <v>6</v>
      </c>
      <c r="AO1534" s="25">
        <f t="shared" si="717"/>
        <v>0</v>
      </c>
      <c r="AP1534" s="25"/>
      <c r="AQ1534" s="25">
        <v>7</v>
      </c>
      <c r="AR1534" s="25">
        <f t="shared" si="726"/>
        <v>0</v>
      </c>
      <c r="AS1534" s="25"/>
      <c r="AT1534" s="25">
        <v>5.63</v>
      </c>
      <c r="AU1534" s="25">
        <f t="shared" si="727"/>
        <v>0</v>
      </c>
      <c r="AV1534" s="25"/>
      <c r="AW1534" s="25">
        <v>6.65</v>
      </c>
      <c r="AX1534" s="25">
        <f t="shared" si="728"/>
        <v>0</v>
      </c>
      <c r="AY1534" s="25"/>
      <c r="AZ1534" s="25">
        <v>5.58</v>
      </c>
      <c r="BA1534" s="25">
        <f t="shared" si="729"/>
        <v>0</v>
      </c>
      <c r="BB1534" s="25"/>
      <c r="BC1534" s="25">
        <v>6</v>
      </c>
      <c r="BD1534" s="23">
        <f t="shared" si="718"/>
        <v>0</v>
      </c>
      <c r="BE1534" s="26">
        <f t="shared" si="719"/>
        <v>0</v>
      </c>
      <c r="BF1534" s="27">
        <f t="shared" si="722"/>
        <v>271020</v>
      </c>
      <c r="BG1534" s="28"/>
      <c r="BH1534" s="29"/>
      <c r="BI1534" s="28"/>
      <c r="BJ1534" s="30">
        <f t="shared" si="720"/>
        <v>0</v>
      </c>
      <c r="BK1534" s="28">
        <f t="shared" si="721"/>
        <v>271020</v>
      </c>
      <c r="BL1534" s="250"/>
      <c r="BM1534" s="250"/>
      <c r="BN1534" s="250"/>
      <c r="BO1534" s="254"/>
      <c r="BP1534" s="250"/>
      <c r="BQ1534" s="273"/>
      <c r="BR1534" s="250"/>
      <c r="BS1534" s="250"/>
      <c r="BT1534" s="250"/>
      <c r="BU1534" s="250"/>
      <c r="BV1534" s="250"/>
      <c r="BW1534" s="250"/>
      <c r="BX1534" s="252"/>
      <c r="BY1534" s="253"/>
      <c r="BZ1534" s="253"/>
      <c r="CA1534" s="253"/>
      <c r="CB1534" s="253"/>
      <c r="CC1534" s="253"/>
      <c r="CD1534" s="253"/>
      <c r="CE1534" s="253"/>
      <c r="CF1534" s="253"/>
      <c r="CG1534" s="253"/>
      <c r="CH1534" s="253"/>
      <c r="CI1534" s="253"/>
      <c r="CJ1534" s="253"/>
      <c r="CK1534" s="253"/>
      <c r="CL1534" s="253"/>
      <c r="CM1534" s="253"/>
      <c r="CN1534" s="253"/>
      <c r="CO1534" s="253"/>
      <c r="CP1534" s="253"/>
      <c r="CQ1534" s="253"/>
      <c r="CR1534" s="253"/>
      <c r="CS1534" s="253"/>
      <c r="CT1534" s="253"/>
      <c r="CU1534" s="253"/>
      <c r="CV1534" s="253"/>
      <c r="CW1534" s="253"/>
      <c r="CX1534" s="253"/>
      <c r="CY1534" s="253"/>
      <c r="CZ1534" s="253"/>
      <c r="DA1534" s="253"/>
      <c r="DB1534" s="253"/>
      <c r="DC1534" s="253"/>
      <c r="DD1534" s="253"/>
      <c r="DE1534" s="253"/>
      <c r="DF1534" s="253"/>
      <c r="DG1534" s="253"/>
      <c r="DH1534" s="253"/>
      <c r="DI1534" s="253"/>
      <c r="DJ1534" s="253"/>
      <c r="DK1534" s="253"/>
      <c r="DL1534" s="253"/>
      <c r="DM1534" s="253"/>
      <c r="DN1534" s="253"/>
      <c r="DO1534" s="253"/>
      <c r="DP1534" s="253"/>
      <c r="DQ1534" s="253"/>
      <c r="DR1534" s="253"/>
      <c r="DS1534" s="253"/>
      <c r="DT1534" s="253"/>
      <c r="DU1534" s="253"/>
      <c r="DV1534" s="253"/>
      <c r="DW1534" s="253"/>
      <c r="DX1534" s="253"/>
      <c r="DY1534" s="253"/>
      <c r="DZ1534" s="253"/>
      <c r="EA1534" s="253"/>
      <c r="EB1534" s="253"/>
      <c r="EC1534" s="253"/>
      <c r="ED1534" s="253"/>
      <c r="EE1534" s="253"/>
      <c r="EF1534" s="253"/>
      <c r="EG1534" s="253"/>
      <c r="EH1534" s="253"/>
      <c r="EI1534" s="253"/>
      <c r="EJ1534" s="253"/>
      <c r="EK1534" s="253"/>
      <c r="EL1534" s="253"/>
      <c r="EM1534" s="253"/>
      <c r="EN1534" s="253"/>
      <c r="EO1534" s="253"/>
      <c r="EP1534" s="253"/>
      <c r="EQ1534" s="253"/>
      <c r="ER1534" s="253"/>
      <c r="ES1534" s="253"/>
      <c r="ET1534" s="253"/>
      <c r="EU1534" s="253"/>
      <c r="EV1534" s="253"/>
      <c r="EW1534" s="253"/>
      <c r="EX1534" s="253"/>
      <c r="EY1534" s="253"/>
      <c r="EZ1534" s="253"/>
      <c r="FA1534" s="253"/>
      <c r="FB1534" s="253"/>
      <c r="FC1534" s="253"/>
      <c r="FD1534" s="253"/>
      <c r="FE1534" s="253"/>
      <c r="FF1534" s="253"/>
      <c r="FG1534" s="253"/>
      <c r="FH1534" s="253"/>
      <c r="FI1534" s="253"/>
      <c r="FJ1534" s="253"/>
      <c r="FK1534" s="253"/>
      <c r="FL1534" s="253"/>
      <c r="FM1534" s="253"/>
      <c r="FN1534" s="253"/>
      <c r="FO1534" s="253"/>
      <c r="FP1534" s="253"/>
      <c r="FQ1534" s="253"/>
      <c r="FR1534" s="253"/>
      <c r="FS1534" s="253"/>
      <c r="FT1534" s="253"/>
      <c r="FU1534" s="253"/>
      <c r="FV1534" s="253"/>
    </row>
    <row r="1535" spans="1:178" s="34" customFormat="1" ht="32.25" customHeight="1">
      <c r="A1535" s="20" t="s">
        <v>721</v>
      </c>
      <c r="B1535" s="21" t="s">
        <v>722</v>
      </c>
      <c r="C1535" s="51"/>
      <c r="D1535" s="23">
        <v>45</v>
      </c>
      <c r="E1535" s="23">
        <f t="shared" si="705"/>
        <v>0</v>
      </c>
      <c r="F1535" s="23"/>
      <c r="G1535" s="23">
        <v>30</v>
      </c>
      <c r="H1535" s="23">
        <f t="shared" si="706"/>
        <v>0</v>
      </c>
      <c r="I1535" s="23"/>
      <c r="J1535" s="23">
        <v>45</v>
      </c>
      <c r="K1535" s="23">
        <f t="shared" si="707"/>
        <v>0</v>
      </c>
      <c r="L1535" s="23"/>
      <c r="M1535" s="23">
        <v>75</v>
      </c>
      <c r="N1535" s="23">
        <f t="shared" si="708"/>
        <v>0</v>
      </c>
      <c r="O1535" s="23"/>
      <c r="P1535" s="23">
        <v>38</v>
      </c>
      <c r="Q1535" s="23">
        <f t="shared" si="709"/>
        <v>0</v>
      </c>
      <c r="R1535" s="23"/>
      <c r="S1535" s="23">
        <v>68</v>
      </c>
      <c r="T1535" s="23">
        <f t="shared" si="710"/>
        <v>0</v>
      </c>
      <c r="U1535" s="23"/>
      <c r="V1535" s="23">
        <v>38</v>
      </c>
      <c r="W1535" s="23">
        <f t="shared" si="711"/>
        <v>0</v>
      </c>
      <c r="X1535" s="23"/>
      <c r="Y1535" s="23">
        <v>55</v>
      </c>
      <c r="Z1535" s="23">
        <f t="shared" si="712"/>
        <v>0</v>
      </c>
      <c r="AA1535" s="23"/>
      <c r="AB1535" s="23">
        <v>58</v>
      </c>
      <c r="AC1535" s="23">
        <f t="shared" si="713"/>
        <v>0</v>
      </c>
      <c r="AD1535" s="23"/>
      <c r="AE1535" s="23">
        <v>68</v>
      </c>
      <c r="AF1535" s="25">
        <f t="shared" si="714"/>
        <v>0</v>
      </c>
      <c r="AG1535" s="23"/>
      <c r="AH1535" s="23">
        <v>98</v>
      </c>
      <c r="AI1535" s="23">
        <f t="shared" si="715"/>
        <v>0</v>
      </c>
      <c r="AJ1535" s="25"/>
      <c r="AK1535" s="25">
        <v>7</v>
      </c>
      <c r="AL1535" s="25">
        <f t="shared" si="716"/>
        <v>0</v>
      </c>
      <c r="AM1535" s="25"/>
      <c r="AN1535" s="25">
        <v>6</v>
      </c>
      <c r="AO1535" s="25">
        <f t="shared" si="717"/>
        <v>0</v>
      </c>
      <c r="AP1535" s="23"/>
      <c r="AQ1535" s="23">
        <v>7</v>
      </c>
      <c r="AR1535" s="25">
        <f t="shared" si="726"/>
        <v>0</v>
      </c>
      <c r="AS1535" s="23"/>
      <c r="AT1535" s="23">
        <v>5.63</v>
      </c>
      <c r="AU1535" s="23">
        <f t="shared" si="727"/>
        <v>0</v>
      </c>
      <c r="AV1535" s="23"/>
      <c r="AW1535" s="23">
        <v>6.65</v>
      </c>
      <c r="AX1535" s="23">
        <f t="shared" si="728"/>
        <v>0</v>
      </c>
      <c r="AY1535" s="23"/>
      <c r="AZ1535" s="23">
        <v>5.58</v>
      </c>
      <c r="BA1535" s="23">
        <f t="shared" si="729"/>
        <v>0</v>
      </c>
      <c r="BB1535" s="23"/>
      <c r="BC1535" s="23">
        <v>6</v>
      </c>
      <c r="BD1535" s="23">
        <f t="shared" si="718"/>
        <v>0</v>
      </c>
      <c r="BE1535" s="26">
        <f t="shared" si="719"/>
        <v>0</v>
      </c>
      <c r="BF1535" s="27">
        <f t="shared" si="722"/>
        <v>221396</v>
      </c>
      <c r="BG1535" s="28"/>
      <c r="BH1535" s="29"/>
      <c r="BI1535" s="28"/>
      <c r="BJ1535" s="30">
        <f t="shared" si="720"/>
        <v>0</v>
      </c>
      <c r="BK1535" s="28">
        <f t="shared" si="721"/>
        <v>221396</v>
      </c>
      <c r="BL1535" s="250"/>
      <c r="BM1535" s="250"/>
      <c r="BN1535" s="250"/>
      <c r="BO1535" s="254"/>
      <c r="BP1535" s="250"/>
      <c r="BQ1535" s="250"/>
      <c r="BR1535" s="250"/>
      <c r="BS1535" s="250"/>
      <c r="BT1535" s="250"/>
      <c r="BU1535" s="250"/>
      <c r="BV1535" s="250"/>
      <c r="BW1535" s="250"/>
      <c r="BX1535" s="252"/>
      <c r="BY1535" s="253"/>
      <c r="BZ1535" s="253"/>
      <c r="CA1535" s="253"/>
      <c r="CB1535" s="253"/>
      <c r="CC1535" s="253"/>
      <c r="CD1535" s="253"/>
      <c r="CE1535" s="253"/>
      <c r="CF1535" s="253"/>
      <c r="CG1535" s="253"/>
      <c r="CH1535" s="253"/>
      <c r="CI1535" s="253"/>
      <c r="CJ1535" s="253"/>
      <c r="CK1535" s="253"/>
      <c r="CL1535" s="253"/>
      <c r="CM1535" s="253"/>
      <c r="CN1535" s="253"/>
      <c r="CO1535" s="253"/>
      <c r="CP1535" s="253"/>
      <c r="CQ1535" s="253"/>
      <c r="CR1535" s="253"/>
      <c r="CS1535" s="253"/>
      <c r="CT1535" s="253"/>
      <c r="CU1535" s="253"/>
      <c r="CV1535" s="253"/>
      <c r="CW1535" s="253"/>
      <c r="CX1535" s="253"/>
      <c r="CY1535" s="253"/>
      <c r="CZ1535" s="253"/>
      <c r="DA1535" s="253"/>
      <c r="DB1535" s="253"/>
      <c r="DC1535" s="253"/>
      <c r="DD1535" s="253"/>
      <c r="DE1535" s="253"/>
      <c r="DF1535" s="253"/>
      <c r="DG1535" s="253"/>
      <c r="DH1535" s="253"/>
      <c r="DI1535" s="253"/>
      <c r="DJ1535" s="253"/>
      <c r="DK1535" s="253"/>
      <c r="DL1535" s="253"/>
      <c r="DM1535" s="253"/>
      <c r="DN1535" s="253"/>
      <c r="DO1535" s="253"/>
      <c r="DP1535" s="253"/>
      <c r="DQ1535" s="253"/>
      <c r="DR1535" s="253"/>
      <c r="DS1535" s="253"/>
      <c r="DT1535" s="253"/>
      <c r="DU1535" s="253"/>
      <c r="DV1535" s="253"/>
      <c r="DW1535" s="253"/>
      <c r="DX1535" s="253"/>
      <c r="DY1535" s="253"/>
      <c r="DZ1535" s="253"/>
      <c r="EA1535" s="253"/>
      <c r="EB1535" s="253"/>
      <c r="EC1535" s="253"/>
      <c r="ED1535" s="253"/>
      <c r="EE1535" s="253"/>
      <c r="EF1535" s="253"/>
      <c r="EG1535" s="253"/>
      <c r="EH1535" s="253"/>
      <c r="EI1535" s="253"/>
      <c r="EJ1535" s="253"/>
      <c r="EK1535" s="253"/>
      <c r="EL1535" s="253"/>
      <c r="EM1535" s="253"/>
      <c r="EN1535" s="253"/>
      <c r="EO1535" s="253"/>
      <c r="EP1535" s="253"/>
      <c r="EQ1535" s="253"/>
      <c r="ER1535" s="253"/>
      <c r="ES1535" s="253"/>
      <c r="ET1535" s="253"/>
      <c r="EU1535" s="253"/>
      <c r="EV1535" s="253"/>
      <c r="EW1535" s="253"/>
      <c r="EX1535" s="253"/>
      <c r="EY1535" s="253"/>
      <c r="EZ1535" s="253"/>
      <c r="FA1535" s="253"/>
      <c r="FB1535" s="253"/>
      <c r="FC1535" s="253"/>
      <c r="FD1535" s="253"/>
      <c r="FE1535" s="253"/>
      <c r="FF1535" s="253"/>
      <c r="FG1535" s="253"/>
      <c r="FH1535" s="253"/>
      <c r="FI1535" s="253"/>
      <c r="FJ1535" s="253"/>
      <c r="FK1535" s="253"/>
      <c r="FL1535" s="253"/>
      <c r="FM1535" s="253"/>
      <c r="FN1535" s="253"/>
      <c r="FO1535" s="253"/>
      <c r="FP1535" s="253"/>
      <c r="FQ1535" s="253"/>
      <c r="FR1535" s="253"/>
      <c r="FS1535" s="253"/>
      <c r="FT1535" s="253"/>
      <c r="FU1535" s="253"/>
      <c r="FV1535" s="253"/>
    </row>
    <row r="1536" spans="1:178" s="33" customFormat="1" ht="32.25" customHeight="1">
      <c r="A1536" s="35" t="s">
        <v>723</v>
      </c>
      <c r="B1536" s="36" t="s">
        <v>724</v>
      </c>
      <c r="C1536" s="40"/>
      <c r="D1536" s="25">
        <v>45</v>
      </c>
      <c r="E1536" s="23">
        <f t="shared" si="705"/>
        <v>0</v>
      </c>
      <c r="F1536" s="25"/>
      <c r="G1536" s="25">
        <v>30</v>
      </c>
      <c r="H1536" s="23">
        <f t="shared" si="706"/>
        <v>0</v>
      </c>
      <c r="I1536" s="25"/>
      <c r="J1536" s="25">
        <v>45</v>
      </c>
      <c r="K1536" s="23">
        <f t="shared" si="707"/>
        <v>0</v>
      </c>
      <c r="L1536" s="25">
        <v>220</v>
      </c>
      <c r="M1536" s="25">
        <v>75</v>
      </c>
      <c r="N1536" s="23">
        <f t="shared" si="708"/>
        <v>16500</v>
      </c>
      <c r="O1536" s="25">
        <v>270</v>
      </c>
      <c r="P1536" s="25">
        <v>38</v>
      </c>
      <c r="Q1536" s="23">
        <f t="shared" si="709"/>
        <v>10260</v>
      </c>
      <c r="R1536" s="25">
        <v>220</v>
      </c>
      <c r="S1536" s="25">
        <v>68</v>
      </c>
      <c r="T1536" s="23">
        <f t="shared" si="710"/>
        <v>14960</v>
      </c>
      <c r="U1536" s="25"/>
      <c r="V1536" s="25">
        <v>38</v>
      </c>
      <c r="W1536" s="23">
        <f t="shared" si="711"/>
        <v>0</v>
      </c>
      <c r="X1536" s="25"/>
      <c r="Y1536" s="25">
        <v>55</v>
      </c>
      <c r="Z1536" s="23">
        <f t="shared" si="712"/>
        <v>0</v>
      </c>
      <c r="AA1536" s="25"/>
      <c r="AB1536" s="25">
        <v>58</v>
      </c>
      <c r="AC1536" s="23">
        <f t="shared" si="713"/>
        <v>0</v>
      </c>
      <c r="AD1536" s="25"/>
      <c r="AE1536" s="25">
        <v>68</v>
      </c>
      <c r="AF1536" s="25">
        <f t="shared" si="714"/>
        <v>0</v>
      </c>
      <c r="AG1536" s="25"/>
      <c r="AH1536" s="25">
        <v>98</v>
      </c>
      <c r="AI1536" s="23">
        <f t="shared" si="715"/>
        <v>0</v>
      </c>
      <c r="AJ1536" s="25"/>
      <c r="AK1536" s="25">
        <v>7</v>
      </c>
      <c r="AL1536" s="25">
        <f t="shared" si="716"/>
        <v>0</v>
      </c>
      <c r="AM1536" s="25">
        <v>6800</v>
      </c>
      <c r="AN1536" s="25">
        <v>6</v>
      </c>
      <c r="AO1536" s="25">
        <f t="shared" si="717"/>
        <v>40800</v>
      </c>
      <c r="AP1536" s="25"/>
      <c r="AQ1536" s="25">
        <v>7</v>
      </c>
      <c r="AR1536" s="25">
        <f t="shared" si="726"/>
        <v>0</v>
      </c>
      <c r="AS1536" s="25"/>
      <c r="AT1536" s="25">
        <v>5.63</v>
      </c>
      <c r="AU1536" s="25">
        <f t="shared" si="727"/>
        <v>0</v>
      </c>
      <c r="AV1536" s="25"/>
      <c r="AW1536" s="25">
        <v>6.65</v>
      </c>
      <c r="AX1536" s="25">
        <f t="shared" si="728"/>
        <v>0</v>
      </c>
      <c r="AY1536" s="25"/>
      <c r="AZ1536" s="25">
        <v>5.58</v>
      </c>
      <c r="BA1536" s="25">
        <f t="shared" si="729"/>
        <v>0</v>
      </c>
      <c r="BB1536" s="25"/>
      <c r="BC1536" s="25">
        <v>6</v>
      </c>
      <c r="BD1536" s="23">
        <f t="shared" si="718"/>
        <v>0</v>
      </c>
      <c r="BE1536" s="26">
        <f t="shared" si="719"/>
        <v>82520</v>
      </c>
      <c r="BF1536" s="27">
        <f t="shared" si="722"/>
        <v>298336</v>
      </c>
      <c r="BG1536" s="28"/>
      <c r="BH1536" s="29"/>
      <c r="BI1536" s="28"/>
      <c r="BJ1536" s="30">
        <f t="shared" si="720"/>
        <v>0</v>
      </c>
      <c r="BK1536" s="28">
        <f t="shared" si="721"/>
        <v>380856</v>
      </c>
      <c r="BL1536" s="250"/>
      <c r="BM1536" s="250"/>
      <c r="BN1536" s="250"/>
      <c r="BO1536" s="254"/>
      <c r="BP1536" s="250"/>
      <c r="BQ1536" s="250"/>
      <c r="BR1536" s="250"/>
      <c r="BS1536" s="250"/>
      <c r="BT1536" s="250"/>
      <c r="BU1536" s="250"/>
      <c r="BV1536" s="250"/>
      <c r="BW1536" s="250"/>
      <c r="BX1536" s="252"/>
      <c r="BY1536" s="253"/>
      <c r="BZ1536" s="253"/>
      <c r="CA1536" s="253"/>
      <c r="CB1536" s="253"/>
      <c r="CC1536" s="253"/>
      <c r="CD1536" s="253"/>
      <c r="CE1536" s="253"/>
      <c r="CF1536" s="253"/>
      <c r="CG1536" s="253"/>
      <c r="CH1536" s="253"/>
      <c r="CI1536" s="253"/>
      <c r="CJ1536" s="253"/>
      <c r="CK1536" s="253"/>
      <c r="CL1536" s="253"/>
      <c r="CM1536" s="253"/>
      <c r="CN1536" s="253"/>
      <c r="CO1536" s="253"/>
      <c r="CP1536" s="253"/>
      <c r="CQ1536" s="253"/>
      <c r="CR1536" s="253"/>
      <c r="CS1536" s="253"/>
      <c r="CT1536" s="253"/>
      <c r="CU1536" s="253"/>
      <c r="CV1536" s="253"/>
      <c r="CW1536" s="253"/>
      <c r="CX1536" s="253"/>
      <c r="CY1536" s="253"/>
      <c r="CZ1536" s="253"/>
      <c r="DA1536" s="253"/>
      <c r="DB1536" s="253"/>
      <c r="DC1536" s="253"/>
      <c r="DD1536" s="253"/>
      <c r="DE1536" s="253"/>
      <c r="DF1536" s="253"/>
      <c r="DG1536" s="253"/>
      <c r="DH1536" s="253"/>
      <c r="DI1536" s="253"/>
      <c r="DJ1536" s="253"/>
      <c r="DK1536" s="253"/>
      <c r="DL1536" s="253"/>
      <c r="DM1536" s="253"/>
      <c r="DN1536" s="253"/>
      <c r="DO1536" s="253"/>
      <c r="DP1536" s="253"/>
      <c r="DQ1536" s="253"/>
      <c r="DR1536" s="253"/>
      <c r="DS1536" s="253"/>
      <c r="DT1536" s="253"/>
      <c r="DU1536" s="253"/>
      <c r="DV1536" s="253"/>
      <c r="DW1536" s="253"/>
      <c r="DX1536" s="253"/>
      <c r="DY1536" s="253"/>
      <c r="DZ1536" s="253"/>
      <c r="EA1536" s="253"/>
      <c r="EB1536" s="253"/>
      <c r="EC1536" s="253"/>
      <c r="ED1536" s="253"/>
      <c r="EE1536" s="253"/>
      <c r="EF1536" s="253"/>
      <c r="EG1536" s="253"/>
      <c r="EH1536" s="253"/>
      <c r="EI1536" s="253"/>
      <c r="EJ1536" s="253"/>
      <c r="EK1536" s="253"/>
      <c r="EL1536" s="253"/>
      <c r="EM1536" s="253"/>
      <c r="EN1536" s="253"/>
      <c r="EO1536" s="253"/>
      <c r="EP1536" s="253"/>
      <c r="EQ1536" s="253"/>
      <c r="ER1536" s="253"/>
      <c r="ES1536" s="253"/>
      <c r="ET1536" s="253"/>
      <c r="EU1536" s="253"/>
      <c r="EV1536" s="253"/>
      <c r="EW1536" s="253"/>
      <c r="EX1536" s="253"/>
      <c r="EY1536" s="253"/>
      <c r="EZ1536" s="253"/>
      <c r="FA1536" s="253"/>
      <c r="FB1536" s="253"/>
      <c r="FC1536" s="253"/>
      <c r="FD1536" s="253"/>
      <c r="FE1536" s="253"/>
      <c r="FF1536" s="253"/>
      <c r="FG1536" s="253"/>
      <c r="FH1536" s="253"/>
      <c r="FI1536" s="253"/>
      <c r="FJ1536" s="253"/>
      <c r="FK1536" s="253"/>
      <c r="FL1536" s="253"/>
      <c r="FM1536" s="253"/>
      <c r="FN1536" s="253"/>
      <c r="FO1536" s="253"/>
      <c r="FP1536" s="253"/>
      <c r="FQ1536" s="253"/>
      <c r="FR1536" s="253"/>
      <c r="FS1536" s="253"/>
      <c r="FT1536" s="253"/>
      <c r="FU1536" s="253"/>
      <c r="FV1536" s="253"/>
    </row>
    <row r="1537" spans="1:178" s="33" customFormat="1" ht="32.25" customHeight="1">
      <c r="A1537" s="35" t="s">
        <v>725</v>
      </c>
      <c r="B1537" s="36" t="s">
        <v>726</v>
      </c>
      <c r="C1537" s="40"/>
      <c r="D1537" s="25">
        <v>45</v>
      </c>
      <c r="E1537" s="23">
        <f t="shared" si="705"/>
        <v>0</v>
      </c>
      <c r="F1537" s="25"/>
      <c r="G1537" s="25">
        <v>30</v>
      </c>
      <c r="H1537" s="23">
        <f t="shared" si="706"/>
        <v>0</v>
      </c>
      <c r="I1537" s="25"/>
      <c r="J1537" s="25">
        <v>45</v>
      </c>
      <c r="K1537" s="23">
        <f t="shared" si="707"/>
        <v>0</v>
      </c>
      <c r="L1537" s="25"/>
      <c r="M1537" s="25">
        <v>75</v>
      </c>
      <c r="N1537" s="23">
        <f t="shared" si="708"/>
        <v>0</v>
      </c>
      <c r="O1537" s="25"/>
      <c r="P1537" s="25">
        <v>38</v>
      </c>
      <c r="Q1537" s="23">
        <f t="shared" si="709"/>
        <v>0</v>
      </c>
      <c r="R1537" s="25"/>
      <c r="S1537" s="25">
        <v>68</v>
      </c>
      <c r="T1537" s="23">
        <f t="shared" si="710"/>
        <v>0</v>
      </c>
      <c r="U1537" s="25"/>
      <c r="V1537" s="25">
        <v>38</v>
      </c>
      <c r="W1537" s="23">
        <f t="shared" si="711"/>
        <v>0</v>
      </c>
      <c r="X1537" s="25"/>
      <c r="Y1537" s="25">
        <v>55</v>
      </c>
      <c r="Z1537" s="23">
        <f t="shared" si="712"/>
        <v>0</v>
      </c>
      <c r="AA1537" s="25"/>
      <c r="AB1537" s="25">
        <v>58</v>
      </c>
      <c r="AC1537" s="23">
        <f t="shared" si="713"/>
        <v>0</v>
      </c>
      <c r="AD1537" s="25"/>
      <c r="AE1537" s="25">
        <v>68</v>
      </c>
      <c r="AF1537" s="25">
        <f t="shared" si="714"/>
        <v>0</v>
      </c>
      <c r="AG1537" s="25"/>
      <c r="AH1537" s="25">
        <v>98</v>
      </c>
      <c r="AI1537" s="23">
        <f t="shared" si="715"/>
        <v>0</v>
      </c>
      <c r="AJ1537" s="25"/>
      <c r="AK1537" s="25">
        <v>7</v>
      </c>
      <c r="AL1537" s="25">
        <f t="shared" si="716"/>
        <v>0</v>
      </c>
      <c r="AM1537" s="25"/>
      <c r="AN1537" s="25">
        <v>6</v>
      </c>
      <c r="AO1537" s="25">
        <f t="shared" si="717"/>
        <v>0</v>
      </c>
      <c r="AP1537" s="25"/>
      <c r="AQ1537" s="25">
        <v>7</v>
      </c>
      <c r="AR1537" s="25">
        <f t="shared" si="726"/>
        <v>0</v>
      </c>
      <c r="AS1537" s="25"/>
      <c r="AT1537" s="25">
        <v>5.63</v>
      </c>
      <c r="AU1537" s="25">
        <f t="shared" si="727"/>
        <v>0</v>
      </c>
      <c r="AV1537" s="25"/>
      <c r="AW1537" s="25">
        <v>6.65</v>
      </c>
      <c r="AX1537" s="25">
        <f t="shared" si="728"/>
        <v>0</v>
      </c>
      <c r="AY1537" s="25"/>
      <c r="AZ1537" s="25">
        <v>5.58</v>
      </c>
      <c r="BA1537" s="25">
        <f t="shared" si="729"/>
        <v>0</v>
      </c>
      <c r="BB1537" s="25"/>
      <c r="BC1537" s="25">
        <v>6</v>
      </c>
      <c r="BD1537" s="23">
        <f t="shared" si="718"/>
        <v>0</v>
      </c>
      <c r="BE1537" s="26">
        <f t="shared" si="719"/>
        <v>0</v>
      </c>
      <c r="BF1537" s="27">
        <f t="shared" si="722"/>
        <v>280015</v>
      </c>
      <c r="BG1537" s="28"/>
      <c r="BH1537" s="29"/>
      <c r="BI1537" s="28"/>
      <c r="BJ1537" s="30">
        <f t="shared" si="720"/>
        <v>0</v>
      </c>
      <c r="BK1537" s="28">
        <f t="shared" si="721"/>
        <v>280015</v>
      </c>
      <c r="BL1537" s="250"/>
      <c r="BM1537" s="250"/>
      <c r="BN1537" s="250"/>
      <c r="BO1537" s="254"/>
      <c r="BP1537" s="250"/>
      <c r="BQ1537" s="250"/>
      <c r="BR1537" s="250"/>
      <c r="BS1537" s="250"/>
      <c r="BT1537" s="250"/>
      <c r="BU1537" s="250"/>
      <c r="BV1537" s="250"/>
      <c r="BW1537" s="250"/>
      <c r="BX1537" s="252"/>
      <c r="BY1537" s="253"/>
      <c r="BZ1537" s="253"/>
      <c r="CA1537" s="253"/>
      <c r="CB1537" s="253"/>
      <c r="CC1537" s="253"/>
      <c r="CD1537" s="253"/>
      <c r="CE1537" s="253"/>
      <c r="CF1537" s="253"/>
      <c r="CG1537" s="253"/>
      <c r="CH1537" s="253"/>
      <c r="CI1537" s="253"/>
      <c r="CJ1537" s="253"/>
      <c r="CK1537" s="253"/>
      <c r="CL1537" s="253"/>
      <c r="CM1537" s="253"/>
      <c r="CN1537" s="253"/>
      <c r="CO1537" s="253"/>
      <c r="CP1537" s="253"/>
      <c r="CQ1537" s="253"/>
      <c r="CR1537" s="253"/>
      <c r="CS1537" s="253"/>
      <c r="CT1537" s="253"/>
      <c r="CU1537" s="253"/>
      <c r="CV1537" s="253"/>
      <c r="CW1537" s="253"/>
      <c r="CX1537" s="253"/>
      <c r="CY1537" s="253"/>
      <c r="CZ1537" s="253"/>
      <c r="DA1537" s="253"/>
      <c r="DB1537" s="253"/>
      <c r="DC1537" s="253"/>
      <c r="DD1537" s="253"/>
      <c r="DE1537" s="253"/>
      <c r="DF1537" s="253"/>
      <c r="DG1537" s="253"/>
      <c r="DH1537" s="253"/>
      <c r="DI1537" s="253"/>
      <c r="DJ1537" s="253"/>
      <c r="DK1537" s="253"/>
      <c r="DL1537" s="253"/>
      <c r="DM1537" s="253"/>
      <c r="DN1537" s="253"/>
      <c r="DO1537" s="253"/>
      <c r="DP1537" s="253"/>
      <c r="DQ1537" s="253"/>
      <c r="DR1537" s="253"/>
      <c r="DS1537" s="253"/>
      <c r="DT1537" s="253"/>
      <c r="DU1537" s="253"/>
      <c r="DV1537" s="253"/>
      <c r="DW1537" s="253"/>
      <c r="DX1537" s="253"/>
      <c r="DY1537" s="253"/>
      <c r="DZ1537" s="253"/>
      <c r="EA1537" s="253"/>
      <c r="EB1537" s="253"/>
      <c r="EC1537" s="253"/>
      <c r="ED1537" s="253"/>
      <c r="EE1537" s="253"/>
      <c r="EF1537" s="253"/>
      <c r="EG1537" s="253"/>
      <c r="EH1537" s="253"/>
      <c r="EI1537" s="253"/>
      <c r="EJ1537" s="253"/>
      <c r="EK1537" s="253"/>
      <c r="EL1537" s="253"/>
      <c r="EM1537" s="253"/>
      <c r="EN1537" s="253"/>
      <c r="EO1537" s="253"/>
      <c r="EP1537" s="253"/>
      <c r="EQ1537" s="253"/>
      <c r="ER1537" s="253"/>
      <c r="ES1537" s="253"/>
      <c r="ET1537" s="253"/>
      <c r="EU1537" s="253"/>
      <c r="EV1537" s="253"/>
      <c r="EW1537" s="253"/>
      <c r="EX1537" s="253"/>
      <c r="EY1537" s="253"/>
      <c r="EZ1537" s="253"/>
      <c r="FA1537" s="253"/>
      <c r="FB1537" s="253"/>
      <c r="FC1537" s="253"/>
      <c r="FD1537" s="253"/>
      <c r="FE1537" s="253"/>
      <c r="FF1537" s="253"/>
      <c r="FG1537" s="253"/>
      <c r="FH1537" s="253"/>
      <c r="FI1537" s="253"/>
      <c r="FJ1537" s="253"/>
      <c r="FK1537" s="253"/>
      <c r="FL1537" s="253"/>
      <c r="FM1537" s="253"/>
      <c r="FN1537" s="253"/>
      <c r="FO1537" s="253"/>
      <c r="FP1537" s="253"/>
      <c r="FQ1537" s="253"/>
      <c r="FR1537" s="253"/>
      <c r="FS1537" s="253"/>
      <c r="FT1537" s="253"/>
      <c r="FU1537" s="253"/>
      <c r="FV1537" s="253"/>
    </row>
    <row r="1538" spans="1:178" s="34" customFormat="1" ht="31.5" customHeight="1">
      <c r="A1538" s="20" t="s">
        <v>727</v>
      </c>
      <c r="B1538" s="21" t="s">
        <v>728</v>
      </c>
      <c r="C1538" s="51"/>
      <c r="D1538" s="23">
        <v>45</v>
      </c>
      <c r="E1538" s="23">
        <f t="shared" si="705"/>
        <v>0</v>
      </c>
      <c r="F1538" s="23"/>
      <c r="G1538" s="23">
        <v>30</v>
      </c>
      <c r="H1538" s="23">
        <f t="shared" si="706"/>
        <v>0</v>
      </c>
      <c r="I1538" s="23"/>
      <c r="J1538" s="23">
        <v>45</v>
      </c>
      <c r="K1538" s="23">
        <f t="shared" si="707"/>
        <v>0</v>
      </c>
      <c r="L1538" s="23"/>
      <c r="M1538" s="23">
        <v>75</v>
      </c>
      <c r="N1538" s="23">
        <f t="shared" si="708"/>
        <v>0</v>
      </c>
      <c r="O1538" s="23"/>
      <c r="P1538" s="23">
        <v>38</v>
      </c>
      <c r="Q1538" s="23">
        <f t="shared" si="709"/>
        <v>0</v>
      </c>
      <c r="R1538" s="23"/>
      <c r="S1538" s="23">
        <v>68</v>
      </c>
      <c r="T1538" s="23">
        <f t="shared" si="710"/>
        <v>0</v>
      </c>
      <c r="U1538" s="23">
        <v>500</v>
      </c>
      <c r="V1538" s="23">
        <v>38</v>
      </c>
      <c r="W1538" s="23">
        <f t="shared" si="711"/>
        <v>19000</v>
      </c>
      <c r="X1538" s="23">
        <v>180</v>
      </c>
      <c r="Y1538" s="23">
        <v>55</v>
      </c>
      <c r="Z1538" s="23">
        <f t="shared" si="712"/>
        <v>9900</v>
      </c>
      <c r="AA1538" s="23">
        <v>40</v>
      </c>
      <c r="AB1538" s="23">
        <v>58</v>
      </c>
      <c r="AC1538" s="23">
        <f t="shared" si="713"/>
        <v>2320</v>
      </c>
      <c r="AD1538" s="23">
        <v>330</v>
      </c>
      <c r="AE1538" s="23">
        <v>68</v>
      </c>
      <c r="AF1538" s="25">
        <f t="shared" si="714"/>
        <v>22440</v>
      </c>
      <c r="AG1538" s="23"/>
      <c r="AH1538" s="23">
        <v>98</v>
      </c>
      <c r="AI1538" s="23">
        <f t="shared" si="715"/>
        <v>0</v>
      </c>
      <c r="AJ1538" s="25"/>
      <c r="AK1538" s="25">
        <v>7</v>
      </c>
      <c r="AL1538" s="25">
        <f t="shared" si="716"/>
        <v>0</v>
      </c>
      <c r="AM1538" s="25"/>
      <c r="AN1538" s="25">
        <v>6</v>
      </c>
      <c r="AO1538" s="25">
        <f t="shared" si="717"/>
        <v>0</v>
      </c>
      <c r="AP1538" s="23"/>
      <c r="AQ1538" s="23">
        <v>7</v>
      </c>
      <c r="AR1538" s="25">
        <f t="shared" si="726"/>
        <v>0</v>
      </c>
      <c r="AS1538" s="23"/>
      <c r="AT1538" s="23">
        <v>5.63</v>
      </c>
      <c r="AU1538" s="23">
        <f t="shared" si="727"/>
        <v>0</v>
      </c>
      <c r="AV1538" s="23"/>
      <c r="AW1538" s="23">
        <v>6.65</v>
      </c>
      <c r="AX1538" s="23">
        <f t="shared" si="728"/>
        <v>0</v>
      </c>
      <c r="AY1538" s="23"/>
      <c r="AZ1538" s="23">
        <v>5.58</v>
      </c>
      <c r="BA1538" s="23">
        <f t="shared" si="729"/>
        <v>0</v>
      </c>
      <c r="BB1538" s="23"/>
      <c r="BC1538" s="23">
        <v>6</v>
      </c>
      <c r="BD1538" s="23">
        <f t="shared" si="718"/>
        <v>0</v>
      </c>
      <c r="BE1538" s="26">
        <f t="shared" si="719"/>
        <v>53660</v>
      </c>
      <c r="BF1538" s="27">
        <f t="shared" si="722"/>
        <v>237766</v>
      </c>
      <c r="BG1538" s="28"/>
      <c r="BH1538" s="29"/>
      <c r="BI1538" s="28"/>
      <c r="BJ1538" s="30">
        <f t="shared" si="720"/>
        <v>0</v>
      </c>
      <c r="BK1538" s="28">
        <f t="shared" si="721"/>
        <v>291426</v>
      </c>
      <c r="BL1538" s="250"/>
      <c r="BM1538" s="250"/>
      <c r="BN1538" s="250"/>
      <c r="BO1538" s="254"/>
      <c r="BP1538" s="250"/>
      <c r="BQ1538" s="250"/>
      <c r="BR1538" s="250"/>
      <c r="BS1538" s="250"/>
      <c r="BT1538" s="250"/>
      <c r="BU1538" s="254"/>
      <c r="BV1538" s="250"/>
      <c r="BW1538" s="250"/>
      <c r="BX1538" s="252"/>
      <c r="BY1538" s="253"/>
      <c r="BZ1538" s="253"/>
      <c r="CA1538" s="253"/>
      <c r="CB1538" s="253"/>
      <c r="CC1538" s="253"/>
      <c r="CD1538" s="253"/>
      <c r="CE1538" s="253"/>
      <c r="CF1538" s="253"/>
      <c r="CG1538" s="253"/>
      <c r="CH1538" s="253"/>
      <c r="CI1538" s="253"/>
      <c r="CJ1538" s="253"/>
      <c r="CK1538" s="253"/>
      <c r="CL1538" s="253"/>
      <c r="CM1538" s="253"/>
      <c r="CN1538" s="253"/>
      <c r="CO1538" s="253"/>
      <c r="CP1538" s="253"/>
      <c r="CQ1538" s="253"/>
      <c r="CR1538" s="253"/>
      <c r="CS1538" s="253"/>
      <c r="CT1538" s="253"/>
      <c r="CU1538" s="253"/>
      <c r="CV1538" s="253"/>
      <c r="CW1538" s="253"/>
      <c r="CX1538" s="253"/>
      <c r="CY1538" s="253"/>
      <c r="CZ1538" s="253"/>
      <c r="DA1538" s="253"/>
      <c r="DB1538" s="253"/>
      <c r="DC1538" s="253"/>
      <c r="DD1538" s="253"/>
      <c r="DE1538" s="253"/>
      <c r="DF1538" s="253"/>
      <c r="DG1538" s="253"/>
      <c r="DH1538" s="253"/>
      <c r="DI1538" s="253"/>
      <c r="DJ1538" s="253"/>
      <c r="DK1538" s="253"/>
      <c r="DL1538" s="253"/>
      <c r="DM1538" s="253"/>
      <c r="DN1538" s="253"/>
      <c r="DO1538" s="253"/>
      <c r="DP1538" s="253"/>
      <c r="DQ1538" s="253"/>
      <c r="DR1538" s="253"/>
      <c r="DS1538" s="253"/>
      <c r="DT1538" s="253"/>
      <c r="DU1538" s="253"/>
      <c r="DV1538" s="253"/>
      <c r="DW1538" s="253"/>
      <c r="DX1538" s="253"/>
      <c r="DY1538" s="253"/>
      <c r="DZ1538" s="253"/>
      <c r="EA1538" s="253"/>
      <c r="EB1538" s="253"/>
      <c r="EC1538" s="253"/>
      <c r="ED1538" s="253"/>
      <c r="EE1538" s="253"/>
      <c r="EF1538" s="253"/>
      <c r="EG1538" s="253"/>
      <c r="EH1538" s="253"/>
      <c r="EI1538" s="253"/>
      <c r="EJ1538" s="253"/>
      <c r="EK1538" s="253"/>
      <c r="EL1538" s="253"/>
      <c r="EM1538" s="253"/>
      <c r="EN1538" s="253"/>
      <c r="EO1538" s="253"/>
      <c r="EP1538" s="253"/>
      <c r="EQ1538" s="253"/>
      <c r="ER1538" s="253"/>
      <c r="ES1538" s="253"/>
      <c r="ET1538" s="253"/>
      <c r="EU1538" s="253"/>
      <c r="EV1538" s="253"/>
      <c r="EW1538" s="253"/>
      <c r="EX1538" s="253"/>
      <c r="EY1538" s="253"/>
      <c r="EZ1538" s="253"/>
      <c r="FA1538" s="253"/>
      <c r="FB1538" s="253"/>
      <c r="FC1538" s="253"/>
      <c r="FD1538" s="253"/>
      <c r="FE1538" s="253"/>
      <c r="FF1538" s="253"/>
      <c r="FG1538" s="253"/>
      <c r="FH1538" s="253"/>
      <c r="FI1538" s="253"/>
      <c r="FJ1538" s="253"/>
      <c r="FK1538" s="253"/>
      <c r="FL1538" s="253"/>
      <c r="FM1538" s="253"/>
      <c r="FN1538" s="253"/>
      <c r="FO1538" s="253"/>
      <c r="FP1538" s="253"/>
      <c r="FQ1538" s="253"/>
      <c r="FR1538" s="253"/>
      <c r="FS1538" s="253"/>
      <c r="FT1538" s="253"/>
      <c r="FU1538" s="253"/>
      <c r="FV1538" s="253"/>
    </row>
    <row r="1539" spans="1:178" s="81" customFormat="1" ht="32.25" customHeight="1">
      <c r="A1539" s="72" t="s">
        <v>729</v>
      </c>
      <c r="B1539" s="73" t="s">
        <v>730</v>
      </c>
      <c r="C1539" s="74"/>
      <c r="D1539" s="75">
        <v>45</v>
      </c>
      <c r="E1539" s="23">
        <f t="shared" si="705"/>
        <v>0</v>
      </c>
      <c r="F1539" s="75"/>
      <c r="G1539" s="75">
        <v>30</v>
      </c>
      <c r="H1539" s="23">
        <f t="shared" si="706"/>
        <v>0</v>
      </c>
      <c r="I1539" s="75"/>
      <c r="J1539" s="75">
        <v>45</v>
      </c>
      <c r="K1539" s="23">
        <f t="shared" si="707"/>
        <v>0</v>
      </c>
      <c r="L1539" s="75"/>
      <c r="M1539" s="75">
        <v>75</v>
      </c>
      <c r="N1539" s="23">
        <f t="shared" si="708"/>
        <v>0</v>
      </c>
      <c r="O1539" s="75"/>
      <c r="P1539" s="75">
        <v>38</v>
      </c>
      <c r="Q1539" s="23">
        <f t="shared" si="709"/>
        <v>0</v>
      </c>
      <c r="R1539" s="75"/>
      <c r="S1539" s="75">
        <v>68</v>
      </c>
      <c r="T1539" s="23">
        <f t="shared" si="710"/>
        <v>0</v>
      </c>
      <c r="U1539" s="75"/>
      <c r="V1539" s="75">
        <v>38</v>
      </c>
      <c r="W1539" s="23">
        <f t="shared" si="711"/>
        <v>0</v>
      </c>
      <c r="X1539" s="75"/>
      <c r="Y1539" s="75">
        <v>55</v>
      </c>
      <c r="Z1539" s="23">
        <f t="shared" si="712"/>
        <v>0</v>
      </c>
      <c r="AA1539" s="75"/>
      <c r="AB1539" s="75">
        <v>58</v>
      </c>
      <c r="AC1539" s="23">
        <f t="shared" si="713"/>
        <v>0</v>
      </c>
      <c r="AD1539" s="75"/>
      <c r="AE1539" s="75">
        <v>68</v>
      </c>
      <c r="AF1539" s="25">
        <f t="shared" si="714"/>
        <v>0</v>
      </c>
      <c r="AG1539" s="75"/>
      <c r="AH1539" s="75">
        <v>98</v>
      </c>
      <c r="AI1539" s="23">
        <f t="shared" si="715"/>
        <v>0</v>
      </c>
      <c r="AJ1539" s="75"/>
      <c r="AK1539" s="75">
        <v>7</v>
      </c>
      <c r="AL1539" s="25">
        <f t="shared" si="716"/>
        <v>0</v>
      </c>
      <c r="AM1539" s="75"/>
      <c r="AN1539" s="75">
        <v>6</v>
      </c>
      <c r="AO1539" s="25">
        <f t="shared" si="717"/>
        <v>0</v>
      </c>
      <c r="AP1539" s="75"/>
      <c r="AQ1539" s="75">
        <v>7</v>
      </c>
      <c r="AR1539" s="77">
        <f t="shared" si="726"/>
        <v>0</v>
      </c>
      <c r="AS1539" s="75"/>
      <c r="AT1539" s="75">
        <v>5.63</v>
      </c>
      <c r="AU1539" s="75">
        <f t="shared" si="727"/>
        <v>0</v>
      </c>
      <c r="AV1539" s="75"/>
      <c r="AW1539" s="75">
        <v>6.65</v>
      </c>
      <c r="AX1539" s="75">
        <f t="shared" si="728"/>
        <v>0</v>
      </c>
      <c r="AY1539" s="75"/>
      <c r="AZ1539" s="75">
        <v>5.58</v>
      </c>
      <c r="BA1539" s="75">
        <f t="shared" si="729"/>
        <v>0</v>
      </c>
      <c r="BB1539" s="75"/>
      <c r="BC1539" s="75">
        <v>6</v>
      </c>
      <c r="BD1539" s="23">
        <f t="shared" si="718"/>
        <v>0</v>
      </c>
      <c r="BE1539" s="26">
        <f t="shared" si="719"/>
        <v>0</v>
      </c>
      <c r="BF1539" s="27">
        <f t="shared" si="722"/>
        <v>181617</v>
      </c>
      <c r="BG1539" s="78"/>
      <c r="BH1539" s="79"/>
      <c r="BI1539" s="78"/>
      <c r="BJ1539" s="30">
        <f t="shared" si="720"/>
        <v>0</v>
      </c>
      <c r="BK1539" s="28">
        <f t="shared" si="721"/>
        <v>181617</v>
      </c>
      <c r="BL1539" s="257"/>
      <c r="BM1539" s="257"/>
      <c r="BN1539" s="257"/>
      <c r="BO1539" s="272"/>
      <c r="BP1539" s="272"/>
      <c r="BQ1539" s="257"/>
      <c r="BR1539" s="257"/>
      <c r="BS1539" s="257"/>
      <c r="BT1539" s="257"/>
      <c r="BU1539" s="257"/>
      <c r="BV1539" s="257"/>
      <c r="BW1539" s="272"/>
      <c r="BX1539" s="259"/>
      <c r="BY1539" s="258"/>
      <c r="BZ1539" s="258"/>
      <c r="CA1539" s="258"/>
      <c r="CB1539" s="258"/>
      <c r="CC1539" s="258"/>
      <c r="CD1539" s="258"/>
      <c r="CE1539" s="258"/>
      <c r="CF1539" s="258"/>
      <c r="CG1539" s="258"/>
      <c r="CH1539" s="258"/>
      <c r="CI1539" s="258"/>
      <c r="CJ1539" s="258"/>
      <c r="CK1539" s="258"/>
      <c r="CL1539" s="258"/>
      <c r="CM1539" s="258"/>
      <c r="CN1539" s="258"/>
      <c r="CO1539" s="258"/>
      <c r="CP1539" s="258"/>
      <c r="CQ1539" s="258"/>
      <c r="CR1539" s="258"/>
      <c r="CS1539" s="258"/>
      <c r="CT1539" s="258"/>
      <c r="CU1539" s="258"/>
      <c r="CV1539" s="258"/>
      <c r="CW1539" s="258"/>
      <c r="CX1539" s="258"/>
      <c r="CY1539" s="258"/>
      <c r="CZ1539" s="258"/>
      <c r="DA1539" s="258"/>
      <c r="DB1539" s="258"/>
      <c r="DC1539" s="258"/>
      <c r="DD1539" s="258"/>
      <c r="DE1539" s="258"/>
      <c r="DF1539" s="258"/>
      <c r="DG1539" s="258"/>
      <c r="DH1539" s="258"/>
      <c r="DI1539" s="258"/>
      <c r="DJ1539" s="258"/>
      <c r="DK1539" s="258"/>
      <c r="DL1539" s="258"/>
      <c r="DM1539" s="258"/>
      <c r="DN1539" s="258"/>
      <c r="DO1539" s="258"/>
      <c r="DP1539" s="258"/>
      <c r="DQ1539" s="258"/>
      <c r="DR1539" s="258"/>
      <c r="DS1539" s="258"/>
      <c r="DT1539" s="258"/>
      <c r="DU1539" s="258"/>
      <c r="DV1539" s="258"/>
      <c r="DW1539" s="258"/>
      <c r="DX1539" s="258"/>
      <c r="DY1539" s="258"/>
      <c r="DZ1539" s="258"/>
      <c r="EA1539" s="258"/>
      <c r="EB1539" s="258"/>
      <c r="EC1539" s="258"/>
      <c r="ED1539" s="258"/>
      <c r="EE1539" s="258"/>
      <c r="EF1539" s="258"/>
      <c r="EG1539" s="258"/>
      <c r="EH1539" s="258"/>
      <c r="EI1539" s="258"/>
      <c r="EJ1539" s="258"/>
      <c r="EK1539" s="258"/>
      <c r="EL1539" s="258"/>
      <c r="EM1539" s="258"/>
      <c r="EN1539" s="258"/>
      <c r="EO1539" s="258"/>
      <c r="EP1539" s="258"/>
      <c r="EQ1539" s="258"/>
      <c r="ER1539" s="258"/>
      <c r="ES1539" s="258"/>
      <c r="ET1539" s="258"/>
      <c r="EU1539" s="258"/>
      <c r="EV1539" s="258"/>
      <c r="EW1539" s="258"/>
      <c r="EX1539" s="258"/>
      <c r="EY1539" s="258"/>
      <c r="EZ1539" s="258"/>
      <c r="FA1539" s="258"/>
      <c r="FB1539" s="258"/>
      <c r="FC1539" s="258"/>
      <c r="FD1539" s="258"/>
      <c r="FE1539" s="258"/>
      <c r="FF1539" s="258"/>
      <c r="FG1539" s="258"/>
      <c r="FH1539" s="258"/>
      <c r="FI1539" s="258"/>
      <c r="FJ1539" s="258"/>
      <c r="FK1539" s="258"/>
      <c r="FL1539" s="258"/>
      <c r="FM1539" s="258"/>
      <c r="FN1539" s="258"/>
      <c r="FO1539" s="258"/>
      <c r="FP1539" s="258"/>
      <c r="FQ1539" s="258"/>
      <c r="FR1539" s="258"/>
      <c r="FS1539" s="258"/>
      <c r="FT1539" s="258"/>
      <c r="FU1539" s="258"/>
      <c r="FV1539" s="258"/>
    </row>
    <row r="1540" spans="1:178" s="33" customFormat="1" ht="32.25" customHeight="1">
      <c r="A1540" s="35" t="s">
        <v>731</v>
      </c>
      <c r="B1540" s="36" t="s">
        <v>732</v>
      </c>
      <c r="C1540" s="40"/>
      <c r="D1540" s="25">
        <v>45</v>
      </c>
      <c r="E1540" s="23">
        <f t="shared" si="705"/>
        <v>0</v>
      </c>
      <c r="F1540" s="25"/>
      <c r="G1540" s="25">
        <v>30</v>
      </c>
      <c r="H1540" s="23">
        <f t="shared" si="706"/>
        <v>0</v>
      </c>
      <c r="I1540" s="25"/>
      <c r="J1540" s="25">
        <v>45</v>
      </c>
      <c r="K1540" s="23">
        <f t="shared" si="707"/>
        <v>0</v>
      </c>
      <c r="L1540" s="25"/>
      <c r="M1540" s="25">
        <v>75</v>
      </c>
      <c r="N1540" s="23">
        <f t="shared" si="708"/>
        <v>0</v>
      </c>
      <c r="O1540" s="25"/>
      <c r="P1540" s="25">
        <v>38</v>
      </c>
      <c r="Q1540" s="23">
        <f t="shared" si="709"/>
        <v>0</v>
      </c>
      <c r="R1540" s="25"/>
      <c r="S1540" s="25">
        <v>68</v>
      </c>
      <c r="T1540" s="23">
        <f t="shared" si="710"/>
        <v>0</v>
      </c>
      <c r="U1540" s="25"/>
      <c r="V1540" s="25">
        <v>38</v>
      </c>
      <c r="W1540" s="23">
        <f t="shared" si="711"/>
        <v>0</v>
      </c>
      <c r="X1540" s="25"/>
      <c r="Y1540" s="25">
        <v>55</v>
      </c>
      <c r="Z1540" s="23">
        <f t="shared" si="712"/>
        <v>0</v>
      </c>
      <c r="AA1540" s="25"/>
      <c r="AB1540" s="25">
        <v>58</v>
      </c>
      <c r="AC1540" s="23">
        <f t="shared" si="713"/>
        <v>0</v>
      </c>
      <c r="AD1540" s="25"/>
      <c r="AE1540" s="25">
        <v>68</v>
      </c>
      <c r="AF1540" s="25">
        <f t="shared" si="714"/>
        <v>0</v>
      </c>
      <c r="AG1540" s="25"/>
      <c r="AH1540" s="25">
        <v>98</v>
      </c>
      <c r="AI1540" s="23">
        <f t="shared" si="715"/>
        <v>0</v>
      </c>
      <c r="AJ1540" s="25"/>
      <c r="AK1540" s="25">
        <v>7</v>
      </c>
      <c r="AL1540" s="25">
        <f t="shared" si="716"/>
        <v>0</v>
      </c>
      <c r="AM1540" s="25"/>
      <c r="AN1540" s="25">
        <v>6</v>
      </c>
      <c r="AO1540" s="25">
        <f t="shared" si="717"/>
        <v>0</v>
      </c>
      <c r="AP1540" s="25"/>
      <c r="AQ1540" s="25">
        <v>7</v>
      </c>
      <c r="AR1540" s="25">
        <f t="shared" si="726"/>
        <v>0</v>
      </c>
      <c r="AS1540" s="25"/>
      <c r="AT1540" s="25">
        <v>5.63</v>
      </c>
      <c r="AU1540" s="25">
        <f t="shared" si="727"/>
        <v>0</v>
      </c>
      <c r="AV1540" s="25"/>
      <c r="AW1540" s="25">
        <v>6.65</v>
      </c>
      <c r="AX1540" s="25">
        <f t="shared" si="728"/>
        <v>0</v>
      </c>
      <c r="AY1540" s="25"/>
      <c r="AZ1540" s="25">
        <v>5.58</v>
      </c>
      <c r="BA1540" s="25">
        <f t="shared" si="729"/>
        <v>0</v>
      </c>
      <c r="BB1540" s="25"/>
      <c r="BC1540" s="25">
        <v>6</v>
      </c>
      <c r="BD1540" s="23">
        <f t="shared" si="718"/>
        <v>0</v>
      </c>
      <c r="BE1540" s="26">
        <f t="shared" si="719"/>
        <v>0</v>
      </c>
      <c r="BF1540" s="27">
        <f t="shared" si="722"/>
        <v>185876</v>
      </c>
      <c r="BG1540" s="28"/>
      <c r="BH1540" s="29"/>
      <c r="BI1540" s="28"/>
      <c r="BJ1540" s="30">
        <f t="shared" si="720"/>
        <v>0</v>
      </c>
      <c r="BK1540" s="28">
        <f t="shared" si="721"/>
        <v>185876</v>
      </c>
      <c r="BL1540" s="250"/>
      <c r="BM1540" s="250"/>
      <c r="BN1540" s="250"/>
      <c r="BO1540" s="254"/>
      <c r="BP1540" s="254"/>
      <c r="BQ1540" s="250"/>
      <c r="BR1540" s="250"/>
      <c r="BS1540" s="250"/>
      <c r="BT1540" s="250"/>
      <c r="BU1540" s="250"/>
      <c r="BV1540" s="250"/>
      <c r="BW1540" s="250"/>
      <c r="BX1540" s="252"/>
      <c r="BY1540" s="253"/>
      <c r="BZ1540" s="253"/>
      <c r="CA1540" s="253"/>
      <c r="CB1540" s="253"/>
      <c r="CC1540" s="253"/>
      <c r="CD1540" s="253"/>
      <c r="CE1540" s="253"/>
      <c r="CF1540" s="253"/>
      <c r="CG1540" s="253"/>
      <c r="CH1540" s="253"/>
      <c r="CI1540" s="253"/>
      <c r="CJ1540" s="253"/>
      <c r="CK1540" s="253"/>
      <c r="CL1540" s="253"/>
      <c r="CM1540" s="253"/>
      <c r="CN1540" s="253"/>
      <c r="CO1540" s="253"/>
      <c r="CP1540" s="253"/>
      <c r="CQ1540" s="253"/>
      <c r="CR1540" s="253"/>
      <c r="CS1540" s="253"/>
      <c r="CT1540" s="253"/>
      <c r="CU1540" s="253"/>
      <c r="CV1540" s="253"/>
      <c r="CW1540" s="253"/>
      <c r="CX1540" s="253"/>
      <c r="CY1540" s="253"/>
      <c r="CZ1540" s="253"/>
      <c r="DA1540" s="253"/>
      <c r="DB1540" s="253"/>
      <c r="DC1540" s="253"/>
      <c r="DD1540" s="253"/>
      <c r="DE1540" s="253"/>
      <c r="DF1540" s="253"/>
      <c r="DG1540" s="253"/>
      <c r="DH1540" s="253"/>
      <c r="DI1540" s="253"/>
      <c r="DJ1540" s="253"/>
      <c r="DK1540" s="253"/>
      <c r="DL1540" s="253"/>
      <c r="DM1540" s="253"/>
      <c r="DN1540" s="253"/>
      <c r="DO1540" s="253"/>
      <c r="DP1540" s="253"/>
      <c r="DQ1540" s="253"/>
      <c r="DR1540" s="253"/>
      <c r="DS1540" s="253"/>
      <c r="DT1540" s="253"/>
      <c r="DU1540" s="253"/>
      <c r="DV1540" s="253"/>
      <c r="DW1540" s="253"/>
      <c r="DX1540" s="253"/>
      <c r="DY1540" s="253"/>
      <c r="DZ1540" s="253"/>
      <c r="EA1540" s="253"/>
      <c r="EB1540" s="253"/>
      <c r="EC1540" s="253"/>
      <c r="ED1540" s="253"/>
      <c r="EE1540" s="253"/>
      <c r="EF1540" s="253"/>
      <c r="EG1540" s="253"/>
      <c r="EH1540" s="253"/>
      <c r="EI1540" s="253"/>
      <c r="EJ1540" s="253"/>
      <c r="EK1540" s="253"/>
      <c r="EL1540" s="253"/>
      <c r="EM1540" s="253"/>
      <c r="EN1540" s="253"/>
      <c r="EO1540" s="253"/>
      <c r="EP1540" s="253"/>
      <c r="EQ1540" s="253"/>
      <c r="ER1540" s="253"/>
      <c r="ES1540" s="253"/>
      <c r="ET1540" s="253"/>
      <c r="EU1540" s="253"/>
      <c r="EV1540" s="253"/>
      <c r="EW1540" s="253"/>
      <c r="EX1540" s="253"/>
      <c r="EY1540" s="253"/>
      <c r="EZ1540" s="253"/>
      <c r="FA1540" s="253"/>
      <c r="FB1540" s="253"/>
      <c r="FC1540" s="253"/>
      <c r="FD1540" s="253"/>
      <c r="FE1540" s="253"/>
      <c r="FF1540" s="253"/>
      <c r="FG1540" s="253"/>
      <c r="FH1540" s="253"/>
      <c r="FI1540" s="253"/>
      <c r="FJ1540" s="253"/>
      <c r="FK1540" s="253"/>
      <c r="FL1540" s="253"/>
      <c r="FM1540" s="253"/>
      <c r="FN1540" s="253"/>
      <c r="FO1540" s="253"/>
      <c r="FP1540" s="253"/>
      <c r="FQ1540" s="253"/>
      <c r="FR1540" s="253"/>
      <c r="FS1540" s="253"/>
      <c r="FT1540" s="253"/>
      <c r="FU1540" s="253"/>
      <c r="FV1540" s="253"/>
    </row>
    <row r="1541" spans="1:178" s="33" customFormat="1" ht="32.25" customHeight="1">
      <c r="A1541" s="35" t="s">
        <v>733</v>
      </c>
      <c r="B1541" s="36" t="s">
        <v>734</v>
      </c>
      <c r="C1541" s="40"/>
      <c r="D1541" s="25">
        <v>45</v>
      </c>
      <c r="E1541" s="23">
        <f t="shared" si="705"/>
        <v>0</v>
      </c>
      <c r="F1541" s="25"/>
      <c r="G1541" s="25">
        <v>30</v>
      </c>
      <c r="H1541" s="23">
        <f t="shared" si="706"/>
        <v>0</v>
      </c>
      <c r="I1541" s="25"/>
      <c r="J1541" s="25">
        <v>45</v>
      </c>
      <c r="K1541" s="23">
        <f t="shared" si="707"/>
        <v>0</v>
      </c>
      <c r="L1541" s="25"/>
      <c r="M1541" s="25">
        <v>75</v>
      </c>
      <c r="N1541" s="23">
        <f t="shared" si="708"/>
        <v>0</v>
      </c>
      <c r="O1541" s="25"/>
      <c r="P1541" s="25">
        <v>38</v>
      </c>
      <c r="Q1541" s="23">
        <f t="shared" si="709"/>
        <v>0</v>
      </c>
      <c r="R1541" s="25"/>
      <c r="S1541" s="25">
        <v>68</v>
      </c>
      <c r="T1541" s="23">
        <f t="shared" si="710"/>
        <v>0</v>
      </c>
      <c r="U1541" s="25"/>
      <c r="V1541" s="25">
        <v>38</v>
      </c>
      <c r="W1541" s="23">
        <f t="shared" si="711"/>
        <v>0</v>
      </c>
      <c r="X1541" s="25"/>
      <c r="Y1541" s="25">
        <v>55</v>
      </c>
      <c r="Z1541" s="23">
        <f t="shared" si="712"/>
        <v>0</v>
      </c>
      <c r="AA1541" s="25"/>
      <c r="AB1541" s="25">
        <v>58</v>
      </c>
      <c r="AC1541" s="23">
        <f t="shared" si="713"/>
        <v>0</v>
      </c>
      <c r="AD1541" s="25"/>
      <c r="AE1541" s="25">
        <v>68</v>
      </c>
      <c r="AF1541" s="25">
        <f t="shared" si="714"/>
        <v>0</v>
      </c>
      <c r="AG1541" s="25"/>
      <c r="AH1541" s="25">
        <v>98</v>
      </c>
      <c r="AI1541" s="23">
        <f t="shared" si="715"/>
        <v>0</v>
      </c>
      <c r="AJ1541" s="25"/>
      <c r="AK1541" s="25">
        <v>7</v>
      </c>
      <c r="AL1541" s="25">
        <f t="shared" si="716"/>
        <v>0</v>
      </c>
      <c r="AM1541" s="25"/>
      <c r="AN1541" s="25">
        <v>6</v>
      </c>
      <c r="AO1541" s="25">
        <f t="shared" si="717"/>
        <v>0</v>
      </c>
      <c r="AP1541" s="25"/>
      <c r="AQ1541" s="25">
        <v>7</v>
      </c>
      <c r="AR1541" s="25">
        <f t="shared" si="726"/>
        <v>0</v>
      </c>
      <c r="AS1541" s="25"/>
      <c r="AT1541" s="25">
        <v>5.63</v>
      </c>
      <c r="AU1541" s="25">
        <f t="shared" si="727"/>
        <v>0</v>
      </c>
      <c r="AV1541" s="25"/>
      <c r="AW1541" s="25">
        <v>6.65</v>
      </c>
      <c r="AX1541" s="25">
        <f t="shared" si="728"/>
        <v>0</v>
      </c>
      <c r="AY1541" s="25"/>
      <c r="AZ1541" s="25">
        <v>5.58</v>
      </c>
      <c r="BA1541" s="25">
        <f t="shared" si="729"/>
        <v>0</v>
      </c>
      <c r="BB1541" s="25"/>
      <c r="BC1541" s="25">
        <v>6</v>
      </c>
      <c r="BD1541" s="23">
        <f t="shared" si="718"/>
        <v>0</v>
      </c>
      <c r="BE1541" s="26">
        <f t="shared" si="719"/>
        <v>0</v>
      </c>
      <c r="BF1541" s="27">
        <f t="shared" si="722"/>
        <v>333191</v>
      </c>
      <c r="BG1541" s="28"/>
      <c r="BH1541" s="29"/>
      <c r="BI1541" s="28"/>
      <c r="BJ1541" s="30">
        <f t="shared" si="720"/>
        <v>0</v>
      </c>
      <c r="BK1541" s="28">
        <f t="shared" si="721"/>
        <v>333191</v>
      </c>
      <c r="BL1541" s="250"/>
      <c r="BM1541" s="250"/>
      <c r="BN1541" s="250"/>
      <c r="BO1541" s="254"/>
      <c r="BP1541" s="250"/>
      <c r="BQ1541" s="250"/>
      <c r="BR1541" s="250"/>
      <c r="BS1541" s="250"/>
      <c r="BT1541" s="250"/>
      <c r="BU1541" s="250"/>
      <c r="BV1541" s="250"/>
      <c r="BW1541" s="250"/>
      <c r="BX1541" s="252"/>
      <c r="BY1541" s="253"/>
      <c r="BZ1541" s="253"/>
      <c r="CA1541" s="253"/>
      <c r="CB1541" s="253"/>
      <c r="CC1541" s="253"/>
      <c r="CD1541" s="253"/>
      <c r="CE1541" s="253"/>
      <c r="CF1541" s="253"/>
      <c r="CG1541" s="253"/>
      <c r="CH1541" s="253"/>
      <c r="CI1541" s="253"/>
      <c r="CJ1541" s="253"/>
      <c r="CK1541" s="253"/>
      <c r="CL1541" s="253"/>
      <c r="CM1541" s="253"/>
      <c r="CN1541" s="253"/>
      <c r="CO1541" s="253"/>
      <c r="CP1541" s="253"/>
      <c r="CQ1541" s="253"/>
      <c r="CR1541" s="253"/>
      <c r="CS1541" s="253"/>
      <c r="CT1541" s="253"/>
      <c r="CU1541" s="253"/>
      <c r="CV1541" s="253"/>
      <c r="CW1541" s="253"/>
      <c r="CX1541" s="253"/>
      <c r="CY1541" s="253"/>
      <c r="CZ1541" s="253"/>
      <c r="DA1541" s="253"/>
      <c r="DB1541" s="253"/>
      <c r="DC1541" s="253"/>
      <c r="DD1541" s="253"/>
      <c r="DE1541" s="253"/>
      <c r="DF1541" s="253"/>
      <c r="DG1541" s="253"/>
      <c r="DH1541" s="253"/>
      <c r="DI1541" s="253"/>
      <c r="DJ1541" s="253"/>
      <c r="DK1541" s="253"/>
      <c r="DL1541" s="253"/>
      <c r="DM1541" s="253"/>
      <c r="DN1541" s="253"/>
      <c r="DO1541" s="253"/>
      <c r="DP1541" s="253"/>
      <c r="DQ1541" s="253"/>
      <c r="DR1541" s="253"/>
      <c r="DS1541" s="253"/>
      <c r="DT1541" s="253"/>
      <c r="DU1541" s="253"/>
      <c r="DV1541" s="253"/>
      <c r="DW1541" s="253"/>
      <c r="DX1541" s="253"/>
      <c r="DY1541" s="253"/>
      <c r="DZ1541" s="253"/>
      <c r="EA1541" s="253"/>
      <c r="EB1541" s="253"/>
      <c r="EC1541" s="253"/>
      <c r="ED1541" s="253"/>
      <c r="EE1541" s="253"/>
      <c r="EF1541" s="253"/>
      <c r="EG1541" s="253"/>
      <c r="EH1541" s="253"/>
      <c r="EI1541" s="253"/>
      <c r="EJ1541" s="253"/>
      <c r="EK1541" s="253"/>
      <c r="EL1541" s="253"/>
      <c r="EM1541" s="253"/>
      <c r="EN1541" s="253"/>
      <c r="EO1541" s="253"/>
      <c r="EP1541" s="253"/>
      <c r="EQ1541" s="253"/>
      <c r="ER1541" s="253"/>
      <c r="ES1541" s="253"/>
      <c r="ET1541" s="253"/>
      <c r="EU1541" s="253"/>
      <c r="EV1541" s="253"/>
      <c r="EW1541" s="253"/>
      <c r="EX1541" s="253"/>
      <c r="EY1541" s="253"/>
      <c r="EZ1541" s="253"/>
      <c r="FA1541" s="253"/>
      <c r="FB1541" s="253"/>
      <c r="FC1541" s="253"/>
      <c r="FD1541" s="253"/>
      <c r="FE1541" s="253"/>
      <c r="FF1541" s="253"/>
      <c r="FG1541" s="253"/>
      <c r="FH1541" s="253"/>
      <c r="FI1541" s="253"/>
      <c r="FJ1541" s="253"/>
      <c r="FK1541" s="253"/>
      <c r="FL1541" s="253"/>
      <c r="FM1541" s="253"/>
      <c r="FN1541" s="253"/>
      <c r="FO1541" s="253"/>
      <c r="FP1541" s="253"/>
      <c r="FQ1541" s="253"/>
      <c r="FR1541" s="253"/>
      <c r="FS1541" s="253"/>
      <c r="FT1541" s="253"/>
      <c r="FU1541" s="253"/>
      <c r="FV1541" s="253"/>
    </row>
    <row r="1542" spans="1:178" s="33" customFormat="1" ht="32.25" customHeight="1">
      <c r="A1542" s="35" t="s">
        <v>735</v>
      </c>
      <c r="B1542" s="36" t="s">
        <v>736</v>
      </c>
      <c r="C1542" s="40"/>
      <c r="D1542" s="25">
        <v>45</v>
      </c>
      <c r="E1542" s="23">
        <f t="shared" si="705"/>
        <v>0</v>
      </c>
      <c r="F1542" s="25"/>
      <c r="G1542" s="25">
        <v>30</v>
      </c>
      <c r="H1542" s="23">
        <f t="shared" si="706"/>
        <v>0</v>
      </c>
      <c r="I1542" s="25"/>
      <c r="J1542" s="25">
        <v>45</v>
      </c>
      <c r="K1542" s="23">
        <f t="shared" si="707"/>
        <v>0</v>
      </c>
      <c r="L1542" s="25">
        <v>180</v>
      </c>
      <c r="M1542" s="25">
        <v>75</v>
      </c>
      <c r="N1542" s="23">
        <f t="shared" si="708"/>
        <v>13500</v>
      </c>
      <c r="O1542" s="25">
        <v>230</v>
      </c>
      <c r="P1542" s="25">
        <v>38</v>
      </c>
      <c r="Q1542" s="23">
        <f t="shared" si="709"/>
        <v>8740</v>
      </c>
      <c r="R1542" s="25">
        <v>210</v>
      </c>
      <c r="S1542" s="25">
        <v>68</v>
      </c>
      <c r="T1542" s="23">
        <f t="shared" si="710"/>
        <v>14280</v>
      </c>
      <c r="U1542" s="25"/>
      <c r="V1542" s="25">
        <v>38</v>
      </c>
      <c r="W1542" s="23">
        <f t="shared" si="711"/>
        <v>0</v>
      </c>
      <c r="X1542" s="25"/>
      <c r="Y1542" s="25">
        <v>55</v>
      </c>
      <c r="Z1542" s="23">
        <f t="shared" si="712"/>
        <v>0</v>
      </c>
      <c r="AA1542" s="25"/>
      <c r="AB1542" s="25">
        <v>58</v>
      </c>
      <c r="AC1542" s="23">
        <f t="shared" si="713"/>
        <v>0</v>
      </c>
      <c r="AD1542" s="25"/>
      <c r="AE1542" s="25">
        <v>68</v>
      </c>
      <c r="AF1542" s="25">
        <f t="shared" si="714"/>
        <v>0</v>
      </c>
      <c r="AG1542" s="25"/>
      <c r="AH1542" s="25">
        <v>98</v>
      </c>
      <c r="AI1542" s="23">
        <f t="shared" si="715"/>
        <v>0</v>
      </c>
      <c r="AJ1542" s="25"/>
      <c r="AK1542" s="25">
        <v>7</v>
      </c>
      <c r="AL1542" s="25">
        <f t="shared" si="716"/>
        <v>0</v>
      </c>
      <c r="AM1542" s="25">
        <v>2700</v>
      </c>
      <c r="AN1542" s="25">
        <v>6</v>
      </c>
      <c r="AO1542" s="25">
        <f t="shared" si="717"/>
        <v>16200</v>
      </c>
      <c r="AP1542" s="25"/>
      <c r="AQ1542" s="25">
        <v>7</v>
      </c>
      <c r="AR1542" s="25">
        <f t="shared" si="726"/>
        <v>0</v>
      </c>
      <c r="AS1542" s="25"/>
      <c r="AT1542" s="25">
        <v>5.63</v>
      </c>
      <c r="AU1542" s="25">
        <f t="shared" si="727"/>
        <v>0</v>
      </c>
      <c r="AV1542" s="25"/>
      <c r="AW1542" s="25">
        <v>6.65</v>
      </c>
      <c r="AX1542" s="25">
        <f t="shared" si="728"/>
        <v>0</v>
      </c>
      <c r="AY1542" s="25"/>
      <c r="AZ1542" s="25">
        <v>5.58</v>
      </c>
      <c r="BA1542" s="25">
        <f t="shared" si="729"/>
        <v>0</v>
      </c>
      <c r="BB1542" s="25"/>
      <c r="BC1542" s="25">
        <v>6</v>
      </c>
      <c r="BD1542" s="23">
        <f t="shared" si="718"/>
        <v>0</v>
      </c>
      <c r="BE1542" s="26">
        <f t="shared" si="719"/>
        <v>52720</v>
      </c>
      <c r="BF1542" s="27">
        <f t="shared" si="722"/>
        <v>277452</v>
      </c>
      <c r="BG1542" s="28"/>
      <c r="BH1542" s="29"/>
      <c r="BI1542" s="28"/>
      <c r="BJ1542" s="30">
        <f t="shared" si="720"/>
        <v>0</v>
      </c>
      <c r="BK1542" s="28">
        <f t="shared" si="721"/>
        <v>330172</v>
      </c>
      <c r="BL1542" s="250"/>
      <c r="BM1542" s="250"/>
      <c r="BN1542" s="250"/>
      <c r="BO1542" s="254"/>
      <c r="BP1542" s="254"/>
      <c r="BQ1542" s="254"/>
      <c r="BR1542" s="254"/>
      <c r="BS1542" s="250"/>
      <c r="BT1542" s="250"/>
      <c r="BU1542" s="250"/>
      <c r="BV1542" s="250"/>
      <c r="BW1542" s="250"/>
      <c r="BX1542" s="252"/>
      <c r="BY1542" s="253"/>
      <c r="BZ1542" s="253"/>
      <c r="CA1542" s="253"/>
      <c r="CB1542" s="253"/>
      <c r="CC1542" s="253"/>
      <c r="CD1542" s="253"/>
      <c r="CE1542" s="253"/>
      <c r="CF1542" s="253"/>
      <c r="CG1542" s="253"/>
      <c r="CH1542" s="253"/>
      <c r="CI1542" s="253"/>
      <c r="CJ1542" s="253"/>
      <c r="CK1542" s="253"/>
      <c r="CL1542" s="253"/>
      <c r="CM1542" s="253"/>
      <c r="CN1542" s="253"/>
      <c r="CO1542" s="253"/>
      <c r="CP1542" s="253"/>
      <c r="CQ1542" s="253"/>
      <c r="CR1542" s="253"/>
      <c r="CS1542" s="253"/>
      <c r="CT1542" s="253"/>
      <c r="CU1542" s="253"/>
      <c r="CV1542" s="253"/>
      <c r="CW1542" s="253"/>
      <c r="CX1542" s="253"/>
      <c r="CY1542" s="253"/>
      <c r="CZ1542" s="253"/>
      <c r="DA1542" s="253"/>
      <c r="DB1542" s="253"/>
      <c r="DC1542" s="253"/>
      <c r="DD1542" s="253"/>
      <c r="DE1542" s="253"/>
      <c r="DF1542" s="253"/>
      <c r="DG1542" s="253"/>
      <c r="DH1542" s="253"/>
      <c r="DI1542" s="253"/>
      <c r="DJ1542" s="253"/>
      <c r="DK1542" s="253"/>
      <c r="DL1542" s="253"/>
      <c r="DM1542" s="253"/>
      <c r="DN1542" s="253"/>
      <c r="DO1542" s="253"/>
      <c r="DP1542" s="253"/>
      <c r="DQ1542" s="253"/>
      <c r="DR1542" s="253"/>
      <c r="DS1542" s="253"/>
      <c r="DT1542" s="253"/>
      <c r="DU1542" s="253"/>
      <c r="DV1542" s="253"/>
      <c r="DW1542" s="253"/>
      <c r="DX1542" s="253"/>
      <c r="DY1542" s="253"/>
      <c r="DZ1542" s="253"/>
      <c r="EA1542" s="253"/>
      <c r="EB1542" s="253"/>
      <c r="EC1542" s="253"/>
      <c r="ED1542" s="253"/>
      <c r="EE1542" s="253"/>
      <c r="EF1542" s="253"/>
      <c r="EG1542" s="253"/>
      <c r="EH1542" s="253"/>
      <c r="EI1542" s="253"/>
      <c r="EJ1542" s="253"/>
      <c r="EK1542" s="253"/>
      <c r="EL1542" s="253"/>
      <c r="EM1542" s="253"/>
      <c r="EN1542" s="253"/>
      <c r="EO1542" s="253"/>
      <c r="EP1542" s="253"/>
      <c r="EQ1542" s="253"/>
      <c r="ER1542" s="253"/>
      <c r="ES1542" s="253"/>
      <c r="ET1542" s="253"/>
      <c r="EU1542" s="253"/>
      <c r="EV1542" s="253"/>
      <c r="EW1542" s="253"/>
      <c r="EX1542" s="253"/>
      <c r="EY1542" s="253"/>
      <c r="EZ1542" s="253"/>
      <c r="FA1542" s="253"/>
      <c r="FB1542" s="253"/>
      <c r="FC1542" s="253"/>
      <c r="FD1542" s="253"/>
      <c r="FE1542" s="253"/>
      <c r="FF1542" s="253"/>
      <c r="FG1542" s="253"/>
      <c r="FH1542" s="253"/>
      <c r="FI1542" s="253"/>
      <c r="FJ1542" s="253"/>
      <c r="FK1542" s="253"/>
      <c r="FL1542" s="253"/>
      <c r="FM1542" s="253"/>
      <c r="FN1542" s="253"/>
      <c r="FO1542" s="253"/>
      <c r="FP1542" s="253"/>
      <c r="FQ1542" s="253"/>
      <c r="FR1542" s="253"/>
      <c r="FS1542" s="253"/>
      <c r="FT1542" s="253"/>
      <c r="FU1542" s="253"/>
      <c r="FV1542" s="253"/>
    </row>
    <row r="1543" spans="1:178" s="33" customFormat="1" ht="32.25" customHeight="1">
      <c r="A1543" s="35" t="s">
        <v>737</v>
      </c>
      <c r="B1543" s="36" t="s">
        <v>738</v>
      </c>
      <c r="C1543" s="40"/>
      <c r="D1543" s="25">
        <v>45</v>
      </c>
      <c r="E1543" s="23">
        <f t="shared" si="705"/>
        <v>0</v>
      </c>
      <c r="F1543" s="25"/>
      <c r="G1543" s="25">
        <v>30</v>
      </c>
      <c r="H1543" s="23">
        <f t="shared" si="706"/>
        <v>0</v>
      </c>
      <c r="I1543" s="25"/>
      <c r="J1543" s="25">
        <v>45</v>
      </c>
      <c r="K1543" s="23">
        <f t="shared" si="707"/>
        <v>0</v>
      </c>
      <c r="L1543" s="25"/>
      <c r="M1543" s="25">
        <v>75</v>
      </c>
      <c r="N1543" s="23">
        <f t="shared" si="708"/>
        <v>0</v>
      </c>
      <c r="O1543" s="25"/>
      <c r="P1543" s="25">
        <v>38</v>
      </c>
      <c r="Q1543" s="23">
        <f t="shared" si="709"/>
        <v>0</v>
      </c>
      <c r="R1543" s="25"/>
      <c r="S1543" s="25">
        <v>68</v>
      </c>
      <c r="T1543" s="23">
        <f t="shared" si="710"/>
        <v>0</v>
      </c>
      <c r="U1543" s="25"/>
      <c r="V1543" s="25">
        <v>38</v>
      </c>
      <c r="W1543" s="23">
        <f t="shared" si="711"/>
        <v>0</v>
      </c>
      <c r="X1543" s="25"/>
      <c r="Y1543" s="25">
        <v>55</v>
      </c>
      <c r="Z1543" s="23">
        <f t="shared" si="712"/>
        <v>0</v>
      </c>
      <c r="AA1543" s="25"/>
      <c r="AB1543" s="25">
        <v>58</v>
      </c>
      <c r="AC1543" s="23">
        <f t="shared" si="713"/>
        <v>0</v>
      </c>
      <c r="AD1543" s="25"/>
      <c r="AE1543" s="25">
        <v>68</v>
      </c>
      <c r="AF1543" s="25">
        <f t="shared" si="714"/>
        <v>0</v>
      </c>
      <c r="AG1543" s="25"/>
      <c r="AH1543" s="25">
        <v>98</v>
      </c>
      <c r="AI1543" s="23">
        <f t="shared" si="715"/>
        <v>0</v>
      </c>
      <c r="AJ1543" s="25"/>
      <c r="AK1543" s="25">
        <v>7</v>
      </c>
      <c r="AL1543" s="25">
        <f t="shared" si="716"/>
        <v>0</v>
      </c>
      <c r="AM1543" s="25"/>
      <c r="AN1543" s="25">
        <v>6</v>
      </c>
      <c r="AO1543" s="25">
        <f t="shared" si="717"/>
        <v>0</v>
      </c>
      <c r="AP1543" s="25"/>
      <c r="AQ1543" s="25">
        <v>7</v>
      </c>
      <c r="AR1543" s="25">
        <f t="shared" si="726"/>
        <v>0</v>
      </c>
      <c r="AS1543" s="25"/>
      <c r="AT1543" s="25">
        <v>5.63</v>
      </c>
      <c r="AU1543" s="25">
        <f t="shared" si="727"/>
        <v>0</v>
      </c>
      <c r="AV1543" s="25"/>
      <c r="AW1543" s="25">
        <v>6.65</v>
      </c>
      <c r="AX1543" s="25">
        <f t="shared" si="728"/>
        <v>0</v>
      </c>
      <c r="AY1543" s="25"/>
      <c r="AZ1543" s="25">
        <v>5.58</v>
      </c>
      <c r="BA1543" s="25">
        <f t="shared" si="729"/>
        <v>0</v>
      </c>
      <c r="BB1543" s="25"/>
      <c r="BC1543" s="25">
        <v>6</v>
      </c>
      <c r="BD1543" s="23">
        <f t="shared" si="718"/>
        <v>0</v>
      </c>
      <c r="BE1543" s="26">
        <f t="shared" si="719"/>
        <v>0</v>
      </c>
      <c r="BF1543" s="27">
        <f t="shared" si="722"/>
        <v>241231</v>
      </c>
      <c r="BG1543" s="28"/>
      <c r="BH1543" s="29"/>
      <c r="BI1543" s="28"/>
      <c r="BJ1543" s="30">
        <f t="shared" si="720"/>
        <v>0</v>
      </c>
      <c r="BK1543" s="28">
        <f t="shared" si="721"/>
        <v>241231</v>
      </c>
      <c r="BL1543" s="250"/>
      <c r="BM1543" s="250"/>
      <c r="BN1543" s="250"/>
      <c r="BO1543" s="254"/>
      <c r="BP1543" s="250"/>
      <c r="BQ1543" s="250"/>
      <c r="BR1543" s="250"/>
      <c r="BS1543" s="250"/>
      <c r="BT1543" s="250"/>
      <c r="BU1543" s="250"/>
      <c r="BV1543" s="250"/>
      <c r="BW1543" s="250"/>
      <c r="BX1543" s="252"/>
      <c r="BY1543" s="253"/>
      <c r="BZ1543" s="253"/>
      <c r="CA1543" s="253"/>
      <c r="CB1543" s="253"/>
      <c r="CC1543" s="253"/>
      <c r="CD1543" s="253"/>
      <c r="CE1543" s="253"/>
      <c r="CF1543" s="253"/>
      <c r="CG1543" s="253"/>
      <c r="CH1543" s="253"/>
      <c r="CI1543" s="253"/>
      <c r="CJ1543" s="253"/>
      <c r="CK1543" s="253"/>
      <c r="CL1543" s="253"/>
      <c r="CM1543" s="253"/>
      <c r="CN1543" s="253"/>
      <c r="CO1543" s="253"/>
      <c r="CP1543" s="253"/>
      <c r="CQ1543" s="253"/>
      <c r="CR1543" s="253"/>
      <c r="CS1543" s="253"/>
      <c r="CT1543" s="253"/>
      <c r="CU1543" s="253"/>
      <c r="CV1543" s="253"/>
      <c r="CW1543" s="253"/>
      <c r="CX1543" s="253"/>
      <c r="CY1543" s="253"/>
      <c r="CZ1543" s="253"/>
      <c r="DA1543" s="253"/>
      <c r="DB1543" s="253"/>
      <c r="DC1543" s="253"/>
      <c r="DD1543" s="253"/>
      <c r="DE1543" s="253"/>
      <c r="DF1543" s="253"/>
      <c r="DG1543" s="253"/>
      <c r="DH1543" s="253"/>
      <c r="DI1543" s="253"/>
      <c r="DJ1543" s="253"/>
      <c r="DK1543" s="253"/>
      <c r="DL1543" s="253"/>
      <c r="DM1543" s="253"/>
      <c r="DN1543" s="253"/>
      <c r="DO1543" s="253"/>
      <c r="DP1543" s="253"/>
      <c r="DQ1543" s="253"/>
      <c r="DR1543" s="253"/>
      <c r="DS1543" s="253"/>
      <c r="DT1543" s="253"/>
      <c r="DU1543" s="253"/>
      <c r="DV1543" s="253"/>
      <c r="DW1543" s="253"/>
      <c r="DX1543" s="253"/>
      <c r="DY1543" s="253"/>
      <c r="DZ1543" s="253"/>
      <c r="EA1543" s="253"/>
      <c r="EB1543" s="253"/>
      <c r="EC1543" s="253"/>
      <c r="ED1543" s="253"/>
      <c r="EE1543" s="253"/>
      <c r="EF1543" s="253"/>
      <c r="EG1543" s="253"/>
      <c r="EH1543" s="253"/>
      <c r="EI1543" s="253"/>
      <c r="EJ1543" s="253"/>
      <c r="EK1543" s="253"/>
      <c r="EL1543" s="253"/>
      <c r="EM1543" s="253"/>
      <c r="EN1543" s="253"/>
      <c r="EO1543" s="253"/>
      <c r="EP1543" s="253"/>
      <c r="EQ1543" s="253"/>
      <c r="ER1543" s="253"/>
      <c r="ES1543" s="253"/>
      <c r="ET1543" s="253"/>
      <c r="EU1543" s="253"/>
      <c r="EV1543" s="253"/>
      <c r="EW1543" s="253"/>
      <c r="EX1543" s="253"/>
      <c r="EY1543" s="253"/>
      <c r="EZ1543" s="253"/>
      <c r="FA1543" s="253"/>
      <c r="FB1543" s="253"/>
      <c r="FC1543" s="253"/>
      <c r="FD1543" s="253"/>
      <c r="FE1543" s="253"/>
      <c r="FF1543" s="253"/>
      <c r="FG1543" s="253"/>
      <c r="FH1543" s="253"/>
      <c r="FI1543" s="253"/>
      <c r="FJ1543" s="253"/>
      <c r="FK1543" s="253"/>
      <c r="FL1543" s="253"/>
      <c r="FM1543" s="253"/>
      <c r="FN1543" s="253"/>
      <c r="FO1543" s="253"/>
      <c r="FP1543" s="253"/>
      <c r="FQ1543" s="253"/>
      <c r="FR1543" s="253"/>
      <c r="FS1543" s="253"/>
      <c r="FT1543" s="253"/>
      <c r="FU1543" s="253"/>
      <c r="FV1543" s="253"/>
    </row>
    <row r="1544" spans="1:178" s="33" customFormat="1" ht="32.25" customHeight="1">
      <c r="A1544" s="35" t="s">
        <v>739</v>
      </c>
      <c r="B1544" s="36" t="s">
        <v>740</v>
      </c>
      <c r="C1544" s="40"/>
      <c r="D1544" s="25">
        <v>45</v>
      </c>
      <c r="E1544" s="23">
        <f t="shared" si="705"/>
        <v>0</v>
      </c>
      <c r="F1544" s="25"/>
      <c r="G1544" s="25">
        <v>30</v>
      </c>
      <c r="H1544" s="23">
        <f t="shared" si="706"/>
        <v>0</v>
      </c>
      <c r="I1544" s="25"/>
      <c r="J1544" s="25">
        <v>45</v>
      </c>
      <c r="K1544" s="23">
        <f t="shared" si="707"/>
        <v>0</v>
      </c>
      <c r="L1544" s="25"/>
      <c r="M1544" s="25">
        <v>75</v>
      </c>
      <c r="N1544" s="23">
        <f t="shared" si="708"/>
        <v>0</v>
      </c>
      <c r="O1544" s="25"/>
      <c r="P1544" s="25">
        <v>38</v>
      </c>
      <c r="Q1544" s="23">
        <f t="shared" si="709"/>
        <v>0</v>
      </c>
      <c r="R1544" s="25"/>
      <c r="S1544" s="25">
        <v>68</v>
      </c>
      <c r="T1544" s="23">
        <f t="shared" si="710"/>
        <v>0</v>
      </c>
      <c r="U1544" s="25"/>
      <c r="V1544" s="25">
        <v>38</v>
      </c>
      <c r="W1544" s="23">
        <f t="shared" si="711"/>
        <v>0</v>
      </c>
      <c r="X1544" s="25"/>
      <c r="Y1544" s="25">
        <v>55</v>
      </c>
      <c r="Z1544" s="23">
        <f t="shared" si="712"/>
        <v>0</v>
      </c>
      <c r="AA1544" s="25"/>
      <c r="AB1544" s="25">
        <v>58</v>
      </c>
      <c r="AC1544" s="23">
        <f t="shared" si="713"/>
        <v>0</v>
      </c>
      <c r="AD1544" s="25"/>
      <c r="AE1544" s="25">
        <v>68</v>
      </c>
      <c r="AF1544" s="25">
        <f t="shared" si="714"/>
        <v>0</v>
      </c>
      <c r="AG1544" s="25"/>
      <c r="AH1544" s="25">
        <v>98</v>
      </c>
      <c r="AI1544" s="23">
        <f t="shared" si="715"/>
        <v>0</v>
      </c>
      <c r="AJ1544" s="25"/>
      <c r="AK1544" s="25">
        <v>7</v>
      </c>
      <c r="AL1544" s="25">
        <f t="shared" si="716"/>
        <v>0</v>
      </c>
      <c r="AM1544" s="25"/>
      <c r="AN1544" s="25">
        <v>6</v>
      </c>
      <c r="AO1544" s="25">
        <f t="shared" si="717"/>
        <v>0</v>
      </c>
      <c r="AP1544" s="25"/>
      <c r="AQ1544" s="25">
        <v>7</v>
      </c>
      <c r="AR1544" s="25">
        <f t="shared" si="726"/>
        <v>0</v>
      </c>
      <c r="AS1544" s="25"/>
      <c r="AT1544" s="25">
        <v>5.63</v>
      </c>
      <c r="AU1544" s="25">
        <f t="shared" si="727"/>
        <v>0</v>
      </c>
      <c r="AV1544" s="25"/>
      <c r="AW1544" s="25">
        <v>6.65</v>
      </c>
      <c r="AX1544" s="25">
        <f t="shared" si="728"/>
        <v>0</v>
      </c>
      <c r="AY1544" s="25"/>
      <c r="AZ1544" s="25">
        <v>5.58</v>
      </c>
      <c r="BA1544" s="25">
        <f t="shared" si="729"/>
        <v>0</v>
      </c>
      <c r="BB1544" s="25"/>
      <c r="BC1544" s="25">
        <v>6</v>
      </c>
      <c r="BD1544" s="23">
        <f t="shared" si="718"/>
        <v>0</v>
      </c>
      <c r="BE1544" s="26">
        <f t="shared" si="719"/>
        <v>0</v>
      </c>
      <c r="BF1544" s="27">
        <f t="shared" si="722"/>
        <v>0</v>
      </c>
      <c r="BG1544" s="28"/>
      <c r="BH1544" s="29"/>
      <c r="BI1544" s="28"/>
      <c r="BJ1544" s="30">
        <f t="shared" si="720"/>
        <v>0</v>
      </c>
      <c r="BK1544" s="28">
        <f t="shared" si="721"/>
        <v>0</v>
      </c>
      <c r="BL1544" s="250"/>
      <c r="BM1544" s="250"/>
      <c r="BN1544" s="250"/>
      <c r="BO1544" s="254"/>
      <c r="BP1544" s="250"/>
      <c r="BQ1544" s="250"/>
      <c r="BR1544" s="250"/>
      <c r="BS1544" s="250"/>
      <c r="BT1544" s="250"/>
      <c r="BU1544" s="250"/>
      <c r="BV1544" s="250"/>
      <c r="BW1544" s="250"/>
      <c r="BX1544" s="252"/>
      <c r="BY1544" s="253"/>
      <c r="BZ1544" s="253"/>
      <c r="CA1544" s="253"/>
      <c r="CB1544" s="253"/>
      <c r="CC1544" s="253"/>
      <c r="CD1544" s="253"/>
      <c r="CE1544" s="253"/>
      <c r="CF1544" s="253"/>
      <c r="CG1544" s="253"/>
      <c r="CH1544" s="253"/>
      <c r="CI1544" s="253"/>
      <c r="CJ1544" s="253"/>
      <c r="CK1544" s="253"/>
      <c r="CL1544" s="253"/>
      <c r="CM1544" s="253"/>
      <c r="CN1544" s="253"/>
      <c r="CO1544" s="253"/>
      <c r="CP1544" s="253"/>
      <c r="CQ1544" s="253"/>
      <c r="CR1544" s="253"/>
      <c r="CS1544" s="253"/>
      <c r="CT1544" s="253"/>
      <c r="CU1544" s="253"/>
      <c r="CV1544" s="253"/>
      <c r="CW1544" s="253"/>
      <c r="CX1544" s="253"/>
      <c r="CY1544" s="253"/>
      <c r="CZ1544" s="253"/>
      <c r="DA1544" s="253"/>
      <c r="DB1544" s="253"/>
      <c r="DC1544" s="253"/>
      <c r="DD1544" s="253"/>
      <c r="DE1544" s="253"/>
      <c r="DF1544" s="253"/>
      <c r="DG1544" s="253"/>
      <c r="DH1544" s="253"/>
      <c r="DI1544" s="253"/>
      <c r="DJ1544" s="253"/>
      <c r="DK1544" s="253"/>
      <c r="DL1544" s="253"/>
      <c r="DM1544" s="253"/>
      <c r="DN1544" s="253"/>
      <c r="DO1544" s="253"/>
      <c r="DP1544" s="253"/>
      <c r="DQ1544" s="253"/>
      <c r="DR1544" s="253"/>
      <c r="DS1544" s="253"/>
      <c r="DT1544" s="253"/>
      <c r="DU1544" s="253"/>
      <c r="DV1544" s="253"/>
      <c r="DW1544" s="253"/>
      <c r="DX1544" s="253"/>
      <c r="DY1544" s="253"/>
      <c r="DZ1544" s="253"/>
      <c r="EA1544" s="253"/>
      <c r="EB1544" s="253"/>
      <c r="EC1544" s="253"/>
      <c r="ED1544" s="253"/>
      <c r="EE1544" s="253"/>
      <c r="EF1544" s="253"/>
      <c r="EG1544" s="253"/>
      <c r="EH1544" s="253"/>
      <c r="EI1544" s="253"/>
      <c r="EJ1544" s="253"/>
      <c r="EK1544" s="253"/>
      <c r="EL1544" s="253"/>
      <c r="EM1544" s="253"/>
      <c r="EN1544" s="253"/>
      <c r="EO1544" s="253"/>
      <c r="EP1544" s="253"/>
      <c r="EQ1544" s="253"/>
      <c r="ER1544" s="253"/>
      <c r="ES1544" s="253"/>
      <c r="ET1544" s="253"/>
      <c r="EU1544" s="253"/>
      <c r="EV1544" s="253"/>
      <c r="EW1544" s="253"/>
      <c r="EX1544" s="253"/>
      <c r="EY1544" s="253"/>
      <c r="EZ1544" s="253"/>
      <c r="FA1544" s="253"/>
      <c r="FB1544" s="253"/>
      <c r="FC1544" s="253"/>
      <c r="FD1544" s="253"/>
      <c r="FE1544" s="253"/>
      <c r="FF1544" s="253"/>
      <c r="FG1544" s="253"/>
      <c r="FH1544" s="253"/>
      <c r="FI1544" s="253"/>
      <c r="FJ1544" s="253"/>
      <c r="FK1544" s="253"/>
      <c r="FL1544" s="253"/>
      <c r="FM1544" s="253"/>
      <c r="FN1544" s="253"/>
      <c r="FO1544" s="253"/>
      <c r="FP1544" s="253"/>
      <c r="FQ1544" s="253"/>
      <c r="FR1544" s="253"/>
      <c r="FS1544" s="253"/>
      <c r="FT1544" s="253"/>
      <c r="FU1544" s="253"/>
      <c r="FV1544" s="253"/>
    </row>
    <row r="1545" spans="1:178" s="33" customFormat="1" ht="32.25" customHeight="1">
      <c r="A1545" s="35" t="s">
        <v>741</v>
      </c>
      <c r="B1545" s="84" t="s">
        <v>742</v>
      </c>
      <c r="C1545" s="40"/>
      <c r="D1545" s="25">
        <v>45</v>
      </c>
      <c r="E1545" s="23">
        <f t="shared" si="705"/>
        <v>0</v>
      </c>
      <c r="F1545" s="25"/>
      <c r="G1545" s="25">
        <v>30</v>
      </c>
      <c r="H1545" s="23">
        <f t="shared" si="706"/>
        <v>0</v>
      </c>
      <c r="I1545" s="25"/>
      <c r="J1545" s="25">
        <v>45</v>
      </c>
      <c r="K1545" s="23">
        <f t="shared" si="707"/>
        <v>0</v>
      </c>
      <c r="L1545" s="25"/>
      <c r="M1545" s="25">
        <v>75</v>
      </c>
      <c r="N1545" s="23">
        <f t="shared" si="708"/>
        <v>0</v>
      </c>
      <c r="O1545" s="25"/>
      <c r="P1545" s="25">
        <v>38</v>
      </c>
      <c r="Q1545" s="23">
        <f t="shared" si="709"/>
        <v>0</v>
      </c>
      <c r="R1545" s="25"/>
      <c r="S1545" s="25">
        <v>68</v>
      </c>
      <c r="T1545" s="23">
        <f t="shared" si="710"/>
        <v>0</v>
      </c>
      <c r="U1545" s="25">
        <v>600</v>
      </c>
      <c r="V1545" s="25">
        <v>38</v>
      </c>
      <c r="W1545" s="23">
        <f t="shared" si="711"/>
        <v>22800</v>
      </c>
      <c r="X1545" s="25">
        <v>160</v>
      </c>
      <c r="Y1545" s="25">
        <v>55</v>
      </c>
      <c r="Z1545" s="23">
        <f t="shared" si="712"/>
        <v>8800</v>
      </c>
      <c r="AA1545" s="25">
        <v>60</v>
      </c>
      <c r="AB1545" s="25">
        <v>58</v>
      </c>
      <c r="AC1545" s="23">
        <f t="shared" si="713"/>
        <v>3480</v>
      </c>
      <c r="AD1545" s="25">
        <v>450</v>
      </c>
      <c r="AE1545" s="25">
        <v>68</v>
      </c>
      <c r="AF1545" s="25">
        <f t="shared" si="714"/>
        <v>30600</v>
      </c>
      <c r="AG1545" s="25"/>
      <c r="AH1545" s="25">
        <v>98</v>
      </c>
      <c r="AI1545" s="23">
        <f t="shared" si="715"/>
        <v>0</v>
      </c>
      <c r="AJ1545" s="25"/>
      <c r="AK1545" s="25">
        <v>7</v>
      </c>
      <c r="AL1545" s="25">
        <f t="shared" si="716"/>
        <v>0</v>
      </c>
      <c r="AM1545" s="25"/>
      <c r="AN1545" s="25">
        <v>6</v>
      </c>
      <c r="AO1545" s="25">
        <f t="shared" si="717"/>
        <v>0</v>
      </c>
      <c r="AP1545" s="25"/>
      <c r="AQ1545" s="25">
        <v>7</v>
      </c>
      <c r="AR1545" s="25">
        <f t="shared" si="726"/>
        <v>0</v>
      </c>
      <c r="AS1545" s="25"/>
      <c r="AT1545" s="25">
        <v>5.63</v>
      </c>
      <c r="AU1545" s="25">
        <f t="shared" si="727"/>
        <v>0</v>
      </c>
      <c r="AV1545" s="25"/>
      <c r="AW1545" s="25">
        <v>6.65</v>
      </c>
      <c r="AX1545" s="25">
        <f t="shared" si="728"/>
        <v>0</v>
      </c>
      <c r="AY1545" s="25"/>
      <c r="AZ1545" s="25">
        <v>5.58</v>
      </c>
      <c r="BA1545" s="25">
        <f t="shared" si="729"/>
        <v>0</v>
      </c>
      <c r="BB1545" s="25"/>
      <c r="BC1545" s="25">
        <v>6</v>
      </c>
      <c r="BD1545" s="23">
        <f t="shared" si="718"/>
        <v>0</v>
      </c>
      <c r="BE1545" s="26">
        <f t="shared" si="719"/>
        <v>65680</v>
      </c>
      <c r="BF1545" s="27">
        <f t="shared" si="722"/>
        <v>181255</v>
      </c>
      <c r="BG1545" s="28"/>
      <c r="BH1545" s="29"/>
      <c r="BI1545" s="28"/>
      <c r="BJ1545" s="30">
        <f t="shared" si="720"/>
        <v>0</v>
      </c>
      <c r="BK1545" s="28">
        <f t="shared" si="721"/>
        <v>246935</v>
      </c>
      <c r="BL1545" s="250"/>
      <c r="BM1545" s="250"/>
      <c r="BN1545" s="250"/>
      <c r="BO1545" s="254"/>
      <c r="BP1545" s="250"/>
      <c r="BQ1545" s="250"/>
      <c r="BR1545" s="250"/>
      <c r="BS1545" s="250"/>
      <c r="BT1545" s="250"/>
      <c r="BU1545" s="250"/>
      <c r="BV1545" s="250"/>
      <c r="BW1545" s="250"/>
      <c r="BX1545" s="252"/>
      <c r="BY1545" s="253"/>
      <c r="BZ1545" s="253"/>
      <c r="CA1545" s="253"/>
      <c r="CB1545" s="253"/>
      <c r="CC1545" s="253"/>
      <c r="CD1545" s="253"/>
      <c r="CE1545" s="253"/>
      <c r="CF1545" s="253"/>
      <c r="CG1545" s="253"/>
      <c r="CH1545" s="253"/>
      <c r="CI1545" s="253"/>
      <c r="CJ1545" s="253"/>
      <c r="CK1545" s="253"/>
      <c r="CL1545" s="253"/>
      <c r="CM1545" s="253"/>
      <c r="CN1545" s="253"/>
      <c r="CO1545" s="253"/>
      <c r="CP1545" s="253"/>
      <c r="CQ1545" s="253"/>
      <c r="CR1545" s="253"/>
      <c r="CS1545" s="253"/>
      <c r="CT1545" s="253"/>
      <c r="CU1545" s="253"/>
      <c r="CV1545" s="253"/>
      <c r="CW1545" s="253"/>
      <c r="CX1545" s="253"/>
      <c r="CY1545" s="253"/>
      <c r="CZ1545" s="253"/>
      <c r="DA1545" s="253"/>
      <c r="DB1545" s="253"/>
      <c r="DC1545" s="253"/>
      <c r="DD1545" s="253"/>
      <c r="DE1545" s="253"/>
      <c r="DF1545" s="253"/>
      <c r="DG1545" s="253"/>
      <c r="DH1545" s="253"/>
      <c r="DI1545" s="253"/>
      <c r="DJ1545" s="253"/>
      <c r="DK1545" s="253"/>
      <c r="DL1545" s="253"/>
      <c r="DM1545" s="253"/>
      <c r="DN1545" s="253"/>
      <c r="DO1545" s="253"/>
      <c r="DP1545" s="253"/>
      <c r="DQ1545" s="253"/>
      <c r="DR1545" s="253"/>
      <c r="DS1545" s="253"/>
      <c r="DT1545" s="253"/>
      <c r="DU1545" s="253"/>
      <c r="DV1545" s="253"/>
      <c r="DW1545" s="253"/>
      <c r="DX1545" s="253"/>
      <c r="DY1545" s="253"/>
      <c r="DZ1545" s="253"/>
      <c r="EA1545" s="253"/>
      <c r="EB1545" s="253"/>
      <c r="EC1545" s="253"/>
      <c r="ED1545" s="253"/>
      <c r="EE1545" s="253"/>
      <c r="EF1545" s="253"/>
      <c r="EG1545" s="253"/>
      <c r="EH1545" s="253"/>
      <c r="EI1545" s="253"/>
      <c r="EJ1545" s="253"/>
      <c r="EK1545" s="253"/>
      <c r="EL1545" s="253"/>
      <c r="EM1545" s="253"/>
      <c r="EN1545" s="253"/>
      <c r="EO1545" s="253"/>
      <c r="EP1545" s="253"/>
      <c r="EQ1545" s="253"/>
      <c r="ER1545" s="253"/>
      <c r="ES1545" s="253"/>
      <c r="ET1545" s="253"/>
      <c r="EU1545" s="253"/>
      <c r="EV1545" s="253"/>
      <c r="EW1545" s="253"/>
      <c r="EX1545" s="253"/>
      <c r="EY1545" s="253"/>
      <c r="EZ1545" s="253"/>
      <c r="FA1545" s="253"/>
      <c r="FB1545" s="253"/>
      <c r="FC1545" s="253"/>
      <c r="FD1545" s="253"/>
      <c r="FE1545" s="253"/>
      <c r="FF1545" s="253"/>
      <c r="FG1545" s="253"/>
      <c r="FH1545" s="253"/>
      <c r="FI1545" s="253"/>
      <c r="FJ1545" s="253"/>
      <c r="FK1545" s="253"/>
      <c r="FL1545" s="253"/>
      <c r="FM1545" s="253"/>
      <c r="FN1545" s="253"/>
      <c r="FO1545" s="253"/>
      <c r="FP1545" s="253"/>
      <c r="FQ1545" s="253"/>
      <c r="FR1545" s="253"/>
      <c r="FS1545" s="253"/>
      <c r="FT1545" s="253"/>
      <c r="FU1545" s="253"/>
      <c r="FV1545" s="253"/>
    </row>
    <row r="1546" spans="1:178" s="33" customFormat="1" ht="32.25" customHeight="1">
      <c r="A1546" s="35" t="s">
        <v>743</v>
      </c>
      <c r="B1546" s="36" t="s">
        <v>744</v>
      </c>
      <c r="C1546" s="40"/>
      <c r="D1546" s="25">
        <v>45</v>
      </c>
      <c r="E1546" s="23">
        <f t="shared" si="705"/>
        <v>0</v>
      </c>
      <c r="F1546" s="25"/>
      <c r="G1546" s="25">
        <v>30</v>
      </c>
      <c r="H1546" s="23">
        <f t="shared" si="706"/>
        <v>0</v>
      </c>
      <c r="I1546" s="25"/>
      <c r="J1546" s="25">
        <v>45</v>
      </c>
      <c r="K1546" s="23">
        <f t="shared" si="707"/>
        <v>0</v>
      </c>
      <c r="L1546" s="25"/>
      <c r="M1546" s="25">
        <v>75</v>
      </c>
      <c r="N1546" s="23">
        <f t="shared" si="708"/>
        <v>0</v>
      </c>
      <c r="O1546" s="25"/>
      <c r="P1546" s="25">
        <v>38</v>
      </c>
      <c r="Q1546" s="23">
        <f t="shared" si="709"/>
        <v>0</v>
      </c>
      <c r="R1546" s="25"/>
      <c r="S1546" s="25">
        <v>68</v>
      </c>
      <c r="T1546" s="23">
        <f t="shared" si="710"/>
        <v>0</v>
      </c>
      <c r="U1546" s="25"/>
      <c r="V1546" s="25">
        <v>38</v>
      </c>
      <c r="W1546" s="23">
        <f t="shared" si="711"/>
        <v>0</v>
      </c>
      <c r="X1546" s="25"/>
      <c r="Y1546" s="25">
        <v>55</v>
      </c>
      <c r="Z1546" s="23">
        <f t="shared" si="712"/>
        <v>0</v>
      </c>
      <c r="AA1546" s="25"/>
      <c r="AB1546" s="25">
        <v>58</v>
      </c>
      <c r="AC1546" s="23">
        <f t="shared" si="713"/>
        <v>0</v>
      </c>
      <c r="AD1546" s="25"/>
      <c r="AE1546" s="25">
        <v>68</v>
      </c>
      <c r="AF1546" s="25">
        <f t="shared" si="714"/>
        <v>0</v>
      </c>
      <c r="AG1546" s="25"/>
      <c r="AH1546" s="25">
        <v>98</v>
      </c>
      <c r="AI1546" s="23">
        <f t="shared" si="715"/>
        <v>0</v>
      </c>
      <c r="AJ1546" s="25"/>
      <c r="AK1546" s="25">
        <v>7</v>
      </c>
      <c r="AL1546" s="25">
        <f t="shared" si="716"/>
        <v>0</v>
      </c>
      <c r="AM1546" s="25"/>
      <c r="AN1546" s="25">
        <v>6</v>
      </c>
      <c r="AO1546" s="25">
        <f t="shared" si="717"/>
        <v>0</v>
      </c>
      <c r="AP1546" s="25"/>
      <c r="AQ1546" s="25">
        <v>7</v>
      </c>
      <c r="AR1546" s="25">
        <f t="shared" si="726"/>
        <v>0</v>
      </c>
      <c r="AS1546" s="25"/>
      <c r="AT1546" s="25">
        <v>5.63</v>
      </c>
      <c r="AU1546" s="25">
        <f t="shared" si="727"/>
        <v>0</v>
      </c>
      <c r="AV1546" s="25"/>
      <c r="AW1546" s="25">
        <v>6.65</v>
      </c>
      <c r="AX1546" s="25">
        <f t="shared" si="728"/>
        <v>0</v>
      </c>
      <c r="AY1546" s="25"/>
      <c r="AZ1546" s="25">
        <v>5.58</v>
      </c>
      <c r="BA1546" s="25">
        <f t="shared" si="729"/>
        <v>0</v>
      </c>
      <c r="BB1546" s="25"/>
      <c r="BC1546" s="25">
        <v>6</v>
      </c>
      <c r="BD1546" s="23">
        <f t="shared" si="718"/>
        <v>0</v>
      </c>
      <c r="BE1546" s="26">
        <f t="shared" si="719"/>
        <v>0</v>
      </c>
      <c r="BF1546" s="27">
        <f t="shared" si="722"/>
        <v>0</v>
      </c>
      <c r="BG1546" s="28"/>
      <c r="BH1546" s="29"/>
      <c r="BI1546" s="28"/>
      <c r="BJ1546" s="30">
        <f t="shared" si="720"/>
        <v>0</v>
      </c>
      <c r="BK1546" s="28">
        <f t="shared" si="721"/>
        <v>0</v>
      </c>
      <c r="BL1546" s="250"/>
      <c r="BM1546" s="250"/>
      <c r="BN1546" s="250"/>
      <c r="BO1546" s="254"/>
      <c r="BP1546" s="250"/>
      <c r="BQ1546" s="250"/>
      <c r="BR1546" s="250"/>
      <c r="BS1546" s="250"/>
      <c r="BT1546" s="250"/>
      <c r="BU1546" s="250"/>
      <c r="BV1546" s="250"/>
      <c r="BW1546" s="250"/>
      <c r="BX1546" s="252"/>
      <c r="BY1546" s="253"/>
      <c r="BZ1546" s="253"/>
      <c r="CA1546" s="253"/>
      <c r="CB1546" s="253"/>
      <c r="CC1546" s="253"/>
      <c r="CD1546" s="253"/>
      <c r="CE1546" s="253"/>
      <c r="CF1546" s="253"/>
      <c r="CG1546" s="253"/>
      <c r="CH1546" s="253"/>
      <c r="CI1546" s="253"/>
      <c r="CJ1546" s="253"/>
      <c r="CK1546" s="253"/>
      <c r="CL1546" s="253"/>
      <c r="CM1546" s="253"/>
      <c r="CN1546" s="253"/>
      <c r="CO1546" s="253"/>
      <c r="CP1546" s="253"/>
      <c r="CQ1546" s="253"/>
      <c r="CR1546" s="253"/>
      <c r="CS1546" s="253"/>
      <c r="CT1546" s="253"/>
      <c r="CU1546" s="253"/>
      <c r="CV1546" s="253"/>
      <c r="CW1546" s="253"/>
      <c r="CX1546" s="253"/>
      <c r="CY1546" s="253"/>
      <c r="CZ1546" s="253"/>
      <c r="DA1546" s="253"/>
      <c r="DB1546" s="253"/>
      <c r="DC1546" s="253"/>
      <c r="DD1546" s="253"/>
      <c r="DE1546" s="253"/>
      <c r="DF1546" s="253"/>
      <c r="DG1546" s="253"/>
      <c r="DH1546" s="253"/>
      <c r="DI1546" s="253"/>
      <c r="DJ1546" s="253"/>
      <c r="DK1546" s="253"/>
      <c r="DL1546" s="253"/>
      <c r="DM1546" s="253"/>
      <c r="DN1546" s="253"/>
      <c r="DO1546" s="253"/>
      <c r="DP1546" s="253"/>
      <c r="DQ1546" s="253"/>
      <c r="DR1546" s="253"/>
      <c r="DS1546" s="253"/>
      <c r="DT1546" s="253"/>
      <c r="DU1546" s="253"/>
      <c r="DV1546" s="253"/>
      <c r="DW1546" s="253"/>
      <c r="DX1546" s="253"/>
      <c r="DY1546" s="253"/>
      <c r="DZ1546" s="253"/>
      <c r="EA1546" s="253"/>
      <c r="EB1546" s="253"/>
      <c r="EC1546" s="253"/>
      <c r="ED1546" s="253"/>
      <c r="EE1546" s="253"/>
      <c r="EF1546" s="253"/>
      <c r="EG1546" s="253"/>
      <c r="EH1546" s="253"/>
      <c r="EI1546" s="253"/>
      <c r="EJ1546" s="253"/>
      <c r="EK1546" s="253"/>
      <c r="EL1546" s="253"/>
      <c r="EM1546" s="253"/>
      <c r="EN1546" s="253"/>
      <c r="EO1546" s="253"/>
      <c r="EP1546" s="253"/>
      <c r="EQ1546" s="253"/>
      <c r="ER1546" s="253"/>
      <c r="ES1546" s="253"/>
      <c r="ET1546" s="253"/>
      <c r="EU1546" s="253"/>
      <c r="EV1546" s="253"/>
      <c r="EW1546" s="253"/>
      <c r="EX1546" s="253"/>
      <c r="EY1546" s="253"/>
      <c r="EZ1546" s="253"/>
      <c r="FA1546" s="253"/>
      <c r="FB1546" s="253"/>
      <c r="FC1546" s="253"/>
      <c r="FD1546" s="253"/>
      <c r="FE1546" s="253"/>
      <c r="FF1546" s="253"/>
      <c r="FG1546" s="253"/>
      <c r="FH1546" s="253"/>
      <c r="FI1546" s="253"/>
      <c r="FJ1546" s="253"/>
      <c r="FK1546" s="253"/>
      <c r="FL1546" s="253"/>
      <c r="FM1546" s="253"/>
      <c r="FN1546" s="253"/>
      <c r="FO1546" s="253"/>
      <c r="FP1546" s="253"/>
      <c r="FQ1546" s="253"/>
      <c r="FR1546" s="253"/>
      <c r="FS1546" s="253"/>
      <c r="FT1546" s="253"/>
      <c r="FU1546" s="253"/>
      <c r="FV1546" s="253"/>
    </row>
    <row r="1547" spans="1:178" s="33" customFormat="1" ht="32.25" customHeight="1">
      <c r="A1547" s="35" t="s">
        <v>745</v>
      </c>
      <c r="B1547" s="36" t="s">
        <v>746</v>
      </c>
      <c r="C1547" s="40">
        <v>450</v>
      </c>
      <c r="D1547" s="25">
        <v>45</v>
      </c>
      <c r="E1547" s="23">
        <f t="shared" si="705"/>
        <v>20250</v>
      </c>
      <c r="F1547" s="25">
        <v>670</v>
      </c>
      <c r="G1547" s="25">
        <v>30</v>
      </c>
      <c r="H1547" s="23">
        <f t="shared" si="706"/>
        <v>20100</v>
      </c>
      <c r="I1547" s="25">
        <v>510</v>
      </c>
      <c r="J1547" s="25">
        <v>45</v>
      </c>
      <c r="K1547" s="23">
        <f t="shared" si="707"/>
        <v>22950</v>
      </c>
      <c r="L1547" s="25"/>
      <c r="M1547" s="25">
        <v>75</v>
      </c>
      <c r="N1547" s="23">
        <f t="shared" si="708"/>
        <v>0</v>
      </c>
      <c r="O1547" s="25"/>
      <c r="P1547" s="25">
        <v>38</v>
      </c>
      <c r="Q1547" s="23">
        <f t="shared" si="709"/>
        <v>0</v>
      </c>
      <c r="R1547" s="25"/>
      <c r="S1547" s="25">
        <v>68</v>
      </c>
      <c r="T1547" s="23">
        <f t="shared" si="710"/>
        <v>0</v>
      </c>
      <c r="U1547" s="25"/>
      <c r="V1547" s="25">
        <v>38</v>
      </c>
      <c r="W1547" s="23">
        <f t="shared" si="711"/>
        <v>0</v>
      </c>
      <c r="X1547" s="25"/>
      <c r="Y1547" s="25">
        <v>55</v>
      </c>
      <c r="Z1547" s="23">
        <f t="shared" si="712"/>
        <v>0</v>
      </c>
      <c r="AA1547" s="25"/>
      <c r="AB1547" s="25">
        <v>58</v>
      </c>
      <c r="AC1547" s="23">
        <f t="shared" si="713"/>
        <v>0</v>
      </c>
      <c r="AD1547" s="25"/>
      <c r="AE1547" s="25">
        <v>68</v>
      </c>
      <c r="AF1547" s="25">
        <f t="shared" si="714"/>
        <v>0</v>
      </c>
      <c r="AG1547" s="25"/>
      <c r="AH1547" s="25">
        <v>98</v>
      </c>
      <c r="AI1547" s="23">
        <f t="shared" si="715"/>
        <v>0</v>
      </c>
      <c r="AJ1547" s="25">
        <v>4500</v>
      </c>
      <c r="AK1547" s="25">
        <v>7</v>
      </c>
      <c r="AL1547" s="25">
        <f t="shared" si="716"/>
        <v>31500</v>
      </c>
      <c r="AM1547" s="25"/>
      <c r="AN1547" s="25">
        <v>6</v>
      </c>
      <c r="AO1547" s="25">
        <f t="shared" si="717"/>
        <v>0</v>
      </c>
      <c r="AP1547" s="25"/>
      <c r="AQ1547" s="25">
        <v>7</v>
      </c>
      <c r="AR1547" s="25">
        <f t="shared" si="726"/>
        <v>0</v>
      </c>
      <c r="AS1547" s="25"/>
      <c r="AT1547" s="25">
        <v>5.63</v>
      </c>
      <c r="AU1547" s="25">
        <f t="shared" si="727"/>
        <v>0</v>
      </c>
      <c r="AV1547" s="25"/>
      <c r="AW1547" s="25">
        <v>6.65</v>
      </c>
      <c r="AX1547" s="25">
        <f t="shared" si="728"/>
        <v>0</v>
      </c>
      <c r="AY1547" s="25"/>
      <c r="AZ1547" s="25">
        <v>5.58</v>
      </c>
      <c r="BA1547" s="25">
        <f t="shared" si="729"/>
        <v>0</v>
      </c>
      <c r="BB1547" s="25">
        <v>2870</v>
      </c>
      <c r="BC1547" s="25">
        <v>6</v>
      </c>
      <c r="BD1547" s="23">
        <f t="shared" si="718"/>
        <v>17220</v>
      </c>
      <c r="BE1547" s="26">
        <f t="shared" si="719"/>
        <v>112020</v>
      </c>
      <c r="BF1547" s="27">
        <f t="shared" si="722"/>
        <v>-107788</v>
      </c>
      <c r="BG1547" s="28"/>
      <c r="BH1547" s="29"/>
      <c r="BI1547" s="28"/>
      <c r="BJ1547" s="28">
        <f t="shared" si="720"/>
        <v>0</v>
      </c>
      <c r="BK1547" s="28">
        <f t="shared" si="721"/>
        <v>4232</v>
      </c>
      <c r="BL1547" s="250"/>
      <c r="BM1547" s="250"/>
      <c r="BN1547" s="250"/>
      <c r="BO1547" s="250"/>
      <c r="BP1547" s="250"/>
      <c r="BQ1547" s="250"/>
      <c r="BR1547" s="250"/>
      <c r="BS1547" s="250"/>
      <c r="BT1547" s="250"/>
      <c r="BU1547" s="250"/>
      <c r="BV1547" s="250"/>
      <c r="BW1547" s="250"/>
      <c r="BX1547" s="252"/>
      <c r="BY1547" s="253"/>
      <c r="BZ1547" s="253"/>
      <c r="CA1547" s="253"/>
      <c r="CB1547" s="253"/>
      <c r="CC1547" s="253"/>
      <c r="CD1547" s="253"/>
      <c r="CE1547" s="253"/>
      <c r="CF1547" s="253"/>
      <c r="CG1547" s="253"/>
      <c r="CH1547" s="253"/>
      <c r="CI1547" s="253"/>
      <c r="CJ1547" s="253"/>
      <c r="CK1547" s="253"/>
      <c r="CL1547" s="253"/>
      <c r="CM1547" s="253"/>
      <c r="CN1547" s="253"/>
      <c r="CO1547" s="253"/>
      <c r="CP1547" s="253"/>
      <c r="CQ1547" s="253"/>
      <c r="CR1547" s="253"/>
      <c r="CS1547" s="253"/>
      <c r="CT1547" s="253"/>
      <c r="CU1547" s="253"/>
      <c r="CV1547" s="253"/>
      <c r="CW1547" s="253"/>
      <c r="CX1547" s="253"/>
      <c r="CY1547" s="253"/>
      <c r="CZ1547" s="253"/>
      <c r="DA1547" s="253"/>
      <c r="DB1547" s="253"/>
      <c r="DC1547" s="253"/>
      <c r="DD1547" s="253"/>
      <c r="DE1547" s="253"/>
      <c r="DF1547" s="253"/>
      <c r="DG1547" s="253"/>
      <c r="DH1547" s="253"/>
      <c r="DI1547" s="253"/>
      <c r="DJ1547" s="253"/>
      <c r="DK1547" s="253"/>
      <c r="DL1547" s="253"/>
      <c r="DM1547" s="253"/>
      <c r="DN1547" s="253"/>
      <c r="DO1547" s="253"/>
      <c r="DP1547" s="253"/>
      <c r="DQ1547" s="253"/>
      <c r="DR1547" s="253"/>
      <c r="DS1547" s="253"/>
      <c r="DT1547" s="253"/>
      <c r="DU1547" s="253"/>
      <c r="DV1547" s="253"/>
      <c r="DW1547" s="253"/>
      <c r="DX1547" s="253"/>
      <c r="DY1547" s="253"/>
      <c r="DZ1547" s="253"/>
      <c r="EA1547" s="253"/>
      <c r="EB1547" s="253"/>
      <c r="EC1547" s="253"/>
      <c r="ED1547" s="253"/>
      <c r="EE1547" s="253"/>
      <c r="EF1547" s="253"/>
      <c r="EG1547" s="253"/>
      <c r="EH1547" s="253"/>
      <c r="EI1547" s="253"/>
      <c r="EJ1547" s="253"/>
      <c r="EK1547" s="253"/>
      <c r="EL1547" s="253"/>
      <c r="EM1547" s="253"/>
      <c r="EN1547" s="253"/>
      <c r="EO1547" s="253"/>
      <c r="EP1547" s="253"/>
      <c r="EQ1547" s="253"/>
      <c r="ER1547" s="253"/>
      <c r="ES1547" s="253"/>
      <c r="ET1547" s="253"/>
      <c r="EU1547" s="253"/>
      <c r="EV1547" s="253"/>
      <c r="EW1547" s="253"/>
      <c r="EX1547" s="253"/>
      <c r="EY1547" s="253"/>
      <c r="EZ1547" s="253"/>
      <c r="FA1547" s="253"/>
      <c r="FB1547" s="253"/>
      <c r="FC1547" s="253"/>
      <c r="FD1547" s="253"/>
      <c r="FE1547" s="253"/>
      <c r="FF1547" s="253"/>
      <c r="FG1547" s="253"/>
      <c r="FH1547" s="253"/>
      <c r="FI1547" s="253"/>
      <c r="FJ1547" s="253"/>
      <c r="FK1547" s="253"/>
      <c r="FL1547" s="253"/>
      <c r="FM1547" s="253"/>
      <c r="FN1547" s="253"/>
      <c r="FO1547" s="253"/>
      <c r="FP1547" s="253"/>
      <c r="FQ1547" s="253"/>
      <c r="FR1547" s="253"/>
      <c r="FS1547" s="253"/>
      <c r="FT1547" s="253"/>
      <c r="FU1547" s="253"/>
      <c r="FV1547" s="253"/>
    </row>
    <row r="1548" spans="1:178" s="33" customFormat="1" ht="32.25" customHeight="1">
      <c r="A1548" s="35" t="s">
        <v>747</v>
      </c>
      <c r="B1548" s="36" t="s">
        <v>748</v>
      </c>
      <c r="C1548" s="40"/>
      <c r="D1548" s="25">
        <v>45</v>
      </c>
      <c r="E1548" s="23">
        <f t="shared" si="705"/>
        <v>0</v>
      </c>
      <c r="F1548" s="25"/>
      <c r="G1548" s="25">
        <v>30</v>
      </c>
      <c r="H1548" s="23">
        <f t="shared" si="706"/>
        <v>0</v>
      </c>
      <c r="I1548" s="25"/>
      <c r="J1548" s="25">
        <v>45</v>
      </c>
      <c r="K1548" s="23">
        <f t="shared" si="707"/>
        <v>0</v>
      </c>
      <c r="L1548" s="25"/>
      <c r="M1548" s="25">
        <v>75</v>
      </c>
      <c r="N1548" s="23">
        <f t="shared" si="708"/>
        <v>0</v>
      </c>
      <c r="O1548" s="25"/>
      <c r="P1548" s="25">
        <v>38</v>
      </c>
      <c r="Q1548" s="23">
        <f t="shared" si="709"/>
        <v>0</v>
      </c>
      <c r="R1548" s="25"/>
      <c r="S1548" s="25">
        <v>68</v>
      </c>
      <c r="T1548" s="23">
        <f t="shared" si="710"/>
        <v>0</v>
      </c>
      <c r="U1548" s="25"/>
      <c r="V1548" s="25">
        <v>38</v>
      </c>
      <c r="W1548" s="23">
        <f t="shared" si="711"/>
        <v>0</v>
      </c>
      <c r="X1548" s="25"/>
      <c r="Y1548" s="25">
        <v>55</v>
      </c>
      <c r="Z1548" s="23">
        <f t="shared" si="712"/>
        <v>0</v>
      </c>
      <c r="AA1548" s="25"/>
      <c r="AB1548" s="25">
        <v>58</v>
      </c>
      <c r="AC1548" s="23">
        <f t="shared" si="713"/>
        <v>0</v>
      </c>
      <c r="AD1548" s="25"/>
      <c r="AE1548" s="25">
        <v>68</v>
      </c>
      <c r="AF1548" s="25">
        <f t="shared" si="714"/>
        <v>0</v>
      </c>
      <c r="AG1548" s="25"/>
      <c r="AH1548" s="25">
        <v>98</v>
      </c>
      <c r="AI1548" s="23">
        <f t="shared" si="715"/>
        <v>0</v>
      </c>
      <c r="AJ1548" s="25"/>
      <c r="AK1548" s="25">
        <v>7</v>
      </c>
      <c r="AL1548" s="25">
        <f t="shared" si="716"/>
        <v>0</v>
      </c>
      <c r="AM1548" s="25"/>
      <c r="AN1548" s="25">
        <v>6</v>
      </c>
      <c r="AO1548" s="25">
        <f t="shared" si="717"/>
        <v>0</v>
      </c>
      <c r="AP1548" s="25"/>
      <c r="AQ1548" s="25">
        <v>7</v>
      </c>
      <c r="AR1548" s="25">
        <f t="shared" si="726"/>
        <v>0</v>
      </c>
      <c r="AS1548" s="25"/>
      <c r="AT1548" s="25">
        <v>5.63</v>
      </c>
      <c r="AU1548" s="25">
        <f t="shared" si="727"/>
        <v>0</v>
      </c>
      <c r="AV1548" s="25"/>
      <c r="AW1548" s="25">
        <v>6.65</v>
      </c>
      <c r="AX1548" s="25">
        <f t="shared" si="728"/>
        <v>0</v>
      </c>
      <c r="AY1548" s="25"/>
      <c r="AZ1548" s="25">
        <v>5.58</v>
      </c>
      <c r="BA1548" s="25">
        <f t="shared" si="729"/>
        <v>0</v>
      </c>
      <c r="BB1548" s="25"/>
      <c r="BC1548" s="25">
        <v>6</v>
      </c>
      <c r="BD1548" s="23">
        <f t="shared" si="718"/>
        <v>0</v>
      </c>
      <c r="BE1548" s="26">
        <f t="shared" si="719"/>
        <v>0</v>
      </c>
      <c r="BF1548" s="27">
        <f t="shared" si="722"/>
        <v>232016</v>
      </c>
      <c r="BG1548" s="28"/>
      <c r="BH1548" s="29"/>
      <c r="BI1548" s="28"/>
      <c r="BJ1548" s="30">
        <f t="shared" si="720"/>
        <v>0</v>
      </c>
      <c r="BK1548" s="28">
        <f t="shared" si="721"/>
        <v>232016</v>
      </c>
      <c r="BL1548" s="250"/>
      <c r="BM1548" s="250"/>
      <c r="BN1548" s="250"/>
      <c r="BO1548" s="250"/>
      <c r="BP1548" s="250"/>
      <c r="BQ1548" s="252"/>
      <c r="BR1548" s="252"/>
      <c r="BS1548" s="252"/>
      <c r="BT1548" s="252"/>
      <c r="BU1548" s="252"/>
      <c r="BV1548" s="252"/>
      <c r="BW1548" s="252"/>
      <c r="BX1548" s="252"/>
      <c r="BY1548" s="253"/>
      <c r="BZ1548" s="253"/>
      <c r="CA1548" s="253"/>
      <c r="CB1548" s="253"/>
      <c r="CC1548" s="253"/>
      <c r="CD1548" s="253"/>
      <c r="CE1548" s="253"/>
      <c r="CF1548" s="253"/>
      <c r="CG1548" s="253"/>
      <c r="CH1548" s="253"/>
      <c r="CI1548" s="253"/>
      <c r="CJ1548" s="253"/>
      <c r="CK1548" s="253"/>
      <c r="CL1548" s="253"/>
      <c r="CM1548" s="253"/>
      <c r="CN1548" s="253"/>
      <c r="CO1548" s="253"/>
      <c r="CP1548" s="253"/>
      <c r="CQ1548" s="253"/>
      <c r="CR1548" s="253"/>
      <c r="CS1548" s="253"/>
      <c r="CT1548" s="253"/>
      <c r="CU1548" s="253"/>
      <c r="CV1548" s="253"/>
      <c r="CW1548" s="253"/>
      <c r="CX1548" s="253"/>
      <c r="CY1548" s="253"/>
      <c r="CZ1548" s="253"/>
      <c r="DA1548" s="253"/>
      <c r="DB1548" s="253"/>
      <c r="DC1548" s="253"/>
      <c r="DD1548" s="253"/>
      <c r="DE1548" s="253"/>
      <c r="DF1548" s="253"/>
      <c r="DG1548" s="253"/>
      <c r="DH1548" s="253"/>
      <c r="DI1548" s="253"/>
      <c r="DJ1548" s="253"/>
      <c r="DK1548" s="253"/>
      <c r="DL1548" s="253"/>
      <c r="DM1548" s="253"/>
      <c r="DN1548" s="253"/>
      <c r="DO1548" s="253"/>
      <c r="DP1548" s="253"/>
      <c r="DQ1548" s="253"/>
      <c r="DR1548" s="253"/>
      <c r="DS1548" s="253"/>
      <c r="DT1548" s="253"/>
      <c r="DU1548" s="253"/>
      <c r="DV1548" s="253"/>
      <c r="DW1548" s="253"/>
      <c r="DX1548" s="253"/>
      <c r="DY1548" s="253"/>
      <c r="DZ1548" s="253"/>
      <c r="EA1548" s="253"/>
      <c r="EB1548" s="253"/>
      <c r="EC1548" s="253"/>
      <c r="ED1548" s="253"/>
      <c r="EE1548" s="253"/>
      <c r="EF1548" s="253"/>
      <c r="EG1548" s="253"/>
      <c r="EH1548" s="253"/>
      <c r="EI1548" s="253"/>
      <c r="EJ1548" s="253"/>
      <c r="EK1548" s="253"/>
      <c r="EL1548" s="253"/>
      <c r="EM1548" s="253"/>
      <c r="EN1548" s="253"/>
      <c r="EO1548" s="253"/>
      <c r="EP1548" s="253"/>
      <c r="EQ1548" s="253"/>
      <c r="ER1548" s="253"/>
      <c r="ES1548" s="253"/>
      <c r="ET1548" s="253"/>
      <c r="EU1548" s="253"/>
      <c r="EV1548" s="253"/>
      <c r="EW1548" s="253"/>
      <c r="EX1548" s="253"/>
      <c r="EY1548" s="253"/>
      <c r="EZ1548" s="253"/>
      <c r="FA1548" s="253"/>
      <c r="FB1548" s="253"/>
      <c r="FC1548" s="253"/>
      <c r="FD1548" s="253"/>
      <c r="FE1548" s="253"/>
      <c r="FF1548" s="253"/>
      <c r="FG1548" s="253"/>
      <c r="FH1548" s="253"/>
      <c r="FI1548" s="253"/>
      <c r="FJ1548" s="253"/>
      <c r="FK1548" s="253"/>
      <c r="FL1548" s="253"/>
      <c r="FM1548" s="253"/>
      <c r="FN1548" s="253"/>
      <c r="FO1548" s="253"/>
      <c r="FP1548" s="253"/>
      <c r="FQ1548" s="253"/>
      <c r="FR1548" s="253"/>
      <c r="FS1548" s="253"/>
      <c r="FT1548" s="253"/>
      <c r="FU1548" s="253"/>
      <c r="FV1548" s="253"/>
    </row>
    <row r="1549" spans="1:178" s="33" customFormat="1" ht="32.25" customHeight="1">
      <c r="A1549" s="35" t="s">
        <v>749</v>
      </c>
      <c r="B1549" s="36" t="s">
        <v>750</v>
      </c>
      <c r="C1549" s="40"/>
      <c r="D1549" s="25">
        <v>45</v>
      </c>
      <c r="E1549" s="23">
        <f t="shared" si="705"/>
        <v>0</v>
      </c>
      <c r="F1549" s="25"/>
      <c r="G1549" s="25">
        <v>30</v>
      </c>
      <c r="H1549" s="23">
        <f t="shared" si="706"/>
        <v>0</v>
      </c>
      <c r="I1549" s="25"/>
      <c r="J1549" s="25">
        <v>45</v>
      </c>
      <c r="K1549" s="23">
        <f t="shared" si="707"/>
        <v>0</v>
      </c>
      <c r="L1549" s="25"/>
      <c r="M1549" s="25">
        <v>75</v>
      </c>
      <c r="N1549" s="23">
        <f t="shared" si="708"/>
        <v>0</v>
      </c>
      <c r="O1549" s="25"/>
      <c r="P1549" s="25">
        <v>38</v>
      </c>
      <c r="Q1549" s="23">
        <f t="shared" si="709"/>
        <v>0</v>
      </c>
      <c r="R1549" s="25"/>
      <c r="S1549" s="25">
        <v>68</v>
      </c>
      <c r="T1549" s="23">
        <f t="shared" si="710"/>
        <v>0</v>
      </c>
      <c r="U1549" s="25"/>
      <c r="V1549" s="25">
        <v>38</v>
      </c>
      <c r="W1549" s="23">
        <f t="shared" si="711"/>
        <v>0</v>
      </c>
      <c r="X1549" s="25"/>
      <c r="Y1549" s="25">
        <v>55</v>
      </c>
      <c r="Z1549" s="23">
        <f t="shared" si="712"/>
        <v>0</v>
      </c>
      <c r="AA1549" s="25"/>
      <c r="AB1549" s="25">
        <v>58</v>
      </c>
      <c r="AC1549" s="23">
        <f t="shared" si="713"/>
        <v>0</v>
      </c>
      <c r="AD1549" s="25"/>
      <c r="AE1549" s="25">
        <v>68</v>
      </c>
      <c r="AF1549" s="25">
        <f t="shared" si="714"/>
        <v>0</v>
      </c>
      <c r="AG1549" s="25"/>
      <c r="AH1549" s="25">
        <v>98</v>
      </c>
      <c r="AI1549" s="23">
        <f t="shared" si="715"/>
        <v>0</v>
      </c>
      <c r="AJ1549" s="25"/>
      <c r="AK1549" s="25">
        <v>7</v>
      </c>
      <c r="AL1549" s="25">
        <f t="shared" si="716"/>
        <v>0</v>
      </c>
      <c r="AM1549" s="25"/>
      <c r="AN1549" s="25">
        <v>6</v>
      </c>
      <c r="AO1549" s="25">
        <f t="shared" si="717"/>
        <v>0</v>
      </c>
      <c r="AP1549" s="25"/>
      <c r="AQ1549" s="25">
        <v>7</v>
      </c>
      <c r="AR1549" s="25">
        <f t="shared" si="726"/>
        <v>0</v>
      </c>
      <c r="AS1549" s="25"/>
      <c r="AT1549" s="25">
        <v>5.63</v>
      </c>
      <c r="AU1549" s="25">
        <f t="shared" si="727"/>
        <v>0</v>
      </c>
      <c r="AV1549" s="25"/>
      <c r="AW1549" s="25">
        <v>6.65</v>
      </c>
      <c r="AX1549" s="25">
        <f t="shared" si="728"/>
        <v>0</v>
      </c>
      <c r="AY1549" s="25"/>
      <c r="AZ1549" s="25">
        <v>5.58</v>
      </c>
      <c r="BA1549" s="25">
        <f t="shared" si="729"/>
        <v>0</v>
      </c>
      <c r="BB1549" s="25"/>
      <c r="BC1549" s="25">
        <v>6</v>
      </c>
      <c r="BD1549" s="23">
        <f t="shared" si="718"/>
        <v>0</v>
      </c>
      <c r="BE1549" s="26">
        <f t="shared" si="719"/>
        <v>0</v>
      </c>
      <c r="BF1549" s="27">
        <f t="shared" si="722"/>
        <v>130700</v>
      </c>
      <c r="BG1549" s="28"/>
      <c r="BH1549" s="29"/>
      <c r="BI1549" s="28"/>
      <c r="BJ1549" s="30">
        <f t="shared" si="720"/>
        <v>0</v>
      </c>
      <c r="BK1549" s="28">
        <f t="shared" si="721"/>
        <v>130700</v>
      </c>
      <c r="BL1549" s="250"/>
      <c r="BM1549" s="250"/>
      <c r="BN1549" s="250"/>
      <c r="BO1549" s="250"/>
      <c r="BP1549" s="250"/>
      <c r="BQ1549" s="252"/>
      <c r="BR1549" s="252"/>
      <c r="BS1549" s="252"/>
      <c r="BT1549" s="252"/>
      <c r="BU1549" s="252"/>
      <c r="BV1549" s="252"/>
      <c r="BW1549" s="252"/>
      <c r="BX1549" s="252"/>
      <c r="BY1549" s="253"/>
      <c r="BZ1549" s="253"/>
      <c r="CA1549" s="253"/>
      <c r="CB1549" s="253"/>
      <c r="CC1549" s="253"/>
      <c r="CD1549" s="253"/>
      <c r="CE1549" s="253"/>
      <c r="CF1549" s="253"/>
      <c r="CG1549" s="253"/>
      <c r="CH1549" s="253"/>
      <c r="CI1549" s="253"/>
      <c r="CJ1549" s="253"/>
      <c r="CK1549" s="253"/>
      <c r="CL1549" s="253"/>
      <c r="CM1549" s="253"/>
      <c r="CN1549" s="253"/>
      <c r="CO1549" s="253"/>
      <c r="CP1549" s="253"/>
      <c r="CQ1549" s="253"/>
      <c r="CR1549" s="253"/>
      <c r="CS1549" s="253"/>
      <c r="CT1549" s="253"/>
      <c r="CU1549" s="253"/>
      <c r="CV1549" s="253"/>
      <c r="CW1549" s="253"/>
      <c r="CX1549" s="253"/>
      <c r="CY1549" s="253"/>
      <c r="CZ1549" s="253"/>
      <c r="DA1549" s="253"/>
      <c r="DB1549" s="253"/>
      <c r="DC1549" s="253"/>
      <c r="DD1549" s="253"/>
      <c r="DE1549" s="253"/>
      <c r="DF1549" s="253"/>
      <c r="DG1549" s="253"/>
      <c r="DH1549" s="253"/>
      <c r="DI1549" s="253"/>
      <c r="DJ1549" s="253"/>
      <c r="DK1549" s="253"/>
      <c r="DL1549" s="253"/>
      <c r="DM1549" s="253"/>
      <c r="DN1549" s="253"/>
      <c r="DO1549" s="253"/>
      <c r="DP1549" s="253"/>
      <c r="DQ1549" s="253"/>
      <c r="DR1549" s="253"/>
      <c r="DS1549" s="253"/>
      <c r="DT1549" s="253"/>
      <c r="DU1549" s="253"/>
      <c r="DV1549" s="253"/>
      <c r="DW1549" s="253"/>
      <c r="DX1549" s="253"/>
      <c r="DY1549" s="253"/>
      <c r="DZ1549" s="253"/>
      <c r="EA1549" s="253"/>
      <c r="EB1549" s="253"/>
      <c r="EC1549" s="253"/>
      <c r="ED1549" s="253"/>
      <c r="EE1549" s="253"/>
      <c r="EF1549" s="253"/>
      <c r="EG1549" s="253"/>
      <c r="EH1549" s="253"/>
      <c r="EI1549" s="253"/>
      <c r="EJ1549" s="253"/>
      <c r="EK1549" s="253"/>
      <c r="EL1549" s="253"/>
      <c r="EM1549" s="253"/>
      <c r="EN1549" s="253"/>
      <c r="EO1549" s="253"/>
      <c r="EP1549" s="253"/>
      <c r="EQ1549" s="253"/>
      <c r="ER1549" s="253"/>
      <c r="ES1549" s="253"/>
      <c r="ET1549" s="253"/>
      <c r="EU1549" s="253"/>
      <c r="EV1549" s="253"/>
      <c r="EW1549" s="253"/>
      <c r="EX1549" s="253"/>
      <c r="EY1549" s="253"/>
      <c r="EZ1549" s="253"/>
      <c r="FA1549" s="253"/>
      <c r="FB1549" s="253"/>
      <c r="FC1549" s="253"/>
      <c r="FD1549" s="253"/>
      <c r="FE1549" s="253"/>
      <c r="FF1549" s="253"/>
      <c r="FG1549" s="253"/>
      <c r="FH1549" s="253"/>
      <c r="FI1549" s="253"/>
      <c r="FJ1549" s="253"/>
      <c r="FK1549" s="253"/>
      <c r="FL1549" s="253"/>
      <c r="FM1549" s="253"/>
      <c r="FN1549" s="253"/>
      <c r="FO1549" s="253"/>
      <c r="FP1549" s="253"/>
      <c r="FQ1549" s="253"/>
      <c r="FR1549" s="253"/>
      <c r="FS1549" s="253"/>
      <c r="FT1549" s="253"/>
      <c r="FU1549" s="253"/>
      <c r="FV1549" s="253"/>
    </row>
    <row r="1550" spans="1:178" s="33" customFormat="1" ht="32.25" customHeight="1">
      <c r="A1550" s="35" t="s">
        <v>751</v>
      </c>
      <c r="B1550" s="36" t="s">
        <v>752</v>
      </c>
      <c r="C1550" s="40"/>
      <c r="D1550" s="25">
        <v>45</v>
      </c>
      <c r="E1550" s="23">
        <f t="shared" si="705"/>
        <v>0</v>
      </c>
      <c r="F1550" s="25"/>
      <c r="G1550" s="25">
        <v>30</v>
      </c>
      <c r="H1550" s="23">
        <f t="shared" si="706"/>
        <v>0</v>
      </c>
      <c r="I1550" s="25"/>
      <c r="J1550" s="25">
        <v>45</v>
      </c>
      <c r="K1550" s="23">
        <f t="shared" si="707"/>
        <v>0</v>
      </c>
      <c r="L1550" s="25">
        <v>230</v>
      </c>
      <c r="M1550" s="25">
        <v>75</v>
      </c>
      <c r="N1550" s="23">
        <f t="shared" si="708"/>
        <v>17250</v>
      </c>
      <c r="O1550" s="25">
        <v>290</v>
      </c>
      <c r="P1550" s="25">
        <v>38</v>
      </c>
      <c r="Q1550" s="23">
        <f t="shared" si="709"/>
        <v>11020</v>
      </c>
      <c r="R1550" s="25">
        <v>200</v>
      </c>
      <c r="S1550" s="25">
        <v>68</v>
      </c>
      <c r="T1550" s="23">
        <f t="shared" si="710"/>
        <v>13600</v>
      </c>
      <c r="U1550" s="25"/>
      <c r="V1550" s="25">
        <v>38</v>
      </c>
      <c r="W1550" s="23">
        <f t="shared" si="711"/>
        <v>0</v>
      </c>
      <c r="X1550" s="25"/>
      <c r="Y1550" s="25">
        <v>55</v>
      </c>
      <c r="Z1550" s="23">
        <f t="shared" si="712"/>
        <v>0</v>
      </c>
      <c r="AA1550" s="25"/>
      <c r="AB1550" s="25">
        <v>58</v>
      </c>
      <c r="AC1550" s="23">
        <f t="shared" si="713"/>
        <v>0</v>
      </c>
      <c r="AD1550" s="25"/>
      <c r="AE1550" s="25">
        <v>68</v>
      </c>
      <c r="AF1550" s="25">
        <f t="shared" si="714"/>
        <v>0</v>
      </c>
      <c r="AG1550" s="25"/>
      <c r="AH1550" s="25">
        <v>98</v>
      </c>
      <c r="AI1550" s="23">
        <f t="shared" si="715"/>
        <v>0</v>
      </c>
      <c r="AJ1550" s="25"/>
      <c r="AK1550" s="25">
        <v>7</v>
      </c>
      <c r="AL1550" s="25">
        <f t="shared" si="716"/>
        <v>0</v>
      </c>
      <c r="AM1550" s="25">
        <v>2800</v>
      </c>
      <c r="AN1550" s="25">
        <v>6</v>
      </c>
      <c r="AO1550" s="25">
        <f t="shared" si="717"/>
        <v>16800</v>
      </c>
      <c r="AP1550" s="25"/>
      <c r="AQ1550" s="25">
        <v>7</v>
      </c>
      <c r="AR1550" s="25">
        <f t="shared" si="726"/>
        <v>0</v>
      </c>
      <c r="AS1550" s="25"/>
      <c r="AT1550" s="25">
        <v>5.63</v>
      </c>
      <c r="AU1550" s="25">
        <f t="shared" si="727"/>
        <v>0</v>
      </c>
      <c r="AV1550" s="25"/>
      <c r="AW1550" s="25">
        <v>6.65</v>
      </c>
      <c r="AX1550" s="25">
        <f t="shared" si="728"/>
        <v>0</v>
      </c>
      <c r="AY1550" s="25"/>
      <c r="AZ1550" s="25">
        <v>5.58</v>
      </c>
      <c r="BA1550" s="25">
        <f t="shared" si="729"/>
        <v>0</v>
      </c>
      <c r="BB1550" s="25"/>
      <c r="BC1550" s="25">
        <v>6</v>
      </c>
      <c r="BD1550" s="23">
        <f t="shared" si="718"/>
        <v>0</v>
      </c>
      <c r="BE1550" s="26">
        <f t="shared" si="719"/>
        <v>58670</v>
      </c>
      <c r="BF1550" s="27">
        <f t="shared" si="722"/>
        <v>274636</v>
      </c>
      <c r="BG1550" s="28"/>
      <c r="BH1550" s="29"/>
      <c r="BI1550" s="28"/>
      <c r="BJ1550" s="30">
        <f t="shared" si="720"/>
        <v>0</v>
      </c>
      <c r="BK1550" s="28">
        <f t="shared" si="721"/>
        <v>333306</v>
      </c>
      <c r="BL1550" s="250"/>
      <c r="BM1550" s="250"/>
      <c r="BN1550" s="250"/>
      <c r="BO1550" s="254"/>
      <c r="BP1550" s="250"/>
      <c r="BQ1550" s="252"/>
      <c r="BR1550" s="252"/>
      <c r="BS1550" s="252"/>
      <c r="BT1550" s="252"/>
      <c r="BU1550" s="252"/>
      <c r="BV1550" s="252"/>
      <c r="BW1550" s="252"/>
      <c r="BX1550" s="252"/>
      <c r="BY1550" s="253"/>
      <c r="BZ1550" s="253"/>
      <c r="CA1550" s="253"/>
      <c r="CB1550" s="253"/>
      <c r="CC1550" s="253"/>
      <c r="CD1550" s="253"/>
      <c r="CE1550" s="253"/>
      <c r="CF1550" s="253"/>
      <c r="CG1550" s="253"/>
      <c r="CH1550" s="253"/>
      <c r="CI1550" s="253"/>
      <c r="CJ1550" s="253"/>
      <c r="CK1550" s="253"/>
      <c r="CL1550" s="253"/>
      <c r="CM1550" s="253"/>
      <c r="CN1550" s="253"/>
      <c r="CO1550" s="253"/>
      <c r="CP1550" s="253"/>
      <c r="CQ1550" s="253"/>
      <c r="CR1550" s="253"/>
      <c r="CS1550" s="253"/>
      <c r="CT1550" s="253"/>
      <c r="CU1550" s="253"/>
      <c r="CV1550" s="253"/>
      <c r="CW1550" s="253"/>
      <c r="CX1550" s="253"/>
      <c r="CY1550" s="253"/>
      <c r="CZ1550" s="253"/>
      <c r="DA1550" s="253"/>
      <c r="DB1550" s="253"/>
      <c r="DC1550" s="253"/>
      <c r="DD1550" s="253"/>
      <c r="DE1550" s="253"/>
      <c r="DF1550" s="253"/>
      <c r="DG1550" s="253"/>
      <c r="DH1550" s="253"/>
      <c r="DI1550" s="253"/>
      <c r="DJ1550" s="253"/>
      <c r="DK1550" s="253"/>
      <c r="DL1550" s="253"/>
      <c r="DM1550" s="253"/>
      <c r="DN1550" s="253"/>
      <c r="DO1550" s="253"/>
      <c r="DP1550" s="253"/>
      <c r="DQ1550" s="253"/>
      <c r="DR1550" s="253"/>
      <c r="DS1550" s="253"/>
      <c r="DT1550" s="253"/>
      <c r="DU1550" s="253"/>
      <c r="DV1550" s="253"/>
      <c r="DW1550" s="253"/>
      <c r="DX1550" s="253"/>
      <c r="DY1550" s="253"/>
      <c r="DZ1550" s="253"/>
      <c r="EA1550" s="253"/>
      <c r="EB1550" s="253"/>
      <c r="EC1550" s="253"/>
      <c r="ED1550" s="253"/>
      <c r="EE1550" s="253"/>
      <c r="EF1550" s="253"/>
      <c r="EG1550" s="253"/>
      <c r="EH1550" s="253"/>
      <c r="EI1550" s="253"/>
      <c r="EJ1550" s="253"/>
      <c r="EK1550" s="253"/>
      <c r="EL1550" s="253"/>
      <c r="EM1550" s="253"/>
      <c r="EN1550" s="253"/>
      <c r="EO1550" s="253"/>
      <c r="EP1550" s="253"/>
      <c r="EQ1550" s="253"/>
      <c r="ER1550" s="253"/>
      <c r="ES1550" s="253"/>
      <c r="ET1550" s="253"/>
      <c r="EU1550" s="253"/>
      <c r="EV1550" s="253"/>
      <c r="EW1550" s="253"/>
      <c r="EX1550" s="253"/>
      <c r="EY1550" s="253"/>
      <c r="EZ1550" s="253"/>
      <c r="FA1550" s="253"/>
      <c r="FB1550" s="253"/>
      <c r="FC1550" s="253"/>
      <c r="FD1550" s="253"/>
      <c r="FE1550" s="253"/>
      <c r="FF1550" s="253"/>
      <c r="FG1550" s="253"/>
      <c r="FH1550" s="253"/>
      <c r="FI1550" s="253"/>
      <c r="FJ1550" s="253"/>
      <c r="FK1550" s="253"/>
      <c r="FL1550" s="253"/>
      <c r="FM1550" s="253"/>
      <c r="FN1550" s="253"/>
      <c r="FO1550" s="253"/>
      <c r="FP1550" s="253"/>
      <c r="FQ1550" s="253"/>
      <c r="FR1550" s="253"/>
      <c r="FS1550" s="253"/>
      <c r="FT1550" s="253"/>
      <c r="FU1550" s="253"/>
      <c r="FV1550" s="253"/>
    </row>
    <row r="1551" spans="1:178" s="33" customFormat="1" ht="32.25" customHeight="1">
      <c r="A1551" s="35" t="s">
        <v>753</v>
      </c>
      <c r="B1551" s="36" t="s">
        <v>754</v>
      </c>
      <c r="C1551" s="40"/>
      <c r="D1551" s="25">
        <v>45</v>
      </c>
      <c r="E1551" s="23">
        <f t="shared" si="705"/>
        <v>0</v>
      </c>
      <c r="F1551" s="25"/>
      <c r="G1551" s="25">
        <v>30</v>
      </c>
      <c r="H1551" s="23">
        <f t="shared" si="706"/>
        <v>0</v>
      </c>
      <c r="I1551" s="25"/>
      <c r="J1551" s="25">
        <v>45</v>
      </c>
      <c r="K1551" s="23">
        <f t="shared" si="707"/>
        <v>0</v>
      </c>
      <c r="L1551" s="25"/>
      <c r="M1551" s="25">
        <v>75</v>
      </c>
      <c r="N1551" s="23">
        <f t="shared" si="708"/>
        <v>0</v>
      </c>
      <c r="O1551" s="25"/>
      <c r="P1551" s="25">
        <v>38</v>
      </c>
      <c r="Q1551" s="23">
        <f t="shared" si="709"/>
        <v>0</v>
      </c>
      <c r="R1551" s="25"/>
      <c r="S1551" s="25">
        <v>68</v>
      </c>
      <c r="T1551" s="23">
        <f t="shared" si="710"/>
        <v>0</v>
      </c>
      <c r="U1551" s="25"/>
      <c r="V1551" s="25">
        <v>38</v>
      </c>
      <c r="W1551" s="23">
        <f t="shared" si="711"/>
        <v>0</v>
      </c>
      <c r="X1551" s="25"/>
      <c r="Y1551" s="25">
        <v>55</v>
      </c>
      <c r="Z1551" s="23">
        <f t="shared" si="712"/>
        <v>0</v>
      </c>
      <c r="AA1551" s="25"/>
      <c r="AB1551" s="25">
        <v>58</v>
      </c>
      <c r="AC1551" s="23">
        <f t="shared" si="713"/>
        <v>0</v>
      </c>
      <c r="AD1551" s="25"/>
      <c r="AE1551" s="25">
        <v>68</v>
      </c>
      <c r="AF1551" s="25">
        <f t="shared" si="714"/>
        <v>0</v>
      </c>
      <c r="AG1551" s="25"/>
      <c r="AH1551" s="25">
        <v>98</v>
      </c>
      <c r="AI1551" s="23">
        <f t="shared" si="715"/>
        <v>0</v>
      </c>
      <c r="AJ1551" s="25"/>
      <c r="AK1551" s="25">
        <v>7</v>
      </c>
      <c r="AL1551" s="25">
        <f t="shared" si="716"/>
        <v>0</v>
      </c>
      <c r="AM1551" s="25"/>
      <c r="AN1551" s="25">
        <v>6</v>
      </c>
      <c r="AO1551" s="25">
        <f t="shared" si="717"/>
        <v>0</v>
      </c>
      <c r="AP1551" s="25"/>
      <c r="AQ1551" s="25">
        <v>7</v>
      </c>
      <c r="AR1551" s="25">
        <f t="shared" si="726"/>
        <v>0</v>
      </c>
      <c r="AS1551" s="25"/>
      <c r="AT1551" s="25">
        <v>5.63</v>
      </c>
      <c r="AU1551" s="25">
        <f t="shared" si="727"/>
        <v>0</v>
      </c>
      <c r="AV1551" s="25"/>
      <c r="AW1551" s="25">
        <v>6.65</v>
      </c>
      <c r="AX1551" s="25">
        <f t="shared" si="728"/>
        <v>0</v>
      </c>
      <c r="AY1551" s="25"/>
      <c r="AZ1551" s="25">
        <v>5.58</v>
      </c>
      <c r="BA1551" s="25">
        <f t="shared" si="729"/>
        <v>0</v>
      </c>
      <c r="BB1551" s="25"/>
      <c r="BC1551" s="25">
        <v>6</v>
      </c>
      <c r="BD1551" s="23">
        <f t="shared" si="718"/>
        <v>0</v>
      </c>
      <c r="BE1551" s="26">
        <f t="shared" si="719"/>
        <v>0</v>
      </c>
      <c r="BF1551" s="27">
        <f t="shared" si="722"/>
        <v>326430</v>
      </c>
      <c r="BG1551" s="28"/>
      <c r="BH1551" s="29"/>
      <c r="BI1551" s="28"/>
      <c r="BJ1551" s="30">
        <f t="shared" si="720"/>
        <v>0</v>
      </c>
      <c r="BK1551" s="28">
        <f t="shared" si="721"/>
        <v>326430</v>
      </c>
      <c r="BL1551" s="250"/>
      <c r="BM1551" s="250"/>
      <c r="BN1551" s="250"/>
      <c r="BO1551" s="254"/>
      <c r="BP1551" s="250"/>
      <c r="BQ1551" s="252"/>
      <c r="BR1551" s="252"/>
      <c r="BS1551" s="252"/>
      <c r="BT1551" s="252"/>
      <c r="BU1551" s="252"/>
      <c r="BV1551" s="252"/>
      <c r="BW1551" s="252"/>
      <c r="BX1551" s="252"/>
      <c r="BY1551" s="253"/>
      <c r="BZ1551" s="253"/>
      <c r="CA1551" s="253"/>
      <c r="CB1551" s="253"/>
      <c r="CC1551" s="253"/>
      <c r="CD1551" s="253"/>
      <c r="CE1551" s="253"/>
      <c r="CF1551" s="253"/>
      <c r="CG1551" s="253"/>
      <c r="CH1551" s="253"/>
      <c r="CI1551" s="253"/>
      <c r="CJ1551" s="253"/>
      <c r="CK1551" s="253"/>
      <c r="CL1551" s="253"/>
      <c r="CM1551" s="253"/>
      <c r="CN1551" s="253"/>
      <c r="CO1551" s="253"/>
      <c r="CP1551" s="253"/>
      <c r="CQ1551" s="253"/>
      <c r="CR1551" s="253"/>
      <c r="CS1551" s="253"/>
      <c r="CT1551" s="253"/>
      <c r="CU1551" s="253"/>
      <c r="CV1551" s="253"/>
      <c r="CW1551" s="253"/>
      <c r="CX1551" s="253"/>
      <c r="CY1551" s="253"/>
      <c r="CZ1551" s="253"/>
      <c r="DA1551" s="253"/>
      <c r="DB1551" s="253"/>
      <c r="DC1551" s="253"/>
      <c r="DD1551" s="253"/>
      <c r="DE1551" s="253"/>
      <c r="DF1551" s="253"/>
      <c r="DG1551" s="253"/>
      <c r="DH1551" s="253"/>
      <c r="DI1551" s="253"/>
      <c r="DJ1551" s="253"/>
      <c r="DK1551" s="253"/>
      <c r="DL1551" s="253"/>
      <c r="DM1551" s="253"/>
      <c r="DN1551" s="253"/>
      <c r="DO1551" s="253"/>
      <c r="DP1551" s="253"/>
      <c r="DQ1551" s="253"/>
      <c r="DR1551" s="253"/>
      <c r="DS1551" s="253"/>
      <c r="DT1551" s="253"/>
      <c r="DU1551" s="253"/>
      <c r="DV1551" s="253"/>
      <c r="DW1551" s="253"/>
      <c r="DX1551" s="253"/>
      <c r="DY1551" s="253"/>
      <c r="DZ1551" s="253"/>
      <c r="EA1551" s="253"/>
      <c r="EB1551" s="253"/>
      <c r="EC1551" s="253"/>
      <c r="ED1551" s="253"/>
      <c r="EE1551" s="253"/>
      <c r="EF1551" s="253"/>
      <c r="EG1551" s="253"/>
      <c r="EH1551" s="253"/>
      <c r="EI1551" s="253"/>
      <c r="EJ1551" s="253"/>
      <c r="EK1551" s="253"/>
      <c r="EL1551" s="253"/>
      <c r="EM1551" s="253"/>
      <c r="EN1551" s="253"/>
      <c r="EO1551" s="253"/>
      <c r="EP1551" s="253"/>
      <c r="EQ1551" s="253"/>
      <c r="ER1551" s="253"/>
      <c r="ES1551" s="253"/>
      <c r="ET1551" s="253"/>
      <c r="EU1551" s="253"/>
      <c r="EV1551" s="253"/>
      <c r="EW1551" s="253"/>
      <c r="EX1551" s="253"/>
      <c r="EY1551" s="253"/>
      <c r="EZ1551" s="253"/>
      <c r="FA1551" s="253"/>
      <c r="FB1551" s="253"/>
      <c r="FC1551" s="253"/>
      <c r="FD1551" s="253"/>
      <c r="FE1551" s="253"/>
      <c r="FF1551" s="253"/>
      <c r="FG1551" s="253"/>
      <c r="FH1551" s="253"/>
      <c r="FI1551" s="253"/>
      <c r="FJ1551" s="253"/>
      <c r="FK1551" s="253"/>
      <c r="FL1551" s="253"/>
      <c r="FM1551" s="253"/>
      <c r="FN1551" s="253"/>
      <c r="FO1551" s="253"/>
      <c r="FP1551" s="253"/>
      <c r="FQ1551" s="253"/>
      <c r="FR1551" s="253"/>
      <c r="FS1551" s="253"/>
      <c r="FT1551" s="253"/>
      <c r="FU1551" s="253"/>
      <c r="FV1551" s="253"/>
    </row>
    <row r="1552" spans="1:178" s="121" customFormat="1" ht="32.25" customHeight="1">
      <c r="A1552" s="120" t="s">
        <v>755</v>
      </c>
      <c r="B1552" s="73" t="s">
        <v>756</v>
      </c>
      <c r="C1552" s="74"/>
      <c r="D1552" s="75">
        <v>45</v>
      </c>
      <c r="E1552" s="23">
        <f t="shared" si="705"/>
        <v>0</v>
      </c>
      <c r="F1552" s="75"/>
      <c r="G1552" s="75">
        <v>30</v>
      </c>
      <c r="H1552" s="23">
        <f t="shared" si="706"/>
        <v>0</v>
      </c>
      <c r="I1552" s="75"/>
      <c r="J1552" s="75">
        <v>45</v>
      </c>
      <c r="K1552" s="23">
        <f t="shared" si="707"/>
        <v>0</v>
      </c>
      <c r="L1552" s="75"/>
      <c r="M1552" s="75">
        <v>75</v>
      </c>
      <c r="N1552" s="23">
        <f t="shared" si="708"/>
        <v>0</v>
      </c>
      <c r="O1552" s="75"/>
      <c r="P1552" s="75">
        <v>38</v>
      </c>
      <c r="Q1552" s="23">
        <f t="shared" si="709"/>
        <v>0</v>
      </c>
      <c r="R1552" s="75"/>
      <c r="S1552" s="75">
        <v>68</v>
      </c>
      <c r="T1552" s="23">
        <f t="shared" si="710"/>
        <v>0</v>
      </c>
      <c r="U1552" s="75"/>
      <c r="V1552" s="75">
        <v>38</v>
      </c>
      <c r="W1552" s="23">
        <f t="shared" si="711"/>
        <v>0</v>
      </c>
      <c r="X1552" s="75"/>
      <c r="Y1552" s="75">
        <v>55</v>
      </c>
      <c r="Z1552" s="23">
        <f t="shared" si="712"/>
        <v>0</v>
      </c>
      <c r="AA1552" s="75"/>
      <c r="AB1552" s="75">
        <v>58</v>
      </c>
      <c r="AC1552" s="23">
        <f t="shared" si="713"/>
        <v>0</v>
      </c>
      <c r="AD1552" s="75"/>
      <c r="AE1552" s="75">
        <v>68</v>
      </c>
      <c r="AF1552" s="25">
        <f t="shared" si="714"/>
        <v>0</v>
      </c>
      <c r="AG1552" s="75"/>
      <c r="AH1552" s="75">
        <v>98</v>
      </c>
      <c r="AI1552" s="23">
        <f t="shared" si="715"/>
        <v>0</v>
      </c>
      <c r="AJ1552" s="75"/>
      <c r="AK1552" s="75">
        <v>7</v>
      </c>
      <c r="AL1552" s="25">
        <f t="shared" si="716"/>
        <v>0</v>
      </c>
      <c r="AM1552" s="75"/>
      <c r="AN1552" s="75">
        <v>6</v>
      </c>
      <c r="AO1552" s="25">
        <f t="shared" si="717"/>
        <v>0</v>
      </c>
      <c r="AP1552" s="75"/>
      <c r="AQ1552" s="75">
        <v>7</v>
      </c>
      <c r="AR1552" s="77">
        <f t="shared" si="726"/>
        <v>0</v>
      </c>
      <c r="AS1552" s="75"/>
      <c r="AT1552" s="75">
        <v>5.63</v>
      </c>
      <c r="AU1552" s="75">
        <f t="shared" si="727"/>
        <v>0</v>
      </c>
      <c r="AV1552" s="75"/>
      <c r="AW1552" s="75">
        <v>6.65</v>
      </c>
      <c r="AX1552" s="75">
        <f t="shared" si="728"/>
        <v>0</v>
      </c>
      <c r="AY1552" s="75"/>
      <c r="AZ1552" s="75">
        <v>5.58</v>
      </c>
      <c r="BA1552" s="75">
        <f t="shared" si="729"/>
        <v>0</v>
      </c>
      <c r="BB1552" s="75"/>
      <c r="BC1552" s="75">
        <v>6</v>
      </c>
      <c r="BD1552" s="23">
        <f t="shared" si="718"/>
        <v>0</v>
      </c>
      <c r="BE1552" s="26">
        <f t="shared" si="719"/>
        <v>0</v>
      </c>
      <c r="BF1552" s="27">
        <f t="shared" si="722"/>
        <v>206495</v>
      </c>
      <c r="BG1552" s="78"/>
      <c r="BH1552" s="79"/>
      <c r="BI1552" s="78"/>
      <c r="BJ1552" s="30">
        <f t="shared" si="720"/>
        <v>0</v>
      </c>
      <c r="BK1552" s="28">
        <f t="shared" si="721"/>
        <v>206495</v>
      </c>
      <c r="BL1552" s="257"/>
      <c r="BM1552" s="257"/>
      <c r="BN1552" s="257"/>
      <c r="BO1552" s="272"/>
      <c r="BP1552" s="257"/>
      <c r="BQ1552" s="259"/>
      <c r="BR1552" s="259"/>
      <c r="BS1552" s="259"/>
      <c r="BT1552" s="259"/>
      <c r="BU1552" s="259"/>
      <c r="BV1552" s="259"/>
      <c r="BW1552" s="259"/>
      <c r="BX1552" s="259"/>
      <c r="BY1552" s="258"/>
      <c r="BZ1552" s="258"/>
      <c r="CA1552" s="258"/>
      <c r="CB1552" s="258"/>
      <c r="CC1552" s="258"/>
      <c r="CD1552" s="258"/>
      <c r="CE1552" s="258"/>
      <c r="CF1552" s="258"/>
      <c r="CG1552" s="258"/>
      <c r="CH1552" s="258"/>
      <c r="CI1552" s="258"/>
      <c r="CJ1552" s="258"/>
      <c r="CK1552" s="258"/>
      <c r="CL1552" s="258"/>
      <c r="CM1552" s="258"/>
      <c r="CN1552" s="258"/>
      <c r="CO1552" s="258"/>
      <c r="CP1552" s="258"/>
      <c r="CQ1552" s="258"/>
      <c r="CR1552" s="258"/>
      <c r="CS1552" s="258"/>
      <c r="CT1552" s="258"/>
      <c r="CU1552" s="258"/>
      <c r="CV1552" s="258"/>
      <c r="CW1552" s="258"/>
      <c r="CX1552" s="258"/>
      <c r="CY1552" s="258"/>
      <c r="CZ1552" s="258"/>
      <c r="DA1552" s="258"/>
      <c r="DB1552" s="258"/>
      <c r="DC1552" s="258"/>
      <c r="DD1552" s="258"/>
      <c r="DE1552" s="258"/>
      <c r="DF1552" s="258"/>
      <c r="DG1552" s="258"/>
      <c r="DH1552" s="258"/>
      <c r="DI1552" s="258"/>
      <c r="DJ1552" s="258"/>
      <c r="DK1552" s="258"/>
      <c r="DL1552" s="258"/>
      <c r="DM1552" s="258"/>
      <c r="DN1552" s="258"/>
      <c r="DO1552" s="258"/>
      <c r="DP1552" s="258"/>
      <c r="DQ1552" s="258"/>
      <c r="DR1552" s="258"/>
      <c r="DS1552" s="258"/>
      <c r="DT1552" s="258"/>
      <c r="DU1552" s="258"/>
      <c r="DV1552" s="258"/>
      <c r="DW1552" s="258"/>
      <c r="DX1552" s="258"/>
      <c r="DY1552" s="258"/>
      <c r="DZ1552" s="258"/>
      <c r="EA1552" s="258"/>
      <c r="EB1552" s="258"/>
      <c r="EC1552" s="258"/>
      <c r="ED1552" s="258"/>
      <c r="EE1552" s="258"/>
      <c r="EF1552" s="258"/>
      <c r="EG1552" s="258"/>
      <c r="EH1552" s="258"/>
      <c r="EI1552" s="258"/>
      <c r="EJ1552" s="258"/>
      <c r="EK1552" s="258"/>
      <c r="EL1552" s="258"/>
      <c r="EM1552" s="258"/>
      <c r="EN1552" s="258"/>
      <c r="EO1552" s="258"/>
      <c r="EP1552" s="258"/>
      <c r="EQ1552" s="258"/>
      <c r="ER1552" s="258"/>
      <c r="ES1552" s="258"/>
      <c r="ET1552" s="258"/>
      <c r="EU1552" s="258"/>
      <c r="EV1552" s="258"/>
      <c r="EW1552" s="258"/>
      <c r="EX1552" s="258"/>
      <c r="EY1552" s="258"/>
      <c r="EZ1552" s="258"/>
      <c r="FA1552" s="258"/>
      <c r="FB1552" s="258"/>
      <c r="FC1552" s="258"/>
      <c r="FD1552" s="258"/>
      <c r="FE1552" s="258"/>
      <c r="FF1552" s="258"/>
      <c r="FG1552" s="258"/>
      <c r="FH1552" s="258"/>
      <c r="FI1552" s="258"/>
      <c r="FJ1552" s="258"/>
      <c r="FK1552" s="258"/>
      <c r="FL1552" s="258"/>
      <c r="FM1552" s="258"/>
      <c r="FN1552" s="258"/>
      <c r="FO1552" s="258"/>
      <c r="FP1552" s="258"/>
      <c r="FQ1552" s="258"/>
      <c r="FR1552" s="258"/>
      <c r="FS1552" s="258"/>
      <c r="FT1552" s="258"/>
      <c r="FU1552" s="258"/>
      <c r="FV1552" s="258"/>
    </row>
    <row r="1553" spans="1:178" s="33" customFormat="1" ht="32.25" customHeight="1">
      <c r="A1553" s="35" t="s">
        <v>757</v>
      </c>
      <c r="B1553" s="36" t="s">
        <v>758</v>
      </c>
      <c r="C1553" s="40"/>
      <c r="D1553" s="25">
        <v>45</v>
      </c>
      <c r="E1553" s="23">
        <f t="shared" si="705"/>
        <v>0</v>
      </c>
      <c r="F1553" s="25"/>
      <c r="G1553" s="25">
        <v>30</v>
      </c>
      <c r="H1553" s="23">
        <f t="shared" si="706"/>
        <v>0</v>
      </c>
      <c r="I1553" s="25"/>
      <c r="J1553" s="25">
        <v>45</v>
      </c>
      <c r="K1553" s="23">
        <f t="shared" si="707"/>
        <v>0</v>
      </c>
      <c r="L1553" s="25"/>
      <c r="M1553" s="25">
        <v>75</v>
      </c>
      <c r="N1553" s="23">
        <f t="shared" si="708"/>
        <v>0</v>
      </c>
      <c r="O1553" s="25"/>
      <c r="P1553" s="25">
        <v>38</v>
      </c>
      <c r="Q1553" s="23">
        <f t="shared" si="709"/>
        <v>0</v>
      </c>
      <c r="R1553" s="25"/>
      <c r="S1553" s="25">
        <v>68</v>
      </c>
      <c r="T1553" s="23">
        <f t="shared" si="710"/>
        <v>0</v>
      </c>
      <c r="U1553" s="25"/>
      <c r="V1553" s="25">
        <v>38</v>
      </c>
      <c r="W1553" s="23">
        <f t="shared" si="711"/>
        <v>0</v>
      </c>
      <c r="X1553" s="100"/>
      <c r="Y1553" s="25">
        <v>55</v>
      </c>
      <c r="Z1553" s="23">
        <f t="shared" si="712"/>
        <v>0</v>
      </c>
      <c r="AA1553" s="25"/>
      <c r="AB1553" s="25">
        <v>58</v>
      </c>
      <c r="AC1553" s="23">
        <f t="shared" si="713"/>
        <v>0</v>
      </c>
      <c r="AD1553" s="25"/>
      <c r="AE1553" s="25">
        <v>68</v>
      </c>
      <c r="AF1553" s="25">
        <f t="shared" si="714"/>
        <v>0</v>
      </c>
      <c r="AG1553" s="25"/>
      <c r="AH1553" s="25">
        <v>98</v>
      </c>
      <c r="AI1553" s="23">
        <f t="shared" si="715"/>
        <v>0</v>
      </c>
      <c r="AJ1553" s="25"/>
      <c r="AK1553" s="25">
        <v>7</v>
      </c>
      <c r="AL1553" s="25">
        <f t="shared" si="716"/>
        <v>0</v>
      </c>
      <c r="AM1553" s="25"/>
      <c r="AN1553" s="25">
        <v>6</v>
      </c>
      <c r="AO1553" s="25">
        <f t="shared" si="717"/>
        <v>0</v>
      </c>
      <c r="AP1553" s="25"/>
      <c r="AQ1553" s="25">
        <v>7</v>
      </c>
      <c r="AR1553" s="25">
        <f t="shared" si="726"/>
        <v>0</v>
      </c>
      <c r="AS1553" s="25"/>
      <c r="AT1553" s="25">
        <v>5.63</v>
      </c>
      <c r="AU1553" s="25">
        <f t="shared" si="727"/>
        <v>0</v>
      </c>
      <c r="AV1553" s="25"/>
      <c r="AW1553" s="25">
        <v>6.65</v>
      </c>
      <c r="AX1553" s="25">
        <f t="shared" si="728"/>
        <v>0</v>
      </c>
      <c r="AY1553" s="25"/>
      <c r="AZ1553" s="25">
        <v>5.58</v>
      </c>
      <c r="BA1553" s="25">
        <f t="shared" si="729"/>
        <v>0</v>
      </c>
      <c r="BB1553" s="25"/>
      <c r="BC1553" s="25">
        <v>6</v>
      </c>
      <c r="BD1553" s="23">
        <f t="shared" si="718"/>
        <v>0</v>
      </c>
      <c r="BE1553" s="26">
        <f t="shared" si="719"/>
        <v>0</v>
      </c>
      <c r="BF1553" s="27">
        <f t="shared" si="722"/>
        <v>0</v>
      </c>
      <c r="BG1553" s="28"/>
      <c r="BH1553" s="29"/>
      <c r="BI1553" s="28"/>
      <c r="BJ1553" s="30">
        <f t="shared" si="720"/>
        <v>0</v>
      </c>
      <c r="BK1553" s="28">
        <f t="shared" si="721"/>
        <v>0</v>
      </c>
      <c r="BL1553" s="250"/>
      <c r="BM1553" s="250"/>
      <c r="BN1553" s="250"/>
      <c r="BO1553" s="254"/>
      <c r="BP1553" s="250"/>
      <c r="BQ1553" s="252"/>
      <c r="BR1553" s="252"/>
      <c r="BS1553" s="252"/>
      <c r="BT1553" s="252"/>
      <c r="BU1553" s="252"/>
      <c r="BV1553" s="252"/>
      <c r="BW1553" s="252"/>
      <c r="BX1553" s="252"/>
      <c r="BY1553" s="253"/>
      <c r="BZ1553" s="253"/>
      <c r="CA1553" s="253"/>
      <c r="CB1553" s="253"/>
      <c r="CC1553" s="253"/>
      <c r="CD1553" s="253"/>
      <c r="CE1553" s="253"/>
      <c r="CF1553" s="253"/>
      <c r="CG1553" s="253"/>
      <c r="CH1553" s="253"/>
      <c r="CI1553" s="253"/>
      <c r="CJ1553" s="253"/>
      <c r="CK1553" s="253"/>
      <c r="CL1553" s="253"/>
      <c r="CM1553" s="253"/>
      <c r="CN1553" s="253"/>
      <c r="CO1553" s="253"/>
      <c r="CP1553" s="253"/>
      <c r="CQ1553" s="253"/>
      <c r="CR1553" s="253"/>
      <c r="CS1553" s="253"/>
      <c r="CT1553" s="253"/>
      <c r="CU1553" s="253"/>
      <c r="CV1553" s="253"/>
      <c r="CW1553" s="253"/>
      <c r="CX1553" s="253"/>
      <c r="CY1553" s="253"/>
      <c r="CZ1553" s="253"/>
      <c r="DA1553" s="253"/>
      <c r="DB1553" s="253"/>
      <c r="DC1553" s="253"/>
      <c r="DD1553" s="253"/>
      <c r="DE1553" s="253"/>
      <c r="DF1553" s="253"/>
      <c r="DG1553" s="253"/>
      <c r="DH1553" s="253"/>
      <c r="DI1553" s="253"/>
      <c r="DJ1553" s="253"/>
      <c r="DK1553" s="253"/>
      <c r="DL1553" s="253"/>
      <c r="DM1553" s="253"/>
      <c r="DN1553" s="253"/>
      <c r="DO1553" s="253"/>
      <c r="DP1553" s="253"/>
      <c r="DQ1553" s="253"/>
      <c r="DR1553" s="253"/>
      <c r="DS1553" s="253"/>
      <c r="DT1553" s="253"/>
      <c r="DU1553" s="253"/>
      <c r="DV1553" s="253"/>
      <c r="DW1553" s="253"/>
      <c r="DX1553" s="253"/>
      <c r="DY1553" s="253"/>
      <c r="DZ1553" s="253"/>
      <c r="EA1553" s="253"/>
      <c r="EB1553" s="253"/>
      <c r="EC1553" s="253"/>
      <c r="ED1553" s="253"/>
      <c r="EE1553" s="253"/>
      <c r="EF1553" s="253"/>
      <c r="EG1553" s="253"/>
      <c r="EH1553" s="253"/>
      <c r="EI1553" s="253"/>
      <c r="EJ1553" s="253"/>
      <c r="EK1553" s="253"/>
      <c r="EL1553" s="253"/>
      <c r="EM1553" s="253"/>
      <c r="EN1553" s="253"/>
      <c r="EO1553" s="253"/>
      <c r="EP1553" s="253"/>
      <c r="EQ1553" s="253"/>
      <c r="ER1553" s="253"/>
      <c r="ES1553" s="253"/>
      <c r="ET1553" s="253"/>
      <c r="EU1553" s="253"/>
      <c r="EV1553" s="253"/>
      <c r="EW1553" s="253"/>
      <c r="EX1553" s="253"/>
      <c r="EY1553" s="253"/>
      <c r="EZ1553" s="253"/>
      <c r="FA1553" s="253"/>
      <c r="FB1553" s="253"/>
      <c r="FC1553" s="253"/>
      <c r="FD1553" s="253"/>
      <c r="FE1553" s="253"/>
      <c r="FF1553" s="253"/>
      <c r="FG1553" s="253"/>
      <c r="FH1553" s="253"/>
      <c r="FI1553" s="253"/>
      <c r="FJ1553" s="253"/>
      <c r="FK1553" s="253"/>
      <c r="FL1553" s="253"/>
      <c r="FM1553" s="253"/>
      <c r="FN1553" s="253"/>
      <c r="FO1553" s="253"/>
      <c r="FP1553" s="253"/>
      <c r="FQ1553" s="253"/>
      <c r="FR1553" s="253"/>
      <c r="FS1553" s="253"/>
      <c r="FT1553" s="253"/>
      <c r="FU1553" s="253"/>
      <c r="FV1553" s="253"/>
    </row>
    <row r="1554" spans="1:178" s="81" customFormat="1" ht="32.25" customHeight="1">
      <c r="A1554" s="72" t="s">
        <v>759</v>
      </c>
      <c r="B1554" s="73" t="s">
        <v>760</v>
      </c>
      <c r="C1554" s="74"/>
      <c r="D1554" s="75">
        <v>45</v>
      </c>
      <c r="E1554" s="23">
        <f t="shared" si="705"/>
        <v>0</v>
      </c>
      <c r="F1554" s="75"/>
      <c r="G1554" s="75">
        <v>30</v>
      </c>
      <c r="H1554" s="23">
        <f t="shared" si="706"/>
        <v>0</v>
      </c>
      <c r="I1554" s="75"/>
      <c r="J1554" s="75">
        <v>45</v>
      </c>
      <c r="K1554" s="23">
        <f t="shared" si="707"/>
        <v>0</v>
      </c>
      <c r="L1554" s="75"/>
      <c r="M1554" s="75">
        <v>75</v>
      </c>
      <c r="N1554" s="23">
        <f t="shared" si="708"/>
        <v>0</v>
      </c>
      <c r="O1554" s="75"/>
      <c r="P1554" s="75">
        <v>38</v>
      </c>
      <c r="Q1554" s="23">
        <f t="shared" si="709"/>
        <v>0</v>
      </c>
      <c r="R1554" s="75"/>
      <c r="S1554" s="75">
        <v>68</v>
      </c>
      <c r="T1554" s="23">
        <f t="shared" si="710"/>
        <v>0</v>
      </c>
      <c r="U1554" s="75"/>
      <c r="V1554" s="75">
        <v>38</v>
      </c>
      <c r="W1554" s="23">
        <f t="shared" si="711"/>
        <v>0</v>
      </c>
      <c r="X1554" s="126"/>
      <c r="Y1554" s="75">
        <v>55</v>
      </c>
      <c r="Z1554" s="23">
        <f t="shared" si="712"/>
        <v>0</v>
      </c>
      <c r="AA1554" s="75"/>
      <c r="AB1554" s="75">
        <v>58</v>
      </c>
      <c r="AC1554" s="23">
        <f t="shared" si="713"/>
        <v>0</v>
      </c>
      <c r="AD1554" s="75"/>
      <c r="AE1554" s="75">
        <v>68</v>
      </c>
      <c r="AF1554" s="25">
        <f t="shared" si="714"/>
        <v>0</v>
      </c>
      <c r="AG1554" s="75"/>
      <c r="AH1554" s="75">
        <v>98</v>
      </c>
      <c r="AI1554" s="23">
        <f t="shared" si="715"/>
        <v>0</v>
      </c>
      <c r="AJ1554" s="75"/>
      <c r="AK1554" s="75">
        <v>7</v>
      </c>
      <c r="AL1554" s="25">
        <f t="shared" si="716"/>
        <v>0</v>
      </c>
      <c r="AM1554" s="75"/>
      <c r="AN1554" s="75">
        <v>6</v>
      </c>
      <c r="AO1554" s="25">
        <f t="shared" si="717"/>
        <v>0</v>
      </c>
      <c r="AP1554" s="75"/>
      <c r="AQ1554" s="75">
        <v>7</v>
      </c>
      <c r="AR1554" s="77">
        <v>0</v>
      </c>
      <c r="AS1554" s="75"/>
      <c r="AT1554" s="75">
        <v>5.63</v>
      </c>
      <c r="AU1554" s="75">
        <v>0</v>
      </c>
      <c r="AV1554" s="75"/>
      <c r="AW1554" s="75">
        <v>6.65</v>
      </c>
      <c r="AX1554" s="75">
        <v>0</v>
      </c>
      <c r="AY1554" s="75"/>
      <c r="AZ1554" s="75">
        <v>5.58</v>
      </c>
      <c r="BA1554" s="75">
        <v>0</v>
      </c>
      <c r="BB1554" s="75"/>
      <c r="BC1554" s="75">
        <v>6</v>
      </c>
      <c r="BD1554" s="23">
        <f t="shared" si="718"/>
        <v>0</v>
      </c>
      <c r="BE1554" s="26">
        <f t="shared" si="719"/>
        <v>0</v>
      </c>
      <c r="BF1554" s="27">
        <f t="shared" si="722"/>
        <v>0</v>
      </c>
      <c r="BG1554" s="78"/>
      <c r="BH1554" s="79"/>
      <c r="BI1554" s="78"/>
      <c r="BJ1554" s="30">
        <f t="shared" si="720"/>
        <v>0</v>
      </c>
      <c r="BK1554" s="28">
        <f t="shared" si="721"/>
        <v>0</v>
      </c>
      <c r="BL1554" s="257"/>
      <c r="BM1554" s="257"/>
      <c r="BN1554" s="257"/>
      <c r="BO1554" s="272"/>
      <c r="BP1554" s="257"/>
      <c r="BQ1554" s="259"/>
      <c r="BR1554" s="259"/>
      <c r="BS1554" s="259"/>
      <c r="BT1554" s="259"/>
      <c r="BU1554" s="259"/>
      <c r="BV1554" s="259"/>
      <c r="BW1554" s="259"/>
      <c r="BX1554" s="259"/>
      <c r="BY1554" s="258"/>
      <c r="BZ1554" s="258"/>
      <c r="CA1554" s="258"/>
      <c r="CB1554" s="258"/>
      <c r="CC1554" s="258"/>
      <c r="CD1554" s="258"/>
      <c r="CE1554" s="258"/>
      <c r="CF1554" s="258"/>
      <c r="CG1554" s="258"/>
      <c r="CH1554" s="258"/>
      <c r="CI1554" s="258"/>
      <c r="CJ1554" s="258"/>
      <c r="CK1554" s="258"/>
      <c r="CL1554" s="258"/>
      <c r="CM1554" s="258"/>
      <c r="CN1554" s="258"/>
      <c r="CO1554" s="258"/>
      <c r="CP1554" s="258"/>
      <c r="CQ1554" s="258"/>
      <c r="CR1554" s="258"/>
      <c r="CS1554" s="258"/>
      <c r="CT1554" s="258"/>
      <c r="CU1554" s="258"/>
      <c r="CV1554" s="258"/>
      <c r="CW1554" s="258"/>
      <c r="CX1554" s="258"/>
      <c r="CY1554" s="258"/>
      <c r="CZ1554" s="258"/>
      <c r="DA1554" s="258"/>
      <c r="DB1554" s="258"/>
      <c r="DC1554" s="258"/>
      <c r="DD1554" s="258"/>
      <c r="DE1554" s="258"/>
      <c r="DF1554" s="258"/>
      <c r="DG1554" s="258"/>
      <c r="DH1554" s="258"/>
      <c r="DI1554" s="258"/>
      <c r="DJ1554" s="258"/>
      <c r="DK1554" s="258"/>
      <c r="DL1554" s="258"/>
      <c r="DM1554" s="258"/>
      <c r="DN1554" s="258"/>
      <c r="DO1554" s="258"/>
      <c r="DP1554" s="258"/>
      <c r="DQ1554" s="258"/>
      <c r="DR1554" s="258"/>
      <c r="DS1554" s="258"/>
      <c r="DT1554" s="258"/>
      <c r="DU1554" s="258"/>
      <c r="DV1554" s="258"/>
      <c r="DW1554" s="258"/>
      <c r="DX1554" s="258"/>
      <c r="DY1554" s="258"/>
      <c r="DZ1554" s="258"/>
      <c r="EA1554" s="258"/>
      <c r="EB1554" s="258"/>
      <c r="EC1554" s="258"/>
      <c r="ED1554" s="258"/>
      <c r="EE1554" s="258"/>
      <c r="EF1554" s="258"/>
      <c r="EG1554" s="258"/>
      <c r="EH1554" s="258"/>
      <c r="EI1554" s="258"/>
      <c r="EJ1554" s="258"/>
      <c r="EK1554" s="258"/>
      <c r="EL1554" s="258"/>
      <c r="EM1554" s="258"/>
      <c r="EN1554" s="258"/>
      <c r="EO1554" s="258"/>
      <c r="EP1554" s="258"/>
      <c r="EQ1554" s="258"/>
      <c r="ER1554" s="258"/>
      <c r="ES1554" s="258"/>
      <c r="ET1554" s="258"/>
      <c r="EU1554" s="258"/>
      <c r="EV1554" s="258"/>
      <c r="EW1554" s="258"/>
      <c r="EX1554" s="258"/>
      <c r="EY1554" s="258"/>
      <c r="EZ1554" s="258"/>
      <c r="FA1554" s="258"/>
      <c r="FB1554" s="258"/>
      <c r="FC1554" s="258"/>
      <c r="FD1554" s="258"/>
      <c r="FE1554" s="258"/>
      <c r="FF1554" s="258"/>
      <c r="FG1554" s="258"/>
      <c r="FH1554" s="258"/>
      <c r="FI1554" s="258"/>
      <c r="FJ1554" s="258"/>
      <c r="FK1554" s="258"/>
      <c r="FL1554" s="258"/>
      <c r="FM1554" s="258"/>
      <c r="FN1554" s="258"/>
      <c r="FO1554" s="258"/>
      <c r="FP1554" s="258"/>
      <c r="FQ1554" s="258"/>
      <c r="FR1554" s="258"/>
      <c r="FS1554" s="258"/>
      <c r="FT1554" s="258"/>
      <c r="FU1554" s="258"/>
      <c r="FV1554" s="258"/>
    </row>
    <row r="1555" spans="1:178" s="33" customFormat="1" ht="32.25" customHeight="1">
      <c r="A1555" s="35" t="s">
        <v>761</v>
      </c>
      <c r="B1555" s="36" t="s">
        <v>762</v>
      </c>
      <c r="C1555" s="40"/>
      <c r="D1555" s="25">
        <v>45</v>
      </c>
      <c r="E1555" s="23">
        <f t="shared" si="705"/>
        <v>0</v>
      </c>
      <c r="F1555" s="25"/>
      <c r="G1555" s="25">
        <v>30</v>
      </c>
      <c r="H1555" s="23">
        <f t="shared" si="706"/>
        <v>0</v>
      </c>
      <c r="I1555" s="25"/>
      <c r="J1555" s="25">
        <v>45</v>
      </c>
      <c r="K1555" s="23">
        <f t="shared" si="707"/>
        <v>0</v>
      </c>
      <c r="L1555" s="25"/>
      <c r="M1555" s="25">
        <v>75</v>
      </c>
      <c r="N1555" s="23">
        <f t="shared" si="708"/>
        <v>0</v>
      </c>
      <c r="O1555" s="25"/>
      <c r="P1555" s="25">
        <v>38</v>
      </c>
      <c r="Q1555" s="23">
        <f t="shared" si="709"/>
        <v>0</v>
      </c>
      <c r="R1555" s="25"/>
      <c r="S1555" s="25">
        <v>68</v>
      </c>
      <c r="T1555" s="23">
        <f t="shared" si="710"/>
        <v>0</v>
      </c>
      <c r="U1555" s="25"/>
      <c r="V1555" s="25">
        <v>38</v>
      </c>
      <c r="W1555" s="23">
        <f t="shared" si="711"/>
        <v>0</v>
      </c>
      <c r="X1555" s="25"/>
      <c r="Y1555" s="25">
        <v>55</v>
      </c>
      <c r="Z1555" s="23">
        <f t="shared" si="712"/>
        <v>0</v>
      </c>
      <c r="AA1555" s="25"/>
      <c r="AB1555" s="25">
        <v>58</v>
      </c>
      <c r="AC1555" s="23">
        <f t="shared" si="713"/>
        <v>0</v>
      </c>
      <c r="AD1555" s="25"/>
      <c r="AE1555" s="25">
        <v>68</v>
      </c>
      <c r="AF1555" s="25">
        <f t="shared" si="714"/>
        <v>0</v>
      </c>
      <c r="AG1555" s="25"/>
      <c r="AH1555" s="25">
        <v>98</v>
      </c>
      <c r="AI1555" s="23">
        <f t="shared" si="715"/>
        <v>0</v>
      </c>
      <c r="AJ1555" s="25"/>
      <c r="AK1555" s="25">
        <v>7</v>
      </c>
      <c r="AL1555" s="25">
        <f t="shared" si="716"/>
        <v>0</v>
      </c>
      <c r="AM1555" s="25"/>
      <c r="AN1555" s="25">
        <v>6</v>
      </c>
      <c r="AO1555" s="25">
        <f t="shared" si="717"/>
        <v>0</v>
      </c>
      <c r="AP1555" s="25"/>
      <c r="AQ1555" s="25">
        <v>7</v>
      </c>
      <c r="AR1555" s="25">
        <f t="shared" ref="AR1555:AR1589" si="730">AQ1555*AP1555</f>
        <v>0</v>
      </c>
      <c r="AS1555" s="25"/>
      <c r="AT1555" s="25">
        <v>5.63</v>
      </c>
      <c r="AU1555" s="25">
        <f t="shared" ref="AU1555:AU1589" si="731">AT1555*AS1555</f>
        <v>0</v>
      </c>
      <c r="AV1555" s="25"/>
      <c r="AW1555" s="25">
        <v>6.65</v>
      </c>
      <c r="AX1555" s="25">
        <f t="shared" ref="AX1555:AX1589" si="732">AW1555*AV1555</f>
        <v>0</v>
      </c>
      <c r="AY1555" s="25"/>
      <c r="AZ1555" s="25">
        <v>5.58</v>
      </c>
      <c r="BA1555" s="25">
        <f t="shared" ref="BA1555:BA1589" si="733">AZ1555*AY1555</f>
        <v>0</v>
      </c>
      <c r="BB1555" s="25"/>
      <c r="BC1555" s="25">
        <v>6</v>
      </c>
      <c r="BD1555" s="23">
        <f t="shared" si="718"/>
        <v>0</v>
      </c>
      <c r="BE1555" s="26">
        <f t="shared" si="719"/>
        <v>0</v>
      </c>
      <c r="BF1555" s="27">
        <f t="shared" si="722"/>
        <v>265414</v>
      </c>
      <c r="BG1555" s="28"/>
      <c r="BH1555" s="29"/>
      <c r="BI1555" s="28"/>
      <c r="BJ1555" s="30">
        <f t="shared" si="720"/>
        <v>0</v>
      </c>
      <c r="BK1555" s="28">
        <f t="shared" si="721"/>
        <v>265414</v>
      </c>
      <c r="BL1555" s="250"/>
      <c r="BM1555" s="250"/>
      <c r="BN1555" s="250"/>
      <c r="BO1555" s="254"/>
      <c r="BP1555" s="250"/>
      <c r="BQ1555" s="252"/>
      <c r="BR1555" s="252"/>
      <c r="BS1555" s="252"/>
      <c r="BT1555" s="252"/>
      <c r="BU1555" s="252"/>
      <c r="BV1555" s="252"/>
      <c r="BW1555" s="252"/>
      <c r="BX1555" s="252"/>
      <c r="BY1555" s="253"/>
      <c r="BZ1555" s="253"/>
      <c r="CA1555" s="253"/>
      <c r="CB1555" s="253"/>
      <c r="CC1555" s="253"/>
      <c r="CD1555" s="253"/>
      <c r="CE1555" s="253"/>
      <c r="CF1555" s="253"/>
      <c r="CG1555" s="253"/>
      <c r="CH1555" s="253"/>
      <c r="CI1555" s="253"/>
      <c r="CJ1555" s="253"/>
      <c r="CK1555" s="253"/>
      <c r="CL1555" s="253"/>
      <c r="CM1555" s="253"/>
      <c r="CN1555" s="253"/>
      <c r="CO1555" s="253"/>
      <c r="CP1555" s="253"/>
      <c r="CQ1555" s="253"/>
      <c r="CR1555" s="253"/>
      <c r="CS1555" s="253"/>
      <c r="CT1555" s="253"/>
      <c r="CU1555" s="253"/>
      <c r="CV1555" s="253"/>
      <c r="CW1555" s="253"/>
      <c r="CX1555" s="253"/>
      <c r="CY1555" s="253"/>
      <c r="CZ1555" s="253"/>
      <c r="DA1555" s="253"/>
      <c r="DB1555" s="253"/>
      <c r="DC1555" s="253"/>
      <c r="DD1555" s="253"/>
      <c r="DE1555" s="253"/>
      <c r="DF1555" s="253"/>
      <c r="DG1555" s="253"/>
      <c r="DH1555" s="253"/>
      <c r="DI1555" s="253"/>
      <c r="DJ1555" s="253"/>
      <c r="DK1555" s="253"/>
      <c r="DL1555" s="253"/>
      <c r="DM1555" s="253"/>
      <c r="DN1555" s="253"/>
      <c r="DO1555" s="253"/>
      <c r="DP1555" s="253"/>
      <c r="DQ1555" s="253"/>
      <c r="DR1555" s="253"/>
      <c r="DS1555" s="253"/>
      <c r="DT1555" s="253"/>
      <c r="DU1555" s="253"/>
      <c r="DV1555" s="253"/>
      <c r="DW1555" s="253"/>
      <c r="DX1555" s="253"/>
      <c r="DY1555" s="253"/>
      <c r="DZ1555" s="253"/>
      <c r="EA1555" s="253"/>
      <c r="EB1555" s="253"/>
      <c r="EC1555" s="253"/>
      <c r="ED1555" s="253"/>
      <c r="EE1555" s="253"/>
      <c r="EF1555" s="253"/>
      <c r="EG1555" s="253"/>
      <c r="EH1555" s="253"/>
      <c r="EI1555" s="253"/>
      <c r="EJ1555" s="253"/>
      <c r="EK1555" s="253"/>
      <c r="EL1555" s="253"/>
      <c r="EM1555" s="253"/>
      <c r="EN1555" s="253"/>
      <c r="EO1555" s="253"/>
      <c r="EP1555" s="253"/>
      <c r="EQ1555" s="253"/>
      <c r="ER1555" s="253"/>
      <c r="ES1555" s="253"/>
      <c r="ET1555" s="253"/>
      <c r="EU1555" s="253"/>
      <c r="EV1555" s="253"/>
      <c r="EW1555" s="253"/>
      <c r="EX1555" s="253"/>
      <c r="EY1555" s="253"/>
      <c r="EZ1555" s="253"/>
      <c r="FA1555" s="253"/>
      <c r="FB1555" s="253"/>
      <c r="FC1555" s="253"/>
      <c r="FD1555" s="253"/>
      <c r="FE1555" s="253"/>
      <c r="FF1555" s="253"/>
      <c r="FG1555" s="253"/>
      <c r="FH1555" s="253"/>
      <c r="FI1555" s="253"/>
      <c r="FJ1555" s="253"/>
      <c r="FK1555" s="253"/>
      <c r="FL1555" s="253"/>
      <c r="FM1555" s="253"/>
      <c r="FN1555" s="253"/>
      <c r="FO1555" s="253"/>
      <c r="FP1555" s="253"/>
      <c r="FQ1555" s="253"/>
      <c r="FR1555" s="253"/>
      <c r="FS1555" s="253"/>
      <c r="FT1555" s="253"/>
      <c r="FU1555" s="253"/>
      <c r="FV1555" s="253"/>
    </row>
    <row r="1556" spans="1:178" s="33" customFormat="1" ht="32.25" customHeight="1">
      <c r="A1556" s="35" t="s">
        <v>763</v>
      </c>
      <c r="B1556" s="36" t="s">
        <v>764</v>
      </c>
      <c r="C1556" s="40"/>
      <c r="D1556" s="25">
        <v>45</v>
      </c>
      <c r="E1556" s="23">
        <f t="shared" si="705"/>
        <v>0</v>
      </c>
      <c r="F1556" s="25"/>
      <c r="G1556" s="25">
        <v>30</v>
      </c>
      <c r="H1556" s="23">
        <f t="shared" si="706"/>
        <v>0</v>
      </c>
      <c r="I1556" s="25"/>
      <c r="J1556" s="25">
        <v>45</v>
      </c>
      <c r="K1556" s="23">
        <f t="shared" si="707"/>
        <v>0</v>
      </c>
      <c r="L1556" s="25"/>
      <c r="M1556" s="25">
        <v>75</v>
      </c>
      <c r="N1556" s="23">
        <f t="shared" si="708"/>
        <v>0</v>
      </c>
      <c r="O1556" s="25"/>
      <c r="P1556" s="25">
        <v>38</v>
      </c>
      <c r="Q1556" s="23">
        <f t="shared" si="709"/>
        <v>0</v>
      </c>
      <c r="R1556" s="25"/>
      <c r="S1556" s="25">
        <v>68</v>
      </c>
      <c r="T1556" s="23">
        <f t="shared" si="710"/>
        <v>0</v>
      </c>
      <c r="U1556" s="25"/>
      <c r="V1556" s="25">
        <v>38</v>
      </c>
      <c r="W1556" s="23">
        <f t="shared" si="711"/>
        <v>0</v>
      </c>
      <c r="X1556" s="25"/>
      <c r="Y1556" s="25">
        <v>55</v>
      </c>
      <c r="Z1556" s="23">
        <f t="shared" si="712"/>
        <v>0</v>
      </c>
      <c r="AA1556" s="25"/>
      <c r="AB1556" s="25">
        <v>58</v>
      </c>
      <c r="AC1556" s="23">
        <f t="shared" si="713"/>
        <v>0</v>
      </c>
      <c r="AD1556" s="25"/>
      <c r="AE1556" s="25">
        <v>68</v>
      </c>
      <c r="AF1556" s="25">
        <f t="shared" si="714"/>
        <v>0</v>
      </c>
      <c r="AG1556" s="25"/>
      <c r="AH1556" s="25">
        <v>98</v>
      </c>
      <c r="AI1556" s="23">
        <f t="shared" si="715"/>
        <v>0</v>
      </c>
      <c r="AJ1556" s="25"/>
      <c r="AK1556" s="25">
        <v>7</v>
      </c>
      <c r="AL1556" s="25">
        <f t="shared" si="716"/>
        <v>0</v>
      </c>
      <c r="AM1556" s="25"/>
      <c r="AN1556" s="25">
        <v>6</v>
      </c>
      <c r="AO1556" s="25">
        <f t="shared" si="717"/>
        <v>0</v>
      </c>
      <c r="AP1556" s="25"/>
      <c r="AQ1556" s="25">
        <v>7</v>
      </c>
      <c r="AR1556" s="25">
        <f t="shared" si="730"/>
        <v>0</v>
      </c>
      <c r="AS1556" s="25"/>
      <c r="AT1556" s="25">
        <v>5.63</v>
      </c>
      <c r="AU1556" s="25">
        <f t="shared" si="731"/>
        <v>0</v>
      </c>
      <c r="AV1556" s="25"/>
      <c r="AW1556" s="25">
        <v>6.65</v>
      </c>
      <c r="AX1556" s="25">
        <f t="shared" si="732"/>
        <v>0</v>
      </c>
      <c r="AY1556" s="25"/>
      <c r="AZ1556" s="25">
        <v>5.58</v>
      </c>
      <c r="BA1556" s="25">
        <f t="shared" si="733"/>
        <v>0</v>
      </c>
      <c r="BB1556" s="25"/>
      <c r="BC1556" s="25">
        <v>6</v>
      </c>
      <c r="BD1556" s="23">
        <f t="shared" si="718"/>
        <v>0</v>
      </c>
      <c r="BE1556" s="26">
        <f t="shared" si="719"/>
        <v>0</v>
      </c>
      <c r="BF1556" s="27">
        <f t="shared" si="722"/>
        <v>153921</v>
      </c>
      <c r="BG1556" s="28"/>
      <c r="BH1556" s="29"/>
      <c r="BI1556" s="28"/>
      <c r="BJ1556" s="30">
        <f t="shared" si="720"/>
        <v>0</v>
      </c>
      <c r="BK1556" s="28">
        <f t="shared" si="721"/>
        <v>153921</v>
      </c>
      <c r="BL1556" s="250"/>
      <c r="BM1556" s="250"/>
      <c r="BN1556" s="250"/>
      <c r="BO1556" s="250"/>
      <c r="BP1556" s="250"/>
      <c r="BQ1556" s="252"/>
      <c r="BR1556" s="252"/>
      <c r="BS1556" s="252"/>
      <c r="BT1556" s="252"/>
      <c r="BU1556" s="252"/>
      <c r="BV1556" s="252"/>
      <c r="BW1556" s="252"/>
      <c r="BX1556" s="252"/>
      <c r="BY1556" s="253"/>
      <c r="BZ1556" s="253"/>
      <c r="CA1556" s="253"/>
      <c r="CB1556" s="253"/>
      <c r="CC1556" s="253"/>
      <c r="CD1556" s="253"/>
      <c r="CE1556" s="253"/>
      <c r="CF1556" s="253"/>
      <c r="CG1556" s="253"/>
      <c r="CH1556" s="253"/>
      <c r="CI1556" s="253"/>
      <c r="CJ1556" s="253"/>
      <c r="CK1556" s="253"/>
      <c r="CL1556" s="253"/>
      <c r="CM1556" s="253"/>
      <c r="CN1556" s="253"/>
      <c r="CO1556" s="253"/>
      <c r="CP1556" s="253"/>
      <c r="CQ1556" s="253"/>
      <c r="CR1556" s="253"/>
      <c r="CS1556" s="253"/>
      <c r="CT1556" s="253"/>
      <c r="CU1556" s="253"/>
      <c r="CV1556" s="253"/>
      <c r="CW1556" s="253"/>
      <c r="CX1556" s="253"/>
      <c r="CY1556" s="253"/>
      <c r="CZ1556" s="253"/>
      <c r="DA1556" s="253"/>
      <c r="DB1556" s="253"/>
      <c r="DC1556" s="253"/>
      <c r="DD1556" s="253"/>
      <c r="DE1556" s="253"/>
      <c r="DF1556" s="253"/>
      <c r="DG1556" s="253"/>
      <c r="DH1556" s="253"/>
      <c r="DI1556" s="253"/>
      <c r="DJ1556" s="253"/>
      <c r="DK1556" s="253"/>
      <c r="DL1556" s="253"/>
      <c r="DM1556" s="253"/>
      <c r="DN1556" s="253"/>
      <c r="DO1556" s="253"/>
      <c r="DP1556" s="253"/>
      <c r="DQ1556" s="253"/>
      <c r="DR1556" s="253"/>
      <c r="DS1556" s="253"/>
      <c r="DT1556" s="253"/>
      <c r="DU1556" s="253"/>
      <c r="DV1556" s="253"/>
      <c r="DW1556" s="253"/>
      <c r="DX1556" s="253"/>
      <c r="DY1556" s="253"/>
      <c r="DZ1556" s="253"/>
      <c r="EA1556" s="253"/>
      <c r="EB1556" s="253"/>
      <c r="EC1556" s="253"/>
      <c r="ED1556" s="253"/>
      <c r="EE1556" s="253"/>
      <c r="EF1556" s="253"/>
      <c r="EG1556" s="253"/>
      <c r="EH1556" s="253"/>
      <c r="EI1556" s="253"/>
      <c r="EJ1556" s="253"/>
      <c r="EK1556" s="253"/>
      <c r="EL1556" s="253"/>
      <c r="EM1556" s="253"/>
      <c r="EN1556" s="253"/>
      <c r="EO1556" s="253"/>
      <c r="EP1556" s="253"/>
      <c r="EQ1556" s="253"/>
      <c r="ER1556" s="253"/>
      <c r="ES1556" s="253"/>
      <c r="ET1556" s="253"/>
      <c r="EU1556" s="253"/>
      <c r="EV1556" s="253"/>
      <c r="EW1556" s="253"/>
      <c r="EX1556" s="253"/>
      <c r="EY1556" s="253"/>
      <c r="EZ1556" s="253"/>
      <c r="FA1556" s="253"/>
      <c r="FB1556" s="253"/>
      <c r="FC1556" s="253"/>
      <c r="FD1556" s="253"/>
      <c r="FE1556" s="253"/>
      <c r="FF1556" s="253"/>
      <c r="FG1556" s="253"/>
      <c r="FH1556" s="253"/>
      <c r="FI1556" s="253"/>
      <c r="FJ1556" s="253"/>
      <c r="FK1556" s="253"/>
      <c r="FL1556" s="253"/>
      <c r="FM1556" s="253"/>
      <c r="FN1556" s="253"/>
      <c r="FO1556" s="253"/>
      <c r="FP1556" s="253"/>
      <c r="FQ1556" s="253"/>
      <c r="FR1556" s="253"/>
      <c r="FS1556" s="253"/>
      <c r="FT1556" s="253"/>
      <c r="FU1556" s="253"/>
      <c r="FV1556" s="253"/>
    </row>
    <row r="1557" spans="1:178" s="33" customFormat="1" ht="32.25" customHeight="1">
      <c r="A1557" s="35" t="s">
        <v>765</v>
      </c>
      <c r="B1557" s="36" t="s">
        <v>766</v>
      </c>
      <c r="C1557" s="40"/>
      <c r="D1557" s="25">
        <v>45</v>
      </c>
      <c r="E1557" s="23">
        <f t="shared" si="705"/>
        <v>0</v>
      </c>
      <c r="F1557" s="25"/>
      <c r="G1557" s="25">
        <v>30</v>
      </c>
      <c r="H1557" s="23">
        <f t="shared" si="706"/>
        <v>0</v>
      </c>
      <c r="I1557" s="25"/>
      <c r="J1557" s="25">
        <v>45</v>
      </c>
      <c r="K1557" s="23">
        <f t="shared" si="707"/>
        <v>0</v>
      </c>
      <c r="L1557" s="25"/>
      <c r="M1557" s="25">
        <v>75</v>
      </c>
      <c r="N1557" s="23">
        <f t="shared" si="708"/>
        <v>0</v>
      </c>
      <c r="O1557" s="25"/>
      <c r="P1557" s="25">
        <v>38</v>
      </c>
      <c r="Q1557" s="23">
        <f t="shared" si="709"/>
        <v>0</v>
      </c>
      <c r="R1557" s="25"/>
      <c r="S1557" s="25">
        <v>68</v>
      </c>
      <c r="T1557" s="23">
        <f t="shared" si="710"/>
        <v>0</v>
      </c>
      <c r="U1557" s="25"/>
      <c r="V1557" s="25">
        <v>38</v>
      </c>
      <c r="W1557" s="23">
        <f t="shared" si="711"/>
        <v>0</v>
      </c>
      <c r="X1557" s="25"/>
      <c r="Y1557" s="25">
        <v>55</v>
      </c>
      <c r="Z1557" s="23">
        <f t="shared" si="712"/>
        <v>0</v>
      </c>
      <c r="AA1557" s="25"/>
      <c r="AB1557" s="25">
        <v>58</v>
      </c>
      <c r="AC1557" s="23">
        <f t="shared" si="713"/>
        <v>0</v>
      </c>
      <c r="AD1557" s="25"/>
      <c r="AE1557" s="25">
        <v>68</v>
      </c>
      <c r="AF1557" s="25">
        <f t="shared" si="714"/>
        <v>0</v>
      </c>
      <c r="AG1557" s="25"/>
      <c r="AH1557" s="25">
        <v>98</v>
      </c>
      <c r="AI1557" s="23">
        <f t="shared" si="715"/>
        <v>0</v>
      </c>
      <c r="AJ1557" s="25"/>
      <c r="AK1557" s="25">
        <v>7</v>
      </c>
      <c r="AL1557" s="25">
        <f t="shared" si="716"/>
        <v>0</v>
      </c>
      <c r="AM1557" s="25"/>
      <c r="AN1557" s="25">
        <v>6</v>
      </c>
      <c r="AO1557" s="25">
        <f t="shared" si="717"/>
        <v>0</v>
      </c>
      <c r="AP1557" s="25"/>
      <c r="AQ1557" s="25">
        <v>7</v>
      </c>
      <c r="AR1557" s="25">
        <f t="shared" si="730"/>
        <v>0</v>
      </c>
      <c r="AS1557" s="25"/>
      <c r="AT1557" s="25">
        <v>5.63</v>
      </c>
      <c r="AU1557" s="25">
        <f t="shared" si="731"/>
        <v>0</v>
      </c>
      <c r="AV1557" s="25"/>
      <c r="AW1557" s="25">
        <v>6.65</v>
      </c>
      <c r="AX1557" s="25">
        <f t="shared" si="732"/>
        <v>0</v>
      </c>
      <c r="AY1557" s="25"/>
      <c r="AZ1557" s="25">
        <v>5.58</v>
      </c>
      <c r="BA1557" s="25">
        <f t="shared" si="733"/>
        <v>0</v>
      </c>
      <c r="BB1557" s="25"/>
      <c r="BC1557" s="25">
        <v>6</v>
      </c>
      <c r="BD1557" s="23">
        <f t="shared" si="718"/>
        <v>0</v>
      </c>
      <c r="BE1557" s="26">
        <f t="shared" si="719"/>
        <v>0</v>
      </c>
      <c r="BF1557" s="27">
        <f t="shared" si="722"/>
        <v>0</v>
      </c>
      <c r="BG1557" s="28"/>
      <c r="BH1557" s="29"/>
      <c r="BI1557" s="28"/>
      <c r="BJ1557" s="30">
        <f t="shared" si="720"/>
        <v>0</v>
      </c>
      <c r="BK1557" s="28">
        <f t="shared" si="721"/>
        <v>0</v>
      </c>
      <c r="BL1557" s="250"/>
      <c r="BM1557" s="250"/>
      <c r="BN1557" s="250"/>
      <c r="BO1557" s="250"/>
      <c r="BP1557" s="250"/>
      <c r="BQ1557" s="252"/>
      <c r="BR1557" s="252"/>
      <c r="BS1557" s="252"/>
      <c r="BT1557" s="252"/>
      <c r="BU1557" s="252"/>
      <c r="BV1557" s="252"/>
      <c r="BW1557" s="252"/>
      <c r="BX1557" s="252"/>
      <c r="BY1557" s="253"/>
      <c r="BZ1557" s="253"/>
      <c r="CA1557" s="253"/>
      <c r="CB1557" s="253"/>
      <c r="CC1557" s="253"/>
      <c r="CD1557" s="253"/>
      <c r="CE1557" s="253"/>
      <c r="CF1557" s="253"/>
      <c r="CG1557" s="253"/>
      <c r="CH1557" s="253"/>
      <c r="CI1557" s="253"/>
      <c r="CJ1557" s="253"/>
      <c r="CK1557" s="253"/>
      <c r="CL1557" s="253"/>
      <c r="CM1557" s="253"/>
      <c r="CN1557" s="253"/>
      <c r="CO1557" s="253"/>
      <c r="CP1557" s="253"/>
      <c r="CQ1557" s="253"/>
      <c r="CR1557" s="253"/>
      <c r="CS1557" s="253"/>
      <c r="CT1557" s="253"/>
      <c r="CU1557" s="253"/>
      <c r="CV1557" s="253"/>
      <c r="CW1557" s="253"/>
      <c r="CX1557" s="253"/>
      <c r="CY1557" s="253"/>
      <c r="CZ1557" s="253"/>
      <c r="DA1557" s="253"/>
      <c r="DB1557" s="253"/>
      <c r="DC1557" s="253"/>
      <c r="DD1557" s="253"/>
      <c r="DE1557" s="253"/>
      <c r="DF1557" s="253"/>
      <c r="DG1557" s="253"/>
      <c r="DH1557" s="253"/>
      <c r="DI1557" s="253"/>
      <c r="DJ1557" s="253"/>
      <c r="DK1557" s="253"/>
      <c r="DL1557" s="253"/>
      <c r="DM1557" s="253"/>
      <c r="DN1557" s="253"/>
      <c r="DO1557" s="253"/>
      <c r="DP1557" s="253"/>
      <c r="DQ1557" s="253"/>
      <c r="DR1557" s="253"/>
      <c r="DS1557" s="253"/>
      <c r="DT1557" s="253"/>
      <c r="DU1557" s="253"/>
      <c r="DV1557" s="253"/>
      <c r="DW1557" s="253"/>
      <c r="DX1557" s="253"/>
      <c r="DY1557" s="253"/>
      <c r="DZ1557" s="253"/>
      <c r="EA1557" s="253"/>
      <c r="EB1557" s="253"/>
      <c r="EC1557" s="253"/>
      <c r="ED1557" s="253"/>
      <c r="EE1557" s="253"/>
      <c r="EF1557" s="253"/>
      <c r="EG1557" s="253"/>
      <c r="EH1557" s="253"/>
      <c r="EI1557" s="253"/>
      <c r="EJ1557" s="253"/>
      <c r="EK1557" s="253"/>
      <c r="EL1557" s="253"/>
      <c r="EM1557" s="253"/>
      <c r="EN1557" s="253"/>
      <c r="EO1557" s="253"/>
      <c r="EP1557" s="253"/>
      <c r="EQ1557" s="253"/>
      <c r="ER1557" s="253"/>
      <c r="ES1557" s="253"/>
      <c r="ET1557" s="253"/>
      <c r="EU1557" s="253"/>
      <c r="EV1557" s="253"/>
      <c r="EW1557" s="253"/>
      <c r="EX1557" s="253"/>
      <c r="EY1557" s="253"/>
      <c r="EZ1557" s="253"/>
      <c r="FA1557" s="253"/>
      <c r="FB1557" s="253"/>
      <c r="FC1557" s="253"/>
      <c r="FD1557" s="253"/>
      <c r="FE1557" s="253"/>
      <c r="FF1557" s="253"/>
      <c r="FG1557" s="253"/>
      <c r="FH1557" s="253"/>
      <c r="FI1557" s="253"/>
      <c r="FJ1557" s="253"/>
      <c r="FK1557" s="253"/>
      <c r="FL1557" s="253"/>
      <c r="FM1557" s="253"/>
      <c r="FN1557" s="253"/>
      <c r="FO1557" s="253"/>
      <c r="FP1557" s="253"/>
      <c r="FQ1557" s="253"/>
      <c r="FR1557" s="253"/>
      <c r="FS1557" s="253"/>
      <c r="FT1557" s="253"/>
      <c r="FU1557" s="253"/>
      <c r="FV1557" s="253"/>
    </row>
    <row r="1558" spans="1:178" s="33" customFormat="1" ht="32.25" customHeight="1">
      <c r="A1558" s="35" t="s">
        <v>767</v>
      </c>
      <c r="B1558" s="36" t="s">
        <v>768</v>
      </c>
      <c r="C1558" s="40"/>
      <c r="D1558" s="25">
        <v>45</v>
      </c>
      <c r="E1558" s="23">
        <f t="shared" si="705"/>
        <v>0</v>
      </c>
      <c r="F1558" s="25"/>
      <c r="G1558" s="25">
        <v>30</v>
      </c>
      <c r="H1558" s="23">
        <f t="shared" si="706"/>
        <v>0</v>
      </c>
      <c r="I1558" s="25"/>
      <c r="J1558" s="25">
        <v>45</v>
      </c>
      <c r="K1558" s="23">
        <f t="shared" si="707"/>
        <v>0</v>
      </c>
      <c r="L1558" s="25"/>
      <c r="M1558" s="25">
        <v>75</v>
      </c>
      <c r="N1558" s="23">
        <f t="shared" si="708"/>
        <v>0</v>
      </c>
      <c r="O1558" s="25"/>
      <c r="P1558" s="25">
        <v>38</v>
      </c>
      <c r="Q1558" s="23">
        <f t="shared" si="709"/>
        <v>0</v>
      </c>
      <c r="R1558" s="25"/>
      <c r="S1558" s="25">
        <v>68</v>
      </c>
      <c r="T1558" s="23">
        <f t="shared" si="710"/>
        <v>0</v>
      </c>
      <c r="U1558" s="25"/>
      <c r="V1558" s="25">
        <v>38</v>
      </c>
      <c r="W1558" s="23">
        <f t="shared" si="711"/>
        <v>0</v>
      </c>
      <c r="X1558" s="25"/>
      <c r="Y1558" s="25">
        <v>55</v>
      </c>
      <c r="Z1558" s="23">
        <f t="shared" si="712"/>
        <v>0</v>
      </c>
      <c r="AA1558" s="25"/>
      <c r="AB1558" s="25">
        <v>58</v>
      </c>
      <c r="AC1558" s="23">
        <f t="shared" si="713"/>
        <v>0</v>
      </c>
      <c r="AD1558" s="25"/>
      <c r="AE1558" s="25">
        <v>68</v>
      </c>
      <c r="AF1558" s="25">
        <f t="shared" si="714"/>
        <v>0</v>
      </c>
      <c r="AG1558" s="25"/>
      <c r="AH1558" s="25">
        <v>98</v>
      </c>
      <c r="AI1558" s="23">
        <f t="shared" si="715"/>
        <v>0</v>
      </c>
      <c r="AJ1558" s="25"/>
      <c r="AK1558" s="25">
        <v>7</v>
      </c>
      <c r="AL1558" s="25">
        <f t="shared" si="716"/>
        <v>0</v>
      </c>
      <c r="AM1558" s="25"/>
      <c r="AN1558" s="25">
        <v>6</v>
      </c>
      <c r="AO1558" s="25">
        <f t="shared" si="717"/>
        <v>0</v>
      </c>
      <c r="AP1558" s="25"/>
      <c r="AQ1558" s="25">
        <v>7</v>
      </c>
      <c r="AR1558" s="25">
        <f t="shared" si="730"/>
        <v>0</v>
      </c>
      <c r="AS1558" s="25"/>
      <c r="AT1558" s="25">
        <v>5.63</v>
      </c>
      <c r="AU1558" s="25">
        <f t="shared" si="731"/>
        <v>0</v>
      </c>
      <c r="AV1558" s="25"/>
      <c r="AW1558" s="25">
        <v>6.65</v>
      </c>
      <c r="AX1558" s="25">
        <f t="shared" si="732"/>
        <v>0</v>
      </c>
      <c r="AY1558" s="25"/>
      <c r="AZ1558" s="25">
        <v>5.58</v>
      </c>
      <c r="BA1558" s="25">
        <f t="shared" si="733"/>
        <v>0</v>
      </c>
      <c r="BB1558" s="25"/>
      <c r="BC1558" s="25">
        <v>6</v>
      </c>
      <c r="BD1558" s="23">
        <f t="shared" si="718"/>
        <v>0</v>
      </c>
      <c r="BE1558" s="26">
        <f t="shared" si="719"/>
        <v>0</v>
      </c>
      <c r="BF1558" s="27">
        <f t="shared" si="722"/>
        <v>0</v>
      </c>
      <c r="BG1558" s="28"/>
      <c r="BH1558" s="29"/>
      <c r="BI1558" s="28"/>
      <c r="BJ1558" s="30">
        <f t="shared" si="720"/>
        <v>0</v>
      </c>
      <c r="BK1558" s="28">
        <f t="shared" si="721"/>
        <v>0</v>
      </c>
      <c r="BL1558" s="250"/>
      <c r="BM1558" s="250"/>
      <c r="BN1558" s="250"/>
      <c r="BO1558" s="250"/>
      <c r="BP1558" s="250"/>
      <c r="BQ1558" s="252"/>
      <c r="BR1558" s="252"/>
      <c r="BS1558" s="252"/>
      <c r="BT1558" s="252"/>
      <c r="BU1558" s="252"/>
      <c r="BV1558" s="252"/>
      <c r="BW1558" s="252"/>
      <c r="BX1558" s="252"/>
      <c r="BY1558" s="253"/>
      <c r="BZ1558" s="253"/>
      <c r="CA1558" s="253"/>
      <c r="CB1558" s="253"/>
      <c r="CC1558" s="253"/>
      <c r="CD1558" s="253"/>
      <c r="CE1558" s="253"/>
      <c r="CF1558" s="253"/>
      <c r="CG1558" s="253"/>
      <c r="CH1558" s="253"/>
      <c r="CI1558" s="253"/>
      <c r="CJ1558" s="253"/>
      <c r="CK1558" s="253"/>
      <c r="CL1558" s="253"/>
      <c r="CM1558" s="253"/>
      <c r="CN1558" s="253"/>
      <c r="CO1558" s="253"/>
      <c r="CP1558" s="253"/>
      <c r="CQ1558" s="253"/>
      <c r="CR1558" s="253"/>
      <c r="CS1558" s="253"/>
      <c r="CT1558" s="253"/>
      <c r="CU1558" s="253"/>
      <c r="CV1558" s="253"/>
      <c r="CW1558" s="253"/>
      <c r="CX1558" s="253"/>
      <c r="CY1558" s="253"/>
      <c r="CZ1558" s="253"/>
      <c r="DA1558" s="253"/>
      <c r="DB1558" s="253"/>
      <c r="DC1558" s="253"/>
      <c r="DD1558" s="253"/>
      <c r="DE1558" s="253"/>
      <c r="DF1558" s="253"/>
      <c r="DG1558" s="253"/>
      <c r="DH1558" s="253"/>
      <c r="DI1558" s="253"/>
      <c r="DJ1558" s="253"/>
      <c r="DK1558" s="253"/>
      <c r="DL1558" s="253"/>
      <c r="DM1558" s="253"/>
      <c r="DN1558" s="253"/>
      <c r="DO1558" s="253"/>
      <c r="DP1558" s="253"/>
      <c r="DQ1558" s="253"/>
      <c r="DR1558" s="253"/>
      <c r="DS1558" s="253"/>
      <c r="DT1558" s="253"/>
      <c r="DU1558" s="253"/>
      <c r="DV1558" s="253"/>
      <c r="DW1558" s="253"/>
      <c r="DX1558" s="253"/>
      <c r="DY1558" s="253"/>
      <c r="DZ1558" s="253"/>
      <c r="EA1558" s="253"/>
      <c r="EB1558" s="253"/>
      <c r="EC1558" s="253"/>
      <c r="ED1558" s="253"/>
      <c r="EE1558" s="253"/>
      <c r="EF1558" s="253"/>
      <c r="EG1558" s="253"/>
      <c r="EH1558" s="253"/>
      <c r="EI1558" s="253"/>
      <c r="EJ1558" s="253"/>
      <c r="EK1558" s="253"/>
      <c r="EL1558" s="253"/>
      <c r="EM1558" s="253"/>
      <c r="EN1558" s="253"/>
      <c r="EO1558" s="253"/>
      <c r="EP1558" s="253"/>
      <c r="EQ1558" s="253"/>
      <c r="ER1558" s="253"/>
      <c r="ES1558" s="253"/>
      <c r="ET1558" s="253"/>
      <c r="EU1558" s="253"/>
      <c r="EV1558" s="253"/>
      <c r="EW1558" s="253"/>
      <c r="EX1558" s="253"/>
      <c r="EY1558" s="253"/>
      <c r="EZ1558" s="253"/>
      <c r="FA1558" s="253"/>
      <c r="FB1558" s="253"/>
      <c r="FC1558" s="253"/>
      <c r="FD1558" s="253"/>
      <c r="FE1558" s="253"/>
      <c r="FF1558" s="253"/>
      <c r="FG1558" s="253"/>
      <c r="FH1558" s="253"/>
      <c r="FI1558" s="253"/>
      <c r="FJ1558" s="253"/>
      <c r="FK1558" s="253"/>
      <c r="FL1558" s="253"/>
      <c r="FM1558" s="253"/>
      <c r="FN1558" s="253"/>
      <c r="FO1558" s="253"/>
      <c r="FP1558" s="253"/>
      <c r="FQ1558" s="253"/>
      <c r="FR1558" s="253"/>
      <c r="FS1558" s="253"/>
      <c r="FT1558" s="253"/>
      <c r="FU1558" s="253"/>
      <c r="FV1558" s="253"/>
    </row>
    <row r="1559" spans="1:178" s="34" customFormat="1" ht="32.25" customHeight="1">
      <c r="A1559" s="20" t="s">
        <v>769</v>
      </c>
      <c r="B1559" s="21" t="s">
        <v>770</v>
      </c>
      <c r="C1559" s="51"/>
      <c r="D1559" s="23">
        <v>45</v>
      </c>
      <c r="E1559" s="23">
        <f t="shared" si="705"/>
        <v>0</v>
      </c>
      <c r="F1559" s="23"/>
      <c r="G1559" s="23">
        <v>30</v>
      </c>
      <c r="H1559" s="23">
        <f t="shared" si="706"/>
        <v>0</v>
      </c>
      <c r="I1559" s="23"/>
      <c r="J1559" s="23">
        <v>45</v>
      </c>
      <c r="K1559" s="23">
        <f t="shared" si="707"/>
        <v>0</v>
      </c>
      <c r="L1559" s="23"/>
      <c r="M1559" s="23">
        <v>75</v>
      </c>
      <c r="N1559" s="23">
        <f t="shared" si="708"/>
        <v>0</v>
      </c>
      <c r="O1559" s="23"/>
      <c r="P1559" s="23">
        <v>38</v>
      </c>
      <c r="Q1559" s="23">
        <f t="shared" si="709"/>
        <v>0</v>
      </c>
      <c r="R1559" s="23"/>
      <c r="S1559" s="23">
        <v>68</v>
      </c>
      <c r="T1559" s="23">
        <f t="shared" si="710"/>
        <v>0</v>
      </c>
      <c r="U1559" s="23"/>
      <c r="V1559" s="23">
        <v>38</v>
      </c>
      <c r="W1559" s="23">
        <f t="shared" si="711"/>
        <v>0</v>
      </c>
      <c r="X1559" s="23"/>
      <c r="Y1559" s="23">
        <v>55</v>
      </c>
      <c r="Z1559" s="23">
        <f t="shared" si="712"/>
        <v>0</v>
      </c>
      <c r="AA1559" s="23"/>
      <c r="AB1559" s="23">
        <v>58</v>
      </c>
      <c r="AC1559" s="23">
        <f t="shared" si="713"/>
        <v>0</v>
      </c>
      <c r="AD1559" s="23"/>
      <c r="AE1559" s="23">
        <v>68</v>
      </c>
      <c r="AF1559" s="25">
        <f t="shared" si="714"/>
        <v>0</v>
      </c>
      <c r="AG1559" s="23"/>
      <c r="AH1559" s="23">
        <v>98</v>
      </c>
      <c r="AI1559" s="23">
        <f t="shared" si="715"/>
        <v>0</v>
      </c>
      <c r="AJ1559" s="25"/>
      <c r="AK1559" s="25">
        <v>7</v>
      </c>
      <c r="AL1559" s="25">
        <f t="shared" si="716"/>
        <v>0</v>
      </c>
      <c r="AM1559" s="25"/>
      <c r="AN1559" s="25">
        <v>6</v>
      </c>
      <c r="AO1559" s="25">
        <f t="shared" si="717"/>
        <v>0</v>
      </c>
      <c r="AP1559" s="23"/>
      <c r="AQ1559" s="23">
        <v>7</v>
      </c>
      <c r="AR1559" s="25">
        <f t="shared" si="730"/>
        <v>0</v>
      </c>
      <c r="AS1559" s="23"/>
      <c r="AT1559" s="23">
        <v>5.63</v>
      </c>
      <c r="AU1559" s="23">
        <f t="shared" si="731"/>
        <v>0</v>
      </c>
      <c r="AV1559" s="23"/>
      <c r="AW1559" s="23">
        <v>6.65</v>
      </c>
      <c r="AX1559" s="23">
        <f t="shared" si="732"/>
        <v>0</v>
      </c>
      <c r="AY1559" s="23"/>
      <c r="AZ1559" s="23">
        <v>5.58</v>
      </c>
      <c r="BA1559" s="23">
        <f t="shared" si="733"/>
        <v>0</v>
      </c>
      <c r="BB1559" s="23"/>
      <c r="BC1559" s="23">
        <v>6</v>
      </c>
      <c r="BD1559" s="23">
        <f t="shared" si="718"/>
        <v>0</v>
      </c>
      <c r="BE1559" s="26">
        <f t="shared" si="719"/>
        <v>0</v>
      </c>
      <c r="BF1559" s="27">
        <f t="shared" si="722"/>
        <v>210946</v>
      </c>
      <c r="BG1559" s="28"/>
      <c r="BH1559" s="29"/>
      <c r="BI1559" s="28"/>
      <c r="BJ1559" s="30">
        <f t="shared" si="720"/>
        <v>0</v>
      </c>
      <c r="BK1559" s="28">
        <f t="shared" si="721"/>
        <v>210946</v>
      </c>
      <c r="BL1559" s="250"/>
      <c r="BM1559" s="254"/>
      <c r="BN1559" s="250"/>
      <c r="BO1559" s="250"/>
      <c r="BP1559" s="250"/>
      <c r="BQ1559" s="252"/>
      <c r="BR1559" s="252"/>
      <c r="BS1559" s="252"/>
      <c r="BT1559" s="252"/>
      <c r="BU1559" s="252"/>
      <c r="BV1559" s="252"/>
      <c r="BW1559" s="252"/>
      <c r="BX1559" s="252"/>
      <c r="BY1559" s="253"/>
      <c r="BZ1559" s="253"/>
      <c r="CA1559" s="253"/>
      <c r="CB1559" s="253"/>
      <c r="CC1559" s="253"/>
      <c r="CD1559" s="253"/>
      <c r="CE1559" s="253"/>
      <c r="CF1559" s="253"/>
      <c r="CG1559" s="253"/>
      <c r="CH1559" s="253"/>
      <c r="CI1559" s="253"/>
      <c r="CJ1559" s="253"/>
      <c r="CK1559" s="253"/>
      <c r="CL1559" s="253"/>
      <c r="CM1559" s="253"/>
      <c r="CN1559" s="253"/>
      <c r="CO1559" s="253"/>
      <c r="CP1559" s="253"/>
      <c r="CQ1559" s="253"/>
      <c r="CR1559" s="253"/>
      <c r="CS1559" s="253"/>
      <c r="CT1559" s="253"/>
      <c r="CU1559" s="253"/>
      <c r="CV1559" s="253"/>
      <c r="CW1559" s="253"/>
      <c r="CX1559" s="253"/>
      <c r="CY1559" s="253"/>
      <c r="CZ1559" s="253"/>
      <c r="DA1559" s="253"/>
      <c r="DB1559" s="253"/>
      <c r="DC1559" s="253"/>
      <c r="DD1559" s="253"/>
      <c r="DE1559" s="253"/>
      <c r="DF1559" s="253"/>
      <c r="DG1559" s="253"/>
      <c r="DH1559" s="253"/>
      <c r="DI1559" s="253"/>
      <c r="DJ1559" s="253"/>
      <c r="DK1559" s="253"/>
      <c r="DL1559" s="253"/>
      <c r="DM1559" s="253"/>
      <c r="DN1559" s="253"/>
      <c r="DO1559" s="253"/>
      <c r="DP1559" s="253"/>
      <c r="DQ1559" s="253"/>
      <c r="DR1559" s="253"/>
      <c r="DS1559" s="253"/>
      <c r="DT1559" s="253"/>
      <c r="DU1559" s="253"/>
      <c r="DV1559" s="253"/>
      <c r="DW1559" s="253"/>
      <c r="DX1559" s="253"/>
      <c r="DY1559" s="253"/>
      <c r="DZ1559" s="253"/>
      <c r="EA1559" s="253"/>
      <c r="EB1559" s="253"/>
      <c r="EC1559" s="253"/>
      <c r="ED1559" s="253"/>
      <c r="EE1559" s="253"/>
      <c r="EF1559" s="253"/>
      <c r="EG1559" s="253"/>
      <c r="EH1559" s="253"/>
      <c r="EI1559" s="253"/>
      <c r="EJ1559" s="253"/>
      <c r="EK1559" s="253"/>
      <c r="EL1559" s="253"/>
      <c r="EM1559" s="253"/>
      <c r="EN1559" s="253"/>
      <c r="EO1559" s="253"/>
      <c r="EP1559" s="253"/>
      <c r="EQ1559" s="253"/>
      <c r="ER1559" s="253"/>
      <c r="ES1559" s="253"/>
      <c r="ET1559" s="253"/>
      <c r="EU1559" s="253"/>
      <c r="EV1559" s="253"/>
      <c r="EW1559" s="253"/>
      <c r="EX1559" s="253"/>
      <c r="EY1559" s="253"/>
      <c r="EZ1559" s="253"/>
      <c r="FA1559" s="253"/>
      <c r="FB1559" s="253"/>
      <c r="FC1559" s="253"/>
      <c r="FD1559" s="253"/>
      <c r="FE1559" s="253"/>
      <c r="FF1559" s="253"/>
      <c r="FG1559" s="253"/>
      <c r="FH1559" s="253"/>
      <c r="FI1559" s="253"/>
      <c r="FJ1559" s="253"/>
      <c r="FK1559" s="253"/>
      <c r="FL1559" s="253"/>
      <c r="FM1559" s="253"/>
      <c r="FN1559" s="253"/>
      <c r="FO1559" s="253"/>
      <c r="FP1559" s="253"/>
      <c r="FQ1559" s="253"/>
      <c r="FR1559" s="253"/>
      <c r="FS1559" s="253"/>
      <c r="FT1559" s="253"/>
      <c r="FU1559" s="253"/>
      <c r="FV1559" s="253"/>
    </row>
    <row r="1560" spans="1:178" s="33" customFormat="1" ht="32.25" customHeight="1">
      <c r="A1560" s="35" t="s">
        <v>771</v>
      </c>
      <c r="B1560" s="36" t="s">
        <v>772</v>
      </c>
      <c r="C1560" s="40"/>
      <c r="D1560" s="25">
        <v>45</v>
      </c>
      <c r="E1560" s="23">
        <f t="shared" si="705"/>
        <v>0</v>
      </c>
      <c r="F1560" s="25"/>
      <c r="G1560" s="25">
        <v>30</v>
      </c>
      <c r="H1560" s="23">
        <f t="shared" si="706"/>
        <v>0</v>
      </c>
      <c r="I1560" s="25"/>
      <c r="J1560" s="25">
        <v>45</v>
      </c>
      <c r="K1560" s="23">
        <f t="shared" si="707"/>
        <v>0</v>
      </c>
      <c r="L1560" s="25"/>
      <c r="M1560" s="25">
        <v>75</v>
      </c>
      <c r="N1560" s="23">
        <f t="shared" si="708"/>
        <v>0</v>
      </c>
      <c r="O1560" s="25"/>
      <c r="P1560" s="25">
        <v>38</v>
      </c>
      <c r="Q1560" s="23">
        <f t="shared" si="709"/>
        <v>0</v>
      </c>
      <c r="R1560" s="25"/>
      <c r="S1560" s="25">
        <v>68</v>
      </c>
      <c r="T1560" s="23">
        <f t="shared" si="710"/>
        <v>0</v>
      </c>
      <c r="U1560" s="25"/>
      <c r="V1560" s="25">
        <v>38</v>
      </c>
      <c r="W1560" s="23">
        <f t="shared" si="711"/>
        <v>0</v>
      </c>
      <c r="X1560" s="25"/>
      <c r="Y1560" s="25">
        <v>55</v>
      </c>
      <c r="Z1560" s="23">
        <f t="shared" si="712"/>
        <v>0</v>
      </c>
      <c r="AA1560" s="25"/>
      <c r="AB1560" s="25">
        <v>58</v>
      </c>
      <c r="AC1560" s="23">
        <f t="shared" si="713"/>
        <v>0</v>
      </c>
      <c r="AD1560" s="25"/>
      <c r="AE1560" s="25">
        <v>68</v>
      </c>
      <c r="AF1560" s="25">
        <f t="shared" si="714"/>
        <v>0</v>
      </c>
      <c r="AG1560" s="25"/>
      <c r="AH1560" s="25">
        <v>98</v>
      </c>
      <c r="AI1560" s="23">
        <f t="shared" si="715"/>
        <v>0</v>
      </c>
      <c r="AJ1560" s="25"/>
      <c r="AK1560" s="25">
        <v>7</v>
      </c>
      <c r="AL1560" s="25">
        <f t="shared" si="716"/>
        <v>0</v>
      </c>
      <c r="AM1560" s="25"/>
      <c r="AN1560" s="25">
        <v>6</v>
      </c>
      <c r="AO1560" s="25">
        <f t="shared" si="717"/>
        <v>0</v>
      </c>
      <c r="AP1560" s="25"/>
      <c r="AQ1560" s="25">
        <v>7</v>
      </c>
      <c r="AR1560" s="25">
        <f t="shared" si="730"/>
        <v>0</v>
      </c>
      <c r="AS1560" s="25"/>
      <c r="AT1560" s="25">
        <v>5.63</v>
      </c>
      <c r="AU1560" s="25">
        <f t="shared" si="731"/>
        <v>0</v>
      </c>
      <c r="AV1560" s="25"/>
      <c r="AW1560" s="25">
        <v>6.65</v>
      </c>
      <c r="AX1560" s="25">
        <f t="shared" si="732"/>
        <v>0</v>
      </c>
      <c r="AY1560" s="25"/>
      <c r="AZ1560" s="25">
        <v>5.58</v>
      </c>
      <c r="BA1560" s="25">
        <f t="shared" si="733"/>
        <v>0</v>
      </c>
      <c r="BB1560" s="25"/>
      <c r="BC1560" s="25">
        <v>6</v>
      </c>
      <c r="BD1560" s="23">
        <f t="shared" si="718"/>
        <v>0</v>
      </c>
      <c r="BE1560" s="26">
        <f t="shared" si="719"/>
        <v>0</v>
      </c>
      <c r="BF1560" s="27">
        <f t="shared" si="722"/>
        <v>0</v>
      </c>
      <c r="BG1560" s="28"/>
      <c r="BH1560" s="29"/>
      <c r="BI1560" s="28"/>
      <c r="BJ1560" s="30">
        <f t="shared" si="720"/>
        <v>0</v>
      </c>
      <c r="BK1560" s="28">
        <f t="shared" si="721"/>
        <v>0</v>
      </c>
      <c r="BL1560" s="250"/>
      <c r="BM1560" s="254"/>
      <c r="BN1560" s="250"/>
      <c r="BO1560" s="254"/>
      <c r="BP1560" s="250"/>
      <c r="BQ1560" s="252"/>
      <c r="BR1560" s="252"/>
      <c r="BS1560" s="252"/>
      <c r="BT1560" s="252"/>
      <c r="BU1560" s="252"/>
      <c r="BV1560" s="252"/>
      <c r="BW1560" s="252"/>
      <c r="BX1560" s="252"/>
      <c r="BY1560" s="253"/>
      <c r="BZ1560" s="253"/>
      <c r="CA1560" s="253"/>
      <c r="CB1560" s="253"/>
      <c r="CC1560" s="253"/>
      <c r="CD1560" s="253"/>
      <c r="CE1560" s="253"/>
      <c r="CF1560" s="253"/>
      <c r="CG1560" s="253"/>
      <c r="CH1560" s="253"/>
      <c r="CI1560" s="253"/>
      <c r="CJ1560" s="253"/>
      <c r="CK1560" s="253"/>
      <c r="CL1560" s="253"/>
      <c r="CM1560" s="253"/>
      <c r="CN1560" s="253"/>
      <c r="CO1560" s="253"/>
      <c r="CP1560" s="253"/>
      <c r="CQ1560" s="253"/>
      <c r="CR1560" s="253"/>
      <c r="CS1560" s="253"/>
      <c r="CT1560" s="253"/>
      <c r="CU1560" s="253"/>
      <c r="CV1560" s="253"/>
      <c r="CW1560" s="253"/>
      <c r="CX1560" s="253"/>
      <c r="CY1560" s="253"/>
      <c r="CZ1560" s="253"/>
      <c r="DA1560" s="253"/>
      <c r="DB1560" s="253"/>
      <c r="DC1560" s="253"/>
      <c r="DD1560" s="253"/>
      <c r="DE1560" s="253"/>
      <c r="DF1560" s="253"/>
      <c r="DG1560" s="253"/>
      <c r="DH1560" s="253"/>
      <c r="DI1560" s="253"/>
      <c r="DJ1560" s="253"/>
      <c r="DK1560" s="253"/>
      <c r="DL1560" s="253"/>
      <c r="DM1560" s="253"/>
      <c r="DN1560" s="253"/>
      <c r="DO1560" s="253"/>
      <c r="DP1560" s="253"/>
      <c r="DQ1560" s="253"/>
      <c r="DR1560" s="253"/>
      <c r="DS1560" s="253"/>
      <c r="DT1560" s="253"/>
      <c r="DU1560" s="253"/>
      <c r="DV1560" s="253"/>
      <c r="DW1560" s="253"/>
      <c r="DX1560" s="253"/>
      <c r="DY1560" s="253"/>
      <c r="DZ1560" s="253"/>
      <c r="EA1560" s="253"/>
      <c r="EB1560" s="253"/>
      <c r="EC1560" s="253"/>
      <c r="ED1560" s="253"/>
      <c r="EE1560" s="253"/>
      <c r="EF1560" s="253"/>
      <c r="EG1560" s="253"/>
      <c r="EH1560" s="253"/>
      <c r="EI1560" s="253"/>
      <c r="EJ1560" s="253"/>
      <c r="EK1560" s="253"/>
      <c r="EL1560" s="253"/>
      <c r="EM1560" s="253"/>
      <c r="EN1560" s="253"/>
      <c r="EO1560" s="253"/>
      <c r="EP1560" s="253"/>
      <c r="EQ1560" s="253"/>
      <c r="ER1560" s="253"/>
      <c r="ES1560" s="253"/>
      <c r="ET1560" s="253"/>
      <c r="EU1560" s="253"/>
      <c r="EV1560" s="253"/>
      <c r="EW1560" s="253"/>
      <c r="EX1560" s="253"/>
      <c r="EY1560" s="253"/>
      <c r="EZ1560" s="253"/>
      <c r="FA1560" s="253"/>
      <c r="FB1560" s="253"/>
      <c r="FC1560" s="253"/>
      <c r="FD1560" s="253"/>
      <c r="FE1560" s="253"/>
      <c r="FF1560" s="253"/>
      <c r="FG1560" s="253"/>
      <c r="FH1560" s="253"/>
      <c r="FI1560" s="253"/>
      <c r="FJ1560" s="253"/>
      <c r="FK1560" s="253"/>
      <c r="FL1560" s="253"/>
      <c r="FM1560" s="253"/>
      <c r="FN1560" s="253"/>
      <c r="FO1560" s="253"/>
      <c r="FP1560" s="253"/>
      <c r="FQ1560" s="253"/>
      <c r="FR1560" s="253"/>
      <c r="FS1560" s="253"/>
      <c r="FT1560" s="253"/>
      <c r="FU1560" s="253"/>
      <c r="FV1560" s="253"/>
    </row>
    <row r="1561" spans="1:178" s="33" customFormat="1" ht="32.25" customHeight="1">
      <c r="A1561" s="35" t="s">
        <v>773</v>
      </c>
      <c r="B1561" s="36" t="s">
        <v>774</v>
      </c>
      <c r="C1561" s="40"/>
      <c r="D1561" s="25">
        <v>45</v>
      </c>
      <c r="E1561" s="23">
        <f t="shared" si="705"/>
        <v>0</v>
      </c>
      <c r="F1561" s="25"/>
      <c r="G1561" s="25">
        <v>30</v>
      </c>
      <c r="H1561" s="23">
        <f t="shared" si="706"/>
        <v>0</v>
      </c>
      <c r="I1561" s="25"/>
      <c r="J1561" s="25">
        <v>45</v>
      </c>
      <c r="K1561" s="23">
        <f t="shared" si="707"/>
        <v>0</v>
      </c>
      <c r="L1561" s="25"/>
      <c r="M1561" s="25">
        <v>75</v>
      </c>
      <c r="N1561" s="23">
        <f t="shared" si="708"/>
        <v>0</v>
      </c>
      <c r="O1561" s="25"/>
      <c r="P1561" s="25">
        <v>38</v>
      </c>
      <c r="Q1561" s="23">
        <f t="shared" si="709"/>
        <v>0</v>
      </c>
      <c r="R1561" s="25"/>
      <c r="S1561" s="25">
        <v>68</v>
      </c>
      <c r="T1561" s="23">
        <f t="shared" si="710"/>
        <v>0</v>
      </c>
      <c r="U1561" s="25"/>
      <c r="V1561" s="25">
        <v>38</v>
      </c>
      <c r="W1561" s="23">
        <f t="shared" si="711"/>
        <v>0</v>
      </c>
      <c r="X1561" s="25"/>
      <c r="Y1561" s="25">
        <v>55</v>
      </c>
      <c r="Z1561" s="23">
        <f t="shared" si="712"/>
        <v>0</v>
      </c>
      <c r="AA1561" s="25"/>
      <c r="AB1561" s="25">
        <v>58</v>
      </c>
      <c r="AC1561" s="23">
        <f t="shared" si="713"/>
        <v>0</v>
      </c>
      <c r="AD1561" s="25"/>
      <c r="AE1561" s="25">
        <v>68</v>
      </c>
      <c r="AF1561" s="25">
        <f t="shared" si="714"/>
        <v>0</v>
      </c>
      <c r="AG1561" s="25"/>
      <c r="AH1561" s="25">
        <v>98</v>
      </c>
      <c r="AI1561" s="23">
        <f t="shared" si="715"/>
        <v>0</v>
      </c>
      <c r="AJ1561" s="25"/>
      <c r="AK1561" s="25">
        <v>7</v>
      </c>
      <c r="AL1561" s="25">
        <f t="shared" si="716"/>
        <v>0</v>
      </c>
      <c r="AM1561" s="25"/>
      <c r="AN1561" s="25">
        <v>6</v>
      </c>
      <c r="AO1561" s="25">
        <f t="shared" si="717"/>
        <v>0</v>
      </c>
      <c r="AP1561" s="25"/>
      <c r="AQ1561" s="25">
        <v>7</v>
      </c>
      <c r="AR1561" s="25">
        <f t="shared" si="730"/>
        <v>0</v>
      </c>
      <c r="AS1561" s="25"/>
      <c r="AT1561" s="25">
        <v>5.63</v>
      </c>
      <c r="AU1561" s="25">
        <f t="shared" si="731"/>
        <v>0</v>
      </c>
      <c r="AV1561" s="25"/>
      <c r="AW1561" s="25">
        <v>6.65</v>
      </c>
      <c r="AX1561" s="25">
        <f t="shared" si="732"/>
        <v>0</v>
      </c>
      <c r="AY1561" s="25"/>
      <c r="AZ1561" s="25">
        <v>5.58</v>
      </c>
      <c r="BA1561" s="25">
        <f t="shared" si="733"/>
        <v>0</v>
      </c>
      <c r="BB1561" s="25"/>
      <c r="BC1561" s="25">
        <v>6</v>
      </c>
      <c r="BD1561" s="23">
        <f t="shared" si="718"/>
        <v>0</v>
      </c>
      <c r="BE1561" s="26">
        <f t="shared" si="719"/>
        <v>0</v>
      </c>
      <c r="BF1561" s="27">
        <f t="shared" si="722"/>
        <v>0</v>
      </c>
      <c r="BG1561" s="28"/>
      <c r="BH1561" s="29"/>
      <c r="BI1561" s="28"/>
      <c r="BJ1561" s="30">
        <f t="shared" si="720"/>
        <v>0</v>
      </c>
      <c r="BK1561" s="28">
        <f t="shared" si="721"/>
        <v>0</v>
      </c>
      <c r="BL1561" s="250"/>
      <c r="BM1561" s="254"/>
      <c r="BN1561" s="250"/>
      <c r="BO1561" s="254"/>
      <c r="BP1561" s="250"/>
      <c r="BQ1561" s="252"/>
      <c r="BR1561" s="252"/>
      <c r="BS1561" s="252"/>
      <c r="BT1561" s="252"/>
      <c r="BU1561" s="252"/>
      <c r="BV1561" s="252"/>
      <c r="BW1561" s="252"/>
      <c r="BX1561" s="252"/>
      <c r="BY1561" s="253"/>
      <c r="BZ1561" s="253"/>
      <c r="CA1561" s="253"/>
      <c r="CB1561" s="253"/>
      <c r="CC1561" s="253"/>
      <c r="CD1561" s="253"/>
      <c r="CE1561" s="253"/>
      <c r="CF1561" s="253"/>
      <c r="CG1561" s="253"/>
      <c r="CH1561" s="253"/>
      <c r="CI1561" s="253"/>
      <c r="CJ1561" s="253"/>
      <c r="CK1561" s="253"/>
      <c r="CL1561" s="253"/>
      <c r="CM1561" s="253"/>
      <c r="CN1561" s="253"/>
      <c r="CO1561" s="253"/>
      <c r="CP1561" s="253"/>
      <c r="CQ1561" s="253"/>
      <c r="CR1561" s="253"/>
      <c r="CS1561" s="253"/>
      <c r="CT1561" s="253"/>
      <c r="CU1561" s="253"/>
      <c r="CV1561" s="253"/>
      <c r="CW1561" s="253"/>
      <c r="CX1561" s="253"/>
      <c r="CY1561" s="253"/>
      <c r="CZ1561" s="253"/>
      <c r="DA1561" s="253"/>
      <c r="DB1561" s="253"/>
      <c r="DC1561" s="253"/>
      <c r="DD1561" s="253"/>
      <c r="DE1561" s="253"/>
      <c r="DF1561" s="253"/>
      <c r="DG1561" s="253"/>
      <c r="DH1561" s="253"/>
      <c r="DI1561" s="253"/>
      <c r="DJ1561" s="253"/>
      <c r="DK1561" s="253"/>
      <c r="DL1561" s="253"/>
      <c r="DM1561" s="253"/>
      <c r="DN1561" s="253"/>
      <c r="DO1561" s="253"/>
      <c r="DP1561" s="253"/>
      <c r="DQ1561" s="253"/>
      <c r="DR1561" s="253"/>
      <c r="DS1561" s="253"/>
      <c r="DT1561" s="253"/>
      <c r="DU1561" s="253"/>
      <c r="DV1561" s="253"/>
      <c r="DW1561" s="253"/>
      <c r="DX1561" s="253"/>
      <c r="DY1561" s="253"/>
      <c r="DZ1561" s="253"/>
      <c r="EA1561" s="253"/>
      <c r="EB1561" s="253"/>
      <c r="EC1561" s="253"/>
      <c r="ED1561" s="253"/>
      <c r="EE1561" s="253"/>
      <c r="EF1561" s="253"/>
      <c r="EG1561" s="253"/>
      <c r="EH1561" s="253"/>
      <c r="EI1561" s="253"/>
      <c r="EJ1561" s="253"/>
      <c r="EK1561" s="253"/>
      <c r="EL1561" s="253"/>
      <c r="EM1561" s="253"/>
      <c r="EN1561" s="253"/>
      <c r="EO1561" s="253"/>
      <c r="EP1561" s="253"/>
      <c r="EQ1561" s="253"/>
      <c r="ER1561" s="253"/>
      <c r="ES1561" s="253"/>
      <c r="ET1561" s="253"/>
      <c r="EU1561" s="253"/>
      <c r="EV1561" s="253"/>
      <c r="EW1561" s="253"/>
      <c r="EX1561" s="253"/>
      <c r="EY1561" s="253"/>
      <c r="EZ1561" s="253"/>
      <c r="FA1561" s="253"/>
      <c r="FB1561" s="253"/>
      <c r="FC1561" s="253"/>
      <c r="FD1561" s="253"/>
      <c r="FE1561" s="253"/>
      <c r="FF1561" s="253"/>
      <c r="FG1561" s="253"/>
      <c r="FH1561" s="253"/>
      <c r="FI1561" s="253"/>
      <c r="FJ1561" s="253"/>
      <c r="FK1561" s="253"/>
      <c r="FL1561" s="253"/>
      <c r="FM1561" s="253"/>
      <c r="FN1561" s="253"/>
      <c r="FO1561" s="253"/>
      <c r="FP1561" s="253"/>
      <c r="FQ1561" s="253"/>
      <c r="FR1561" s="253"/>
      <c r="FS1561" s="253"/>
      <c r="FT1561" s="253"/>
      <c r="FU1561" s="253"/>
      <c r="FV1561" s="253"/>
    </row>
    <row r="1562" spans="1:178" s="34" customFormat="1" ht="32.25" customHeight="1">
      <c r="A1562" s="20" t="s">
        <v>775</v>
      </c>
      <c r="B1562" s="21" t="s">
        <v>776</v>
      </c>
      <c r="C1562" s="51"/>
      <c r="D1562" s="23">
        <v>45</v>
      </c>
      <c r="E1562" s="23">
        <f t="shared" si="705"/>
        <v>0</v>
      </c>
      <c r="F1562" s="23"/>
      <c r="G1562" s="23">
        <v>30</v>
      </c>
      <c r="H1562" s="23">
        <f t="shared" si="706"/>
        <v>0</v>
      </c>
      <c r="I1562" s="23"/>
      <c r="J1562" s="23">
        <v>45</v>
      </c>
      <c r="K1562" s="23">
        <f t="shared" si="707"/>
        <v>0</v>
      </c>
      <c r="L1562" s="23">
        <v>220</v>
      </c>
      <c r="M1562" s="23">
        <v>75</v>
      </c>
      <c r="N1562" s="23">
        <f t="shared" si="708"/>
        <v>16500</v>
      </c>
      <c r="O1562" s="23">
        <v>270</v>
      </c>
      <c r="P1562" s="23">
        <v>38</v>
      </c>
      <c r="Q1562" s="23">
        <f t="shared" si="709"/>
        <v>10260</v>
      </c>
      <c r="R1562" s="23">
        <v>180</v>
      </c>
      <c r="S1562" s="23">
        <v>68</v>
      </c>
      <c r="T1562" s="23">
        <f t="shared" si="710"/>
        <v>12240</v>
      </c>
      <c r="U1562" s="23"/>
      <c r="V1562" s="23">
        <v>38</v>
      </c>
      <c r="W1562" s="23">
        <f t="shared" si="711"/>
        <v>0</v>
      </c>
      <c r="X1562" s="23"/>
      <c r="Y1562" s="23">
        <v>55</v>
      </c>
      <c r="Z1562" s="23">
        <f t="shared" si="712"/>
        <v>0</v>
      </c>
      <c r="AA1562" s="23"/>
      <c r="AB1562" s="23">
        <v>58</v>
      </c>
      <c r="AC1562" s="23">
        <f t="shared" si="713"/>
        <v>0</v>
      </c>
      <c r="AD1562" s="23"/>
      <c r="AE1562" s="23">
        <v>68</v>
      </c>
      <c r="AF1562" s="25">
        <f t="shared" si="714"/>
        <v>0</v>
      </c>
      <c r="AG1562" s="23"/>
      <c r="AH1562" s="23">
        <v>98</v>
      </c>
      <c r="AI1562" s="23">
        <f t="shared" si="715"/>
        <v>0</v>
      </c>
      <c r="AJ1562" s="25"/>
      <c r="AK1562" s="25">
        <v>7</v>
      </c>
      <c r="AL1562" s="25">
        <f t="shared" si="716"/>
        <v>0</v>
      </c>
      <c r="AM1562" s="25">
        <v>3042</v>
      </c>
      <c r="AN1562" s="25">
        <v>6</v>
      </c>
      <c r="AO1562" s="25">
        <f t="shared" si="717"/>
        <v>18252</v>
      </c>
      <c r="AP1562" s="23"/>
      <c r="AQ1562" s="23">
        <v>7</v>
      </c>
      <c r="AR1562" s="25">
        <f t="shared" si="730"/>
        <v>0</v>
      </c>
      <c r="AS1562" s="23"/>
      <c r="AT1562" s="23">
        <v>5.63</v>
      </c>
      <c r="AU1562" s="23">
        <f t="shared" si="731"/>
        <v>0</v>
      </c>
      <c r="AV1562" s="23"/>
      <c r="AW1562" s="23">
        <v>6.65</v>
      </c>
      <c r="AX1562" s="23">
        <f t="shared" si="732"/>
        <v>0</v>
      </c>
      <c r="AY1562" s="23"/>
      <c r="AZ1562" s="23">
        <v>5.58</v>
      </c>
      <c r="BA1562" s="23">
        <f t="shared" si="733"/>
        <v>0</v>
      </c>
      <c r="BB1562" s="23"/>
      <c r="BC1562" s="23">
        <v>6</v>
      </c>
      <c r="BD1562" s="23">
        <f t="shared" si="718"/>
        <v>0</v>
      </c>
      <c r="BE1562" s="26">
        <f t="shared" si="719"/>
        <v>57252</v>
      </c>
      <c r="BF1562" s="27">
        <f t="shared" si="722"/>
        <v>190897</v>
      </c>
      <c r="BG1562" s="28"/>
      <c r="BH1562" s="29"/>
      <c r="BI1562" s="28"/>
      <c r="BJ1562" s="30">
        <f t="shared" si="720"/>
        <v>0</v>
      </c>
      <c r="BK1562" s="28">
        <f t="shared" si="721"/>
        <v>248149</v>
      </c>
      <c r="BL1562" s="250"/>
      <c r="BM1562" s="254"/>
      <c r="BN1562" s="250"/>
      <c r="BO1562" s="254"/>
      <c r="BP1562" s="250"/>
      <c r="BQ1562" s="252"/>
      <c r="BR1562" s="252"/>
      <c r="BS1562" s="252"/>
      <c r="BT1562" s="252"/>
      <c r="BU1562" s="252"/>
      <c r="BV1562" s="252"/>
      <c r="BW1562" s="252"/>
      <c r="BX1562" s="252"/>
      <c r="BY1562" s="253"/>
      <c r="BZ1562" s="253"/>
      <c r="CA1562" s="253"/>
      <c r="CB1562" s="253"/>
      <c r="CC1562" s="253"/>
      <c r="CD1562" s="253"/>
      <c r="CE1562" s="253"/>
      <c r="CF1562" s="253"/>
      <c r="CG1562" s="253"/>
      <c r="CH1562" s="253"/>
      <c r="CI1562" s="253"/>
      <c r="CJ1562" s="253"/>
      <c r="CK1562" s="253"/>
      <c r="CL1562" s="253"/>
      <c r="CM1562" s="253"/>
      <c r="CN1562" s="253"/>
      <c r="CO1562" s="253"/>
      <c r="CP1562" s="253"/>
      <c r="CQ1562" s="253"/>
      <c r="CR1562" s="253"/>
      <c r="CS1562" s="253"/>
      <c r="CT1562" s="253"/>
      <c r="CU1562" s="253"/>
      <c r="CV1562" s="253"/>
      <c r="CW1562" s="253"/>
      <c r="CX1562" s="253"/>
      <c r="CY1562" s="253"/>
      <c r="CZ1562" s="253"/>
      <c r="DA1562" s="253"/>
      <c r="DB1562" s="253"/>
      <c r="DC1562" s="253"/>
      <c r="DD1562" s="253"/>
      <c r="DE1562" s="253"/>
      <c r="DF1562" s="253"/>
      <c r="DG1562" s="253"/>
      <c r="DH1562" s="253"/>
      <c r="DI1562" s="253"/>
      <c r="DJ1562" s="253"/>
      <c r="DK1562" s="253"/>
      <c r="DL1562" s="253"/>
      <c r="DM1562" s="253"/>
      <c r="DN1562" s="253"/>
      <c r="DO1562" s="253"/>
      <c r="DP1562" s="253"/>
      <c r="DQ1562" s="253"/>
      <c r="DR1562" s="253"/>
      <c r="DS1562" s="253"/>
      <c r="DT1562" s="253"/>
      <c r="DU1562" s="253"/>
      <c r="DV1562" s="253"/>
      <c r="DW1562" s="253"/>
      <c r="DX1562" s="253"/>
      <c r="DY1562" s="253"/>
      <c r="DZ1562" s="253"/>
      <c r="EA1562" s="253"/>
      <c r="EB1562" s="253"/>
      <c r="EC1562" s="253"/>
      <c r="ED1562" s="253"/>
      <c r="EE1562" s="253"/>
      <c r="EF1562" s="253"/>
      <c r="EG1562" s="253"/>
      <c r="EH1562" s="253"/>
      <c r="EI1562" s="253"/>
      <c r="EJ1562" s="253"/>
      <c r="EK1562" s="253"/>
      <c r="EL1562" s="253"/>
      <c r="EM1562" s="253"/>
      <c r="EN1562" s="253"/>
      <c r="EO1562" s="253"/>
      <c r="EP1562" s="253"/>
      <c r="EQ1562" s="253"/>
      <c r="ER1562" s="253"/>
      <c r="ES1562" s="253"/>
      <c r="ET1562" s="253"/>
      <c r="EU1562" s="253"/>
      <c r="EV1562" s="253"/>
      <c r="EW1562" s="253"/>
      <c r="EX1562" s="253"/>
      <c r="EY1562" s="253"/>
      <c r="EZ1562" s="253"/>
      <c r="FA1562" s="253"/>
      <c r="FB1562" s="253"/>
      <c r="FC1562" s="253"/>
      <c r="FD1562" s="253"/>
      <c r="FE1562" s="253"/>
      <c r="FF1562" s="253"/>
      <c r="FG1562" s="253"/>
      <c r="FH1562" s="253"/>
      <c r="FI1562" s="253"/>
      <c r="FJ1562" s="253"/>
      <c r="FK1562" s="253"/>
      <c r="FL1562" s="253"/>
      <c r="FM1562" s="253"/>
      <c r="FN1562" s="253"/>
      <c r="FO1562" s="253"/>
      <c r="FP1562" s="253"/>
      <c r="FQ1562" s="253"/>
      <c r="FR1562" s="253"/>
      <c r="FS1562" s="253"/>
      <c r="FT1562" s="253"/>
      <c r="FU1562" s="253"/>
      <c r="FV1562" s="253"/>
    </row>
    <row r="1563" spans="1:178" s="33" customFormat="1" ht="32.25" customHeight="1">
      <c r="A1563" s="35" t="s">
        <v>777</v>
      </c>
      <c r="B1563" s="36" t="s">
        <v>778</v>
      </c>
      <c r="C1563" s="40"/>
      <c r="D1563" s="25">
        <v>45</v>
      </c>
      <c r="E1563" s="23">
        <f t="shared" si="705"/>
        <v>0</v>
      </c>
      <c r="F1563" s="25"/>
      <c r="G1563" s="25">
        <v>30</v>
      </c>
      <c r="H1563" s="23">
        <f t="shared" si="706"/>
        <v>0</v>
      </c>
      <c r="I1563" s="25"/>
      <c r="J1563" s="25">
        <v>45</v>
      </c>
      <c r="K1563" s="23">
        <f t="shared" si="707"/>
        <v>0</v>
      </c>
      <c r="L1563" s="25"/>
      <c r="M1563" s="25">
        <v>75</v>
      </c>
      <c r="N1563" s="23">
        <f t="shared" si="708"/>
        <v>0</v>
      </c>
      <c r="O1563" s="25"/>
      <c r="P1563" s="25">
        <v>38</v>
      </c>
      <c r="Q1563" s="23">
        <f t="shared" si="709"/>
        <v>0</v>
      </c>
      <c r="R1563" s="25"/>
      <c r="S1563" s="25">
        <v>68</v>
      </c>
      <c r="T1563" s="23">
        <f t="shared" si="710"/>
        <v>0</v>
      </c>
      <c r="U1563" s="25"/>
      <c r="V1563" s="25">
        <v>38</v>
      </c>
      <c r="W1563" s="23">
        <f t="shared" si="711"/>
        <v>0</v>
      </c>
      <c r="X1563" s="25"/>
      <c r="Y1563" s="25">
        <v>55</v>
      </c>
      <c r="Z1563" s="23">
        <f t="shared" si="712"/>
        <v>0</v>
      </c>
      <c r="AA1563" s="25"/>
      <c r="AB1563" s="25">
        <v>58</v>
      </c>
      <c r="AC1563" s="23">
        <f t="shared" si="713"/>
        <v>0</v>
      </c>
      <c r="AD1563" s="25"/>
      <c r="AE1563" s="25">
        <v>68</v>
      </c>
      <c r="AF1563" s="25">
        <f t="shared" si="714"/>
        <v>0</v>
      </c>
      <c r="AG1563" s="25"/>
      <c r="AH1563" s="25">
        <v>98</v>
      </c>
      <c r="AI1563" s="23">
        <f t="shared" si="715"/>
        <v>0</v>
      </c>
      <c r="AJ1563" s="25"/>
      <c r="AK1563" s="25">
        <v>7</v>
      </c>
      <c r="AL1563" s="25">
        <f t="shared" si="716"/>
        <v>0</v>
      </c>
      <c r="AM1563" s="25"/>
      <c r="AN1563" s="25">
        <v>6</v>
      </c>
      <c r="AO1563" s="25">
        <f t="shared" si="717"/>
        <v>0</v>
      </c>
      <c r="AP1563" s="25"/>
      <c r="AQ1563" s="25">
        <v>7</v>
      </c>
      <c r="AR1563" s="25">
        <f t="shared" si="730"/>
        <v>0</v>
      </c>
      <c r="AS1563" s="25"/>
      <c r="AT1563" s="25">
        <v>5.63</v>
      </c>
      <c r="AU1563" s="25">
        <f t="shared" si="731"/>
        <v>0</v>
      </c>
      <c r="AV1563" s="25"/>
      <c r="AW1563" s="25">
        <v>6.65</v>
      </c>
      <c r="AX1563" s="25">
        <f t="shared" si="732"/>
        <v>0</v>
      </c>
      <c r="AY1563" s="25"/>
      <c r="AZ1563" s="25">
        <v>5.58</v>
      </c>
      <c r="BA1563" s="25">
        <f t="shared" si="733"/>
        <v>0</v>
      </c>
      <c r="BB1563" s="25"/>
      <c r="BC1563" s="25">
        <v>6</v>
      </c>
      <c r="BD1563" s="23">
        <f t="shared" si="718"/>
        <v>0</v>
      </c>
      <c r="BE1563" s="26">
        <f t="shared" si="719"/>
        <v>0</v>
      </c>
      <c r="BF1563" s="27">
        <f t="shared" si="722"/>
        <v>0</v>
      </c>
      <c r="BG1563" s="28"/>
      <c r="BH1563" s="29"/>
      <c r="BI1563" s="28"/>
      <c r="BJ1563" s="30">
        <f t="shared" si="720"/>
        <v>0</v>
      </c>
      <c r="BK1563" s="28">
        <f t="shared" si="721"/>
        <v>0</v>
      </c>
      <c r="BL1563" s="250"/>
      <c r="BM1563" s="254"/>
      <c r="BN1563" s="250"/>
      <c r="BO1563" s="254"/>
      <c r="BP1563" s="250"/>
      <c r="BQ1563" s="252"/>
      <c r="BR1563" s="252"/>
      <c r="BS1563" s="252"/>
      <c r="BT1563" s="252"/>
      <c r="BU1563" s="252"/>
      <c r="BV1563" s="252"/>
      <c r="BW1563" s="252"/>
      <c r="BX1563" s="252"/>
      <c r="BY1563" s="253"/>
      <c r="BZ1563" s="253"/>
      <c r="CA1563" s="253"/>
      <c r="CB1563" s="253"/>
      <c r="CC1563" s="253"/>
      <c r="CD1563" s="253"/>
      <c r="CE1563" s="253"/>
      <c r="CF1563" s="253"/>
      <c r="CG1563" s="253"/>
      <c r="CH1563" s="253"/>
      <c r="CI1563" s="253"/>
      <c r="CJ1563" s="253"/>
      <c r="CK1563" s="253"/>
      <c r="CL1563" s="253"/>
      <c r="CM1563" s="253"/>
      <c r="CN1563" s="253"/>
      <c r="CO1563" s="253"/>
      <c r="CP1563" s="253"/>
      <c r="CQ1563" s="253"/>
      <c r="CR1563" s="253"/>
      <c r="CS1563" s="253"/>
      <c r="CT1563" s="253"/>
      <c r="CU1563" s="253"/>
      <c r="CV1563" s="253"/>
      <c r="CW1563" s="253"/>
      <c r="CX1563" s="253"/>
      <c r="CY1563" s="253"/>
      <c r="CZ1563" s="253"/>
      <c r="DA1563" s="253"/>
      <c r="DB1563" s="253"/>
      <c r="DC1563" s="253"/>
      <c r="DD1563" s="253"/>
      <c r="DE1563" s="253"/>
      <c r="DF1563" s="253"/>
      <c r="DG1563" s="253"/>
      <c r="DH1563" s="253"/>
      <c r="DI1563" s="253"/>
      <c r="DJ1563" s="253"/>
      <c r="DK1563" s="253"/>
      <c r="DL1563" s="253"/>
      <c r="DM1563" s="253"/>
      <c r="DN1563" s="253"/>
      <c r="DO1563" s="253"/>
      <c r="DP1563" s="253"/>
      <c r="DQ1563" s="253"/>
      <c r="DR1563" s="253"/>
      <c r="DS1563" s="253"/>
      <c r="DT1563" s="253"/>
      <c r="DU1563" s="253"/>
      <c r="DV1563" s="253"/>
      <c r="DW1563" s="253"/>
      <c r="DX1563" s="253"/>
      <c r="DY1563" s="253"/>
      <c r="DZ1563" s="253"/>
      <c r="EA1563" s="253"/>
      <c r="EB1563" s="253"/>
      <c r="EC1563" s="253"/>
      <c r="ED1563" s="253"/>
      <c r="EE1563" s="253"/>
      <c r="EF1563" s="253"/>
      <c r="EG1563" s="253"/>
      <c r="EH1563" s="253"/>
      <c r="EI1563" s="253"/>
      <c r="EJ1563" s="253"/>
      <c r="EK1563" s="253"/>
      <c r="EL1563" s="253"/>
      <c r="EM1563" s="253"/>
      <c r="EN1563" s="253"/>
      <c r="EO1563" s="253"/>
      <c r="EP1563" s="253"/>
      <c r="EQ1563" s="253"/>
      <c r="ER1563" s="253"/>
      <c r="ES1563" s="253"/>
      <c r="ET1563" s="253"/>
      <c r="EU1563" s="253"/>
      <c r="EV1563" s="253"/>
      <c r="EW1563" s="253"/>
      <c r="EX1563" s="253"/>
      <c r="EY1563" s="253"/>
      <c r="EZ1563" s="253"/>
      <c r="FA1563" s="253"/>
      <c r="FB1563" s="253"/>
      <c r="FC1563" s="253"/>
      <c r="FD1563" s="253"/>
      <c r="FE1563" s="253"/>
      <c r="FF1563" s="253"/>
      <c r="FG1563" s="253"/>
      <c r="FH1563" s="253"/>
      <c r="FI1563" s="253"/>
      <c r="FJ1563" s="253"/>
      <c r="FK1563" s="253"/>
      <c r="FL1563" s="253"/>
      <c r="FM1563" s="253"/>
      <c r="FN1563" s="253"/>
      <c r="FO1563" s="253"/>
      <c r="FP1563" s="253"/>
      <c r="FQ1563" s="253"/>
      <c r="FR1563" s="253"/>
      <c r="FS1563" s="253"/>
      <c r="FT1563" s="253"/>
      <c r="FU1563" s="253"/>
      <c r="FV1563" s="253"/>
    </row>
    <row r="1564" spans="1:178" s="33" customFormat="1" ht="32.25" customHeight="1">
      <c r="A1564" s="35" t="s">
        <v>779</v>
      </c>
      <c r="B1564" s="36" t="s">
        <v>780</v>
      </c>
      <c r="C1564" s="40"/>
      <c r="D1564" s="25">
        <v>45</v>
      </c>
      <c r="E1564" s="23">
        <f t="shared" si="705"/>
        <v>0</v>
      </c>
      <c r="F1564" s="25"/>
      <c r="G1564" s="25">
        <v>30</v>
      </c>
      <c r="H1564" s="23">
        <f t="shared" si="706"/>
        <v>0</v>
      </c>
      <c r="I1564" s="25"/>
      <c r="J1564" s="25">
        <v>45</v>
      </c>
      <c r="K1564" s="23">
        <f t="shared" si="707"/>
        <v>0</v>
      </c>
      <c r="L1564" s="25"/>
      <c r="M1564" s="25">
        <v>75</v>
      </c>
      <c r="N1564" s="23">
        <f t="shared" si="708"/>
        <v>0</v>
      </c>
      <c r="O1564" s="25"/>
      <c r="P1564" s="25">
        <v>38</v>
      </c>
      <c r="Q1564" s="23">
        <f t="shared" si="709"/>
        <v>0</v>
      </c>
      <c r="R1564" s="25"/>
      <c r="S1564" s="25">
        <v>68</v>
      </c>
      <c r="T1564" s="23">
        <f t="shared" si="710"/>
        <v>0</v>
      </c>
      <c r="U1564" s="25"/>
      <c r="V1564" s="25">
        <v>38</v>
      </c>
      <c r="W1564" s="23">
        <f t="shared" si="711"/>
        <v>0</v>
      </c>
      <c r="X1564" s="25"/>
      <c r="Y1564" s="25">
        <v>55</v>
      </c>
      <c r="Z1564" s="23">
        <f t="shared" si="712"/>
        <v>0</v>
      </c>
      <c r="AA1564" s="25"/>
      <c r="AB1564" s="25">
        <v>58</v>
      </c>
      <c r="AC1564" s="23">
        <f t="shared" si="713"/>
        <v>0</v>
      </c>
      <c r="AD1564" s="25"/>
      <c r="AE1564" s="25">
        <v>68</v>
      </c>
      <c r="AF1564" s="25">
        <f t="shared" si="714"/>
        <v>0</v>
      </c>
      <c r="AG1564" s="25"/>
      <c r="AH1564" s="25">
        <v>98</v>
      </c>
      <c r="AI1564" s="23">
        <f t="shared" si="715"/>
        <v>0</v>
      </c>
      <c r="AJ1564" s="25"/>
      <c r="AK1564" s="25">
        <v>7</v>
      </c>
      <c r="AL1564" s="25">
        <f t="shared" si="716"/>
        <v>0</v>
      </c>
      <c r="AM1564" s="25"/>
      <c r="AN1564" s="25">
        <v>6</v>
      </c>
      <c r="AO1564" s="25">
        <f t="shared" si="717"/>
        <v>0</v>
      </c>
      <c r="AP1564" s="25"/>
      <c r="AQ1564" s="25">
        <v>7</v>
      </c>
      <c r="AR1564" s="25">
        <f t="shared" si="730"/>
        <v>0</v>
      </c>
      <c r="AS1564" s="25"/>
      <c r="AT1564" s="25">
        <v>5.63</v>
      </c>
      <c r="AU1564" s="25">
        <f t="shared" si="731"/>
        <v>0</v>
      </c>
      <c r="AV1564" s="25"/>
      <c r="AW1564" s="25">
        <v>6.65</v>
      </c>
      <c r="AX1564" s="25">
        <f t="shared" si="732"/>
        <v>0</v>
      </c>
      <c r="AY1564" s="25"/>
      <c r="AZ1564" s="25">
        <v>5.58</v>
      </c>
      <c r="BA1564" s="25">
        <f t="shared" si="733"/>
        <v>0</v>
      </c>
      <c r="BB1564" s="25"/>
      <c r="BC1564" s="25">
        <v>6</v>
      </c>
      <c r="BD1564" s="23">
        <f t="shared" si="718"/>
        <v>0</v>
      </c>
      <c r="BE1564" s="26">
        <f t="shared" si="719"/>
        <v>0</v>
      </c>
      <c r="BF1564" s="27">
        <f t="shared" si="722"/>
        <v>307097</v>
      </c>
      <c r="BG1564" s="28"/>
      <c r="BH1564" s="29"/>
      <c r="BI1564" s="28"/>
      <c r="BJ1564" s="30">
        <f t="shared" si="720"/>
        <v>0</v>
      </c>
      <c r="BK1564" s="28">
        <f t="shared" si="721"/>
        <v>307097</v>
      </c>
      <c r="BL1564" s="250"/>
      <c r="BM1564" s="254"/>
      <c r="BN1564" s="250"/>
      <c r="BO1564" s="254"/>
      <c r="BP1564" s="274"/>
      <c r="BQ1564" s="252"/>
      <c r="BR1564" s="252"/>
      <c r="BS1564" s="252"/>
      <c r="BT1564" s="252"/>
      <c r="BU1564" s="252"/>
      <c r="BV1564" s="252"/>
      <c r="BW1564" s="252"/>
      <c r="BX1564" s="252"/>
      <c r="BY1564" s="253"/>
      <c r="BZ1564" s="253"/>
      <c r="CA1564" s="253"/>
      <c r="CB1564" s="253"/>
      <c r="CC1564" s="253"/>
      <c r="CD1564" s="253"/>
      <c r="CE1564" s="253"/>
      <c r="CF1564" s="253"/>
      <c r="CG1564" s="253"/>
      <c r="CH1564" s="253"/>
      <c r="CI1564" s="253"/>
      <c r="CJ1564" s="253"/>
      <c r="CK1564" s="253"/>
      <c r="CL1564" s="253"/>
      <c r="CM1564" s="253"/>
      <c r="CN1564" s="253"/>
      <c r="CO1564" s="253"/>
      <c r="CP1564" s="253"/>
      <c r="CQ1564" s="253"/>
      <c r="CR1564" s="253"/>
      <c r="CS1564" s="253"/>
      <c r="CT1564" s="253"/>
      <c r="CU1564" s="253"/>
      <c r="CV1564" s="253"/>
      <c r="CW1564" s="253"/>
      <c r="CX1564" s="253"/>
      <c r="CY1564" s="253"/>
      <c r="CZ1564" s="253"/>
      <c r="DA1564" s="253"/>
      <c r="DB1564" s="253"/>
      <c r="DC1564" s="253"/>
      <c r="DD1564" s="253"/>
      <c r="DE1564" s="253"/>
      <c r="DF1564" s="253"/>
      <c r="DG1564" s="253"/>
      <c r="DH1564" s="253"/>
      <c r="DI1564" s="253"/>
      <c r="DJ1564" s="253"/>
      <c r="DK1564" s="253"/>
      <c r="DL1564" s="253"/>
      <c r="DM1564" s="253"/>
      <c r="DN1564" s="253"/>
      <c r="DO1564" s="253"/>
      <c r="DP1564" s="253"/>
      <c r="DQ1564" s="253"/>
      <c r="DR1564" s="253"/>
      <c r="DS1564" s="253"/>
      <c r="DT1564" s="253"/>
      <c r="DU1564" s="253"/>
      <c r="DV1564" s="253"/>
      <c r="DW1564" s="253"/>
      <c r="DX1564" s="253"/>
      <c r="DY1564" s="253"/>
      <c r="DZ1564" s="253"/>
      <c r="EA1564" s="253"/>
      <c r="EB1564" s="253"/>
      <c r="EC1564" s="253"/>
      <c r="ED1564" s="253"/>
      <c r="EE1564" s="253"/>
      <c r="EF1564" s="253"/>
      <c r="EG1564" s="253"/>
      <c r="EH1564" s="253"/>
      <c r="EI1564" s="253"/>
      <c r="EJ1564" s="253"/>
      <c r="EK1564" s="253"/>
      <c r="EL1564" s="253"/>
      <c r="EM1564" s="253"/>
      <c r="EN1564" s="253"/>
      <c r="EO1564" s="253"/>
      <c r="EP1564" s="253"/>
      <c r="EQ1564" s="253"/>
      <c r="ER1564" s="253"/>
      <c r="ES1564" s="253"/>
      <c r="ET1564" s="253"/>
      <c r="EU1564" s="253"/>
      <c r="EV1564" s="253"/>
      <c r="EW1564" s="253"/>
      <c r="EX1564" s="253"/>
      <c r="EY1564" s="253"/>
      <c r="EZ1564" s="253"/>
      <c r="FA1564" s="253"/>
      <c r="FB1564" s="253"/>
      <c r="FC1564" s="253"/>
      <c r="FD1564" s="253"/>
      <c r="FE1564" s="253"/>
      <c r="FF1564" s="253"/>
      <c r="FG1564" s="253"/>
      <c r="FH1564" s="253"/>
      <c r="FI1564" s="253"/>
      <c r="FJ1564" s="253"/>
      <c r="FK1564" s="253"/>
      <c r="FL1564" s="253"/>
      <c r="FM1564" s="253"/>
      <c r="FN1564" s="253"/>
      <c r="FO1564" s="253"/>
      <c r="FP1564" s="253"/>
      <c r="FQ1564" s="253"/>
      <c r="FR1564" s="253"/>
      <c r="FS1564" s="253"/>
      <c r="FT1564" s="253"/>
      <c r="FU1564" s="253"/>
      <c r="FV1564" s="253"/>
    </row>
    <row r="1565" spans="1:178" s="33" customFormat="1" ht="32.25" customHeight="1">
      <c r="A1565" s="35" t="s">
        <v>781</v>
      </c>
      <c r="B1565" s="36" t="s">
        <v>782</v>
      </c>
      <c r="C1565" s="40">
        <v>355</v>
      </c>
      <c r="D1565" s="25">
        <v>45</v>
      </c>
      <c r="E1565" s="23">
        <f t="shared" si="705"/>
        <v>15975</v>
      </c>
      <c r="F1565" s="25">
        <v>530</v>
      </c>
      <c r="G1565" s="25">
        <v>30</v>
      </c>
      <c r="H1565" s="23">
        <f t="shared" si="706"/>
        <v>15900</v>
      </c>
      <c r="I1565" s="25">
        <v>410</v>
      </c>
      <c r="J1565" s="25">
        <v>45</v>
      </c>
      <c r="K1565" s="23">
        <f t="shared" si="707"/>
        <v>18450</v>
      </c>
      <c r="L1565" s="25"/>
      <c r="M1565" s="25">
        <v>75</v>
      </c>
      <c r="N1565" s="23">
        <f t="shared" si="708"/>
        <v>0</v>
      </c>
      <c r="O1565" s="25"/>
      <c r="P1565" s="25">
        <v>38</v>
      </c>
      <c r="Q1565" s="23">
        <f t="shared" si="709"/>
        <v>0</v>
      </c>
      <c r="R1565" s="25"/>
      <c r="S1565" s="25">
        <v>68</v>
      </c>
      <c r="T1565" s="23">
        <f t="shared" si="710"/>
        <v>0</v>
      </c>
      <c r="U1565" s="25"/>
      <c r="V1565" s="25">
        <v>38</v>
      </c>
      <c r="W1565" s="23">
        <f t="shared" si="711"/>
        <v>0</v>
      </c>
      <c r="X1565" s="25"/>
      <c r="Y1565" s="25">
        <v>55</v>
      </c>
      <c r="Z1565" s="23">
        <f t="shared" si="712"/>
        <v>0</v>
      </c>
      <c r="AA1565" s="25"/>
      <c r="AB1565" s="25">
        <v>58</v>
      </c>
      <c r="AC1565" s="23">
        <f t="shared" si="713"/>
        <v>0</v>
      </c>
      <c r="AD1565" s="25"/>
      <c r="AE1565" s="25">
        <v>68</v>
      </c>
      <c r="AF1565" s="25">
        <f t="shared" si="714"/>
        <v>0</v>
      </c>
      <c r="AG1565" s="25"/>
      <c r="AH1565" s="25">
        <v>98</v>
      </c>
      <c r="AI1565" s="23">
        <f t="shared" si="715"/>
        <v>0</v>
      </c>
      <c r="AJ1565" s="25">
        <v>3355</v>
      </c>
      <c r="AK1565" s="25">
        <v>7</v>
      </c>
      <c r="AL1565" s="25">
        <f t="shared" si="716"/>
        <v>23485</v>
      </c>
      <c r="AM1565" s="25"/>
      <c r="AN1565" s="25">
        <v>6</v>
      </c>
      <c r="AO1565" s="25">
        <f t="shared" si="717"/>
        <v>0</v>
      </c>
      <c r="AP1565" s="25"/>
      <c r="AQ1565" s="25">
        <v>7</v>
      </c>
      <c r="AR1565" s="25">
        <f t="shared" si="730"/>
        <v>0</v>
      </c>
      <c r="AS1565" s="25"/>
      <c r="AT1565" s="25">
        <v>5.63</v>
      </c>
      <c r="AU1565" s="25">
        <f t="shared" si="731"/>
        <v>0</v>
      </c>
      <c r="AV1565" s="25"/>
      <c r="AW1565" s="25">
        <v>6.65</v>
      </c>
      <c r="AX1565" s="25">
        <f t="shared" si="732"/>
        <v>0</v>
      </c>
      <c r="AY1565" s="25"/>
      <c r="AZ1565" s="25">
        <v>5.58</v>
      </c>
      <c r="BA1565" s="25">
        <f t="shared" si="733"/>
        <v>0</v>
      </c>
      <c r="BB1565" s="25">
        <v>2350</v>
      </c>
      <c r="BC1565" s="25">
        <v>6</v>
      </c>
      <c r="BD1565" s="23">
        <f t="shared" si="718"/>
        <v>14100</v>
      </c>
      <c r="BE1565" s="26">
        <f t="shared" si="719"/>
        <v>87910</v>
      </c>
      <c r="BF1565" s="27">
        <f t="shared" si="722"/>
        <v>241230</v>
      </c>
      <c r="BG1565" s="28"/>
      <c r="BH1565" s="29"/>
      <c r="BI1565" s="28"/>
      <c r="BJ1565" s="30">
        <f t="shared" si="720"/>
        <v>0</v>
      </c>
      <c r="BK1565" s="28">
        <f t="shared" si="721"/>
        <v>329140</v>
      </c>
      <c r="BL1565" s="250"/>
      <c r="BM1565" s="250"/>
      <c r="BN1565" s="250"/>
      <c r="BO1565" s="254"/>
      <c r="BP1565" s="254"/>
      <c r="BQ1565" s="254"/>
      <c r="BR1565" s="275"/>
      <c r="BS1565" s="275"/>
      <c r="BT1565" s="275"/>
      <c r="BU1565" s="275"/>
      <c r="BV1565" s="275"/>
      <c r="BW1565" s="275"/>
      <c r="BX1565" s="275"/>
      <c r="BY1565" s="276"/>
      <c r="BZ1565" s="276"/>
      <c r="CA1565" s="276"/>
      <c r="CB1565" s="276"/>
      <c r="CC1565" s="276"/>
      <c r="CD1565" s="276"/>
      <c r="CE1565" s="276"/>
      <c r="CF1565" s="276"/>
      <c r="CG1565" s="276"/>
      <c r="CH1565" s="276"/>
      <c r="CI1565" s="276"/>
      <c r="CJ1565" s="276"/>
      <c r="CK1565" s="276"/>
      <c r="CL1565" s="276"/>
      <c r="CM1565" s="276"/>
      <c r="CN1565" s="276"/>
      <c r="CO1565" s="276"/>
      <c r="CP1565" s="253"/>
      <c r="CQ1565" s="253"/>
      <c r="CR1565" s="253"/>
      <c r="CS1565" s="253"/>
      <c r="CT1565" s="253"/>
      <c r="CU1565" s="253"/>
      <c r="CV1565" s="253"/>
      <c r="CW1565" s="253"/>
      <c r="CX1565" s="253"/>
      <c r="CY1565" s="253"/>
      <c r="CZ1565" s="253"/>
      <c r="DA1565" s="253"/>
      <c r="DB1565" s="253"/>
      <c r="DC1565" s="253"/>
      <c r="DD1565" s="253"/>
      <c r="DE1565" s="253"/>
      <c r="DF1565" s="253"/>
      <c r="DG1565" s="253"/>
      <c r="DH1565" s="253"/>
      <c r="DI1565" s="253"/>
      <c r="DJ1565" s="253"/>
      <c r="DK1565" s="253"/>
      <c r="DL1565" s="253"/>
      <c r="DM1565" s="253"/>
      <c r="DN1565" s="253"/>
      <c r="DO1565" s="253"/>
      <c r="DP1565" s="253"/>
      <c r="DQ1565" s="253"/>
      <c r="DR1565" s="253"/>
      <c r="DS1565" s="253"/>
      <c r="DT1565" s="253"/>
      <c r="DU1565" s="253"/>
      <c r="DV1565" s="253"/>
      <c r="DW1565" s="253"/>
      <c r="DX1565" s="253"/>
      <c r="DY1565" s="253"/>
      <c r="DZ1565" s="253"/>
      <c r="EA1565" s="253"/>
      <c r="EB1565" s="253"/>
      <c r="EC1565" s="253"/>
      <c r="ED1565" s="253"/>
      <c r="EE1565" s="253"/>
      <c r="EF1565" s="253"/>
      <c r="EG1565" s="253"/>
      <c r="EH1565" s="253"/>
      <c r="EI1565" s="253"/>
      <c r="EJ1565" s="253"/>
      <c r="EK1565" s="253"/>
      <c r="EL1565" s="253"/>
      <c r="EM1565" s="253"/>
      <c r="EN1565" s="253"/>
      <c r="EO1565" s="253"/>
      <c r="EP1565" s="253"/>
      <c r="EQ1565" s="253"/>
      <c r="ER1565" s="253"/>
      <c r="ES1565" s="253"/>
      <c r="ET1565" s="253"/>
      <c r="EU1565" s="253"/>
      <c r="EV1565" s="253"/>
      <c r="EW1565" s="253"/>
      <c r="EX1565" s="253"/>
      <c r="EY1565" s="253"/>
      <c r="EZ1565" s="253"/>
      <c r="FA1565" s="253"/>
      <c r="FB1565" s="253"/>
      <c r="FC1565" s="253"/>
      <c r="FD1565" s="253"/>
      <c r="FE1565" s="253"/>
      <c r="FF1565" s="253"/>
      <c r="FG1565" s="253"/>
      <c r="FH1565" s="253"/>
      <c r="FI1565" s="253"/>
      <c r="FJ1565" s="253"/>
      <c r="FK1565" s="253"/>
      <c r="FL1565" s="253"/>
      <c r="FM1565" s="253"/>
      <c r="FN1565" s="253"/>
      <c r="FO1565" s="253"/>
      <c r="FP1565" s="253"/>
      <c r="FQ1565" s="253"/>
      <c r="FR1565" s="253"/>
      <c r="FS1565" s="253"/>
      <c r="FT1565" s="253"/>
      <c r="FU1565" s="253"/>
      <c r="FV1565" s="253"/>
    </row>
    <row r="1566" spans="1:178" s="33" customFormat="1" ht="31.5" customHeight="1">
      <c r="A1566" s="35" t="s">
        <v>783</v>
      </c>
      <c r="B1566" s="36" t="s">
        <v>784</v>
      </c>
      <c r="C1566" s="40"/>
      <c r="D1566" s="25">
        <v>45</v>
      </c>
      <c r="E1566" s="23">
        <f t="shared" si="705"/>
        <v>0</v>
      </c>
      <c r="F1566" s="25"/>
      <c r="G1566" s="25">
        <v>30</v>
      </c>
      <c r="H1566" s="23">
        <f t="shared" si="706"/>
        <v>0</v>
      </c>
      <c r="I1566" s="25"/>
      <c r="J1566" s="25">
        <v>45</v>
      </c>
      <c r="K1566" s="23">
        <f t="shared" si="707"/>
        <v>0</v>
      </c>
      <c r="L1566" s="25"/>
      <c r="M1566" s="25">
        <v>75</v>
      </c>
      <c r="N1566" s="23">
        <f t="shared" si="708"/>
        <v>0</v>
      </c>
      <c r="O1566" s="25"/>
      <c r="P1566" s="25">
        <v>38</v>
      </c>
      <c r="Q1566" s="23">
        <f t="shared" si="709"/>
        <v>0</v>
      </c>
      <c r="R1566" s="25"/>
      <c r="S1566" s="25">
        <v>68</v>
      </c>
      <c r="T1566" s="23">
        <f t="shared" si="710"/>
        <v>0</v>
      </c>
      <c r="U1566" s="25"/>
      <c r="V1566" s="25">
        <v>38</v>
      </c>
      <c r="W1566" s="23">
        <f t="shared" si="711"/>
        <v>0</v>
      </c>
      <c r="X1566" s="25"/>
      <c r="Y1566" s="25">
        <v>55</v>
      </c>
      <c r="Z1566" s="23">
        <f t="shared" si="712"/>
        <v>0</v>
      </c>
      <c r="AA1566" s="25"/>
      <c r="AB1566" s="25">
        <v>58</v>
      </c>
      <c r="AC1566" s="23">
        <f t="shared" si="713"/>
        <v>0</v>
      </c>
      <c r="AD1566" s="25"/>
      <c r="AE1566" s="25">
        <v>68</v>
      </c>
      <c r="AF1566" s="25">
        <f t="shared" si="714"/>
        <v>0</v>
      </c>
      <c r="AG1566" s="25"/>
      <c r="AH1566" s="25">
        <v>98</v>
      </c>
      <c r="AI1566" s="23">
        <f t="shared" si="715"/>
        <v>0</v>
      </c>
      <c r="AJ1566" s="25"/>
      <c r="AK1566" s="25">
        <v>7</v>
      </c>
      <c r="AL1566" s="25">
        <f t="shared" si="716"/>
        <v>0</v>
      </c>
      <c r="AM1566" s="25"/>
      <c r="AN1566" s="25">
        <v>6</v>
      </c>
      <c r="AO1566" s="25">
        <f t="shared" si="717"/>
        <v>0</v>
      </c>
      <c r="AP1566" s="25"/>
      <c r="AQ1566" s="25">
        <v>7</v>
      </c>
      <c r="AR1566" s="25">
        <f t="shared" si="730"/>
        <v>0</v>
      </c>
      <c r="AS1566" s="25"/>
      <c r="AT1566" s="25">
        <v>5.63</v>
      </c>
      <c r="AU1566" s="25">
        <f t="shared" si="731"/>
        <v>0</v>
      </c>
      <c r="AV1566" s="25"/>
      <c r="AW1566" s="25">
        <v>6.65</v>
      </c>
      <c r="AX1566" s="25">
        <f t="shared" si="732"/>
        <v>0</v>
      </c>
      <c r="AY1566" s="25"/>
      <c r="AZ1566" s="25">
        <v>5.58</v>
      </c>
      <c r="BA1566" s="25">
        <f t="shared" si="733"/>
        <v>0</v>
      </c>
      <c r="BB1566" s="25"/>
      <c r="BC1566" s="25">
        <v>6</v>
      </c>
      <c r="BD1566" s="23">
        <f t="shared" si="718"/>
        <v>0</v>
      </c>
      <c r="BE1566" s="26">
        <f t="shared" si="719"/>
        <v>0</v>
      </c>
      <c r="BF1566" s="27">
        <f t="shared" si="722"/>
        <v>71636</v>
      </c>
      <c r="BG1566" s="28">
        <v>40000</v>
      </c>
      <c r="BH1566" s="29"/>
      <c r="BI1566" s="28"/>
      <c r="BJ1566" s="30">
        <f t="shared" si="720"/>
        <v>40000</v>
      </c>
      <c r="BK1566" s="28">
        <f t="shared" si="721"/>
        <v>31636</v>
      </c>
      <c r="BL1566" s="250"/>
      <c r="BM1566" s="250"/>
      <c r="BN1566" s="250"/>
      <c r="BO1566" s="254"/>
      <c r="BP1566" s="250"/>
      <c r="BQ1566" s="275"/>
      <c r="BR1566" s="275"/>
      <c r="BS1566" s="275"/>
      <c r="BT1566" s="275"/>
      <c r="BU1566" s="275"/>
      <c r="BV1566" s="275"/>
      <c r="BW1566" s="275"/>
      <c r="BX1566" s="275"/>
      <c r="BY1566" s="276"/>
      <c r="BZ1566" s="276"/>
      <c r="CA1566" s="276"/>
      <c r="CB1566" s="276"/>
      <c r="CC1566" s="276"/>
      <c r="CD1566" s="276"/>
      <c r="CE1566" s="276"/>
      <c r="CF1566" s="276"/>
      <c r="CG1566" s="276"/>
      <c r="CH1566" s="276"/>
      <c r="CI1566" s="276"/>
      <c r="CJ1566" s="276"/>
      <c r="CK1566" s="276"/>
      <c r="CL1566" s="276"/>
      <c r="CM1566" s="276"/>
      <c r="CN1566" s="276"/>
      <c r="CO1566" s="276"/>
      <c r="CP1566" s="253"/>
      <c r="CQ1566" s="253"/>
      <c r="CR1566" s="253"/>
      <c r="CS1566" s="253"/>
      <c r="CT1566" s="253"/>
      <c r="CU1566" s="253"/>
      <c r="CV1566" s="253"/>
      <c r="CW1566" s="253"/>
      <c r="CX1566" s="253"/>
      <c r="CY1566" s="253"/>
      <c r="CZ1566" s="253"/>
      <c r="DA1566" s="253"/>
      <c r="DB1566" s="253"/>
      <c r="DC1566" s="253"/>
      <c r="DD1566" s="253"/>
      <c r="DE1566" s="253"/>
      <c r="DF1566" s="253"/>
      <c r="DG1566" s="253"/>
      <c r="DH1566" s="253"/>
      <c r="DI1566" s="253"/>
      <c r="DJ1566" s="253"/>
      <c r="DK1566" s="253"/>
      <c r="DL1566" s="253"/>
      <c r="DM1566" s="253"/>
      <c r="DN1566" s="253"/>
      <c r="DO1566" s="253"/>
      <c r="DP1566" s="253"/>
      <c r="DQ1566" s="253"/>
      <c r="DR1566" s="253"/>
      <c r="DS1566" s="253"/>
      <c r="DT1566" s="253"/>
      <c r="DU1566" s="253"/>
      <c r="DV1566" s="253"/>
      <c r="DW1566" s="253"/>
      <c r="DX1566" s="253"/>
      <c r="DY1566" s="253"/>
      <c r="DZ1566" s="253"/>
      <c r="EA1566" s="253"/>
      <c r="EB1566" s="253"/>
      <c r="EC1566" s="253"/>
      <c r="ED1566" s="253"/>
      <c r="EE1566" s="253"/>
      <c r="EF1566" s="253"/>
      <c r="EG1566" s="253"/>
      <c r="EH1566" s="253"/>
      <c r="EI1566" s="253"/>
      <c r="EJ1566" s="253"/>
      <c r="EK1566" s="253"/>
      <c r="EL1566" s="253"/>
      <c r="EM1566" s="253"/>
      <c r="EN1566" s="253"/>
      <c r="EO1566" s="253"/>
      <c r="EP1566" s="253"/>
      <c r="EQ1566" s="253"/>
      <c r="ER1566" s="253"/>
      <c r="ES1566" s="253"/>
      <c r="ET1566" s="253"/>
      <c r="EU1566" s="253"/>
      <c r="EV1566" s="253"/>
      <c r="EW1566" s="253"/>
      <c r="EX1566" s="253"/>
      <c r="EY1566" s="253"/>
      <c r="EZ1566" s="253"/>
      <c r="FA1566" s="253"/>
      <c r="FB1566" s="253"/>
      <c r="FC1566" s="253"/>
      <c r="FD1566" s="253"/>
      <c r="FE1566" s="253"/>
      <c r="FF1566" s="253"/>
      <c r="FG1566" s="253"/>
      <c r="FH1566" s="253"/>
      <c r="FI1566" s="253"/>
      <c r="FJ1566" s="253"/>
      <c r="FK1566" s="253"/>
      <c r="FL1566" s="253"/>
      <c r="FM1566" s="253"/>
      <c r="FN1566" s="253"/>
      <c r="FO1566" s="253"/>
      <c r="FP1566" s="253"/>
      <c r="FQ1566" s="253"/>
      <c r="FR1566" s="253"/>
      <c r="FS1566" s="253"/>
      <c r="FT1566" s="253"/>
      <c r="FU1566" s="253"/>
      <c r="FV1566" s="253"/>
    </row>
    <row r="1567" spans="1:178" s="34" customFormat="1" ht="32.25" customHeight="1">
      <c r="A1567" s="20" t="s">
        <v>785</v>
      </c>
      <c r="B1567" s="21" t="s">
        <v>786</v>
      </c>
      <c r="C1567" s="51"/>
      <c r="D1567" s="23">
        <v>45</v>
      </c>
      <c r="E1567" s="23">
        <f t="shared" si="705"/>
        <v>0</v>
      </c>
      <c r="F1567" s="23"/>
      <c r="G1567" s="23">
        <v>30</v>
      </c>
      <c r="H1567" s="23">
        <f t="shared" si="706"/>
        <v>0</v>
      </c>
      <c r="I1567" s="23"/>
      <c r="J1567" s="23">
        <v>45</v>
      </c>
      <c r="K1567" s="23">
        <f t="shared" si="707"/>
        <v>0</v>
      </c>
      <c r="L1567" s="23"/>
      <c r="M1567" s="23">
        <v>75</v>
      </c>
      <c r="N1567" s="23">
        <f t="shared" si="708"/>
        <v>0</v>
      </c>
      <c r="O1567" s="23"/>
      <c r="P1567" s="23">
        <v>38</v>
      </c>
      <c r="Q1567" s="23">
        <f t="shared" si="709"/>
        <v>0</v>
      </c>
      <c r="R1567" s="23"/>
      <c r="S1567" s="23">
        <v>68</v>
      </c>
      <c r="T1567" s="23">
        <f t="shared" si="710"/>
        <v>0</v>
      </c>
      <c r="U1567" s="23"/>
      <c r="V1567" s="23">
        <v>38</v>
      </c>
      <c r="W1567" s="23">
        <f t="shared" si="711"/>
        <v>0</v>
      </c>
      <c r="X1567" s="23"/>
      <c r="Y1567" s="23">
        <v>55</v>
      </c>
      <c r="Z1567" s="23">
        <f t="shared" si="712"/>
        <v>0</v>
      </c>
      <c r="AA1567" s="23"/>
      <c r="AB1567" s="23">
        <v>58</v>
      </c>
      <c r="AC1567" s="23">
        <f t="shared" si="713"/>
        <v>0</v>
      </c>
      <c r="AD1567" s="23"/>
      <c r="AE1567" s="23">
        <v>68</v>
      </c>
      <c r="AF1567" s="25">
        <f t="shared" si="714"/>
        <v>0</v>
      </c>
      <c r="AG1567" s="23"/>
      <c r="AH1567" s="23">
        <v>98</v>
      </c>
      <c r="AI1567" s="23">
        <f t="shared" si="715"/>
        <v>0</v>
      </c>
      <c r="AJ1567" s="25"/>
      <c r="AK1567" s="25">
        <v>7</v>
      </c>
      <c r="AL1567" s="25">
        <f t="shared" si="716"/>
        <v>0</v>
      </c>
      <c r="AM1567" s="25"/>
      <c r="AN1567" s="25">
        <v>6</v>
      </c>
      <c r="AO1567" s="25">
        <f t="shared" si="717"/>
        <v>0</v>
      </c>
      <c r="AP1567" s="23"/>
      <c r="AQ1567" s="23">
        <v>7</v>
      </c>
      <c r="AR1567" s="25">
        <f t="shared" si="730"/>
        <v>0</v>
      </c>
      <c r="AS1567" s="23"/>
      <c r="AT1567" s="23">
        <v>5.63</v>
      </c>
      <c r="AU1567" s="23">
        <f t="shared" si="731"/>
        <v>0</v>
      </c>
      <c r="AV1567" s="23"/>
      <c r="AW1567" s="23">
        <v>6.65</v>
      </c>
      <c r="AX1567" s="23">
        <f t="shared" si="732"/>
        <v>0</v>
      </c>
      <c r="AY1567" s="23"/>
      <c r="AZ1567" s="23">
        <v>5.58</v>
      </c>
      <c r="BA1567" s="23">
        <f t="shared" si="733"/>
        <v>0</v>
      </c>
      <c r="BB1567" s="23"/>
      <c r="BC1567" s="23">
        <v>6</v>
      </c>
      <c r="BD1567" s="23">
        <f t="shared" si="718"/>
        <v>0</v>
      </c>
      <c r="BE1567" s="26">
        <f t="shared" si="719"/>
        <v>0</v>
      </c>
      <c r="BF1567" s="27">
        <f t="shared" si="722"/>
        <v>45389</v>
      </c>
      <c r="BG1567" s="28"/>
      <c r="BH1567" s="29"/>
      <c r="BI1567" s="28"/>
      <c r="BJ1567" s="30">
        <f t="shared" si="720"/>
        <v>0</v>
      </c>
      <c r="BK1567" s="28">
        <f t="shared" si="721"/>
        <v>45389</v>
      </c>
      <c r="BL1567" s="250"/>
      <c r="BM1567" s="250"/>
      <c r="BN1567" s="250"/>
      <c r="BO1567" s="254"/>
      <c r="BP1567" s="250"/>
      <c r="BQ1567" s="275"/>
      <c r="BR1567" s="275"/>
      <c r="BS1567" s="275"/>
      <c r="BT1567" s="275"/>
      <c r="BU1567" s="275"/>
      <c r="BV1567" s="275"/>
      <c r="BW1567" s="275"/>
      <c r="BX1567" s="275"/>
      <c r="BY1567" s="276"/>
      <c r="BZ1567" s="276"/>
      <c r="CA1567" s="276"/>
      <c r="CB1567" s="276"/>
      <c r="CC1567" s="276"/>
      <c r="CD1567" s="276"/>
      <c r="CE1567" s="276"/>
      <c r="CF1567" s="276"/>
      <c r="CG1567" s="276"/>
      <c r="CH1567" s="276"/>
      <c r="CI1567" s="276"/>
      <c r="CJ1567" s="276"/>
      <c r="CK1567" s="276"/>
      <c r="CL1567" s="276"/>
      <c r="CM1567" s="276"/>
      <c r="CN1567" s="276"/>
      <c r="CO1567" s="276"/>
      <c r="CP1567" s="253"/>
      <c r="CQ1567" s="253"/>
      <c r="CR1567" s="253"/>
      <c r="CS1567" s="253"/>
      <c r="CT1567" s="253"/>
      <c r="CU1567" s="253"/>
      <c r="CV1567" s="253"/>
      <c r="CW1567" s="253"/>
      <c r="CX1567" s="253"/>
      <c r="CY1567" s="253"/>
      <c r="CZ1567" s="253"/>
      <c r="DA1567" s="253"/>
      <c r="DB1567" s="253"/>
      <c r="DC1567" s="253"/>
      <c r="DD1567" s="253"/>
      <c r="DE1567" s="253"/>
      <c r="DF1567" s="253"/>
      <c r="DG1567" s="253"/>
      <c r="DH1567" s="253"/>
      <c r="DI1567" s="253"/>
      <c r="DJ1567" s="253"/>
      <c r="DK1567" s="253"/>
      <c r="DL1567" s="253"/>
      <c r="DM1567" s="253"/>
      <c r="DN1567" s="253"/>
      <c r="DO1567" s="253"/>
      <c r="DP1567" s="253"/>
      <c r="DQ1567" s="253"/>
      <c r="DR1567" s="253"/>
      <c r="DS1567" s="253"/>
      <c r="DT1567" s="253"/>
      <c r="DU1567" s="253"/>
      <c r="DV1567" s="253"/>
      <c r="DW1567" s="253"/>
      <c r="DX1567" s="253"/>
      <c r="DY1567" s="253"/>
      <c r="DZ1567" s="253"/>
      <c r="EA1567" s="253"/>
      <c r="EB1567" s="253"/>
      <c r="EC1567" s="253"/>
      <c r="ED1567" s="253"/>
      <c r="EE1567" s="253"/>
      <c r="EF1567" s="253"/>
      <c r="EG1567" s="253"/>
      <c r="EH1567" s="253"/>
      <c r="EI1567" s="253"/>
      <c r="EJ1567" s="253"/>
      <c r="EK1567" s="253"/>
      <c r="EL1567" s="253"/>
      <c r="EM1567" s="253"/>
      <c r="EN1567" s="253"/>
      <c r="EO1567" s="253"/>
      <c r="EP1567" s="253"/>
      <c r="EQ1567" s="253"/>
      <c r="ER1567" s="253"/>
      <c r="ES1567" s="253"/>
      <c r="ET1567" s="253"/>
      <c r="EU1567" s="253"/>
      <c r="EV1567" s="253"/>
      <c r="EW1567" s="253"/>
      <c r="EX1567" s="253"/>
      <c r="EY1567" s="253"/>
      <c r="EZ1567" s="253"/>
      <c r="FA1567" s="253"/>
      <c r="FB1567" s="253"/>
      <c r="FC1567" s="253"/>
      <c r="FD1567" s="253"/>
      <c r="FE1567" s="253"/>
      <c r="FF1567" s="253"/>
      <c r="FG1567" s="253"/>
      <c r="FH1567" s="253"/>
      <c r="FI1567" s="253"/>
      <c r="FJ1567" s="253"/>
      <c r="FK1567" s="253"/>
      <c r="FL1567" s="253"/>
      <c r="FM1567" s="253"/>
      <c r="FN1567" s="253"/>
      <c r="FO1567" s="253"/>
      <c r="FP1567" s="253"/>
      <c r="FQ1567" s="253"/>
      <c r="FR1567" s="253"/>
      <c r="FS1567" s="253"/>
      <c r="FT1567" s="253"/>
      <c r="FU1567" s="253"/>
      <c r="FV1567" s="253"/>
    </row>
    <row r="1568" spans="1:178" s="34" customFormat="1" ht="32.25" customHeight="1">
      <c r="A1568" s="20" t="s">
        <v>787</v>
      </c>
      <c r="B1568" s="21" t="s">
        <v>788</v>
      </c>
      <c r="C1568" s="51">
        <v>530</v>
      </c>
      <c r="D1568" s="23">
        <v>45</v>
      </c>
      <c r="E1568" s="23">
        <f t="shared" si="705"/>
        <v>23850</v>
      </c>
      <c r="F1568" s="23">
        <v>750</v>
      </c>
      <c r="G1568" s="23">
        <v>30</v>
      </c>
      <c r="H1568" s="23">
        <f t="shared" si="706"/>
        <v>22500</v>
      </c>
      <c r="I1568" s="23">
        <v>620</v>
      </c>
      <c r="J1568" s="23">
        <v>45</v>
      </c>
      <c r="K1568" s="23">
        <f t="shared" si="707"/>
        <v>27900</v>
      </c>
      <c r="L1568" s="23"/>
      <c r="M1568" s="23">
        <v>75</v>
      </c>
      <c r="N1568" s="23">
        <f t="shared" si="708"/>
        <v>0</v>
      </c>
      <c r="O1568" s="23"/>
      <c r="P1568" s="23">
        <v>38</v>
      </c>
      <c r="Q1568" s="23">
        <f t="shared" si="709"/>
        <v>0</v>
      </c>
      <c r="R1568" s="23"/>
      <c r="S1568" s="23">
        <v>68</v>
      </c>
      <c r="T1568" s="23">
        <f t="shared" si="710"/>
        <v>0</v>
      </c>
      <c r="U1568" s="23"/>
      <c r="V1568" s="23">
        <v>38</v>
      </c>
      <c r="W1568" s="23">
        <f t="shared" si="711"/>
        <v>0</v>
      </c>
      <c r="X1568" s="23"/>
      <c r="Y1568" s="23">
        <v>55</v>
      </c>
      <c r="Z1568" s="23">
        <f t="shared" si="712"/>
        <v>0</v>
      </c>
      <c r="AA1568" s="23"/>
      <c r="AB1568" s="23">
        <v>58</v>
      </c>
      <c r="AC1568" s="23">
        <f t="shared" si="713"/>
        <v>0</v>
      </c>
      <c r="AD1568" s="23"/>
      <c r="AE1568" s="23">
        <v>68</v>
      </c>
      <c r="AF1568" s="25">
        <f t="shared" si="714"/>
        <v>0</v>
      </c>
      <c r="AG1568" s="23"/>
      <c r="AH1568" s="23">
        <v>98</v>
      </c>
      <c r="AI1568" s="23">
        <f t="shared" si="715"/>
        <v>0</v>
      </c>
      <c r="AJ1568" s="25">
        <v>2350</v>
      </c>
      <c r="AK1568" s="25">
        <v>7</v>
      </c>
      <c r="AL1568" s="25">
        <f t="shared" si="716"/>
        <v>16450</v>
      </c>
      <c r="AM1568" s="25"/>
      <c r="AN1568" s="25">
        <v>6</v>
      </c>
      <c r="AO1568" s="25">
        <f t="shared" si="717"/>
        <v>0</v>
      </c>
      <c r="AP1568" s="23"/>
      <c r="AQ1568" s="23">
        <v>7</v>
      </c>
      <c r="AR1568" s="25">
        <f t="shared" si="730"/>
        <v>0</v>
      </c>
      <c r="AS1568" s="23"/>
      <c r="AT1568" s="23">
        <v>5.63</v>
      </c>
      <c r="AU1568" s="23">
        <f t="shared" si="731"/>
        <v>0</v>
      </c>
      <c r="AV1568" s="23"/>
      <c r="AW1568" s="23">
        <v>6.65</v>
      </c>
      <c r="AX1568" s="23">
        <f t="shared" si="732"/>
        <v>0</v>
      </c>
      <c r="AY1568" s="23"/>
      <c r="AZ1568" s="23">
        <v>5.58</v>
      </c>
      <c r="BA1568" s="23">
        <f t="shared" si="733"/>
        <v>0</v>
      </c>
      <c r="BB1568" s="23">
        <v>2800</v>
      </c>
      <c r="BC1568" s="23">
        <v>6</v>
      </c>
      <c r="BD1568" s="23">
        <f t="shared" si="718"/>
        <v>16800</v>
      </c>
      <c r="BE1568" s="26">
        <f t="shared" si="719"/>
        <v>107500</v>
      </c>
      <c r="BF1568" s="27">
        <f t="shared" si="722"/>
        <v>173584</v>
      </c>
      <c r="BG1568" s="28"/>
      <c r="BH1568" s="29"/>
      <c r="BI1568" s="28"/>
      <c r="BJ1568" s="30">
        <f t="shared" si="720"/>
        <v>0</v>
      </c>
      <c r="BK1568" s="28">
        <f t="shared" si="721"/>
        <v>281084</v>
      </c>
      <c r="BL1568" s="250"/>
      <c r="BM1568" s="250"/>
      <c r="BN1568" s="250"/>
      <c r="BO1568" s="254"/>
      <c r="BP1568" s="250"/>
      <c r="BQ1568" s="275"/>
      <c r="BR1568" s="275"/>
      <c r="BS1568" s="275"/>
      <c r="BT1568" s="275"/>
      <c r="BU1568" s="275"/>
      <c r="BV1568" s="275"/>
      <c r="BW1568" s="275"/>
      <c r="BX1568" s="275"/>
      <c r="BY1568" s="276"/>
      <c r="BZ1568" s="276"/>
      <c r="CA1568" s="276"/>
      <c r="CB1568" s="276"/>
      <c r="CC1568" s="276"/>
      <c r="CD1568" s="276"/>
      <c r="CE1568" s="276"/>
      <c r="CF1568" s="276"/>
      <c r="CG1568" s="276"/>
      <c r="CH1568" s="276"/>
      <c r="CI1568" s="276"/>
      <c r="CJ1568" s="276"/>
      <c r="CK1568" s="276"/>
      <c r="CL1568" s="276"/>
      <c r="CM1568" s="276"/>
      <c r="CN1568" s="276"/>
      <c r="CO1568" s="276"/>
      <c r="CP1568" s="253"/>
      <c r="CQ1568" s="253"/>
      <c r="CR1568" s="253"/>
      <c r="CS1568" s="253"/>
      <c r="CT1568" s="253"/>
      <c r="CU1568" s="253"/>
      <c r="CV1568" s="253"/>
      <c r="CW1568" s="253"/>
      <c r="CX1568" s="253"/>
      <c r="CY1568" s="253"/>
      <c r="CZ1568" s="253"/>
      <c r="DA1568" s="253"/>
      <c r="DB1568" s="253"/>
      <c r="DC1568" s="253"/>
      <c r="DD1568" s="253"/>
      <c r="DE1568" s="253"/>
      <c r="DF1568" s="253"/>
      <c r="DG1568" s="253"/>
      <c r="DH1568" s="253"/>
      <c r="DI1568" s="253"/>
      <c r="DJ1568" s="253"/>
      <c r="DK1568" s="253"/>
      <c r="DL1568" s="253"/>
      <c r="DM1568" s="253"/>
      <c r="DN1568" s="253"/>
      <c r="DO1568" s="253"/>
      <c r="DP1568" s="253"/>
      <c r="DQ1568" s="253"/>
      <c r="DR1568" s="253"/>
      <c r="DS1568" s="253"/>
      <c r="DT1568" s="253"/>
      <c r="DU1568" s="253"/>
      <c r="DV1568" s="253"/>
      <c r="DW1568" s="253"/>
      <c r="DX1568" s="253"/>
      <c r="DY1568" s="253"/>
      <c r="DZ1568" s="253"/>
      <c r="EA1568" s="253"/>
      <c r="EB1568" s="253"/>
      <c r="EC1568" s="253"/>
      <c r="ED1568" s="253"/>
      <c r="EE1568" s="253"/>
      <c r="EF1568" s="253"/>
      <c r="EG1568" s="253"/>
      <c r="EH1568" s="253"/>
      <c r="EI1568" s="253"/>
      <c r="EJ1568" s="253"/>
      <c r="EK1568" s="253"/>
      <c r="EL1568" s="253"/>
      <c r="EM1568" s="253"/>
      <c r="EN1568" s="253"/>
      <c r="EO1568" s="253"/>
      <c r="EP1568" s="253"/>
      <c r="EQ1568" s="253"/>
      <c r="ER1568" s="253"/>
      <c r="ES1568" s="253"/>
      <c r="ET1568" s="253"/>
      <c r="EU1568" s="253"/>
      <c r="EV1568" s="253"/>
      <c r="EW1568" s="253"/>
      <c r="EX1568" s="253"/>
      <c r="EY1568" s="253"/>
      <c r="EZ1568" s="253"/>
      <c r="FA1568" s="253"/>
      <c r="FB1568" s="253"/>
      <c r="FC1568" s="253"/>
      <c r="FD1568" s="253"/>
      <c r="FE1568" s="253"/>
      <c r="FF1568" s="253"/>
      <c r="FG1568" s="253"/>
      <c r="FH1568" s="253"/>
      <c r="FI1568" s="253"/>
      <c r="FJ1568" s="253"/>
      <c r="FK1568" s="253"/>
      <c r="FL1568" s="253"/>
      <c r="FM1568" s="253"/>
      <c r="FN1568" s="253"/>
      <c r="FO1568" s="253"/>
      <c r="FP1568" s="253"/>
      <c r="FQ1568" s="253"/>
      <c r="FR1568" s="253"/>
      <c r="FS1568" s="253"/>
      <c r="FT1568" s="253"/>
      <c r="FU1568" s="253"/>
      <c r="FV1568" s="253"/>
    </row>
    <row r="1569" spans="1:178" s="34" customFormat="1" ht="32.25" customHeight="1">
      <c r="A1569" s="20" t="s">
        <v>789</v>
      </c>
      <c r="B1569" s="21" t="s">
        <v>790</v>
      </c>
      <c r="C1569" s="51"/>
      <c r="D1569" s="23">
        <v>45</v>
      </c>
      <c r="E1569" s="23">
        <f t="shared" si="705"/>
        <v>0</v>
      </c>
      <c r="F1569" s="23"/>
      <c r="G1569" s="23">
        <v>30</v>
      </c>
      <c r="H1569" s="23">
        <f t="shared" si="706"/>
        <v>0</v>
      </c>
      <c r="I1569" s="23"/>
      <c r="J1569" s="23">
        <v>45</v>
      </c>
      <c r="K1569" s="23">
        <f t="shared" si="707"/>
        <v>0</v>
      </c>
      <c r="L1569" s="23"/>
      <c r="M1569" s="23">
        <v>75</v>
      </c>
      <c r="N1569" s="23">
        <f t="shared" si="708"/>
        <v>0</v>
      </c>
      <c r="O1569" s="23"/>
      <c r="P1569" s="23">
        <v>38</v>
      </c>
      <c r="Q1569" s="23">
        <f t="shared" si="709"/>
        <v>0</v>
      </c>
      <c r="R1569" s="23"/>
      <c r="S1569" s="23">
        <v>68</v>
      </c>
      <c r="T1569" s="23">
        <f t="shared" si="710"/>
        <v>0</v>
      </c>
      <c r="U1569" s="23"/>
      <c r="V1569" s="23">
        <v>38</v>
      </c>
      <c r="W1569" s="23">
        <f t="shared" si="711"/>
        <v>0</v>
      </c>
      <c r="X1569" s="23"/>
      <c r="Y1569" s="23">
        <v>55</v>
      </c>
      <c r="Z1569" s="23">
        <f t="shared" si="712"/>
        <v>0</v>
      </c>
      <c r="AA1569" s="23"/>
      <c r="AB1569" s="23">
        <v>58</v>
      </c>
      <c r="AC1569" s="23">
        <f t="shared" si="713"/>
        <v>0</v>
      </c>
      <c r="AD1569" s="23"/>
      <c r="AE1569" s="23">
        <v>68</v>
      </c>
      <c r="AF1569" s="25">
        <f t="shared" si="714"/>
        <v>0</v>
      </c>
      <c r="AG1569" s="23"/>
      <c r="AH1569" s="23">
        <v>98</v>
      </c>
      <c r="AI1569" s="23">
        <f t="shared" si="715"/>
        <v>0</v>
      </c>
      <c r="AJ1569" s="25"/>
      <c r="AK1569" s="25">
        <v>7</v>
      </c>
      <c r="AL1569" s="25">
        <f t="shared" si="716"/>
        <v>0</v>
      </c>
      <c r="AM1569" s="25"/>
      <c r="AN1569" s="25">
        <v>6</v>
      </c>
      <c r="AO1569" s="25">
        <f t="shared" si="717"/>
        <v>0</v>
      </c>
      <c r="AP1569" s="23"/>
      <c r="AQ1569" s="23">
        <v>7</v>
      </c>
      <c r="AR1569" s="25">
        <f t="shared" si="730"/>
        <v>0</v>
      </c>
      <c r="AS1569" s="23"/>
      <c r="AT1569" s="23">
        <v>5.63</v>
      </c>
      <c r="AU1569" s="23">
        <f t="shared" si="731"/>
        <v>0</v>
      </c>
      <c r="AV1569" s="23"/>
      <c r="AW1569" s="23">
        <v>6.65</v>
      </c>
      <c r="AX1569" s="23">
        <f t="shared" si="732"/>
        <v>0</v>
      </c>
      <c r="AY1569" s="23"/>
      <c r="AZ1569" s="23">
        <v>5.58</v>
      </c>
      <c r="BA1569" s="23">
        <f t="shared" si="733"/>
        <v>0</v>
      </c>
      <c r="BB1569" s="23"/>
      <c r="BC1569" s="23">
        <v>6</v>
      </c>
      <c r="BD1569" s="23">
        <f t="shared" si="718"/>
        <v>0</v>
      </c>
      <c r="BE1569" s="26">
        <f t="shared" si="719"/>
        <v>0</v>
      </c>
      <c r="BF1569" s="27">
        <f t="shared" si="722"/>
        <v>136300</v>
      </c>
      <c r="BG1569" s="28"/>
      <c r="BH1569" s="29"/>
      <c r="BI1569" s="28"/>
      <c r="BJ1569" s="30">
        <f t="shared" si="720"/>
        <v>0</v>
      </c>
      <c r="BK1569" s="28">
        <f t="shared" si="721"/>
        <v>136300</v>
      </c>
      <c r="BL1569" s="250"/>
      <c r="BM1569" s="250"/>
      <c r="BN1569" s="250"/>
      <c r="BO1569" s="254"/>
      <c r="BP1569" s="250"/>
      <c r="BQ1569" s="275"/>
      <c r="BR1569" s="275"/>
      <c r="BS1569" s="275"/>
      <c r="BT1569" s="275"/>
      <c r="BU1569" s="275"/>
      <c r="BV1569" s="275"/>
      <c r="BW1569" s="275"/>
      <c r="BX1569" s="275"/>
      <c r="BY1569" s="276"/>
      <c r="BZ1569" s="276"/>
      <c r="CA1569" s="276"/>
      <c r="CB1569" s="276"/>
      <c r="CC1569" s="276"/>
      <c r="CD1569" s="276"/>
      <c r="CE1569" s="276"/>
      <c r="CF1569" s="276"/>
      <c r="CG1569" s="276"/>
      <c r="CH1569" s="276"/>
      <c r="CI1569" s="276"/>
      <c r="CJ1569" s="276"/>
      <c r="CK1569" s="276"/>
      <c r="CL1569" s="276"/>
      <c r="CM1569" s="276"/>
      <c r="CN1569" s="276"/>
      <c r="CO1569" s="276"/>
      <c r="CP1569" s="253"/>
      <c r="CQ1569" s="253"/>
      <c r="CR1569" s="253"/>
      <c r="CS1569" s="253"/>
      <c r="CT1569" s="253"/>
      <c r="CU1569" s="253"/>
      <c r="CV1569" s="253"/>
      <c r="CW1569" s="253"/>
      <c r="CX1569" s="253"/>
      <c r="CY1569" s="253"/>
      <c r="CZ1569" s="253"/>
      <c r="DA1569" s="253"/>
      <c r="DB1569" s="253"/>
      <c r="DC1569" s="253"/>
      <c r="DD1569" s="253"/>
      <c r="DE1569" s="253"/>
      <c r="DF1569" s="253"/>
      <c r="DG1569" s="253"/>
      <c r="DH1569" s="253"/>
      <c r="DI1569" s="253"/>
      <c r="DJ1569" s="253"/>
      <c r="DK1569" s="253"/>
      <c r="DL1569" s="253"/>
      <c r="DM1569" s="253"/>
      <c r="DN1569" s="253"/>
      <c r="DO1569" s="253"/>
      <c r="DP1569" s="253"/>
      <c r="DQ1569" s="253"/>
      <c r="DR1569" s="253"/>
      <c r="DS1569" s="253"/>
      <c r="DT1569" s="253"/>
      <c r="DU1569" s="253"/>
      <c r="DV1569" s="253"/>
      <c r="DW1569" s="253"/>
      <c r="DX1569" s="253"/>
      <c r="DY1569" s="253"/>
      <c r="DZ1569" s="253"/>
      <c r="EA1569" s="253"/>
      <c r="EB1569" s="253"/>
      <c r="EC1569" s="253"/>
      <c r="ED1569" s="253"/>
      <c r="EE1569" s="253"/>
      <c r="EF1569" s="253"/>
      <c r="EG1569" s="253"/>
      <c r="EH1569" s="253"/>
      <c r="EI1569" s="253"/>
      <c r="EJ1569" s="253"/>
      <c r="EK1569" s="253"/>
      <c r="EL1569" s="253"/>
      <c r="EM1569" s="253"/>
      <c r="EN1569" s="253"/>
      <c r="EO1569" s="253"/>
      <c r="EP1569" s="253"/>
      <c r="EQ1569" s="253"/>
      <c r="ER1569" s="253"/>
      <c r="ES1569" s="253"/>
      <c r="ET1569" s="253"/>
      <c r="EU1569" s="253"/>
      <c r="EV1569" s="253"/>
      <c r="EW1569" s="253"/>
      <c r="EX1569" s="253"/>
      <c r="EY1569" s="253"/>
      <c r="EZ1569" s="253"/>
      <c r="FA1569" s="253"/>
      <c r="FB1569" s="253"/>
      <c r="FC1569" s="253"/>
      <c r="FD1569" s="253"/>
      <c r="FE1569" s="253"/>
      <c r="FF1569" s="253"/>
      <c r="FG1569" s="253"/>
      <c r="FH1569" s="253"/>
      <c r="FI1569" s="253"/>
      <c r="FJ1569" s="253"/>
      <c r="FK1569" s="253"/>
      <c r="FL1569" s="253"/>
      <c r="FM1569" s="253"/>
      <c r="FN1569" s="253"/>
      <c r="FO1569" s="253"/>
      <c r="FP1569" s="253"/>
      <c r="FQ1569" s="253"/>
      <c r="FR1569" s="253"/>
      <c r="FS1569" s="253"/>
      <c r="FT1569" s="253"/>
      <c r="FU1569" s="253"/>
      <c r="FV1569" s="253"/>
    </row>
    <row r="1570" spans="1:178" s="34" customFormat="1" ht="32.25" customHeight="1">
      <c r="A1570" s="20" t="s">
        <v>791</v>
      </c>
      <c r="B1570" s="21" t="s">
        <v>792</v>
      </c>
      <c r="C1570" s="51"/>
      <c r="D1570" s="23">
        <v>45</v>
      </c>
      <c r="E1570" s="23">
        <f t="shared" si="705"/>
        <v>0</v>
      </c>
      <c r="F1570" s="23"/>
      <c r="G1570" s="23">
        <v>30</v>
      </c>
      <c r="H1570" s="23">
        <f t="shared" si="706"/>
        <v>0</v>
      </c>
      <c r="I1570" s="23"/>
      <c r="J1570" s="23">
        <v>45</v>
      </c>
      <c r="K1570" s="23">
        <f t="shared" si="707"/>
        <v>0</v>
      </c>
      <c r="L1570" s="23"/>
      <c r="M1570" s="23">
        <v>75</v>
      </c>
      <c r="N1570" s="23">
        <f t="shared" si="708"/>
        <v>0</v>
      </c>
      <c r="O1570" s="23"/>
      <c r="P1570" s="23">
        <v>38</v>
      </c>
      <c r="Q1570" s="23">
        <f t="shared" si="709"/>
        <v>0</v>
      </c>
      <c r="R1570" s="23"/>
      <c r="S1570" s="23">
        <v>68</v>
      </c>
      <c r="T1570" s="23">
        <f t="shared" si="710"/>
        <v>0</v>
      </c>
      <c r="U1570" s="23"/>
      <c r="V1570" s="23">
        <v>38</v>
      </c>
      <c r="W1570" s="23">
        <f t="shared" si="711"/>
        <v>0</v>
      </c>
      <c r="X1570" s="23"/>
      <c r="Y1570" s="23">
        <v>55</v>
      </c>
      <c r="Z1570" s="23">
        <f t="shared" si="712"/>
        <v>0</v>
      </c>
      <c r="AA1570" s="23"/>
      <c r="AB1570" s="23">
        <v>58</v>
      </c>
      <c r="AC1570" s="23">
        <f t="shared" si="713"/>
        <v>0</v>
      </c>
      <c r="AD1570" s="23"/>
      <c r="AE1570" s="23">
        <v>68</v>
      </c>
      <c r="AF1570" s="25">
        <f t="shared" si="714"/>
        <v>0</v>
      </c>
      <c r="AG1570" s="23"/>
      <c r="AH1570" s="23">
        <v>98</v>
      </c>
      <c r="AI1570" s="23">
        <f t="shared" si="715"/>
        <v>0</v>
      </c>
      <c r="AJ1570" s="25"/>
      <c r="AK1570" s="25">
        <v>7</v>
      </c>
      <c r="AL1570" s="25">
        <f t="shared" si="716"/>
        <v>0</v>
      </c>
      <c r="AM1570" s="25"/>
      <c r="AN1570" s="25">
        <v>6</v>
      </c>
      <c r="AO1570" s="25">
        <f t="shared" si="717"/>
        <v>0</v>
      </c>
      <c r="AP1570" s="23"/>
      <c r="AQ1570" s="23">
        <v>7</v>
      </c>
      <c r="AR1570" s="25">
        <f t="shared" si="730"/>
        <v>0</v>
      </c>
      <c r="AS1570" s="23"/>
      <c r="AT1570" s="23">
        <v>5.63</v>
      </c>
      <c r="AU1570" s="23">
        <f t="shared" si="731"/>
        <v>0</v>
      </c>
      <c r="AV1570" s="23"/>
      <c r="AW1570" s="23">
        <v>6.65</v>
      </c>
      <c r="AX1570" s="23">
        <f t="shared" si="732"/>
        <v>0</v>
      </c>
      <c r="AY1570" s="23"/>
      <c r="AZ1570" s="23">
        <v>5.58</v>
      </c>
      <c r="BA1570" s="23">
        <f t="shared" si="733"/>
        <v>0</v>
      </c>
      <c r="BB1570" s="23"/>
      <c r="BC1570" s="23">
        <v>6</v>
      </c>
      <c r="BD1570" s="23">
        <f t="shared" si="718"/>
        <v>0</v>
      </c>
      <c r="BE1570" s="26">
        <f t="shared" si="719"/>
        <v>0</v>
      </c>
      <c r="BF1570" s="27">
        <f t="shared" si="722"/>
        <v>0</v>
      </c>
      <c r="BG1570" s="28"/>
      <c r="BH1570" s="29"/>
      <c r="BI1570" s="28"/>
      <c r="BJ1570" s="30">
        <f t="shared" si="720"/>
        <v>0</v>
      </c>
      <c r="BK1570" s="28">
        <f t="shared" si="721"/>
        <v>0</v>
      </c>
      <c r="BL1570" s="250"/>
      <c r="BM1570" s="250"/>
      <c r="BN1570" s="250"/>
      <c r="BO1570" s="254"/>
      <c r="BP1570" s="250"/>
      <c r="BQ1570" s="275"/>
      <c r="BR1570" s="275"/>
      <c r="BS1570" s="275"/>
      <c r="BT1570" s="275"/>
      <c r="BU1570" s="275"/>
      <c r="BV1570" s="275"/>
      <c r="BW1570" s="275"/>
      <c r="BX1570" s="275"/>
      <c r="BY1570" s="276"/>
      <c r="BZ1570" s="276"/>
      <c r="CA1570" s="277"/>
      <c r="CB1570" s="277"/>
      <c r="CC1570" s="277"/>
      <c r="CD1570" s="277"/>
      <c r="CE1570" s="277"/>
      <c r="CF1570" s="277"/>
      <c r="CG1570" s="277"/>
      <c r="CH1570" s="277"/>
      <c r="CI1570" s="277"/>
      <c r="CJ1570" s="277"/>
      <c r="CK1570" s="277"/>
      <c r="CL1570" s="277"/>
      <c r="CM1570" s="277"/>
      <c r="CN1570" s="277"/>
      <c r="CO1570" s="277"/>
      <c r="CP1570" s="253"/>
      <c r="CQ1570" s="253"/>
      <c r="CR1570" s="253"/>
      <c r="CS1570" s="253"/>
      <c r="CT1570" s="253"/>
      <c r="CU1570" s="253"/>
      <c r="CV1570" s="253"/>
      <c r="CW1570" s="253"/>
      <c r="CX1570" s="253"/>
      <c r="CY1570" s="253"/>
      <c r="CZ1570" s="253"/>
      <c r="DA1570" s="253"/>
      <c r="DB1570" s="253"/>
      <c r="DC1570" s="253"/>
      <c r="DD1570" s="253"/>
      <c r="DE1570" s="253"/>
      <c r="DF1570" s="253"/>
      <c r="DG1570" s="253"/>
      <c r="DH1570" s="253"/>
      <c r="DI1570" s="253"/>
      <c r="DJ1570" s="253"/>
      <c r="DK1570" s="253"/>
      <c r="DL1570" s="253"/>
      <c r="DM1570" s="253"/>
      <c r="DN1570" s="253"/>
      <c r="DO1570" s="253"/>
      <c r="DP1570" s="253"/>
      <c r="DQ1570" s="253"/>
      <c r="DR1570" s="253"/>
      <c r="DS1570" s="253"/>
      <c r="DT1570" s="253"/>
      <c r="DU1570" s="253"/>
      <c r="DV1570" s="253"/>
      <c r="DW1570" s="253"/>
      <c r="DX1570" s="253"/>
      <c r="DY1570" s="253"/>
      <c r="DZ1570" s="253"/>
      <c r="EA1570" s="253"/>
      <c r="EB1570" s="253"/>
      <c r="EC1570" s="253"/>
      <c r="ED1570" s="253"/>
      <c r="EE1570" s="253"/>
      <c r="EF1570" s="253"/>
      <c r="EG1570" s="253"/>
      <c r="EH1570" s="253"/>
      <c r="EI1570" s="253"/>
      <c r="EJ1570" s="253"/>
      <c r="EK1570" s="253"/>
      <c r="EL1570" s="253"/>
      <c r="EM1570" s="253"/>
      <c r="EN1570" s="253"/>
      <c r="EO1570" s="253"/>
      <c r="EP1570" s="253"/>
      <c r="EQ1570" s="253"/>
      <c r="ER1570" s="253"/>
      <c r="ES1570" s="253"/>
      <c r="ET1570" s="253"/>
      <c r="EU1570" s="253"/>
      <c r="EV1570" s="253"/>
      <c r="EW1570" s="253"/>
      <c r="EX1570" s="253"/>
      <c r="EY1570" s="253"/>
      <c r="EZ1570" s="253"/>
      <c r="FA1570" s="253"/>
      <c r="FB1570" s="253"/>
      <c r="FC1570" s="253"/>
      <c r="FD1570" s="253"/>
      <c r="FE1570" s="253"/>
      <c r="FF1570" s="253"/>
      <c r="FG1570" s="253"/>
      <c r="FH1570" s="253"/>
      <c r="FI1570" s="253"/>
      <c r="FJ1570" s="253"/>
      <c r="FK1570" s="253"/>
      <c r="FL1570" s="253"/>
      <c r="FM1570" s="253"/>
      <c r="FN1570" s="253"/>
      <c r="FO1570" s="253"/>
      <c r="FP1570" s="253"/>
      <c r="FQ1570" s="253"/>
      <c r="FR1570" s="253"/>
      <c r="FS1570" s="253"/>
      <c r="FT1570" s="253"/>
      <c r="FU1570" s="253"/>
      <c r="FV1570" s="253"/>
    </row>
    <row r="1571" spans="1:178" s="33" customFormat="1" ht="32.25" customHeight="1">
      <c r="A1571" s="35" t="s">
        <v>793</v>
      </c>
      <c r="B1571" s="36" t="s">
        <v>794</v>
      </c>
      <c r="C1571" s="40"/>
      <c r="D1571" s="25">
        <v>45</v>
      </c>
      <c r="E1571" s="23">
        <f t="shared" si="705"/>
        <v>0</v>
      </c>
      <c r="F1571" s="25"/>
      <c r="G1571" s="25">
        <v>30</v>
      </c>
      <c r="H1571" s="23">
        <f t="shared" si="706"/>
        <v>0</v>
      </c>
      <c r="I1571" s="25"/>
      <c r="J1571" s="25">
        <v>45</v>
      </c>
      <c r="K1571" s="23">
        <f t="shared" si="707"/>
        <v>0</v>
      </c>
      <c r="L1571" s="25">
        <v>330</v>
      </c>
      <c r="M1571" s="25">
        <v>75</v>
      </c>
      <c r="N1571" s="23">
        <f t="shared" si="708"/>
        <v>24750</v>
      </c>
      <c r="O1571" s="25">
        <v>450</v>
      </c>
      <c r="P1571" s="25">
        <v>38</v>
      </c>
      <c r="Q1571" s="23">
        <f t="shared" si="709"/>
        <v>17100</v>
      </c>
      <c r="R1571" s="25">
        <v>150</v>
      </c>
      <c r="S1571" s="25">
        <v>68</v>
      </c>
      <c r="T1571" s="23">
        <f t="shared" si="710"/>
        <v>10200</v>
      </c>
      <c r="U1571" s="25"/>
      <c r="V1571" s="25">
        <v>38</v>
      </c>
      <c r="W1571" s="23">
        <f t="shared" si="711"/>
        <v>0</v>
      </c>
      <c r="X1571" s="25"/>
      <c r="Y1571" s="25">
        <v>55</v>
      </c>
      <c r="Z1571" s="23">
        <f t="shared" si="712"/>
        <v>0</v>
      </c>
      <c r="AA1571" s="25"/>
      <c r="AB1571" s="25">
        <v>58</v>
      </c>
      <c r="AC1571" s="23">
        <f t="shared" si="713"/>
        <v>0</v>
      </c>
      <c r="AD1571" s="25"/>
      <c r="AE1571" s="25">
        <v>68</v>
      </c>
      <c r="AF1571" s="25">
        <f t="shared" si="714"/>
        <v>0</v>
      </c>
      <c r="AG1571" s="25"/>
      <c r="AH1571" s="25">
        <v>98</v>
      </c>
      <c r="AI1571" s="23">
        <f t="shared" si="715"/>
        <v>0</v>
      </c>
      <c r="AJ1571" s="25"/>
      <c r="AK1571" s="25">
        <v>7</v>
      </c>
      <c r="AL1571" s="25">
        <f t="shared" si="716"/>
        <v>0</v>
      </c>
      <c r="AM1571" s="25">
        <v>2950</v>
      </c>
      <c r="AN1571" s="25">
        <v>6</v>
      </c>
      <c r="AO1571" s="25">
        <f t="shared" si="717"/>
        <v>17700</v>
      </c>
      <c r="AP1571" s="25"/>
      <c r="AQ1571" s="25">
        <v>7</v>
      </c>
      <c r="AR1571" s="25">
        <f t="shared" si="730"/>
        <v>0</v>
      </c>
      <c r="AS1571" s="25"/>
      <c r="AT1571" s="25">
        <v>5.63</v>
      </c>
      <c r="AU1571" s="25">
        <f t="shared" si="731"/>
        <v>0</v>
      </c>
      <c r="AV1571" s="25"/>
      <c r="AW1571" s="25">
        <v>6.65</v>
      </c>
      <c r="AX1571" s="25">
        <f t="shared" si="732"/>
        <v>0</v>
      </c>
      <c r="AY1571" s="25"/>
      <c r="AZ1571" s="25">
        <v>5.58</v>
      </c>
      <c r="BA1571" s="25">
        <f t="shared" si="733"/>
        <v>0</v>
      </c>
      <c r="BB1571" s="25"/>
      <c r="BC1571" s="25">
        <v>6</v>
      </c>
      <c r="BD1571" s="23">
        <f t="shared" si="718"/>
        <v>0</v>
      </c>
      <c r="BE1571" s="26">
        <f t="shared" si="719"/>
        <v>69750</v>
      </c>
      <c r="BF1571" s="27">
        <f t="shared" si="722"/>
        <v>204037</v>
      </c>
      <c r="BG1571" s="28"/>
      <c r="BH1571" s="29"/>
      <c r="BI1571" s="28"/>
      <c r="BJ1571" s="30">
        <f t="shared" si="720"/>
        <v>0</v>
      </c>
      <c r="BK1571" s="28">
        <f t="shared" si="721"/>
        <v>273787</v>
      </c>
      <c r="BL1571" s="250"/>
      <c r="BM1571" s="250"/>
      <c r="BN1571" s="250"/>
      <c r="BO1571" s="254"/>
      <c r="BP1571" s="250"/>
      <c r="BQ1571" s="250"/>
      <c r="BR1571" s="250"/>
      <c r="BS1571" s="250"/>
      <c r="BT1571" s="250"/>
      <c r="BU1571" s="250"/>
      <c r="BV1571" s="250"/>
      <c r="BW1571" s="250"/>
      <c r="BX1571" s="250"/>
      <c r="BY1571" s="277"/>
      <c r="BZ1571" s="277"/>
      <c r="CA1571" s="277"/>
      <c r="CB1571" s="277"/>
      <c r="CC1571" s="277"/>
      <c r="CD1571" s="277"/>
      <c r="CE1571" s="277"/>
      <c r="CF1571" s="277"/>
      <c r="CG1571" s="277"/>
      <c r="CH1571" s="277"/>
      <c r="CI1571" s="277"/>
      <c r="CJ1571" s="277"/>
      <c r="CK1571" s="277"/>
      <c r="CL1571" s="277"/>
      <c r="CM1571" s="277"/>
      <c r="CN1571" s="277"/>
      <c r="CO1571" s="277"/>
      <c r="CP1571" s="253"/>
      <c r="CQ1571" s="253"/>
      <c r="CR1571" s="253"/>
      <c r="CS1571" s="253"/>
      <c r="CT1571" s="253"/>
      <c r="CU1571" s="253"/>
      <c r="CV1571" s="253"/>
      <c r="CW1571" s="253"/>
      <c r="CX1571" s="253"/>
      <c r="CY1571" s="253"/>
      <c r="CZ1571" s="253"/>
      <c r="DA1571" s="253"/>
      <c r="DB1571" s="253"/>
      <c r="DC1571" s="253"/>
      <c r="DD1571" s="253"/>
      <c r="DE1571" s="253"/>
      <c r="DF1571" s="253"/>
      <c r="DG1571" s="253"/>
      <c r="DH1571" s="253"/>
      <c r="DI1571" s="253"/>
      <c r="DJ1571" s="253"/>
      <c r="DK1571" s="253"/>
      <c r="DL1571" s="253"/>
      <c r="DM1571" s="253"/>
      <c r="DN1571" s="253"/>
      <c r="DO1571" s="253"/>
      <c r="DP1571" s="253"/>
      <c r="DQ1571" s="253"/>
      <c r="DR1571" s="253"/>
      <c r="DS1571" s="253"/>
      <c r="DT1571" s="253"/>
      <c r="DU1571" s="253"/>
      <c r="DV1571" s="253"/>
      <c r="DW1571" s="253"/>
      <c r="DX1571" s="253"/>
      <c r="DY1571" s="253"/>
      <c r="DZ1571" s="253"/>
      <c r="EA1571" s="253"/>
      <c r="EB1571" s="253"/>
      <c r="EC1571" s="253"/>
      <c r="ED1571" s="253"/>
      <c r="EE1571" s="253"/>
      <c r="EF1571" s="253"/>
      <c r="EG1571" s="253"/>
      <c r="EH1571" s="253"/>
      <c r="EI1571" s="253"/>
      <c r="EJ1571" s="253"/>
      <c r="EK1571" s="253"/>
      <c r="EL1571" s="253"/>
      <c r="EM1571" s="253"/>
      <c r="EN1571" s="253"/>
      <c r="EO1571" s="253"/>
      <c r="EP1571" s="253"/>
      <c r="EQ1571" s="253"/>
      <c r="ER1571" s="253"/>
      <c r="ES1571" s="253"/>
      <c r="ET1571" s="253"/>
      <c r="EU1571" s="253"/>
      <c r="EV1571" s="253"/>
      <c r="EW1571" s="253"/>
      <c r="EX1571" s="253"/>
      <c r="EY1571" s="253"/>
      <c r="EZ1571" s="253"/>
      <c r="FA1571" s="253"/>
      <c r="FB1571" s="253"/>
      <c r="FC1571" s="253"/>
      <c r="FD1571" s="253"/>
      <c r="FE1571" s="253"/>
      <c r="FF1571" s="253"/>
      <c r="FG1571" s="253"/>
      <c r="FH1571" s="253"/>
      <c r="FI1571" s="253"/>
      <c r="FJ1571" s="253"/>
      <c r="FK1571" s="253"/>
      <c r="FL1571" s="253"/>
      <c r="FM1571" s="253"/>
      <c r="FN1571" s="253"/>
      <c r="FO1571" s="253"/>
      <c r="FP1571" s="253"/>
      <c r="FQ1571" s="253"/>
      <c r="FR1571" s="253"/>
      <c r="FS1571" s="253"/>
      <c r="FT1571" s="253"/>
      <c r="FU1571" s="253"/>
      <c r="FV1571" s="253"/>
    </row>
    <row r="1572" spans="1:178" s="34" customFormat="1" ht="32.25" customHeight="1">
      <c r="A1572" s="20" t="s">
        <v>795</v>
      </c>
      <c r="B1572" s="21" t="s">
        <v>796</v>
      </c>
      <c r="C1572" s="51"/>
      <c r="D1572" s="23">
        <v>45</v>
      </c>
      <c r="E1572" s="23">
        <f t="shared" si="705"/>
        <v>0</v>
      </c>
      <c r="F1572" s="23"/>
      <c r="G1572" s="23">
        <v>30</v>
      </c>
      <c r="H1572" s="23">
        <f t="shared" si="706"/>
        <v>0</v>
      </c>
      <c r="I1572" s="23"/>
      <c r="J1572" s="23">
        <v>45</v>
      </c>
      <c r="K1572" s="23">
        <f t="shared" si="707"/>
        <v>0</v>
      </c>
      <c r="L1572" s="23"/>
      <c r="M1572" s="23">
        <v>75</v>
      </c>
      <c r="N1572" s="23">
        <f t="shared" si="708"/>
        <v>0</v>
      </c>
      <c r="O1572" s="23"/>
      <c r="P1572" s="23">
        <v>38</v>
      </c>
      <c r="Q1572" s="23">
        <f t="shared" si="709"/>
        <v>0</v>
      </c>
      <c r="R1572" s="23"/>
      <c r="S1572" s="23">
        <v>68</v>
      </c>
      <c r="T1572" s="23">
        <f t="shared" si="710"/>
        <v>0</v>
      </c>
      <c r="U1572" s="23"/>
      <c r="V1572" s="23">
        <v>38</v>
      </c>
      <c r="W1572" s="23">
        <f t="shared" si="711"/>
        <v>0</v>
      </c>
      <c r="X1572" s="23"/>
      <c r="Y1572" s="23">
        <v>55</v>
      </c>
      <c r="Z1572" s="23">
        <f t="shared" si="712"/>
        <v>0</v>
      </c>
      <c r="AA1572" s="23"/>
      <c r="AB1572" s="23">
        <v>58</v>
      </c>
      <c r="AC1572" s="23">
        <f t="shared" si="713"/>
        <v>0</v>
      </c>
      <c r="AD1572" s="23"/>
      <c r="AE1572" s="23">
        <v>68</v>
      </c>
      <c r="AF1572" s="25">
        <f t="shared" si="714"/>
        <v>0</v>
      </c>
      <c r="AG1572" s="23"/>
      <c r="AH1572" s="23">
        <v>98</v>
      </c>
      <c r="AI1572" s="23">
        <f t="shared" si="715"/>
        <v>0</v>
      </c>
      <c r="AJ1572" s="25"/>
      <c r="AK1572" s="25">
        <v>7</v>
      </c>
      <c r="AL1572" s="25">
        <f t="shared" si="716"/>
        <v>0</v>
      </c>
      <c r="AM1572" s="25"/>
      <c r="AN1572" s="25">
        <v>6</v>
      </c>
      <c r="AO1572" s="25">
        <f t="shared" si="717"/>
        <v>0</v>
      </c>
      <c r="AP1572" s="23"/>
      <c r="AQ1572" s="23">
        <v>7</v>
      </c>
      <c r="AR1572" s="25">
        <f t="shared" si="730"/>
        <v>0</v>
      </c>
      <c r="AS1572" s="23"/>
      <c r="AT1572" s="23">
        <v>5.63</v>
      </c>
      <c r="AU1572" s="23">
        <f t="shared" si="731"/>
        <v>0</v>
      </c>
      <c r="AV1572" s="23"/>
      <c r="AW1572" s="23">
        <v>6.65</v>
      </c>
      <c r="AX1572" s="23">
        <f t="shared" si="732"/>
        <v>0</v>
      </c>
      <c r="AY1572" s="23"/>
      <c r="AZ1572" s="23">
        <v>5.58</v>
      </c>
      <c r="BA1572" s="23">
        <f t="shared" si="733"/>
        <v>0</v>
      </c>
      <c r="BB1572" s="23"/>
      <c r="BC1572" s="23">
        <v>6</v>
      </c>
      <c r="BD1572" s="23">
        <f t="shared" si="718"/>
        <v>0</v>
      </c>
      <c r="BE1572" s="26">
        <f t="shared" si="719"/>
        <v>0</v>
      </c>
      <c r="BF1572" s="27">
        <f t="shared" si="722"/>
        <v>109410</v>
      </c>
      <c r="BG1572" s="28"/>
      <c r="BH1572" s="29"/>
      <c r="BI1572" s="28">
        <v>60000</v>
      </c>
      <c r="BJ1572" s="30">
        <f t="shared" si="720"/>
        <v>60000</v>
      </c>
      <c r="BK1572" s="28">
        <f t="shared" si="721"/>
        <v>49410</v>
      </c>
      <c r="BL1572" s="250"/>
      <c r="BM1572" s="250"/>
      <c r="BN1572" s="250"/>
      <c r="BO1572" s="254"/>
      <c r="BP1572" s="250"/>
      <c r="BQ1572" s="250"/>
      <c r="BR1572" s="250"/>
      <c r="BS1572" s="250"/>
      <c r="BT1572" s="250"/>
      <c r="BU1572" s="250"/>
      <c r="BV1572" s="250"/>
      <c r="BW1572" s="250"/>
      <c r="BX1572" s="250"/>
      <c r="BY1572" s="277"/>
      <c r="BZ1572" s="277"/>
      <c r="CA1572" s="277"/>
      <c r="CB1572" s="277"/>
      <c r="CC1572" s="277"/>
      <c r="CD1572" s="277"/>
      <c r="CE1572" s="277"/>
      <c r="CF1572" s="277"/>
      <c r="CG1572" s="277"/>
      <c r="CH1572" s="277"/>
      <c r="CI1572" s="277"/>
      <c r="CJ1572" s="277"/>
      <c r="CK1572" s="277"/>
      <c r="CL1572" s="277"/>
      <c r="CM1572" s="277"/>
      <c r="CN1572" s="277"/>
      <c r="CO1572" s="277"/>
      <c r="CP1572" s="253"/>
      <c r="CQ1572" s="253"/>
      <c r="CR1572" s="253"/>
      <c r="CS1572" s="253"/>
      <c r="CT1572" s="253"/>
      <c r="CU1572" s="253"/>
      <c r="CV1572" s="253"/>
      <c r="CW1572" s="253"/>
      <c r="CX1572" s="253"/>
      <c r="CY1572" s="253"/>
      <c r="CZ1572" s="253"/>
      <c r="DA1572" s="253"/>
      <c r="DB1572" s="253"/>
      <c r="DC1572" s="253"/>
      <c r="DD1572" s="253"/>
      <c r="DE1572" s="253"/>
      <c r="DF1572" s="253"/>
      <c r="DG1572" s="253"/>
      <c r="DH1572" s="253"/>
      <c r="DI1572" s="253"/>
      <c r="DJ1572" s="253"/>
      <c r="DK1572" s="253"/>
      <c r="DL1572" s="253"/>
      <c r="DM1572" s="253"/>
      <c r="DN1572" s="253"/>
      <c r="DO1572" s="253"/>
      <c r="DP1572" s="253"/>
      <c r="DQ1572" s="253"/>
      <c r="DR1572" s="253"/>
      <c r="DS1572" s="253"/>
      <c r="DT1572" s="253"/>
      <c r="DU1572" s="253"/>
      <c r="DV1572" s="253"/>
      <c r="DW1572" s="253"/>
      <c r="DX1572" s="253"/>
      <c r="DY1572" s="253"/>
      <c r="DZ1572" s="253"/>
      <c r="EA1572" s="253"/>
      <c r="EB1572" s="253"/>
      <c r="EC1572" s="253"/>
      <c r="ED1572" s="253"/>
      <c r="EE1572" s="253"/>
      <c r="EF1572" s="253"/>
      <c r="EG1572" s="253"/>
      <c r="EH1572" s="253"/>
      <c r="EI1572" s="253"/>
      <c r="EJ1572" s="253"/>
      <c r="EK1572" s="253"/>
      <c r="EL1572" s="253"/>
      <c r="EM1572" s="253"/>
      <c r="EN1572" s="253"/>
      <c r="EO1572" s="253"/>
      <c r="EP1572" s="253"/>
      <c r="EQ1572" s="253"/>
      <c r="ER1572" s="253"/>
      <c r="ES1572" s="253"/>
      <c r="ET1572" s="253"/>
      <c r="EU1572" s="253"/>
      <c r="EV1572" s="253"/>
      <c r="EW1572" s="253"/>
      <c r="EX1572" s="253"/>
      <c r="EY1572" s="253"/>
      <c r="EZ1572" s="253"/>
      <c r="FA1572" s="253"/>
      <c r="FB1572" s="253"/>
      <c r="FC1572" s="253"/>
      <c r="FD1572" s="253"/>
      <c r="FE1572" s="253"/>
      <c r="FF1572" s="253"/>
      <c r="FG1572" s="253"/>
      <c r="FH1572" s="253"/>
      <c r="FI1572" s="253"/>
      <c r="FJ1572" s="253"/>
      <c r="FK1572" s="253"/>
      <c r="FL1572" s="253"/>
      <c r="FM1572" s="253"/>
      <c r="FN1572" s="253"/>
      <c r="FO1572" s="253"/>
      <c r="FP1572" s="253"/>
      <c r="FQ1572" s="253"/>
      <c r="FR1572" s="253"/>
      <c r="FS1572" s="253"/>
      <c r="FT1572" s="253"/>
      <c r="FU1572" s="253"/>
      <c r="FV1572" s="253"/>
    </row>
    <row r="1573" spans="1:178" s="34" customFormat="1" ht="32.25" customHeight="1">
      <c r="A1573" s="20" t="s">
        <v>797</v>
      </c>
      <c r="B1573" s="21" t="s">
        <v>798</v>
      </c>
      <c r="C1573" s="51"/>
      <c r="D1573" s="23">
        <v>45</v>
      </c>
      <c r="E1573" s="23">
        <f t="shared" ref="E1573:E1636" si="734">D1573*C1573</f>
        <v>0</v>
      </c>
      <c r="F1573" s="23"/>
      <c r="G1573" s="23">
        <v>30</v>
      </c>
      <c r="H1573" s="23">
        <f t="shared" ref="H1573:H1636" si="735">G1573*F1573</f>
        <v>0</v>
      </c>
      <c r="I1573" s="23"/>
      <c r="J1573" s="23">
        <v>45</v>
      </c>
      <c r="K1573" s="23">
        <f t="shared" ref="K1573:K1636" si="736">J1573*I1573</f>
        <v>0</v>
      </c>
      <c r="L1573" s="23"/>
      <c r="M1573" s="23">
        <v>75</v>
      </c>
      <c r="N1573" s="23">
        <f t="shared" ref="N1573:N1636" si="737">M1573*L1573</f>
        <v>0</v>
      </c>
      <c r="O1573" s="23"/>
      <c r="P1573" s="23">
        <v>38</v>
      </c>
      <c r="Q1573" s="23">
        <f t="shared" ref="Q1573:Q1636" si="738">P1573*O1573</f>
        <v>0</v>
      </c>
      <c r="R1573" s="23"/>
      <c r="S1573" s="23">
        <v>68</v>
      </c>
      <c r="T1573" s="23">
        <f t="shared" ref="T1573:T1636" si="739">S1573*R1573</f>
        <v>0</v>
      </c>
      <c r="U1573" s="23"/>
      <c r="V1573" s="23">
        <v>38</v>
      </c>
      <c r="W1573" s="23">
        <f t="shared" ref="W1573:W1636" si="740">V1573*U1573</f>
        <v>0</v>
      </c>
      <c r="X1573" s="23"/>
      <c r="Y1573" s="23">
        <v>55</v>
      </c>
      <c r="Z1573" s="23">
        <f t="shared" ref="Z1573:Z1636" si="741">Y1573*X1573</f>
        <v>0</v>
      </c>
      <c r="AA1573" s="23"/>
      <c r="AB1573" s="23">
        <v>58</v>
      </c>
      <c r="AC1573" s="23">
        <f t="shared" ref="AC1573:AC1636" si="742">AB1573*AA1573</f>
        <v>0</v>
      </c>
      <c r="AD1573" s="23"/>
      <c r="AE1573" s="23">
        <v>68</v>
      </c>
      <c r="AF1573" s="25">
        <f t="shared" ref="AF1573:AF1636" si="743">AE1573*AD1573</f>
        <v>0</v>
      </c>
      <c r="AG1573" s="23"/>
      <c r="AH1573" s="23">
        <v>98</v>
      </c>
      <c r="AI1573" s="23">
        <f t="shared" ref="AI1573:AI1636" si="744">AH1573*AG1573</f>
        <v>0</v>
      </c>
      <c r="AJ1573" s="25"/>
      <c r="AK1573" s="25">
        <v>7</v>
      </c>
      <c r="AL1573" s="25">
        <f t="shared" ref="AL1573:AL1636" si="745">AK1573*AJ1573</f>
        <v>0</v>
      </c>
      <c r="AM1573" s="25"/>
      <c r="AN1573" s="25">
        <v>6</v>
      </c>
      <c r="AO1573" s="25">
        <f t="shared" ref="AO1573:AO1636" si="746">AN1573*AM1573</f>
        <v>0</v>
      </c>
      <c r="AP1573" s="23"/>
      <c r="AQ1573" s="23">
        <v>7</v>
      </c>
      <c r="AR1573" s="25">
        <f t="shared" si="730"/>
        <v>0</v>
      </c>
      <c r="AS1573" s="23"/>
      <c r="AT1573" s="23">
        <v>5.63</v>
      </c>
      <c r="AU1573" s="23">
        <f t="shared" si="731"/>
        <v>0</v>
      </c>
      <c r="AV1573" s="23"/>
      <c r="AW1573" s="23">
        <v>6.65</v>
      </c>
      <c r="AX1573" s="23">
        <f t="shared" si="732"/>
        <v>0</v>
      </c>
      <c r="AY1573" s="23"/>
      <c r="AZ1573" s="23">
        <v>5.58</v>
      </c>
      <c r="BA1573" s="23">
        <f t="shared" si="733"/>
        <v>0</v>
      </c>
      <c r="BB1573" s="23"/>
      <c r="BC1573" s="23">
        <v>6</v>
      </c>
      <c r="BD1573" s="23">
        <f t="shared" ref="BD1573:BD1636" si="747">BC1573*BB1573</f>
        <v>0</v>
      </c>
      <c r="BE1573" s="26">
        <f t="shared" ref="BE1573:BE1636" si="748">E1573+H1573+K1573+N1573+Q1573+T1573+W1573+Z1573+AC1573+AF1573+AI1573+AL1573+AO1573+AR1573+AU1573+AX1573+BD1573+BA1573</f>
        <v>0</v>
      </c>
      <c r="BF1573" s="27">
        <f t="shared" si="722"/>
        <v>134269</v>
      </c>
      <c r="BG1573" s="28"/>
      <c r="BH1573" s="29"/>
      <c r="BI1573" s="28"/>
      <c r="BJ1573" s="30">
        <f t="shared" ref="BJ1573:BJ1636" si="749">BG1573+BH1573+BI1573</f>
        <v>0</v>
      </c>
      <c r="BK1573" s="28">
        <f t="shared" ref="BK1573:BK1636" si="750">BF1573+BE1573-BJ1573</f>
        <v>134269</v>
      </c>
      <c r="BL1573" s="250"/>
      <c r="BM1573" s="250"/>
      <c r="BN1573" s="250"/>
      <c r="BO1573" s="254"/>
      <c r="BP1573" s="250"/>
      <c r="BQ1573" s="250"/>
      <c r="BR1573" s="254"/>
      <c r="BS1573" s="254"/>
      <c r="BT1573" s="250"/>
      <c r="BU1573" s="250"/>
      <c r="BV1573" s="250"/>
      <c r="BW1573" s="250"/>
      <c r="BX1573" s="250"/>
      <c r="BY1573" s="277"/>
      <c r="BZ1573" s="277"/>
      <c r="CA1573" s="277"/>
      <c r="CB1573" s="277"/>
      <c r="CC1573" s="277"/>
      <c r="CD1573" s="277"/>
      <c r="CE1573" s="277"/>
      <c r="CF1573" s="277"/>
      <c r="CG1573" s="277"/>
      <c r="CH1573" s="277"/>
      <c r="CI1573" s="277"/>
      <c r="CJ1573" s="277"/>
      <c r="CK1573" s="277"/>
      <c r="CL1573" s="277"/>
      <c r="CM1573" s="277"/>
      <c r="CN1573" s="277"/>
      <c r="CO1573" s="277"/>
      <c r="CP1573" s="253"/>
      <c r="CQ1573" s="253"/>
      <c r="CR1573" s="253"/>
      <c r="CS1573" s="253"/>
      <c r="CT1573" s="253"/>
      <c r="CU1573" s="253"/>
      <c r="CV1573" s="253"/>
      <c r="CW1573" s="253"/>
      <c r="CX1573" s="253"/>
      <c r="CY1573" s="253"/>
      <c r="CZ1573" s="253"/>
      <c r="DA1573" s="253"/>
      <c r="DB1573" s="253"/>
      <c r="DC1573" s="253"/>
      <c r="DD1573" s="253"/>
      <c r="DE1573" s="253"/>
      <c r="DF1573" s="253"/>
      <c r="DG1573" s="253"/>
      <c r="DH1573" s="253"/>
      <c r="DI1573" s="253"/>
      <c r="DJ1573" s="253"/>
      <c r="DK1573" s="253"/>
      <c r="DL1573" s="253"/>
      <c r="DM1573" s="253"/>
      <c r="DN1573" s="253"/>
      <c r="DO1573" s="253"/>
      <c r="DP1573" s="253"/>
      <c r="DQ1573" s="253"/>
      <c r="DR1573" s="253"/>
      <c r="DS1573" s="253"/>
      <c r="DT1573" s="253"/>
      <c r="DU1573" s="253"/>
      <c r="DV1573" s="253"/>
      <c r="DW1573" s="253"/>
      <c r="DX1573" s="253"/>
      <c r="DY1573" s="253"/>
      <c r="DZ1573" s="253"/>
      <c r="EA1573" s="253"/>
      <c r="EB1573" s="253"/>
      <c r="EC1573" s="253"/>
      <c r="ED1573" s="253"/>
      <c r="EE1573" s="253"/>
      <c r="EF1573" s="253"/>
      <c r="EG1573" s="253"/>
      <c r="EH1573" s="253"/>
      <c r="EI1573" s="253"/>
      <c r="EJ1573" s="253"/>
      <c r="EK1573" s="253"/>
      <c r="EL1573" s="253"/>
      <c r="EM1573" s="253"/>
      <c r="EN1573" s="253"/>
      <c r="EO1573" s="253"/>
      <c r="EP1573" s="253"/>
      <c r="EQ1573" s="253"/>
      <c r="ER1573" s="253"/>
      <c r="ES1573" s="253"/>
      <c r="ET1573" s="253"/>
      <c r="EU1573" s="253"/>
      <c r="EV1573" s="253"/>
      <c r="EW1573" s="253"/>
      <c r="EX1573" s="253"/>
      <c r="EY1573" s="253"/>
      <c r="EZ1573" s="253"/>
      <c r="FA1573" s="253"/>
      <c r="FB1573" s="253"/>
      <c r="FC1573" s="253"/>
      <c r="FD1573" s="253"/>
      <c r="FE1573" s="253"/>
      <c r="FF1573" s="253"/>
      <c r="FG1573" s="253"/>
      <c r="FH1573" s="253"/>
      <c r="FI1573" s="253"/>
      <c r="FJ1573" s="253"/>
      <c r="FK1573" s="253"/>
      <c r="FL1573" s="253"/>
      <c r="FM1573" s="253"/>
      <c r="FN1573" s="253"/>
      <c r="FO1573" s="253"/>
      <c r="FP1573" s="253"/>
      <c r="FQ1573" s="253"/>
      <c r="FR1573" s="253"/>
      <c r="FS1573" s="253"/>
      <c r="FT1573" s="253"/>
      <c r="FU1573" s="253"/>
      <c r="FV1573" s="253"/>
    </row>
    <row r="1574" spans="1:178" s="34" customFormat="1" ht="32.25" customHeight="1">
      <c r="A1574" s="20" t="s">
        <v>799</v>
      </c>
      <c r="B1574" s="21" t="s">
        <v>800</v>
      </c>
      <c r="C1574" s="51"/>
      <c r="D1574" s="23">
        <v>45</v>
      </c>
      <c r="E1574" s="23">
        <f t="shared" si="734"/>
        <v>0</v>
      </c>
      <c r="F1574" s="23"/>
      <c r="G1574" s="23">
        <v>30</v>
      </c>
      <c r="H1574" s="23">
        <f t="shared" si="735"/>
        <v>0</v>
      </c>
      <c r="I1574" s="23"/>
      <c r="J1574" s="23">
        <v>45</v>
      </c>
      <c r="K1574" s="23">
        <f t="shared" si="736"/>
        <v>0</v>
      </c>
      <c r="L1574" s="23"/>
      <c r="M1574" s="23">
        <v>75</v>
      </c>
      <c r="N1574" s="23">
        <f t="shared" si="737"/>
        <v>0</v>
      </c>
      <c r="O1574" s="23"/>
      <c r="P1574" s="23">
        <v>38</v>
      </c>
      <c r="Q1574" s="23">
        <f t="shared" si="738"/>
        <v>0</v>
      </c>
      <c r="R1574" s="23"/>
      <c r="S1574" s="23">
        <v>68</v>
      </c>
      <c r="T1574" s="23">
        <f t="shared" si="739"/>
        <v>0</v>
      </c>
      <c r="U1574" s="23"/>
      <c r="V1574" s="23">
        <v>38</v>
      </c>
      <c r="W1574" s="23">
        <f t="shared" si="740"/>
        <v>0</v>
      </c>
      <c r="X1574" s="23"/>
      <c r="Y1574" s="23">
        <v>55</v>
      </c>
      <c r="Z1574" s="23">
        <f t="shared" si="741"/>
        <v>0</v>
      </c>
      <c r="AA1574" s="23"/>
      <c r="AB1574" s="23">
        <v>58</v>
      </c>
      <c r="AC1574" s="23">
        <f t="shared" si="742"/>
        <v>0</v>
      </c>
      <c r="AD1574" s="23"/>
      <c r="AE1574" s="23">
        <v>68</v>
      </c>
      <c r="AF1574" s="25">
        <f t="shared" si="743"/>
        <v>0</v>
      </c>
      <c r="AG1574" s="23"/>
      <c r="AH1574" s="23">
        <v>98</v>
      </c>
      <c r="AI1574" s="23">
        <f t="shared" si="744"/>
        <v>0</v>
      </c>
      <c r="AJ1574" s="25"/>
      <c r="AK1574" s="25">
        <v>7</v>
      </c>
      <c r="AL1574" s="25">
        <f t="shared" si="745"/>
        <v>0</v>
      </c>
      <c r="AM1574" s="25"/>
      <c r="AN1574" s="25">
        <v>6</v>
      </c>
      <c r="AO1574" s="25">
        <f t="shared" si="746"/>
        <v>0</v>
      </c>
      <c r="AP1574" s="23"/>
      <c r="AQ1574" s="23">
        <v>7</v>
      </c>
      <c r="AR1574" s="25">
        <f t="shared" si="730"/>
        <v>0</v>
      </c>
      <c r="AS1574" s="23"/>
      <c r="AT1574" s="23">
        <v>5.63</v>
      </c>
      <c r="AU1574" s="23">
        <f t="shared" si="731"/>
        <v>0</v>
      </c>
      <c r="AV1574" s="23"/>
      <c r="AW1574" s="23">
        <v>6.65</v>
      </c>
      <c r="AX1574" s="23">
        <f t="shared" si="732"/>
        <v>0</v>
      </c>
      <c r="AY1574" s="23"/>
      <c r="AZ1574" s="23">
        <v>5.58</v>
      </c>
      <c r="BA1574" s="23">
        <f t="shared" si="733"/>
        <v>0</v>
      </c>
      <c r="BB1574" s="23"/>
      <c r="BC1574" s="23">
        <v>6</v>
      </c>
      <c r="BD1574" s="23">
        <f t="shared" si="747"/>
        <v>0</v>
      </c>
      <c r="BE1574" s="26">
        <f t="shared" si="748"/>
        <v>0</v>
      </c>
      <c r="BF1574" s="27">
        <f t="shared" ref="BF1574:BF1637" si="751">BK983</f>
        <v>80720</v>
      </c>
      <c r="BG1574" s="28"/>
      <c r="BH1574" s="29"/>
      <c r="BI1574" s="28"/>
      <c r="BJ1574" s="30">
        <f t="shared" si="749"/>
        <v>0</v>
      </c>
      <c r="BK1574" s="28">
        <f t="shared" si="750"/>
        <v>80720</v>
      </c>
      <c r="BL1574" s="250"/>
      <c r="BM1574" s="250"/>
      <c r="BN1574" s="250"/>
      <c r="BO1574" s="254"/>
      <c r="BP1574" s="250"/>
      <c r="BQ1574" s="250"/>
      <c r="BR1574" s="254"/>
      <c r="BS1574" s="254"/>
      <c r="BT1574" s="254"/>
      <c r="BU1574" s="250"/>
      <c r="BV1574" s="250"/>
      <c r="BW1574" s="250"/>
      <c r="BX1574" s="250"/>
      <c r="BY1574" s="277"/>
      <c r="BZ1574" s="277"/>
      <c r="CA1574" s="277"/>
      <c r="CB1574" s="277"/>
      <c r="CC1574" s="277"/>
      <c r="CD1574" s="277"/>
      <c r="CE1574" s="277"/>
      <c r="CF1574" s="277"/>
      <c r="CG1574" s="277"/>
      <c r="CH1574" s="277"/>
      <c r="CI1574" s="277"/>
      <c r="CJ1574" s="277"/>
      <c r="CK1574" s="277"/>
      <c r="CL1574" s="277"/>
      <c r="CM1574" s="277"/>
      <c r="CN1574" s="277"/>
      <c r="CO1574" s="277"/>
      <c r="CP1574" s="253"/>
      <c r="CQ1574" s="253"/>
      <c r="CR1574" s="253"/>
      <c r="CS1574" s="253"/>
      <c r="CT1574" s="253"/>
      <c r="CU1574" s="253"/>
      <c r="CV1574" s="253"/>
      <c r="CW1574" s="253"/>
      <c r="CX1574" s="253"/>
      <c r="CY1574" s="253"/>
      <c r="CZ1574" s="253"/>
      <c r="DA1574" s="253"/>
      <c r="DB1574" s="253"/>
      <c r="DC1574" s="253"/>
      <c r="DD1574" s="253"/>
      <c r="DE1574" s="253"/>
      <c r="DF1574" s="253"/>
      <c r="DG1574" s="253"/>
      <c r="DH1574" s="253"/>
      <c r="DI1574" s="253"/>
      <c r="DJ1574" s="253"/>
      <c r="DK1574" s="253"/>
      <c r="DL1574" s="253"/>
      <c r="DM1574" s="253"/>
      <c r="DN1574" s="253"/>
      <c r="DO1574" s="253"/>
      <c r="DP1574" s="253"/>
      <c r="DQ1574" s="253"/>
      <c r="DR1574" s="253"/>
      <c r="DS1574" s="253"/>
      <c r="DT1574" s="253"/>
      <c r="DU1574" s="253"/>
      <c r="DV1574" s="253"/>
      <c r="DW1574" s="253"/>
      <c r="DX1574" s="253"/>
      <c r="DY1574" s="253"/>
      <c r="DZ1574" s="253"/>
      <c r="EA1574" s="253"/>
      <c r="EB1574" s="253"/>
      <c r="EC1574" s="253"/>
      <c r="ED1574" s="253"/>
      <c r="EE1574" s="253"/>
      <c r="EF1574" s="253"/>
      <c r="EG1574" s="253"/>
      <c r="EH1574" s="253"/>
      <c r="EI1574" s="253"/>
      <c r="EJ1574" s="253"/>
      <c r="EK1574" s="253"/>
      <c r="EL1574" s="253"/>
      <c r="EM1574" s="253"/>
      <c r="EN1574" s="253"/>
      <c r="EO1574" s="253"/>
      <c r="EP1574" s="253"/>
      <c r="EQ1574" s="253"/>
      <c r="ER1574" s="253"/>
      <c r="ES1574" s="253"/>
      <c r="ET1574" s="253"/>
      <c r="EU1574" s="253"/>
      <c r="EV1574" s="253"/>
      <c r="EW1574" s="253"/>
      <c r="EX1574" s="253"/>
      <c r="EY1574" s="253"/>
      <c r="EZ1574" s="253"/>
      <c r="FA1574" s="253"/>
      <c r="FB1574" s="253"/>
      <c r="FC1574" s="253"/>
      <c r="FD1574" s="253"/>
      <c r="FE1574" s="253"/>
      <c r="FF1574" s="253"/>
      <c r="FG1574" s="253"/>
      <c r="FH1574" s="253"/>
      <c r="FI1574" s="253"/>
      <c r="FJ1574" s="253"/>
      <c r="FK1574" s="253"/>
      <c r="FL1574" s="253"/>
      <c r="FM1574" s="253"/>
      <c r="FN1574" s="253"/>
      <c r="FO1574" s="253"/>
      <c r="FP1574" s="253"/>
      <c r="FQ1574" s="253"/>
      <c r="FR1574" s="253"/>
      <c r="FS1574" s="253"/>
      <c r="FT1574" s="253"/>
      <c r="FU1574" s="253"/>
      <c r="FV1574" s="253"/>
    </row>
    <row r="1575" spans="1:178" s="34" customFormat="1" ht="32.25" customHeight="1">
      <c r="A1575" s="20" t="s">
        <v>801</v>
      </c>
      <c r="B1575" s="21" t="s">
        <v>802</v>
      </c>
      <c r="C1575" s="51"/>
      <c r="D1575" s="23">
        <v>45</v>
      </c>
      <c r="E1575" s="23">
        <f t="shared" si="734"/>
        <v>0</v>
      </c>
      <c r="F1575" s="23"/>
      <c r="G1575" s="23">
        <v>30</v>
      </c>
      <c r="H1575" s="23">
        <f t="shared" si="735"/>
        <v>0</v>
      </c>
      <c r="I1575" s="23"/>
      <c r="J1575" s="23">
        <v>45</v>
      </c>
      <c r="K1575" s="23">
        <f t="shared" si="736"/>
        <v>0</v>
      </c>
      <c r="L1575" s="23"/>
      <c r="M1575" s="23">
        <v>75</v>
      </c>
      <c r="N1575" s="23">
        <f t="shared" si="737"/>
        <v>0</v>
      </c>
      <c r="O1575" s="23"/>
      <c r="P1575" s="23">
        <v>38</v>
      </c>
      <c r="Q1575" s="23">
        <f t="shared" si="738"/>
        <v>0</v>
      </c>
      <c r="R1575" s="23"/>
      <c r="S1575" s="23">
        <v>68</v>
      </c>
      <c r="T1575" s="23">
        <f t="shared" si="739"/>
        <v>0</v>
      </c>
      <c r="U1575" s="23">
        <v>450</v>
      </c>
      <c r="V1575" s="23">
        <v>38</v>
      </c>
      <c r="W1575" s="23">
        <f t="shared" si="740"/>
        <v>17100</v>
      </c>
      <c r="X1575" s="23">
        <v>158</v>
      </c>
      <c r="Y1575" s="23">
        <v>55</v>
      </c>
      <c r="Z1575" s="23">
        <f t="shared" si="741"/>
        <v>8690</v>
      </c>
      <c r="AA1575" s="23">
        <v>70</v>
      </c>
      <c r="AB1575" s="23">
        <v>58</v>
      </c>
      <c r="AC1575" s="23">
        <f t="shared" si="742"/>
        <v>4060</v>
      </c>
      <c r="AD1575" s="23">
        <v>330</v>
      </c>
      <c r="AE1575" s="23">
        <v>68</v>
      </c>
      <c r="AF1575" s="25">
        <f t="shared" si="743"/>
        <v>22440</v>
      </c>
      <c r="AG1575" s="23"/>
      <c r="AH1575" s="23">
        <v>98</v>
      </c>
      <c r="AI1575" s="23">
        <f t="shared" si="744"/>
        <v>0</v>
      </c>
      <c r="AJ1575" s="25"/>
      <c r="AK1575" s="25">
        <v>7</v>
      </c>
      <c r="AL1575" s="25">
        <f t="shared" si="745"/>
        <v>0</v>
      </c>
      <c r="AM1575" s="25"/>
      <c r="AN1575" s="25">
        <v>6</v>
      </c>
      <c r="AO1575" s="25">
        <f t="shared" si="746"/>
        <v>0</v>
      </c>
      <c r="AP1575" s="23"/>
      <c r="AQ1575" s="23">
        <v>7</v>
      </c>
      <c r="AR1575" s="25">
        <f t="shared" si="730"/>
        <v>0</v>
      </c>
      <c r="AS1575" s="23"/>
      <c r="AT1575" s="23">
        <v>5.63</v>
      </c>
      <c r="AU1575" s="23">
        <f t="shared" si="731"/>
        <v>0</v>
      </c>
      <c r="AV1575" s="23"/>
      <c r="AW1575" s="23">
        <v>6.65</v>
      </c>
      <c r="AX1575" s="23">
        <f t="shared" si="732"/>
        <v>0</v>
      </c>
      <c r="AY1575" s="23"/>
      <c r="AZ1575" s="23">
        <v>5.58</v>
      </c>
      <c r="BA1575" s="23">
        <f t="shared" si="733"/>
        <v>0</v>
      </c>
      <c r="BB1575" s="23"/>
      <c r="BC1575" s="23">
        <v>6</v>
      </c>
      <c r="BD1575" s="23">
        <f t="shared" si="747"/>
        <v>0</v>
      </c>
      <c r="BE1575" s="26">
        <f t="shared" si="748"/>
        <v>52290</v>
      </c>
      <c r="BF1575" s="27">
        <f t="shared" si="751"/>
        <v>229430</v>
      </c>
      <c r="BG1575" s="28"/>
      <c r="BH1575" s="29"/>
      <c r="BI1575" s="28"/>
      <c r="BJ1575" s="30">
        <f t="shared" si="749"/>
        <v>0</v>
      </c>
      <c r="BK1575" s="28">
        <f t="shared" si="750"/>
        <v>281720</v>
      </c>
      <c r="BL1575" s="250"/>
      <c r="BM1575" s="250"/>
      <c r="BN1575" s="250"/>
      <c r="BO1575" s="250"/>
      <c r="BP1575" s="250"/>
      <c r="BQ1575" s="250"/>
      <c r="BR1575" s="254"/>
      <c r="BS1575" s="254"/>
      <c r="BT1575" s="254"/>
      <c r="BU1575" s="250"/>
      <c r="BV1575" s="250"/>
      <c r="BW1575" s="250"/>
      <c r="BX1575" s="250"/>
      <c r="BY1575" s="277"/>
      <c r="BZ1575" s="277"/>
      <c r="CA1575" s="277"/>
      <c r="CB1575" s="277"/>
      <c r="CC1575" s="277"/>
      <c r="CD1575" s="277"/>
      <c r="CE1575" s="277"/>
      <c r="CF1575" s="277"/>
      <c r="CG1575" s="277"/>
      <c r="CH1575" s="277"/>
      <c r="CI1575" s="277"/>
      <c r="CJ1575" s="277"/>
      <c r="CK1575" s="277"/>
      <c r="CL1575" s="277"/>
      <c r="CM1575" s="277"/>
      <c r="CN1575" s="277"/>
      <c r="CO1575" s="277"/>
      <c r="CP1575" s="253"/>
      <c r="CQ1575" s="253"/>
      <c r="CR1575" s="253"/>
      <c r="CS1575" s="253"/>
      <c r="CT1575" s="253"/>
      <c r="CU1575" s="253"/>
      <c r="CV1575" s="253"/>
      <c r="CW1575" s="253"/>
      <c r="CX1575" s="253"/>
      <c r="CY1575" s="253"/>
      <c r="CZ1575" s="253"/>
      <c r="DA1575" s="253"/>
      <c r="DB1575" s="253"/>
      <c r="DC1575" s="253"/>
      <c r="DD1575" s="253"/>
      <c r="DE1575" s="253"/>
      <c r="DF1575" s="253"/>
      <c r="DG1575" s="253"/>
      <c r="DH1575" s="253"/>
      <c r="DI1575" s="253"/>
      <c r="DJ1575" s="253"/>
      <c r="DK1575" s="253"/>
      <c r="DL1575" s="253"/>
      <c r="DM1575" s="253"/>
      <c r="DN1575" s="253"/>
      <c r="DO1575" s="253"/>
      <c r="DP1575" s="253"/>
      <c r="DQ1575" s="253"/>
      <c r="DR1575" s="253"/>
      <c r="DS1575" s="253"/>
      <c r="DT1575" s="253"/>
      <c r="DU1575" s="253"/>
      <c r="DV1575" s="253"/>
      <c r="DW1575" s="253"/>
      <c r="DX1575" s="253"/>
      <c r="DY1575" s="253"/>
      <c r="DZ1575" s="253"/>
      <c r="EA1575" s="253"/>
      <c r="EB1575" s="253"/>
      <c r="EC1575" s="253"/>
      <c r="ED1575" s="253"/>
      <c r="EE1575" s="253"/>
      <c r="EF1575" s="253"/>
      <c r="EG1575" s="253"/>
      <c r="EH1575" s="253"/>
      <c r="EI1575" s="253"/>
      <c r="EJ1575" s="253"/>
      <c r="EK1575" s="253"/>
      <c r="EL1575" s="253"/>
      <c r="EM1575" s="253"/>
      <c r="EN1575" s="253"/>
      <c r="EO1575" s="253"/>
      <c r="EP1575" s="253"/>
      <c r="EQ1575" s="253"/>
      <c r="ER1575" s="253"/>
      <c r="ES1575" s="253"/>
      <c r="ET1575" s="253"/>
      <c r="EU1575" s="253"/>
      <c r="EV1575" s="253"/>
      <c r="EW1575" s="253"/>
      <c r="EX1575" s="253"/>
      <c r="EY1575" s="253"/>
      <c r="EZ1575" s="253"/>
      <c r="FA1575" s="253"/>
      <c r="FB1575" s="253"/>
      <c r="FC1575" s="253"/>
      <c r="FD1575" s="253"/>
      <c r="FE1575" s="253"/>
      <c r="FF1575" s="253"/>
      <c r="FG1575" s="253"/>
      <c r="FH1575" s="253"/>
      <c r="FI1575" s="253"/>
      <c r="FJ1575" s="253"/>
      <c r="FK1575" s="253"/>
      <c r="FL1575" s="253"/>
      <c r="FM1575" s="253"/>
      <c r="FN1575" s="253"/>
      <c r="FO1575" s="253"/>
      <c r="FP1575" s="253"/>
      <c r="FQ1575" s="253"/>
      <c r="FR1575" s="253"/>
      <c r="FS1575" s="253"/>
      <c r="FT1575" s="253"/>
      <c r="FU1575" s="253"/>
      <c r="FV1575" s="253"/>
    </row>
    <row r="1576" spans="1:178" s="33" customFormat="1" ht="31.5" customHeight="1">
      <c r="A1576" s="35" t="s">
        <v>803</v>
      </c>
      <c r="B1576" s="36" t="s">
        <v>804</v>
      </c>
      <c r="C1576" s="40"/>
      <c r="D1576" s="25">
        <v>45</v>
      </c>
      <c r="E1576" s="23">
        <f t="shared" si="734"/>
        <v>0</v>
      </c>
      <c r="F1576" s="25"/>
      <c r="G1576" s="25">
        <v>30</v>
      </c>
      <c r="H1576" s="23">
        <f t="shared" si="735"/>
        <v>0</v>
      </c>
      <c r="I1576" s="25"/>
      <c r="J1576" s="25">
        <v>45</v>
      </c>
      <c r="K1576" s="23">
        <f t="shared" si="736"/>
        <v>0</v>
      </c>
      <c r="L1576" s="25"/>
      <c r="M1576" s="25">
        <v>75</v>
      </c>
      <c r="N1576" s="23">
        <f t="shared" si="737"/>
        <v>0</v>
      </c>
      <c r="O1576" s="25"/>
      <c r="P1576" s="25">
        <v>38</v>
      </c>
      <c r="Q1576" s="23">
        <f t="shared" si="738"/>
        <v>0</v>
      </c>
      <c r="R1576" s="25"/>
      <c r="S1576" s="25">
        <v>68</v>
      </c>
      <c r="T1576" s="23">
        <f t="shared" si="739"/>
        <v>0</v>
      </c>
      <c r="U1576" s="25"/>
      <c r="V1576" s="25">
        <v>38</v>
      </c>
      <c r="W1576" s="23">
        <f t="shared" si="740"/>
        <v>0</v>
      </c>
      <c r="X1576" s="25"/>
      <c r="Y1576" s="25">
        <v>55</v>
      </c>
      <c r="Z1576" s="23">
        <f t="shared" si="741"/>
        <v>0</v>
      </c>
      <c r="AA1576" s="25"/>
      <c r="AB1576" s="25">
        <v>58</v>
      </c>
      <c r="AC1576" s="23">
        <f t="shared" si="742"/>
        <v>0</v>
      </c>
      <c r="AD1576" s="25"/>
      <c r="AE1576" s="25">
        <v>68</v>
      </c>
      <c r="AF1576" s="25">
        <f t="shared" si="743"/>
        <v>0</v>
      </c>
      <c r="AG1576" s="25"/>
      <c r="AH1576" s="25">
        <v>98</v>
      </c>
      <c r="AI1576" s="23">
        <f t="shared" si="744"/>
        <v>0</v>
      </c>
      <c r="AJ1576" s="25"/>
      <c r="AK1576" s="25">
        <v>7</v>
      </c>
      <c r="AL1576" s="25">
        <f t="shared" si="745"/>
        <v>0</v>
      </c>
      <c r="AM1576" s="25"/>
      <c r="AN1576" s="25">
        <v>6</v>
      </c>
      <c r="AO1576" s="25">
        <f t="shared" si="746"/>
        <v>0</v>
      </c>
      <c r="AP1576" s="25"/>
      <c r="AQ1576" s="25">
        <v>7</v>
      </c>
      <c r="AR1576" s="25">
        <f t="shared" si="730"/>
        <v>0</v>
      </c>
      <c r="AS1576" s="25"/>
      <c r="AT1576" s="25">
        <v>5.63</v>
      </c>
      <c r="AU1576" s="25">
        <f t="shared" si="731"/>
        <v>0</v>
      </c>
      <c r="AV1576" s="25"/>
      <c r="AW1576" s="25">
        <v>6.65</v>
      </c>
      <c r="AX1576" s="25">
        <f t="shared" si="732"/>
        <v>0</v>
      </c>
      <c r="AY1576" s="25"/>
      <c r="AZ1576" s="25">
        <v>5.58</v>
      </c>
      <c r="BA1576" s="25">
        <f t="shared" si="733"/>
        <v>0</v>
      </c>
      <c r="BB1576" s="25"/>
      <c r="BC1576" s="25">
        <v>6</v>
      </c>
      <c r="BD1576" s="23">
        <f t="shared" si="747"/>
        <v>0</v>
      </c>
      <c r="BE1576" s="26">
        <f t="shared" si="748"/>
        <v>0</v>
      </c>
      <c r="BF1576" s="27">
        <f t="shared" si="751"/>
        <v>0</v>
      </c>
      <c r="BG1576" s="28"/>
      <c r="BH1576" s="29"/>
      <c r="BI1576" s="28"/>
      <c r="BJ1576" s="30">
        <f t="shared" si="749"/>
        <v>0</v>
      </c>
      <c r="BK1576" s="28">
        <f t="shared" si="750"/>
        <v>0</v>
      </c>
      <c r="BL1576" s="250"/>
      <c r="BM1576" s="254"/>
      <c r="BN1576" s="250"/>
      <c r="BO1576" s="250"/>
      <c r="BP1576" s="250"/>
      <c r="BQ1576" s="250"/>
      <c r="BR1576" s="254"/>
      <c r="BS1576" s="254"/>
      <c r="BT1576" s="254"/>
      <c r="BU1576" s="250"/>
      <c r="BV1576" s="250"/>
      <c r="BW1576" s="250"/>
      <c r="BX1576" s="250"/>
      <c r="BY1576" s="277"/>
      <c r="BZ1576" s="277"/>
      <c r="CA1576" s="277"/>
      <c r="CB1576" s="277"/>
      <c r="CC1576" s="277"/>
      <c r="CD1576" s="277"/>
      <c r="CE1576" s="277"/>
      <c r="CF1576" s="277"/>
      <c r="CG1576" s="277"/>
      <c r="CH1576" s="277"/>
      <c r="CI1576" s="277"/>
      <c r="CJ1576" s="277"/>
      <c r="CK1576" s="277"/>
      <c r="CL1576" s="277"/>
      <c r="CM1576" s="277"/>
      <c r="CN1576" s="277"/>
      <c r="CO1576" s="277"/>
      <c r="CP1576" s="253"/>
      <c r="CQ1576" s="253"/>
      <c r="CR1576" s="253"/>
      <c r="CS1576" s="253"/>
      <c r="CT1576" s="253"/>
      <c r="CU1576" s="253"/>
      <c r="CV1576" s="253"/>
      <c r="CW1576" s="253"/>
      <c r="CX1576" s="253"/>
      <c r="CY1576" s="253"/>
      <c r="CZ1576" s="253"/>
      <c r="DA1576" s="253"/>
      <c r="DB1576" s="253"/>
      <c r="DC1576" s="253"/>
      <c r="DD1576" s="253"/>
      <c r="DE1576" s="253"/>
      <c r="DF1576" s="253"/>
      <c r="DG1576" s="253"/>
      <c r="DH1576" s="253"/>
      <c r="DI1576" s="253"/>
      <c r="DJ1576" s="253"/>
      <c r="DK1576" s="253"/>
      <c r="DL1576" s="253"/>
      <c r="DM1576" s="253"/>
      <c r="DN1576" s="253"/>
      <c r="DO1576" s="253"/>
      <c r="DP1576" s="253"/>
      <c r="DQ1576" s="253"/>
      <c r="DR1576" s="253"/>
      <c r="DS1576" s="253"/>
      <c r="DT1576" s="253"/>
      <c r="DU1576" s="253"/>
      <c r="DV1576" s="253"/>
      <c r="DW1576" s="253"/>
      <c r="DX1576" s="253"/>
      <c r="DY1576" s="253"/>
      <c r="DZ1576" s="253"/>
      <c r="EA1576" s="253"/>
      <c r="EB1576" s="253"/>
      <c r="EC1576" s="253"/>
      <c r="ED1576" s="253"/>
      <c r="EE1576" s="253"/>
      <c r="EF1576" s="253"/>
      <c r="EG1576" s="253"/>
      <c r="EH1576" s="253"/>
      <c r="EI1576" s="253"/>
      <c r="EJ1576" s="253"/>
      <c r="EK1576" s="253"/>
      <c r="EL1576" s="253"/>
      <c r="EM1576" s="253"/>
      <c r="EN1576" s="253"/>
      <c r="EO1576" s="253"/>
      <c r="EP1576" s="253"/>
      <c r="EQ1576" s="253"/>
      <c r="ER1576" s="253"/>
      <c r="ES1576" s="253"/>
      <c r="ET1576" s="253"/>
      <c r="EU1576" s="253"/>
      <c r="EV1576" s="253"/>
      <c r="EW1576" s="253"/>
      <c r="EX1576" s="253"/>
      <c r="EY1576" s="253"/>
      <c r="EZ1576" s="253"/>
      <c r="FA1576" s="253"/>
      <c r="FB1576" s="253"/>
      <c r="FC1576" s="253"/>
      <c r="FD1576" s="253"/>
      <c r="FE1576" s="253"/>
      <c r="FF1576" s="253"/>
      <c r="FG1576" s="253"/>
      <c r="FH1576" s="253"/>
      <c r="FI1576" s="253"/>
      <c r="FJ1576" s="253"/>
      <c r="FK1576" s="253"/>
      <c r="FL1576" s="253"/>
      <c r="FM1576" s="253"/>
      <c r="FN1576" s="253"/>
      <c r="FO1576" s="253"/>
      <c r="FP1576" s="253"/>
      <c r="FQ1576" s="253"/>
      <c r="FR1576" s="253"/>
      <c r="FS1576" s="253"/>
      <c r="FT1576" s="253"/>
      <c r="FU1576" s="253"/>
      <c r="FV1576" s="253"/>
    </row>
    <row r="1577" spans="1:178" s="33" customFormat="1" ht="32.25" customHeight="1">
      <c r="A1577" s="35" t="s">
        <v>805</v>
      </c>
      <c r="B1577" s="36" t="s">
        <v>806</v>
      </c>
      <c r="C1577" s="40"/>
      <c r="D1577" s="25">
        <v>45</v>
      </c>
      <c r="E1577" s="23">
        <f t="shared" si="734"/>
        <v>0</v>
      </c>
      <c r="F1577" s="25"/>
      <c r="G1577" s="25">
        <v>30</v>
      </c>
      <c r="H1577" s="23">
        <f t="shared" si="735"/>
        <v>0</v>
      </c>
      <c r="I1577" s="25"/>
      <c r="J1577" s="25">
        <v>45</v>
      </c>
      <c r="K1577" s="23">
        <f t="shared" si="736"/>
        <v>0</v>
      </c>
      <c r="L1577" s="25"/>
      <c r="M1577" s="25">
        <v>75</v>
      </c>
      <c r="N1577" s="23">
        <f t="shared" si="737"/>
        <v>0</v>
      </c>
      <c r="O1577" s="25"/>
      <c r="P1577" s="25">
        <v>38</v>
      </c>
      <c r="Q1577" s="23">
        <f t="shared" si="738"/>
        <v>0</v>
      </c>
      <c r="R1577" s="25"/>
      <c r="S1577" s="25">
        <v>68</v>
      </c>
      <c r="T1577" s="23">
        <f t="shared" si="739"/>
        <v>0</v>
      </c>
      <c r="U1577" s="25"/>
      <c r="V1577" s="25">
        <v>38</v>
      </c>
      <c r="W1577" s="23">
        <f t="shared" si="740"/>
        <v>0</v>
      </c>
      <c r="X1577" s="25"/>
      <c r="Y1577" s="25">
        <v>55</v>
      </c>
      <c r="Z1577" s="23">
        <f t="shared" si="741"/>
        <v>0</v>
      </c>
      <c r="AA1577" s="25"/>
      <c r="AB1577" s="25">
        <v>58</v>
      </c>
      <c r="AC1577" s="23">
        <f t="shared" si="742"/>
        <v>0</v>
      </c>
      <c r="AD1577" s="25"/>
      <c r="AE1577" s="25">
        <v>68</v>
      </c>
      <c r="AF1577" s="25">
        <f t="shared" si="743"/>
        <v>0</v>
      </c>
      <c r="AG1577" s="25"/>
      <c r="AH1577" s="25">
        <v>98</v>
      </c>
      <c r="AI1577" s="23">
        <f t="shared" si="744"/>
        <v>0</v>
      </c>
      <c r="AJ1577" s="25"/>
      <c r="AK1577" s="25">
        <v>7</v>
      </c>
      <c r="AL1577" s="25">
        <f t="shared" si="745"/>
        <v>0</v>
      </c>
      <c r="AM1577" s="25"/>
      <c r="AN1577" s="25">
        <v>6</v>
      </c>
      <c r="AO1577" s="25">
        <f t="shared" si="746"/>
        <v>0</v>
      </c>
      <c r="AP1577" s="25"/>
      <c r="AQ1577" s="25">
        <v>7</v>
      </c>
      <c r="AR1577" s="25">
        <f t="shared" si="730"/>
        <v>0</v>
      </c>
      <c r="AS1577" s="25"/>
      <c r="AT1577" s="25">
        <v>5.63</v>
      </c>
      <c r="AU1577" s="25">
        <f t="shared" si="731"/>
        <v>0</v>
      </c>
      <c r="AV1577" s="25"/>
      <c r="AW1577" s="25">
        <v>6.65</v>
      </c>
      <c r="AX1577" s="25">
        <f t="shared" si="732"/>
        <v>0</v>
      </c>
      <c r="AY1577" s="25"/>
      <c r="AZ1577" s="25">
        <v>5.58</v>
      </c>
      <c r="BA1577" s="25">
        <f t="shared" si="733"/>
        <v>0</v>
      </c>
      <c r="BB1577" s="25"/>
      <c r="BC1577" s="25">
        <v>6</v>
      </c>
      <c r="BD1577" s="23">
        <f t="shared" si="747"/>
        <v>0</v>
      </c>
      <c r="BE1577" s="26">
        <f t="shared" si="748"/>
        <v>0</v>
      </c>
      <c r="BF1577" s="27">
        <f t="shared" si="751"/>
        <v>0</v>
      </c>
      <c r="BG1577" s="28"/>
      <c r="BH1577" s="29"/>
      <c r="BI1577" s="28"/>
      <c r="BJ1577" s="30">
        <f t="shared" si="749"/>
        <v>0</v>
      </c>
      <c r="BK1577" s="28">
        <f t="shared" si="750"/>
        <v>0</v>
      </c>
      <c r="BL1577" s="250"/>
      <c r="BM1577" s="254"/>
      <c r="BN1577" s="250"/>
      <c r="BO1577" s="254"/>
      <c r="BP1577" s="250"/>
      <c r="BQ1577" s="250"/>
      <c r="BR1577" s="254"/>
      <c r="BS1577" s="254"/>
      <c r="BT1577" s="254"/>
      <c r="BU1577" s="250"/>
      <c r="BV1577" s="250"/>
      <c r="BW1577" s="250"/>
      <c r="BX1577" s="250"/>
      <c r="BY1577" s="277"/>
      <c r="BZ1577" s="277"/>
      <c r="CA1577" s="277"/>
      <c r="CB1577" s="277"/>
      <c r="CC1577" s="277"/>
      <c r="CD1577" s="277"/>
      <c r="CE1577" s="277"/>
      <c r="CF1577" s="277"/>
      <c r="CG1577" s="277"/>
      <c r="CH1577" s="277"/>
      <c r="CI1577" s="277"/>
      <c r="CJ1577" s="277"/>
      <c r="CK1577" s="277"/>
      <c r="CL1577" s="277"/>
      <c r="CM1577" s="277"/>
      <c r="CN1577" s="277"/>
      <c r="CO1577" s="277"/>
      <c r="CP1577" s="253"/>
      <c r="CQ1577" s="253"/>
      <c r="CR1577" s="253"/>
      <c r="CS1577" s="253"/>
      <c r="CT1577" s="253"/>
      <c r="CU1577" s="253"/>
      <c r="CV1577" s="253"/>
      <c r="CW1577" s="253"/>
      <c r="CX1577" s="253"/>
      <c r="CY1577" s="253"/>
      <c r="CZ1577" s="253"/>
      <c r="DA1577" s="253"/>
      <c r="DB1577" s="253"/>
      <c r="DC1577" s="253"/>
      <c r="DD1577" s="253"/>
      <c r="DE1577" s="253"/>
      <c r="DF1577" s="253"/>
      <c r="DG1577" s="253"/>
      <c r="DH1577" s="253"/>
      <c r="DI1577" s="253"/>
      <c r="DJ1577" s="253"/>
      <c r="DK1577" s="253"/>
      <c r="DL1577" s="253"/>
      <c r="DM1577" s="253"/>
      <c r="DN1577" s="253"/>
      <c r="DO1577" s="253"/>
      <c r="DP1577" s="253"/>
      <c r="DQ1577" s="253"/>
      <c r="DR1577" s="253"/>
      <c r="DS1577" s="253"/>
      <c r="DT1577" s="253"/>
      <c r="DU1577" s="253"/>
      <c r="DV1577" s="253"/>
      <c r="DW1577" s="253"/>
      <c r="DX1577" s="253"/>
      <c r="DY1577" s="253"/>
      <c r="DZ1577" s="253"/>
      <c r="EA1577" s="253"/>
      <c r="EB1577" s="253"/>
      <c r="EC1577" s="253"/>
      <c r="ED1577" s="253"/>
      <c r="EE1577" s="253"/>
      <c r="EF1577" s="253"/>
      <c r="EG1577" s="253"/>
      <c r="EH1577" s="253"/>
      <c r="EI1577" s="253"/>
      <c r="EJ1577" s="253"/>
      <c r="EK1577" s="253"/>
      <c r="EL1577" s="253"/>
      <c r="EM1577" s="253"/>
      <c r="EN1577" s="253"/>
      <c r="EO1577" s="253"/>
      <c r="EP1577" s="253"/>
      <c r="EQ1577" s="253"/>
      <c r="ER1577" s="253"/>
      <c r="ES1577" s="253"/>
      <c r="ET1577" s="253"/>
      <c r="EU1577" s="253"/>
      <c r="EV1577" s="253"/>
      <c r="EW1577" s="253"/>
      <c r="EX1577" s="253"/>
      <c r="EY1577" s="253"/>
      <c r="EZ1577" s="253"/>
      <c r="FA1577" s="253"/>
      <c r="FB1577" s="253"/>
      <c r="FC1577" s="253"/>
      <c r="FD1577" s="253"/>
      <c r="FE1577" s="253"/>
      <c r="FF1577" s="253"/>
      <c r="FG1577" s="253"/>
      <c r="FH1577" s="253"/>
      <c r="FI1577" s="253"/>
      <c r="FJ1577" s="253"/>
      <c r="FK1577" s="253"/>
      <c r="FL1577" s="253"/>
      <c r="FM1577" s="253"/>
      <c r="FN1577" s="253"/>
      <c r="FO1577" s="253"/>
      <c r="FP1577" s="253"/>
      <c r="FQ1577" s="253"/>
      <c r="FR1577" s="253"/>
      <c r="FS1577" s="253"/>
      <c r="FT1577" s="253"/>
      <c r="FU1577" s="253"/>
      <c r="FV1577" s="253"/>
    </row>
    <row r="1578" spans="1:178" s="34" customFormat="1" ht="32.25" customHeight="1">
      <c r="A1578" s="20" t="s">
        <v>807</v>
      </c>
      <c r="B1578" s="21" t="s">
        <v>808</v>
      </c>
      <c r="C1578" s="51">
        <v>510</v>
      </c>
      <c r="D1578" s="23">
        <v>45</v>
      </c>
      <c r="E1578" s="23">
        <f t="shared" si="734"/>
        <v>22950</v>
      </c>
      <c r="F1578" s="23">
        <v>1200</v>
      </c>
      <c r="G1578" s="23">
        <v>30</v>
      </c>
      <c r="H1578" s="23">
        <f t="shared" si="735"/>
        <v>36000</v>
      </c>
      <c r="I1578" s="23">
        <v>600</v>
      </c>
      <c r="J1578" s="23">
        <v>45</v>
      </c>
      <c r="K1578" s="23">
        <f t="shared" si="736"/>
        <v>27000</v>
      </c>
      <c r="L1578" s="23"/>
      <c r="M1578" s="23">
        <v>75</v>
      </c>
      <c r="N1578" s="23">
        <f t="shared" si="737"/>
        <v>0</v>
      </c>
      <c r="O1578" s="23"/>
      <c r="P1578" s="23">
        <v>38</v>
      </c>
      <c r="Q1578" s="23">
        <f t="shared" si="738"/>
        <v>0</v>
      </c>
      <c r="R1578" s="23"/>
      <c r="S1578" s="23">
        <v>68</v>
      </c>
      <c r="T1578" s="23">
        <f t="shared" si="739"/>
        <v>0</v>
      </c>
      <c r="U1578" s="23"/>
      <c r="V1578" s="23">
        <v>38</v>
      </c>
      <c r="W1578" s="23">
        <f t="shared" si="740"/>
        <v>0</v>
      </c>
      <c r="X1578" s="23"/>
      <c r="Y1578" s="23">
        <v>55</v>
      </c>
      <c r="Z1578" s="23">
        <f t="shared" si="741"/>
        <v>0</v>
      </c>
      <c r="AA1578" s="23"/>
      <c r="AB1578" s="23">
        <v>58</v>
      </c>
      <c r="AC1578" s="23">
        <f t="shared" si="742"/>
        <v>0</v>
      </c>
      <c r="AD1578" s="23"/>
      <c r="AE1578" s="23">
        <v>68</v>
      </c>
      <c r="AF1578" s="25">
        <f t="shared" si="743"/>
        <v>0</v>
      </c>
      <c r="AG1578" s="23"/>
      <c r="AH1578" s="23">
        <v>98</v>
      </c>
      <c r="AI1578" s="23">
        <f t="shared" si="744"/>
        <v>0</v>
      </c>
      <c r="AJ1578" s="25">
        <v>3150</v>
      </c>
      <c r="AK1578" s="25">
        <v>7</v>
      </c>
      <c r="AL1578" s="25">
        <f t="shared" si="745"/>
        <v>22050</v>
      </c>
      <c r="AM1578" s="25"/>
      <c r="AN1578" s="25">
        <v>6</v>
      </c>
      <c r="AO1578" s="25">
        <f t="shared" si="746"/>
        <v>0</v>
      </c>
      <c r="AP1578" s="23"/>
      <c r="AQ1578" s="23">
        <v>7</v>
      </c>
      <c r="AR1578" s="25">
        <f t="shared" si="730"/>
        <v>0</v>
      </c>
      <c r="AS1578" s="23"/>
      <c r="AT1578" s="23">
        <v>5.63</v>
      </c>
      <c r="AU1578" s="23">
        <f t="shared" si="731"/>
        <v>0</v>
      </c>
      <c r="AV1578" s="23"/>
      <c r="AW1578" s="23">
        <v>6.65</v>
      </c>
      <c r="AX1578" s="23">
        <f t="shared" si="732"/>
        <v>0</v>
      </c>
      <c r="AY1578" s="23"/>
      <c r="AZ1578" s="23">
        <v>5.58</v>
      </c>
      <c r="BA1578" s="23">
        <f t="shared" si="733"/>
        <v>0</v>
      </c>
      <c r="BB1578" s="23">
        <v>2780</v>
      </c>
      <c r="BC1578" s="23">
        <v>6</v>
      </c>
      <c r="BD1578" s="23">
        <f t="shared" si="747"/>
        <v>16680</v>
      </c>
      <c r="BE1578" s="26">
        <f t="shared" si="748"/>
        <v>124680</v>
      </c>
      <c r="BF1578" s="27">
        <f t="shared" si="751"/>
        <v>266625</v>
      </c>
      <c r="BG1578" s="28"/>
      <c r="BH1578" s="29"/>
      <c r="BI1578" s="28"/>
      <c r="BJ1578" s="30">
        <f t="shared" si="749"/>
        <v>0</v>
      </c>
      <c r="BK1578" s="28">
        <f t="shared" si="750"/>
        <v>391305</v>
      </c>
      <c r="BL1578" s="250"/>
      <c r="BM1578" s="254"/>
      <c r="BN1578" s="250"/>
      <c r="BO1578" s="254"/>
      <c r="BP1578" s="250"/>
      <c r="BQ1578" s="250"/>
      <c r="BR1578" s="254"/>
      <c r="BS1578" s="254"/>
      <c r="BT1578" s="254"/>
      <c r="BU1578" s="250"/>
      <c r="BV1578" s="250"/>
      <c r="BW1578" s="250"/>
      <c r="BX1578" s="250"/>
      <c r="BY1578" s="277"/>
      <c r="BZ1578" s="277"/>
      <c r="CA1578" s="277"/>
      <c r="CB1578" s="277"/>
      <c r="CC1578" s="277"/>
      <c r="CD1578" s="277"/>
      <c r="CE1578" s="277"/>
      <c r="CF1578" s="277"/>
      <c r="CG1578" s="277"/>
      <c r="CH1578" s="277"/>
      <c r="CI1578" s="277"/>
      <c r="CJ1578" s="277"/>
      <c r="CK1578" s="277"/>
      <c r="CL1578" s="277"/>
      <c r="CM1578" s="277"/>
      <c r="CN1578" s="277"/>
      <c r="CO1578" s="277"/>
      <c r="CP1578" s="253"/>
      <c r="CQ1578" s="253"/>
      <c r="CR1578" s="253"/>
      <c r="CS1578" s="253"/>
      <c r="CT1578" s="253"/>
      <c r="CU1578" s="253"/>
      <c r="CV1578" s="253"/>
      <c r="CW1578" s="253"/>
      <c r="CX1578" s="253"/>
      <c r="CY1578" s="253"/>
      <c r="CZ1578" s="253"/>
      <c r="DA1578" s="253"/>
      <c r="DB1578" s="253"/>
      <c r="DC1578" s="253"/>
      <c r="DD1578" s="253"/>
      <c r="DE1578" s="253"/>
      <c r="DF1578" s="253"/>
      <c r="DG1578" s="253"/>
      <c r="DH1578" s="253"/>
      <c r="DI1578" s="253"/>
      <c r="DJ1578" s="253"/>
      <c r="DK1578" s="253"/>
      <c r="DL1578" s="253"/>
      <c r="DM1578" s="253"/>
      <c r="DN1578" s="253"/>
      <c r="DO1578" s="253"/>
      <c r="DP1578" s="253"/>
      <c r="DQ1578" s="253"/>
      <c r="DR1578" s="253"/>
      <c r="DS1578" s="253"/>
      <c r="DT1578" s="253"/>
      <c r="DU1578" s="253"/>
      <c r="DV1578" s="253"/>
      <c r="DW1578" s="253"/>
      <c r="DX1578" s="253"/>
      <c r="DY1578" s="253"/>
      <c r="DZ1578" s="253"/>
      <c r="EA1578" s="253"/>
      <c r="EB1578" s="253"/>
      <c r="EC1578" s="253"/>
      <c r="ED1578" s="253"/>
      <c r="EE1578" s="253"/>
      <c r="EF1578" s="253"/>
      <c r="EG1578" s="253"/>
      <c r="EH1578" s="253"/>
      <c r="EI1578" s="253"/>
      <c r="EJ1578" s="253"/>
      <c r="EK1578" s="253"/>
      <c r="EL1578" s="253"/>
      <c r="EM1578" s="253"/>
      <c r="EN1578" s="253"/>
      <c r="EO1578" s="253"/>
      <c r="EP1578" s="253"/>
      <c r="EQ1578" s="253"/>
      <c r="ER1578" s="253"/>
      <c r="ES1578" s="253"/>
      <c r="ET1578" s="253"/>
      <c r="EU1578" s="253"/>
      <c r="EV1578" s="253"/>
      <c r="EW1578" s="253"/>
      <c r="EX1578" s="253"/>
      <c r="EY1578" s="253"/>
      <c r="EZ1578" s="253"/>
      <c r="FA1578" s="253"/>
      <c r="FB1578" s="253"/>
      <c r="FC1578" s="253"/>
      <c r="FD1578" s="253"/>
      <c r="FE1578" s="253"/>
      <c r="FF1578" s="253"/>
      <c r="FG1578" s="253"/>
      <c r="FH1578" s="253"/>
      <c r="FI1578" s="253"/>
      <c r="FJ1578" s="253"/>
      <c r="FK1578" s="253"/>
      <c r="FL1578" s="253"/>
      <c r="FM1578" s="253"/>
      <c r="FN1578" s="253"/>
      <c r="FO1578" s="253"/>
      <c r="FP1578" s="253"/>
      <c r="FQ1578" s="253"/>
      <c r="FR1578" s="253"/>
      <c r="FS1578" s="253"/>
      <c r="FT1578" s="253"/>
      <c r="FU1578" s="253"/>
      <c r="FV1578" s="253"/>
    </row>
    <row r="1579" spans="1:178" s="34" customFormat="1" ht="32.25" customHeight="1">
      <c r="A1579" s="20" t="s">
        <v>809</v>
      </c>
      <c r="B1579" s="21" t="s">
        <v>810</v>
      </c>
      <c r="C1579" s="51"/>
      <c r="D1579" s="23">
        <v>45</v>
      </c>
      <c r="E1579" s="23">
        <f t="shared" si="734"/>
        <v>0</v>
      </c>
      <c r="F1579" s="23"/>
      <c r="G1579" s="23">
        <v>30</v>
      </c>
      <c r="H1579" s="23">
        <f t="shared" si="735"/>
        <v>0</v>
      </c>
      <c r="I1579" s="23"/>
      <c r="J1579" s="23">
        <v>45</v>
      </c>
      <c r="K1579" s="23">
        <f t="shared" si="736"/>
        <v>0</v>
      </c>
      <c r="L1579" s="23"/>
      <c r="M1579" s="23">
        <v>75</v>
      </c>
      <c r="N1579" s="23">
        <f t="shared" si="737"/>
        <v>0</v>
      </c>
      <c r="O1579" s="23"/>
      <c r="P1579" s="23">
        <v>38</v>
      </c>
      <c r="Q1579" s="23">
        <f t="shared" si="738"/>
        <v>0</v>
      </c>
      <c r="R1579" s="23"/>
      <c r="S1579" s="23">
        <v>68</v>
      </c>
      <c r="T1579" s="23">
        <f t="shared" si="739"/>
        <v>0</v>
      </c>
      <c r="U1579" s="23"/>
      <c r="V1579" s="23">
        <v>38</v>
      </c>
      <c r="W1579" s="23">
        <f t="shared" si="740"/>
        <v>0</v>
      </c>
      <c r="X1579" s="23"/>
      <c r="Y1579" s="23">
        <v>55</v>
      </c>
      <c r="Z1579" s="23">
        <f t="shared" si="741"/>
        <v>0</v>
      </c>
      <c r="AA1579" s="23"/>
      <c r="AB1579" s="23">
        <v>58</v>
      </c>
      <c r="AC1579" s="23">
        <f t="shared" si="742"/>
        <v>0</v>
      </c>
      <c r="AD1579" s="23"/>
      <c r="AE1579" s="23">
        <v>68</v>
      </c>
      <c r="AF1579" s="25">
        <f t="shared" si="743"/>
        <v>0</v>
      </c>
      <c r="AG1579" s="23"/>
      <c r="AH1579" s="23">
        <v>98</v>
      </c>
      <c r="AI1579" s="23">
        <f t="shared" si="744"/>
        <v>0</v>
      </c>
      <c r="AJ1579" s="25"/>
      <c r="AK1579" s="25">
        <v>7</v>
      </c>
      <c r="AL1579" s="25">
        <f t="shared" si="745"/>
        <v>0</v>
      </c>
      <c r="AM1579" s="25"/>
      <c r="AN1579" s="25">
        <v>6</v>
      </c>
      <c r="AO1579" s="25">
        <f t="shared" si="746"/>
        <v>0</v>
      </c>
      <c r="AP1579" s="23"/>
      <c r="AQ1579" s="23">
        <v>7</v>
      </c>
      <c r="AR1579" s="25">
        <f t="shared" si="730"/>
        <v>0</v>
      </c>
      <c r="AS1579" s="23"/>
      <c r="AT1579" s="23">
        <v>5.63</v>
      </c>
      <c r="AU1579" s="23">
        <f t="shared" si="731"/>
        <v>0</v>
      </c>
      <c r="AV1579" s="23"/>
      <c r="AW1579" s="23">
        <v>6.65</v>
      </c>
      <c r="AX1579" s="23">
        <f t="shared" si="732"/>
        <v>0</v>
      </c>
      <c r="AY1579" s="23"/>
      <c r="AZ1579" s="23">
        <v>5.58</v>
      </c>
      <c r="BA1579" s="23">
        <f t="shared" si="733"/>
        <v>0</v>
      </c>
      <c r="BB1579" s="23"/>
      <c r="BC1579" s="23">
        <v>6</v>
      </c>
      <c r="BD1579" s="23">
        <f t="shared" si="747"/>
        <v>0</v>
      </c>
      <c r="BE1579" s="26">
        <f t="shared" si="748"/>
        <v>0</v>
      </c>
      <c r="BF1579" s="27">
        <f t="shared" si="751"/>
        <v>232169</v>
      </c>
      <c r="BG1579" s="28"/>
      <c r="BH1579" s="29"/>
      <c r="BI1579" s="28"/>
      <c r="BJ1579" s="30">
        <f t="shared" si="749"/>
        <v>0</v>
      </c>
      <c r="BK1579" s="28">
        <f t="shared" si="750"/>
        <v>232169</v>
      </c>
      <c r="BL1579" s="250"/>
      <c r="BM1579" s="254"/>
      <c r="BN1579" s="250"/>
      <c r="BO1579" s="254"/>
      <c r="BP1579" s="250"/>
      <c r="BQ1579" s="250"/>
      <c r="BR1579" s="254"/>
      <c r="BS1579" s="254"/>
      <c r="BT1579" s="254"/>
      <c r="BU1579" s="250"/>
      <c r="BV1579" s="250"/>
      <c r="BW1579" s="250"/>
      <c r="BX1579" s="250"/>
      <c r="BY1579" s="277"/>
      <c r="BZ1579" s="277"/>
      <c r="CA1579" s="277"/>
      <c r="CB1579" s="277"/>
      <c r="CC1579" s="277"/>
      <c r="CD1579" s="277"/>
      <c r="CE1579" s="277"/>
      <c r="CF1579" s="277"/>
      <c r="CG1579" s="277"/>
      <c r="CH1579" s="277"/>
      <c r="CI1579" s="277"/>
      <c r="CJ1579" s="277"/>
      <c r="CK1579" s="277"/>
      <c r="CL1579" s="277"/>
      <c r="CM1579" s="277"/>
      <c r="CN1579" s="277"/>
      <c r="CO1579" s="277"/>
      <c r="CP1579" s="253"/>
      <c r="CQ1579" s="253"/>
      <c r="CR1579" s="253"/>
      <c r="CS1579" s="253"/>
      <c r="CT1579" s="253"/>
      <c r="CU1579" s="253"/>
      <c r="CV1579" s="253"/>
      <c r="CW1579" s="253"/>
      <c r="CX1579" s="253"/>
      <c r="CY1579" s="253"/>
      <c r="CZ1579" s="253"/>
      <c r="DA1579" s="253"/>
      <c r="DB1579" s="253"/>
      <c r="DC1579" s="253"/>
      <c r="DD1579" s="253"/>
      <c r="DE1579" s="253"/>
      <c r="DF1579" s="253"/>
      <c r="DG1579" s="253"/>
      <c r="DH1579" s="253"/>
      <c r="DI1579" s="253"/>
      <c r="DJ1579" s="253"/>
      <c r="DK1579" s="253"/>
      <c r="DL1579" s="253"/>
      <c r="DM1579" s="253"/>
      <c r="DN1579" s="253"/>
      <c r="DO1579" s="253"/>
      <c r="DP1579" s="253"/>
      <c r="DQ1579" s="253"/>
      <c r="DR1579" s="253"/>
      <c r="DS1579" s="253"/>
      <c r="DT1579" s="253"/>
      <c r="DU1579" s="253"/>
      <c r="DV1579" s="253"/>
      <c r="DW1579" s="253"/>
      <c r="DX1579" s="253"/>
      <c r="DY1579" s="253"/>
      <c r="DZ1579" s="253"/>
      <c r="EA1579" s="253"/>
      <c r="EB1579" s="253"/>
      <c r="EC1579" s="253"/>
      <c r="ED1579" s="253"/>
      <c r="EE1579" s="253"/>
      <c r="EF1579" s="253"/>
      <c r="EG1579" s="253"/>
      <c r="EH1579" s="253"/>
      <c r="EI1579" s="253"/>
      <c r="EJ1579" s="253"/>
      <c r="EK1579" s="253"/>
      <c r="EL1579" s="253"/>
      <c r="EM1579" s="253"/>
      <c r="EN1579" s="253"/>
      <c r="EO1579" s="253"/>
      <c r="EP1579" s="253"/>
      <c r="EQ1579" s="253"/>
      <c r="ER1579" s="253"/>
      <c r="ES1579" s="253"/>
      <c r="ET1579" s="253"/>
      <c r="EU1579" s="253"/>
      <c r="EV1579" s="253"/>
      <c r="EW1579" s="253"/>
      <c r="EX1579" s="253"/>
      <c r="EY1579" s="253"/>
      <c r="EZ1579" s="253"/>
      <c r="FA1579" s="253"/>
      <c r="FB1579" s="253"/>
      <c r="FC1579" s="253"/>
      <c r="FD1579" s="253"/>
      <c r="FE1579" s="253"/>
      <c r="FF1579" s="253"/>
      <c r="FG1579" s="253"/>
      <c r="FH1579" s="253"/>
      <c r="FI1579" s="253"/>
      <c r="FJ1579" s="253"/>
      <c r="FK1579" s="253"/>
      <c r="FL1579" s="253"/>
      <c r="FM1579" s="253"/>
      <c r="FN1579" s="253"/>
      <c r="FO1579" s="253"/>
      <c r="FP1579" s="253"/>
      <c r="FQ1579" s="253"/>
      <c r="FR1579" s="253"/>
      <c r="FS1579" s="253"/>
      <c r="FT1579" s="253"/>
      <c r="FU1579" s="253"/>
      <c r="FV1579" s="253"/>
    </row>
    <row r="1580" spans="1:178" s="34" customFormat="1" ht="32.25" customHeight="1">
      <c r="A1580" s="20" t="s">
        <v>811</v>
      </c>
      <c r="B1580" s="21" t="s">
        <v>812</v>
      </c>
      <c r="C1580" s="51">
        <v>600</v>
      </c>
      <c r="D1580" s="23">
        <v>45</v>
      </c>
      <c r="E1580" s="23">
        <f t="shared" si="734"/>
        <v>27000</v>
      </c>
      <c r="F1580" s="23">
        <v>1300</v>
      </c>
      <c r="G1580" s="23">
        <v>30</v>
      </c>
      <c r="H1580" s="23">
        <f t="shared" si="735"/>
        <v>39000</v>
      </c>
      <c r="I1580" s="23">
        <v>710</v>
      </c>
      <c r="J1580" s="23">
        <v>45</v>
      </c>
      <c r="K1580" s="23">
        <f t="shared" si="736"/>
        <v>31950</v>
      </c>
      <c r="L1580" s="23"/>
      <c r="M1580" s="23">
        <v>75</v>
      </c>
      <c r="N1580" s="23">
        <f t="shared" si="737"/>
        <v>0</v>
      </c>
      <c r="O1580" s="23"/>
      <c r="P1580" s="23">
        <v>38</v>
      </c>
      <c r="Q1580" s="23">
        <f t="shared" si="738"/>
        <v>0</v>
      </c>
      <c r="R1580" s="23"/>
      <c r="S1580" s="23">
        <v>68</v>
      </c>
      <c r="T1580" s="23">
        <f t="shared" si="739"/>
        <v>0</v>
      </c>
      <c r="U1580" s="23"/>
      <c r="V1580" s="23">
        <v>38</v>
      </c>
      <c r="W1580" s="23">
        <f t="shared" si="740"/>
        <v>0</v>
      </c>
      <c r="X1580" s="23"/>
      <c r="Y1580" s="23">
        <v>55</v>
      </c>
      <c r="Z1580" s="23">
        <f t="shared" si="741"/>
        <v>0</v>
      </c>
      <c r="AA1580" s="23"/>
      <c r="AB1580" s="23">
        <v>58</v>
      </c>
      <c r="AC1580" s="23">
        <f t="shared" si="742"/>
        <v>0</v>
      </c>
      <c r="AD1580" s="23"/>
      <c r="AE1580" s="23">
        <v>68</v>
      </c>
      <c r="AF1580" s="25">
        <f t="shared" si="743"/>
        <v>0</v>
      </c>
      <c r="AG1580" s="23"/>
      <c r="AH1580" s="23">
        <v>98</v>
      </c>
      <c r="AI1580" s="23">
        <f t="shared" si="744"/>
        <v>0</v>
      </c>
      <c r="AJ1580" s="25">
        <v>3460</v>
      </c>
      <c r="AK1580" s="25">
        <v>7</v>
      </c>
      <c r="AL1580" s="25">
        <f t="shared" si="745"/>
        <v>24220</v>
      </c>
      <c r="AM1580" s="25"/>
      <c r="AN1580" s="25">
        <v>6</v>
      </c>
      <c r="AO1580" s="25">
        <f t="shared" si="746"/>
        <v>0</v>
      </c>
      <c r="AP1580" s="23"/>
      <c r="AQ1580" s="23">
        <v>7</v>
      </c>
      <c r="AR1580" s="25">
        <f t="shared" si="730"/>
        <v>0</v>
      </c>
      <c r="AS1580" s="23"/>
      <c r="AT1580" s="23">
        <v>5.63</v>
      </c>
      <c r="AU1580" s="23">
        <f t="shared" si="731"/>
        <v>0</v>
      </c>
      <c r="AV1580" s="23"/>
      <c r="AW1580" s="23">
        <v>6.65</v>
      </c>
      <c r="AX1580" s="23">
        <f t="shared" si="732"/>
        <v>0</v>
      </c>
      <c r="AY1580" s="23"/>
      <c r="AZ1580" s="23">
        <v>5.58</v>
      </c>
      <c r="BA1580" s="23">
        <f t="shared" si="733"/>
        <v>0</v>
      </c>
      <c r="BB1580" s="23">
        <v>2870</v>
      </c>
      <c r="BC1580" s="23">
        <v>6</v>
      </c>
      <c r="BD1580" s="23">
        <f t="shared" si="747"/>
        <v>17220</v>
      </c>
      <c r="BE1580" s="26">
        <f t="shared" si="748"/>
        <v>139390</v>
      </c>
      <c r="BF1580" s="27">
        <f t="shared" si="751"/>
        <v>256475</v>
      </c>
      <c r="BG1580" s="28"/>
      <c r="BH1580" s="29"/>
      <c r="BI1580" s="28"/>
      <c r="BJ1580" s="30">
        <f t="shared" si="749"/>
        <v>0</v>
      </c>
      <c r="BK1580" s="28">
        <f t="shared" si="750"/>
        <v>395865</v>
      </c>
      <c r="BL1580" s="250"/>
      <c r="BM1580" s="250"/>
      <c r="BN1580" s="250"/>
      <c r="BO1580" s="254"/>
      <c r="BP1580" s="250"/>
      <c r="BQ1580" s="250"/>
      <c r="BR1580" s="254"/>
      <c r="BS1580" s="254"/>
      <c r="BT1580" s="254"/>
      <c r="BU1580" s="250"/>
      <c r="BV1580" s="250"/>
      <c r="BW1580" s="250"/>
      <c r="BX1580" s="250"/>
      <c r="BY1580" s="277"/>
      <c r="BZ1580" s="277"/>
      <c r="CA1580" s="277"/>
      <c r="CB1580" s="277"/>
      <c r="CC1580" s="277"/>
      <c r="CD1580" s="277"/>
      <c r="CE1580" s="277"/>
      <c r="CF1580" s="277"/>
      <c r="CG1580" s="277"/>
      <c r="CH1580" s="277"/>
      <c r="CI1580" s="277"/>
      <c r="CJ1580" s="277"/>
      <c r="CK1580" s="277"/>
      <c r="CL1580" s="277"/>
      <c r="CM1580" s="277"/>
      <c r="CN1580" s="277"/>
      <c r="CO1580" s="277"/>
      <c r="CP1580" s="253"/>
      <c r="CQ1580" s="253"/>
      <c r="CR1580" s="253"/>
      <c r="CS1580" s="253"/>
      <c r="CT1580" s="253"/>
      <c r="CU1580" s="253"/>
      <c r="CV1580" s="253"/>
      <c r="CW1580" s="253"/>
      <c r="CX1580" s="253"/>
      <c r="CY1580" s="253"/>
      <c r="CZ1580" s="253"/>
      <c r="DA1580" s="253"/>
      <c r="DB1580" s="253"/>
      <c r="DC1580" s="253"/>
      <c r="DD1580" s="253"/>
      <c r="DE1580" s="253"/>
      <c r="DF1580" s="253"/>
      <c r="DG1580" s="253"/>
      <c r="DH1580" s="253"/>
      <c r="DI1580" s="253"/>
      <c r="DJ1580" s="253"/>
      <c r="DK1580" s="253"/>
      <c r="DL1580" s="253"/>
      <c r="DM1580" s="253"/>
      <c r="DN1580" s="253"/>
      <c r="DO1580" s="253"/>
      <c r="DP1580" s="253"/>
      <c r="DQ1580" s="253"/>
      <c r="DR1580" s="253"/>
      <c r="DS1580" s="253"/>
      <c r="DT1580" s="253"/>
      <c r="DU1580" s="253"/>
      <c r="DV1580" s="253"/>
      <c r="DW1580" s="253"/>
      <c r="DX1580" s="253"/>
      <c r="DY1580" s="253"/>
      <c r="DZ1580" s="253"/>
      <c r="EA1580" s="253"/>
      <c r="EB1580" s="253"/>
      <c r="EC1580" s="253"/>
      <c r="ED1580" s="253"/>
      <c r="EE1580" s="253"/>
      <c r="EF1580" s="253"/>
      <c r="EG1580" s="253"/>
      <c r="EH1580" s="253"/>
      <c r="EI1580" s="253"/>
      <c r="EJ1580" s="253"/>
      <c r="EK1580" s="253"/>
      <c r="EL1580" s="253"/>
      <c r="EM1580" s="253"/>
      <c r="EN1580" s="253"/>
      <c r="EO1580" s="253"/>
      <c r="EP1580" s="253"/>
      <c r="EQ1580" s="253"/>
      <c r="ER1580" s="253"/>
      <c r="ES1580" s="253"/>
      <c r="ET1580" s="253"/>
      <c r="EU1580" s="253"/>
      <c r="EV1580" s="253"/>
      <c r="EW1580" s="253"/>
      <c r="EX1580" s="253"/>
      <c r="EY1580" s="253"/>
      <c r="EZ1580" s="253"/>
      <c r="FA1580" s="253"/>
      <c r="FB1580" s="253"/>
      <c r="FC1580" s="253"/>
      <c r="FD1580" s="253"/>
      <c r="FE1580" s="253"/>
      <c r="FF1580" s="253"/>
      <c r="FG1580" s="253"/>
      <c r="FH1580" s="253"/>
      <c r="FI1580" s="253"/>
      <c r="FJ1580" s="253"/>
      <c r="FK1580" s="253"/>
      <c r="FL1580" s="253"/>
      <c r="FM1580" s="253"/>
      <c r="FN1580" s="253"/>
      <c r="FO1580" s="253"/>
      <c r="FP1580" s="253"/>
      <c r="FQ1580" s="253"/>
      <c r="FR1580" s="253"/>
      <c r="FS1580" s="253"/>
      <c r="FT1580" s="253"/>
      <c r="FU1580" s="253"/>
      <c r="FV1580" s="253"/>
    </row>
    <row r="1581" spans="1:178" s="34" customFormat="1" ht="31.5" customHeight="1">
      <c r="A1581" s="20" t="s">
        <v>813</v>
      </c>
      <c r="B1581" s="21" t="s">
        <v>814</v>
      </c>
      <c r="C1581" s="51"/>
      <c r="D1581" s="23">
        <v>45</v>
      </c>
      <c r="E1581" s="23">
        <f t="shared" si="734"/>
        <v>0</v>
      </c>
      <c r="F1581" s="23"/>
      <c r="G1581" s="23">
        <v>30</v>
      </c>
      <c r="H1581" s="23">
        <f t="shared" si="735"/>
        <v>0</v>
      </c>
      <c r="I1581" s="23"/>
      <c r="J1581" s="23">
        <v>45</v>
      </c>
      <c r="K1581" s="23">
        <f t="shared" si="736"/>
        <v>0</v>
      </c>
      <c r="L1581" s="23"/>
      <c r="M1581" s="23">
        <v>75</v>
      </c>
      <c r="N1581" s="23">
        <f t="shared" si="737"/>
        <v>0</v>
      </c>
      <c r="O1581" s="23"/>
      <c r="P1581" s="23">
        <v>38</v>
      </c>
      <c r="Q1581" s="23">
        <f t="shared" si="738"/>
        <v>0</v>
      </c>
      <c r="R1581" s="23"/>
      <c r="S1581" s="23">
        <v>68</v>
      </c>
      <c r="T1581" s="23">
        <f t="shared" si="739"/>
        <v>0</v>
      </c>
      <c r="U1581" s="23"/>
      <c r="V1581" s="23">
        <v>38</v>
      </c>
      <c r="W1581" s="23">
        <f t="shared" si="740"/>
        <v>0</v>
      </c>
      <c r="X1581" s="23"/>
      <c r="Y1581" s="23">
        <v>55</v>
      </c>
      <c r="Z1581" s="23">
        <f t="shared" si="741"/>
        <v>0</v>
      </c>
      <c r="AA1581" s="23"/>
      <c r="AB1581" s="23">
        <v>58</v>
      </c>
      <c r="AC1581" s="23">
        <f t="shared" si="742"/>
        <v>0</v>
      </c>
      <c r="AD1581" s="23"/>
      <c r="AE1581" s="23">
        <v>68</v>
      </c>
      <c r="AF1581" s="25">
        <f t="shared" si="743"/>
        <v>0</v>
      </c>
      <c r="AG1581" s="23"/>
      <c r="AH1581" s="23">
        <v>98</v>
      </c>
      <c r="AI1581" s="23">
        <f t="shared" si="744"/>
        <v>0</v>
      </c>
      <c r="AJ1581" s="25"/>
      <c r="AK1581" s="25">
        <v>7</v>
      </c>
      <c r="AL1581" s="25">
        <f t="shared" si="745"/>
        <v>0</v>
      </c>
      <c r="AM1581" s="25"/>
      <c r="AN1581" s="25">
        <v>6</v>
      </c>
      <c r="AO1581" s="25">
        <f t="shared" si="746"/>
        <v>0</v>
      </c>
      <c r="AP1581" s="23"/>
      <c r="AQ1581" s="23">
        <v>7</v>
      </c>
      <c r="AR1581" s="25">
        <f t="shared" si="730"/>
        <v>0</v>
      </c>
      <c r="AS1581" s="23"/>
      <c r="AT1581" s="23">
        <v>5.63</v>
      </c>
      <c r="AU1581" s="23">
        <f t="shared" si="731"/>
        <v>0</v>
      </c>
      <c r="AV1581" s="23"/>
      <c r="AW1581" s="23">
        <v>6.65</v>
      </c>
      <c r="AX1581" s="23">
        <f t="shared" si="732"/>
        <v>0</v>
      </c>
      <c r="AY1581" s="23"/>
      <c r="AZ1581" s="23">
        <v>5.58</v>
      </c>
      <c r="BA1581" s="23">
        <f t="shared" si="733"/>
        <v>0</v>
      </c>
      <c r="BB1581" s="23"/>
      <c r="BC1581" s="23">
        <v>6</v>
      </c>
      <c r="BD1581" s="23">
        <f t="shared" si="747"/>
        <v>0</v>
      </c>
      <c r="BE1581" s="26">
        <f t="shared" si="748"/>
        <v>0</v>
      </c>
      <c r="BF1581" s="27">
        <f t="shared" si="751"/>
        <v>166230</v>
      </c>
      <c r="BG1581" s="28"/>
      <c r="BH1581" s="29"/>
      <c r="BI1581" s="28"/>
      <c r="BJ1581" s="30">
        <f t="shared" si="749"/>
        <v>0</v>
      </c>
      <c r="BK1581" s="28">
        <f t="shared" si="750"/>
        <v>166230</v>
      </c>
      <c r="BL1581" s="250"/>
      <c r="BM1581" s="250"/>
      <c r="BN1581" s="250"/>
      <c r="BO1581" s="254"/>
      <c r="BP1581" s="250"/>
      <c r="BQ1581" s="250"/>
      <c r="BR1581" s="254"/>
      <c r="BS1581" s="254"/>
      <c r="BT1581" s="254"/>
      <c r="BU1581" s="252"/>
      <c r="BV1581" s="252"/>
      <c r="BW1581" s="252"/>
      <c r="BX1581" s="252"/>
      <c r="BY1581" s="253"/>
      <c r="BZ1581" s="253"/>
      <c r="CA1581" s="253"/>
      <c r="CB1581" s="253"/>
      <c r="CC1581" s="253"/>
      <c r="CD1581" s="253"/>
      <c r="CE1581" s="253"/>
      <c r="CF1581" s="253"/>
      <c r="CG1581" s="253"/>
      <c r="CH1581" s="253"/>
      <c r="CI1581" s="253"/>
      <c r="CJ1581" s="253"/>
      <c r="CK1581" s="253"/>
      <c r="CL1581" s="253"/>
      <c r="CM1581" s="253"/>
      <c r="CN1581" s="253"/>
      <c r="CO1581" s="253"/>
      <c r="CP1581" s="253"/>
      <c r="CQ1581" s="253"/>
      <c r="CR1581" s="253"/>
      <c r="CS1581" s="253"/>
      <c r="CT1581" s="253"/>
      <c r="CU1581" s="253"/>
      <c r="CV1581" s="253"/>
      <c r="CW1581" s="253"/>
      <c r="CX1581" s="253"/>
      <c r="CY1581" s="253"/>
      <c r="CZ1581" s="253"/>
      <c r="DA1581" s="253"/>
      <c r="DB1581" s="253"/>
      <c r="DC1581" s="253"/>
      <c r="DD1581" s="253"/>
      <c r="DE1581" s="253"/>
      <c r="DF1581" s="253"/>
      <c r="DG1581" s="253"/>
      <c r="DH1581" s="253"/>
      <c r="DI1581" s="253"/>
      <c r="DJ1581" s="253"/>
      <c r="DK1581" s="253"/>
      <c r="DL1581" s="253"/>
      <c r="DM1581" s="253"/>
      <c r="DN1581" s="253"/>
      <c r="DO1581" s="253"/>
      <c r="DP1581" s="253"/>
      <c r="DQ1581" s="253"/>
      <c r="DR1581" s="253"/>
      <c r="DS1581" s="253"/>
      <c r="DT1581" s="253"/>
      <c r="DU1581" s="253"/>
      <c r="DV1581" s="253"/>
      <c r="DW1581" s="253"/>
      <c r="DX1581" s="253"/>
      <c r="DY1581" s="253"/>
      <c r="DZ1581" s="253"/>
      <c r="EA1581" s="253"/>
      <c r="EB1581" s="253"/>
      <c r="EC1581" s="253"/>
      <c r="ED1581" s="253"/>
      <c r="EE1581" s="253"/>
      <c r="EF1581" s="253"/>
      <c r="EG1581" s="253"/>
      <c r="EH1581" s="253"/>
      <c r="EI1581" s="253"/>
      <c r="EJ1581" s="253"/>
      <c r="EK1581" s="253"/>
      <c r="EL1581" s="253"/>
      <c r="EM1581" s="253"/>
      <c r="EN1581" s="253"/>
      <c r="EO1581" s="253"/>
      <c r="EP1581" s="253"/>
      <c r="EQ1581" s="253"/>
      <c r="ER1581" s="253"/>
      <c r="ES1581" s="253"/>
      <c r="ET1581" s="253"/>
      <c r="EU1581" s="253"/>
      <c r="EV1581" s="253"/>
      <c r="EW1581" s="253"/>
      <c r="EX1581" s="253"/>
      <c r="EY1581" s="253"/>
      <c r="EZ1581" s="253"/>
      <c r="FA1581" s="253"/>
      <c r="FB1581" s="253"/>
      <c r="FC1581" s="253"/>
      <c r="FD1581" s="253"/>
      <c r="FE1581" s="253"/>
      <c r="FF1581" s="253"/>
      <c r="FG1581" s="253"/>
      <c r="FH1581" s="253"/>
      <c r="FI1581" s="253"/>
      <c r="FJ1581" s="253"/>
      <c r="FK1581" s="253"/>
      <c r="FL1581" s="253"/>
      <c r="FM1581" s="253"/>
      <c r="FN1581" s="253"/>
      <c r="FO1581" s="253"/>
      <c r="FP1581" s="253"/>
      <c r="FQ1581" s="253"/>
      <c r="FR1581" s="253"/>
      <c r="FS1581" s="253"/>
      <c r="FT1581" s="253"/>
      <c r="FU1581" s="253"/>
      <c r="FV1581" s="253"/>
    </row>
    <row r="1582" spans="1:178" s="33" customFormat="1" ht="30.75" customHeight="1">
      <c r="A1582" s="35" t="s">
        <v>815</v>
      </c>
      <c r="B1582" s="36" t="s">
        <v>816</v>
      </c>
      <c r="C1582" s="40"/>
      <c r="D1582" s="25">
        <v>45</v>
      </c>
      <c r="E1582" s="23">
        <f t="shared" si="734"/>
        <v>0</v>
      </c>
      <c r="F1582" s="25"/>
      <c r="G1582" s="25">
        <v>30</v>
      </c>
      <c r="H1582" s="23">
        <f t="shared" si="735"/>
        <v>0</v>
      </c>
      <c r="I1582" s="25"/>
      <c r="J1582" s="25">
        <v>45</v>
      </c>
      <c r="K1582" s="23">
        <f t="shared" si="736"/>
        <v>0</v>
      </c>
      <c r="L1582" s="25"/>
      <c r="M1582" s="25">
        <v>75</v>
      </c>
      <c r="N1582" s="23">
        <f t="shared" si="737"/>
        <v>0</v>
      </c>
      <c r="O1582" s="25"/>
      <c r="P1582" s="25">
        <v>38</v>
      </c>
      <c r="Q1582" s="23">
        <f t="shared" si="738"/>
        <v>0</v>
      </c>
      <c r="R1582" s="25"/>
      <c r="S1582" s="25">
        <v>68</v>
      </c>
      <c r="T1582" s="23">
        <f t="shared" si="739"/>
        <v>0</v>
      </c>
      <c r="U1582" s="25"/>
      <c r="V1582" s="25">
        <v>38</v>
      </c>
      <c r="W1582" s="23">
        <f t="shared" si="740"/>
        <v>0</v>
      </c>
      <c r="X1582" s="25"/>
      <c r="Y1582" s="25">
        <v>55</v>
      </c>
      <c r="Z1582" s="23">
        <f t="shared" si="741"/>
        <v>0</v>
      </c>
      <c r="AA1582" s="25"/>
      <c r="AB1582" s="25">
        <v>58</v>
      </c>
      <c r="AC1582" s="23">
        <f t="shared" si="742"/>
        <v>0</v>
      </c>
      <c r="AD1582" s="25"/>
      <c r="AE1582" s="25">
        <v>68</v>
      </c>
      <c r="AF1582" s="25">
        <f t="shared" si="743"/>
        <v>0</v>
      </c>
      <c r="AG1582" s="25"/>
      <c r="AH1582" s="25">
        <v>98</v>
      </c>
      <c r="AI1582" s="23">
        <f t="shared" si="744"/>
        <v>0</v>
      </c>
      <c r="AJ1582" s="25"/>
      <c r="AK1582" s="25">
        <v>7</v>
      </c>
      <c r="AL1582" s="25">
        <f t="shared" si="745"/>
        <v>0</v>
      </c>
      <c r="AM1582" s="25"/>
      <c r="AN1582" s="25">
        <v>6</v>
      </c>
      <c r="AO1582" s="25">
        <f t="shared" si="746"/>
        <v>0</v>
      </c>
      <c r="AP1582" s="25"/>
      <c r="AQ1582" s="25">
        <v>7</v>
      </c>
      <c r="AR1582" s="25">
        <f t="shared" si="730"/>
        <v>0</v>
      </c>
      <c r="AS1582" s="25"/>
      <c r="AT1582" s="25">
        <v>5.63</v>
      </c>
      <c r="AU1582" s="25">
        <f t="shared" si="731"/>
        <v>0</v>
      </c>
      <c r="AV1582" s="25"/>
      <c r="AW1582" s="25">
        <v>6.65</v>
      </c>
      <c r="AX1582" s="25">
        <f t="shared" si="732"/>
        <v>0</v>
      </c>
      <c r="AY1582" s="25"/>
      <c r="AZ1582" s="25">
        <v>5.58</v>
      </c>
      <c r="BA1582" s="25">
        <f t="shared" si="733"/>
        <v>0</v>
      </c>
      <c r="BB1582" s="25"/>
      <c r="BC1582" s="25">
        <v>6</v>
      </c>
      <c r="BD1582" s="23">
        <f t="shared" si="747"/>
        <v>0</v>
      </c>
      <c r="BE1582" s="26">
        <f t="shared" si="748"/>
        <v>0</v>
      </c>
      <c r="BF1582" s="27">
        <f t="shared" si="751"/>
        <v>0</v>
      </c>
      <c r="BG1582" s="28"/>
      <c r="BH1582" s="29"/>
      <c r="BI1582" s="28"/>
      <c r="BJ1582" s="30">
        <f t="shared" si="749"/>
        <v>0</v>
      </c>
      <c r="BK1582" s="28">
        <f t="shared" si="750"/>
        <v>0</v>
      </c>
      <c r="BL1582" s="250"/>
      <c r="BM1582" s="250"/>
      <c r="BN1582" s="250"/>
      <c r="BO1582" s="254"/>
      <c r="BP1582" s="250"/>
      <c r="BQ1582" s="250"/>
      <c r="BR1582" s="254"/>
      <c r="BS1582" s="254"/>
      <c r="BT1582" s="254"/>
      <c r="BU1582" s="252"/>
      <c r="BV1582" s="252"/>
      <c r="BW1582" s="252"/>
      <c r="BX1582" s="252"/>
      <c r="BY1582" s="253"/>
      <c r="BZ1582" s="253"/>
      <c r="CA1582" s="253"/>
      <c r="CB1582" s="253"/>
      <c r="CC1582" s="253"/>
      <c r="CD1582" s="253"/>
      <c r="CE1582" s="253"/>
      <c r="CF1582" s="253"/>
      <c r="CG1582" s="253"/>
      <c r="CH1582" s="253"/>
      <c r="CI1582" s="253"/>
      <c r="CJ1582" s="253"/>
      <c r="CK1582" s="253"/>
      <c r="CL1582" s="253"/>
      <c r="CM1582" s="253"/>
      <c r="CN1582" s="253"/>
      <c r="CO1582" s="253"/>
      <c r="CP1582" s="253"/>
      <c r="CQ1582" s="253"/>
      <c r="CR1582" s="253"/>
      <c r="CS1582" s="253"/>
      <c r="CT1582" s="253"/>
      <c r="CU1582" s="253"/>
      <c r="CV1582" s="253"/>
      <c r="CW1582" s="253"/>
      <c r="CX1582" s="253"/>
      <c r="CY1582" s="253"/>
      <c r="CZ1582" s="253"/>
      <c r="DA1582" s="253"/>
      <c r="DB1582" s="253"/>
      <c r="DC1582" s="253"/>
      <c r="DD1582" s="253"/>
      <c r="DE1582" s="253"/>
      <c r="DF1582" s="253"/>
      <c r="DG1582" s="253"/>
      <c r="DH1582" s="253"/>
      <c r="DI1582" s="253"/>
      <c r="DJ1582" s="253"/>
      <c r="DK1582" s="253"/>
      <c r="DL1582" s="253"/>
      <c r="DM1582" s="253"/>
      <c r="DN1582" s="253"/>
      <c r="DO1582" s="253"/>
      <c r="DP1582" s="253"/>
      <c r="DQ1582" s="253"/>
      <c r="DR1582" s="253"/>
      <c r="DS1582" s="253"/>
      <c r="DT1582" s="253"/>
      <c r="DU1582" s="253"/>
      <c r="DV1582" s="253"/>
      <c r="DW1582" s="253"/>
      <c r="DX1582" s="253"/>
      <c r="DY1582" s="253"/>
      <c r="DZ1582" s="253"/>
      <c r="EA1582" s="253"/>
      <c r="EB1582" s="253"/>
      <c r="EC1582" s="253"/>
      <c r="ED1582" s="253"/>
      <c r="EE1582" s="253"/>
      <c r="EF1582" s="253"/>
      <c r="EG1582" s="253"/>
      <c r="EH1582" s="253"/>
      <c r="EI1582" s="253"/>
      <c r="EJ1582" s="253"/>
      <c r="EK1582" s="253"/>
      <c r="EL1582" s="253"/>
      <c r="EM1582" s="253"/>
      <c r="EN1582" s="253"/>
      <c r="EO1582" s="253"/>
      <c r="EP1582" s="253"/>
      <c r="EQ1582" s="253"/>
      <c r="ER1582" s="253"/>
      <c r="ES1582" s="253"/>
      <c r="ET1582" s="253"/>
      <c r="EU1582" s="253"/>
      <c r="EV1582" s="253"/>
      <c r="EW1582" s="253"/>
      <c r="EX1582" s="253"/>
      <c r="EY1582" s="253"/>
      <c r="EZ1582" s="253"/>
      <c r="FA1582" s="253"/>
      <c r="FB1582" s="253"/>
      <c r="FC1582" s="253"/>
      <c r="FD1582" s="253"/>
      <c r="FE1582" s="253"/>
      <c r="FF1582" s="253"/>
      <c r="FG1582" s="253"/>
      <c r="FH1582" s="253"/>
      <c r="FI1582" s="253"/>
      <c r="FJ1582" s="253"/>
      <c r="FK1582" s="253"/>
      <c r="FL1582" s="253"/>
      <c r="FM1582" s="253"/>
      <c r="FN1582" s="253"/>
      <c r="FO1582" s="253"/>
      <c r="FP1582" s="253"/>
      <c r="FQ1582" s="253"/>
      <c r="FR1582" s="253"/>
      <c r="FS1582" s="253"/>
      <c r="FT1582" s="253"/>
      <c r="FU1582" s="253"/>
      <c r="FV1582" s="253"/>
    </row>
    <row r="1583" spans="1:178" s="34" customFormat="1" ht="32.25" customHeight="1">
      <c r="A1583" s="20" t="s">
        <v>817</v>
      </c>
      <c r="B1583" s="21" t="s">
        <v>818</v>
      </c>
      <c r="C1583" s="51"/>
      <c r="D1583" s="23">
        <v>45</v>
      </c>
      <c r="E1583" s="23">
        <f t="shared" si="734"/>
        <v>0</v>
      </c>
      <c r="F1583" s="23"/>
      <c r="G1583" s="23">
        <v>30</v>
      </c>
      <c r="H1583" s="23">
        <f t="shared" si="735"/>
        <v>0</v>
      </c>
      <c r="I1583" s="23"/>
      <c r="J1583" s="23">
        <v>45</v>
      </c>
      <c r="K1583" s="23">
        <f t="shared" si="736"/>
        <v>0</v>
      </c>
      <c r="L1583" s="23"/>
      <c r="M1583" s="23">
        <v>75</v>
      </c>
      <c r="N1583" s="23">
        <f t="shared" si="737"/>
        <v>0</v>
      </c>
      <c r="O1583" s="23"/>
      <c r="P1583" s="23">
        <v>38</v>
      </c>
      <c r="Q1583" s="23">
        <f t="shared" si="738"/>
        <v>0</v>
      </c>
      <c r="R1583" s="23"/>
      <c r="S1583" s="23">
        <v>68</v>
      </c>
      <c r="T1583" s="23">
        <f t="shared" si="739"/>
        <v>0</v>
      </c>
      <c r="U1583" s="23"/>
      <c r="V1583" s="23">
        <v>38</v>
      </c>
      <c r="W1583" s="23">
        <f t="shared" si="740"/>
        <v>0</v>
      </c>
      <c r="X1583" s="23"/>
      <c r="Y1583" s="23">
        <v>55</v>
      </c>
      <c r="Z1583" s="23">
        <f t="shared" si="741"/>
        <v>0</v>
      </c>
      <c r="AA1583" s="23"/>
      <c r="AB1583" s="23">
        <v>58</v>
      </c>
      <c r="AC1583" s="23">
        <f t="shared" si="742"/>
        <v>0</v>
      </c>
      <c r="AD1583" s="23"/>
      <c r="AE1583" s="23">
        <v>68</v>
      </c>
      <c r="AF1583" s="25">
        <f t="shared" si="743"/>
        <v>0</v>
      </c>
      <c r="AG1583" s="23"/>
      <c r="AH1583" s="23">
        <v>98</v>
      </c>
      <c r="AI1583" s="23">
        <f t="shared" si="744"/>
        <v>0</v>
      </c>
      <c r="AJ1583" s="25"/>
      <c r="AK1583" s="25">
        <v>7</v>
      </c>
      <c r="AL1583" s="25">
        <f t="shared" si="745"/>
        <v>0</v>
      </c>
      <c r="AM1583" s="25"/>
      <c r="AN1583" s="25">
        <v>6</v>
      </c>
      <c r="AO1583" s="25">
        <f t="shared" si="746"/>
        <v>0</v>
      </c>
      <c r="AP1583" s="23"/>
      <c r="AQ1583" s="23">
        <v>7</v>
      </c>
      <c r="AR1583" s="25">
        <f t="shared" si="730"/>
        <v>0</v>
      </c>
      <c r="AS1583" s="23"/>
      <c r="AT1583" s="23">
        <v>5.63</v>
      </c>
      <c r="AU1583" s="23">
        <f t="shared" si="731"/>
        <v>0</v>
      </c>
      <c r="AV1583" s="23"/>
      <c r="AW1583" s="23">
        <v>6.65</v>
      </c>
      <c r="AX1583" s="23">
        <f t="shared" si="732"/>
        <v>0</v>
      </c>
      <c r="AY1583" s="23"/>
      <c r="AZ1583" s="23">
        <v>5.58</v>
      </c>
      <c r="BA1583" s="23">
        <f t="shared" si="733"/>
        <v>0</v>
      </c>
      <c r="BB1583" s="23"/>
      <c r="BC1583" s="23">
        <v>6</v>
      </c>
      <c r="BD1583" s="23">
        <f t="shared" si="747"/>
        <v>0</v>
      </c>
      <c r="BE1583" s="26">
        <f t="shared" si="748"/>
        <v>0</v>
      </c>
      <c r="BF1583" s="27">
        <f t="shared" si="751"/>
        <v>219926</v>
      </c>
      <c r="BG1583" s="28"/>
      <c r="BH1583" s="29"/>
      <c r="BI1583" s="28"/>
      <c r="BJ1583" s="30">
        <f t="shared" si="749"/>
        <v>0</v>
      </c>
      <c r="BK1583" s="28">
        <f t="shared" si="750"/>
        <v>219926</v>
      </c>
      <c r="BL1583" s="250"/>
      <c r="BM1583" s="250"/>
      <c r="BN1583" s="250"/>
      <c r="BO1583" s="254"/>
      <c r="BP1583" s="250"/>
      <c r="BQ1583" s="250"/>
      <c r="BR1583" s="254"/>
      <c r="BS1583" s="254"/>
      <c r="BT1583" s="254"/>
      <c r="BU1583" s="252"/>
      <c r="BV1583" s="252"/>
      <c r="BW1583" s="252"/>
      <c r="BX1583" s="252"/>
      <c r="BY1583" s="253"/>
      <c r="BZ1583" s="253"/>
      <c r="CA1583" s="253"/>
      <c r="CB1583" s="253"/>
      <c r="CC1583" s="253"/>
      <c r="CD1583" s="253"/>
      <c r="CE1583" s="253"/>
      <c r="CF1583" s="253"/>
      <c r="CG1583" s="253"/>
      <c r="CH1583" s="253"/>
      <c r="CI1583" s="253"/>
      <c r="CJ1583" s="253"/>
      <c r="CK1583" s="253"/>
      <c r="CL1583" s="253"/>
      <c r="CM1583" s="253"/>
      <c r="CN1583" s="253"/>
      <c r="CO1583" s="253"/>
      <c r="CP1583" s="253"/>
      <c r="CQ1583" s="253"/>
      <c r="CR1583" s="253"/>
      <c r="CS1583" s="253"/>
      <c r="CT1583" s="253"/>
      <c r="CU1583" s="253"/>
      <c r="CV1583" s="253"/>
      <c r="CW1583" s="253"/>
      <c r="CX1583" s="253"/>
      <c r="CY1583" s="253"/>
      <c r="CZ1583" s="253"/>
      <c r="DA1583" s="253"/>
      <c r="DB1583" s="253"/>
      <c r="DC1583" s="253"/>
      <c r="DD1583" s="253"/>
      <c r="DE1583" s="253"/>
      <c r="DF1583" s="253"/>
      <c r="DG1583" s="253"/>
      <c r="DH1583" s="253"/>
      <c r="DI1583" s="253"/>
      <c r="DJ1583" s="253"/>
      <c r="DK1583" s="253"/>
      <c r="DL1583" s="253"/>
      <c r="DM1583" s="253"/>
      <c r="DN1583" s="253"/>
      <c r="DO1583" s="253"/>
      <c r="DP1583" s="253"/>
      <c r="DQ1583" s="253"/>
      <c r="DR1583" s="253"/>
      <c r="DS1583" s="253"/>
      <c r="DT1583" s="253"/>
      <c r="DU1583" s="253"/>
      <c r="DV1583" s="253"/>
      <c r="DW1583" s="253"/>
      <c r="DX1583" s="253"/>
      <c r="DY1583" s="253"/>
      <c r="DZ1583" s="253"/>
      <c r="EA1583" s="253"/>
      <c r="EB1583" s="253"/>
      <c r="EC1583" s="253"/>
      <c r="ED1583" s="253"/>
      <c r="EE1583" s="253"/>
      <c r="EF1583" s="253"/>
      <c r="EG1583" s="253"/>
      <c r="EH1583" s="253"/>
      <c r="EI1583" s="253"/>
      <c r="EJ1583" s="253"/>
      <c r="EK1583" s="253"/>
      <c r="EL1583" s="253"/>
      <c r="EM1583" s="253"/>
      <c r="EN1583" s="253"/>
      <c r="EO1583" s="253"/>
      <c r="EP1583" s="253"/>
      <c r="EQ1583" s="253"/>
      <c r="ER1583" s="253"/>
      <c r="ES1583" s="253"/>
      <c r="ET1583" s="253"/>
      <c r="EU1583" s="253"/>
      <c r="EV1583" s="253"/>
      <c r="EW1583" s="253"/>
      <c r="EX1583" s="253"/>
      <c r="EY1583" s="253"/>
      <c r="EZ1583" s="253"/>
      <c r="FA1583" s="253"/>
      <c r="FB1583" s="253"/>
      <c r="FC1583" s="253"/>
      <c r="FD1583" s="253"/>
      <c r="FE1583" s="253"/>
      <c r="FF1583" s="253"/>
      <c r="FG1583" s="253"/>
      <c r="FH1583" s="253"/>
      <c r="FI1583" s="253"/>
      <c r="FJ1583" s="253"/>
      <c r="FK1583" s="253"/>
      <c r="FL1583" s="253"/>
      <c r="FM1583" s="253"/>
      <c r="FN1583" s="253"/>
      <c r="FO1583" s="253"/>
      <c r="FP1583" s="253"/>
      <c r="FQ1583" s="253"/>
      <c r="FR1583" s="253"/>
      <c r="FS1583" s="253"/>
      <c r="FT1583" s="253"/>
      <c r="FU1583" s="253"/>
      <c r="FV1583" s="253"/>
    </row>
    <row r="1584" spans="1:178" s="34" customFormat="1" ht="32.25" customHeight="1">
      <c r="A1584" s="20" t="s">
        <v>819</v>
      </c>
      <c r="B1584" s="21" t="s">
        <v>820</v>
      </c>
      <c r="C1584" s="51"/>
      <c r="D1584" s="23">
        <v>45</v>
      </c>
      <c r="E1584" s="23">
        <f t="shared" si="734"/>
        <v>0</v>
      </c>
      <c r="F1584" s="23"/>
      <c r="G1584" s="23">
        <v>30</v>
      </c>
      <c r="H1584" s="23">
        <f t="shared" si="735"/>
        <v>0</v>
      </c>
      <c r="I1584" s="23"/>
      <c r="J1584" s="23">
        <v>45</v>
      </c>
      <c r="K1584" s="23">
        <f t="shared" si="736"/>
        <v>0</v>
      </c>
      <c r="L1584" s="23"/>
      <c r="M1584" s="23">
        <v>75</v>
      </c>
      <c r="N1584" s="23">
        <f t="shared" si="737"/>
        <v>0</v>
      </c>
      <c r="O1584" s="23"/>
      <c r="P1584" s="23">
        <v>38</v>
      </c>
      <c r="Q1584" s="23">
        <f t="shared" si="738"/>
        <v>0</v>
      </c>
      <c r="R1584" s="23"/>
      <c r="S1584" s="23">
        <v>68</v>
      </c>
      <c r="T1584" s="23">
        <f t="shared" si="739"/>
        <v>0</v>
      </c>
      <c r="U1584" s="23"/>
      <c r="V1584" s="23">
        <v>38</v>
      </c>
      <c r="W1584" s="23">
        <f t="shared" si="740"/>
        <v>0</v>
      </c>
      <c r="X1584" s="23"/>
      <c r="Y1584" s="23">
        <v>55</v>
      </c>
      <c r="Z1584" s="23">
        <f t="shared" si="741"/>
        <v>0</v>
      </c>
      <c r="AA1584" s="23"/>
      <c r="AB1584" s="23">
        <v>58</v>
      </c>
      <c r="AC1584" s="23">
        <f t="shared" si="742"/>
        <v>0</v>
      </c>
      <c r="AD1584" s="23"/>
      <c r="AE1584" s="23">
        <v>68</v>
      </c>
      <c r="AF1584" s="25">
        <f t="shared" si="743"/>
        <v>0</v>
      </c>
      <c r="AG1584" s="23"/>
      <c r="AH1584" s="23">
        <v>98</v>
      </c>
      <c r="AI1584" s="23">
        <f t="shared" si="744"/>
        <v>0</v>
      </c>
      <c r="AJ1584" s="25"/>
      <c r="AK1584" s="25">
        <v>7</v>
      </c>
      <c r="AL1584" s="25">
        <f t="shared" si="745"/>
        <v>0</v>
      </c>
      <c r="AM1584" s="25"/>
      <c r="AN1584" s="25">
        <v>6</v>
      </c>
      <c r="AO1584" s="25">
        <f t="shared" si="746"/>
        <v>0</v>
      </c>
      <c r="AP1584" s="23"/>
      <c r="AQ1584" s="23">
        <v>7</v>
      </c>
      <c r="AR1584" s="25">
        <f t="shared" si="730"/>
        <v>0</v>
      </c>
      <c r="AS1584" s="23"/>
      <c r="AT1584" s="23">
        <v>5.63</v>
      </c>
      <c r="AU1584" s="23">
        <f t="shared" si="731"/>
        <v>0</v>
      </c>
      <c r="AV1584" s="23"/>
      <c r="AW1584" s="23">
        <v>6.65</v>
      </c>
      <c r="AX1584" s="23">
        <f t="shared" si="732"/>
        <v>0</v>
      </c>
      <c r="AY1584" s="23"/>
      <c r="AZ1584" s="23">
        <v>5.58</v>
      </c>
      <c r="BA1584" s="23">
        <f t="shared" si="733"/>
        <v>0</v>
      </c>
      <c r="BB1584" s="23"/>
      <c r="BC1584" s="23">
        <v>6</v>
      </c>
      <c r="BD1584" s="23">
        <f t="shared" si="747"/>
        <v>0</v>
      </c>
      <c r="BE1584" s="26">
        <f t="shared" si="748"/>
        <v>0</v>
      </c>
      <c r="BF1584" s="27">
        <f t="shared" si="751"/>
        <v>223630</v>
      </c>
      <c r="BG1584" s="28"/>
      <c r="BH1584" s="29"/>
      <c r="BI1584" s="28"/>
      <c r="BJ1584" s="30">
        <f t="shared" si="749"/>
        <v>0</v>
      </c>
      <c r="BK1584" s="28">
        <f t="shared" si="750"/>
        <v>223630</v>
      </c>
      <c r="BL1584" s="250"/>
      <c r="BM1584" s="250"/>
      <c r="BN1584" s="250"/>
      <c r="BO1584" s="254"/>
      <c r="BP1584" s="250"/>
      <c r="BQ1584" s="250"/>
      <c r="BR1584" s="254"/>
      <c r="BS1584" s="254"/>
      <c r="BT1584" s="254"/>
      <c r="BU1584" s="252"/>
      <c r="BV1584" s="252"/>
      <c r="BW1584" s="252"/>
      <c r="BX1584" s="252"/>
      <c r="BY1584" s="253"/>
      <c r="BZ1584" s="253"/>
      <c r="CA1584" s="253"/>
      <c r="CB1584" s="253"/>
      <c r="CC1584" s="253"/>
      <c r="CD1584" s="253"/>
      <c r="CE1584" s="253"/>
      <c r="CF1584" s="253"/>
      <c r="CG1584" s="253"/>
      <c r="CH1584" s="253"/>
      <c r="CI1584" s="253"/>
      <c r="CJ1584" s="253"/>
      <c r="CK1584" s="253"/>
      <c r="CL1584" s="253"/>
      <c r="CM1584" s="253"/>
      <c r="CN1584" s="253"/>
      <c r="CO1584" s="253"/>
      <c r="CP1584" s="253"/>
      <c r="CQ1584" s="253"/>
      <c r="CR1584" s="253"/>
      <c r="CS1584" s="253"/>
      <c r="CT1584" s="253"/>
      <c r="CU1584" s="253"/>
      <c r="CV1584" s="253"/>
      <c r="CW1584" s="253"/>
      <c r="CX1584" s="253"/>
      <c r="CY1584" s="253"/>
      <c r="CZ1584" s="253"/>
      <c r="DA1584" s="253"/>
      <c r="DB1584" s="253"/>
      <c r="DC1584" s="253"/>
      <c r="DD1584" s="253"/>
      <c r="DE1584" s="253"/>
      <c r="DF1584" s="253"/>
      <c r="DG1584" s="253"/>
      <c r="DH1584" s="253"/>
      <c r="DI1584" s="253"/>
      <c r="DJ1584" s="253"/>
      <c r="DK1584" s="253"/>
      <c r="DL1584" s="253"/>
      <c r="DM1584" s="253"/>
      <c r="DN1584" s="253"/>
      <c r="DO1584" s="253"/>
      <c r="DP1584" s="253"/>
      <c r="DQ1584" s="253"/>
      <c r="DR1584" s="253"/>
      <c r="DS1584" s="253"/>
      <c r="DT1584" s="253"/>
      <c r="DU1584" s="253"/>
      <c r="DV1584" s="253"/>
      <c r="DW1584" s="253"/>
      <c r="DX1584" s="253"/>
      <c r="DY1584" s="253"/>
      <c r="DZ1584" s="253"/>
      <c r="EA1584" s="253"/>
      <c r="EB1584" s="253"/>
      <c r="EC1584" s="253"/>
      <c r="ED1584" s="253"/>
      <c r="EE1584" s="253"/>
      <c r="EF1584" s="253"/>
      <c r="EG1584" s="253"/>
      <c r="EH1584" s="253"/>
      <c r="EI1584" s="253"/>
      <c r="EJ1584" s="253"/>
      <c r="EK1584" s="253"/>
      <c r="EL1584" s="253"/>
      <c r="EM1584" s="253"/>
      <c r="EN1584" s="253"/>
      <c r="EO1584" s="253"/>
      <c r="EP1584" s="253"/>
      <c r="EQ1584" s="253"/>
      <c r="ER1584" s="253"/>
      <c r="ES1584" s="253"/>
      <c r="ET1584" s="253"/>
      <c r="EU1584" s="253"/>
      <c r="EV1584" s="253"/>
      <c r="EW1584" s="253"/>
      <c r="EX1584" s="253"/>
      <c r="EY1584" s="253"/>
      <c r="EZ1584" s="253"/>
      <c r="FA1584" s="253"/>
      <c r="FB1584" s="253"/>
      <c r="FC1584" s="253"/>
      <c r="FD1584" s="253"/>
      <c r="FE1584" s="253"/>
      <c r="FF1584" s="253"/>
      <c r="FG1584" s="253"/>
      <c r="FH1584" s="253"/>
      <c r="FI1584" s="253"/>
      <c r="FJ1584" s="253"/>
      <c r="FK1584" s="253"/>
      <c r="FL1584" s="253"/>
      <c r="FM1584" s="253"/>
      <c r="FN1584" s="253"/>
      <c r="FO1584" s="253"/>
      <c r="FP1584" s="253"/>
      <c r="FQ1584" s="253"/>
      <c r="FR1584" s="253"/>
      <c r="FS1584" s="253"/>
      <c r="FT1584" s="253"/>
      <c r="FU1584" s="253"/>
      <c r="FV1584" s="253"/>
    </row>
    <row r="1585" spans="1:178" s="33" customFormat="1" ht="30.75" customHeight="1">
      <c r="A1585" s="35" t="s">
        <v>821</v>
      </c>
      <c r="B1585" s="36" t="s">
        <v>822</v>
      </c>
      <c r="C1585" s="40"/>
      <c r="D1585" s="25">
        <v>45</v>
      </c>
      <c r="E1585" s="23">
        <f t="shared" si="734"/>
        <v>0</v>
      </c>
      <c r="F1585" s="25"/>
      <c r="G1585" s="25">
        <v>30</v>
      </c>
      <c r="H1585" s="23">
        <f t="shared" si="735"/>
        <v>0</v>
      </c>
      <c r="I1585" s="25"/>
      <c r="J1585" s="25">
        <v>45</v>
      </c>
      <c r="K1585" s="23">
        <f t="shared" si="736"/>
        <v>0</v>
      </c>
      <c r="L1585" s="25"/>
      <c r="M1585" s="25">
        <v>75</v>
      </c>
      <c r="N1585" s="23">
        <f t="shared" si="737"/>
        <v>0</v>
      </c>
      <c r="O1585" s="25"/>
      <c r="P1585" s="25">
        <v>38</v>
      </c>
      <c r="Q1585" s="23">
        <f t="shared" si="738"/>
        <v>0</v>
      </c>
      <c r="R1585" s="25"/>
      <c r="S1585" s="25">
        <v>68</v>
      </c>
      <c r="T1585" s="23">
        <f t="shared" si="739"/>
        <v>0</v>
      </c>
      <c r="U1585" s="25"/>
      <c r="V1585" s="25">
        <v>38</v>
      </c>
      <c r="W1585" s="23">
        <f t="shared" si="740"/>
        <v>0</v>
      </c>
      <c r="X1585" s="25"/>
      <c r="Y1585" s="25">
        <v>55</v>
      </c>
      <c r="Z1585" s="23">
        <f t="shared" si="741"/>
        <v>0</v>
      </c>
      <c r="AA1585" s="25"/>
      <c r="AB1585" s="25">
        <v>58</v>
      </c>
      <c r="AC1585" s="23">
        <f t="shared" si="742"/>
        <v>0</v>
      </c>
      <c r="AD1585" s="25"/>
      <c r="AE1585" s="25">
        <v>68</v>
      </c>
      <c r="AF1585" s="25">
        <f t="shared" si="743"/>
        <v>0</v>
      </c>
      <c r="AG1585" s="25"/>
      <c r="AH1585" s="25">
        <v>98</v>
      </c>
      <c r="AI1585" s="23">
        <f t="shared" si="744"/>
        <v>0</v>
      </c>
      <c r="AJ1585" s="25"/>
      <c r="AK1585" s="25">
        <v>7</v>
      </c>
      <c r="AL1585" s="25">
        <f t="shared" si="745"/>
        <v>0</v>
      </c>
      <c r="AM1585" s="25"/>
      <c r="AN1585" s="25">
        <v>6</v>
      </c>
      <c r="AO1585" s="25">
        <f t="shared" si="746"/>
        <v>0</v>
      </c>
      <c r="AP1585" s="25"/>
      <c r="AQ1585" s="25">
        <v>7</v>
      </c>
      <c r="AR1585" s="25">
        <f t="shared" si="730"/>
        <v>0</v>
      </c>
      <c r="AS1585" s="25"/>
      <c r="AT1585" s="25">
        <v>5.63</v>
      </c>
      <c r="AU1585" s="25">
        <f t="shared" si="731"/>
        <v>0</v>
      </c>
      <c r="AV1585" s="25"/>
      <c r="AW1585" s="25">
        <v>6.65</v>
      </c>
      <c r="AX1585" s="25">
        <f t="shared" si="732"/>
        <v>0</v>
      </c>
      <c r="AY1585" s="25"/>
      <c r="AZ1585" s="25">
        <v>5.58</v>
      </c>
      <c r="BA1585" s="25">
        <f t="shared" si="733"/>
        <v>0</v>
      </c>
      <c r="BB1585" s="25"/>
      <c r="BC1585" s="25">
        <v>6</v>
      </c>
      <c r="BD1585" s="23">
        <f t="shared" si="747"/>
        <v>0</v>
      </c>
      <c r="BE1585" s="26">
        <f t="shared" si="748"/>
        <v>0</v>
      </c>
      <c r="BF1585" s="27">
        <f t="shared" si="751"/>
        <v>0</v>
      </c>
      <c r="BG1585" s="28"/>
      <c r="BH1585" s="29"/>
      <c r="BI1585" s="28"/>
      <c r="BJ1585" s="30">
        <f t="shared" si="749"/>
        <v>0</v>
      </c>
      <c r="BK1585" s="28">
        <f t="shared" si="750"/>
        <v>0</v>
      </c>
      <c r="BL1585" s="250"/>
      <c r="BM1585" s="250"/>
      <c r="BN1585" s="250"/>
      <c r="BO1585" s="254"/>
      <c r="BP1585" s="250"/>
      <c r="BQ1585" s="250"/>
      <c r="BR1585" s="254"/>
      <c r="BS1585" s="254"/>
      <c r="BT1585" s="254"/>
      <c r="BU1585" s="252"/>
      <c r="BV1585" s="252"/>
      <c r="BW1585" s="252"/>
      <c r="BX1585" s="252"/>
      <c r="BY1585" s="253"/>
      <c r="BZ1585" s="253"/>
      <c r="CA1585" s="253"/>
      <c r="CB1585" s="253"/>
      <c r="CC1585" s="253"/>
      <c r="CD1585" s="253"/>
      <c r="CE1585" s="253"/>
      <c r="CF1585" s="253"/>
      <c r="CG1585" s="253"/>
      <c r="CH1585" s="253"/>
      <c r="CI1585" s="253"/>
      <c r="CJ1585" s="253"/>
      <c r="CK1585" s="253"/>
      <c r="CL1585" s="253"/>
      <c r="CM1585" s="253"/>
      <c r="CN1585" s="253"/>
      <c r="CO1585" s="253"/>
      <c r="CP1585" s="253"/>
      <c r="CQ1585" s="253"/>
      <c r="CR1585" s="253"/>
      <c r="CS1585" s="253"/>
      <c r="CT1585" s="253"/>
      <c r="CU1585" s="253"/>
      <c r="CV1585" s="253"/>
      <c r="CW1585" s="253"/>
      <c r="CX1585" s="253"/>
      <c r="CY1585" s="253"/>
      <c r="CZ1585" s="253"/>
      <c r="DA1585" s="253"/>
      <c r="DB1585" s="253"/>
      <c r="DC1585" s="253"/>
      <c r="DD1585" s="253"/>
      <c r="DE1585" s="253"/>
      <c r="DF1585" s="253"/>
      <c r="DG1585" s="253"/>
      <c r="DH1585" s="253"/>
      <c r="DI1585" s="253"/>
      <c r="DJ1585" s="253"/>
      <c r="DK1585" s="253"/>
      <c r="DL1585" s="253"/>
      <c r="DM1585" s="253"/>
      <c r="DN1585" s="253"/>
      <c r="DO1585" s="253"/>
      <c r="DP1585" s="253"/>
      <c r="DQ1585" s="253"/>
      <c r="DR1585" s="253"/>
      <c r="DS1585" s="253"/>
      <c r="DT1585" s="253"/>
      <c r="DU1585" s="253"/>
      <c r="DV1585" s="253"/>
      <c r="DW1585" s="253"/>
      <c r="DX1585" s="253"/>
      <c r="DY1585" s="253"/>
      <c r="DZ1585" s="253"/>
      <c r="EA1585" s="253"/>
      <c r="EB1585" s="253"/>
      <c r="EC1585" s="253"/>
      <c r="ED1585" s="253"/>
      <c r="EE1585" s="253"/>
      <c r="EF1585" s="253"/>
      <c r="EG1585" s="253"/>
      <c r="EH1585" s="253"/>
      <c r="EI1585" s="253"/>
      <c r="EJ1585" s="253"/>
      <c r="EK1585" s="253"/>
      <c r="EL1585" s="253"/>
      <c r="EM1585" s="253"/>
      <c r="EN1585" s="253"/>
      <c r="EO1585" s="253"/>
      <c r="EP1585" s="253"/>
      <c r="EQ1585" s="253"/>
      <c r="ER1585" s="253"/>
      <c r="ES1585" s="253"/>
      <c r="ET1585" s="253"/>
      <c r="EU1585" s="253"/>
      <c r="EV1585" s="253"/>
      <c r="EW1585" s="253"/>
      <c r="EX1585" s="253"/>
      <c r="EY1585" s="253"/>
      <c r="EZ1585" s="253"/>
      <c r="FA1585" s="253"/>
      <c r="FB1585" s="253"/>
      <c r="FC1585" s="253"/>
      <c r="FD1585" s="253"/>
      <c r="FE1585" s="253"/>
      <c r="FF1585" s="253"/>
      <c r="FG1585" s="253"/>
      <c r="FH1585" s="253"/>
      <c r="FI1585" s="253"/>
      <c r="FJ1585" s="253"/>
      <c r="FK1585" s="253"/>
      <c r="FL1585" s="253"/>
      <c r="FM1585" s="253"/>
      <c r="FN1585" s="253"/>
      <c r="FO1585" s="253"/>
      <c r="FP1585" s="253"/>
      <c r="FQ1585" s="253"/>
      <c r="FR1585" s="253"/>
      <c r="FS1585" s="253"/>
      <c r="FT1585" s="253"/>
      <c r="FU1585" s="253"/>
      <c r="FV1585" s="253"/>
    </row>
    <row r="1586" spans="1:178" s="34" customFormat="1" ht="32.25" customHeight="1">
      <c r="A1586" s="35" t="s">
        <v>823</v>
      </c>
      <c r="B1586" s="36" t="s">
        <v>824</v>
      </c>
      <c r="C1586" s="51"/>
      <c r="D1586" s="23">
        <v>45</v>
      </c>
      <c r="E1586" s="23">
        <f t="shared" si="734"/>
        <v>0</v>
      </c>
      <c r="F1586" s="23"/>
      <c r="G1586" s="23">
        <v>30</v>
      </c>
      <c r="H1586" s="23">
        <f t="shared" si="735"/>
        <v>0</v>
      </c>
      <c r="I1586" s="23"/>
      <c r="J1586" s="23">
        <v>45</v>
      </c>
      <c r="K1586" s="23">
        <f t="shared" si="736"/>
        <v>0</v>
      </c>
      <c r="L1586" s="23"/>
      <c r="M1586" s="23">
        <v>75</v>
      </c>
      <c r="N1586" s="23">
        <f t="shared" si="737"/>
        <v>0</v>
      </c>
      <c r="O1586" s="23"/>
      <c r="P1586" s="23">
        <v>38</v>
      </c>
      <c r="Q1586" s="23">
        <f t="shared" si="738"/>
        <v>0</v>
      </c>
      <c r="R1586" s="23"/>
      <c r="S1586" s="23">
        <v>68</v>
      </c>
      <c r="T1586" s="23">
        <f t="shared" si="739"/>
        <v>0</v>
      </c>
      <c r="U1586" s="23"/>
      <c r="V1586" s="23">
        <v>38</v>
      </c>
      <c r="W1586" s="23">
        <f t="shared" si="740"/>
        <v>0</v>
      </c>
      <c r="X1586" s="23"/>
      <c r="Y1586" s="23">
        <v>55</v>
      </c>
      <c r="Z1586" s="23">
        <f t="shared" si="741"/>
        <v>0</v>
      </c>
      <c r="AA1586" s="23"/>
      <c r="AB1586" s="23">
        <v>58</v>
      </c>
      <c r="AC1586" s="23">
        <f t="shared" si="742"/>
        <v>0</v>
      </c>
      <c r="AD1586" s="23"/>
      <c r="AE1586" s="23">
        <v>68</v>
      </c>
      <c r="AF1586" s="25">
        <f t="shared" si="743"/>
        <v>0</v>
      </c>
      <c r="AG1586" s="23"/>
      <c r="AH1586" s="23">
        <v>98</v>
      </c>
      <c r="AI1586" s="23">
        <f t="shared" si="744"/>
        <v>0</v>
      </c>
      <c r="AJ1586" s="25"/>
      <c r="AK1586" s="25">
        <v>7</v>
      </c>
      <c r="AL1586" s="25">
        <f t="shared" si="745"/>
        <v>0</v>
      </c>
      <c r="AM1586" s="25"/>
      <c r="AN1586" s="25">
        <v>6</v>
      </c>
      <c r="AO1586" s="25">
        <f t="shared" si="746"/>
        <v>0</v>
      </c>
      <c r="AP1586" s="23"/>
      <c r="AQ1586" s="23">
        <v>7</v>
      </c>
      <c r="AR1586" s="25">
        <f t="shared" si="730"/>
        <v>0</v>
      </c>
      <c r="AS1586" s="23"/>
      <c r="AT1586" s="23">
        <v>5.63</v>
      </c>
      <c r="AU1586" s="23">
        <f t="shared" si="731"/>
        <v>0</v>
      </c>
      <c r="AV1586" s="23"/>
      <c r="AW1586" s="23">
        <v>6.65</v>
      </c>
      <c r="AX1586" s="23">
        <f t="shared" si="732"/>
        <v>0</v>
      </c>
      <c r="AY1586" s="23"/>
      <c r="AZ1586" s="23">
        <v>5.58</v>
      </c>
      <c r="BA1586" s="23">
        <f t="shared" si="733"/>
        <v>0</v>
      </c>
      <c r="BB1586" s="23"/>
      <c r="BC1586" s="23">
        <v>6</v>
      </c>
      <c r="BD1586" s="23">
        <f t="shared" si="747"/>
        <v>0</v>
      </c>
      <c r="BE1586" s="26">
        <f t="shared" si="748"/>
        <v>0</v>
      </c>
      <c r="BF1586" s="27">
        <f t="shared" si="751"/>
        <v>106503</v>
      </c>
      <c r="BG1586" s="28"/>
      <c r="BH1586" s="29"/>
      <c r="BI1586" s="28"/>
      <c r="BJ1586" s="30">
        <f t="shared" si="749"/>
        <v>0</v>
      </c>
      <c r="BK1586" s="28">
        <f t="shared" si="750"/>
        <v>106503</v>
      </c>
      <c r="BL1586" s="250"/>
      <c r="BM1586" s="250"/>
      <c r="BN1586" s="250"/>
      <c r="BO1586" s="254"/>
      <c r="BP1586" s="250"/>
      <c r="BQ1586" s="250"/>
      <c r="BR1586" s="254"/>
      <c r="BS1586" s="254"/>
      <c r="BT1586" s="254"/>
      <c r="BU1586" s="252"/>
      <c r="BV1586" s="252"/>
      <c r="BW1586" s="252"/>
      <c r="BX1586" s="252"/>
      <c r="BY1586" s="253"/>
      <c r="BZ1586" s="253"/>
      <c r="CA1586" s="253"/>
      <c r="CB1586" s="253"/>
      <c r="CC1586" s="253"/>
      <c r="CD1586" s="253"/>
      <c r="CE1586" s="253"/>
      <c r="CF1586" s="253"/>
      <c r="CG1586" s="253"/>
      <c r="CH1586" s="253"/>
      <c r="CI1586" s="253"/>
      <c r="CJ1586" s="253"/>
      <c r="CK1586" s="253"/>
      <c r="CL1586" s="253"/>
      <c r="CM1586" s="253"/>
      <c r="CN1586" s="253"/>
      <c r="CO1586" s="253"/>
      <c r="CP1586" s="253"/>
      <c r="CQ1586" s="253"/>
      <c r="CR1586" s="253"/>
      <c r="CS1586" s="253"/>
      <c r="CT1586" s="253"/>
      <c r="CU1586" s="253"/>
      <c r="CV1586" s="253"/>
      <c r="CW1586" s="253"/>
      <c r="CX1586" s="253"/>
      <c r="CY1586" s="253"/>
      <c r="CZ1586" s="253"/>
      <c r="DA1586" s="253"/>
      <c r="DB1586" s="253"/>
      <c r="DC1586" s="253"/>
      <c r="DD1586" s="253"/>
      <c r="DE1586" s="253"/>
      <c r="DF1586" s="253"/>
      <c r="DG1586" s="253"/>
      <c r="DH1586" s="253"/>
      <c r="DI1586" s="253"/>
      <c r="DJ1586" s="253"/>
      <c r="DK1586" s="253"/>
      <c r="DL1586" s="253"/>
      <c r="DM1586" s="253"/>
      <c r="DN1586" s="253"/>
      <c r="DO1586" s="253"/>
      <c r="DP1586" s="253"/>
      <c r="DQ1586" s="253"/>
      <c r="DR1586" s="253"/>
      <c r="DS1586" s="253"/>
      <c r="DT1586" s="253"/>
      <c r="DU1586" s="253"/>
      <c r="DV1586" s="253"/>
      <c r="DW1586" s="253"/>
      <c r="DX1586" s="253"/>
      <c r="DY1586" s="253"/>
      <c r="DZ1586" s="253"/>
      <c r="EA1586" s="253"/>
      <c r="EB1586" s="253"/>
      <c r="EC1586" s="253"/>
      <c r="ED1586" s="253"/>
      <c r="EE1586" s="253"/>
      <c r="EF1586" s="253"/>
      <c r="EG1586" s="253"/>
      <c r="EH1586" s="253"/>
      <c r="EI1586" s="253"/>
      <c r="EJ1586" s="253"/>
      <c r="EK1586" s="253"/>
      <c r="EL1586" s="253"/>
      <c r="EM1586" s="253"/>
      <c r="EN1586" s="253"/>
      <c r="EO1586" s="253"/>
      <c r="EP1586" s="253"/>
      <c r="EQ1586" s="253"/>
      <c r="ER1586" s="253"/>
      <c r="ES1586" s="253"/>
      <c r="ET1586" s="253"/>
      <c r="EU1586" s="253"/>
      <c r="EV1586" s="253"/>
      <c r="EW1586" s="253"/>
      <c r="EX1586" s="253"/>
      <c r="EY1586" s="253"/>
      <c r="EZ1586" s="253"/>
      <c r="FA1586" s="253"/>
      <c r="FB1586" s="253"/>
      <c r="FC1586" s="253"/>
      <c r="FD1586" s="253"/>
      <c r="FE1586" s="253"/>
      <c r="FF1586" s="253"/>
      <c r="FG1586" s="253"/>
      <c r="FH1586" s="253"/>
      <c r="FI1586" s="253"/>
      <c r="FJ1586" s="253"/>
      <c r="FK1586" s="253"/>
      <c r="FL1586" s="253"/>
      <c r="FM1586" s="253"/>
      <c r="FN1586" s="253"/>
      <c r="FO1586" s="253"/>
      <c r="FP1586" s="253"/>
      <c r="FQ1586" s="253"/>
      <c r="FR1586" s="253"/>
      <c r="FS1586" s="253"/>
      <c r="FT1586" s="253"/>
      <c r="FU1586" s="253"/>
      <c r="FV1586" s="253"/>
    </row>
    <row r="1587" spans="1:178" s="34" customFormat="1" ht="32.25" customHeight="1">
      <c r="A1587" s="20" t="s">
        <v>825</v>
      </c>
      <c r="B1587" s="21" t="s">
        <v>826</v>
      </c>
      <c r="C1587" s="51"/>
      <c r="D1587" s="23">
        <v>45</v>
      </c>
      <c r="E1587" s="23">
        <f t="shared" si="734"/>
        <v>0</v>
      </c>
      <c r="F1587" s="23"/>
      <c r="G1587" s="23">
        <v>30</v>
      </c>
      <c r="H1587" s="23">
        <f t="shared" si="735"/>
        <v>0</v>
      </c>
      <c r="I1587" s="23"/>
      <c r="J1587" s="23">
        <v>45</v>
      </c>
      <c r="K1587" s="23">
        <f t="shared" si="736"/>
        <v>0</v>
      </c>
      <c r="L1587" s="23">
        <v>340</v>
      </c>
      <c r="M1587" s="23">
        <v>75</v>
      </c>
      <c r="N1587" s="23">
        <f t="shared" si="737"/>
        <v>25500</v>
      </c>
      <c r="O1587" s="23">
        <v>450</v>
      </c>
      <c r="P1587" s="23">
        <v>38</v>
      </c>
      <c r="Q1587" s="23">
        <f t="shared" si="738"/>
        <v>17100</v>
      </c>
      <c r="R1587" s="23">
        <v>160</v>
      </c>
      <c r="S1587" s="23">
        <v>68</v>
      </c>
      <c r="T1587" s="23">
        <f t="shared" si="739"/>
        <v>10880</v>
      </c>
      <c r="U1587" s="23"/>
      <c r="V1587" s="23">
        <v>38</v>
      </c>
      <c r="W1587" s="23">
        <f t="shared" si="740"/>
        <v>0</v>
      </c>
      <c r="X1587" s="23"/>
      <c r="Y1587" s="23">
        <v>55</v>
      </c>
      <c r="Z1587" s="23">
        <f t="shared" si="741"/>
        <v>0</v>
      </c>
      <c r="AA1587" s="23"/>
      <c r="AB1587" s="23">
        <v>58</v>
      </c>
      <c r="AC1587" s="23">
        <f t="shared" si="742"/>
        <v>0</v>
      </c>
      <c r="AD1587" s="23"/>
      <c r="AE1587" s="23">
        <v>68</v>
      </c>
      <c r="AF1587" s="25">
        <f t="shared" si="743"/>
        <v>0</v>
      </c>
      <c r="AG1587" s="23"/>
      <c r="AH1587" s="23">
        <v>98</v>
      </c>
      <c r="AI1587" s="23">
        <f t="shared" si="744"/>
        <v>0</v>
      </c>
      <c r="AJ1587" s="25"/>
      <c r="AK1587" s="25">
        <v>7</v>
      </c>
      <c r="AL1587" s="25">
        <f t="shared" si="745"/>
        <v>0</v>
      </c>
      <c r="AM1587" s="25">
        <v>2480</v>
      </c>
      <c r="AN1587" s="25">
        <v>6</v>
      </c>
      <c r="AO1587" s="25">
        <f t="shared" si="746"/>
        <v>14880</v>
      </c>
      <c r="AP1587" s="23"/>
      <c r="AQ1587" s="23">
        <v>7</v>
      </c>
      <c r="AR1587" s="25">
        <f t="shared" si="730"/>
        <v>0</v>
      </c>
      <c r="AS1587" s="23"/>
      <c r="AT1587" s="23">
        <v>5.63</v>
      </c>
      <c r="AU1587" s="23">
        <f t="shared" si="731"/>
        <v>0</v>
      </c>
      <c r="AV1587" s="23"/>
      <c r="AW1587" s="23">
        <v>6.65</v>
      </c>
      <c r="AX1587" s="23">
        <f t="shared" si="732"/>
        <v>0</v>
      </c>
      <c r="AY1587" s="23"/>
      <c r="AZ1587" s="23">
        <v>5.58</v>
      </c>
      <c r="BA1587" s="23">
        <f t="shared" si="733"/>
        <v>0</v>
      </c>
      <c r="BB1587" s="23"/>
      <c r="BC1587" s="23">
        <v>6</v>
      </c>
      <c r="BD1587" s="23">
        <f t="shared" si="747"/>
        <v>0</v>
      </c>
      <c r="BE1587" s="26">
        <f t="shared" si="748"/>
        <v>68360</v>
      </c>
      <c r="BF1587" s="27">
        <f t="shared" si="751"/>
        <v>213933</v>
      </c>
      <c r="BG1587" s="28"/>
      <c r="BH1587" s="29"/>
      <c r="BI1587" s="28">
        <v>4704</v>
      </c>
      <c r="BJ1587" s="30">
        <f t="shared" si="749"/>
        <v>4704</v>
      </c>
      <c r="BK1587" s="28">
        <f t="shared" si="750"/>
        <v>277589</v>
      </c>
      <c r="BL1587" s="250"/>
      <c r="BM1587" s="250"/>
      <c r="BN1587" s="250"/>
      <c r="BO1587" s="254"/>
      <c r="BP1587" s="250"/>
      <c r="BQ1587" s="250"/>
      <c r="BR1587" s="254"/>
      <c r="BS1587" s="254"/>
      <c r="BT1587" s="254"/>
      <c r="BU1587" s="252"/>
      <c r="BV1587" s="252"/>
      <c r="BW1587" s="252"/>
      <c r="BX1587" s="252"/>
      <c r="BY1587" s="253"/>
      <c r="BZ1587" s="253"/>
      <c r="CA1587" s="253"/>
      <c r="CB1587" s="253"/>
      <c r="CC1587" s="253"/>
      <c r="CD1587" s="253"/>
      <c r="CE1587" s="253"/>
      <c r="CF1587" s="253"/>
      <c r="CG1587" s="253"/>
      <c r="CH1587" s="253"/>
      <c r="CI1587" s="253"/>
      <c r="CJ1587" s="253"/>
      <c r="CK1587" s="253"/>
      <c r="CL1587" s="253"/>
      <c r="CM1587" s="253"/>
      <c r="CN1587" s="253"/>
      <c r="CO1587" s="253"/>
      <c r="CP1587" s="253"/>
      <c r="CQ1587" s="253"/>
      <c r="CR1587" s="253"/>
      <c r="CS1587" s="253"/>
      <c r="CT1587" s="253"/>
      <c r="CU1587" s="253"/>
      <c r="CV1587" s="253"/>
      <c r="CW1587" s="253"/>
      <c r="CX1587" s="253"/>
      <c r="CY1587" s="253"/>
      <c r="CZ1587" s="253"/>
      <c r="DA1587" s="253"/>
      <c r="DB1587" s="253"/>
      <c r="DC1587" s="253"/>
      <c r="DD1587" s="253"/>
      <c r="DE1587" s="253"/>
      <c r="DF1587" s="253"/>
      <c r="DG1587" s="253"/>
      <c r="DH1587" s="253"/>
      <c r="DI1587" s="253"/>
      <c r="DJ1587" s="253"/>
      <c r="DK1587" s="253"/>
      <c r="DL1587" s="253"/>
      <c r="DM1587" s="253"/>
      <c r="DN1587" s="253"/>
      <c r="DO1587" s="253"/>
      <c r="DP1587" s="253"/>
      <c r="DQ1587" s="253"/>
      <c r="DR1587" s="253"/>
      <c r="DS1587" s="253"/>
      <c r="DT1587" s="253"/>
      <c r="DU1587" s="253"/>
      <c r="DV1587" s="253"/>
      <c r="DW1587" s="253"/>
      <c r="DX1587" s="253"/>
      <c r="DY1587" s="253"/>
      <c r="DZ1587" s="253"/>
      <c r="EA1587" s="253"/>
      <c r="EB1587" s="253"/>
      <c r="EC1587" s="253"/>
      <c r="ED1587" s="253"/>
      <c r="EE1587" s="253"/>
      <c r="EF1587" s="253"/>
      <c r="EG1587" s="253"/>
      <c r="EH1587" s="253"/>
      <c r="EI1587" s="253"/>
      <c r="EJ1587" s="253"/>
      <c r="EK1587" s="253"/>
      <c r="EL1587" s="253"/>
      <c r="EM1587" s="253"/>
      <c r="EN1587" s="253"/>
      <c r="EO1587" s="253"/>
      <c r="EP1587" s="253"/>
      <c r="EQ1587" s="253"/>
      <c r="ER1587" s="253"/>
      <c r="ES1587" s="253"/>
      <c r="ET1587" s="253"/>
      <c r="EU1587" s="253"/>
      <c r="EV1587" s="253"/>
      <c r="EW1587" s="253"/>
      <c r="EX1587" s="253"/>
      <c r="EY1587" s="253"/>
      <c r="EZ1587" s="253"/>
      <c r="FA1587" s="253"/>
      <c r="FB1587" s="253"/>
      <c r="FC1587" s="253"/>
      <c r="FD1587" s="253"/>
      <c r="FE1587" s="253"/>
      <c r="FF1587" s="253"/>
      <c r="FG1587" s="253"/>
      <c r="FH1587" s="253"/>
      <c r="FI1587" s="253"/>
      <c r="FJ1587" s="253"/>
      <c r="FK1587" s="253"/>
      <c r="FL1587" s="253"/>
      <c r="FM1587" s="253"/>
      <c r="FN1587" s="253"/>
      <c r="FO1587" s="253"/>
      <c r="FP1587" s="253"/>
      <c r="FQ1587" s="253"/>
      <c r="FR1587" s="253"/>
      <c r="FS1587" s="253"/>
      <c r="FT1587" s="253"/>
      <c r="FU1587" s="253"/>
      <c r="FV1587" s="253"/>
    </row>
    <row r="1588" spans="1:178" s="34" customFormat="1" ht="32.25" customHeight="1">
      <c r="A1588" s="20" t="s">
        <v>827</v>
      </c>
      <c r="B1588" s="21" t="s">
        <v>828</v>
      </c>
      <c r="C1588" s="51"/>
      <c r="D1588" s="23">
        <v>45</v>
      </c>
      <c r="E1588" s="23">
        <f t="shared" si="734"/>
        <v>0</v>
      </c>
      <c r="F1588" s="23"/>
      <c r="G1588" s="23">
        <v>30</v>
      </c>
      <c r="H1588" s="23">
        <f t="shared" si="735"/>
        <v>0</v>
      </c>
      <c r="I1588" s="23"/>
      <c r="J1588" s="23">
        <v>45</v>
      </c>
      <c r="K1588" s="23">
        <f t="shared" si="736"/>
        <v>0</v>
      </c>
      <c r="L1588" s="23"/>
      <c r="M1588" s="23">
        <v>75</v>
      </c>
      <c r="N1588" s="23">
        <f t="shared" si="737"/>
        <v>0</v>
      </c>
      <c r="O1588" s="23"/>
      <c r="P1588" s="23">
        <v>38</v>
      </c>
      <c r="Q1588" s="23">
        <f t="shared" si="738"/>
        <v>0</v>
      </c>
      <c r="R1588" s="23"/>
      <c r="S1588" s="23">
        <v>68</v>
      </c>
      <c r="T1588" s="23">
        <f t="shared" si="739"/>
        <v>0</v>
      </c>
      <c r="U1588" s="23"/>
      <c r="V1588" s="23">
        <v>38</v>
      </c>
      <c r="W1588" s="23">
        <f t="shared" si="740"/>
        <v>0</v>
      </c>
      <c r="X1588" s="23"/>
      <c r="Y1588" s="23">
        <v>55</v>
      </c>
      <c r="Z1588" s="23">
        <f t="shared" si="741"/>
        <v>0</v>
      </c>
      <c r="AA1588" s="23"/>
      <c r="AB1588" s="23">
        <v>58</v>
      </c>
      <c r="AC1588" s="23">
        <f t="shared" si="742"/>
        <v>0</v>
      </c>
      <c r="AD1588" s="23"/>
      <c r="AE1588" s="23">
        <v>68</v>
      </c>
      <c r="AF1588" s="25">
        <f t="shared" si="743"/>
        <v>0</v>
      </c>
      <c r="AG1588" s="23"/>
      <c r="AH1588" s="23">
        <v>98</v>
      </c>
      <c r="AI1588" s="23">
        <f t="shared" si="744"/>
        <v>0</v>
      </c>
      <c r="AJ1588" s="25"/>
      <c r="AK1588" s="25">
        <v>7</v>
      </c>
      <c r="AL1588" s="25">
        <f t="shared" si="745"/>
        <v>0</v>
      </c>
      <c r="AM1588" s="25"/>
      <c r="AN1588" s="25">
        <v>6</v>
      </c>
      <c r="AO1588" s="25">
        <f t="shared" si="746"/>
        <v>0</v>
      </c>
      <c r="AP1588" s="23"/>
      <c r="AQ1588" s="23">
        <v>7</v>
      </c>
      <c r="AR1588" s="25">
        <f t="shared" si="730"/>
        <v>0</v>
      </c>
      <c r="AS1588" s="23"/>
      <c r="AT1588" s="23">
        <v>5.63</v>
      </c>
      <c r="AU1588" s="23">
        <f t="shared" si="731"/>
        <v>0</v>
      </c>
      <c r="AV1588" s="23"/>
      <c r="AW1588" s="23">
        <v>6.65</v>
      </c>
      <c r="AX1588" s="23">
        <f t="shared" si="732"/>
        <v>0</v>
      </c>
      <c r="AY1588" s="23"/>
      <c r="AZ1588" s="23">
        <v>5.58</v>
      </c>
      <c r="BA1588" s="23">
        <f t="shared" si="733"/>
        <v>0</v>
      </c>
      <c r="BB1588" s="23"/>
      <c r="BC1588" s="23">
        <v>6</v>
      </c>
      <c r="BD1588" s="23">
        <f t="shared" si="747"/>
        <v>0</v>
      </c>
      <c r="BE1588" s="26">
        <f t="shared" si="748"/>
        <v>0</v>
      </c>
      <c r="BF1588" s="27">
        <f t="shared" si="751"/>
        <v>285346</v>
      </c>
      <c r="BG1588" s="28"/>
      <c r="BH1588" s="29"/>
      <c r="BI1588" s="28"/>
      <c r="BJ1588" s="30">
        <f t="shared" si="749"/>
        <v>0</v>
      </c>
      <c r="BK1588" s="28">
        <f t="shared" si="750"/>
        <v>285346</v>
      </c>
      <c r="BL1588" s="250"/>
      <c r="BM1588" s="250"/>
      <c r="BN1588" s="250"/>
      <c r="BO1588" s="254"/>
      <c r="BP1588" s="250"/>
      <c r="BQ1588" s="250"/>
      <c r="BR1588" s="254"/>
      <c r="BS1588" s="254"/>
      <c r="BT1588" s="254"/>
      <c r="BU1588" s="252"/>
      <c r="BV1588" s="252"/>
      <c r="BW1588" s="252"/>
      <c r="BX1588" s="252"/>
      <c r="BY1588" s="253"/>
      <c r="BZ1588" s="253"/>
      <c r="CA1588" s="253"/>
      <c r="CB1588" s="253"/>
      <c r="CC1588" s="253"/>
      <c r="CD1588" s="253"/>
      <c r="CE1588" s="253"/>
      <c r="CF1588" s="253"/>
      <c r="CG1588" s="253"/>
      <c r="CH1588" s="253"/>
      <c r="CI1588" s="253"/>
      <c r="CJ1588" s="253"/>
      <c r="CK1588" s="253"/>
      <c r="CL1588" s="253"/>
      <c r="CM1588" s="253"/>
      <c r="CN1588" s="253"/>
      <c r="CO1588" s="253"/>
      <c r="CP1588" s="253"/>
      <c r="CQ1588" s="253"/>
      <c r="CR1588" s="253"/>
      <c r="CS1588" s="253"/>
      <c r="CT1588" s="253"/>
      <c r="CU1588" s="253"/>
      <c r="CV1588" s="253"/>
      <c r="CW1588" s="253"/>
      <c r="CX1588" s="253"/>
      <c r="CY1588" s="253"/>
      <c r="CZ1588" s="253"/>
      <c r="DA1588" s="253"/>
      <c r="DB1588" s="253"/>
      <c r="DC1588" s="253"/>
      <c r="DD1588" s="253"/>
      <c r="DE1588" s="253"/>
      <c r="DF1588" s="253"/>
      <c r="DG1588" s="253"/>
      <c r="DH1588" s="253"/>
      <c r="DI1588" s="253"/>
      <c r="DJ1588" s="253"/>
      <c r="DK1588" s="253"/>
      <c r="DL1588" s="253"/>
      <c r="DM1588" s="253"/>
      <c r="DN1588" s="253"/>
      <c r="DO1588" s="253"/>
      <c r="DP1588" s="253"/>
      <c r="DQ1588" s="253"/>
      <c r="DR1588" s="253"/>
      <c r="DS1588" s="253"/>
      <c r="DT1588" s="253"/>
      <c r="DU1588" s="253"/>
      <c r="DV1588" s="253"/>
      <c r="DW1588" s="253"/>
      <c r="DX1588" s="253"/>
      <c r="DY1588" s="253"/>
      <c r="DZ1588" s="253"/>
      <c r="EA1588" s="253"/>
      <c r="EB1588" s="253"/>
      <c r="EC1588" s="253"/>
      <c r="ED1588" s="253"/>
      <c r="EE1588" s="253"/>
      <c r="EF1588" s="253"/>
      <c r="EG1588" s="253"/>
      <c r="EH1588" s="253"/>
      <c r="EI1588" s="253"/>
      <c r="EJ1588" s="253"/>
      <c r="EK1588" s="253"/>
      <c r="EL1588" s="253"/>
      <c r="EM1588" s="253"/>
      <c r="EN1588" s="253"/>
      <c r="EO1588" s="253"/>
      <c r="EP1588" s="253"/>
      <c r="EQ1588" s="253"/>
      <c r="ER1588" s="253"/>
      <c r="ES1588" s="253"/>
      <c r="ET1588" s="253"/>
      <c r="EU1588" s="253"/>
      <c r="EV1588" s="253"/>
      <c r="EW1588" s="253"/>
      <c r="EX1588" s="253"/>
      <c r="EY1588" s="253"/>
      <c r="EZ1588" s="253"/>
      <c r="FA1588" s="253"/>
      <c r="FB1588" s="253"/>
      <c r="FC1588" s="253"/>
      <c r="FD1588" s="253"/>
      <c r="FE1588" s="253"/>
      <c r="FF1588" s="253"/>
      <c r="FG1588" s="253"/>
      <c r="FH1588" s="253"/>
      <c r="FI1588" s="253"/>
      <c r="FJ1588" s="253"/>
      <c r="FK1588" s="253"/>
      <c r="FL1588" s="253"/>
      <c r="FM1588" s="253"/>
      <c r="FN1588" s="253"/>
      <c r="FO1588" s="253"/>
      <c r="FP1588" s="253"/>
      <c r="FQ1588" s="253"/>
      <c r="FR1588" s="253"/>
      <c r="FS1588" s="253"/>
      <c r="FT1588" s="253"/>
      <c r="FU1588" s="253"/>
      <c r="FV1588" s="253"/>
    </row>
    <row r="1589" spans="1:178" s="34" customFormat="1" ht="27.9" customHeight="1">
      <c r="A1589" s="20" t="s">
        <v>829</v>
      </c>
      <c r="B1589" s="21" t="s">
        <v>830</v>
      </c>
      <c r="C1589" s="133"/>
      <c r="D1589" s="23">
        <v>45</v>
      </c>
      <c r="E1589" s="23">
        <f t="shared" si="734"/>
        <v>0</v>
      </c>
      <c r="F1589" s="23"/>
      <c r="G1589" s="23">
        <v>30</v>
      </c>
      <c r="H1589" s="23">
        <f t="shared" si="735"/>
        <v>0</v>
      </c>
      <c r="I1589" s="23"/>
      <c r="J1589" s="23">
        <v>45</v>
      </c>
      <c r="K1589" s="23">
        <f t="shared" si="736"/>
        <v>0</v>
      </c>
      <c r="L1589" s="23"/>
      <c r="M1589" s="23">
        <v>75</v>
      </c>
      <c r="N1589" s="23">
        <f t="shared" si="737"/>
        <v>0</v>
      </c>
      <c r="O1589" s="23"/>
      <c r="P1589" s="23">
        <v>38</v>
      </c>
      <c r="Q1589" s="23">
        <f t="shared" si="738"/>
        <v>0</v>
      </c>
      <c r="R1589" s="23"/>
      <c r="S1589" s="23">
        <v>68</v>
      </c>
      <c r="T1589" s="23">
        <f t="shared" si="739"/>
        <v>0</v>
      </c>
      <c r="U1589" s="23">
        <v>650</v>
      </c>
      <c r="V1589" s="23">
        <v>38</v>
      </c>
      <c r="W1589" s="23">
        <f t="shared" si="740"/>
        <v>24700</v>
      </c>
      <c r="X1589" s="23">
        <v>168</v>
      </c>
      <c r="Y1589" s="23">
        <v>55</v>
      </c>
      <c r="Z1589" s="23">
        <f t="shared" si="741"/>
        <v>9240</v>
      </c>
      <c r="AA1589" s="23">
        <v>100</v>
      </c>
      <c r="AB1589" s="23">
        <v>58</v>
      </c>
      <c r="AC1589" s="23">
        <f t="shared" si="742"/>
        <v>5800</v>
      </c>
      <c r="AD1589" s="23">
        <v>350</v>
      </c>
      <c r="AE1589" s="23">
        <v>68</v>
      </c>
      <c r="AF1589" s="25">
        <f t="shared" si="743"/>
        <v>23800</v>
      </c>
      <c r="AG1589" s="23"/>
      <c r="AH1589" s="23">
        <v>98</v>
      </c>
      <c r="AI1589" s="23">
        <f t="shared" si="744"/>
        <v>0</v>
      </c>
      <c r="AJ1589" s="25"/>
      <c r="AK1589" s="25">
        <v>7</v>
      </c>
      <c r="AL1589" s="25">
        <f t="shared" si="745"/>
        <v>0</v>
      </c>
      <c r="AM1589" s="25"/>
      <c r="AN1589" s="25">
        <v>6</v>
      </c>
      <c r="AO1589" s="25">
        <f t="shared" si="746"/>
        <v>0</v>
      </c>
      <c r="AP1589" s="23"/>
      <c r="AQ1589" s="23">
        <v>7</v>
      </c>
      <c r="AR1589" s="25">
        <f t="shared" si="730"/>
        <v>0</v>
      </c>
      <c r="AS1589" s="23"/>
      <c r="AT1589" s="23">
        <v>5.63</v>
      </c>
      <c r="AU1589" s="23">
        <f t="shared" si="731"/>
        <v>0</v>
      </c>
      <c r="AV1589" s="23"/>
      <c r="AW1589" s="23">
        <v>6.65</v>
      </c>
      <c r="AX1589" s="23">
        <f t="shared" si="732"/>
        <v>0</v>
      </c>
      <c r="AY1589" s="23"/>
      <c r="AZ1589" s="23">
        <v>5.58</v>
      </c>
      <c r="BA1589" s="23">
        <f t="shared" si="733"/>
        <v>0</v>
      </c>
      <c r="BB1589" s="23"/>
      <c r="BC1589" s="23">
        <v>6</v>
      </c>
      <c r="BD1589" s="23">
        <f t="shared" si="747"/>
        <v>0</v>
      </c>
      <c r="BE1589" s="26">
        <f t="shared" si="748"/>
        <v>63540</v>
      </c>
      <c r="BF1589" s="27">
        <f t="shared" si="751"/>
        <v>197936</v>
      </c>
      <c r="BG1589" s="28">
        <v>20000</v>
      </c>
      <c r="BH1589" s="29"/>
      <c r="BI1589" s="28"/>
      <c r="BJ1589" s="30">
        <f t="shared" si="749"/>
        <v>20000</v>
      </c>
      <c r="BK1589" s="28">
        <f t="shared" si="750"/>
        <v>241476</v>
      </c>
      <c r="BL1589" s="250"/>
      <c r="BM1589" s="250"/>
      <c r="BN1589" s="250"/>
      <c r="BO1589" s="254"/>
      <c r="BP1589" s="250"/>
      <c r="BQ1589" s="250"/>
      <c r="BR1589" s="254"/>
      <c r="BS1589" s="254"/>
      <c r="BT1589" s="254"/>
      <c r="BU1589" s="252"/>
      <c r="BV1589" s="252"/>
      <c r="BW1589" s="252"/>
      <c r="BX1589" s="252"/>
      <c r="BY1589" s="253"/>
      <c r="BZ1589" s="253"/>
      <c r="CA1589" s="253"/>
      <c r="CB1589" s="253"/>
      <c r="CC1589" s="253"/>
      <c r="CD1589" s="253"/>
      <c r="CE1589" s="253"/>
      <c r="CF1589" s="253"/>
      <c r="CG1589" s="253"/>
      <c r="CH1589" s="253"/>
      <c r="CI1589" s="253"/>
      <c r="CJ1589" s="253"/>
      <c r="CK1589" s="253"/>
      <c r="CL1589" s="253"/>
      <c r="CM1589" s="253"/>
      <c r="CN1589" s="253"/>
      <c r="CO1589" s="253"/>
      <c r="CP1589" s="253"/>
      <c r="CQ1589" s="253"/>
      <c r="CR1589" s="253"/>
      <c r="CS1589" s="253"/>
      <c r="CT1589" s="253"/>
      <c r="CU1589" s="253"/>
      <c r="CV1589" s="253"/>
      <c r="CW1589" s="253"/>
      <c r="CX1589" s="253"/>
      <c r="CY1589" s="253"/>
      <c r="CZ1589" s="253"/>
      <c r="DA1589" s="253"/>
      <c r="DB1589" s="253"/>
      <c r="DC1589" s="253"/>
      <c r="DD1589" s="253"/>
      <c r="DE1589" s="253"/>
      <c r="DF1589" s="253"/>
      <c r="DG1589" s="253"/>
      <c r="DH1589" s="253"/>
      <c r="DI1589" s="253"/>
      <c r="DJ1589" s="253"/>
      <c r="DK1589" s="253"/>
      <c r="DL1589" s="253"/>
      <c r="DM1589" s="253"/>
      <c r="DN1589" s="253"/>
      <c r="DO1589" s="253"/>
      <c r="DP1589" s="253"/>
      <c r="DQ1589" s="253"/>
      <c r="DR1589" s="253"/>
      <c r="DS1589" s="253"/>
      <c r="DT1589" s="253"/>
      <c r="DU1589" s="253"/>
      <c r="DV1589" s="253"/>
      <c r="DW1589" s="253"/>
      <c r="DX1589" s="253"/>
      <c r="DY1589" s="253"/>
      <c r="DZ1589" s="253"/>
      <c r="EA1589" s="253"/>
      <c r="EB1589" s="253"/>
      <c r="EC1589" s="253"/>
      <c r="ED1589" s="253"/>
      <c r="EE1589" s="253"/>
      <c r="EF1589" s="253"/>
      <c r="EG1589" s="253"/>
      <c r="EH1589" s="253"/>
      <c r="EI1589" s="253"/>
      <c r="EJ1589" s="253"/>
      <c r="EK1589" s="253"/>
      <c r="EL1589" s="253"/>
      <c r="EM1589" s="253"/>
      <c r="EN1589" s="253"/>
      <c r="EO1589" s="253"/>
      <c r="EP1589" s="253"/>
      <c r="EQ1589" s="253"/>
      <c r="ER1589" s="253"/>
      <c r="ES1589" s="253"/>
      <c r="ET1589" s="253"/>
      <c r="EU1589" s="253"/>
      <c r="EV1589" s="253"/>
      <c r="EW1589" s="253"/>
      <c r="EX1589" s="253"/>
      <c r="EY1589" s="253"/>
      <c r="EZ1589" s="253"/>
      <c r="FA1589" s="253"/>
      <c r="FB1589" s="253"/>
      <c r="FC1589" s="253"/>
      <c r="FD1589" s="253"/>
      <c r="FE1589" s="253"/>
      <c r="FF1589" s="253"/>
      <c r="FG1589" s="253"/>
      <c r="FH1589" s="253"/>
      <c r="FI1589" s="253"/>
      <c r="FJ1589" s="253"/>
      <c r="FK1589" s="253"/>
      <c r="FL1589" s="253"/>
      <c r="FM1589" s="253"/>
      <c r="FN1589" s="253"/>
      <c r="FO1589" s="253"/>
      <c r="FP1589" s="253"/>
      <c r="FQ1589" s="253"/>
      <c r="FR1589" s="253"/>
      <c r="FS1589" s="253"/>
      <c r="FT1589" s="253"/>
      <c r="FU1589" s="253"/>
      <c r="FV1589" s="253"/>
    </row>
    <row r="1590" spans="1:178" s="33" customFormat="1" ht="27.9" customHeight="1">
      <c r="A1590" s="35" t="s">
        <v>831</v>
      </c>
      <c r="B1590" s="36" t="s">
        <v>832</v>
      </c>
      <c r="C1590" s="134"/>
      <c r="D1590" s="25">
        <v>45</v>
      </c>
      <c r="E1590" s="23">
        <f t="shared" si="734"/>
        <v>0</v>
      </c>
      <c r="F1590" s="25"/>
      <c r="G1590" s="25"/>
      <c r="H1590" s="23">
        <f t="shared" si="735"/>
        <v>0</v>
      </c>
      <c r="I1590" s="25"/>
      <c r="J1590" s="25"/>
      <c r="K1590" s="23">
        <f t="shared" si="736"/>
        <v>0</v>
      </c>
      <c r="L1590" s="25"/>
      <c r="M1590" s="25">
        <v>75</v>
      </c>
      <c r="N1590" s="23">
        <f t="shared" si="737"/>
        <v>0</v>
      </c>
      <c r="O1590" s="25"/>
      <c r="P1590" s="25">
        <v>38</v>
      </c>
      <c r="Q1590" s="23">
        <f t="shared" si="738"/>
        <v>0</v>
      </c>
      <c r="R1590" s="25"/>
      <c r="S1590" s="25">
        <v>68</v>
      </c>
      <c r="T1590" s="23">
        <f t="shared" si="739"/>
        <v>0</v>
      </c>
      <c r="U1590" s="25"/>
      <c r="V1590" s="25">
        <v>38</v>
      </c>
      <c r="W1590" s="23">
        <f t="shared" si="740"/>
        <v>0</v>
      </c>
      <c r="X1590" s="25"/>
      <c r="Y1590" s="25">
        <v>55</v>
      </c>
      <c r="Z1590" s="23">
        <f t="shared" si="741"/>
        <v>0</v>
      </c>
      <c r="AA1590" s="25"/>
      <c r="AB1590" s="25">
        <v>58</v>
      </c>
      <c r="AC1590" s="23">
        <f t="shared" si="742"/>
        <v>0</v>
      </c>
      <c r="AD1590" s="25"/>
      <c r="AE1590" s="25">
        <v>68</v>
      </c>
      <c r="AF1590" s="25">
        <f t="shared" si="743"/>
        <v>0</v>
      </c>
      <c r="AG1590" s="25"/>
      <c r="AH1590" s="25">
        <v>98</v>
      </c>
      <c r="AI1590" s="23">
        <f t="shared" si="744"/>
        <v>0</v>
      </c>
      <c r="AJ1590" s="25"/>
      <c r="AK1590" s="25"/>
      <c r="AL1590" s="25">
        <f t="shared" si="745"/>
        <v>0</v>
      </c>
      <c r="AM1590" s="25"/>
      <c r="AN1590" s="25"/>
      <c r="AO1590" s="25">
        <f t="shared" si="746"/>
        <v>0</v>
      </c>
      <c r="AP1590" s="25"/>
      <c r="AQ1590" s="25"/>
      <c r="AR1590" s="25"/>
      <c r="AS1590" s="25"/>
      <c r="AT1590" s="25"/>
      <c r="AU1590" s="25"/>
      <c r="AV1590" s="25"/>
      <c r="AW1590" s="25"/>
      <c r="AX1590" s="25"/>
      <c r="AY1590" s="25"/>
      <c r="AZ1590" s="25"/>
      <c r="BA1590" s="25"/>
      <c r="BB1590" s="25"/>
      <c r="BC1590" s="25">
        <v>6</v>
      </c>
      <c r="BD1590" s="23">
        <f t="shared" si="747"/>
        <v>0</v>
      </c>
      <c r="BE1590" s="26">
        <f t="shared" si="748"/>
        <v>0</v>
      </c>
      <c r="BF1590" s="27">
        <f t="shared" si="751"/>
        <v>59668</v>
      </c>
      <c r="BG1590" s="28"/>
      <c r="BH1590" s="29"/>
      <c r="BI1590" s="28"/>
      <c r="BJ1590" s="28">
        <f t="shared" si="749"/>
        <v>0</v>
      </c>
      <c r="BK1590" s="28">
        <f t="shared" si="750"/>
        <v>59668</v>
      </c>
      <c r="BL1590" s="250"/>
      <c r="BM1590" s="250"/>
      <c r="BN1590" s="250"/>
      <c r="BO1590" s="254"/>
      <c r="BP1590" s="250"/>
      <c r="BQ1590" s="250"/>
      <c r="BR1590" s="254"/>
      <c r="BS1590" s="254"/>
      <c r="BT1590" s="254"/>
      <c r="BU1590" s="252"/>
      <c r="BV1590" s="252"/>
      <c r="BW1590" s="252"/>
      <c r="BX1590" s="252"/>
      <c r="BY1590" s="253"/>
      <c r="BZ1590" s="253"/>
      <c r="CA1590" s="253"/>
      <c r="CB1590" s="253"/>
      <c r="CC1590" s="253"/>
      <c r="CD1590" s="253"/>
      <c r="CE1590" s="253"/>
      <c r="CF1590" s="253"/>
      <c r="CG1590" s="253"/>
      <c r="CH1590" s="253"/>
      <c r="CI1590" s="253"/>
      <c r="CJ1590" s="253"/>
      <c r="CK1590" s="253"/>
      <c r="CL1590" s="253"/>
      <c r="CM1590" s="253"/>
      <c r="CN1590" s="253"/>
      <c r="CO1590" s="253"/>
      <c r="CP1590" s="253"/>
      <c r="CQ1590" s="253"/>
      <c r="CR1590" s="253"/>
      <c r="CS1590" s="253"/>
      <c r="CT1590" s="253"/>
      <c r="CU1590" s="253"/>
      <c r="CV1590" s="253"/>
      <c r="CW1590" s="253"/>
      <c r="CX1590" s="253"/>
      <c r="CY1590" s="253"/>
      <c r="CZ1590" s="253"/>
      <c r="DA1590" s="253"/>
      <c r="DB1590" s="253"/>
      <c r="DC1590" s="253"/>
      <c r="DD1590" s="253"/>
      <c r="DE1590" s="253"/>
      <c r="DF1590" s="253"/>
      <c r="DG1590" s="253"/>
      <c r="DH1590" s="253"/>
      <c r="DI1590" s="253"/>
      <c r="DJ1590" s="253"/>
      <c r="DK1590" s="253"/>
      <c r="DL1590" s="253"/>
      <c r="DM1590" s="253"/>
      <c r="DN1590" s="253"/>
      <c r="DO1590" s="253"/>
      <c r="DP1590" s="253"/>
      <c r="DQ1590" s="253"/>
      <c r="DR1590" s="253"/>
      <c r="DS1590" s="253"/>
      <c r="DT1590" s="253"/>
      <c r="DU1590" s="253"/>
      <c r="DV1590" s="253"/>
      <c r="DW1590" s="253"/>
      <c r="DX1590" s="253"/>
      <c r="DY1590" s="253"/>
      <c r="DZ1590" s="253"/>
      <c r="EA1590" s="253"/>
      <c r="EB1590" s="253"/>
      <c r="EC1590" s="253"/>
      <c r="ED1590" s="253"/>
      <c r="EE1590" s="253"/>
      <c r="EF1590" s="253"/>
      <c r="EG1590" s="253"/>
      <c r="EH1590" s="253"/>
      <c r="EI1590" s="253"/>
      <c r="EJ1590" s="253"/>
      <c r="EK1590" s="253"/>
      <c r="EL1590" s="253"/>
      <c r="EM1590" s="253"/>
      <c r="EN1590" s="253"/>
      <c r="EO1590" s="253"/>
      <c r="EP1590" s="253"/>
      <c r="EQ1590" s="253"/>
      <c r="ER1590" s="253"/>
      <c r="ES1590" s="253"/>
      <c r="ET1590" s="253"/>
      <c r="EU1590" s="253"/>
      <c r="EV1590" s="253"/>
      <c r="EW1590" s="253"/>
      <c r="EX1590" s="253"/>
      <c r="EY1590" s="253"/>
      <c r="EZ1590" s="253"/>
      <c r="FA1590" s="253"/>
      <c r="FB1590" s="253"/>
      <c r="FC1590" s="253"/>
      <c r="FD1590" s="253"/>
      <c r="FE1590" s="253"/>
      <c r="FF1590" s="253"/>
      <c r="FG1590" s="253"/>
      <c r="FH1590" s="253"/>
      <c r="FI1590" s="253"/>
      <c r="FJ1590" s="253"/>
      <c r="FK1590" s="253"/>
      <c r="FL1590" s="253"/>
      <c r="FM1590" s="253"/>
      <c r="FN1590" s="253"/>
      <c r="FO1590" s="253"/>
      <c r="FP1590" s="253"/>
      <c r="FQ1590" s="253"/>
      <c r="FR1590" s="253"/>
      <c r="FS1590" s="253"/>
      <c r="FT1590" s="253"/>
      <c r="FU1590" s="253"/>
      <c r="FV1590" s="253"/>
    </row>
    <row r="1591" spans="1:178" s="33" customFormat="1" ht="32.25" customHeight="1">
      <c r="A1591" s="35" t="s">
        <v>833</v>
      </c>
      <c r="B1591" s="36" t="s">
        <v>834</v>
      </c>
      <c r="C1591" s="40">
        <v>650</v>
      </c>
      <c r="D1591" s="25">
        <v>45</v>
      </c>
      <c r="E1591" s="23">
        <f t="shared" si="734"/>
        <v>29250</v>
      </c>
      <c r="F1591" s="25">
        <v>1500</v>
      </c>
      <c r="G1591" s="25">
        <v>30</v>
      </c>
      <c r="H1591" s="23">
        <f t="shared" si="735"/>
        <v>45000</v>
      </c>
      <c r="I1591" s="25">
        <v>720</v>
      </c>
      <c r="J1591" s="25">
        <v>45</v>
      </c>
      <c r="K1591" s="23">
        <f t="shared" si="736"/>
        <v>32400</v>
      </c>
      <c r="L1591" s="25"/>
      <c r="M1591" s="25">
        <v>75</v>
      </c>
      <c r="N1591" s="23">
        <f t="shared" si="737"/>
        <v>0</v>
      </c>
      <c r="O1591" s="25"/>
      <c r="P1591" s="25">
        <v>38</v>
      </c>
      <c r="Q1591" s="23">
        <f t="shared" si="738"/>
        <v>0</v>
      </c>
      <c r="R1591" s="25"/>
      <c r="S1591" s="25">
        <v>68</v>
      </c>
      <c r="T1591" s="23">
        <f t="shared" si="739"/>
        <v>0</v>
      </c>
      <c r="U1591" s="25"/>
      <c r="V1591" s="25">
        <v>38</v>
      </c>
      <c r="W1591" s="23">
        <f t="shared" si="740"/>
        <v>0</v>
      </c>
      <c r="X1591" s="25"/>
      <c r="Y1591" s="25">
        <v>55</v>
      </c>
      <c r="Z1591" s="23">
        <f t="shared" si="741"/>
        <v>0</v>
      </c>
      <c r="AA1591" s="25"/>
      <c r="AB1591" s="25">
        <v>58</v>
      </c>
      <c r="AC1591" s="23">
        <f t="shared" si="742"/>
        <v>0</v>
      </c>
      <c r="AD1591" s="25"/>
      <c r="AE1591" s="25">
        <v>68</v>
      </c>
      <c r="AF1591" s="25">
        <f t="shared" si="743"/>
        <v>0</v>
      </c>
      <c r="AG1591" s="25"/>
      <c r="AH1591" s="25">
        <v>98</v>
      </c>
      <c r="AI1591" s="23">
        <f t="shared" si="744"/>
        <v>0</v>
      </c>
      <c r="AJ1591" s="25">
        <v>3150</v>
      </c>
      <c r="AK1591" s="25">
        <v>7</v>
      </c>
      <c r="AL1591" s="25">
        <f t="shared" si="745"/>
        <v>22050</v>
      </c>
      <c r="AM1591" s="25"/>
      <c r="AN1591" s="25">
        <v>6</v>
      </c>
      <c r="AO1591" s="25">
        <f t="shared" si="746"/>
        <v>0</v>
      </c>
      <c r="AP1591" s="25"/>
      <c r="AQ1591" s="25">
        <v>7</v>
      </c>
      <c r="AR1591" s="25">
        <f t="shared" ref="AR1591:AR1600" si="752">AQ1591*AP1591</f>
        <v>0</v>
      </c>
      <c r="AS1591" s="25"/>
      <c r="AT1591" s="25">
        <v>5.63</v>
      </c>
      <c r="AU1591" s="25">
        <f t="shared" ref="AU1591:AU1600" si="753">AT1591*AS1591</f>
        <v>0</v>
      </c>
      <c r="AV1591" s="25"/>
      <c r="AW1591" s="25">
        <v>6.65</v>
      </c>
      <c r="AX1591" s="25">
        <f t="shared" ref="AX1591:AX1600" si="754">AW1591*AV1591</f>
        <v>0</v>
      </c>
      <c r="AY1591" s="25"/>
      <c r="AZ1591" s="25">
        <v>5.58</v>
      </c>
      <c r="BA1591" s="25">
        <f t="shared" ref="BA1591:BA1600" si="755">AZ1591*AY1591</f>
        <v>0</v>
      </c>
      <c r="BB1591" s="25">
        <v>2890</v>
      </c>
      <c r="BC1591" s="25">
        <v>6</v>
      </c>
      <c r="BD1591" s="23">
        <f t="shared" si="747"/>
        <v>17340</v>
      </c>
      <c r="BE1591" s="26">
        <f t="shared" si="748"/>
        <v>146040</v>
      </c>
      <c r="BF1591" s="27">
        <f t="shared" si="751"/>
        <v>-89940</v>
      </c>
      <c r="BG1591" s="28"/>
      <c r="BH1591" s="29"/>
      <c r="BI1591" s="28">
        <v>75600</v>
      </c>
      <c r="BJ1591" s="28">
        <f t="shared" si="749"/>
        <v>75600</v>
      </c>
      <c r="BK1591" s="28">
        <f t="shared" si="750"/>
        <v>-19500</v>
      </c>
      <c r="BL1591" s="250"/>
      <c r="BM1591" s="250"/>
      <c r="BN1591" s="250"/>
      <c r="BO1591" s="254"/>
      <c r="BP1591" s="250"/>
      <c r="BQ1591" s="250"/>
      <c r="BR1591" s="254"/>
      <c r="BS1591" s="254"/>
      <c r="BT1591" s="254"/>
      <c r="BU1591" s="252"/>
      <c r="BV1591" s="252"/>
      <c r="BW1591" s="252"/>
      <c r="BX1591" s="252"/>
      <c r="BY1591" s="253"/>
      <c r="BZ1591" s="253"/>
      <c r="CA1591" s="253"/>
      <c r="CB1591" s="253"/>
      <c r="CC1591" s="253"/>
      <c r="CD1591" s="253"/>
      <c r="CE1591" s="253"/>
      <c r="CF1591" s="253"/>
      <c r="CG1591" s="253"/>
      <c r="CH1591" s="253"/>
      <c r="CI1591" s="253"/>
      <c r="CJ1591" s="253"/>
      <c r="CK1591" s="253"/>
      <c r="CL1591" s="253"/>
      <c r="CM1591" s="253"/>
      <c r="CN1591" s="253"/>
      <c r="CO1591" s="253"/>
      <c r="CP1591" s="253"/>
      <c r="CQ1591" s="253"/>
      <c r="CR1591" s="253"/>
      <c r="CS1591" s="253"/>
      <c r="CT1591" s="253"/>
      <c r="CU1591" s="253"/>
      <c r="CV1591" s="253"/>
      <c r="CW1591" s="253"/>
      <c r="CX1591" s="253"/>
      <c r="CY1591" s="253"/>
      <c r="CZ1591" s="253"/>
      <c r="DA1591" s="253"/>
      <c r="DB1591" s="253"/>
      <c r="DC1591" s="253"/>
      <c r="DD1591" s="253"/>
      <c r="DE1591" s="253"/>
      <c r="DF1591" s="253"/>
      <c r="DG1591" s="253"/>
      <c r="DH1591" s="253"/>
      <c r="DI1591" s="253"/>
      <c r="DJ1591" s="253"/>
      <c r="DK1591" s="253"/>
      <c r="DL1591" s="253"/>
      <c r="DM1591" s="253"/>
      <c r="DN1591" s="253"/>
      <c r="DO1591" s="253"/>
      <c r="DP1591" s="253"/>
      <c r="DQ1591" s="253"/>
      <c r="DR1591" s="253"/>
      <c r="DS1591" s="253"/>
      <c r="DT1591" s="253"/>
      <c r="DU1591" s="253"/>
      <c r="DV1591" s="253"/>
      <c r="DW1591" s="253"/>
      <c r="DX1591" s="253"/>
      <c r="DY1591" s="253"/>
      <c r="DZ1591" s="253"/>
      <c r="EA1591" s="253"/>
      <c r="EB1591" s="253"/>
      <c r="EC1591" s="253"/>
      <c r="ED1591" s="253"/>
      <c r="EE1591" s="253"/>
      <c r="EF1591" s="253"/>
      <c r="EG1591" s="253"/>
      <c r="EH1591" s="253"/>
      <c r="EI1591" s="253"/>
      <c r="EJ1591" s="253"/>
      <c r="EK1591" s="253"/>
      <c r="EL1591" s="253"/>
      <c r="EM1591" s="253"/>
      <c r="EN1591" s="253"/>
      <c r="EO1591" s="253"/>
      <c r="EP1591" s="253"/>
      <c r="EQ1591" s="253"/>
      <c r="ER1591" s="253"/>
      <c r="ES1591" s="253"/>
      <c r="ET1591" s="253"/>
      <c r="EU1591" s="253"/>
      <c r="EV1591" s="253"/>
      <c r="EW1591" s="253"/>
      <c r="EX1591" s="253"/>
      <c r="EY1591" s="253"/>
      <c r="EZ1591" s="253"/>
      <c r="FA1591" s="253"/>
      <c r="FB1591" s="253"/>
      <c r="FC1591" s="253"/>
      <c r="FD1591" s="253"/>
      <c r="FE1591" s="253"/>
      <c r="FF1591" s="253"/>
      <c r="FG1591" s="253"/>
      <c r="FH1591" s="253"/>
      <c r="FI1591" s="253"/>
      <c r="FJ1591" s="253"/>
      <c r="FK1591" s="253"/>
      <c r="FL1591" s="253"/>
      <c r="FM1591" s="253"/>
      <c r="FN1591" s="253"/>
      <c r="FO1591" s="253"/>
      <c r="FP1591" s="253"/>
      <c r="FQ1591" s="253"/>
      <c r="FR1591" s="253"/>
      <c r="FS1591" s="253"/>
      <c r="FT1591" s="253"/>
      <c r="FU1591" s="253"/>
      <c r="FV1591" s="253"/>
    </row>
    <row r="1592" spans="1:178" s="33" customFormat="1" ht="39" customHeight="1">
      <c r="A1592" s="35" t="s">
        <v>835</v>
      </c>
      <c r="B1592" s="36" t="s">
        <v>836</v>
      </c>
      <c r="C1592" s="134"/>
      <c r="D1592" s="25">
        <v>45</v>
      </c>
      <c r="E1592" s="23">
        <f t="shared" si="734"/>
        <v>0</v>
      </c>
      <c r="F1592" s="25"/>
      <c r="G1592" s="25">
        <v>30</v>
      </c>
      <c r="H1592" s="23">
        <f t="shared" si="735"/>
        <v>0</v>
      </c>
      <c r="I1592" s="25"/>
      <c r="J1592" s="25">
        <v>45</v>
      </c>
      <c r="K1592" s="23">
        <f t="shared" si="736"/>
        <v>0</v>
      </c>
      <c r="L1592" s="25"/>
      <c r="M1592" s="25">
        <v>75</v>
      </c>
      <c r="N1592" s="23">
        <f t="shared" si="737"/>
        <v>0</v>
      </c>
      <c r="O1592" s="25"/>
      <c r="P1592" s="25">
        <v>38</v>
      </c>
      <c r="Q1592" s="23">
        <f t="shared" si="738"/>
        <v>0</v>
      </c>
      <c r="R1592" s="25"/>
      <c r="S1592" s="25">
        <v>68</v>
      </c>
      <c r="T1592" s="23">
        <f t="shared" si="739"/>
        <v>0</v>
      </c>
      <c r="U1592" s="25"/>
      <c r="V1592" s="25">
        <v>38</v>
      </c>
      <c r="W1592" s="23">
        <f t="shared" si="740"/>
        <v>0</v>
      </c>
      <c r="X1592" s="25"/>
      <c r="Y1592" s="25">
        <v>55</v>
      </c>
      <c r="Z1592" s="23">
        <f t="shared" si="741"/>
        <v>0</v>
      </c>
      <c r="AA1592" s="25"/>
      <c r="AB1592" s="25">
        <v>58</v>
      </c>
      <c r="AC1592" s="23">
        <f t="shared" si="742"/>
        <v>0</v>
      </c>
      <c r="AD1592" s="25"/>
      <c r="AE1592" s="25">
        <v>68</v>
      </c>
      <c r="AF1592" s="25">
        <f t="shared" si="743"/>
        <v>0</v>
      </c>
      <c r="AG1592" s="25"/>
      <c r="AH1592" s="25">
        <v>98</v>
      </c>
      <c r="AI1592" s="23">
        <f t="shared" si="744"/>
        <v>0</v>
      </c>
      <c r="AJ1592" s="25"/>
      <c r="AK1592" s="25">
        <v>7</v>
      </c>
      <c r="AL1592" s="25">
        <f t="shared" si="745"/>
        <v>0</v>
      </c>
      <c r="AM1592" s="25"/>
      <c r="AN1592" s="25">
        <v>6</v>
      </c>
      <c r="AO1592" s="25">
        <f t="shared" si="746"/>
        <v>0</v>
      </c>
      <c r="AP1592" s="25"/>
      <c r="AQ1592" s="25">
        <v>7</v>
      </c>
      <c r="AR1592" s="25">
        <f t="shared" si="752"/>
        <v>0</v>
      </c>
      <c r="AS1592" s="25"/>
      <c r="AT1592" s="25">
        <v>5.63</v>
      </c>
      <c r="AU1592" s="25">
        <f t="shared" si="753"/>
        <v>0</v>
      </c>
      <c r="AV1592" s="25"/>
      <c r="AW1592" s="25">
        <v>6.65</v>
      </c>
      <c r="AX1592" s="25">
        <f t="shared" si="754"/>
        <v>0</v>
      </c>
      <c r="AY1592" s="25"/>
      <c r="AZ1592" s="25">
        <v>5.58</v>
      </c>
      <c r="BA1592" s="25">
        <f t="shared" si="755"/>
        <v>0</v>
      </c>
      <c r="BB1592" s="25"/>
      <c r="BC1592" s="25">
        <v>6</v>
      </c>
      <c r="BD1592" s="23">
        <f t="shared" si="747"/>
        <v>0</v>
      </c>
      <c r="BE1592" s="26">
        <f t="shared" si="748"/>
        <v>0</v>
      </c>
      <c r="BF1592" s="27">
        <f t="shared" si="751"/>
        <v>195158</v>
      </c>
      <c r="BG1592" s="28"/>
      <c r="BH1592" s="29"/>
      <c r="BI1592" s="28"/>
      <c r="BJ1592" s="28">
        <f t="shared" si="749"/>
        <v>0</v>
      </c>
      <c r="BK1592" s="28">
        <f t="shared" si="750"/>
        <v>195158</v>
      </c>
      <c r="BL1592" s="278"/>
      <c r="BM1592" s="278"/>
      <c r="BN1592" s="278"/>
      <c r="BO1592" s="254"/>
      <c r="BP1592" s="250"/>
      <c r="BQ1592" s="250"/>
      <c r="BR1592" s="254"/>
      <c r="BS1592" s="254"/>
      <c r="BT1592" s="254"/>
      <c r="BU1592" s="252"/>
      <c r="BV1592" s="252"/>
      <c r="BW1592" s="252"/>
      <c r="BX1592" s="252"/>
      <c r="BY1592" s="253"/>
      <c r="BZ1592" s="253"/>
      <c r="CA1592" s="253"/>
      <c r="CB1592" s="253"/>
      <c r="CC1592" s="253"/>
      <c r="CD1592" s="253"/>
      <c r="CE1592" s="253"/>
      <c r="CF1592" s="253"/>
      <c r="CG1592" s="253"/>
      <c r="CH1592" s="253"/>
      <c r="CI1592" s="253"/>
      <c r="CJ1592" s="253"/>
      <c r="CK1592" s="253"/>
      <c r="CL1592" s="253"/>
      <c r="CM1592" s="253"/>
      <c r="CN1592" s="253"/>
      <c r="CO1592" s="253"/>
      <c r="CP1592" s="253"/>
      <c r="CQ1592" s="253"/>
      <c r="CR1592" s="253"/>
      <c r="CS1592" s="253"/>
      <c r="CT1592" s="253"/>
      <c r="CU1592" s="253"/>
      <c r="CV1592" s="253"/>
      <c r="CW1592" s="253"/>
      <c r="CX1592" s="253"/>
      <c r="CY1592" s="253"/>
      <c r="CZ1592" s="253"/>
      <c r="DA1592" s="253"/>
      <c r="DB1592" s="253"/>
      <c r="DC1592" s="253"/>
      <c r="DD1592" s="253"/>
      <c r="DE1592" s="253"/>
      <c r="DF1592" s="253"/>
      <c r="DG1592" s="253"/>
      <c r="DH1592" s="253"/>
      <c r="DI1592" s="253"/>
      <c r="DJ1592" s="253"/>
      <c r="DK1592" s="253"/>
      <c r="DL1592" s="253"/>
      <c r="DM1592" s="253"/>
      <c r="DN1592" s="253"/>
      <c r="DO1592" s="253"/>
      <c r="DP1592" s="253"/>
      <c r="DQ1592" s="253"/>
      <c r="DR1592" s="253"/>
      <c r="DS1592" s="253"/>
      <c r="DT1592" s="253"/>
      <c r="DU1592" s="253"/>
      <c r="DV1592" s="253"/>
      <c r="DW1592" s="253"/>
      <c r="DX1592" s="253"/>
      <c r="DY1592" s="253"/>
      <c r="DZ1592" s="253"/>
      <c r="EA1592" s="253"/>
      <c r="EB1592" s="253"/>
      <c r="EC1592" s="253"/>
      <c r="ED1592" s="253"/>
      <c r="EE1592" s="253"/>
      <c r="EF1592" s="253"/>
      <c r="EG1592" s="253"/>
      <c r="EH1592" s="253"/>
      <c r="EI1592" s="253"/>
      <c r="EJ1592" s="253"/>
      <c r="EK1592" s="253"/>
      <c r="EL1592" s="253"/>
      <c r="EM1592" s="253"/>
      <c r="EN1592" s="253"/>
      <c r="EO1592" s="253"/>
      <c r="EP1592" s="253"/>
      <c r="EQ1592" s="253"/>
      <c r="ER1592" s="253"/>
      <c r="ES1592" s="253"/>
      <c r="ET1592" s="253"/>
      <c r="EU1592" s="253"/>
      <c r="EV1592" s="253"/>
      <c r="EW1592" s="253"/>
      <c r="EX1592" s="253"/>
      <c r="EY1592" s="253"/>
      <c r="EZ1592" s="253"/>
      <c r="FA1592" s="253"/>
      <c r="FB1592" s="253"/>
      <c r="FC1592" s="253"/>
      <c r="FD1592" s="253"/>
      <c r="FE1592" s="253"/>
      <c r="FF1592" s="253"/>
      <c r="FG1592" s="253"/>
      <c r="FH1592" s="253"/>
      <c r="FI1592" s="253"/>
      <c r="FJ1592" s="253"/>
      <c r="FK1592" s="253"/>
      <c r="FL1592" s="253"/>
      <c r="FM1592" s="253"/>
      <c r="FN1592" s="253"/>
      <c r="FO1592" s="253"/>
      <c r="FP1592" s="253"/>
      <c r="FQ1592" s="253"/>
      <c r="FR1592" s="253"/>
      <c r="FS1592" s="253"/>
      <c r="FT1592" s="253"/>
      <c r="FU1592" s="253"/>
      <c r="FV1592" s="253"/>
    </row>
    <row r="1593" spans="1:178" s="33" customFormat="1" ht="32.25" customHeight="1">
      <c r="A1593" s="35" t="s">
        <v>837</v>
      </c>
      <c r="B1593" s="36" t="s">
        <v>838</v>
      </c>
      <c r="C1593" s="40"/>
      <c r="D1593" s="25">
        <v>45</v>
      </c>
      <c r="E1593" s="23">
        <f t="shared" si="734"/>
        <v>0</v>
      </c>
      <c r="F1593" s="25"/>
      <c r="G1593" s="25">
        <v>30</v>
      </c>
      <c r="H1593" s="23">
        <f t="shared" si="735"/>
        <v>0</v>
      </c>
      <c r="I1593" s="25"/>
      <c r="J1593" s="25">
        <v>45</v>
      </c>
      <c r="K1593" s="23">
        <f t="shared" si="736"/>
        <v>0</v>
      </c>
      <c r="L1593" s="25"/>
      <c r="M1593" s="25">
        <v>75</v>
      </c>
      <c r="N1593" s="23">
        <f t="shared" si="737"/>
        <v>0</v>
      </c>
      <c r="O1593" s="25"/>
      <c r="P1593" s="25">
        <v>38</v>
      </c>
      <c r="Q1593" s="23">
        <f t="shared" si="738"/>
        <v>0</v>
      </c>
      <c r="R1593" s="25"/>
      <c r="S1593" s="25">
        <v>68</v>
      </c>
      <c r="T1593" s="23">
        <f t="shared" si="739"/>
        <v>0</v>
      </c>
      <c r="U1593" s="25"/>
      <c r="V1593" s="25">
        <v>38</v>
      </c>
      <c r="W1593" s="23">
        <f t="shared" si="740"/>
        <v>0</v>
      </c>
      <c r="X1593" s="25"/>
      <c r="Y1593" s="25">
        <v>55</v>
      </c>
      <c r="Z1593" s="23">
        <f t="shared" si="741"/>
        <v>0</v>
      </c>
      <c r="AA1593" s="25"/>
      <c r="AB1593" s="25">
        <v>58</v>
      </c>
      <c r="AC1593" s="23">
        <f t="shared" si="742"/>
        <v>0</v>
      </c>
      <c r="AD1593" s="25"/>
      <c r="AE1593" s="25">
        <v>68</v>
      </c>
      <c r="AF1593" s="25">
        <f t="shared" si="743"/>
        <v>0</v>
      </c>
      <c r="AG1593" s="25"/>
      <c r="AH1593" s="25">
        <v>98</v>
      </c>
      <c r="AI1593" s="23">
        <f t="shared" si="744"/>
        <v>0</v>
      </c>
      <c r="AJ1593" s="25"/>
      <c r="AK1593" s="25">
        <v>7</v>
      </c>
      <c r="AL1593" s="25">
        <f t="shared" si="745"/>
        <v>0</v>
      </c>
      <c r="AM1593" s="25"/>
      <c r="AN1593" s="25">
        <v>6</v>
      </c>
      <c r="AO1593" s="25">
        <f t="shared" si="746"/>
        <v>0</v>
      </c>
      <c r="AP1593" s="25"/>
      <c r="AQ1593" s="25">
        <v>7</v>
      </c>
      <c r="AR1593" s="25">
        <f t="shared" si="752"/>
        <v>0</v>
      </c>
      <c r="AS1593" s="25"/>
      <c r="AT1593" s="25">
        <v>5.63</v>
      </c>
      <c r="AU1593" s="25">
        <f t="shared" si="753"/>
        <v>0</v>
      </c>
      <c r="AV1593" s="25"/>
      <c r="AW1593" s="25">
        <v>6.65</v>
      </c>
      <c r="AX1593" s="25">
        <f t="shared" si="754"/>
        <v>0</v>
      </c>
      <c r="AY1593" s="25"/>
      <c r="AZ1593" s="25">
        <v>5.58</v>
      </c>
      <c r="BA1593" s="25">
        <f t="shared" si="755"/>
        <v>0</v>
      </c>
      <c r="BB1593" s="25"/>
      <c r="BC1593" s="25">
        <v>6</v>
      </c>
      <c r="BD1593" s="23">
        <f t="shared" si="747"/>
        <v>0</v>
      </c>
      <c r="BE1593" s="26">
        <f t="shared" si="748"/>
        <v>0</v>
      </c>
      <c r="BF1593" s="27">
        <f t="shared" si="751"/>
        <v>0</v>
      </c>
      <c r="BG1593" s="28"/>
      <c r="BH1593" s="29"/>
      <c r="BI1593" s="28"/>
      <c r="BJ1593" s="30">
        <f t="shared" si="749"/>
        <v>0</v>
      </c>
      <c r="BK1593" s="28">
        <f t="shared" si="750"/>
        <v>0</v>
      </c>
      <c r="BL1593" s="250"/>
      <c r="BM1593" s="250"/>
      <c r="BN1593" s="250"/>
      <c r="BO1593" s="254"/>
      <c r="BP1593" s="250"/>
      <c r="BQ1593" s="250"/>
      <c r="BR1593" s="254"/>
      <c r="BS1593" s="254"/>
      <c r="BT1593" s="254"/>
      <c r="BU1593" s="252"/>
      <c r="BV1593" s="252"/>
      <c r="BW1593" s="252"/>
      <c r="BX1593" s="252"/>
      <c r="BY1593" s="253"/>
      <c r="BZ1593" s="253"/>
      <c r="CA1593" s="253"/>
      <c r="CB1593" s="253"/>
      <c r="CC1593" s="253"/>
      <c r="CD1593" s="253"/>
      <c r="CE1593" s="253"/>
      <c r="CF1593" s="253"/>
      <c r="CG1593" s="253"/>
      <c r="CH1593" s="253"/>
      <c r="CI1593" s="253"/>
      <c r="CJ1593" s="253"/>
      <c r="CK1593" s="253"/>
      <c r="CL1593" s="253"/>
      <c r="CM1593" s="253"/>
      <c r="CN1593" s="253"/>
      <c r="CO1593" s="253"/>
      <c r="CP1593" s="253"/>
      <c r="CQ1593" s="253"/>
      <c r="CR1593" s="253"/>
      <c r="CS1593" s="253"/>
      <c r="CT1593" s="253"/>
      <c r="CU1593" s="253"/>
      <c r="CV1593" s="253"/>
      <c r="CW1593" s="253"/>
      <c r="CX1593" s="253"/>
      <c r="CY1593" s="253"/>
      <c r="CZ1593" s="253"/>
      <c r="DA1593" s="253"/>
      <c r="DB1593" s="253"/>
      <c r="DC1593" s="253"/>
      <c r="DD1593" s="253"/>
      <c r="DE1593" s="253"/>
      <c r="DF1593" s="253"/>
      <c r="DG1593" s="253"/>
      <c r="DH1593" s="253"/>
      <c r="DI1593" s="253"/>
      <c r="DJ1593" s="253"/>
      <c r="DK1593" s="253"/>
      <c r="DL1593" s="253"/>
      <c r="DM1593" s="253"/>
      <c r="DN1593" s="253"/>
      <c r="DO1593" s="253"/>
      <c r="DP1593" s="253"/>
      <c r="DQ1593" s="253"/>
      <c r="DR1593" s="253"/>
      <c r="DS1593" s="253"/>
      <c r="DT1593" s="253"/>
      <c r="DU1593" s="253"/>
      <c r="DV1593" s="253"/>
      <c r="DW1593" s="253"/>
      <c r="DX1593" s="253"/>
      <c r="DY1593" s="253"/>
      <c r="DZ1593" s="253"/>
      <c r="EA1593" s="253"/>
      <c r="EB1593" s="253"/>
      <c r="EC1593" s="253"/>
      <c r="ED1593" s="253"/>
      <c r="EE1593" s="253"/>
      <c r="EF1593" s="253"/>
      <c r="EG1593" s="253"/>
      <c r="EH1593" s="253"/>
      <c r="EI1593" s="253"/>
      <c r="EJ1593" s="253"/>
      <c r="EK1593" s="253"/>
      <c r="EL1593" s="253"/>
      <c r="EM1593" s="253"/>
      <c r="EN1593" s="253"/>
      <c r="EO1593" s="253"/>
      <c r="EP1593" s="253"/>
      <c r="EQ1593" s="253"/>
      <c r="ER1593" s="253"/>
      <c r="ES1593" s="253"/>
      <c r="ET1593" s="253"/>
      <c r="EU1593" s="253"/>
      <c r="EV1593" s="253"/>
      <c r="EW1593" s="253"/>
      <c r="EX1593" s="253"/>
      <c r="EY1593" s="253"/>
      <c r="EZ1593" s="253"/>
      <c r="FA1593" s="253"/>
      <c r="FB1593" s="253"/>
      <c r="FC1593" s="253"/>
      <c r="FD1593" s="253"/>
      <c r="FE1593" s="253"/>
      <c r="FF1593" s="253"/>
      <c r="FG1593" s="253"/>
      <c r="FH1593" s="253"/>
      <c r="FI1593" s="253"/>
      <c r="FJ1593" s="253"/>
      <c r="FK1593" s="253"/>
      <c r="FL1593" s="253"/>
      <c r="FM1593" s="253"/>
      <c r="FN1593" s="253"/>
      <c r="FO1593" s="253"/>
      <c r="FP1593" s="253"/>
      <c r="FQ1593" s="253"/>
      <c r="FR1593" s="253"/>
      <c r="FS1593" s="253"/>
      <c r="FT1593" s="253"/>
      <c r="FU1593" s="253"/>
      <c r="FV1593" s="253"/>
    </row>
    <row r="1594" spans="1:178" s="233" customFormat="1" ht="32.25" customHeight="1">
      <c r="A1594" s="223" t="s">
        <v>839</v>
      </c>
      <c r="B1594" s="224" t="s">
        <v>840</v>
      </c>
      <c r="C1594" s="225"/>
      <c r="D1594" s="226">
        <v>45</v>
      </c>
      <c r="E1594" s="226">
        <f t="shared" si="734"/>
        <v>0</v>
      </c>
      <c r="F1594" s="226"/>
      <c r="G1594" s="226">
        <v>30</v>
      </c>
      <c r="H1594" s="226">
        <f t="shared" si="735"/>
        <v>0</v>
      </c>
      <c r="I1594" s="226"/>
      <c r="J1594" s="226">
        <v>45</v>
      </c>
      <c r="K1594" s="226">
        <f t="shared" si="736"/>
        <v>0</v>
      </c>
      <c r="L1594" s="226"/>
      <c r="M1594" s="226">
        <v>75</v>
      </c>
      <c r="N1594" s="226">
        <f t="shared" si="737"/>
        <v>0</v>
      </c>
      <c r="O1594" s="226"/>
      <c r="P1594" s="226">
        <v>38</v>
      </c>
      <c r="Q1594" s="226">
        <f t="shared" si="738"/>
        <v>0</v>
      </c>
      <c r="R1594" s="226"/>
      <c r="S1594" s="226">
        <v>68</v>
      </c>
      <c r="T1594" s="226">
        <f t="shared" si="739"/>
        <v>0</v>
      </c>
      <c r="U1594" s="226"/>
      <c r="V1594" s="226">
        <v>38</v>
      </c>
      <c r="W1594" s="226">
        <f t="shared" si="740"/>
        <v>0</v>
      </c>
      <c r="X1594" s="226"/>
      <c r="Y1594" s="226">
        <v>55</v>
      </c>
      <c r="Z1594" s="226">
        <f t="shared" si="741"/>
        <v>0</v>
      </c>
      <c r="AA1594" s="226"/>
      <c r="AB1594" s="226">
        <v>58</v>
      </c>
      <c r="AC1594" s="226">
        <f t="shared" si="742"/>
        <v>0</v>
      </c>
      <c r="AD1594" s="226"/>
      <c r="AE1594" s="226">
        <v>68</v>
      </c>
      <c r="AF1594" s="226">
        <f t="shared" si="743"/>
        <v>0</v>
      </c>
      <c r="AG1594" s="226"/>
      <c r="AH1594" s="226">
        <v>98</v>
      </c>
      <c r="AI1594" s="226">
        <f t="shared" si="744"/>
        <v>0</v>
      </c>
      <c r="AJ1594" s="226"/>
      <c r="AK1594" s="226">
        <v>7</v>
      </c>
      <c r="AL1594" s="226">
        <f t="shared" si="745"/>
        <v>0</v>
      </c>
      <c r="AM1594" s="226"/>
      <c r="AN1594" s="226">
        <v>6</v>
      </c>
      <c r="AO1594" s="226">
        <f t="shared" si="746"/>
        <v>0</v>
      </c>
      <c r="AP1594" s="226"/>
      <c r="AQ1594" s="226">
        <v>7</v>
      </c>
      <c r="AR1594" s="226">
        <f t="shared" si="752"/>
        <v>0</v>
      </c>
      <c r="AS1594" s="226">
        <v>8000</v>
      </c>
      <c r="AT1594" s="226">
        <v>5.63</v>
      </c>
      <c r="AU1594" s="226">
        <f t="shared" si="753"/>
        <v>45040</v>
      </c>
      <c r="AV1594" s="226">
        <v>8000</v>
      </c>
      <c r="AW1594" s="226">
        <v>6.65</v>
      </c>
      <c r="AX1594" s="226">
        <f t="shared" si="754"/>
        <v>53200</v>
      </c>
      <c r="AY1594" s="226"/>
      <c r="AZ1594" s="226">
        <v>5.58</v>
      </c>
      <c r="BA1594" s="226">
        <f t="shared" si="755"/>
        <v>0</v>
      </c>
      <c r="BB1594" s="226"/>
      <c r="BC1594" s="226">
        <v>6</v>
      </c>
      <c r="BD1594" s="226">
        <f t="shared" si="747"/>
        <v>0</v>
      </c>
      <c r="BE1594" s="227">
        <f t="shared" si="748"/>
        <v>98240</v>
      </c>
      <c r="BF1594" s="279">
        <f t="shared" si="751"/>
        <v>816650</v>
      </c>
      <c r="BG1594" s="280"/>
      <c r="BH1594" s="280"/>
      <c r="BI1594" s="29"/>
      <c r="BJ1594" s="29">
        <f t="shared" si="749"/>
        <v>0</v>
      </c>
      <c r="BK1594" s="29">
        <f t="shared" si="750"/>
        <v>914890</v>
      </c>
      <c r="BL1594" s="250"/>
      <c r="BM1594" s="250"/>
      <c r="BN1594" s="250"/>
      <c r="BO1594" s="254"/>
      <c r="BP1594" s="250"/>
      <c r="BQ1594" s="254"/>
      <c r="BR1594" s="254"/>
      <c r="BS1594" s="254"/>
      <c r="BT1594" s="254"/>
      <c r="BU1594" s="252"/>
      <c r="BV1594" s="252"/>
      <c r="BW1594" s="252"/>
      <c r="BX1594" s="252"/>
      <c r="BY1594" s="253"/>
      <c r="BZ1594" s="253"/>
      <c r="CA1594" s="253"/>
      <c r="CB1594" s="253"/>
      <c r="CC1594" s="253"/>
      <c r="CD1594" s="253"/>
      <c r="CE1594" s="253"/>
      <c r="CF1594" s="253"/>
      <c r="CG1594" s="253"/>
      <c r="CH1594" s="253"/>
      <c r="CI1594" s="253"/>
      <c r="CJ1594" s="253"/>
      <c r="CK1594" s="253"/>
      <c r="CL1594" s="253"/>
      <c r="CM1594" s="253"/>
      <c r="CN1594" s="253"/>
      <c r="CO1594" s="253"/>
      <c r="CP1594" s="253"/>
      <c r="CQ1594" s="253"/>
      <c r="CR1594" s="253"/>
      <c r="CS1594" s="253"/>
      <c r="CT1594" s="253"/>
      <c r="CU1594" s="253"/>
      <c r="CV1594" s="253"/>
      <c r="CW1594" s="253"/>
      <c r="CX1594" s="253"/>
      <c r="CY1594" s="253"/>
      <c r="CZ1594" s="253"/>
      <c r="DA1594" s="253"/>
      <c r="DB1594" s="253"/>
      <c r="DC1594" s="253"/>
      <c r="DD1594" s="253"/>
      <c r="DE1594" s="253"/>
      <c r="DF1594" s="253"/>
      <c r="DG1594" s="253"/>
      <c r="DH1594" s="253"/>
      <c r="DI1594" s="253"/>
      <c r="DJ1594" s="253"/>
      <c r="DK1594" s="253"/>
      <c r="DL1594" s="253"/>
      <c r="DM1594" s="253"/>
      <c r="DN1594" s="253"/>
      <c r="DO1594" s="253"/>
      <c r="DP1594" s="253"/>
      <c r="DQ1594" s="253"/>
      <c r="DR1594" s="253"/>
      <c r="DS1594" s="253"/>
      <c r="DT1594" s="253"/>
      <c r="DU1594" s="253"/>
      <c r="DV1594" s="253"/>
      <c r="DW1594" s="253"/>
      <c r="DX1594" s="253"/>
      <c r="DY1594" s="253"/>
      <c r="DZ1594" s="253"/>
      <c r="EA1594" s="253"/>
      <c r="EB1594" s="253"/>
      <c r="EC1594" s="253"/>
      <c r="ED1594" s="253"/>
      <c r="EE1594" s="253"/>
      <c r="EF1594" s="253"/>
      <c r="EG1594" s="253"/>
      <c r="EH1594" s="253"/>
      <c r="EI1594" s="253"/>
      <c r="EJ1594" s="253"/>
      <c r="EK1594" s="253"/>
      <c r="EL1594" s="253"/>
      <c r="EM1594" s="253"/>
      <c r="EN1594" s="253"/>
      <c r="EO1594" s="253"/>
      <c r="EP1594" s="253"/>
      <c r="EQ1594" s="253"/>
      <c r="ER1594" s="253"/>
      <c r="ES1594" s="253"/>
      <c r="ET1594" s="253"/>
      <c r="EU1594" s="253"/>
      <c r="EV1594" s="253"/>
      <c r="EW1594" s="253"/>
      <c r="EX1594" s="253"/>
      <c r="EY1594" s="253"/>
      <c r="EZ1594" s="253"/>
      <c r="FA1594" s="253"/>
      <c r="FB1594" s="253"/>
      <c r="FC1594" s="253"/>
      <c r="FD1594" s="253"/>
      <c r="FE1594" s="253"/>
      <c r="FF1594" s="253"/>
      <c r="FG1594" s="253"/>
      <c r="FH1594" s="253"/>
      <c r="FI1594" s="253"/>
      <c r="FJ1594" s="253"/>
      <c r="FK1594" s="253"/>
      <c r="FL1594" s="253"/>
      <c r="FM1594" s="253"/>
      <c r="FN1594" s="253"/>
      <c r="FO1594" s="253"/>
      <c r="FP1594" s="253"/>
      <c r="FQ1594" s="253"/>
      <c r="FR1594" s="253"/>
      <c r="FS1594" s="253"/>
      <c r="FT1594" s="253"/>
      <c r="FU1594" s="253"/>
      <c r="FV1594" s="253"/>
    </row>
    <row r="1595" spans="1:178" s="33" customFormat="1" ht="32.25" customHeight="1">
      <c r="A1595" s="35" t="s">
        <v>841</v>
      </c>
      <c r="B1595" s="36" t="s">
        <v>842</v>
      </c>
      <c r="C1595" s="40"/>
      <c r="D1595" s="25">
        <v>45</v>
      </c>
      <c r="E1595" s="23">
        <f t="shared" si="734"/>
        <v>0</v>
      </c>
      <c r="F1595" s="25"/>
      <c r="G1595" s="25">
        <v>30</v>
      </c>
      <c r="H1595" s="23">
        <f t="shared" si="735"/>
        <v>0</v>
      </c>
      <c r="I1595" s="25"/>
      <c r="J1595" s="25">
        <v>45</v>
      </c>
      <c r="K1595" s="23">
        <f t="shared" si="736"/>
        <v>0</v>
      </c>
      <c r="L1595" s="25"/>
      <c r="M1595" s="25">
        <v>75</v>
      </c>
      <c r="N1595" s="23">
        <f t="shared" si="737"/>
        <v>0</v>
      </c>
      <c r="O1595" s="25"/>
      <c r="P1595" s="25">
        <v>38</v>
      </c>
      <c r="Q1595" s="23">
        <f t="shared" si="738"/>
        <v>0</v>
      </c>
      <c r="R1595" s="25"/>
      <c r="S1595" s="25">
        <v>68</v>
      </c>
      <c r="T1595" s="23">
        <f t="shared" si="739"/>
        <v>0</v>
      </c>
      <c r="U1595" s="25"/>
      <c r="V1595" s="25">
        <v>38</v>
      </c>
      <c r="W1595" s="23">
        <f t="shared" si="740"/>
        <v>0</v>
      </c>
      <c r="X1595" s="25"/>
      <c r="Y1595" s="25">
        <v>55</v>
      </c>
      <c r="Z1595" s="23">
        <f t="shared" si="741"/>
        <v>0</v>
      </c>
      <c r="AA1595" s="25"/>
      <c r="AB1595" s="25">
        <v>58</v>
      </c>
      <c r="AC1595" s="23">
        <f t="shared" si="742"/>
        <v>0</v>
      </c>
      <c r="AD1595" s="25"/>
      <c r="AE1595" s="25">
        <v>68</v>
      </c>
      <c r="AF1595" s="25">
        <f t="shared" si="743"/>
        <v>0</v>
      </c>
      <c r="AG1595" s="25"/>
      <c r="AH1595" s="25">
        <v>98</v>
      </c>
      <c r="AI1595" s="23">
        <f t="shared" si="744"/>
        <v>0</v>
      </c>
      <c r="AJ1595" s="25"/>
      <c r="AK1595" s="25">
        <v>7</v>
      </c>
      <c r="AL1595" s="25">
        <f t="shared" si="745"/>
        <v>0</v>
      </c>
      <c r="AM1595" s="25"/>
      <c r="AN1595" s="25">
        <v>6</v>
      </c>
      <c r="AO1595" s="25">
        <f t="shared" si="746"/>
        <v>0</v>
      </c>
      <c r="AP1595" s="25"/>
      <c r="AQ1595" s="25">
        <v>7</v>
      </c>
      <c r="AR1595" s="25">
        <f t="shared" si="752"/>
        <v>0</v>
      </c>
      <c r="AS1595" s="25"/>
      <c r="AT1595" s="25">
        <v>5.63</v>
      </c>
      <c r="AU1595" s="25">
        <f t="shared" si="753"/>
        <v>0</v>
      </c>
      <c r="AV1595" s="25"/>
      <c r="AW1595" s="25">
        <v>6.65</v>
      </c>
      <c r="AX1595" s="25">
        <f t="shared" si="754"/>
        <v>0</v>
      </c>
      <c r="AY1595" s="25"/>
      <c r="AZ1595" s="25">
        <v>5.58</v>
      </c>
      <c r="BA1595" s="25">
        <f t="shared" si="755"/>
        <v>0</v>
      </c>
      <c r="BB1595" s="25"/>
      <c r="BC1595" s="25">
        <v>6</v>
      </c>
      <c r="BD1595" s="23">
        <f t="shared" si="747"/>
        <v>0</v>
      </c>
      <c r="BE1595" s="26">
        <f t="shared" si="748"/>
        <v>0</v>
      </c>
      <c r="BF1595" s="27">
        <f t="shared" si="751"/>
        <v>171523</v>
      </c>
      <c r="BG1595" s="28"/>
      <c r="BH1595" s="29"/>
      <c r="BI1595" s="28"/>
      <c r="BJ1595" s="30">
        <f t="shared" si="749"/>
        <v>0</v>
      </c>
      <c r="BK1595" s="28">
        <f t="shared" si="750"/>
        <v>171523</v>
      </c>
      <c r="BL1595" s="250"/>
      <c r="BM1595" s="250"/>
      <c r="BN1595" s="250"/>
      <c r="BO1595" s="254"/>
      <c r="BP1595" s="250"/>
      <c r="BQ1595" s="254"/>
      <c r="BR1595" s="254"/>
      <c r="BS1595" s="254"/>
      <c r="BT1595" s="254"/>
      <c r="BU1595" s="252"/>
      <c r="BV1595" s="252"/>
      <c r="BW1595" s="252"/>
      <c r="BX1595" s="252"/>
      <c r="BY1595" s="253"/>
      <c r="BZ1595" s="253"/>
      <c r="CA1595" s="253"/>
      <c r="CB1595" s="253"/>
      <c r="CC1595" s="253"/>
      <c r="CD1595" s="253"/>
      <c r="CE1595" s="253"/>
      <c r="CF1595" s="253"/>
      <c r="CG1595" s="253"/>
      <c r="CH1595" s="253"/>
      <c r="CI1595" s="253"/>
      <c r="CJ1595" s="253"/>
      <c r="CK1595" s="253"/>
      <c r="CL1595" s="253"/>
      <c r="CM1595" s="253"/>
      <c r="CN1595" s="253"/>
      <c r="CO1595" s="253"/>
      <c r="CP1595" s="253"/>
      <c r="CQ1595" s="253"/>
      <c r="CR1595" s="253"/>
      <c r="CS1595" s="253"/>
      <c r="CT1595" s="253"/>
      <c r="CU1595" s="253"/>
      <c r="CV1595" s="253"/>
      <c r="CW1595" s="253"/>
      <c r="CX1595" s="253"/>
      <c r="CY1595" s="253"/>
      <c r="CZ1595" s="253"/>
      <c r="DA1595" s="253"/>
      <c r="DB1595" s="253"/>
      <c r="DC1595" s="253"/>
      <c r="DD1595" s="253"/>
      <c r="DE1595" s="253"/>
      <c r="DF1595" s="253"/>
      <c r="DG1595" s="253"/>
      <c r="DH1595" s="253"/>
      <c r="DI1595" s="253"/>
      <c r="DJ1595" s="253"/>
      <c r="DK1595" s="253"/>
      <c r="DL1595" s="253"/>
      <c r="DM1595" s="253"/>
      <c r="DN1595" s="253"/>
      <c r="DO1595" s="253"/>
      <c r="DP1595" s="253"/>
      <c r="DQ1595" s="253"/>
      <c r="DR1595" s="253"/>
      <c r="DS1595" s="253"/>
      <c r="DT1595" s="253"/>
      <c r="DU1595" s="253"/>
      <c r="DV1595" s="253"/>
      <c r="DW1595" s="253"/>
      <c r="DX1595" s="253"/>
      <c r="DY1595" s="253"/>
      <c r="DZ1595" s="253"/>
      <c r="EA1595" s="253"/>
      <c r="EB1595" s="253"/>
      <c r="EC1595" s="253"/>
      <c r="ED1595" s="253"/>
      <c r="EE1595" s="253"/>
      <c r="EF1595" s="253"/>
      <c r="EG1595" s="253"/>
      <c r="EH1595" s="253"/>
      <c r="EI1595" s="253"/>
      <c r="EJ1595" s="253"/>
      <c r="EK1595" s="253"/>
      <c r="EL1595" s="253"/>
      <c r="EM1595" s="253"/>
      <c r="EN1595" s="253"/>
      <c r="EO1595" s="253"/>
      <c r="EP1595" s="253"/>
      <c r="EQ1595" s="253"/>
      <c r="ER1595" s="253"/>
      <c r="ES1595" s="253"/>
      <c r="ET1595" s="253"/>
      <c r="EU1595" s="253"/>
      <c r="EV1595" s="253"/>
      <c r="EW1595" s="253"/>
      <c r="EX1595" s="253"/>
      <c r="EY1595" s="253"/>
      <c r="EZ1595" s="253"/>
      <c r="FA1595" s="253"/>
      <c r="FB1595" s="253"/>
      <c r="FC1595" s="253"/>
      <c r="FD1595" s="253"/>
      <c r="FE1595" s="253"/>
      <c r="FF1595" s="253"/>
      <c r="FG1595" s="253"/>
      <c r="FH1595" s="253"/>
      <c r="FI1595" s="253"/>
      <c r="FJ1595" s="253"/>
      <c r="FK1595" s="253"/>
      <c r="FL1595" s="253"/>
      <c r="FM1595" s="253"/>
      <c r="FN1595" s="253"/>
      <c r="FO1595" s="253"/>
      <c r="FP1595" s="253"/>
      <c r="FQ1595" s="253"/>
      <c r="FR1595" s="253"/>
      <c r="FS1595" s="253"/>
      <c r="FT1595" s="253"/>
      <c r="FU1595" s="253"/>
      <c r="FV1595" s="253"/>
    </row>
    <row r="1596" spans="1:178" s="34" customFormat="1" ht="32.25" customHeight="1">
      <c r="A1596" s="20" t="s">
        <v>843</v>
      </c>
      <c r="B1596" s="21" t="s">
        <v>844</v>
      </c>
      <c r="C1596" s="51"/>
      <c r="D1596" s="23">
        <v>45</v>
      </c>
      <c r="E1596" s="23">
        <f t="shared" si="734"/>
        <v>0</v>
      </c>
      <c r="F1596" s="23"/>
      <c r="G1596" s="23">
        <v>30</v>
      </c>
      <c r="H1596" s="23">
        <f t="shared" si="735"/>
        <v>0</v>
      </c>
      <c r="I1596" s="23"/>
      <c r="J1596" s="23">
        <v>45</v>
      </c>
      <c r="K1596" s="23">
        <f t="shared" si="736"/>
        <v>0</v>
      </c>
      <c r="L1596" s="23"/>
      <c r="M1596" s="23">
        <v>75</v>
      </c>
      <c r="N1596" s="23">
        <f t="shared" si="737"/>
        <v>0</v>
      </c>
      <c r="O1596" s="23"/>
      <c r="P1596" s="23">
        <v>38</v>
      </c>
      <c r="Q1596" s="23">
        <f t="shared" si="738"/>
        <v>0</v>
      </c>
      <c r="R1596" s="23"/>
      <c r="S1596" s="23">
        <v>68</v>
      </c>
      <c r="T1596" s="23">
        <f t="shared" si="739"/>
        <v>0</v>
      </c>
      <c r="U1596" s="23"/>
      <c r="V1596" s="23">
        <v>38</v>
      </c>
      <c r="W1596" s="23">
        <f t="shared" si="740"/>
        <v>0</v>
      </c>
      <c r="X1596" s="23"/>
      <c r="Y1596" s="23">
        <v>55</v>
      </c>
      <c r="Z1596" s="23">
        <f t="shared" si="741"/>
        <v>0</v>
      </c>
      <c r="AA1596" s="23"/>
      <c r="AB1596" s="23">
        <v>58</v>
      </c>
      <c r="AC1596" s="23">
        <f t="shared" si="742"/>
        <v>0</v>
      </c>
      <c r="AD1596" s="23"/>
      <c r="AE1596" s="23">
        <v>68</v>
      </c>
      <c r="AF1596" s="25">
        <f t="shared" si="743"/>
        <v>0</v>
      </c>
      <c r="AG1596" s="23"/>
      <c r="AH1596" s="23">
        <v>98</v>
      </c>
      <c r="AI1596" s="23">
        <f t="shared" si="744"/>
        <v>0</v>
      </c>
      <c r="AJ1596" s="25"/>
      <c r="AK1596" s="25">
        <v>7</v>
      </c>
      <c r="AL1596" s="25">
        <f t="shared" si="745"/>
        <v>0</v>
      </c>
      <c r="AM1596" s="25"/>
      <c r="AN1596" s="25">
        <v>6</v>
      </c>
      <c r="AO1596" s="25">
        <f t="shared" si="746"/>
        <v>0</v>
      </c>
      <c r="AP1596" s="23"/>
      <c r="AQ1596" s="23">
        <v>7</v>
      </c>
      <c r="AR1596" s="25">
        <f t="shared" si="752"/>
        <v>0</v>
      </c>
      <c r="AS1596" s="23"/>
      <c r="AT1596" s="23">
        <v>5.63</v>
      </c>
      <c r="AU1596" s="23">
        <f t="shared" si="753"/>
        <v>0</v>
      </c>
      <c r="AV1596" s="23"/>
      <c r="AW1596" s="23">
        <v>6.65</v>
      </c>
      <c r="AX1596" s="23">
        <f t="shared" si="754"/>
        <v>0</v>
      </c>
      <c r="AY1596" s="23"/>
      <c r="AZ1596" s="23">
        <v>5.58</v>
      </c>
      <c r="BA1596" s="23">
        <f t="shared" si="755"/>
        <v>0</v>
      </c>
      <c r="BB1596" s="23"/>
      <c r="BC1596" s="23">
        <v>6</v>
      </c>
      <c r="BD1596" s="23">
        <f t="shared" si="747"/>
        <v>0</v>
      </c>
      <c r="BE1596" s="26">
        <f t="shared" si="748"/>
        <v>0</v>
      </c>
      <c r="BF1596" s="27">
        <f t="shared" si="751"/>
        <v>194400</v>
      </c>
      <c r="BG1596" s="28"/>
      <c r="BH1596" s="29"/>
      <c r="BI1596" s="28"/>
      <c r="BJ1596" s="30">
        <f t="shared" si="749"/>
        <v>0</v>
      </c>
      <c r="BK1596" s="28">
        <f t="shared" si="750"/>
        <v>194400</v>
      </c>
      <c r="BL1596" s="250"/>
      <c r="BM1596" s="250"/>
      <c r="BN1596" s="250"/>
      <c r="BO1596" s="254"/>
      <c r="BP1596" s="250"/>
      <c r="BQ1596" s="250"/>
      <c r="BR1596" s="254"/>
      <c r="BS1596" s="254"/>
      <c r="BT1596" s="254"/>
      <c r="BU1596" s="252"/>
      <c r="BV1596" s="252"/>
      <c r="BW1596" s="252"/>
      <c r="BX1596" s="252"/>
      <c r="BY1596" s="253"/>
      <c r="BZ1596" s="253"/>
      <c r="CA1596" s="253"/>
      <c r="CB1596" s="253"/>
      <c r="CC1596" s="253"/>
      <c r="CD1596" s="253"/>
      <c r="CE1596" s="253"/>
      <c r="CF1596" s="253"/>
      <c r="CG1596" s="253"/>
      <c r="CH1596" s="253"/>
      <c r="CI1596" s="253"/>
      <c r="CJ1596" s="253"/>
      <c r="CK1596" s="253"/>
      <c r="CL1596" s="253"/>
      <c r="CM1596" s="253"/>
      <c r="CN1596" s="253"/>
      <c r="CO1596" s="253"/>
      <c r="CP1596" s="253"/>
      <c r="CQ1596" s="253"/>
      <c r="CR1596" s="253"/>
      <c r="CS1596" s="253"/>
      <c r="CT1596" s="253"/>
      <c r="CU1596" s="253"/>
      <c r="CV1596" s="253"/>
      <c r="CW1596" s="253"/>
      <c r="CX1596" s="253"/>
      <c r="CY1596" s="253"/>
      <c r="CZ1596" s="253"/>
      <c r="DA1596" s="253"/>
      <c r="DB1596" s="253"/>
      <c r="DC1596" s="253"/>
      <c r="DD1596" s="253"/>
      <c r="DE1596" s="253"/>
      <c r="DF1596" s="253"/>
      <c r="DG1596" s="253"/>
      <c r="DH1596" s="253"/>
      <c r="DI1596" s="253"/>
      <c r="DJ1596" s="253"/>
      <c r="DK1596" s="253"/>
      <c r="DL1596" s="253"/>
      <c r="DM1596" s="253"/>
      <c r="DN1596" s="253"/>
      <c r="DO1596" s="253"/>
      <c r="DP1596" s="253"/>
      <c r="DQ1596" s="253"/>
      <c r="DR1596" s="253"/>
      <c r="DS1596" s="253"/>
      <c r="DT1596" s="253"/>
      <c r="DU1596" s="253"/>
      <c r="DV1596" s="253"/>
      <c r="DW1596" s="253"/>
      <c r="DX1596" s="253"/>
      <c r="DY1596" s="253"/>
      <c r="DZ1596" s="253"/>
      <c r="EA1596" s="253"/>
      <c r="EB1596" s="253"/>
      <c r="EC1596" s="253"/>
      <c r="ED1596" s="253"/>
      <c r="EE1596" s="253"/>
      <c r="EF1596" s="253"/>
      <c r="EG1596" s="253"/>
      <c r="EH1596" s="253"/>
      <c r="EI1596" s="253"/>
      <c r="EJ1596" s="253"/>
      <c r="EK1596" s="253"/>
      <c r="EL1596" s="253"/>
      <c r="EM1596" s="253"/>
      <c r="EN1596" s="253"/>
      <c r="EO1596" s="253"/>
      <c r="EP1596" s="253"/>
      <c r="EQ1596" s="253"/>
      <c r="ER1596" s="253"/>
      <c r="ES1596" s="253"/>
      <c r="ET1596" s="253"/>
      <c r="EU1596" s="253"/>
      <c r="EV1596" s="253"/>
      <c r="EW1596" s="253"/>
      <c r="EX1596" s="253"/>
      <c r="EY1596" s="253"/>
      <c r="EZ1596" s="253"/>
      <c r="FA1596" s="253"/>
      <c r="FB1596" s="253"/>
      <c r="FC1596" s="253"/>
      <c r="FD1596" s="253"/>
      <c r="FE1596" s="253"/>
      <c r="FF1596" s="253"/>
      <c r="FG1596" s="253"/>
      <c r="FH1596" s="253"/>
      <c r="FI1596" s="253"/>
      <c r="FJ1596" s="253"/>
      <c r="FK1596" s="253"/>
      <c r="FL1596" s="253"/>
      <c r="FM1596" s="253"/>
      <c r="FN1596" s="253"/>
      <c r="FO1596" s="253"/>
      <c r="FP1596" s="253"/>
      <c r="FQ1596" s="253"/>
      <c r="FR1596" s="253"/>
      <c r="FS1596" s="253"/>
      <c r="FT1596" s="253"/>
      <c r="FU1596" s="253"/>
      <c r="FV1596" s="253"/>
    </row>
    <row r="1597" spans="1:178" s="33" customFormat="1" ht="32.25" customHeight="1">
      <c r="A1597" s="35" t="s">
        <v>845</v>
      </c>
      <c r="B1597" s="36" t="s">
        <v>846</v>
      </c>
      <c r="C1597" s="40">
        <v>300</v>
      </c>
      <c r="D1597" s="25">
        <v>45</v>
      </c>
      <c r="E1597" s="23">
        <f t="shared" si="734"/>
        <v>13500</v>
      </c>
      <c r="F1597" s="25">
        <v>1250</v>
      </c>
      <c r="G1597" s="25">
        <v>30</v>
      </c>
      <c r="H1597" s="23">
        <f t="shared" si="735"/>
        <v>37500</v>
      </c>
      <c r="I1597" s="25">
        <v>430</v>
      </c>
      <c r="J1597" s="25">
        <v>45</v>
      </c>
      <c r="K1597" s="23">
        <f t="shared" si="736"/>
        <v>19350</v>
      </c>
      <c r="L1597" s="25"/>
      <c r="M1597" s="25">
        <v>75</v>
      </c>
      <c r="N1597" s="23">
        <f t="shared" si="737"/>
        <v>0</v>
      </c>
      <c r="O1597" s="25"/>
      <c r="P1597" s="25">
        <v>38</v>
      </c>
      <c r="Q1597" s="23">
        <f t="shared" si="738"/>
        <v>0</v>
      </c>
      <c r="R1597" s="25"/>
      <c r="S1597" s="25">
        <v>68</v>
      </c>
      <c r="T1597" s="23">
        <f t="shared" si="739"/>
        <v>0</v>
      </c>
      <c r="U1597" s="25"/>
      <c r="V1597" s="25">
        <v>38</v>
      </c>
      <c r="W1597" s="23">
        <f t="shared" si="740"/>
        <v>0</v>
      </c>
      <c r="X1597" s="25"/>
      <c r="Y1597" s="25">
        <v>55</v>
      </c>
      <c r="Z1597" s="23">
        <f t="shared" si="741"/>
        <v>0</v>
      </c>
      <c r="AA1597" s="25"/>
      <c r="AB1597" s="25">
        <v>58</v>
      </c>
      <c r="AC1597" s="23">
        <f t="shared" si="742"/>
        <v>0</v>
      </c>
      <c r="AD1597" s="25"/>
      <c r="AE1597" s="25">
        <v>68</v>
      </c>
      <c r="AF1597" s="25">
        <f t="shared" si="743"/>
        <v>0</v>
      </c>
      <c r="AG1597" s="25"/>
      <c r="AH1597" s="25">
        <v>98</v>
      </c>
      <c r="AI1597" s="23">
        <f t="shared" si="744"/>
        <v>0</v>
      </c>
      <c r="AJ1597" s="25">
        <v>6500</v>
      </c>
      <c r="AK1597" s="25">
        <v>7</v>
      </c>
      <c r="AL1597" s="25">
        <f t="shared" si="745"/>
        <v>45500</v>
      </c>
      <c r="AM1597" s="25"/>
      <c r="AN1597" s="25">
        <v>6</v>
      </c>
      <c r="AO1597" s="25">
        <f t="shared" si="746"/>
        <v>0</v>
      </c>
      <c r="AP1597" s="25"/>
      <c r="AQ1597" s="25">
        <v>7</v>
      </c>
      <c r="AR1597" s="25">
        <f t="shared" si="752"/>
        <v>0</v>
      </c>
      <c r="AS1597" s="25"/>
      <c r="AT1597" s="25">
        <v>5.63</v>
      </c>
      <c r="AU1597" s="25">
        <f t="shared" si="753"/>
        <v>0</v>
      </c>
      <c r="AV1597" s="25"/>
      <c r="AW1597" s="25">
        <v>6.65</v>
      </c>
      <c r="AX1597" s="25">
        <f t="shared" si="754"/>
        <v>0</v>
      </c>
      <c r="AY1597" s="25"/>
      <c r="AZ1597" s="25">
        <v>5.58</v>
      </c>
      <c r="BA1597" s="25">
        <f t="shared" si="755"/>
        <v>0</v>
      </c>
      <c r="BB1597" s="25">
        <v>2780</v>
      </c>
      <c r="BC1597" s="25">
        <v>6</v>
      </c>
      <c r="BD1597" s="23">
        <f t="shared" si="747"/>
        <v>16680</v>
      </c>
      <c r="BE1597" s="26">
        <f t="shared" si="748"/>
        <v>132530</v>
      </c>
      <c r="BF1597" s="27">
        <f t="shared" si="751"/>
        <v>314170</v>
      </c>
      <c r="BG1597" s="28"/>
      <c r="BH1597" s="29"/>
      <c r="BI1597" s="28"/>
      <c r="BJ1597" s="30">
        <f t="shared" si="749"/>
        <v>0</v>
      </c>
      <c r="BK1597" s="28">
        <f t="shared" si="750"/>
        <v>446700</v>
      </c>
      <c r="BL1597" s="278"/>
      <c r="BM1597" s="278"/>
      <c r="BN1597" s="278"/>
      <c r="BO1597" s="254"/>
      <c r="BP1597" s="254"/>
      <c r="BQ1597" s="250"/>
      <c r="BR1597" s="254"/>
      <c r="BS1597" s="254"/>
      <c r="BT1597" s="254"/>
      <c r="BU1597" s="252"/>
      <c r="BV1597" s="252"/>
      <c r="BW1597" s="252"/>
      <c r="BX1597" s="252"/>
      <c r="BY1597" s="253"/>
      <c r="BZ1597" s="253"/>
      <c r="CA1597" s="253"/>
      <c r="CB1597" s="253"/>
      <c r="CC1597" s="253"/>
      <c r="CD1597" s="253"/>
      <c r="CE1597" s="253"/>
      <c r="CF1597" s="253"/>
      <c r="CG1597" s="253"/>
      <c r="CH1597" s="253"/>
      <c r="CI1597" s="253"/>
      <c r="CJ1597" s="253"/>
      <c r="CK1597" s="253"/>
      <c r="CL1597" s="253"/>
      <c r="CM1597" s="253"/>
      <c r="CN1597" s="253"/>
      <c r="CO1597" s="253"/>
      <c r="CP1597" s="253"/>
      <c r="CQ1597" s="253"/>
      <c r="CR1597" s="253"/>
      <c r="CS1597" s="253"/>
      <c r="CT1597" s="253"/>
      <c r="CU1597" s="253"/>
      <c r="CV1597" s="253"/>
      <c r="CW1597" s="253"/>
      <c r="CX1597" s="253"/>
      <c r="CY1597" s="253"/>
      <c r="CZ1597" s="253"/>
      <c r="DA1597" s="253"/>
      <c r="DB1597" s="253"/>
      <c r="DC1597" s="253"/>
      <c r="DD1597" s="253"/>
      <c r="DE1597" s="253"/>
      <c r="DF1597" s="253"/>
      <c r="DG1597" s="253"/>
      <c r="DH1597" s="253"/>
      <c r="DI1597" s="253"/>
      <c r="DJ1597" s="253"/>
      <c r="DK1597" s="253"/>
      <c r="DL1597" s="253"/>
      <c r="DM1597" s="253"/>
      <c r="DN1597" s="253"/>
      <c r="DO1597" s="253"/>
      <c r="DP1597" s="253"/>
      <c r="DQ1597" s="253"/>
      <c r="DR1597" s="253"/>
      <c r="DS1597" s="253"/>
      <c r="DT1597" s="253"/>
      <c r="DU1597" s="253"/>
      <c r="DV1597" s="253"/>
      <c r="DW1597" s="253"/>
      <c r="DX1597" s="253"/>
      <c r="DY1597" s="253"/>
      <c r="DZ1597" s="253"/>
      <c r="EA1597" s="253"/>
      <c r="EB1597" s="253"/>
      <c r="EC1597" s="253"/>
      <c r="ED1597" s="253"/>
      <c r="EE1597" s="253"/>
      <c r="EF1597" s="253"/>
      <c r="EG1597" s="253"/>
      <c r="EH1597" s="253"/>
      <c r="EI1597" s="253"/>
      <c r="EJ1597" s="253"/>
      <c r="EK1597" s="253"/>
      <c r="EL1597" s="253"/>
      <c r="EM1597" s="253"/>
      <c r="EN1597" s="253"/>
      <c r="EO1597" s="253"/>
      <c r="EP1597" s="253"/>
      <c r="EQ1597" s="253"/>
      <c r="ER1597" s="253"/>
      <c r="ES1597" s="253"/>
      <c r="ET1597" s="253"/>
      <c r="EU1597" s="253"/>
      <c r="EV1597" s="253"/>
      <c r="EW1597" s="253"/>
      <c r="EX1597" s="253"/>
      <c r="EY1597" s="253"/>
      <c r="EZ1597" s="253"/>
      <c r="FA1597" s="253"/>
      <c r="FB1597" s="253"/>
      <c r="FC1597" s="253"/>
      <c r="FD1597" s="253"/>
      <c r="FE1597" s="253"/>
      <c r="FF1597" s="253"/>
      <c r="FG1597" s="253"/>
      <c r="FH1597" s="253"/>
      <c r="FI1597" s="253"/>
      <c r="FJ1597" s="253"/>
      <c r="FK1597" s="253"/>
      <c r="FL1597" s="253"/>
      <c r="FM1597" s="253"/>
      <c r="FN1597" s="253"/>
      <c r="FO1597" s="253"/>
      <c r="FP1597" s="253"/>
      <c r="FQ1597" s="253"/>
      <c r="FR1597" s="253"/>
      <c r="FS1597" s="253"/>
      <c r="FT1597" s="253"/>
      <c r="FU1597" s="253"/>
      <c r="FV1597" s="253"/>
    </row>
    <row r="1598" spans="1:178" s="34" customFormat="1" ht="32.25" customHeight="1">
      <c r="A1598" s="20" t="s">
        <v>847</v>
      </c>
      <c r="B1598" s="21" t="s">
        <v>848</v>
      </c>
      <c r="C1598" s="51"/>
      <c r="D1598" s="23">
        <v>45</v>
      </c>
      <c r="E1598" s="23">
        <f t="shared" si="734"/>
        <v>0</v>
      </c>
      <c r="F1598" s="23"/>
      <c r="G1598" s="23">
        <v>30</v>
      </c>
      <c r="H1598" s="23">
        <f t="shared" si="735"/>
        <v>0</v>
      </c>
      <c r="I1598" s="23"/>
      <c r="J1598" s="23">
        <v>45</v>
      </c>
      <c r="K1598" s="23">
        <f t="shared" si="736"/>
        <v>0</v>
      </c>
      <c r="L1598" s="23"/>
      <c r="M1598" s="23">
        <v>75</v>
      </c>
      <c r="N1598" s="23">
        <f t="shared" si="737"/>
        <v>0</v>
      </c>
      <c r="O1598" s="23"/>
      <c r="P1598" s="23">
        <v>38</v>
      </c>
      <c r="Q1598" s="23">
        <f t="shared" si="738"/>
        <v>0</v>
      </c>
      <c r="R1598" s="23"/>
      <c r="S1598" s="23">
        <v>68</v>
      </c>
      <c r="T1598" s="23">
        <f t="shared" si="739"/>
        <v>0</v>
      </c>
      <c r="U1598" s="23">
        <v>450</v>
      </c>
      <c r="V1598" s="23">
        <v>38</v>
      </c>
      <c r="W1598" s="23">
        <f t="shared" si="740"/>
        <v>17100</v>
      </c>
      <c r="X1598" s="23">
        <v>180</v>
      </c>
      <c r="Y1598" s="23">
        <v>55</v>
      </c>
      <c r="Z1598" s="23">
        <f t="shared" si="741"/>
        <v>9900</v>
      </c>
      <c r="AA1598" s="23">
        <v>110</v>
      </c>
      <c r="AB1598" s="23">
        <v>58</v>
      </c>
      <c r="AC1598" s="23">
        <f t="shared" si="742"/>
        <v>6380</v>
      </c>
      <c r="AD1598" s="23">
        <v>450</v>
      </c>
      <c r="AE1598" s="23">
        <v>68</v>
      </c>
      <c r="AF1598" s="25">
        <f t="shared" si="743"/>
        <v>30600</v>
      </c>
      <c r="AG1598" s="23"/>
      <c r="AH1598" s="23">
        <v>98</v>
      </c>
      <c r="AI1598" s="23">
        <f t="shared" si="744"/>
        <v>0</v>
      </c>
      <c r="AJ1598" s="25"/>
      <c r="AK1598" s="25">
        <v>7</v>
      </c>
      <c r="AL1598" s="25">
        <f t="shared" si="745"/>
        <v>0</v>
      </c>
      <c r="AM1598" s="25"/>
      <c r="AN1598" s="25">
        <v>6</v>
      </c>
      <c r="AO1598" s="25">
        <f t="shared" si="746"/>
        <v>0</v>
      </c>
      <c r="AP1598" s="23"/>
      <c r="AQ1598" s="23">
        <v>7</v>
      </c>
      <c r="AR1598" s="25">
        <f t="shared" si="752"/>
        <v>0</v>
      </c>
      <c r="AS1598" s="23"/>
      <c r="AT1598" s="23">
        <v>5.63</v>
      </c>
      <c r="AU1598" s="23">
        <f t="shared" si="753"/>
        <v>0</v>
      </c>
      <c r="AV1598" s="23"/>
      <c r="AW1598" s="23">
        <v>6.65</v>
      </c>
      <c r="AX1598" s="23">
        <f t="shared" si="754"/>
        <v>0</v>
      </c>
      <c r="AY1598" s="23"/>
      <c r="AZ1598" s="23">
        <v>5.58</v>
      </c>
      <c r="BA1598" s="23">
        <f t="shared" si="755"/>
        <v>0</v>
      </c>
      <c r="BB1598" s="23"/>
      <c r="BC1598" s="23">
        <v>6</v>
      </c>
      <c r="BD1598" s="23">
        <f t="shared" si="747"/>
        <v>0</v>
      </c>
      <c r="BE1598" s="26">
        <f t="shared" si="748"/>
        <v>63980</v>
      </c>
      <c r="BF1598" s="27">
        <f t="shared" si="751"/>
        <v>204361</v>
      </c>
      <c r="BG1598" s="28"/>
      <c r="BH1598" s="29"/>
      <c r="BI1598" s="28"/>
      <c r="BJ1598" s="30">
        <f t="shared" si="749"/>
        <v>0</v>
      </c>
      <c r="BK1598" s="28">
        <f t="shared" si="750"/>
        <v>268341</v>
      </c>
      <c r="BL1598" s="278"/>
      <c r="BM1598" s="278"/>
      <c r="BN1598" s="278"/>
      <c r="BO1598" s="254"/>
      <c r="BP1598" s="250"/>
      <c r="BQ1598" s="250"/>
      <c r="BR1598" s="254"/>
      <c r="BS1598" s="254"/>
      <c r="BT1598" s="254"/>
      <c r="BU1598" s="252"/>
      <c r="BV1598" s="252"/>
      <c r="BW1598" s="252"/>
      <c r="BX1598" s="252"/>
      <c r="BY1598" s="253"/>
      <c r="BZ1598" s="253"/>
      <c r="CA1598" s="253"/>
      <c r="CB1598" s="253"/>
      <c r="CC1598" s="253"/>
      <c r="CD1598" s="253"/>
      <c r="CE1598" s="253"/>
      <c r="CF1598" s="253"/>
      <c r="CG1598" s="253"/>
      <c r="CH1598" s="253"/>
      <c r="CI1598" s="253"/>
      <c r="CJ1598" s="253"/>
      <c r="CK1598" s="253"/>
      <c r="CL1598" s="253"/>
      <c r="CM1598" s="253"/>
      <c r="CN1598" s="253"/>
      <c r="CO1598" s="253"/>
      <c r="CP1598" s="253"/>
      <c r="CQ1598" s="253"/>
      <c r="CR1598" s="253"/>
      <c r="CS1598" s="253"/>
      <c r="CT1598" s="253"/>
      <c r="CU1598" s="253"/>
      <c r="CV1598" s="253"/>
      <c r="CW1598" s="253"/>
      <c r="CX1598" s="253"/>
      <c r="CY1598" s="253"/>
      <c r="CZ1598" s="253"/>
      <c r="DA1598" s="253"/>
      <c r="DB1598" s="253"/>
      <c r="DC1598" s="253"/>
      <c r="DD1598" s="253"/>
      <c r="DE1598" s="253"/>
      <c r="DF1598" s="253"/>
      <c r="DG1598" s="253"/>
      <c r="DH1598" s="253"/>
      <c r="DI1598" s="253"/>
      <c r="DJ1598" s="253"/>
      <c r="DK1598" s="253"/>
      <c r="DL1598" s="253"/>
      <c r="DM1598" s="253"/>
      <c r="DN1598" s="253"/>
      <c r="DO1598" s="253"/>
      <c r="DP1598" s="253"/>
      <c r="DQ1598" s="253"/>
      <c r="DR1598" s="253"/>
      <c r="DS1598" s="253"/>
      <c r="DT1598" s="253"/>
      <c r="DU1598" s="253"/>
      <c r="DV1598" s="253"/>
      <c r="DW1598" s="253"/>
      <c r="DX1598" s="253"/>
      <c r="DY1598" s="253"/>
      <c r="DZ1598" s="253"/>
      <c r="EA1598" s="253"/>
      <c r="EB1598" s="253"/>
      <c r="EC1598" s="253"/>
      <c r="ED1598" s="253"/>
      <c r="EE1598" s="253"/>
      <c r="EF1598" s="253"/>
      <c r="EG1598" s="253"/>
      <c r="EH1598" s="253"/>
      <c r="EI1598" s="253"/>
      <c r="EJ1598" s="253"/>
      <c r="EK1598" s="253"/>
      <c r="EL1598" s="253"/>
      <c r="EM1598" s="253"/>
      <c r="EN1598" s="253"/>
      <c r="EO1598" s="253"/>
      <c r="EP1598" s="253"/>
      <c r="EQ1598" s="253"/>
      <c r="ER1598" s="253"/>
      <c r="ES1598" s="253"/>
      <c r="ET1598" s="253"/>
      <c r="EU1598" s="253"/>
      <c r="EV1598" s="253"/>
      <c r="EW1598" s="253"/>
      <c r="EX1598" s="253"/>
      <c r="EY1598" s="253"/>
      <c r="EZ1598" s="253"/>
      <c r="FA1598" s="253"/>
      <c r="FB1598" s="253"/>
      <c r="FC1598" s="253"/>
      <c r="FD1598" s="253"/>
      <c r="FE1598" s="253"/>
      <c r="FF1598" s="253"/>
      <c r="FG1598" s="253"/>
      <c r="FH1598" s="253"/>
      <c r="FI1598" s="253"/>
      <c r="FJ1598" s="253"/>
      <c r="FK1598" s="253"/>
      <c r="FL1598" s="253"/>
      <c r="FM1598" s="253"/>
      <c r="FN1598" s="253"/>
      <c r="FO1598" s="253"/>
      <c r="FP1598" s="253"/>
      <c r="FQ1598" s="253"/>
      <c r="FR1598" s="253"/>
      <c r="FS1598" s="253"/>
      <c r="FT1598" s="253"/>
      <c r="FU1598" s="253"/>
      <c r="FV1598" s="253"/>
    </row>
    <row r="1599" spans="1:178" s="33" customFormat="1" ht="32.25" customHeight="1">
      <c r="A1599" s="35" t="s">
        <v>849</v>
      </c>
      <c r="B1599" s="36" t="s">
        <v>850</v>
      </c>
      <c r="C1599" s="40"/>
      <c r="D1599" s="25">
        <v>45</v>
      </c>
      <c r="E1599" s="23">
        <f t="shared" si="734"/>
        <v>0</v>
      </c>
      <c r="F1599" s="25"/>
      <c r="G1599" s="25">
        <v>30</v>
      </c>
      <c r="H1599" s="23">
        <f t="shared" si="735"/>
        <v>0</v>
      </c>
      <c r="I1599" s="25"/>
      <c r="J1599" s="25">
        <v>45</v>
      </c>
      <c r="K1599" s="23">
        <f t="shared" si="736"/>
        <v>0</v>
      </c>
      <c r="L1599" s="25"/>
      <c r="M1599" s="25">
        <v>75</v>
      </c>
      <c r="N1599" s="23">
        <f t="shared" si="737"/>
        <v>0</v>
      </c>
      <c r="O1599" s="25"/>
      <c r="P1599" s="25">
        <v>38</v>
      </c>
      <c r="Q1599" s="23">
        <f t="shared" si="738"/>
        <v>0</v>
      </c>
      <c r="R1599" s="25"/>
      <c r="S1599" s="25">
        <v>68</v>
      </c>
      <c r="T1599" s="23">
        <f t="shared" si="739"/>
        <v>0</v>
      </c>
      <c r="U1599" s="25"/>
      <c r="V1599" s="25">
        <v>38</v>
      </c>
      <c r="W1599" s="23">
        <f t="shared" si="740"/>
        <v>0</v>
      </c>
      <c r="X1599" s="25"/>
      <c r="Y1599" s="25">
        <v>55</v>
      </c>
      <c r="Z1599" s="23">
        <f t="shared" si="741"/>
        <v>0</v>
      </c>
      <c r="AA1599" s="25"/>
      <c r="AB1599" s="25">
        <v>58</v>
      </c>
      <c r="AC1599" s="23">
        <f t="shared" si="742"/>
        <v>0</v>
      </c>
      <c r="AD1599" s="25"/>
      <c r="AE1599" s="25">
        <v>68</v>
      </c>
      <c r="AF1599" s="25">
        <f t="shared" si="743"/>
        <v>0</v>
      </c>
      <c r="AG1599" s="25"/>
      <c r="AH1599" s="25">
        <v>98</v>
      </c>
      <c r="AI1599" s="23">
        <f t="shared" si="744"/>
        <v>0</v>
      </c>
      <c r="AJ1599" s="25"/>
      <c r="AK1599" s="25">
        <v>7</v>
      </c>
      <c r="AL1599" s="25">
        <f t="shared" si="745"/>
        <v>0</v>
      </c>
      <c r="AM1599" s="25"/>
      <c r="AN1599" s="25">
        <v>6</v>
      </c>
      <c r="AO1599" s="25">
        <f t="shared" si="746"/>
        <v>0</v>
      </c>
      <c r="AP1599" s="25"/>
      <c r="AQ1599" s="25">
        <v>7</v>
      </c>
      <c r="AR1599" s="25">
        <f t="shared" si="752"/>
        <v>0</v>
      </c>
      <c r="AS1599" s="25"/>
      <c r="AT1599" s="25">
        <v>5.63</v>
      </c>
      <c r="AU1599" s="25">
        <f t="shared" si="753"/>
        <v>0</v>
      </c>
      <c r="AV1599" s="25"/>
      <c r="AW1599" s="25">
        <v>6.65</v>
      </c>
      <c r="AX1599" s="25">
        <f t="shared" si="754"/>
        <v>0</v>
      </c>
      <c r="AY1599" s="25"/>
      <c r="AZ1599" s="25">
        <v>5.58</v>
      </c>
      <c r="BA1599" s="25">
        <f t="shared" si="755"/>
        <v>0</v>
      </c>
      <c r="BB1599" s="25"/>
      <c r="BC1599" s="25">
        <v>6</v>
      </c>
      <c r="BD1599" s="23">
        <f t="shared" si="747"/>
        <v>0</v>
      </c>
      <c r="BE1599" s="26">
        <f t="shared" si="748"/>
        <v>0</v>
      </c>
      <c r="BF1599" s="27">
        <f t="shared" si="751"/>
        <v>0</v>
      </c>
      <c r="BG1599" s="28"/>
      <c r="BH1599" s="29"/>
      <c r="BI1599" s="28"/>
      <c r="BJ1599" s="30">
        <f t="shared" si="749"/>
        <v>0</v>
      </c>
      <c r="BK1599" s="28">
        <f t="shared" si="750"/>
        <v>0</v>
      </c>
      <c r="BL1599" s="278"/>
      <c r="BM1599" s="278"/>
      <c r="BN1599" s="278"/>
      <c r="BO1599" s="254"/>
      <c r="BP1599" s="250"/>
      <c r="BQ1599" s="250"/>
      <c r="BR1599" s="254"/>
      <c r="BS1599" s="254"/>
      <c r="BT1599" s="254"/>
      <c r="BU1599" s="250"/>
      <c r="BV1599" s="252"/>
      <c r="BW1599" s="252"/>
      <c r="BX1599" s="252"/>
      <c r="BY1599" s="253"/>
      <c r="BZ1599" s="253"/>
      <c r="CA1599" s="253"/>
      <c r="CB1599" s="253"/>
      <c r="CC1599" s="253"/>
      <c r="CD1599" s="253"/>
      <c r="CE1599" s="253"/>
      <c r="CF1599" s="253"/>
      <c r="CG1599" s="253"/>
      <c r="CH1599" s="253"/>
      <c r="CI1599" s="253"/>
      <c r="CJ1599" s="253"/>
      <c r="CK1599" s="253"/>
      <c r="CL1599" s="253"/>
      <c r="CM1599" s="253"/>
      <c r="CN1599" s="253"/>
      <c r="CO1599" s="253"/>
      <c r="CP1599" s="253"/>
      <c r="CQ1599" s="253"/>
      <c r="CR1599" s="253"/>
      <c r="CS1599" s="253"/>
      <c r="CT1599" s="253"/>
      <c r="CU1599" s="253"/>
      <c r="CV1599" s="253"/>
      <c r="CW1599" s="253"/>
      <c r="CX1599" s="253"/>
      <c r="CY1599" s="253"/>
      <c r="CZ1599" s="253"/>
      <c r="DA1599" s="253"/>
      <c r="DB1599" s="253"/>
      <c r="DC1599" s="253"/>
      <c r="DD1599" s="253"/>
      <c r="DE1599" s="253"/>
      <c r="DF1599" s="253"/>
      <c r="DG1599" s="253"/>
      <c r="DH1599" s="253"/>
      <c r="DI1599" s="253"/>
      <c r="DJ1599" s="253"/>
      <c r="DK1599" s="253"/>
      <c r="DL1599" s="253"/>
      <c r="DM1599" s="253"/>
      <c r="DN1599" s="253"/>
      <c r="DO1599" s="253"/>
      <c r="DP1599" s="253"/>
      <c r="DQ1599" s="253"/>
      <c r="DR1599" s="253"/>
      <c r="DS1599" s="253"/>
      <c r="DT1599" s="253"/>
      <c r="DU1599" s="253"/>
      <c r="DV1599" s="253"/>
      <c r="DW1599" s="253"/>
      <c r="DX1599" s="253"/>
      <c r="DY1599" s="253"/>
      <c r="DZ1599" s="253"/>
      <c r="EA1599" s="253"/>
      <c r="EB1599" s="253"/>
      <c r="EC1599" s="253"/>
      <c r="ED1599" s="253"/>
      <c r="EE1599" s="253"/>
      <c r="EF1599" s="253"/>
      <c r="EG1599" s="253"/>
      <c r="EH1599" s="253"/>
      <c r="EI1599" s="253"/>
      <c r="EJ1599" s="253"/>
      <c r="EK1599" s="253"/>
      <c r="EL1599" s="253"/>
      <c r="EM1599" s="253"/>
      <c r="EN1599" s="253"/>
      <c r="EO1599" s="253"/>
      <c r="EP1599" s="253"/>
      <c r="EQ1599" s="253"/>
      <c r="ER1599" s="253"/>
      <c r="ES1599" s="253"/>
      <c r="ET1599" s="253"/>
      <c r="EU1599" s="253"/>
      <c r="EV1599" s="253"/>
      <c r="EW1599" s="253"/>
      <c r="EX1599" s="253"/>
      <c r="EY1599" s="253"/>
      <c r="EZ1599" s="253"/>
      <c r="FA1599" s="253"/>
      <c r="FB1599" s="253"/>
      <c r="FC1599" s="253"/>
      <c r="FD1599" s="253"/>
      <c r="FE1599" s="253"/>
      <c r="FF1599" s="253"/>
      <c r="FG1599" s="253"/>
      <c r="FH1599" s="253"/>
      <c r="FI1599" s="253"/>
      <c r="FJ1599" s="253"/>
      <c r="FK1599" s="253"/>
      <c r="FL1599" s="253"/>
      <c r="FM1599" s="253"/>
      <c r="FN1599" s="253"/>
      <c r="FO1599" s="253"/>
      <c r="FP1599" s="253"/>
      <c r="FQ1599" s="253"/>
      <c r="FR1599" s="253"/>
      <c r="FS1599" s="253"/>
      <c r="FT1599" s="253"/>
      <c r="FU1599" s="253"/>
      <c r="FV1599" s="253"/>
    </row>
    <row r="1600" spans="1:178" s="33" customFormat="1" ht="32.25" customHeight="1">
      <c r="A1600" s="35" t="s">
        <v>851</v>
      </c>
      <c r="B1600" s="36" t="s">
        <v>852</v>
      </c>
      <c r="C1600" s="40"/>
      <c r="D1600" s="25">
        <v>45</v>
      </c>
      <c r="E1600" s="23">
        <f t="shared" si="734"/>
        <v>0</v>
      </c>
      <c r="F1600" s="25"/>
      <c r="G1600" s="25">
        <v>30</v>
      </c>
      <c r="H1600" s="23">
        <f t="shared" si="735"/>
        <v>0</v>
      </c>
      <c r="I1600" s="25"/>
      <c r="J1600" s="25">
        <v>45</v>
      </c>
      <c r="K1600" s="23">
        <f t="shared" si="736"/>
        <v>0</v>
      </c>
      <c r="L1600" s="25"/>
      <c r="M1600" s="25">
        <v>75</v>
      </c>
      <c r="N1600" s="23">
        <f t="shared" si="737"/>
        <v>0</v>
      </c>
      <c r="O1600" s="25"/>
      <c r="P1600" s="25">
        <v>38</v>
      </c>
      <c r="Q1600" s="23">
        <f t="shared" si="738"/>
        <v>0</v>
      </c>
      <c r="R1600" s="25"/>
      <c r="S1600" s="25">
        <v>68</v>
      </c>
      <c r="T1600" s="23">
        <f t="shared" si="739"/>
        <v>0</v>
      </c>
      <c r="U1600" s="25"/>
      <c r="V1600" s="25">
        <v>38</v>
      </c>
      <c r="W1600" s="23">
        <f t="shared" si="740"/>
        <v>0</v>
      </c>
      <c r="X1600" s="25"/>
      <c r="Y1600" s="25">
        <v>55</v>
      </c>
      <c r="Z1600" s="23">
        <f t="shared" si="741"/>
        <v>0</v>
      </c>
      <c r="AA1600" s="25"/>
      <c r="AB1600" s="25">
        <v>58</v>
      </c>
      <c r="AC1600" s="23">
        <f t="shared" si="742"/>
        <v>0</v>
      </c>
      <c r="AD1600" s="25"/>
      <c r="AE1600" s="25">
        <v>68</v>
      </c>
      <c r="AF1600" s="25">
        <f t="shared" si="743"/>
        <v>0</v>
      </c>
      <c r="AG1600" s="25"/>
      <c r="AH1600" s="25">
        <v>98</v>
      </c>
      <c r="AI1600" s="23">
        <f t="shared" si="744"/>
        <v>0</v>
      </c>
      <c r="AJ1600" s="25"/>
      <c r="AK1600" s="25">
        <v>7</v>
      </c>
      <c r="AL1600" s="25">
        <f t="shared" si="745"/>
        <v>0</v>
      </c>
      <c r="AM1600" s="25"/>
      <c r="AN1600" s="25">
        <v>6</v>
      </c>
      <c r="AO1600" s="25">
        <f t="shared" si="746"/>
        <v>0</v>
      </c>
      <c r="AP1600" s="25"/>
      <c r="AQ1600" s="25">
        <v>7</v>
      </c>
      <c r="AR1600" s="25">
        <f t="shared" si="752"/>
        <v>0</v>
      </c>
      <c r="AS1600" s="25"/>
      <c r="AT1600" s="25">
        <v>5.63</v>
      </c>
      <c r="AU1600" s="25">
        <f t="shared" si="753"/>
        <v>0</v>
      </c>
      <c r="AV1600" s="25"/>
      <c r="AW1600" s="25">
        <v>6.65</v>
      </c>
      <c r="AX1600" s="25">
        <f t="shared" si="754"/>
        <v>0</v>
      </c>
      <c r="AY1600" s="25"/>
      <c r="AZ1600" s="25">
        <v>5.58</v>
      </c>
      <c r="BA1600" s="25">
        <f t="shared" si="755"/>
        <v>0</v>
      </c>
      <c r="BB1600" s="25"/>
      <c r="BC1600" s="25">
        <v>6</v>
      </c>
      <c r="BD1600" s="23">
        <f t="shared" si="747"/>
        <v>0</v>
      </c>
      <c r="BE1600" s="26">
        <f t="shared" si="748"/>
        <v>0</v>
      </c>
      <c r="BF1600" s="27">
        <f t="shared" si="751"/>
        <v>0</v>
      </c>
      <c r="BG1600" s="28"/>
      <c r="BH1600" s="29"/>
      <c r="BI1600" s="28"/>
      <c r="BJ1600" s="30">
        <f t="shared" si="749"/>
        <v>0</v>
      </c>
      <c r="BK1600" s="28">
        <f t="shared" si="750"/>
        <v>0</v>
      </c>
      <c r="BL1600" s="278"/>
      <c r="BM1600" s="278"/>
      <c r="BN1600" s="278"/>
      <c r="BO1600" s="254"/>
      <c r="BP1600" s="250"/>
      <c r="BQ1600" s="250"/>
      <c r="BR1600" s="254"/>
      <c r="BS1600" s="254"/>
      <c r="BT1600" s="254"/>
      <c r="BU1600" s="250"/>
      <c r="BV1600" s="252"/>
      <c r="BW1600" s="252"/>
      <c r="BX1600" s="252"/>
      <c r="BY1600" s="253"/>
      <c r="BZ1600" s="253"/>
      <c r="CA1600" s="253"/>
      <c r="CB1600" s="253"/>
      <c r="CC1600" s="253"/>
      <c r="CD1600" s="253"/>
      <c r="CE1600" s="253"/>
      <c r="CF1600" s="253"/>
      <c r="CG1600" s="253"/>
      <c r="CH1600" s="253"/>
      <c r="CI1600" s="253"/>
      <c r="CJ1600" s="253"/>
      <c r="CK1600" s="253"/>
      <c r="CL1600" s="253"/>
      <c r="CM1600" s="253"/>
      <c r="CN1600" s="253"/>
      <c r="CO1600" s="253"/>
      <c r="CP1600" s="253"/>
      <c r="CQ1600" s="253"/>
      <c r="CR1600" s="253"/>
      <c r="CS1600" s="253"/>
      <c r="CT1600" s="253"/>
      <c r="CU1600" s="253"/>
      <c r="CV1600" s="253"/>
      <c r="CW1600" s="253"/>
      <c r="CX1600" s="253"/>
      <c r="CY1600" s="253"/>
      <c r="CZ1600" s="253"/>
      <c r="DA1600" s="253"/>
      <c r="DB1600" s="253"/>
      <c r="DC1600" s="253"/>
      <c r="DD1600" s="253"/>
      <c r="DE1600" s="253"/>
      <c r="DF1600" s="253"/>
      <c r="DG1600" s="253"/>
      <c r="DH1600" s="253"/>
      <c r="DI1600" s="253"/>
      <c r="DJ1600" s="253"/>
      <c r="DK1600" s="253"/>
      <c r="DL1600" s="253"/>
      <c r="DM1600" s="253"/>
      <c r="DN1600" s="253"/>
      <c r="DO1600" s="253"/>
      <c r="DP1600" s="253"/>
      <c r="DQ1600" s="253"/>
      <c r="DR1600" s="253"/>
      <c r="DS1600" s="253"/>
      <c r="DT1600" s="253"/>
      <c r="DU1600" s="253"/>
      <c r="DV1600" s="253"/>
      <c r="DW1600" s="253"/>
      <c r="DX1600" s="253"/>
      <c r="DY1600" s="253"/>
      <c r="DZ1600" s="253"/>
      <c r="EA1600" s="253"/>
      <c r="EB1600" s="253"/>
      <c r="EC1600" s="253"/>
      <c r="ED1600" s="253"/>
      <c r="EE1600" s="253"/>
      <c r="EF1600" s="253"/>
      <c r="EG1600" s="253"/>
      <c r="EH1600" s="253"/>
      <c r="EI1600" s="253"/>
      <c r="EJ1600" s="253"/>
      <c r="EK1600" s="253"/>
      <c r="EL1600" s="253"/>
      <c r="EM1600" s="253"/>
      <c r="EN1600" s="253"/>
      <c r="EO1600" s="253"/>
      <c r="EP1600" s="253"/>
      <c r="EQ1600" s="253"/>
      <c r="ER1600" s="253"/>
      <c r="ES1600" s="253"/>
      <c r="ET1600" s="253"/>
      <c r="EU1600" s="253"/>
      <c r="EV1600" s="253"/>
      <c r="EW1600" s="253"/>
      <c r="EX1600" s="253"/>
      <c r="EY1600" s="253"/>
      <c r="EZ1600" s="253"/>
      <c r="FA1600" s="253"/>
      <c r="FB1600" s="253"/>
      <c r="FC1600" s="253"/>
      <c r="FD1600" s="253"/>
      <c r="FE1600" s="253"/>
      <c r="FF1600" s="253"/>
      <c r="FG1600" s="253"/>
      <c r="FH1600" s="253"/>
      <c r="FI1600" s="253"/>
      <c r="FJ1600" s="253"/>
      <c r="FK1600" s="253"/>
      <c r="FL1600" s="253"/>
      <c r="FM1600" s="253"/>
      <c r="FN1600" s="253"/>
      <c r="FO1600" s="253"/>
      <c r="FP1600" s="253"/>
      <c r="FQ1600" s="253"/>
      <c r="FR1600" s="253"/>
      <c r="FS1600" s="253"/>
      <c r="FT1600" s="253"/>
      <c r="FU1600" s="253"/>
      <c r="FV1600" s="253"/>
    </row>
    <row r="1601" spans="1:178" s="33" customFormat="1" ht="32.25" customHeight="1">
      <c r="A1601" s="35" t="s">
        <v>853</v>
      </c>
      <c r="B1601" s="36" t="s">
        <v>854</v>
      </c>
      <c r="C1601" s="40">
        <v>220</v>
      </c>
      <c r="D1601" s="25">
        <v>45</v>
      </c>
      <c r="E1601" s="23">
        <f t="shared" si="734"/>
        <v>9900</v>
      </c>
      <c r="F1601" s="25">
        <v>1350</v>
      </c>
      <c r="G1601" s="25">
        <v>30</v>
      </c>
      <c r="H1601" s="23">
        <f t="shared" si="735"/>
        <v>40500</v>
      </c>
      <c r="I1601" s="25">
        <v>330</v>
      </c>
      <c r="J1601" s="25">
        <v>45</v>
      </c>
      <c r="K1601" s="23">
        <f t="shared" si="736"/>
        <v>14850</v>
      </c>
      <c r="L1601" s="25"/>
      <c r="M1601" s="25">
        <v>75</v>
      </c>
      <c r="N1601" s="23">
        <f t="shared" si="737"/>
        <v>0</v>
      </c>
      <c r="O1601" s="25"/>
      <c r="P1601" s="25">
        <v>38</v>
      </c>
      <c r="Q1601" s="23">
        <f t="shared" si="738"/>
        <v>0</v>
      </c>
      <c r="R1601" s="25"/>
      <c r="S1601" s="25">
        <v>68</v>
      </c>
      <c r="T1601" s="23">
        <f t="shared" si="739"/>
        <v>0</v>
      </c>
      <c r="U1601" s="25"/>
      <c r="V1601" s="25">
        <v>38</v>
      </c>
      <c r="W1601" s="23">
        <f t="shared" si="740"/>
        <v>0</v>
      </c>
      <c r="X1601" s="25"/>
      <c r="Y1601" s="25">
        <v>55</v>
      </c>
      <c r="Z1601" s="23">
        <f t="shared" si="741"/>
        <v>0</v>
      </c>
      <c r="AA1601" s="25"/>
      <c r="AB1601" s="25">
        <v>58</v>
      </c>
      <c r="AC1601" s="23">
        <f t="shared" si="742"/>
        <v>0</v>
      </c>
      <c r="AD1601" s="25"/>
      <c r="AE1601" s="25">
        <v>68</v>
      </c>
      <c r="AF1601" s="25">
        <f t="shared" si="743"/>
        <v>0</v>
      </c>
      <c r="AG1601" s="25"/>
      <c r="AH1601" s="25">
        <v>98</v>
      </c>
      <c r="AI1601" s="23">
        <f t="shared" si="744"/>
        <v>0</v>
      </c>
      <c r="AJ1601" s="25">
        <v>4130</v>
      </c>
      <c r="AK1601" s="25">
        <v>7</v>
      </c>
      <c r="AL1601" s="25">
        <f t="shared" si="745"/>
        <v>28910</v>
      </c>
      <c r="AM1601" s="25"/>
      <c r="AN1601" s="25">
        <v>6</v>
      </c>
      <c r="AO1601" s="25">
        <f t="shared" si="746"/>
        <v>0</v>
      </c>
      <c r="AP1601" s="25"/>
      <c r="AQ1601" s="25">
        <v>7</v>
      </c>
      <c r="AR1601" s="25">
        <v>0</v>
      </c>
      <c r="AS1601" s="25"/>
      <c r="AT1601" s="25">
        <v>5.63</v>
      </c>
      <c r="AU1601" s="25">
        <v>0</v>
      </c>
      <c r="AV1601" s="25"/>
      <c r="AW1601" s="25">
        <v>6.65</v>
      </c>
      <c r="AX1601" s="25">
        <v>0</v>
      </c>
      <c r="AY1601" s="25"/>
      <c r="AZ1601" s="25">
        <v>5.58</v>
      </c>
      <c r="BA1601" s="25">
        <v>0</v>
      </c>
      <c r="BB1601" s="25">
        <v>2200</v>
      </c>
      <c r="BC1601" s="25">
        <v>6</v>
      </c>
      <c r="BD1601" s="23">
        <f t="shared" si="747"/>
        <v>13200</v>
      </c>
      <c r="BE1601" s="26">
        <f t="shared" si="748"/>
        <v>107360</v>
      </c>
      <c r="BF1601" s="27">
        <f t="shared" si="751"/>
        <v>39486</v>
      </c>
      <c r="BG1601" s="28">
        <v>860</v>
      </c>
      <c r="BH1601" s="29"/>
      <c r="BI1601" s="28"/>
      <c r="BJ1601" s="28">
        <f t="shared" si="749"/>
        <v>860</v>
      </c>
      <c r="BK1601" s="28">
        <f t="shared" si="750"/>
        <v>145986</v>
      </c>
      <c r="BL1601" s="278"/>
      <c r="BM1601" s="278"/>
      <c r="BN1601" s="278"/>
      <c r="BO1601" s="254"/>
      <c r="BP1601" s="250"/>
      <c r="BQ1601" s="250"/>
      <c r="BR1601" s="254"/>
      <c r="BS1601" s="254"/>
      <c r="BT1601" s="254"/>
      <c r="BU1601" s="250"/>
      <c r="BV1601" s="252"/>
      <c r="BW1601" s="252"/>
      <c r="BX1601" s="252"/>
      <c r="BY1601" s="253"/>
      <c r="BZ1601" s="253"/>
      <c r="CA1601" s="253"/>
      <c r="CB1601" s="253"/>
      <c r="CC1601" s="253"/>
      <c r="CD1601" s="253"/>
      <c r="CE1601" s="253"/>
      <c r="CF1601" s="253"/>
      <c r="CG1601" s="253"/>
      <c r="CH1601" s="253"/>
      <c r="CI1601" s="253"/>
      <c r="CJ1601" s="253"/>
      <c r="CK1601" s="253"/>
      <c r="CL1601" s="253"/>
      <c r="CM1601" s="253"/>
      <c r="CN1601" s="253"/>
      <c r="CO1601" s="253"/>
      <c r="CP1601" s="253"/>
      <c r="CQ1601" s="253"/>
      <c r="CR1601" s="253"/>
      <c r="CS1601" s="253"/>
      <c r="CT1601" s="253"/>
      <c r="CU1601" s="253"/>
      <c r="CV1601" s="253"/>
      <c r="CW1601" s="253"/>
      <c r="CX1601" s="253"/>
      <c r="CY1601" s="253"/>
      <c r="CZ1601" s="253"/>
      <c r="DA1601" s="253"/>
      <c r="DB1601" s="253"/>
      <c r="DC1601" s="253"/>
      <c r="DD1601" s="253"/>
      <c r="DE1601" s="253"/>
      <c r="DF1601" s="253"/>
      <c r="DG1601" s="253"/>
      <c r="DH1601" s="253"/>
      <c r="DI1601" s="253"/>
      <c r="DJ1601" s="253"/>
      <c r="DK1601" s="253"/>
      <c r="DL1601" s="253"/>
      <c r="DM1601" s="253"/>
      <c r="DN1601" s="253"/>
      <c r="DO1601" s="253"/>
      <c r="DP1601" s="253"/>
      <c r="DQ1601" s="253"/>
      <c r="DR1601" s="253"/>
      <c r="DS1601" s="253"/>
      <c r="DT1601" s="253"/>
      <c r="DU1601" s="253"/>
      <c r="DV1601" s="253"/>
      <c r="DW1601" s="253"/>
      <c r="DX1601" s="253"/>
      <c r="DY1601" s="253"/>
      <c r="DZ1601" s="253"/>
      <c r="EA1601" s="253"/>
      <c r="EB1601" s="253"/>
      <c r="EC1601" s="253"/>
      <c r="ED1601" s="253"/>
      <c r="EE1601" s="253"/>
      <c r="EF1601" s="253"/>
      <c r="EG1601" s="253"/>
      <c r="EH1601" s="253"/>
      <c r="EI1601" s="253"/>
      <c r="EJ1601" s="253"/>
      <c r="EK1601" s="253"/>
      <c r="EL1601" s="253"/>
      <c r="EM1601" s="253"/>
      <c r="EN1601" s="253"/>
      <c r="EO1601" s="253"/>
      <c r="EP1601" s="253"/>
      <c r="EQ1601" s="253"/>
      <c r="ER1601" s="253"/>
      <c r="ES1601" s="253"/>
      <c r="ET1601" s="253"/>
      <c r="EU1601" s="253"/>
      <c r="EV1601" s="253"/>
      <c r="EW1601" s="253"/>
      <c r="EX1601" s="253"/>
      <c r="EY1601" s="253"/>
      <c r="EZ1601" s="253"/>
      <c r="FA1601" s="253"/>
      <c r="FB1601" s="253"/>
      <c r="FC1601" s="253"/>
      <c r="FD1601" s="253"/>
      <c r="FE1601" s="253"/>
      <c r="FF1601" s="253"/>
      <c r="FG1601" s="253"/>
      <c r="FH1601" s="253"/>
      <c r="FI1601" s="253"/>
      <c r="FJ1601" s="253"/>
      <c r="FK1601" s="253"/>
      <c r="FL1601" s="253"/>
      <c r="FM1601" s="253"/>
      <c r="FN1601" s="253"/>
      <c r="FO1601" s="253"/>
      <c r="FP1601" s="253"/>
      <c r="FQ1601" s="253"/>
      <c r="FR1601" s="253"/>
      <c r="FS1601" s="253"/>
      <c r="FT1601" s="253"/>
      <c r="FU1601" s="253"/>
      <c r="FV1601" s="253"/>
    </row>
    <row r="1602" spans="1:178" s="64" customFormat="1" ht="32.25" customHeight="1">
      <c r="A1602" s="67" t="s">
        <v>855</v>
      </c>
      <c r="B1602" s="68" t="s">
        <v>856</v>
      </c>
      <c r="C1602" s="69"/>
      <c r="D1602" s="60">
        <v>45</v>
      </c>
      <c r="E1602" s="23">
        <f t="shared" si="734"/>
        <v>0</v>
      </c>
      <c r="F1602" s="60"/>
      <c r="G1602" s="60">
        <v>30</v>
      </c>
      <c r="H1602" s="23">
        <f t="shared" si="735"/>
        <v>0</v>
      </c>
      <c r="I1602" s="60"/>
      <c r="J1602" s="60">
        <v>45</v>
      </c>
      <c r="K1602" s="23">
        <f t="shared" si="736"/>
        <v>0</v>
      </c>
      <c r="L1602" s="60"/>
      <c r="M1602" s="60">
        <v>75</v>
      </c>
      <c r="N1602" s="23">
        <f t="shared" si="737"/>
        <v>0</v>
      </c>
      <c r="O1602" s="60"/>
      <c r="P1602" s="60">
        <v>38</v>
      </c>
      <c r="Q1602" s="23">
        <f t="shared" si="738"/>
        <v>0</v>
      </c>
      <c r="R1602" s="60"/>
      <c r="S1602" s="60">
        <v>68</v>
      </c>
      <c r="T1602" s="23">
        <f t="shared" si="739"/>
        <v>0</v>
      </c>
      <c r="U1602" s="60"/>
      <c r="V1602" s="60">
        <v>38</v>
      </c>
      <c r="W1602" s="23">
        <f t="shared" si="740"/>
        <v>0</v>
      </c>
      <c r="X1602" s="60"/>
      <c r="Y1602" s="60">
        <v>55</v>
      </c>
      <c r="Z1602" s="23">
        <f t="shared" si="741"/>
        <v>0</v>
      </c>
      <c r="AA1602" s="60"/>
      <c r="AB1602" s="60">
        <v>58</v>
      </c>
      <c r="AC1602" s="23">
        <f t="shared" si="742"/>
        <v>0</v>
      </c>
      <c r="AD1602" s="60"/>
      <c r="AE1602" s="60">
        <v>68</v>
      </c>
      <c r="AF1602" s="25">
        <f t="shared" si="743"/>
        <v>0</v>
      </c>
      <c r="AG1602" s="60"/>
      <c r="AH1602" s="60">
        <v>98</v>
      </c>
      <c r="AI1602" s="23">
        <f t="shared" si="744"/>
        <v>0</v>
      </c>
      <c r="AJ1602" s="60"/>
      <c r="AK1602" s="60">
        <v>7</v>
      </c>
      <c r="AL1602" s="25">
        <f t="shared" si="745"/>
        <v>0</v>
      </c>
      <c r="AM1602" s="60"/>
      <c r="AN1602" s="60">
        <v>6</v>
      </c>
      <c r="AO1602" s="25">
        <f t="shared" si="746"/>
        <v>0</v>
      </c>
      <c r="AP1602" s="60"/>
      <c r="AQ1602" s="60">
        <v>7</v>
      </c>
      <c r="AR1602" s="60">
        <f t="shared" ref="AR1602:AR1604" si="756">AQ1602*AP1602</f>
        <v>0</v>
      </c>
      <c r="AS1602" s="60"/>
      <c r="AT1602" s="60">
        <v>5.63</v>
      </c>
      <c r="AU1602" s="60">
        <f t="shared" ref="AU1602:AU1604" si="757">AT1602*AS1602</f>
        <v>0</v>
      </c>
      <c r="AV1602" s="60"/>
      <c r="AW1602" s="60">
        <v>6.65</v>
      </c>
      <c r="AX1602" s="60">
        <f t="shared" ref="AX1602:AX1604" si="758">AW1602*AV1602</f>
        <v>0</v>
      </c>
      <c r="AY1602" s="60"/>
      <c r="AZ1602" s="60">
        <v>5.58</v>
      </c>
      <c r="BA1602" s="60">
        <f t="shared" ref="BA1602:BA1611" si="759">AZ1602*AY1602</f>
        <v>0</v>
      </c>
      <c r="BB1602" s="60"/>
      <c r="BC1602" s="60">
        <v>6</v>
      </c>
      <c r="BD1602" s="23">
        <f t="shared" si="747"/>
        <v>0</v>
      </c>
      <c r="BE1602" s="26">
        <f t="shared" si="748"/>
        <v>0</v>
      </c>
      <c r="BF1602" s="27">
        <f t="shared" si="751"/>
        <v>211735</v>
      </c>
      <c r="BG1602" s="61"/>
      <c r="BH1602" s="62"/>
      <c r="BI1602" s="61"/>
      <c r="BJ1602" s="28">
        <f t="shared" si="749"/>
        <v>0</v>
      </c>
      <c r="BK1602" s="28">
        <f t="shared" si="750"/>
        <v>211735</v>
      </c>
      <c r="BL1602" s="281"/>
      <c r="BM1602" s="281"/>
      <c r="BN1602" s="281"/>
      <c r="BO1602" s="247"/>
      <c r="BP1602" s="245"/>
      <c r="BQ1602" s="245"/>
      <c r="BR1602" s="247"/>
      <c r="BS1602" s="247"/>
      <c r="BT1602" s="247"/>
      <c r="BU1602" s="245"/>
      <c r="BV1602" s="255"/>
      <c r="BW1602" s="255"/>
      <c r="BX1602" s="255"/>
      <c r="BY1602" s="256"/>
      <c r="BZ1602" s="256"/>
      <c r="CA1602" s="256"/>
      <c r="CB1602" s="256"/>
      <c r="CC1602" s="256"/>
      <c r="CD1602" s="256"/>
      <c r="CE1602" s="256"/>
      <c r="CF1602" s="256"/>
      <c r="CG1602" s="256"/>
      <c r="CH1602" s="256"/>
      <c r="CI1602" s="256"/>
      <c r="CJ1602" s="256"/>
      <c r="CK1602" s="256"/>
      <c r="CL1602" s="256"/>
      <c r="CM1602" s="256"/>
      <c r="CN1602" s="256"/>
      <c r="CO1602" s="256"/>
      <c r="CP1602" s="256"/>
      <c r="CQ1602" s="256"/>
      <c r="CR1602" s="256"/>
      <c r="CS1602" s="256"/>
      <c r="CT1602" s="256"/>
      <c r="CU1602" s="256"/>
      <c r="CV1602" s="256"/>
      <c r="CW1602" s="256"/>
      <c r="CX1602" s="256"/>
      <c r="CY1602" s="256"/>
      <c r="CZ1602" s="256"/>
      <c r="DA1602" s="256"/>
      <c r="DB1602" s="256"/>
      <c r="DC1602" s="256"/>
      <c r="DD1602" s="256"/>
      <c r="DE1602" s="256"/>
      <c r="DF1602" s="256"/>
      <c r="DG1602" s="256"/>
      <c r="DH1602" s="256"/>
      <c r="DI1602" s="256"/>
      <c r="DJ1602" s="256"/>
      <c r="DK1602" s="256"/>
      <c r="DL1602" s="256"/>
      <c r="DM1602" s="256"/>
      <c r="DN1602" s="256"/>
      <c r="DO1602" s="256"/>
      <c r="DP1602" s="256"/>
      <c r="DQ1602" s="256"/>
      <c r="DR1602" s="256"/>
      <c r="DS1602" s="256"/>
      <c r="DT1602" s="256"/>
      <c r="DU1602" s="256"/>
      <c r="DV1602" s="256"/>
      <c r="DW1602" s="256"/>
      <c r="DX1602" s="256"/>
      <c r="DY1602" s="256"/>
      <c r="DZ1602" s="256"/>
      <c r="EA1602" s="256"/>
      <c r="EB1602" s="256"/>
      <c r="EC1602" s="256"/>
      <c r="ED1602" s="256"/>
      <c r="EE1602" s="256"/>
      <c r="EF1602" s="256"/>
      <c r="EG1602" s="256"/>
      <c r="EH1602" s="256"/>
      <c r="EI1602" s="256"/>
      <c r="EJ1602" s="256"/>
      <c r="EK1602" s="256"/>
      <c r="EL1602" s="256"/>
      <c r="EM1602" s="256"/>
      <c r="EN1602" s="256"/>
      <c r="EO1602" s="256"/>
      <c r="EP1602" s="256"/>
      <c r="EQ1602" s="256"/>
      <c r="ER1602" s="256"/>
      <c r="ES1602" s="256"/>
      <c r="ET1602" s="256"/>
      <c r="EU1602" s="256"/>
      <c r="EV1602" s="256"/>
      <c r="EW1602" s="256"/>
      <c r="EX1602" s="256"/>
      <c r="EY1602" s="256"/>
      <c r="EZ1602" s="256"/>
      <c r="FA1602" s="256"/>
      <c r="FB1602" s="256"/>
      <c r="FC1602" s="256"/>
      <c r="FD1602" s="256"/>
      <c r="FE1602" s="256"/>
      <c r="FF1602" s="256"/>
      <c r="FG1602" s="256"/>
      <c r="FH1602" s="256"/>
      <c r="FI1602" s="256"/>
      <c r="FJ1602" s="256"/>
      <c r="FK1602" s="256"/>
      <c r="FL1602" s="256"/>
      <c r="FM1602" s="256"/>
      <c r="FN1602" s="256"/>
      <c r="FO1602" s="256"/>
      <c r="FP1602" s="256"/>
      <c r="FQ1602" s="256"/>
      <c r="FR1602" s="256"/>
      <c r="FS1602" s="256"/>
      <c r="FT1602" s="256"/>
      <c r="FU1602" s="256"/>
      <c r="FV1602" s="256"/>
    </row>
    <row r="1603" spans="1:178" s="64" customFormat="1" ht="32.25" customHeight="1">
      <c r="A1603" s="67" t="s">
        <v>857</v>
      </c>
      <c r="B1603" s="68" t="s">
        <v>858</v>
      </c>
      <c r="C1603" s="69">
        <v>600</v>
      </c>
      <c r="D1603" s="60">
        <v>45</v>
      </c>
      <c r="E1603" s="23">
        <f t="shared" si="734"/>
        <v>27000</v>
      </c>
      <c r="F1603" s="60">
        <v>1450</v>
      </c>
      <c r="G1603" s="60">
        <v>30</v>
      </c>
      <c r="H1603" s="23">
        <f t="shared" si="735"/>
        <v>43500</v>
      </c>
      <c r="I1603" s="60">
        <v>720</v>
      </c>
      <c r="J1603" s="60">
        <v>45</v>
      </c>
      <c r="K1603" s="23">
        <f t="shared" si="736"/>
        <v>32400</v>
      </c>
      <c r="L1603" s="60"/>
      <c r="M1603" s="60">
        <v>75</v>
      </c>
      <c r="N1603" s="23">
        <f t="shared" si="737"/>
        <v>0</v>
      </c>
      <c r="O1603" s="60"/>
      <c r="P1603" s="60">
        <v>38</v>
      </c>
      <c r="Q1603" s="23">
        <f t="shared" si="738"/>
        <v>0</v>
      </c>
      <c r="R1603" s="60"/>
      <c r="S1603" s="60">
        <v>68</v>
      </c>
      <c r="T1603" s="23">
        <f t="shared" si="739"/>
        <v>0</v>
      </c>
      <c r="U1603" s="60"/>
      <c r="V1603" s="60">
        <v>38</v>
      </c>
      <c r="W1603" s="23">
        <f t="shared" si="740"/>
        <v>0</v>
      </c>
      <c r="X1603" s="60"/>
      <c r="Y1603" s="60">
        <v>55</v>
      </c>
      <c r="Z1603" s="23">
        <f t="shared" si="741"/>
        <v>0</v>
      </c>
      <c r="AA1603" s="60"/>
      <c r="AB1603" s="60">
        <v>58</v>
      </c>
      <c r="AC1603" s="23">
        <f t="shared" si="742"/>
        <v>0</v>
      </c>
      <c r="AD1603" s="60"/>
      <c r="AE1603" s="60">
        <v>68</v>
      </c>
      <c r="AF1603" s="25">
        <f t="shared" si="743"/>
        <v>0</v>
      </c>
      <c r="AG1603" s="60"/>
      <c r="AH1603" s="60">
        <v>98</v>
      </c>
      <c r="AI1603" s="23">
        <f t="shared" si="744"/>
        <v>0</v>
      </c>
      <c r="AJ1603" s="60">
        <v>4310</v>
      </c>
      <c r="AK1603" s="60">
        <v>7</v>
      </c>
      <c r="AL1603" s="25">
        <f t="shared" si="745"/>
        <v>30170</v>
      </c>
      <c r="AM1603" s="60"/>
      <c r="AN1603" s="60">
        <v>6</v>
      </c>
      <c r="AO1603" s="25">
        <f t="shared" si="746"/>
        <v>0</v>
      </c>
      <c r="AP1603" s="60"/>
      <c r="AQ1603" s="60">
        <v>7</v>
      </c>
      <c r="AR1603" s="60">
        <f t="shared" si="756"/>
        <v>0</v>
      </c>
      <c r="AS1603" s="60"/>
      <c r="AT1603" s="60">
        <v>5.63</v>
      </c>
      <c r="AU1603" s="60">
        <f t="shared" si="757"/>
        <v>0</v>
      </c>
      <c r="AV1603" s="60"/>
      <c r="AW1603" s="60">
        <v>6.65</v>
      </c>
      <c r="AX1603" s="60">
        <f t="shared" si="758"/>
        <v>0</v>
      </c>
      <c r="AY1603" s="60"/>
      <c r="AZ1603" s="60">
        <v>5.58</v>
      </c>
      <c r="BA1603" s="60">
        <f t="shared" si="759"/>
        <v>0</v>
      </c>
      <c r="BB1603" s="60">
        <v>2500</v>
      </c>
      <c r="BC1603" s="60">
        <v>6</v>
      </c>
      <c r="BD1603" s="23">
        <f t="shared" si="747"/>
        <v>15000</v>
      </c>
      <c r="BE1603" s="26">
        <f t="shared" si="748"/>
        <v>148070</v>
      </c>
      <c r="BF1603" s="27">
        <f t="shared" si="751"/>
        <v>25600</v>
      </c>
      <c r="BG1603" s="61"/>
      <c r="BH1603" s="62"/>
      <c r="BI1603" s="61"/>
      <c r="BJ1603" s="28">
        <f t="shared" si="749"/>
        <v>0</v>
      </c>
      <c r="BK1603" s="28">
        <f t="shared" si="750"/>
        <v>173670</v>
      </c>
      <c r="BL1603" s="281"/>
      <c r="BM1603" s="281"/>
      <c r="BN1603" s="281"/>
      <c r="BO1603" s="247"/>
      <c r="BP1603" s="245"/>
      <c r="BQ1603" s="245"/>
      <c r="BR1603" s="247"/>
      <c r="BS1603" s="247"/>
      <c r="BT1603" s="247"/>
      <c r="BU1603" s="245"/>
      <c r="BV1603" s="255"/>
      <c r="BW1603" s="255"/>
      <c r="BX1603" s="255"/>
      <c r="BY1603" s="256"/>
      <c r="BZ1603" s="256"/>
      <c r="CA1603" s="256"/>
      <c r="CB1603" s="256"/>
      <c r="CC1603" s="256"/>
      <c r="CD1603" s="256"/>
      <c r="CE1603" s="256"/>
      <c r="CF1603" s="256"/>
      <c r="CG1603" s="256"/>
      <c r="CH1603" s="256"/>
      <c r="CI1603" s="256"/>
      <c r="CJ1603" s="256"/>
      <c r="CK1603" s="256"/>
      <c r="CL1603" s="256"/>
      <c r="CM1603" s="256"/>
      <c r="CN1603" s="256"/>
      <c r="CO1603" s="256"/>
      <c r="CP1603" s="256"/>
      <c r="CQ1603" s="256"/>
      <c r="CR1603" s="256"/>
      <c r="CS1603" s="256"/>
      <c r="CT1603" s="256"/>
      <c r="CU1603" s="256"/>
      <c r="CV1603" s="256"/>
      <c r="CW1603" s="256"/>
      <c r="CX1603" s="256"/>
      <c r="CY1603" s="256"/>
      <c r="CZ1603" s="256"/>
      <c r="DA1603" s="256"/>
      <c r="DB1603" s="256"/>
      <c r="DC1603" s="256"/>
      <c r="DD1603" s="256"/>
      <c r="DE1603" s="256"/>
      <c r="DF1603" s="256"/>
      <c r="DG1603" s="256"/>
      <c r="DH1603" s="256"/>
      <c r="DI1603" s="256"/>
      <c r="DJ1603" s="256"/>
      <c r="DK1603" s="256"/>
      <c r="DL1603" s="256"/>
      <c r="DM1603" s="256"/>
      <c r="DN1603" s="256"/>
      <c r="DO1603" s="256"/>
      <c r="DP1603" s="256"/>
      <c r="DQ1603" s="256"/>
      <c r="DR1603" s="256"/>
      <c r="DS1603" s="256"/>
      <c r="DT1603" s="256"/>
      <c r="DU1603" s="256"/>
      <c r="DV1603" s="256"/>
      <c r="DW1603" s="256"/>
      <c r="DX1603" s="256"/>
      <c r="DY1603" s="256"/>
      <c r="DZ1603" s="256"/>
      <c r="EA1603" s="256"/>
      <c r="EB1603" s="256"/>
      <c r="EC1603" s="256"/>
      <c r="ED1603" s="256"/>
      <c r="EE1603" s="256"/>
      <c r="EF1603" s="256"/>
      <c r="EG1603" s="256"/>
      <c r="EH1603" s="256"/>
      <c r="EI1603" s="256"/>
      <c r="EJ1603" s="256"/>
      <c r="EK1603" s="256"/>
      <c r="EL1603" s="256"/>
      <c r="EM1603" s="256"/>
      <c r="EN1603" s="256"/>
      <c r="EO1603" s="256"/>
      <c r="EP1603" s="256"/>
      <c r="EQ1603" s="256"/>
      <c r="ER1603" s="256"/>
      <c r="ES1603" s="256"/>
      <c r="ET1603" s="256"/>
      <c r="EU1603" s="256"/>
      <c r="EV1603" s="256"/>
      <c r="EW1603" s="256"/>
      <c r="EX1603" s="256"/>
      <c r="EY1603" s="256"/>
      <c r="EZ1603" s="256"/>
      <c r="FA1603" s="256"/>
      <c r="FB1603" s="256"/>
      <c r="FC1603" s="256"/>
      <c r="FD1603" s="256"/>
      <c r="FE1603" s="256"/>
      <c r="FF1603" s="256"/>
      <c r="FG1603" s="256"/>
      <c r="FH1603" s="256"/>
      <c r="FI1603" s="256"/>
      <c r="FJ1603" s="256"/>
      <c r="FK1603" s="256"/>
      <c r="FL1603" s="256"/>
      <c r="FM1603" s="256"/>
      <c r="FN1603" s="256"/>
      <c r="FO1603" s="256"/>
      <c r="FP1603" s="256"/>
      <c r="FQ1603" s="256"/>
      <c r="FR1603" s="256"/>
      <c r="FS1603" s="256"/>
      <c r="FT1603" s="256"/>
      <c r="FU1603" s="256"/>
      <c r="FV1603" s="256"/>
    </row>
    <row r="1604" spans="1:178" s="64" customFormat="1" ht="32.25" customHeight="1">
      <c r="A1604" s="67" t="s">
        <v>859</v>
      </c>
      <c r="B1604" s="68" t="s">
        <v>860</v>
      </c>
      <c r="C1604" s="69"/>
      <c r="D1604" s="60">
        <v>45</v>
      </c>
      <c r="E1604" s="23">
        <f t="shared" si="734"/>
        <v>0</v>
      </c>
      <c r="F1604" s="60"/>
      <c r="G1604" s="60">
        <v>30</v>
      </c>
      <c r="H1604" s="23">
        <f t="shared" si="735"/>
        <v>0</v>
      </c>
      <c r="I1604" s="60"/>
      <c r="J1604" s="60">
        <v>45</v>
      </c>
      <c r="K1604" s="23">
        <f t="shared" si="736"/>
        <v>0</v>
      </c>
      <c r="L1604" s="60"/>
      <c r="M1604" s="60">
        <v>75</v>
      </c>
      <c r="N1604" s="23">
        <f t="shared" si="737"/>
        <v>0</v>
      </c>
      <c r="O1604" s="60"/>
      <c r="P1604" s="60">
        <v>38</v>
      </c>
      <c r="Q1604" s="23">
        <f t="shared" si="738"/>
        <v>0</v>
      </c>
      <c r="R1604" s="60"/>
      <c r="S1604" s="60">
        <v>68</v>
      </c>
      <c r="T1604" s="23">
        <f t="shared" si="739"/>
        <v>0</v>
      </c>
      <c r="U1604" s="60"/>
      <c r="V1604" s="60">
        <v>38</v>
      </c>
      <c r="W1604" s="23">
        <f t="shared" si="740"/>
        <v>0</v>
      </c>
      <c r="X1604" s="60"/>
      <c r="Y1604" s="60">
        <v>55</v>
      </c>
      <c r="Z1604" s="23">
        <f t="shared" si="741"/>
        <v>0</v>
      </c>
      <c r="AA1604" s="60"/>
      <c r="AB1604" s="60">
        <v>58</v>
      </c>
      <c r="AC1604" s="23">
        <f t="shared" si="742"/>
        <v>0</v>
      </c>
      <c r="AD1604" s="60"/>
      <c r="AE1604" s="60">
        <v>68</v>
      </c>
      <c r="AF1604" s="25">
        <f t="shared" si="743"/>
        <v>0</v>
      </c>
      <c r="AG1604" s="60"/>
      <c r="AH1604" s="60">
        <v>98</v>
      </c>
      <c r="AI1604" s="23">
        <f t="shared" si="744"/>
        <v>0</v>
      </c>
      <c r="AJ1604" s="60"/>
      <c r="AK1604" s="60">
        <v>7</v>
      </c>
      <c r="AL1604" s="25">
        <f t="shared" si="745"/>
        <v>0</v>
      </c>
      <c r="AM1604" s="60"/>
      <c r="AN1604" s="60">
        <v>6</v>
      </c>
      <c r="AO1604" s="25">
        <f t="shared" si="746"/>
        <v>0</v>
      </c>
      <c r="AP1604" s="60"/>
      <c r="AQ1604" s="60">
        <v>7</v>
      </c>
      <c r="AR1604" s="60">
        <f t="shared" si="756"/>
        <v>0</v>
      </c>
      <c r="AS1604" s="60"/>
      <c r="AT1604" s="60">
        <v>5.63</v>
      </c>
      <c r="AU1604" s="60">
        <f t="shared" si="757"/>
        <v>0</v>
      </c>
      <c r="AV1604" s="60"/>
      <c r="AW1604" s="60">
        <v>6.65</v>
      </c>
      <c r="AX1604" s="60">
        <f t="shared" si="758"/>
        <v>0</v>
      </c>
      <c r="AY1604" s="60"/>
      <c r="AZ1604" s="60">
        <v>5.58</v>
      </c>
      <c r="BA1604" s="60">
        <f t="shared" si="759"/>
        <v>0</v>
      </c>
      <c r="BB1604" s="60"/>
      <c r="BC1604" s="60">
        <v>6</v>
      </c>
      <c r="BD1604" s="23">
        <f t="shared" si="747"/>
        <v>0</v>
      </c>
      <c r="BE1604" s="26">
        <f t="shared" si="748"/>
        <v>0</v>
      </c>
      <c r="BF1604" s="27">
        <f t="shared" si="751"/>
        <v>236300</v>
      </c>
      <c r="BG1604" s="61"/>
      <c r="BH1604" s="62"/>
      <c r="BI1604" s="61"/>
      <c r="BJ1604" s="28">
        <f t="shared" si="749"/>
        <v>0</v>
      </c>
      <c r="BK1604" s="28">
        <f t="shared" si="750"/>
        <v>236300</v>
      </c>
      <c r="BL1604" s="281"/>
      <c r="BM1604" s="281"/>
      <c r="BN1604" s="281"/>
      <c r="BO1604" s="247"/>
      <c r="BP1604" s="245"/>
      <c r="BQ1604" s="245"/>
      <c r="BR1604" s="247"/>
      <c r="BS1604" s="247"/>
      <c r="BT1604" s="247"/>
      <c r="BU1604" s="245"/>
      <c r="BV1604" s="255"/>
      <c r="BW1604" s="255"/>
      <c r="BX1604" s="255"/>
      <c r="BY1604" s="256"/>
      <c r="BZ1604" s="256"/>
      <c r="CA1604" s="256"/>
      <c r="CB1604" s="256"/>
      <c r="CC1604" s="256"/>
      <c r="CD1604" s="256"/>
      <c r="CE1604" s="256"/>
      <c r="CF1604" s="256"/>
      <c r="CG1604" s="256"/>
      <c r="CH1604" s="256"/>
      <c r="CI1604" s="256"/>
      <c r="CJ1604" s="256"/>
      <c r="CK1604" s="256"/>
      <c r="CL1604" s="256"/>
      <c r="CM1604" s="256"/>
      <c r="CN1604" s="256"/>
      <c r="CO1604" s="256"/>
      <c r="CP1604" s="256"/>
      <c r="CQ1604" s="256"/>
      <c r="CR1604" s="256"/>
      <c r="CS1604" s="256"/>
      <c r="CT1604" s="256"/>
      <c r="CU1604" s="256"/>
      <c r="CV1604" s="256"/>
      <c r="CW1604" s="256"/>
      <c r="CX1604" s="256"/>
      <c r="CY1604" s="256"/>
      <c r="CZ1604" s="256"/>
      <c r="DA1604" s="256"/>
      <c r="DB1604" s="256"/>
      <c r="DC1604" s="256"/>
      <c r="DD1604" s="256"/>
      <c r="DE1604" s="256"/>
      <c r="DF1604" s="256"/>
      <c r="DG1604" s="256"/>
      <c r="DH1604" s="256"/>
      <c r="DI1604" s="256"/>
      <c r="DJ1604" s="256"/>
      <c r="DK1604" s="256"/>
      <c r="DL1604" s="256"/>
      <c r="DM1604" s="256"/>
      <c r="DN1604" s="256"/>
      <c r="DO1604" s="256"/>
      <c r="DP1604" s="256"/>
      <c r="DQ1604" s="256"/>
      <c r="DR1604" s="256"/>
      <c r="DS1604" s="256"/>
      <c r="DT1604" s="256"/>
      <c r="DU1604" s="256"/>
      <c r="DV1604" s="256"/>
      <c r="DW1604" s="256"/>
      <c r="DX1604" s="256"/>
      <c r="DY1604" s="256"/>
      <c r="DZ1604" s="256"/>
      <c r="EA1604" s="256"/>
      <c r="EB1604" s="256"/>
      <c r="EC1604" s="256"/>
      <c r="ED1604" s="256"/>
      <c r="EE1604" s="256"/>
      <c r="EF1604" s="256"/>
      <c r="EG1604" s="256"/>
      <c r="EH1604" s="256"/>
      <c r="EI1604" s="256"/>
      <c r="EJ1604" s="256"/>
      <c r="EK1604" s="256"/>
      <c r="EL1604" s="256"/>
      <c r="EM1604" s="256"/>
      <c r="EN1604" s="256"/>
      <c r="EO1604" s="256"/>
      <c r="EP1604" s="256"/>
      <c r="EQ1604" s="256"/>
      <c r="ER1604" s="256"/>
      <c r="ES1604" s="256"/>
      <c r="ET1604" s="256"/>
      <c r="EU1604" s="256"/>
      <c r="EV1604" s="256"/>
      <c r="EW1604" s="256"/>
      <c r="EX1604" s="256"/>
      <c r="EY1604" s="256"/>
      <c r="EZ1604" s="256"/>
      <c r="FA1604" s="256"/>
      <c r="FB1604" s="256"/>
      <c r="FC1604" s="256"/>
      <c r="FD1604" s="256"/>
      <c r="FE1604" s="256"/>
      <c r="FF1604" s="256"/>
      <c r="FG1604" s="256"/>
      <c r="FH1604" s="256"/>
      <c r="FI1604" s="256"/>
      <c r="FJ1604" s="256"/>
      <c r="FK1604" s="256"/>
      <c r="FL1604" s="256"/>
      <c r="FM1604" s="256"/>
      <c r="FN1604" s="256"/>
      <c r="FO1604" s="256"/>
      <c r="FP1604" s="256"/>
      <c r="FQ1604" s="256"/>
      <c r="FR1604" s="256"/>
      <c r="FS1604" s="256"/>
      <c r="FT1604" s="256"/>
      <c r="FU1604" s="256"/>
      <c r="FV1604" s="256"/>
    </row>
    <row r="1605" spans="1:178" s="64" customFormat="1" ht="32.25" customHeight="1">
      <c r="A1605" s="67" t="s">
        <v>861</v>
      </c>
      <c r="B1605" s="84" t="s">
        <v>862</v>
      </c>
      <c r="C1605" s="69"/>
      <c r="D1605" s="60">
        <v>45</v>
      </c>
      <c r="E1605" s="23">
        <f t="shared" si="734"/>
        <v>0</v>
      </c>
      <c r="F1605" s="60"/>
      <c r="G1605" s="60">
        <v>30</v>
      </c>
      <c r="H1605" s="23">
        <f t="shared" si="735"/>
        <v>0</v>
      </c>
      <c r="I1605" s="60"/>
      <c r="J1605" s="60">
        <v>45</v>
      </c>
      <c r="K1605" s="23">
        <f t="shared" si="736"/>
        <v>0</v>
      </c>
      <c r="L1605" s="60"/>
      <c r="M1605" s="60">
        <v>75</v>
      </c>
      <c r="N1605" s="23">
        <f t="shared" si="737"/>
        <v>0</v>
      </c>
      <c r="O1605" s="60"/>
      <c r="P1605" s="60">
        <v>38</v>
      </c>
      <c r="Q1605" s="23">
        <f t="shared" si="738"/>
        <v>0</v>
      </c>
      <c r="R1605" s="60"/>
      <c r="S1605" s="60">
        <v>68</v>
      </c>
      <c r="T1605" s="23">
        <f t="shared" si="739"/>
        <v>0</v>
      </c>
      <c r="U1605" s="60"/>
      <c r="V1605" s="60">
        <v>38</v>
      </c>
      <c r="W1605" s="23">
        <f t="shared" si="740"/>
        <v>0</v>
      </c>
      <c r="X1605" s="60"/>
      <c r="Y1605" s="60">
        <v>55</v>
      </c>
      <c r="Z1605" s="23">
        <f t="shared" si="741"/>
        <v>0</v>
      </c>
      <c r="AA1605" s="60"/>
      <c r="AB1605" s="60">
        <v>58</v>
      </c>
      <c r="AC1605" s="23">
        <f t="shared" si="742"/>
        <v>0</v>
      </c>
      <c r="AD1605" s="60"/>
      <c r="AE1605" s="60">
        <v>68</v>
      </c>
      <c r="AF1605" s="25">
        <f t="shared" si="743"/>
        <v>0</v>
      </c>
      <c r="AG1605" s="60"/>
      <c r="AH1605" s="60">
        <v>98</v>
      </c>
      <c r="AI1605" s="23">
        <f t="shared" si="744"/>
        <v>0</v>
      </c>
      <c r="AJ1605" s="60"/>
      <c r="AK1605" s="60"/>
      <c r="AL1605" s="25">
        <f t="shared" si="745"/>
        <v>0</v>
      </c>
      <c r="AM1605" s="60"/>
      <c r="AN1605" s="60"/>
      <c r="AO1605" s="25">
        <f t="shared" si="746"/>
        <v>0</v>
      </c>
      <c r="AP1605" s="60"/>
      <c r="AQ1605" s="60"/>
      <c r="AR1605" s="60"/>
      <c r="AS1605" s="60"/>
      <c r="AT1605" s="60"/>
      <c r="AU1605" s="60"/>
      <c r="AV1605" s="60"/>
      <c r="AW1605" s="60"/>
      <c r="AX1605" s="60"/>
      <c r="AY1605" s="60"/>
      <c r="AZ1605" s="60"/>
      <c r="BA1605" s="60">
        <f t="shared" si="759"/>
        <v>0</v>
      </c>
      <c r="BB1605" s="60"/>
      <c r="BC1605" s="60">
        <v>6</v>
      </c>
      <c r="BD1605" s="23">
        <f t="shared" si="747"/>
        <v>0</v>
      </c>
      <c r="BE1605" s="26">
        <f t="shared" si="748"/>
        <v>0</v>
      </c>
      <c r="BF1605" s="27">
        <f t="shared" si="751"/>
        <v>5813.7000000000116</v>
      </c>
      <c r="BG1605" s="61"/>
      <c r="BH1605" s="62"/>
      <c r="BI1605" s="61"/>
      <c r="BJ1605" s="28">
        <f t="shared" si="749"/>
        <v>0</v>
      </c>
      <c r="BK1605" s="28">
        <f t="shared" si="750"/>
        <v>5813.7000000000116</v>
      </c>
      <c r="BL1605" s="281"/>
      <c r="BM1605" s="281"/>
      <c r="BN1605" s="281"/>
      <c r="BO1605" s="247"/>
      <c r="BP1605" s="245"/>
      <c r="BQ1605" s="245"/>
      <c r="BR1605" s="247"/>
      <c r="BS1605" s="247"/>
      <c r="BT1605" s="247"/>
      <c r="BU1605" s="245"/>
      <c r="BV1605" s="255"/>
      <c r="BW1605" s="255"/>
      <c r="BX1605" s="255"/>
      <c r="BY1605" s="256"/>
      <c r="BZ1605" s="256"/>
      <c r="CA1605" s="256"/>
      <c r="CB1605" s="256"/>
      <c r="CC1605" s="256"/>
      <c r="CD1605" s="256"/>
      <c r="CE1605" s="256"/>
      <c r="CF1605" s="256"/>
      <c r="CG1605" s="256"/>
      <c r="CH1605" s="256"/>
      <c r="CI1605" s="256"/>
      <c r="CJ1605" s="256"/>
      <c r="CK1605" s="256"/>
      <c r="CL1605" s="256"/>
      <c r="CM1605" s="256"/>
      <c r="CN1605" s="256"/>
      <c r="CO1605" s="256"/>
      <c r="CP1605" s="256"/>
      <c r="CQ1605" s="256"/>
      <c r="CR1605" s="256"/>
      <c r="CS1605" s="256"/>
      <c r="CT1605" s="256"/>
      <c r="CU1605" s="256"/>
      <c r="CV1605" s="256"/>
      <c r="CW1605" s="256"/>
      <c r="CX1605" s="256"/>
      <c r="CY1605" s="256"/>
      <c r="CZ1605" s="256"/>
      <c r="DA1605" s="256"/>
      <c r="DB1605" s="256"/>
      <c r="DC1605" s="256"/>
      <c r="DD1605" s="256"/>
      <c r="DE1605" s="256"/>
      <c r="DF1605" s="256"/>
      <c r="DG1605" s="256"/>
      <c r="DH1605" s="256"/>
      <c r="DI1605" s="256"/>
      <c r="DJ1605" s="256"/>
      <c r="DK1605" s="256"/>
      <c r="DL1605" s="256"/>
      <c r="DM1605" s="256"/>
      <c r="DN1605" s="256"/>
      <c r="DO1605" s="256"/>
      <c r="DP1605" s="256"/>
      <c r="DQ1605" s="256"/>
      <c r="DR1605" s="256"/>
      <c r="DS1605" s="256"/>
      <c r="DT1605" s="256"/>
      <c r="DU1605" s="256"/>
      <c r="DV1605" s="256"/>
      <c r="DW1605" s="256"/>
      <c r="DX1605" s="256"/>
      <c r="DY1605" s="256"/>
      <c r="DZ1605" s="256"/>
      <c r="EA1605" s="256"/>
      <c r="EB1605" s="256"/>
      <c r="EC1605" s="256"/>
      <c r="ED1605" s="256"/>
      <c r="EE1605" s="256"/>
      <c r="EF1605" s="256"/>
      <c r="EG1605" s="256"/>
      <c r="EH1605" s="256"/>
      <c r="EI1605" s="256"/>
      <c r="EJ1605" s="256"/>
      <c r="EK1605" s="256"/>
      <c r="EL1605" s="256"/>
      <c r="EM1605" s="256"/>
      <c r="EN1605" s="256"/>
      <c r="EO1605" s="256"/>
      <c r="EP1605" s="256"/>
      <c r="EQ1605" s="256"/>
      <c r="ER1605" s="256"/>
      <c r="ES1605" s="256"/>
      <c r="ET1605" s="256"/>
      <c r="EU1605" s="256"/>
      <c r="EV1605" s="256"/>
      <c r="EW1605" s="256"/>
      <c r="EX1605" s="256"/>
      <c r="EY1605" s="256"/>
      <c r="EZ1605" s="256"/>
      <c r="FA1605" s="256"/>
      <c r="FB1605" s="256"/>
      <c r="FC1605" s="256"/>
      <c r="FD1605" s="256"/>
      <c r="FE1605" s="256"/>
      <c r="FF1605" s="256"/>
      <c r="FG1605" s="256"/>
      <c r="FH1605" s="256"/>
      <c r="FI1605" s="256"/>
      <c r="FJ1605" s="256"/>
      <c r="FK1605" s="256"/>
      <c r="FL1605" s="256"/>
      <c r="FM1605" s="256"/>
      <c r="FN1605" s="256"/>
      <c r="FO1605" s="256"/>
      <c r="FP1605" s="256"/>
      <c r="FQ1605" s="256"/>
      <c r="FR1605" s="256"/>
      <c r="FS1605" s="256"/>
      <c r="FT1605" s="256"/>
      <c r="FU1605" s="256"/>
      <c r="FV1605" s="256"/>
    </row>
    <row r="1606" spans="1:178" s="64" customFormat="1" ht="32.25" customHeight="1">
      <c r="A1606" s="67" t="s">
        <v>863</v>
      </c>
      <c r="B1606" s="84" t="s">
        <v>864</v>
      </c>
      <c r="C1606" s="69"/>
      <c r="D1606" s="60">
        <v>45</v>
      </c>
      <c r="E1606" s="23">
        <f t="shared" si="734"/>
        <v>0</v>
      </c>
      <c r="F1606" s="60"/>
      <c r="G1606" s="60">
        <v>30</v>
      </c>
      <c r="H1606" s="23">
        <f t="shared" si="735"/>
        <v>0</v>
      </c>
      <c r="I1606" s="60"/>
      <c r="J1606" s="60">
        <v>45</v>
      </c>
      <c r="K1606" s="23">
        <f t="shared" si="736"/>
        <v>0</v>
      </c>
      <c r="L1606" s="60"/>
      <c r="M1606" s="60">
        <v>75</v>
      </c>
      <c r="N1606" s="23">
        <f t="shared" si="737"/>
        <v>0</v>
      </c>
      <c r="O1606" s="60"/>
      <c r="P1606" s="60">
        <v>38</v>
      </c>
      <c r="Q1606" s="23">
        <f t="shared" si="738"/>
        <v>0</v>
      </c>
      <c r="R1606" s="60"/>
      <c r="S1606" s="60">
        <v>68</v>
      </c>
      <c r="T1606" s="23">
        <f t="shared" si="739"/>
        <v>0</v>
      </c>
      <c r="U1606" s="60"/>
      <c r="V1606" s="60">
        <v>38</v>
      </c>
      <c r="W1606" s="23">
        <f t="shared" si="740"/>
        <v>0</v>
      </c>
      <c r="X1606" s="60"/>
      <c r="Y1606" s="60">
        <v>55</v>
      </c>
      <c r="Z1606" s="23">
        <f t="shared" si="741"/>
        <v>0</v>
      </c>
      <c r="AA1606" s="60"/>
      <c r="AB1606" s="60">
        <v>58</v>
      </c>
      <c r="AC1606" s="23">
        <f t="shared" si="742"/>
        <v>0</v>
      </c>
      <c r="AD1606" s="60"/>
      <c r="AE1606" s="60">
        <v>68</v>
      </c>
      <c r="AF1606" s="25">
        <f t="shared" si="743"/>
        <v>0</v>
      </c>
      <c r="AG1606" s="60"/>
      <c r="AH1606" s="60">
        <v>98</v>
      </c>
      <c r="AI1606" s="23">
        <f t="shared" si="744"/>
        <v>0</v>
      </c>
      <c r="AJ1606" s="60"/>
      <c r="AK1606" s="60"/>
      <c r="AL1606" s="25">
        <f t="shared" si="745"/>
        <v>0</v>
      </c>
      <c r="AM1606" s="60"/>
      <c r="AN1606" s="60"/>
      <c r="AO1606" s="25">
        <f t="shared" si="746"/>
        <v>0</v>
      </c>
      <c r="AP1606" s="60"/>
      <c r="AQ1606" s="60"/>
      <c r="AR1606" s="60"/>
      <c r="AS1606" s="60"/>
      <c r="AT1606" s="60"/>
      <c r="AU1606" s="60"/>
      <c r="AV1606" s="60"/>
      <c r="AW1606" s="60"/>
      <c r="AX1606" s="60"/>
      <c r="AY1606" s="60"/>
      <c r="AZ1606" s="60"/>
      <c r="BA1606" s="60">
        <f t="shared" si="759"/>
        <v>0</v>
      </c>
      <c r="BB1606" s="60"/>
      <c r="BC1606" s="60">
        <v>6</v>
      </c>
      <c r="BD1606" s="23">
        <f t="shared" si="747"/>
        <v>0</v>
      </c>
      <c r="BE1606" s="26">
        <f t="shared" si="748"/>
        <v>0</v>
      </c>
      <c r="BF1606" s="27">
        <f t="shared" si="751"/>
        <v>12427</v>
      </c>
      <c r="BG1606" s="61"/>
      <c r="BH1606" s="62"/>
      <c r="BI1606" s="61"/>
      <c r="BJ1606" s="28">
        <f t="shared" si="749"/>
        <v>0</v>
      </c>
      <c r="BK1606" s="28">
        <f t="shared" si="750"/>
        <v>12427</v>
      </c>
      <c r="BL1606" s="281"/>
      <c r="BM1606" s="281"/>
      <c r="BN1606" s="281"/>
      <c r="BO1606" s="247"/>
      <c r="BP1606" s="245"/>
      <c r="BQ1606" s="245"/>
      <c r="BR1606" s="247"/>
      <c r="BS1606" s="247"/>
      <c r="BT1606" s="247"/>
      <c r="BU1606" s="245"/>
      <c r="BV1606" s="255"/>
      <c r="BW1606" s="255"/>
      <c r="BX1606" s="255"/>
      <c r="BY1606" s="256"/>
      <c r="BZ1606" s="256"/>
      <c r="CA1606" s="256"/>
      <c r="CB1606" s="256"/>
      <c r="CC1606" s="256"/>
      <c r="CD1606" s="256"/>
      <c r="CE1606" s="256"/>
      <c r="CF1606" s="256"/>
      <c r="CG1606" s="256"/>
      <c r="CH1606" s="256"/>
      <c r="CI1606" s="256"/>
      <c r="CJ1606" s="256"/>
      <c r="CK1606" s="256"/>
      <c r="CL1606" s="256"/>
      <c r="CM1606" s="256"/>
      <c r="CN1606" s="256"/>
      <c r="CO1606" s="256"/>
      <c r="CP1606" s="256"/>
      <c r="CQ1606" s="256"/>
      <c r="CR1606" s="256"/>
      <c r="CS1606" s="256"/>
      <c r="CT1606" s="256"/>
      <c r="CU1606" s="256"/>
      <c r="CV1606" s="256"/>
      <c r="CW1606" s="256"/>
      <c r="CX1606" s="256"/>
      <c r="CY1606" s="256"/>
      <c r="CZ1606" s="256"/>
      <c r="DA1606" s="256"/>
      <c r="DB1606" s="256"/>
      <c r="DC1606" s="256"/>
      <c r="DD1606" s="256"/>
      <c r="DE1606" s="256"/>
      <c r="DF1606" s="256"/>
      <c r="DG1606" s="256"/>
      <c r="DH1606" s="256"/>
      <c r="DI1606" s="256"/>
      <c r="DJ1606" s="256"/>
      <c r="DK1606" s="256"/>
      <c r="DL1606" s="256"/>
      <c r="DM1606" s="256"/>
      <c r="DN1606" s="256"/>
      <c r="DO1606" s="256"/>
      <c r="DP1606" s="256"/>
      <c r="DQ1606" s="256"/>
      <c r="DR1606" s="256"/>
      <c r="DS1606" s="256"/>
      <c r="DT1606" s="256"/>
      <c r="DU1606" s="256"/>
      <c r="DV1606" s="256"/>
      <c r="DW1606" s="256"/>
      <c r="DX1606" s="256"/>
      <c r="DY1606" s="256"/>
      <c r="DZ1606" s="256"/>
      <c r="EA1606" s="256"/>
      <c r="EB1606" s="256"/>
      <c r="EC1606" s="256"/>
      <c r="ED1606" s="256"/>
      <c r="EE1606" s="256"/>
      <c r="EF1606" s="256"/>
      <c r="EG1606" s="256"/>
      <c r="EH1606" s="256"/>
      <c r="EI1606" s="256"/>
      <c r="EJ1606" s="256"/>
      <c r="EK1606" s="256"/>
      <c r="EL1606" s="256"/>
      <c r="EM1606" s="256"/>
      <c r="EN1606" s="256"/>
      <c r="EO1606" s="256"/>
      <c r="EP1606" s="256"/>
      <c r="EQ1606" s="256"/>
      <c r="ER1606" s="256"/>
      <c r="ES1606" s="256"/>
      <c r="ET1606" s="256"/>
      <c r="EU1606" s="256"/>
      <c r="EV1606" s="256"/>
      <c r="EW1606" s="256"/>
      <c r="EX1606" s="256"/>
      <c r="EY1606" s="256"/>
      <c r="EZ1606" s="256"/>
      <c r="FA1606" s="256"/>
      <c r="FB1606" s="256"/>
      <c r="FC1606" s="256"/>
      <c r="FD1606" s="256"/>
      <c r="FE1606" s="256"/>
      <c r="FF1606" s="256"/>
      <c r="FG1606" s="256"/>
      <c r="FH1606" s="256"/>
      <c r="FI1606" s="256"/>
      <c r="FJ1606" s="256"/>
      <c r="FK1606" s="256"/>
      <c r="FL1606" s="256"/>
      <c r="FM1606" s="256"/>
      <c r="FN1606" s="256"/>
      <c r="FO1606" s="256"/>
      <c r="FP1606" s="256"/>
      <c r="FQ1606" s="256"/>
      <c r="FR1606" s="256"/>
      <c r="FS1606" s="256"/>
      <c r="FT1606" s="256"/>
      <c r="FU1606" s="256"/>
      <c r="FV1606" s="256"/>
    </row>
    <row r="1607" spans="1:178" s="64" customFormat="1" ht="32.25" customHeight="1">
      <c r="A1607" s="67" t="s">
        <v>865</v>
      </c>
      <c r="B1607" s="84" t="s">
        <v>866</v>
      </c>
      <c r="C1607" s="69"/>
      <c r="D1607" s="60">
        <v>45</v>
      </c>
      <c r="E1607" s="23">
        <f t="shared" si="734"/>
        <v>0</v>
      </c>
      <c r="F1607" s="60"/>
      <c r="G1607" s="60">
        <v>30</v>
      </c>
      <c r="H1607" s="23">
        <f t="shared" si="735"/>
        <v>0</v>
      </c>
      <c r="I1607" s="60"/>
      <c r="J1607" s="60">
        <v>45</v>
      </c>
      <c r="K1607" s="23">
        <f t="shared" si="736"/>
        <v>0</v>
      </c>
      <c r="L1607" s="60"/>
      <c r="M1607" s="60">
        <v>75</v>
      </c>
      <c r="N1607" s="23">
        <f t="shared" si="737"/>
        <v>0</v>
      </c>
      <c r="O1607" s="60"/>
      <c r="P1607" s="60">
        <v>38</v>
      </c>
      <c r="Q1607" s="23">
        <f t="shared" si="738"/>
        <v>0</v>
      </c>
      <c r="R1607" s="60"/>
      <c r="S1607" s="60">
        <v>68</v>
      </c>
      <c r="T1607" s="23">
        <f t="shared" si="739"/>
        <v>0</v>
      </c>
      <c r="U1607" s="60"/>
      <c r="V1607" s="60">
        <v>38</v>
      </c>
      <c r="W1607" s="23">
        <f t="shared" si="740"/>
        <v>0</v>
      </c>
      <c r="X1607" s="60"/>
      <c r="Y1607" s="60">
        <v>55</v>
      </c>
      <c r="Z1607" s="23">
        <f t="shared" si="741"/>
        <v>0</v>
      </c>
      <c r="AA1607" s="60"/>
      <c r="AB1607" s="60">
        <v>58</v>
      </c>
      <c r="AC1607" s="23">
        <f t="shared" si="742"/>
        <v>0</v>
      </c>
      <c r="AD1607" s="60"/>
      <c r="AE1607" s="60">
        <v>68</v>
      </c>
      <c r="AF1607" s="25">
        <f t="shared" si="743"/>
        <v>0</v>
      </c>
      <c r="AG1607" s="60"/>
      <c r="AH1607" s="60">
        <v>98</v>
      </c>
      <c r="AI1607" s="23">
        <f t="shared" si="744"/>
        <v>0</v>
      </c>
      <c r="AJ1607" s="60"/>
      <c r="AK1607" s="60"/>
      <c r="AL1607" s="25">
        <f t="shared" si="745"/>
        <v>0</v>
      </c>
      <c r="AM1607" s="60"/>
      <c r="AN1607" s="60"/>
      <c r="AO1607" s="25">
        <f t="shared" si="746"/>
        <v>0</v>
      </c>
      <c r="AP1607" s="60"/>
      <c r="AQ1607" s="60"/>
      <c r="AR1607" s="60"/>
      <c r="AS1607" s="60"/>
      <c r="AT1607" s="60"/>
      <c r="AU1607" s="60"/>
      <c r="AV1607" s="60"/>
      <c r="AW1607" s="60"/>
      <c r="AX1607" s="60"/>
      <c r="AY1607" s="60"/>
      <c r="AZ1607" s="60"/>
      <c r="BA1607" s="60">
        <f t="shared" si="759"/>
        <v>0</v>
      </c>
      <c r="BB1607" s="60"/>
      <c r="BC1607" s="60">
        <v>6</v>
      </c>
      <c r="BD1607" s="23">
        <f t="shared" si="747"/>
        <v>0</v>
      </c>
      <c r="BE1607" s="26">
        <f t="shared" si="748"/>
        <v>0</v>
      </c>
      <c r="BF1607" s="27">
        <f t="shared" si="751"/>
        <v>24559</v>
      </c>
      <c r="BG1607" s="61"/>
      <c r="BH1607" s="62"/>
      <c r="BI1607" s="61"/>
      <c r="BJ1607" s="28">
        <f t="shared" si="749"/>
        <v>0</v>
      </c>
      <c r="BK1607" s="28">
        <f t="shared" si="750"/>
        <v>24559</v>
      </c>
      <c r="BL1607" s="281"/>
      <c r="BM1607" s="281"/>
      <c r="BN1607" s="281"/>
      <c r="BO1607" s="247"/>
      <c r="BP1607" s="245"/>
      <c r="BQ1607" s="245"/>
      <c r="BR1607" s="247"/>
      <c r="BS1607" s="247"/>
      <c r="BT1607" s="247"/>
      <c r="BU1607" s="245"/>
      <c r="BV1607" s="255"/>
      <c r="BW1607" s="255"/>
      <c r="BX1607" s="255"/>
      <c r="BY1607" s="256"/>
      <c r="BZ1607" s="256"/>
      <c r="CA1607" s="256"/>
      <c r="CB1607" s="256"/>
      <c r="CC1607" s="256"/>
      <c r="CD1607" s="256"/>
      <c r="CE1607" s="256"/>
      <c r="CF1607" s="256"/>
      <c r="CG1607" s="256"/>
      <c r="CH1607" s="256"/>
      <c r="CI1607" s="256"/>
      <c r="CJ1607" s="256"/>
      <c r="CK1607" s="256"/>
      <c r="CL1607" s="256"/>
      <c r="CM1607" s="256"/>
      <c r="CN1607" s="256"/>
      <c r="CO1607" s="256"/>
      <c r="CP1607" s="256"/>
      <c r="CQ1607" s="256"/>
      <c r="CR1607" s="256"/>
      <c r="CS1607" s="256"/>
      <c r="CT1607" s="256"/>
      <c r="CU1607" s="256"/>
      <c r="CV1607" s="256"/>
      <c r="CW1607" s="256"/>
      <c r="CX1607" s="256"/>
      <c r="CY1607" s="256"/>
      <c r="CZ1607" s="256"/>
      <c r="DA1607" s="256"/>
      <c r="DB1607" s="256"/>
      <c r="DC1607" s="256"/>
      <c r="DD1607" s="256"/>
      <c r="DE1607" s="256"/>
      <c r="DF1607" s="256"/>
      <c r="DG1607" s="256"/>
      <c r="DH1607" s="256"/>
      <c r="DI1607" s="256"/>
      <c r="DJ1607" s="256"/>
      <c r="DK1607" s="256"/>
      <c r="DL1607" s="256"/>
      <c r="DM1607" s="256"/>
      <c r="DN1607" s="256"/>
      <c r="DO1607" s="256"/>
      <c r="DP1607" s="256"/>
      <c r="DQ1607" s="256"/>
      <c r="DR1607" s="256"/>
      <c r="DS1607" s="256"/>
      <c r="DT1607" s="256"/>
      <c r="DU1607" s="256"/>
      <c r="DV1607" s="256"/>
      <c r="DW1607" s="256"/>
      <c r="DX1607" s="256"/>
      <c r="DY1607" s="256"/>
      <c r="DZ1607" s="256"/>
      <c r="EA1607" s="256"/>
      <c r="EB1607" s="256"/>
      <c r="EC1607" s="256"/>
      <c r="ED1607" s="256"/>
      <c r="EE1607" s="256"/>
      <c r="EF1607" s="256"/>
      <c r="EG1607" s="256"/>
      <c r="EH1607" s="256"/>
      <c r="EI1607" s="256"/>
      <c r="EJ1607" s="256"/>
      <c r="EK1607" s="256"/>
      <c r="EL1607" s="256"/>
      <c r="EM1607" s="256"/>
      <c r="EN1607" s="256"/>
      <c r="EO1607" s="256"/>
      <c r="EP1607" s="256"/>
      <c r="EQ1607" s="256"/>
      <c r="ER1607" s="256"/>
      <c r="ES1607" s="256"/>
      <c r="ET1607" s="256"/>
      <c r="EU1607" s="256"/>
      <c r="EV1607" s="256"/>
      <c r="EW1607" s="256"/>
      <c r="EX1607" s="256"/>
      <c r="EY1607" s="256"/>
      <c r="EZ1607" s="256"/>
      <c r="FA1607" s="256"/>
      <c r="FB1607" s="256"/>
      <c r="FC1607" s="256"/>
      <c r="FD1607" s="256"/>
      <c r="FE1607" s="256"/>
      <c r="FF1607" s="256"/>
      <c r="FG1607" s="256"/>
      <c r="FH1607" s="256"/>
      <c r="FI1607" s="256"/>
      <c r="FJ1607" s="256"/>
      <c r="FK1607" s="256"/>
      <c r="FL1607" s="256"/>
      <c r="FM1607" s="256"/>
      <c r="FN1607" s="256"/>
      <c r="FO1607" s="256"/>
      <c r="FP1607" s="256"/>
      <c r="FQ1607" s="256"/>
      <c r="FR1607" s="256"/>
      <c r="FS1607" s="256"/>
      <c r="FT1607" s="256"/>
      <c r="FU1607" s="256"/>
      <c r="FV1607" s="256"/>
    </row>
    <row r="1608" spans="1:178" s="65" customFormat="1" ht="32.25" customHeight="1">
      <c r="A1608" s="55" t="s">
        <v>867</v>
      </c>
      <c r="B1608" s="56" t="s">
        <v>868</v>
      </c>
      <c r="C1608" s="57"/>
      <c r="D1608" s="58">
        <v>45</v>
      </c>
      <c r="E1608" s="23">
        <f t="shared" si="734"/>
        <v>0</v>
      </c>
      <c r="F1608" s="58"/>
      <c r="G1608" s="58">
        <v>30</v>
      </c>
      <c r="H1608" s="23">
        <f t="shared" si="735"/>
        <v>0</v>
      </c>
      <c r="I1608" s="58"/>
      <c r="J1608" s="58">
        <v>45</v>
      </c>
      <c r="K1608" s="23">
        <f t="shared" si="736"/>
        <v>0</v>
      </c>
      <c r="L1608" s="58"/>
      <c r="M1608" s="58">
        <v>75</v>
      </c>
      <c r="N1608" s="23">
        <f t="shared" si="737"/>
        <v>0</v>
      </c>
      <c r="O1608" s="58"/>
      <c r="P1608" s="58">
        <v>38</v>
      </c>
      <c r="Q1608" s="23">
        <f t="shared" si="738"/>
        <v>0</v>
      </c>
      <c r="R1608" s="58"/>
      <c r="S1608" s="58">
        <v>68</v>
      </c>
      <c r="T1608" s="23">
        <f t="shared" si="739"/>
        <v>0</v>
      </c>
      <c r="U1608" s="58">
        <v>330</v>
      </c>
      <c r="V1608" s="58">
        <v>38</v>
      </c>
      <c r="W1608" s="23">
        <f t="shared" si="740"/>
        <v>12540</v>
      </c>
      <c r="X1608" s="58">
        <v>190</v>
      </c>
      <c r="Y1608" s="58">
        <v>55</v>
      </c>
      <c r="Z1608" s="23">
        <f t="shared" si="741"/>
        <v>10450</v>
      </c>
      <c r="AA1608" s="58">
        <v>90</v>
      </c>
      <c r="AB1608" s="58">
        <v>58</v>
      </c>
      <c r="AC1608" s="23">
        <f t="shared" si="742"/>
        <v>5220</v>
      </c>
      <c r="AD1608" s="58">
        <v>450</v>
      </c>
      <c r="AE1608" s="58">
        <v>68</v>
      </c>
      <c r="AF1608" s="25">
        <f t="shared" si="743"/>
        <v>30600</v>
      </c>
      <c r="AG1608" s="58"/>
      <c r="AH1608" s="58">
        <v>98</v>
      </c>
      <c r="AI1608" s="23">
        <f t="shared" si="744"/>
        <v>0</v>
      </c>
      <c r="AJ1608" s="60"/>
      <c r="AK1608" s="60">
        <v>7</v>
      </c>
      <c r="AL1608" s="25">
        <f t="shared" si="745"/>
        <v>0</v>
      </c>
      <c r="AM1608" s="60"/>
      <c r="AN1608" s="60">
        <v>6</v>
      </c>
      <c r="AO1608" s="25">
        <f t="shared" si="746"/>
        <v>0</v>
      </c>
      <c r="AP1608" s="58"/>
      <c r="AQ1608" s="58">
        <v>7</v>
      </c>
      <c r="AR1608" s="60">
        <f t="shared" ref="AR1608:AR1611" si="760">AQ1608*AP1608</f>
        <v>0</v>
      </c>
      <c r="AS1608" s="58"/>
      <c r="AT1608" s="58">
        <v>5.63</v>
      </c>
      <c r="AU1608" s="58">
        <f t="shared" ref="AU1608:AU1611" si="761">AT1608*AS1608</f>
        <v>0</v>
      </c>
      <c r="AV1608" s="58"/>
      <c r="AW1608" s="58">
        <v>6.65</v>
      </c>
      <c r="AX1608" s="58">
        <f t="shared" ref="AX1608:AX1611" si="762">AW1608*AV1608</f>
        <v>0</v>
      </c>
      <c r="AY1608" s="58"/>
      <c r="AZ1608" s="58">
        <v>5.58</v>
      </c>
      <c r="BA1608" s="58">
        <f t="shared" si="759"/>
        <v>0</v>
      </c>
      <c r="BB1608" s="58"/>
      <c r="BC1608" s="58">
        <v>6</v>
      </c>
      <c r="BD1608" s="23">
        <f t="shared" si="747"/>
        <v>0</v>
      </c>
      <c r="BE1608" s="26">
        <f t="shared" si="748"/>
        <v>58810</v>
      </c>
      <c r="BF1608" s="27">
        <f t="shared" si="751"/>
        <v>227018</v>
      </c>
      <c r="BG1608" s="61"/>
      <c r="BH1608" s="62"/>
      <c r="BI1608" s="61"/>
      <c r="BJ1608" s="30">
        <f t="shared" si="749"/>
        <v>0</v>
      </c>
      <c r="BK1608" s="28">
        <f t="shared" si="750"/>
        <v>285828</v>
      </c>
      <c r="BL1608" s="281"/>
      <c r="BM1608" s="281"/>
      <c r="BN1608" s="281"/>
      <c r="BO1608" s="247"/>
      <c r="BP1608" s="245"/>
      <c r="BQ1608" s="245"/>
      <c r="BR1608" s="247"/>
      <c r="BS1608" s="247"/>
      <c r="BT1608" s="247"/>
      <c r="BU1608" s="245"/>
      <c r="BV1608" s="255"/>
      <c r="BW1608" s="255"/>
      <c r="BX1608" s="255"/>
      <c r="BY1608" s="256"/>
      <c r="BZ1608" s="256"/>
      <c r="CA1608" s="256"/>
      <c r="CB1608" s="256"/>
      <c r="CC1608" s="256"/>
      <c r="CD1608" s="256"/>
      <c r="CE1608" s="256"/>
      <c r="CF1608" s="256"/>
      <c r="CG1608" s="256"/>
      <c r="CH1608" s="256"/>
      <c r="CI1608" s="256"/>
      <c r="CJ1608" s="256"/>
      <c r="CK1608" s="256"/>
      <c r="CL1608" s="256"/>
      <c r="CM1608" s="256"/>
      <c r="CN1608" s="256"/>
      <c r="CO1608" s="256"/>
      <c r="CP1608" s="256"/>
      <c r="CQ1608" s="256"/>
      <c r="CR1608" s="256"/>
      <c r="CS1608" s="256"/>
      <c r="CT1608" s="256"/>
      <c r="CU1608" s="256"/>
      <c r="CV1608" s="256"/>
      <c r="CW1608" s="256"/>
      <c r="CX1608" s="256"/>
      <c r="CY1608" s="256"/>
      <c r="CZ1608" s="256"/>
      <c r="DA1608" s="256"/>
      <c r="DB1608" s="256"/>
      <c r="DC1608" s="256"/>
      <c r="DD1608" s="256"/>
      <c r="DE1608" s="256"/>
      <c r="DF1608" s="256"/>
      <c r="DG1608" s="256"/>
      <c r="DH1608" s="256"/>
      <c r="DI1608" s="256"/>
      <c r="DJ1608" s="256"/>
      <c r="DK1608" s="256"/>
      <c r="DL1608" s="256"/>
      <c r="DM1608" s="256"/>
      <c r="DN1608" s="256"/>
      <c r="DO1608" s="256"/>
      <c r="DP1608" s="256"/>
      <c r="DQ1608" s="256"/>
      <c r="DR1608" s="256"/>
      <c r="DS1608" s="256"/>
      <c r="DT1608" s="256"/>
      <c r="DU1608" s="256"/>
      <c r="DV1608" s="256"/>
      <c r="DW1608" s="256"/>
      <c r="DX1608" s="256"/>
      <c r="DY1608" s="256"/>
      <c r="DZ1608" s="256"/>
      <c r="EA1608" s="256"/>
      <c r="EB1608" s="256"/>
      <c r="EC1608" s="256"/>
      <c r="ED1608" s="256"/>
      <c r="EE1608" s="256"/>
      <c r="EF1608" s="256"/>
      <c r="EG1608" s="256"/>
      <c r="EH1608" s="256"/>
      <c r="EI1608" s="256"/>
      <c r="EJ1608" s="256"/>
      <c r="EK1608" s="256"/>
      <c r="EL1608" s="256"/>
      <c r="EM1608" s="256"/>
      <c r="EN1608" s="256"/>
      <c r="EO1608" s="256"/>
      <c r="EP1608" s="256"/>
      <c r="EQ1608" s="256"/>
      <c r="ER1608" s="256"/>
      <c r="ES1608" s="256"/>
      <c r="ET1608" s="256"/>
      <c r="EU1608" s="256"/>
      <c r="EV1608" s="256"/>
      <c r="EW1608" s="256"/>
      <c r="EX1608" s="256"/>
      <c r="EY1608" s="256"/>
      <c r="EZ1608" s="256"/>
      <c r="FA1608" s="256"/>
      <c r="FB1608" s="256"/>
      <c r="FC1608" s="256"/>
      <c r="FD1608" s="256"/>
      <c r="FE1608" s="256"/>
      <c r="FF1608" s="256"/>
      <c r="FG1608" s="256"/>
      <c r="FH1608" s="256"/>
      <c r="FI1608" s="256"/>
      <c r="FJ1608" s="256"/>
      <c r="FK1608" s="256"/>
      <c r="FL1608" s="256"/>
      <c r="FM1608" s="256"/>
      <c r="FN1608" s="256"/>
      <c r="FO1608" s="256"/>
      <c r="FP1608" s="256"/>
      <c r="FQ1608" s="256"/>
      <c r="FR1608" s="256"/>
      <c r="FS1608" s="256"/>
      <c r="FT1608" s="256"/>
      <c r="FU1608" s="256"/>
      <c r="FV1608" s="256"/>
    </row>
    <row r="1609" spans="1:178" s="64" customFormat="1" ht="32.25" customHeight="1">
      <c r="A1609" s="67" t="s">
        <v>869</v>
      </c>
      <c r="B1609" s="68" t="s">
        <v>870</v>
      </c>
      <c r="C1609" s="69"/>
      <c r="D1609" s="60">
        <v>45</v>
      </c>
      <c r="E1609" s="23">
        <f t="shared" si="734"/>
        <v>0</v>
      </c>
      <c r="F1609" s="60"/>
      <c r="G1609" s="60">
        <v>30</v>
      </c>
      <c r="H1609" s="23">
        <f t="shared" si="735"/>
        <v>0</v>
      </c>
      <c r="I1609" s="60"/>
      <c r="J1609" s="60">
        <v>45</v>
      </c>
      <c r="K1609" s="23">
        <f t="shared" si="736"/>
        <v>0</v>
      </c>
      <c r="L1609" s="60">
        <v>130</v>
      </c>
      <c r="M1609" s="60">
        <v>75</v>
      </c>
      <c r="N1609" s="23">
        <f t="shared" si="737"/>
        <v>9750</v>
      </c>
      <c r="O1609" s="60">
        <v>230</v>
      </c>
      <c r="P1609" s="60">
        <v>38</v>
      </c>
      <c r="Q1609" s="23">
        <f t="shared" si="738"/>
        <v>8740</v>
      </c>
      <c r="R1609" s="60">
        <v>350</v>
      </c>
      <c r="S1609" s="60">
        <v>68</v>
      </c>
      <c r="T1609" s="23">
        <f t="shared" si="739"/>
        <v>23800</v>
      </c>
      <c r="U1609" s="60"/>
      <c r="V1609" s="60">
        <v>38</v>
      </c>
      <c r="W1609" s="23">
        <f t="shared" si="740"/>
        <v>0</v>
      </c>
      <c r="X1609" s="60"/>
      <c r="Y1609" s="60">
        <v>55</v>
      </c>
      <c r="Z1609" s="23">
        <f t="shared" si="741"/>
        <v>0</v>
      </c>
      <c r="AA1609" s="60"/>
      <c r="AB1609" s="60">
        <v>58</v>
      </c>
      <c r="AC1609" s="23">
        <f t="shared" si="742"/>
        <v>0</v>
      </c>
      <c r="AD1609" s="60"/>
      <c r="AE1609" s="60">
        <v>68</v>
      </c>
      <c r="AF1609" s="25">
        <f t="shared" si="743"/>
        <v>0</v>
      </c>
      <c r="AG1609" s="60"/>
      <c r="AH1609" s="60">
        <v>98</v>
      </c>
      <c r="AI1609" s="23">
        <f t="shared" si="744"/>
        <v>0</v>
      </c>
      <c r="AJ1609" s="60"/>
      <c r="AK1609" s="60">
        <v>7</v>
      </c>
      <c r="AL1609" s="25">
        <f t="shared" si="745"/>
        <v>0</v>
      </c>
      <c r="AM1609" s="60">
        <v>2690</v>
      </c>
      <c r="AN1609" s="60">
        <v>6</v>
      </c>
      <c r="AO1609" s="25">
        <f t="shared" si="746"/>
        <v>16140</v>
      </c>
      <c r="AP1609" s="60"/>
      <c r="AQ1609" s="60">
        <v>7</v>
      </c>
      <c r="AR1609" s="60">
        <f t="shared" si="760"/>
        <v>0</v>
      </c>
      <c r="AS1609" s="60"/>
      <c r="AT1609" s="60">
        <v>5.63</v>
      </c>
      <c r="AU1609" s="60">
        <f t="shared" si="761"/>
        <v>0</v>
      </c>
      <c r="AV1609" s="60"/>
      <c r="AW1609" s="60">
        <v>6.65</v>
      </c>
      <c r="AX1609" s="60">
        <f t="shared" si="762"/>
        <v>0</v>
      </c>
      <c r="AY1609" s="60"/>
      <c r="AZ1609" s="60">
        <v>5.58</v>
      </c>
      <c r="BA1609" s="60">
        <f t="shared" si="759"/>
        <v>0</v>
      </c>
      <c r="BB1609" s="60"/>
      <c r="BC1609" s="60">
        <v>6</v>
      </c>
      <c r="BD1609" s="23">
        <f t="shared" si="747"/>
        <v>0</v>
      </c>
      <c r="BE1609" s="26">
        <f t="shared" si="748"/>
        <v>58430</v>
      </c>
      <c r="BF1609" s="27">
        <f t="shared" si="751"/>
        <v>0</v>
      </c>
      <c r="BG1609" s="61"/>
      <c r="BH1609" s="62"/>
      <c r="BI1609" s="61"/>
      <c r="BJ1609" s="30">
        <f t="shared" si="749"/>
        <v>0</v>
      </c>
      <c r="BK1609" s="28">
        <f t="shared" si="750"/>
        <v>58430</v>
      </c>
      <c r="BL1609" s="281"/>
      <c r="BM1609" s="281"/>
      <c r="BN1609" s="281"/>
      <c r="BO1609" s="247"/>
      <c r="BP1609" s="245"/>
      <c r="BQ1609" s="245"/>
      <c r="BR1609" s="247"/>
      <c r="BS1609" s="247"/>
      <c r="BT1609" s="247"/>
      <c r="BU1609" s="245"/>
      <c r="BV1609" s="255"/>
      <c r="BW1609" s="255"/>
      <c r="BX1609" s="255"/>
      <c r="BY1609" s="256"/>
      <c r="BZ1609" s="256"/>
      <c r="CA1609" s="256"/>
      <c r="CB1609" s="256"/>
      <c r="CC1609" s="256"/>
      <c r="CD1609" s="256"/>
      <c r="CE1609" s="256"/>
      <c r="CF1609" s="256"/>
      <c r="CG1609" s="256"/>
      <c r="CH1609" s="256"/>
      <c r="CI1609" s="256"/>
      <c r="CJ1609" s="256"/>
      <c r="CK1609" s="256"/>
      <c r="CL1609" s="256"/>
      <c r="CM1609" s="256"/>
      <c r="CN1609" s="256"/>
      <c r="CO1609" s="256"/>
      <c r="CP1609" s="256"/>
      <c r="CQ1609" s="256"/>
      <c r="CR1609" s="256"/>
      <c r="CS1609" s="256"/>
      <c r="CT1609" s="256"/>
      <c r="CU1609" s="256"/>
      <c r="CV1609" s="256"/>
      <c r="CW1609" s="256"/>
      <c r="CX1609" s="256"/>
      <c r="CY1609" s="256"/>
      <c r="CZ1609" s="256"/>
      <c r="DA1609" s="256"/>
      <c r="DB1609" s="256"/>
      <c r="DC1609" s="256"/>
      <c r="DD1609" s="256"/>
      <c r="DE1609" s="256"/>
      <c r="DF1609" s="256"/>
      <c r="DG1609" s="256"/>
      <c r="DH1609" s="256"/>
      <c r="DI1609" s="256"/>
      <c r="DJ1609" s="256"/>
      <c r="DK1609" s="256"/>
      <c r="DL1609" s="256"/>
      <c r="DM1609" s="256"/>
      <c r="DN1609" s="256"/>
      <c r="DO1609" s="256"/>
      <c r="DP1609" s="256"/>
      <c r="DQ1609" s="256"/>
      <c r="DR1609" s="256"/>
      <c r="DS1609" s="256"/>
      <c r="DT1609" s="256"/>
      <c r="DU1609" s="256"/>
      <c r="DV1609" s="256"/>
      <c r="DW1609" s="256"/>
      <c r="DX1609" s="256"/>
      <c r="DY1609" s="256"/>
      <c r="DZ1609" s="256"/>
      <c r="EA1609" s="256"/>
      <c r="EB1609" s="256"/>
      <c r="EC1609" s="256"/>
      <c r="ED1609" s="256"/>
      <c r="EE1609" s="256"/>
      <c r="EF1609" s="256"/>
      <c r="EG1609" s="256"/>
      <c r="EH1609" s="256"/>
      <c r="EI1609" s="256"/>
      <c r="EJ1609" s="256"/>
      <c r="EK1609" s="256"/>
      <c r="EL1609" s="256"/>
      <c r="EM1609" s="256"/>
      <c r="EN1609" s="256"/>
      <c r="EO1609" s="256"/>
      <c r="EP1609" s="256"/>
      <c r="EQ1609" s="256"/>
      <c r="ER1609" s="256"/>
      <c r="ES1609" s="256"/>
      <c r="ET1609" s="256"/>
      <c r="EU1609" s="256"/>
      <c r="EV1609" s="256"/>
      <c r="EW1609" s="256"/>
      <c r="EX1609" s="256"/>
      <c r="EY1609" s="256"/>
      <c r="EZ1609" s="256"/>
      <c r="FA1609" s="256"/>
      <c r="FB1609" s="256"/>
      <c r="FC1609" s="256"/>
      <c r="FD1609" s="256"/>
      <c r="FE1609" s="256"/>
      <c r="FF1609" s="256"/>
      <c r="FG1609" s="256"/>
      <c r="FH1609" s="256"/>
      <c r="FI1609" s="256"/>
      <c r="FJ1609" s="256"/>
      <c r="FK1609" s="256"/>
      <c r="FL1609" s="256"/>
      <c r="FM1609" s="256"/>
      <c r="FN1609" s="256"/>
      <c r="FO1609" s="256"/>
      <c r="FP1609" s="256"/>
      <c r="FQ1609" s="256"/>
      <c r="FR1609" s="256"/>
      <c r="FS1609" s="256"/>
      <c r="FT1609" s="256"/>
      <c r="FU1609" s="256"/>
      <c r="FV1609" s="256"/>
    </row>
    <row r="1610" spans="1:178" s="65" customFormat="1" ht="32.25" customHeight="1">
      <c r="A1610" s="55" t="s">
        <v>871</v>
      </c>
      <c r="B1610" s="56" t="s">
        <v>872</v>
      </c>
      <c r="C1610" s="57"/>
      <c r="D1610" s="58">
        <v>45</v>
      </c>
      <c r="E1610" s="23">
        <f t="shared" si="734"/>
        <v>0</v>
      </c>
      <c r="F1610" s="58"/>
      <c r="G1610" s="58">
        <v>30</v>
      </c>
      <c r="H1610" s="23">
        <f t="shared" si="735"/>
        <v>0</v>
      </c>
      <c r="I1610" s="58"/>
      <c r="J1610" s="58">
        <v>45</v>
      </c>
      <c r="K1610" s="23">
        <f t="shared" si="736"/>
        <v>0</v>
      </c>
      <c r="L1610" s="58">
        <v>330</v>
      </c>
      <c r="M1610" s="58">
        <v>75</v>
      </c>
      <c r="N1610" s="23">
        <f t="shared" si="737"/>
        <v>24750</v>
      </c>
      <c r="O1610" s="58">
        <v>450</v>
      </c>
      <c r="P1610" s="58">
        <v>38</v>
      </c>
      <c r="Q1610" s="23">
        <f t="shared" si="738"/>
        <v>17100</v>
      </c>
      <c r="R1610" s="58">
        <v>160</v>
      </c>
      <c r="S1610" s="58">
        <v>68</v>
      </c>
      <c r="T1610" s="23">
        <f t="shared" si="739"/>
        <v>10880</v>
      </c>
      <c r="U1610" s="58"/>
      <c r="V1610" s="58">
        <v>38</v>
      </c>
      <c r="W1610" s="23">
        <f t="shared" si="740"/>
        <v>0</v>
      </c>
      <c r="X1610" s="58"/>
      <c r="Y1610" s="58">
        <v>55</v>
      </c>
      <c r="Z1610" s="23">
        <f t="shared" si="741"/>
        <v>0</v>
      </c>
      <c r="AA1610" s="58"/>
      <c r="AB1610" s="58">
        <v>58</v>
      </c>
      <c r="AC1610" s="23">
        <f t="shared" si="742"/>
        <v>0</v>
      </c>
      <c r="AD1610" s="58"/>
      <c r="AE1610" s="58">
        <v>68</v>
      </c>
      <c r="AF1610" s="25">
        <f t="shared" si="743"/>
        <v>0</v>
      </c>
      <c r="AG1610" s="58"/>
      <c r="AH1610" s="58">
        <v>98</v>
      </c>
      <c r="AI1610" s="23">
        <f t="shared" si="744"/>
        <v>0</v>
      </c>
      <c r="AJ1610" s="60"/>
      <c r="AK1610" s="60">
        <v>7</v>
      </c>
      <c r="AL1610" s="25">
        <f t="shared" si="745"/>
        <v>0</v>
      </c>
      <c r="AM1610" s="60">
        <v>2480</v>
      </c>
      <c r="AN1610" s="60">
        <v>6</v>
      </c>
      <c r="AO1610" s="25">
        <f t="shared" si="746"/>
        <v>14880</v>
      </c>
      <c r="AP1610" s="58"/>
      <c r="AQ1610" s="58">
        <v>7</v>
      </c>
      <c r="AR1610" s="60">
        <f t="shared" si="760"/>
        <v>0</v>
      </c>
      <c r="AS1610" s="58"/>
      <c r="AT1610" s="58">
        <v>5.63</v>
      </c>
      <c r="AU1610" s="58">
        <f t="shared" si="761"/>
        <v>0</v>
      </c>
      <c r="AV1610" s="58"/>
      <c r="AW1610" s="58">
        <v>6.65</v>
      </c>
      <c r="AX1610" s="58">
        <f t="shared" si="762"/>
        <v>0</v>
      </c>
      <c r="AY1610" s="58"/>
      <c r="AZ1610" s="58">
        <v>5.58</v>
      </c>
      <c r="BA1610" s="58">
        <f t="shared" si="759"/>
        <v>0</v>
      </c>
      <c r="BB1610" s="58"/>
      <c r="BC1610" s="58">
        <v>6</v>
      </c>
      <c r="BD1610" s="23">
        <f t="shared" si="747"/>
        <v>0</v>
      </c>
      <c r="BE1610" s="26">
        <f t="shared" si="748"/>
        <v>67610</v>
      </c>
      <c r="BF1610" s="27">
        <f t="shared" si="751"/>
        <v>205340</v>
      </c>
      <c r="BG1610" s="61"/>
      <c r="BH1610" s="62"/>
      <c r="BI1610" s="61"/>
      <c r="BJ1610" s="30">
        <f t="shared" si="749"/>
        <v>0</v>
      </c>
      <c r="BK1610" s="28">
        <f t="shared" si="750"/>
        <v>272950</v>
      </c>
      <c r="BL1610" s="282"/>
      <c r="BM1610" s="281"/>
      <c r="BN1610" s="281"/>
      <c r="BO1610" s="247"/>
      <c r="BP1610" s="245"/>
      <c r="BQ1610" s="245"/>
      <c r="BR1610" s="247"/>
      <c r="BS1610" s="247"/>
      <c r="BT1610" s="247"/>
      <c r="BU1610" s="245"/>
      <c r="BV1610" s="255"/>
      <c r="BW1610" s="255"/>
      <c r="BX1610" s="255"/>
      <c r="BY1610" s="256"/>
      <c r="BZ1610" s="256"/>
      <c r="CA1610" s="256"/>
      <c r="CB1610" s="256"/>
      <c r="CC1610" s="256"/>
      <c r="CD1610" s="256"/>
      <c r="CE1610" s="256"/>
      <c r="CF1610" s="256"/>
      <c r="CG1610" s="256"/>
      <c r="CH1610" s="256"/>
      <c r="CI1610" s="256"/>
      <c r="CJ1610" s="256"/>
      <c r="CK1610" s="256"/>
      <c r="CL1610" s="256"/>
      <c r="CM1610" s="256"/>
      <c r="CN1610" s="256"/>
      <c r="CO1610" s="256"/>
      <c r="CP1610" s="256"/>
      <c r="CQ1610" s="256"/>
      <c r="CR1610" s="256"/>
      <c r="CS1610" s="256"/>
      <c r="CT1610" s="256"/>
      <c r="CU1610" s="256"/>
      <c r="CV1610" s="256"/>
      <c r="CW1610" s="256"/>
      <c r="CX1610" s="256"/>
      <c r="CY1610" s="256"/>
      <c r="CZ1610" s="256"/>
      <c r="DA1610" s="256"/>
      <c r="DB1610" s="256"/>
      <c r="DC1610" s="256"/>
      <c r="DD1610" s="256"/>
      <c r="DE1610" s="256"/>
      <c r="DF1610" s="256"/>
      <c r="DG1610" s="256"/>
      <c r="DH1610" s="256"/>
      <c r="DI1610" s="256"/>
      <c r="DJ1610" s="256"/>
      <c r="DK1610" s="256"/>
      <c r="DL1610" s="256"/>
      <c r="DM1610" s="256"/>
      <c r="DN1610" s="256"/>
      <c r="DO1610" s="256"/>
      <c r="DP1610" s="256"/>
      <c r="DQ1610" s="256"/>
      <c r="DR1610" s="256"/>
      <c r="DS1610" s="256"/>
      <c r="DT1610" s="256"/>
      <c r="DU1610" s="256"/>
      <c r="DV1610" s="256"/>
      <c r="DW1610" s="256"/>
      <c r="DX1610" s="256"/>
      <c r="DY1610" s="256"/>
      <c r="DZ1610" s="256"/>
      <c r="EA1610" s="256"/>
      <c r="EB1610" s="256"/>
      <c r="EC1610" s="256"/>
      <c r="ED1610" s="256"/>
      <c r="EE1610" s="256"/>
      <c r="EF1610" s="256"/>
      <c r="EG1610" s="256"/>
      <c r="EH1610" s="256"/>
      <c r="EI1610" s="256"/>
      <c r="EJ1610" s="256"/>
      <c r="EK1610" s="256"/>
      <c r="EL1610" s="256"/>
      <c r="EM1610" s="256"/>
      <c r="EN1610" s="256"/>
      <c r="EO1610" s="256"/>
      <c r="EP1610" s="256"/>
      <c r="EQ1610" s="256"/>
      <c r="ER1610" s="256"/>
      <c r="ES1610" s="256"/>
      <c r="ET1610" s="256"/>
      <c r="EU1610" s="256"/>
      <c r="EV1610" s="256"/>
      <c r="EW1610" s="256"/>
      <c r="EX1610" s="256"/>
      <c r="EY1610" s="256"/>
      <c r="EZ1610" s="256"/>
      <c r="FA1610" s="256"/>
      <c r="FB1610" s="256"/>
      <c r="FC1610" s="256"/>
      <c r="FD1610" s="256"/>
      <c r="FE1610" s="256"/>
      <c r="FF1610" s="256"/>
      <c r="FG1610" s="256"/>
      <c r="FH1610" s="256"/>
      <c r="FI1610" s="256"/>
      <c r="FJ1610" s="256"/>
      <c r="FK1610" s="256"/>
      <c r="FL1610" s="256"/>
      <c r="FM1610" s="256"/>
      <c r="FN1610" s="256"/>
      <c r="FO1610" s="256"/>
      <c r="FP1610" s="256"/>
      <c r="FQ1610" s="256"/>
      <c r="FR1610" s="256"/>
      <c r="FS1610" s="256"/>
      <c r="FT1610" s="256"/>
      <c r="FU1610" s="256"/>
      <c r="FV1610" s="256"/>
    </row>
    <row r="1611" spans="1:178" s="64" customFormat="1" ht="32.25" customHeight="1">
      <c r="A1611" s="67" t="s">
        <v>873</v>
      </c>
      <c r="B1611" s="68" t="s">
        <v>874</v>
      </c>
      <c r="C1611" s="69"/>
      <c r="D1611" s="60">
        <v>45</v>
      </c>
      <c r="E1611" s="23">
        <f t="shared" si="734"/>
        <v>0</v>
      </c>
      <c r="F1611" s="60"/>
      <c r="G1611" s="60">
        <v>30</v>
      </c>
      <c r="H1611" s="23">
        <f t="shared" si="735"/>
        <v>0</v>
      </c>
      <c r="I1611" s="60"/>
      <c r="J1611" s="60">
        <v>45</v>
      </c>
      <c r="K1611" s="23">
        <f t="shared" si="736"/>
        <v>0</v>
      </c>
      <c r="L1611" s="60"/>
      <c r="M1611" s="60">
        <v>75</v>
      </c>
      <c r="N1611" s="23">
        <f t="shared" si="737"/>
        <v>0</v>
      </c>
      <c r="O1611" s="60"/>
      <c r="P1611" s="60">
        <v>38</v>
      </c>
      <c r="Q1611" s="23">
        <f t="shared" si="738"/>
        <v>0</v>
      </c>
      <c r="R1611" s="60"/>
      <c r="S1611" s="60">
        <v>68</v>
      </c>
      <c r="T1611" s="23">
        <f t="shared" si="739"/>
        <v>0</v>
      </c>
      <c r="U1611" s="60"/>
      <c r="V1611" s="60">
        <v>38</v>
      </c>
      <c r="W1611" s="23">
        <f t="shared" si="740"/>
        <v>0</v>
      </c>
      <c r="X1611" s="60"/>
      <c r="Y1611" s="60">
        <v>55</v>
      </c>
      <c r="Z1611" s="23">
        <f t="shared" si="741"/>
        <v>0</v>
      </c>
      <c r="AA1611" s="60"/>
      <c r="AB1611" s="60">
        <v>58</v>
      </c>
      <c r="AC1611" s="23">
        <f t="shared" si="742"/>
        <v>0</v>
      </c>
      <c r="AD1611" s="60"/>
      <c r="AE1611" s="60">
        <v>68</v>
      </c>
      <c r="AF1611" s="25">
        <f t="shared" si="743"/>
        <v>0</v>
      </c>
      <c r="AG1611" s="60"/>
      <c r="AH1611" s="60">
        <v>98</v>
      </c>
      <c r="AI1611" s="23">
        <f t="shared" si="744"/>
        <v>0</v>
      </c>
      <c r="AJ1611" s="60"/>
      <c r="AK1611" s="60">
        <v>7</v>
      </c>
      <c r="AL1611" s="25">
        <f t="shared" si="745"/>
        <v>0</v>
      </c>
      <c r="AM1611" s="60"/>
      <c r="AN1611" s="60">
        <v>6</v>
      </c>
      <c r="AO1611" s="25">
        <f t="shared" si="746"/>
        <v>0</v>
      </c>
      <c r="AP1611" s="60"/>
      <c r="AQ1611" s="60">
        <v>7</v>
      </c>
      <c r="AR1611" s="60">
        <f t="shared" si="760"/>
        <v>0</v>
      </c>
      <c r="AS1611" s="60"/>
      <c r="AT1611" s="60">
        <v>5.63</v>
      </c>
      <c r="AU1611" s="60">
        <f t="shared" si="761"/>
        <v>0</v>
      </c>
      <c r="AV1611" s="60"/>
      <c r="AW1611" s="60">
        <v>6.65</v>
      </c>
      <c r="AX1611" s="60">
        <f t="shared" si="762"/>
        <v>0</v>
      </c>
      <c r="AY1611" s="60"/>
      <c r="AZ1611" s="60">
        <v>5.58</v>
      </c>
      <c r="BA1611" s="60">
        <f t="shared" si="759"/>
        <v>0</v>
      </c>
      <c r="BB1611" s="60"/>
      <c r="BC1611" s="60">
        <v>6</v>
      </c>
      <c r="BD1611" s="23">
        <f t="shared" si="747"/>
        <v>0</v>
      </c>
      <c r="BE1611" s="26">
        <f t="shared" si="748"/>
        <v>0</v>
      </c>
      <c r="BF1611" s="27">
        <f t="shared" si="751"/>
        <v>0</v>
      </c>
      <c r="BG1611" s="61"/>
      <c r="BH1611" s="62"/>
      <c r="BI1611" s="61"/>
      <c r="BJ1611" s="30">
        <f t="shared" si="749"/>
        <v>0</v>
      </c>
      <c r="BK1611" s="28">
        <f t="shared" si="750"/>
        <v>0</v>
      </c>
      <c r="BL1611" s="282"/>
      <c r="BM1611" s="283"/>
      <c r="BN1611" s="283"/>
      <c r="BO1611" s="247"/>
      <c r="BP1611" s="245"/>
      <c r="BQ1611" s="245"/>
      <c r="BR1611" s="247"/>
      <c r="BS1611" s="247"/>
      <c r="BT1611" s="247"/>
      <c r="BU1611" s="245"/>
      <c r="BV1611" s="255"/>
      <c r="BW1611" s="255"/>
      <c r="BX1611" s="255"/>
      <c r="BY1611" s="256"/>
      <c r="BZ1611" s="256"/>
      <c r="CA1611" s="256"/>
      <c r="CB1611" s="256"/>
      <c r="CC1611" s="256"/>
      <c r="CD1611" s="256"/>
      <c r="CE1611" s="256"/>
      <c r="CF1611" s="256"/>
      <c r="CG1611" s="256"/>
      <c r="CH1611" s="256"/>
      <c r="CI1611" s="256"/>
      <c r="CJ1611" s="256"/>
      <c r="CK1611" s="256"/>
      <c r="CL1611" s="256"/>
      <c r="CM1611" s="256"/>
      <c r="CN1611" s="256"/>
      <c r="CO1611" s="256"/>
      <c r="CP1611" s="256"/>
      <c r="CQ1611" s="256"/>
      <c r="CR1611" s="256"/>
      <c r="CS1611" s="256"/>
      <c r="CT1611" s="256"/>
      <c r="CU1611" s="256"/>
      <c r="CV1611" s="256"/>
      <c r="CW1611" s="256"/>
      <c r="CX1611" s="256"/>
      <c r="CY1611" s="256"/>
      <c r="CZ1611" s="256"/>
      <c r="DA1611" s="256"/>
      <c r="DB1611" s="256"/>
      <c r="DC1611" s="256"/>
      <c r="DD1611" s="256"/>
      <c r="DE1611" s="256"/>
      <c r="DF1611" s="256"/>
      <c r="DG1611" s="256"/>
      <c r="DH1611" s="256"/>
      <c r="DI1611" s="256"/>
      <c r="DJ1611" s="256"/>
      <c r="DK1611" s="256"/>
      <c r="DL1611" s="256"/>
      <c r="DM1611" s="256"/>
      <c r="DN1611" s="256"/>
      <c r="DO1611" s="256"/>
      <c r="DP1611" s="256"/>
      <c r="DQ1611" s="256"/>
      <c r="DR1611" s="256"/>
      <c r="DS1611" s="256"/>
      <c r="DT1611" s="256"/>
      <c r="DU1611" s="256"/>
      <c r="DV1611" s="256"/>
      <c r="DW1611" s="256"/>
      <c r="DX1611" s="256"/>
      <c r="DY1611" s="256"/>
      <c r="DZ1611" s="256"/>
      <c r="EA1611" s="256"/>
      <c r="EB1611" s="256"/>
      <c r="EC1611" s="256"/>
      <c r="ED1611" s="256"/>
      <c r="EE1611" s="256"/>
      <c r="EF1611" s="256"/>
      <c r="EG1611" s="256"/>
      <c r="EH1611" s="256"/>
      <c r="EI1611" s="256"/>
      <c r="EJ1611" s="256"/>
      <c r="EK1611" s="256"/>
      <c r="EL1611" s="256"/>
      <c r="EM1611" s="256"/>
      <c r="EN1611" s="256"/>
      <c r="EO1611" s="256"/>
      <c r="EP1611" s="256"/>
      <c r="EQ1611" s="256"/>
      <c r="ER1611" s="256"/>
      <c r="ES1611" s="256"/>
      <c r="ET1611" s="256"/>
      <c r="EU1611" s="256"/>
      <c r="EV1611" s="256"/>
      <c r="EW1611" s="256"/>
      <c r="EX1611" s="256"/>
      <c r="EY1611" s="256"/>
      <c r="EZ1611" s="256"/>
      <c r="FA1611" s="256"/>
      <c r="FB1611" s="256"/>
      <c r="FC1611" s="256"/>
      <c r="FD1611" s="256"/>
      <c r="FE1611" s="256"/>
      <c r="FF1611" s="256"/>
      <c r="FG1611" s="256"/>
      <c r="FH1611" s="256"/>
      <c r="FI1611" s="256"/>
      <c r="FJ1611" s="256"/>
      <c r="FK1611" s="256"/>
      <c r="FL1611" s="256"/>
      <c r="FM1611" s="256"/>
      <c r="FN1611" s="256"/>
      <c r="FO1611" s="256"/>
      <c r="FP1611" s="256"/>
      <c r="FQ1611" s="256"/>
      <c r="FR1611" s="256"/>
      <c r="FS1611" s="256"/>
      <c r="FT1611" s="256"/>
      <c r="FU1611" s="256"/>
      <c r="FV1611" s="256"/>
    </row>
    <row r="1612" spans="1:178" s="99" customFormat="1" ht="32.25" customHeight="1">
      <c r="A1612" s="86" t="s">
        <v>875</v>
      </c>
      <c r="B1612" s="73" t="s">
        <v>876</v>
      </c>
      <c r="C1612" s="88"/>
      <c r="D1612" s="89">
        <v>45</v>
      </c>
      <c r="E1612" s="23">
        <f t="shared" si="734"/>
        <v>0</v>
      </c>
      <c r="F1612" s="89"/>
      <c r="G1612" s="89">
        <v>30</v>
      </c>
      <c r="H1612" s="23">
        <f t="shared" si="735"/>
        <v>0</v>
      </c>
      <c r="I1612" s="89"/>
      <c r="J1612" s="89">
        <v>45</v>
      </c>
      <c r="K1612" s="23">
        <f t="shared" si="736"/>
        <v>0</v>
      </c>
      <c r="L1612" s="89"/>
      <c r="M1612" s="89">
        <v>75</v>
      </c>
      <c r="N1612" s="23">
        <f t="shared" si="737"/>
        <v>0</v>
      </c>
      <c r="O1612" s="89"/>
      <c r="P1612" s="89">
        <v>38</v>
      </c>
      <c r="Q1612" s="23">
        <f t="shared" si="738"/>
        <v>0</v>
      </c>
      <c r="R1612" s="89"/>
      <c r="S1612" s="89">
        <v>68</v>
      </c>
      <c r="T1612" s="23">
        <f t="shared" si="739"/>
        <v>0</v>
      </c>
      <c r="U1612" s="89"/>
      <c r="V1612" s="89">
        <v>38</v>
      </c>
      <c r="W1612" s="23">
        <f t="shared" si="740"/>
        <v>0</v>
      </c>
      <c r="X1612" s="89"/>
      <c r="Y1612" s="89">
        <v>55</v>
      </c>
      <c r="Z1612" s="23">
        <f t="shared" si="741"/>
        <v>0</v>
      </c>
      <c r="AA1612" s="89"/>
      <c r="AB1612" s="89">
        <v>58</v>
      </c>
      <c r="AC1612" s="23">
        <f t="shared" si="742"/>
        <v>0</v>
      </c>
      <c r="AD1612" s="89"/>
      <c r="AE1612" s="89">
        <v>68</v>
      </c>
      <c r="AF1612" s="25">
        <f t="shared" si="743"/>
        <v>0</v>
      </c>
      <c r="AG1612" s="89"/>
      <c r="AH1612" s="89">
        <v>98</v>
      </c>
      <c r="AI1612" s="23">
        <f t="shared" si="744"/>
        <v>0</v>
      </c>
      <c r="AJ1612" s="89"/>
      <c r="AK1612" s="89">
        <v>7</v>
      </c>
      <c r="AL1612" s="25">
        <f t="shared" si="745"/>
        <v>0</v>
      </c>
      <c r="AM1612" s="89"/>
      <c r="AN1612" s="89">
        <v>6</v>
      </c>
      <c r="AO1612" s="25">
        <f t="shared" si="746"/>
        <v>0</v>
      </c>
      <c r="AP1612" s="89"/>
      <c r="AQ1612" s="89">
        <v>7</v>
      </c>
      <c r="AR1612" s="91">
        <v>0</v>
      </c>
      <c r="AS1612" s="89"/>
      <c r="AT1612" s="89" t="s">
        <v>877</v>
      </c>
      <c r="AU1612" s="89">
        <v>0</v>
      </c>
      <c r="AV1612" s="89"/>
      <c r="AW1612" s="89">
        <v>6.65</v>
      </c>
      <c r="AX1612" s="89">
        <v>0</v>
      </c>
      <c r="AY1612" s="89"/>
      <c r="AZ1612" s="89">
        <v>5.58</v>
      </c>
      <c r="BA1612" s="89">
        <v>0</v>
      </c>
      <c r="BB1612" s="89"/>
      <c r="BC1612" s="89">
        <v>6</v>
      </c>
      <c r="BD1612" s="23">
        <f t="shared" si="747"/>
        <v>0</v>
      </c>
      <c r="BE1612" s="26">
        <f t="shared" si="748"/>
        <v>0</v>
      </c>
      <c r="BF1612" s="27">
        <f t="shared" si="751"/>
        <v>7380</v>
      </c>
      <c r="BG1612" s="94"/>
      <c r="BH1612" s="95"/>
      <c r="BI1612" s="94"/>
      <c r="BJ1612" s="30">
        <f t="shared" si="749"/>
        <v>0</v>
      </c>
      <c r="BK1612" s="28">
        <f t="shared" si="750"/>
        <v>7380</v>
      </c>
      <c r="BL1612" s="284"/>
      <c r="BM1612" s="285"/>
      <c r="BN1612" s="285"/>
      <c r="BO1612" s="286"/>
      <c r="BP1612" s="261"/>
      <c r="BQ1612" s="261"/>
      <c r="BR1612" s="286"/>
      <c r="BS1612" s="286"/>
      <c r="BT1612" s="286"/>
      <c r="BU1612" s="261"/>
      <c r="BV1612" s="263"/>
      <c r="BW1612" s="263"/>
      <c r="BX1612" s="263"/>
      <c r="BY1612" s="264"/>
      <c r="BZ1612" s="264"/>
      <c r="CA1612" s="264"/>
      <c r="CB1612" s="264"/>
      <c r="CC1612" s="264"/>
      <c r="CD1612" s="264"/>
      <c r="CE1612" s="264"/>
      <c r="CF1612" s="264"/>
      <c r="CG1612" s="264"/>
      <c r="CH1612" s="264"/>
      <c r="CI1612" s="264"/>
      <c r="CJ1612" s="264"/>
      <c r="CK1612" s="264"/>
      <c r="CL1612" s="264"/>
      <c r="CM1612" s="264"/>
      <c r="CN1612" s="264"/>
      <c r="CO1612" s="264"/>
      <c r="CP1612" s="264"/>
      <c r="CQ1612" s="264"/>
      <c r="CR1612" s="264"/>
      <c r="CS1612" s="264"/>
      <c r="CT1612" s="264"/>
      <c r="CU1612" s="264"/>
      <c r="CV1612" s="264"/>
      <c r="CW1612" s="264"/>
      <c r="CX1612" s="264"/>
      <c r="CY1612" s="264"/>
      <c r="CZ1612" s="264"/>
      <c r="DA1612" s="264"/>
      <c r="DB1612" s="264"/>
      <c r="DC1612" s="264"/>
      <c r="DD1612" s="264"/>
      <c r="DE1612" s="264"/>
      <c r="DF1612" s="264"/>
      <c r="DG1612" s="264"/>
      <c r="DH1612" s="264"/>
      <c r="DI1612" s="264"/>
      <c r="DJ1612" s="264"/>
      <c r="DK1612" s="264"/>
      <c r="DL1612" s="264"/>
      <c r="DM1612" s="264"/>
      <c r="DN1612" s="264"/>
      <c r="DO1612" s="264"/>
      <c r="DP1612" s="264"/>
      <c r="DQ1612" s="264"/>
      <c r="DR1612" s="264"/>
      <c r="DS1612" s="264"/>
      <c r="DT1612" s="264"/>
      <c r="DU1612" s="264"/>
      <c r="DV1612" s="264"/>
      <c r="DW1612" s="264"/>
      <c r="DX1612" s="264"/>
      <c r="DY1612" s="264"/>
      <c r="DZ1612" s="264"/>
      <c r="EA1612" s="264"/>
      <c r="EB1612" s="264"/>
      <c r="EC1612" s="264"/>
      <c r="ED1612" s="264"/>
      <c r="EE1612" s="264"/>
      <c r="EF1612" s="264"/>
      <c r="EG1612" s="264"/>
      <c r="EH1612" s="264"/>
      <c r="EI1612" s="264"/>
      <c r="EJ1612" s="264"/>
      <c r="EK1612" s="264"/>
      <c r="EL1612" s="264"/>
      <c r="EM1612" s="264"/>
      <c r="EN1612" s="264"/>
      <c r="EO1612" s="264"/>
      <c r="EP1612" s="264"/>
      <c r="EQ1612" s="264"/>
      <c r="ER1612" s="264"/>
      <c r="ES1612" s="264"/>
      <c r="ET1612" s="264"/>
      <c r="EU1612" s="264"/>
      <c r="EV1612" s="264"/>
      <c r="EW1612" s="264"/>
      <c r="EX1612" s="264"/>
      <c r="EY1612" s="264"/>
      <c r="EZ1612" s="264"/>
      <c r="FA1612" s="264"/>
      <c r="FB1612" s="264"/>
      <c r="FC1612" s="264"/>
      <c r="FD1612" s="264"/>
      <c r="FE1612" s="264"/>
      <c r="FF1612" s="264"/>
      <c r="FG1612" s="264"/>
      <c r="FH1612" s="264"/>
      <c r="FI1612" s="264"/>
      <c r="FJ1612" s="264"/>
      <c r="FK1612" s="264"/>
      <c r="FL1612" s="264"/>
      <c r="FM1612" s="264"/>
      <c r="FN1612" s="264"/>
      <c r="FO1612" s="264"/>
      <c r="FP1612" s="264"/>
      <c r="FQ1612" s="264"/>
      <c r="FR1612" s="264"/>
      <c r="FS1612" s="264"/>
      <c r="FT1612" s="264"/>
      <c r="FU1612" s="264"/>
      <c r="FV1612" s="264"/>
    </row>
    <row r="1613" spans="1:178" s="143" customFormat="1" ht="32.25" customHeight="1">
      <c r="A1613" s="142" t="s">
        <v>878</v>
      </c>
      <c r="B1613" s="73" t="s">
        <v>879</v>
      </c>
      <c r="C1613" s="88"/>
      <c r="D1613" s="89">
        <v>45</v>
      </c>
      <c r="E1613" s="23">
        <f t="shared" si="734"/>
        <v>0</v>
      </c>
      <c r="F1613" s="89"/>
      <c r="G1613" s="89">
        <v>30</v>
      </c>
      <c r="H1613" s="23">
        <f t="shared" si="735"/>
        <v>0</v>
      </c>
      <c r="I1613" s="89"/>
      <c r="J1613" s="89">
        <v>45</v>
      </c>
      <c r="K1613" s="23">
        <f t="shared" si="736"/>
        <v>0</v>
      </c>
      <c r="L1613" s="89"/>
      <c r="M1613" s="89">
        <v>75</v>
      </c>
      <c r="N1613" s="23">
        <f t="shared" si="737"/>
        <v>0</v>
      </c>
      <c r="O1613" s="89"/>
      <c r="P1613" s="89">
        <v>38</v>
      </c>
      <c r="Q1613" s="23">
        <f t="shared" si="738"/>
        <v>0</v>
      </c>
      <c r="R1613" s="89"/>
      <c r="S1613" s="89">
        <v>68</v>
      </c>
      <c r="T1613" s="23">
        <f t="shared" si="739"/>
        <v>0</v>
      </c>
      <c r="U1613" s="89"/>
      <c r="V1613" s="89">
        <v>38</v>
      </c>
      <c r="W1613" s="23">
        <f t="shared" si="740"/>
        <v>0</v>
      </c>
      <c r="X1613" s="89"/>
      <c r="Y1613" s="89">
        <v>55</v>
      </c>
      <c r="Z1613" s="23">
        <f t="shared" si="741"/>
        <v>0</v>
      </c>
      <c r="AA1613" s="89"/>
      <c r="AB1613" s="89">
        <v>58</v>
      </c>
      <c r="AC1613" s="23">
        <f t="shared" si="742"/>
        <v>0</v>
      </c>
      <c r="AD1613" s="89"/>
      <c r="AE1613" s="89">
        <v>68</v>
      </c>
      <c r="AF1613" s="25">
        <f t="shared" si="743"/>
        <v>0</v>
      </c>
      <c r="AG1613" s="89"/>
      <c r="AH1613" s="89">
        <v>98</v>
      </c>
      <c r="AI1613" s="23">
        <f t="shared" si="744"/>
        <v>0</v>
      </c>
      <c r="AJ1613" s="89"/>
      <c r="AK1613" s="89">
        <v>7</v>
      </c>
      <c r="AL1613" s="25">
        <f t="shared" si="745"/>
        <v>0</v>
      </c>
      <c r="AM1613" s="89"/>
      <c r="AN1613" s="89">
        <v>6</v>
      </c>
      <c r="AO1613" s="25">
        <f t="shared" si="746"/>
        <v>0</v>
      </c>
      <c r="AP1613" s="89"/>
      <c r="AQ1613" s="89">
        <v>7</v>
      </c>
      <c r="AR1613" s="91">
        <v>0</v>
      </c>
      <c r="AS1613" s="89"/>
      <c r="AT1613" s="89">
        <v>5.63</v>
      </c>
      <c r="AU1613" s="89">
        <v>0</v>
      </c>
      <c r="AV1613" s="89"/>
      <c r="AW1613" s="89">
        <v>6.65</v>
      </c>
      <c r="AX1613" s="89">
        <v>0</v>
      </c>
      <c r="AY1613" s="89"/>
      <c r="AZ1613" s="89">
        <v>5.58</v>
      </c>
      <c r="BA1613" s="89">
        <f>AZ1613*AY1613</f>
        <v>0</v>
      </c>
      <c r="BB1613" s="89"/>
      <c r="BC1613" s="89">
        <v>6</v>
      </c>
      <c r="BD1613" s="23">
        <f t="shared" si="747"/>
        <v>0</v>
      </c>
      <c r="BE1613" s="26">
        <f t="shared" si="748"/>
        <v>0</v>
      </c>
      <c r="BF1613" s="27">
        <f t="shared" si="751"/>
        <v>28715</v>
      </c>
      <c r="BG1613" s="94"/>
      <c r="BH1613" s="95"/>
      <c r="BI1613" s="94"/>
      <c r="BJ1613" s="30">
        <f t="shared" si="749"/>
        <v>0</v>
      </c>
      <c r="BK1613" s="28">
        <f t="shared" si="750"/>
        <v>28715</v>
      </c>
      <c r="BL1613" s="284"/>
      <c r="BM1613" s="285"/>
      <c r="BN1613" s="285"/>
      <c r="BO1613" s="286"/>
      <c r="BP1613" s="261"/>
      <c r="BQ1613" s="261"/>
      <c r="BR1613" s="286"/>
      <c r="BS1613" s="286"/>
      <c r="BT1613" s="286"/>
      <c r="BU1613" s="261"/>
      <c r="BV1613" s="263"/>
      <c r="BW1613" s="263"/>
      <c r="BX1613" s="263"/>
      <c r="BY1613" s="264"/>
      <c r="BZ1613" s="264"/>
      <c r="CA1613" s="264"/>
      <c r="CB1613" s="264"/>
      <c r="CC1613" s="264"/>
      <c r="CD1613" s="264"/>
      <c r="CE1613" s="264"/>
      <c r="CF1613" s="264"/>
      <c r="CG1613" s="264"/>
      <c r="CH1613" s="264"/>
      <c r="CI1613" s="264"/>
      <c r="CJ1613" s="264"/>
      <c r="CK1613" s="264"/>
      <c r="CL1613" s="264"/>
      <c r="CM1613" s="264"/>
      <c r="CN1613" s="264"/>
      <c r="CO1613" s="264"/>
      <c r="CP1613" s="264"/>
      <c r="CQ1613" s="264"/>
      <c r="CR1613" s="264"/>
      <c r="CS1613" s="264"/>
      <c r="CT1613" s="264"/>
      <c r="CU1613" s="264"/>
      <c r="CV1613" s="264"/>
      <c r="CW1613" s="264"/>
      <c r="CX1613" s="264"/>
      <c r="CY1613" s="264"/>
      <c r="CZ1613" s="264"/>
      <c r="DA1613" s="264"/>
      <c r="DB1613" s="264"/>
      <c r="DC1613" s="264"/>
      <c r="DD1613" s="264"/>
      <c r="DE1613" s="264"/>
      <c r="DF1613" s="264"/>
      <c r="DG1613" s="264"/>
      <c r="DH1613" s="264"/>
      <c r="DI1613" s="264"/>
      <c r="DJ1613" s="264"/>
      <c r="DK1613" s="264"/>
      <c r="DL1613" s="264"/>
      <c r="DM1613" s="264"/>
      <c r="DN1613" s="264"/>
      <c r="DO1613" s="264"/>
      <c r="DP1613" s="264"/>
      <c r="DQ1613" s="264"/>
      <c r="DR1613" s="264"/>
      <c r="DS1613" s="264"/>
      <c r="DT1613" s="264"/>
      <c r="DU1613" s="264"/>
      <c r="DV1613" s="264"/>
      <c r="DW1613" s="264"/>
      <c r="DX1613" s="264"/>
      <c r="DY1613" s="264"/>
      <c r="DZ1613" s="264"/>
      <c r="EA1613" s="264"/>
      <c r="EB1613" s="264"/>
      <c r="EC1613" s="264"/>
      <c r="ED1613" s="264"/>
      <c r="EE1613" s="264"/>
      <c r="EF1613" s="264"/>
      <c r="EG1613" s="264"/>
      <c r="EH1613" s="264"/>
      <c r="EI1613" s="264"/>
      <c r="EJ1613" s="264"/>
      <c r="EK1613" s="264"/>
      <c r="EL1613" s="264"/>
      <c r="EM1613" s="264"/>
      <c r="EN1613" s="264"/>
      <c r="EO1613" s="264"/>
      <c r="EP1613" s="264"/>
      <c r="EQ1613" s="264"/>
      <c r="ER1613" s="264"/>
      <c r="ES1613" s="264"/>
      <c r="ET1613" s="264"/>
      <c r="EU1613" s="264"/>
      <c r="EV1613" s="264"/>
      <c r="EW1613" s="264"/>
      <c r="EX1613" s="264"/>
      <c r="EY1613" s="264"/>
      <c r="EZ1613" s="264"/>
      <c r="FA1613" s="264"/>
      <c r="FB1613" s="264"/>
      <c r="FC1613" s="264"/>
      <c r="FD1613" s="264"/>
      <c r="FE1613" s="264"/>
      <c r="FF1613" s="264"/>
      <c r="FG1613" s="264"/>
      <c r="FH1613" s="264"/>
      <c r="FI1613" s="264"/>
      <c r="FJ1613" s="264"/>
      <c r="FK1613" s="264"/>
      <c r="FL1613" s="264"/>
      <c r="FM1613" s="264"/>
      <c r="FN1613" s="264"/>
      <c r="FO1613" s="264"/>
      <c r="FP1613" s="264"/>
      <c r="FQ1613" s="264"/>
      <c r="FR1613" s="264"/>
      <c r="FS1613" s="264"/>
      <c r="FT1613" s="264"/>
      <c r="FU1613" s="264"/>
      <c r="FV1613" s="264"/>
    </row>
    <row r="1614" spans="1:178" s="99" customFormat="1" ht="32.25" customHeight="1">
      <c r="A1614" s="86" t="s">
        <v>880</v>
      </c>
      <c r="B1614" s="73" t="s">
        <v>881</v>
      </c>
      <c r="C1614" s="88"/>
      <c r="D1614" s="89">
        <v>45</v>
      </c>
      <c r="E1614" s="23">
        <f t="shared" si="734"/>
        <v>0</v>
      </c>
      <c r="F1614" s="89"/>
      <c r="G1614" s="89">
        <v>30</v>
      </c>
      <c r="H1614" s="23">
        <f t="shared" si="735"/>
        <v>0</v>
      </c>
      <c r="I1614" s="89"/>
      <c r="J1614" s="89">
        <v>45</v>
      </c>
      <c r="K1614" s="23">
        <f t="shared" si="736"/>
        <v>0</v>
      </c>
      <c r="L1614" s="89"/>
      <c r="M1614" s="89">
        <v>75</v>
      </c>
      <c r="N1614" s="23">
        <f t="shared" si="737"/>
        <v>0</v>
      </c>
      <c r="O1614" s="89"/>
      <c r="P1614" s="89">
        <v>38</v>
      </c>
      <c r="Q1614" s="23">
        <f t="shared" si="738"/>
        <v>0</v>
      </c>
      <c r="R1614" s="89"/>
      <c r="S1614" s="89">
        <v>68</v>
      </c>
      <c r="T1614" s="23">
        <f t="shared" si="739"/>
        <v>0</v>
      </c>
      <c r="U1614" s="89"/>
      <c r="V1614" s="89">
        <v>38</v>
      </c>
      <c r="W1614" s="23">
        <f t="shared" si="740"/>
        <v>0</v>
      </c>
      <c r="X1614" s="89"/>
      <c r="Y1614" s="89">
        <v>55</v>
      </c>
      <c r="Z1614" s="23">
        <f t="shared" si="741"/>
        <v>0</v>
      </c>
      <c r="AA1614" s="89"/>
      <c r="AB1614" s="89">
        <v>58</v>
      </c>
      <c r="AC1614" s="23">
        <f t="shared" si="742"/>
        <v>0</v>
      </c>
      <c r="AD1614" s="89"/>
      <c r="AE1614" s="89">
        <v>68</v>
      </c>
      <c r="AF1614" s="25">
        <f t="shared" si="743"/>
        <v>0</v>
      </c>
      <c r="AG1614" s="89"/>
      <c r="AH1614" s="89">
        <v>98</v>
      </c>
      <c r="AI1614" s="23">
        <f t="shared" si="744"/>
        <v>0</v>
      </c>
      <c r="AJ1614" s="89"/>
      <c r="AK1614" s="89">
        <v>7</v>
      </c>
      <c r="AL1614" s="25">
        <f t="shared" si="745"/>
        <v>0</v>
      </c>
      <c r="AM1614" s="89"/>
      <c r="AN1614" s="89">
        <v>6</v>
      </c>
      <c r="AO1614" s="25">
        <f t="shared" si="746"/>
        <v>0</v>
      </c>
      <c r="AP1614" s="89"/>
      <c r="AQ1614" s="89">
        <v>7</v>
      </c>
      <c r="AR1614" s="91">
        <v>0</v>
      </c>
      <c r="AS1614" s="89"/>
      <c r="AT1614" s="89">
        <v>5.63</v>
      </c>
      <c r="AU1614" s="89">
        <v>0</v>
      </c>
      <c r="AV1614" s="89"/>
      <c r="AW1614" s="89">
        <v>6.65</v>
      </c>
      <c r="AX1614" s="89">
        <v>0</v>
      </c>
      <c r="AY1614" s="89"/>
      <c r="AZ1614" s="89">
        <v>5.58</v>
      </c>
      <c r="BA1614" s="89">
        <v>0</v>
      </c>
      <c r="BB1614" s="89"/>
      <c r="BC1614" s="89">
        <v>6</v>
      </c>
      <c r="BD1614" s="23">
        <f t="shared" si="747"/>
        <v>0</v>
      </c>
      <c r="BE1614" s="26">
        <f t="shared" si="748"/>
        <v>0</v>
      </c>
      <c r="BF1614" s="27">
        <f t="shared" si="751"/>
        <v>-500</v>
      </c>
      <c r="BG1614" s="94"/>
      <c r="BH1614" s="95"/>
      <c r="BI1614" s="94"/>
      <c r="BJ1614" s="30">
        <f t="shared" si="749"/>
        <v>0</v>
      </c>
      <c r="BK1614" s="28">
        <f t="shared" si="750"/>
        <v>-500</v>
      </c>
      <c r="BL1614" s="284"/>
      <c r="BM1614" s="285"/>
      <c r="BN1614" s="285"/>
      <c r="BO1614" s="286"/>
      <c r="BP1614" s="261"/>
      <c r="BQ1614" s="261"/>
      <c r="BR1614" s="286"/>
      <c r="BS1614" s="286"/>
      <c r="BT1614" s="286"/>
      <c r="BU1614" s="261"/>
      <c r="BV1614" s="263"/>
      <c r="BW1614" s="263"/>
      <c r="BX1614" s="263"/>
      <c r="BY1614" s="264"/>
      <c r="BZ1614" s="264"/>
      <c r="CA1614" s="264"/>
      <c r="CB1614" s="264"/>
      <c r="CC1614" s="264"/>
      <c r="CD1614" s="264"/>
      <c r="CE1614" s="264"/>
      <c r="CF1614" s="264"/>
      <c r="CG1614" s="264"/>
      <c r="CH1614" s="264"/>
      <c r="CI1614" s="264"/>
      <c r="CJ1614" s="264"/>
      <c r="CK1614" s="264"/>
      <c r="CL1614" s="264"/>
      <c r="CM1614" s="264"/>
      <c r="CN1614" s="264"/>
      <c r="CO1614" s="264"/>
      <c r="CP1614" s="264"/>
      <c r="CQ1614" s="264"/>
      <c r="CR1614" s="264"/>
      <c r="CS1614" s="264"/>
      <c r="CT1614" s="264"/>
      <c r="CU1614" s="264"/>
      <c r="CV1614" s="264"/>
      <c r="CW1614" s="264"/>
      <c r="CX1614" s="264"/>
      <c r="CY1614" s="264"/>
      <c r="CZ1614" s="264"/>
      <c r="DA1614" s="264"/>
      <c r="DB1614" s="264"/>
      <c r="DC1614" s="264"/>
      <c r="DD1614" s="264"/>
      <c r="DE1614" s="264"/>
      <c r="DF1614" s="264"/>
      <c r="DG1614" s="264"/>
      <c r="DH1614" s="264"/>
      <c r="DI1614" s="264"/>
      <c r="DJ1614" s="264"/>
      <c r="DK1614" s="264"/>
      <c r="DL1614" s="264"/>
      <c r="DM1614" s="264"/>
      <c r="DN1614" s="264"/>
      <c r="DO1614" s="264"/>
      <c r="DP1614" s="264"/>
      <c r="DQ1614" s="264"/>
      <c r="DR1614" s="264"/>
      <c r="DS1614" s="264"/>
      <c r="DT1614" s="264"/>
      <c r="DU1614" s="264"/>
      <c r="DV1614" s="264"/>
      <c r="DW1614" s="264"/>
      <c r="DX1614" s="264"/>
      <c r="DY1614" s="264"/>
      <c r="DZ1614" s="264"/>
      <c r="EA1614" s="264"/>
      <c r="EB1614" s="264"/>
      <c r="EC1614" s="264"/>
      <c r="ED1614" s="264"/>
      <c r="EE1614" s="264"/>
      <c r="EF1614" s="264"/>
      <c r="EG1614" s="264"/>
      <c r="EH1614" s="264"/>
      <c r="EI1614" s="264"/>
      <c r="EJ1614" s="264"/>
      <c r="EK1614" s="264"/>
      <c r="EL1614" s="264"/>
      <c r="EM1614" s="264"/>
      <c r="EN1614" s="264"/>
      <c r="EO1614" s="264"/>
      <c r="EP1614" s="264"/>
      <c r="EQ1614" s="264"/>
      <c r="ER1614" s="264"/>
      <c r="ES1614" s="264"/>
      <c r="ET1614" s="264"/>
      <c r="EU1614" s="264"/>
      <c r="EV1614" s="264"/>
      <c r="EW1614" s="264"/>
      <c r="EX1614" s="264"/>
      <c r="EY1614" s="264"/>
      <c r="EZ1614" s="264"/>
      <c r="FA1614" s="264"/>
      <c r="FB1614" s="264"/>
      <c r="FC1614" s="264"/>
      <c r="FD1614" s="264"/>
      <c r="FE1614" s="264"/>
      <c r="FF1614" s="264"/>
      <c r="FG1614" s="264"/>
      <c r="FH1614" s="264"/>
      <c r="FI1614" s="264"/>
      <c r="FJ1614" s="264"/>
      <c r="FK1614" s="264"/>
      <c r="FL1614" s="264"/>
      <c r="FM1614" s="264"/>
      <c r="FN1614" s="264"/>
      <c r="FO1614" s="264"/>
      <c r="FP1614" s="264"/>
      <c r="FQ1614" s="264"/>
      <c r="FR1614" s="264"/>
      <c r="FS1614" s="264"/>
      <c r="FT1614" s="264"/>
      <c r="FU1614" s="264"/>
      <c r="FV1614" s="264"/>
    </row>
    <row r="1615" spans="1:178" s="99" customFormat="1" ht="32.25" customHeight="1">
      <c r="A1615" s="86" t="s">
        <v>882</v>
      </c>
      <c r="B1615" s="73" t="s">
        <v>883</v>
      </c>
      <c r="C1615" s="88"/>
      <c r="D1615" s="89">
        <v>45</v>
      </c>
      <c r="E1615" s="23">
        <f t="shared" si="734"/>
        <v>0</v>
      </c>
      <c r="F1615" s="89"/>
      <c r="G1615" s="89">
        <v>30</v>
      </c>
      <c r="H1615" s="23">
        <f t="shared" si="735"/>
        <v>0</v>
      </c>
      <c r="I1615" s="89"/>
      <c r="J1615" s="89">
        <v>45</v>
      </c>
      <c r="K1615" s="23">
        <f t="shared" si="736"/>
        <v>0</v>
      </c>
      <c r="L1615" s="89"/>
      <c r="M1615" s="89">
        <v>75</v>
      </c>
      <c r="N1615" s="23">
        <f t="shared" si="737"/>
        <v>0</v>
      </c>
      <c r="O1615" s="89"/>
      <c r="P1615" s="89">
        <v>38</v>
      </c>
      <c r="Q1615" s="23">
        <f t="shared" si="738"/>
        <v>0</v>
      </c>
      <c r="R1615" s="89"/>
      <c r="S1615" s="89">
        <v>68</v>
      </c>
      <c r="T1615" s="23">
        <f t="shared" si="739"/>
        <v>0</v>
      </c>
      <c r="U1615" s="89"/>
      <c r="V1615" s="89">
        <v>38</v>
      </c>
      <c r="W1615" s="23">
        <f t="shared" si="740"/>
        <v>0</v>
      </c>
      <c r="X1615" s="89"/>
      <c r="Y1615" s="89">
        <v>55</v>
      </c>
      <c r="Z1615" s="23">
        <f t="shared" si="741"/>
        <v>0</v>
      </c>
      <c r="AA1615" s="89"/>
      <c r="AB1615" s="89">
        <v>58</v>
      </c>
      <c r="AC1615" s="23">
        <f t="shared" si="742"/>
        <v>0</v>
      </c>
      <c r="AD1615" s="89"/>
      <c r="AE1615" s="89">
        <v>68</v>
      </c>
      <c r="AF1615" s="25">
        <f t="shared" si="743"/>
        <v>0</v>
      </c>
      <c r="AG1615" s="89"/>
      <c r="AH1615" s="89">
        <v>98</v>
      </c>
      <c r="AI1615" s="23">
        <f t="shared" si="744"/>
        <v>0</v>
      </c>
      <c r="AJ1615" s="89"/>
      <c r="AK1615" s="89">
        <v>7</v>
      </c>
      <c r="AL1615" s="25">
        <f t="shared" si="745"/>
        <v>0</v>
      </c>
      <c r="AM1615" s="89"/>
      <c r="AN1615" s="89">
        <v>6</v>
      </c>
      <c r="AO1615" s="25">
        <f t="shared" si="746"/>
        <v>0</v>
      </c>
      <c r="AP1615" s="89"/>
      <c r="AQ1615" s="89">
        <v>7</v>
      </c>
      <c r="AR1615" s="91">
        <v>0</v>
      </c>
      <c r="AS1615" s="89"/>
      <c r="AT1615" s="89">
        <v>5.63</v>
      </c>
      <c r="AU1615" s="89">
        <v>0</v>
      </c>
      <c r="AV1615" s="89"/>
      <c r="AW1615" s="89">
        <v>6.65</v>
      </c>
      <c r="AX1615" s="89">
        <v>0</v>
      </c>
      <c r="AY1615" s="89"/>
      <c r="AZ1615" s="89">
        <v>5.58</v>
      </c>
      <c r="BA1615" s="89">
        <v>0</v>
      </c>
      <c r="BB1615" s="89"/>
      <c r="BC1615" s="89">
        <v>6</v>
      </c>
      <c r="BD1615" s="23">
        <f t="shared" si="747"/>
        <v>0</v>
      </c>
      <c r="BE1615" s="26">
        <f t="shared" si="748"/>
        <v>0</v>
      </c>
      <c r="BF1615" s="27">
        <f t="shared" si="751"/>
        <v>-896</v>
      </c>
      <c r="BG1615" s="94"/>
      <c r="BH1615" s="95"/>
      <c r="BI1615" s="94"/>
      <c r="BJ1615" s="30">
        <f t="shared" si="749"/>
        <v>0</v>
      </c>
      <c r="BK1615" s="28">
        <f t="shared" si="750"/>
        <v>-896</v>
      </c>
      <c r="BL1615" s="284"/>
      <c r="BM1615" s="285"/>
      <c r="BN1615" s="285"/>
      <c r="BO1615" s="286"/>
      <c r="BP1615" s="261"/>
      <c r="BQ1615" s="261"/>
      <c r="BR1615" s="286"/>
      <c r="BS1615" s="286"/>
      <c r="BT1615" s="286"/>
      <c r="BU1615" s="261"/>
      <c r="BV1615" s="263"/>
      <c r="BW1615" s="263"/>
      <c r="BX1615" s="263"/>
      <c r="BY1615" s="264"/>
      <c r="BZ1615" s="264"/>
      <c r="CA1615" s="264"/>
      <c r="CB1615" s="264"/>
      <c r="CC1615" s="264"/>
      <c r="CD1615" s="264"/>
      <c r="CE1615" s="264"/>
      <c r="CF1615" s="264"/>
      <c r="CG1615" s="264"/>
      <c r="CH1615" s="264"/>
      <c r="CI1615" s="264"/>
      <c r="CJ1615" s="264"/>
      <c r="CK1615" s="264"/>
      <c r="CL1615" s="264"/>
      <c r="CM1615" s="264"/>
      <c r="CN1615" s="264"/>
      <c r="CO1615" s="264"/>
      <c r="CP1615" s="264"/>
      <c r="CQ1615" s="264"/>
      <c r="CR1615" s="264"/>
      <c r="CS1615" s="264"/>
      <c r="CT1615" s="264"/>
      <c r="CU1615" s="264"/>
      <c r="CV1615" s="264"/>
      <c r="CW1615" s="264"/>
      <c r="CX1615" s="264"/>
      <c r="CY1615" s="264"/>
      <c r="CZ1615" s="264"/>
      <c r="DA1615" s="264"/>
      <c r="DB1615" s="264"/>
      <c r="DC1615" s="264"/>
      <c r="DD1615" s="264"/>
      <c r="DE1615" s="264"/>
      <c r="DF1615" s="264"/>
      <c r="DG1615" s="264"/>
      <c r="DH1615" s="264"/>
      <c r="DI1615" s="264"/>
      <c r="DJ1615" s="264"/>
      <c r="DK1615" s="264"/>
      <c r="DL1615" s="264"/>
      <c r="DM1615" s="264"/>
      <c r="DN1615" s="264"/>
      <c r="DO1615" s="264"/>
      <c r="DP1615" s="264"/>
      <c r="DQ1615" s="264"/>
      <c r="DR1615" s="264"/>
      <c r="DS1615" s="264"/>
      <c r="DT1615" s="264"/>
      <c r="DU1615" s="264"/>
      <c r="DV1615" s="264"/>
      <c r="DW1615" s="264"/>
      <c r="DX1615" s="264"/>
      <c r="DY1615" s="264"/>
      <c r="DZ1615" s="264"/>
      <c r="EA1615" s="264"/>
      <c r="EB1615" s="264"/>
      <c r="EC1615" s="264"/>
      <c r="ED1615" s="264"/>
      <c r="EE1615" s="264"/>
      <c r="EF1615" s="264"/>
      <c r="EG1615" s="264"/>
      <c r="EH1615" s="264"/>
      <c r="EI1615" s="264"/>
      <c r="EJ1615" s="264"/>
      <c r="EK1615" s="264"/>
      <c r="EL1615" s="264"/>
      <c r="EM1615" s="264"/>
      <c r="EN1615" s="264"/>
      <c r="EO1615" s="264"/>
      <c r="EP1615" s="264"/>
      <c r="EQ1615" s="264"/>
      <c r="ER1615" s="264"/>
      <c r="ES1615" s="264"/>
      <c r="ET1615" s="264"/>
      <c r="EU1615" s="264"/>
      <c r="EV1615" s="264"/>
      <c r="EW1615" s="264"/>
      <c r="EX1615" s="264"/>
      <c r="EY1615" s="264"/>
      <c r="EZ1615" s="264"/>
      <c r="FA1615" s="264"/>
      <c r="FB1615" s="264"/>
      <c r="FC1615" s="264"/>
      <c r="FD1615" s="264"/>
      <c r="FE1615" s="264"/>
      <c r="FF1615" s="264"/>
      <c r="FG1615" s="264"/>
      <c r="FH1615" s="264"/>
      <c r="FI1615" s="264"/>
      <c r="FJ1615" s="264"/>
      <c r="FK1615" s="264"/>
      <c r="FL1615" s="264"/>
      <c r="FM1615" s="264"/>
      <c r="FN1615" s="264"/>
      <c r="FO1615" s="264"/>
      <c r="FP1615" s="264"/>
      <c r="FQ1615" s="264"/>
      <c r="FR1615" s="264"/>
      <c r="FS1615" s="264"/>
      <c r="FT1615" s="264"/>
      <c r="FU1615" s="264"/>
      <c r="FV1615" s="264"/>
    </row>
    <row r="1616" spans="1:178" s="99" customFormat="1" ht="32.25" customHeight="1">
      <c r="A1616" s="86" t="s">
        <v>884</v>
      </c>
      <c r="B1616" s="73" t="s">
        <v>885</v>
      </c>
      <c r="C1616" s="88"/>
      <c r="D1616" s="89">
        <v>45</v>
      </c>
      <c r="E1616" s="23">
        <f t="shared" si="734"/>
        <v>0</v>
      </c>
      <c r="F1616" s="89"/>
      <c r="G1616" s="89">
        <v>30</v>
      </c>
      <c r="H1616" s="23">
        <f t="shared" si="735"/>
        <v>0</v>
      </c>
      <c r="I1616" s="89"/>
      <c r="J1616" s="89">
        <v>45</v>
      </c>
      <c r="K1616" s="23">
        <f t="shared" si="736"/>
        <v>0</v>
      </c>
      <c r="L1616" s="89"/>
      <c r="M1616" s="89">
        <v>75</v>
      </c>
      <c r="N1616" s="23">
        <f t="shared" si="737"/>
        <v>0</v>
      </c>
      <c r="O1616" s="89"/>
      <c r="P1616" s="89">
        <v>38</v>
      </c>
      <c r="Q1616" s="23">
        <f t="shared" si="738"/>
        <v>0</v>
      </c>
      <c r="R1616" s="89"/>
      <c r="S1616" s="89">
        <v>68</v>
      </c>
      <c r="T1616" s="23">
        <f t="shared" si="739"/>
        <v>0</v>
      </c>
      <c r="U1616" s="89"/>
      <c r="V1616" s="89">
        <v>38</v>
      </c>
      <c r="W1616" s="23">
        <f t="shared" si="740"/>
        <v>0</v>
      </c>
      <c r="X1616" s="89"/>
      <c r="Y1616" s="89">
        <v>55</v>
      </c>
      <c r="Z1616" s="23">
        <f t="shared" si="741"/>
        <v>0</v>
      </c>
      <c r="AA1616" s="89"/>
      <c r="AB1616" s="89">
        <v>58</v>
      </c>
      <c r="AC1616" s="23">
        <f t="shared" si="742"/>
        <v>0</v>
      </c>
      <c r="AD1616" s="89"/>
      <c r="AE1616" s="89">
        <v>68</v>
      </c>
      <c r="AF1616" s="25">
        <f t="shared" si="743"/>
        <v>0</v>
      </c>
      <c r="AG1616" s="89"/>
      <c r="AH1616" s="89">
        <v>98</v>
      </c>
      <c r="AI1616" s="23">
        <f t="shared" si="744"/>
        <v>0</v>
      </c>
      <c r="AJ1616" s="89"/>
      <c r="AK1616" s="89">
        <v>7</v>
      </c>
      <c r="AL1616" s="25">
        <f t="shared" si="745"/>
        <v>0</v>
      </c>
      <c r="AM1616" s="89"/>
      <c r="AN1616" s="89">
        <v>6</v>
      </c>
      <c r="AO1616" s="25">
        <f t="shared" si="746"/>
        <v>0</v>
      </c>
      <c r="AP1616" s="89"/>
      <c r="AQ1616" s="89">
        <v>7</v>
      </c>
      <c r="AR1616" s="91">
        <v>0</v>
      </c>
      <c r="AS1616" s="89"/>
      <c r="AT1616" s="89">
        <v>5.63</v>
      </c>
      <c r="AU1616" s="89">
        <v>0</v>
      </c>
      <c r="AV1616" s="89"/>
      <c r="AW1616" s="89">
        <v>6.65</v>
      </c>
      <c r="AX1616" s="89">
        <v>0</v>
      </c>
      <c r="AY1616" s="89"/>
      <c r="AZ1616" s="89">
        <v>5.58</v>
      </c>
      <c r="BA1616" s="89">
        <v>0</v>
      </c>
      <c r="BB1616" s="89"/>
      <c r="BC1616" s="89">
        <v>6</v>
      </c>
      <c r="BD1616" s="23">
        <f t="shared" si="747"/>
        <v>0</v>
      </c>
      <c r="BE1616" s="26">
        <f t="shared" si="748"/>
        <v>0</v>
      </c>
      <c r="BF1616" s="27">
        <f t="shared" si="751"/>
        <v>15062</v>
      </c>
      <c r="BG1616" s="94"/>
      <c r="BH1616" s="95"/>
      <c r="BI1616" s="94"/>
      <c r="BJ1616" s="30">
        <f t="shared" si="749"/>
        <v>0</v>
      </c>
      <c r="BK1616" s="28">
        <f t="shared" si="750"/>
        <v>15062</v>
      </c>
      <c r="BL1616" s="284"/>
      <c r="BM1616" s="285"/>
      <c r="BN1616" s="285"/>
      <c r="BO1616" s="286"/>
      <c r="BP1616" s="261"/>
      <c r="BQ1616" s="261"/>
      <c r="BR1616" s="286"/>
      <c r="BS1616" s="286"/>
      <c r="BT1616" s="286"/>
      <c r="BU1616" s="261"/>
      <c r="BV1616" s="263"/>
      <c r="BW1616" s="263"/>
      <c r="BX1616" s="263"/>
      <c r="BY1616" s="264"/>
      <c r="BZ1616" s="264"/>
      <c r="CA1616" s="264"/>
      <c r="CB1616" s="264"/>
      <c r="CC1616" s="264"/>
      <c r="CD1616" s="264"/>
      <c r="CE1616" s="264"/>
      <c r="CF1616" s="264"/>
      <c r="CG1616" s="264"/>
      <c r="CH1616" s="264"/>
      <c r="CI1616" s="264"/>
      <c r="CJ1616" s="264"/>
      <c r="CK1616" s="264"/>
      <c r="CL1616" s="264"/>
      <c r="CM1616" s="264"/>
      <c r="CN1616" s="264"/>
      <c r="CO1616" s="264"/>
      <c r="CP1616" s="264"/>
      <c r="CQ1616" s="264"/>
      <c r="CR1616" s="264"/>
      <c r="CS1616" s="264"/>
      <c r="CT1616" s="264"/>
      <c r="CU1616" s="264"/>
      <c r="CV1616" s="264"/>
      <c r="CW1616" s="264"/>
      <c r="CX1616" s="264"/>
      <c r="CY1616" s="264"/>
      <c r="CZ1616" s="264"/>
      <c r="DA1616" s="264"/>
      <c r="DB1616" s="264"/>
      <c r="DC1616" s="264"/>
      <c r="DD1616" s="264"/>
      <c r="DE1616" s="264"/>
      <c r="DF1616" s="264"/>
      <c r="DG1616" s="264"/>
      <c r="DH1616" s="264"/>
      <c r="DI1616" s="264"/>
      <c r="DJ1616" s="264"/>
      <c r="DK1616" s="264"/>
      <c r="DL1616" s="264"/>
      <c r="DM1616" s="264"/>
      <c r="DN1616" s="264"/>
      <c r="DO1616" s="264"/>
      <c r="DP1616" s="264"/>
      <c r="DQ1616" s="264"/>
      <c r="DR1616" s="264"/>
      <c r="DS1616" s="264"/>
      <c r="DT1616" s="264"/>
      <c r="DU1616" s="264"/>
      <c r="DV1616" s="264"/>
      <c r="DW1616" s="264"/>
      <c r="DX1616" s="264"/>
      <c r="DY1616" s="264"/>
      <c r="DZ1616" s="264"/>
      <c r="EA1616" s="264"/>
      <c r="EB1616" s="264"/>
      <c r="EC1616" s="264"/>
      <c r="ED1616" s="264"/>
      <c r="EE1616" s="264"/>
      <c r="EF1616" s="264"/>
      <c r="EG1616" s="264"/>
      <c r="EH1616" s="264"/>
      <c r="EI1616" s="264"/>
      <c r="EJ1616" s="264"/>
      <c r="EK1616" s="264"/>
      <c r="EL1616" s="264"/>
      <c r="EM1616" s="264"/>
      <c r="EN1616" s="264"/>
      <c r="EO1616" s="264"/>
      <c r="EP1616" s="264"/>
      <c r="EQ1616" s="264"/>
      <c r="ER1616" s="264"/>
      <c r="ES1616" s="264"/>
      <c r="ET1616" s="264"/>
      <c r="EU1616" s="264"/>
      <c r="EV1616" s="264"/>
      <c r="EW1616" s="264"/>
      <c r="EX1616" s="264"/>
      <c r="EY1616" s="264"/>
      <c r="EZ1616" s="264"/>
      <c r="FA1616" s="264"/>
      <c r="FB1616" s="264"/>
      <c r="FC1616" s="264"/>
      <c r="FD1616" s="264"/>
      <c r="FE1616" s="264"/>
      <c r="FF1616" s="264"/>
      <c r="FG1616" s="264"/>
      <c r="FH1616" s="264"/>
      <c r="FI1616" s="264"/>
      <c r="FJ1616" s="264"/>
      <c r="FK1616" s="264"/>
      <c r="FL1616" s="264"/>
      <c r="FM1616" s="264"/>
      <c r="FN1616" s="264"/>
      <c r="FO1616" s="264"/>
      <c r="FP1616" s="264"/>
      <c r="FQ1616" s="264"/>
      <c r="FR1616" s="264"/>
      <c r="FS1616" s="264"/>
      <c r="FT1616" s="264"/>
      <c r="FU1616" s="264"/>
      <c r="FV1616" s="264"/>
    </row>
    <row r="1617" spans="1:178" s="99" customFormat="1" ht="32.25" customHeight="1">
      <c r="A1617" s="86" t="s">
        <v>886</v>
      </c>
      <c r="B1617" s="73" t="s">
        <v>887</v>
      </c>
      <c r="C1617" s="88"/>
      <c r="D1617" s="89">
        <v>45</v>
      </c>
      <c r="E1617" s="23">
        <f t="shared" si="734"/>
        <v>0</v>
      </c>
      <c r="F1617" s="89"/>
      <c r="G1617" s="89">
        <v>30</v>
      </c>
      <c r="H1617" s="23">
        <f t="shared" si="735"/>
        <v>0</v>
      </c>
      <c r="I1617" s="89"/>
      <c r="J1617" s="89">
        <v>45</v>
      </c>
      <c r="K1617" s="23">
        <f t="shared" si="736"/>
        <v>0</v>
      </c>
      <c r="L1617" s="89"/>
      <c r="M1617" s="89">
        <v>75</v>
      </c>
      <c r="N1617" s="23">
        <f t="shared" si="737"/>
        <v>0</v>
      </c>
      <c r="O1617" s="89"/>
      <c r="P1617" s="89">
        <v>38</v>
      </c>
      <c r="Q1617" s="23">
        <f t="shared" si="738"/>
        <v>0</v>
      </c>
      <c r="R1617" s="89"/>
      <c r="S1617" s="89">
        <v>68</v>
      </c>
      <c r="T1617" s="23">
        <f t="shared" si="739"/>
        <v>0</v>
      </c>
      <c r="U1617" s="89"/>
      <c r="V1617" s="89">
        <v>38</v>
      </c>
      <c r="W1617" s="23">
        <f t="shared" si="740"/>
        <v>0</v>
      </c>
      <c r="X1617" s="89"/>
      <c r="Y1617" s="89">
        <v>55</v>
      </c>
      <c r="Z1617" s="23">
        <f t="shared" si="741"/>
        <v>0</v>
      </c>
      <c r="AA1617" s="89"/>
      <c r="AB1617" s="89">
        <v>58</v>
      </c>
      <c r="AC1617" s="23">
        <f t="shared" si="742"/>
        <v>0</v>
      </c>
      <c r="AD1617" s="89"/>
      <c r="AE1617" s="89">
        <v>68</v>
      </c>
      <c r="AF1617" s="25">
        <f t="shared" si="743"/>
        <v>0</v>
      </c>
      <c r="AG1617" s="89"/>
      <c r="AH1617" s="89">
        <v>98</v>
      </c>
      <c r="AI1617" s="23">
        <f t="shared" si="744"/>
        <v>0</v>
      </c>
      <c r="AJ1617" s="89"/>
      <c r="AK1617" s="89">
        <v>7</v>
      </c>
      <c r="AL1617" s="25">
        <f t="shared" si="745"/>
        <v>0</v>
      </c>
      <c r="AM1617" s="89"/>
      <c r="AN1617" s="89">
        <v>6</v>
      </c>
      <c r="AO1617" s="25">
        <f t="shared" si="746"/>
        <v>0</v>
      </c>
      <c r="AP1617" s="89"/>
      <c r="AQ1617" s="89">
        <v>7</v>
      </c>
      <c r="AR1617" s="91">
        <f>AQ1617*AP1617</f>
        <v>0</v>
      </c>
      <c r="AS1617" s="89"/>
      <c r="AT1617" s="89">
        <v>5.63</v>
      </c>
      <c r="AU1617" s="89">
        <v>0</v>
      </c>
      <c r="AV1617" s="89"/>
      <c r="AW1617" s="89">
        <v>6.65</v>
      </c>
      <c r="AX1617" s="89">
        <v>0</v>
      </c>
      <c r="AY1617" s="89"/>
      <c r="AZ1617" s="89">
        <v>5.58</v>
      </c>
      <c r="BA1617" s="89">
        <f>AZ1617*AY1617</f>
        <v>0</v>
      </c>
      <c r="BB1617" s="89"/>
      <c r="BC1617" s="89">
        <v>6</v>
      </c>
      <c r="BD1617" s="23">
        <f t="shared" si="747"/>
        <v>0</v>
      </c>
      <c r="BE1617" s="26">
        <f t="shared" si="748"/>
        <v>0</v>
      </c>
      <c r="BF1617" s="27">
        <f t="shared" si="751"/>
        <v>219762</v>
      </c>
      <c r="BG1617" s="94"/>
      <c r="BH1617" s="95"/>
      <c r="BI1617" s="94"/>
      <c r="BJ1617" s="30">
        <f t="shared" si="749"/>
        <v>0</v>
      </c>
      <c r="BK1617" s="28">
        <f t="shared" si="750"/>
        <v>219762</v>
      </c>
      <c r="BL1617" s="284"/>
      <c r="BM1617" s="285"/>
      <c r="BN1617" s="285"/>
      <c r="BO1617" s="286"/>
      <c r="BP1617" s="261"/>
      <c r="BQ1617" s="261"/>
      <c r="BR1617" s="286"/>
      <c r="BS1617" s="286"/>
      <c r="BT1617" s="286"/>
      <c r="BU1617" s="261"/>
      <c r="BV1617" s="263"/>
      <c r="BW1617" s="263"/>
      <c r="BX1617" s="263"/>
      <c r="BY1617" s="264"/>
      <c r="BZ1617" s="264"/>
      <c r="CA1617" s="264"/>
      <c r="CB1617" s="264"/>
      <c r="CC1617" s="264"/>
      <c r="CD1617" s="264"/>
      <c r="CE1617" s="264"/>
      <c r="CF1617" s="264"/>
      <c r="CG1617" s="264"/>
      <c r="CH1617" s="264"/>
      <c r="CI1617" s="264"/>
      <c r="CJ1617" s="264"/>
      <c r="CK1617" s="264"/>
      <c r="CL1617" s="264"/>
      <c r="CM1617" s="264"/>
      <c r="CN1617" s="264"/>
      <c r="CO1617" s="264"/>
      <c r="CP1617" s="264"/>
      <c r="CQ1617" s="264"/>
      <c r="CR1617" s="264"/>
      <c r="CS1617" s="264"/>
      <c r="CT1617" s="264"/>
      <c r="CU1617" s="264"/>
      <c r="CV1617" s="264"/>
      <c r="CW1617" s="264"/>
      <c r="CX1617" s="264"/>
      <c r="CY1617" s="264"/>
      <c r="CZ1617" s="264"/>
      <c r="DA1617" s="264"/>
      <c r="DB1617" s="264"/>
      <c r="DC1617" s="264"/>
      <c r="DD1617" s="264"/>
      <c r="DE1617" s="264"/>
      <c r="DF1617" s="264"/>
      <c r="DG1617" s="264"/>
      <c r="DH1617" s="264"/>
      <c r="DI1617" s="264"/>
      <c r="DJ1617" s="264"/>
      <c r="DK1617" s="264"/>
      <c r="DL1617" s="264"/>
      <c r="DM1617" s="264"/>
      <c r="DN1617" s="264"/>
      <c r="DO1617" s="264"/>
      <c r="DP1617" s="264"/>
      <c r="DQ1617" s="264"/>
      <c r="DR1617" s="264"/>
      <c r="DS1617" s="264"/>
      <c r="DT1617" s="264"/>
      <c r="DU1617" s="264"/>
      <c r="DV1617" s="264"/>
      <c r="DW1617" s="264"/>
      <c r="DX1617" s="264"/>
      <c r="DY1617" s="264"/>
      <c r="DZ1617" s="264"/>
      <c r="EA1617" s="264"/>
      <c r="EB1617" s="264"/>
      <c r="EC1617" s="264"/>
      <c r="ED1617" s="264"/>
      <c r="EE1617" s="264"/>
      <c r="EF1617" s="264"/>
      <c r="EG1617" s="264"/>
      <c r="EH1617" s="264"/>
      <c r="EI1617" s="264"/>
      <c r="EJ1617" s="264"/>
      <c r="EK1617" s="264"/>
      <c r="EL1617" s="264"/>
      <c r="EM1617" s="264"/>
      <c r="EN1617" s="264"/>
      <c r="EO1617" s="264"/>
      <c r="EP1617" s="264"/>
      <c r="EQ1617" s="264"/>
      <c r="ER1617" s="264"/>
      <c r="ES1617" s="264"/>
      <c r="ET1617" s="264"/>
      <c r="EU1617" s="264"/>
      <c r="EV1617" s="264"/>
      <c r="EW1617" s="264"/>
      <c r="EX1617" s="264"/>
      <c r="EY1617" s="264"/>
      <c r="EZ1617" s="264"/>
      <c r="FA1617" s="264"/>
      <c r="FB1617" s="264"/>
      <c r="FC1617" s="264"/>
      <c r="FD1617" s="264"/>
      <c r="FE1617" s="264"/>
      <c r="FF1617" s="264"/>
      <c r="FG1617" s="264"/>
      <c r="FH1617" s="264"/>
      <c r="FI1617" s="264"/>
      <c r="FJ1617" s="264"/>
      <c r="FK1617" s="264"/>
      <c r="FL1617" s="264"/>
      <c r="FM1617" s="264"/>
      <c r="FN1617" s="264"/>
      <c r="FO1617" s="264"/>
      <c r="FP1617" s="264"/>
      <c r="FQ1617" s="264"/>
      <c r="FR1617" s="264"/>
      <c r="FS1617" s="264"/>
      <c r="FT1617" s="264"/>
      <c r="FU1617" s="264"/>
      <c r="FV1617" s="264"/>
    </row>
    <row r="1618" spans="1:178" s="99" customFormat="1" ht="32.25" customHeight="1">
      <c r="A1618" s="86" t="s">
        <v>888</v>
      </c>
      <c r="B1618" s="73" t="s">
        <v>889</v>
      </c>
      <c r="C1618" s="88"/>
      <c r="D1618" s="89">
        <v>45</v>
      </c>
      <c r="E1618" s="23">
        <f t="shared" si="734"/>
        <v>0</v>
      </c>
      <c r="F1618" s="89"/>
      <c r="G1618" s="89">
        <v>30</v>
      </c>
      <c r="H1618" s="23">
        <f t="shared" si="735"/>
        <v>0</v>
      </c>
      <c r="I1618" s="89"/>
      <c r="J1618" s="89">
        <v>45</v>
      </c>
      <c r="K1618" s="23">
        <f t="shared" si="736"/>
        <v>0</v>
      </c>
      <c r="L1618" s="89"/>
      <c r="M1618" s="89">
        <v>75</v>
      </c>
      <c r="N1618" s="23">
        <f t="shared" si="737"/>
        <v>0</v>
      </c>
      <c r="O1618" s="89"/>
      <c r="P1618" s="89">
        <v>38</v>
      </c>
      <c r="Q1618" s="23">
        <f t="shared" si="738"/>
        <v>0</v>
      </c>
      <c r="R1618" s="89"/>
      <c r="S1618" s="89">
        <v>68</v>
      </c>
      <c r="T1618" s="23">
        <f t="shared" si="739"/>
        <v>0</v>
      </c>
      <c r="U1618" s="89"/>
      <c r="V1618" s="89">
        <v>38</v>
      </c>
      <c r="W1618" s="23">
        <f t="shared" si="740"/>
        <v>0</v>
      </c>
      <c r="X1618" s="89"/>
      <c r="Y1618" s="89">
        <v>55</v>
      </c>
      <c r="Z1618" s="23">
        <f t="shared" si="741"/>
        <v>0</v>
      </c>
      <c r="AA1618" s="89"/>
      <c r="AB1618" s="89">
        <v>58</v>
      </c>
      <c r="AC1618" s="23">
        <f t="shared" si="742"/>
        <v>0</v>
      </c>
      <c r="AD1618" s="89"/>
      <c r="AE1618" s="89">
        <v>68</v>
      </c>
      <c r="AF1618" s="25">
        <f t="shared" si="743"/>
        <v>0</v>
      </c>
      <c r="AG1618" s="89"/>
      <c r="AH1618" s="89">
        <v>98</v>
      </c>
      <c r="AI1618" s="23">
        <f t="shared" si="744"/>
        <v>0</v>
      </c>
      <c r="AJ1618" s="89"/>
      <c r="AK1618" s="89">
        <v>7</v>
      </c>
      <c r="AL1618" s="25">
        <f t="shared" si="745"/>
        <v>0</v>
      </c>
      <c r="AM1618" s="89"/>
      <c r="AN1618" s="89">
        <v>6</v>
      </c>
      <c r="AO1618" s="25">
        <f t="shared" si="746"/>
        <v>0</v>
      </c>
      <c r="AP1618" s="89"/>
      <c r="AQ1618" s="89">
        <v>7</v>
      </c>
      <c r="AR1618" s="91">
        <v>0</v>
      </c>
      <c r="AS1618" s="89"/>
      <c r="AT1618" s="89">
        <v>5.63</v>
      </c>
      <c r="AU1618" s="89">
        <v>0</v>
      </c>
      <c r="AV1618" s="89"/>
      <c r="AW1618" s="89">
        <v>6.65</v>
      </c>
      <c r="AX1618" s="89">
        <v>0</v>
      </c>
      <c r="AY1618" s="89"/>
      <c r="AZ1618" s="89">
        <v>5.58</v>
      </c>
      <c r="BA1618" s="89">
        <v>0</v>
      </c>
      <c r="BB1618" s="89"/>
      <c r="BC1618" s="89">
        <v>6</v>
      </c>
      <c r="BD1618" s="23">
        <f t="shared" si="747"/>
        <v>0</v>
      </c>
      <c r="BE1618" s="26">
        <f t="shared" si="748"/>
        <v>0</v>
      </c>
      <c r="BF1618" s="27">
        <f t="shared" si="751"/>
        <v>3400</v>
      </c>
      <c r="BG1618" s="94"/>
      <c r="BH1618" s="95"/>
      <c r="BI1618" s="94"/>
      <c r="BJ1618" s="30">
        <f t="shared" si="749"/>
        <v>0</v>
      </c>
      <c r="BK1618" s="28">
        <f t="shared" si="750"/>
        <v>3400</v>
      </c>
      <c r="BL1618" s="284"/>
      <c r="BM1618" s="285"/>
      <c r="BN1618" s="285"/>
      <c r="BO1618" s="286"/>
      <c r="BP1618" s="261"/>
      <c r="BQ1618" s="261"/>
      <c r="BR1618" s="286"/>
      <c r="BS1618" s="286"/>
      <c r="BT1618" s="286"/>
      <c r="BU1618" s="261"/>
      <c r="BV1618" s="263"/>
      <c r="BW1618" s="263"/>
      <c r="BX1618" s="263"/>
      <c r="BY1618" s="264"/>
      <c r="BZ1618" s="264"/>
      <c r="CA1618" s="264"/>
      <c r="CB1618" s="264"/>
      <c r="CC1618" s="264"/>
      <c r="CD1618" s="264"/>
      <c r="CE1618" s="264"/>
      <c r="CF1618" s="264"/>
      <c r="CG1618" s="264"/>
      <c r="CH1618" s="264"/>
      <c r="CI1618" s="264"/>
      <c r="CJ1618" s="264"/>
      <c r="CK1618" s="264"/>
      <c r="CL1618" s="264"/>
      <c r="CM1618" s="264"/>
      <c r="CN1618" s="264"/>
      <c r="CO1618" s="264"/>
      <c r="CP1618" s="264"/>
      <c r="CQ1618" s="264"/>
      <c r="CR1618" s="264"/>
      <c r="CS1618" s="264"/>
      <c r="CT1618" s="264"/>
      <c r="CU1618" s="264"/>
      <c r="CV1618" s="264"/>
      <c r="CW1618" s="264"/>
      <c r="CX1618" s="264"/>
      <c r="CY1618" s="264"/>
      <c r="CZ1618" s="264"/>
      <c r="DA1618" s="264"/>
      <c r="DB1618" s="264"/>
      <c r="DC1618" s="264"/>
      <c r="DD1618" s="264"/>
      <c r="DE1618" s="264"/>
      <c r="DF1618" s="264"/>
      <c r="DG1618" s="264"/>
      <c r="DH1618" s="264"/>
      <c r="DI1618" s="264"/>
      <c r="DJ1618" s="264"/>
      <c r="DK1618" s="264"/>
      <c r="DL1618" s="264"/>
      <c r="DM1618" s="264"/>
      <c r="DN1618" s="264"/>
      <c r="DO1618" s="264"/>
      <c r="DP1618" s="264"/>
      <c r="DQ1618" s="264"/>
      <c r="DR1618" s="264"/>
      <c r="DS1618" s="264"/>
      <c r="DT1618" s="264"/>
      <c r="DU1618" s="264"/>
      <c r="DV1618" s="264"/>
      <c r="DW1618" s="264"/>
      <c r="DX1618" s="264"/>
      <c r="DY1618" s="264"/>
      <c r="DZ1618" s="264"/>
      <c r="EA1618" s="264"/>
      <c r="EB1618" s="264"/>
      <c r="EC1618" s="264"/>
      <c r="ED1618" s="264"/>
      <c r="EE1618" s="264"/>
      <c r="EF1618" s="264"/>
      <c r="EG1618" s="264"/>
      <c r="EH1618" s="264"/>
      <c r="EI1618" s="264"/>
      <c r="EJ1618" s="264"/>
      <c r="EK1618" s="264"/>
      <c r="EL1618" s="264"/>
      <c r="EM1618" s="264"/>
      <c r="EN1618" s="264"/>
      <c r="EO1618" s="264"/>
      <c r="EP1618" s="264"/>
      <c r="EQ1618" s="264"/>
      <c r="ER1618" s="264"/>
      <c r="ES1618" s="264"/>
      <c r="ET1618" s="264"/>
      <c r="EU1618" s="264"/>
      <c r="EV1618" s="264"/>
      <c r="EW1618" s="264"/>
      <c r="EX1618" s="264"/>
      <c r="EY1618" s="264"/>
      <c r="EZ1618" s="264"/>
      <c r="FA1618" s="264"/>
      <c r="FB1618" s="264"/>
      <c r="FC1618" s="264"/>
      <c r="FD1618" s="264"/>
      <c r="FE1618" s="264"/>
      <c r="FF1618" s="264"/>
      <c r="FG1618" s="264"/>
      <c r="FH1618" s="264"/>
      <c r="FI1618" s="264"/>
      <c r="FJ1618" s="264"/>
      <c r="FK1618" s="264"/>
      <c r="FL1618" s="264"/>
      <c r="FM1618" s="264"/>
      <c r="FN1618" s="264"/>
      <c r="FO1618" s="264"/>
      <c r="FP1618" s="264"/>
      <c r="FQ1618" s="264"/>
      <c r="FR1618" s="264"/>
      <c r="FS1618" s="264"/>
      <c r="FT1618" s="264"/>
      <c r="FU1618" s="264"/>
      <c r="FV1618" s="264"/>
    </row>
    <row r="1619" spans="1:178" s="99" customFormat="1" ht="32.25" customHeight="1">
      <c r="A1619" s="86" t="s">
        <v>890</v>
      </c>
      <c r="B1619" s="73" t="s">
        <v>891</v>
      </c>
      <c r="C1619" s="88"/>
      <c r="D1619" s="89">
        <v>45</v>
      </c>
      <c r="E1619" s="23">
        <f t="shared" si="734"/>
        <v>0</v>
      </c>
      <c r="F1619" s="89"/>
      <c r="G1619" s="89">
        <v>30</v>
      </c>
      <c r="H1619" s="23">
        <f t="shared" si="735"/>
        <v>0</v>
      </c>
      <c r="I1619" s="89"/>
      <c r="J1619" s="89">
        <v>45</v>
      </c>
      <c r="K1619" s="23">
        <f t="shared" si="736"/>
        <v>0</v>
      </c>
      <c r="L1619" s="89"/>
      <c r="M1619" s="89">
        <v>75</v>
      </c>
      <c r="N1619" s="23">
        <f t="shared" si="737"/>
        <v>0</v>
      </c>
      <c r="O1619" s="89"/>
      <c r="P1619" s="89">
        <v>38</v>
      </c>
      <c r="Q1619" s="23">
        <f t="shared" si="738"/>
        <v>0</v>
      </c>
      <c r="R1619" s="89"/>
      <c r="S1619" s="89">
        <v>68</v>
      </c>
      <c r="T1619" s="23">
        <f t="shared" si="739"/>
        <v>0</v>
      </c>
      <c r="U1619" s="89"/>
      <c r="V1619" s="89">
        <v>38</v>
      </c>
      <c r="W1619" s="23">
        <f t="shared" si="740"/>
        <v>0</v>
      </c>
      <c r="X1619" s="89"/>
      <c r="Y1619" s="89">
        <v>55</v>
      </c>
      <c r="Z1619" s="23">
        <f t="shared" si="741"/>
        <v>0</v>
      </c>
      <c r="AA1619" s="89"/>
      <c r="AB1619" s="89">
        <v>58</v>
      </c>
      <c r="AC1619" s="23">
        <f t="shared" si="742"/>
        <v>0</v>
      </c>
      <c r="AD1619" s="89"/>
      <c r="AE1619" s="89">
        <v>68</v>
      </c>
      <c r="AF1619" s="25">
        <f t="shared" si="743"/>
        <v>0</v>
      </c>
      <c r="AG1619" s="89"/>
      <c r="AH1619" s="89">
        <v>98</v>
      </c>
      <c r="AI1619" s="23">
        <f t="shared" si="744"/>
        <v>0</v>
      </c>
      <c r="AJ1619" s="89"/>
      <c r="AK1619" s="89">
        <v>7</v>
      </c>
      <c r="AL1619" s="25">
        <f t="shared" si="745"/>
        <v>0</v>
      </c>
      <c r="AM1619" s="89"/>
      <c r="AN1619" s="89">
        <v>6</v>
      </c>
      <c r="AO1619" s="25">
        <f t="shared" si="746"/>
        <v>0</v>
      </c>
      <c r="AP1619" s="89"/>
      <c r="AQ1619" s="89">
        <v>7</v>
      </c>
      <c r="AR1619" s="91">
        <v>0</v>
      </c>
      <c r="AS1619" s="89"/>
      <c r="AT1619" s="89">
        <v>5.63</v>
      </c>
      <c r="AU1619" s="89">
        <v>0</v>
      </c>
      <c r="AV1619" s="89"/>
      <c r="AW1619" s="89">
        <v>6.65</v>
      </c>
      <c r="AX1619" s="89">
        <v>0</v>
      </c>
      <c r="AY1619" s="89"/>
      <c r="AZ1619" s="89">
        <v>5.58</v>
      </c>
      <c r="BA1619" s="89">
        <v>0</v>
      </c>
      <c r="BB1619" s="89"/>
      <c r="BC1619" s="89">
        <v>6</v>
      </c>
      <c r="BD1619" s="23">
        <f t="shared" si="747"/>
        <v>0</v>
      </c>
      <c r="BE1619" s="26">
        <f t="shared" si="748"/>
        <v>0</v>
      </c>
      <c r="BF1619" s="27">
        <f t="shared" si="751"/>
        <v>100550</v>
      </c>
      <c r="BG1619" s="94"/>
      <c r="BH1619" s="95"/>
      <c r="BI1619" s="94"/>
      <c r="BJ1619" s="30">
        <f t="shared" si="749"/>
        <v>0</v>
      </c>
      <c r="BK1619" s="28">
        <f t="shared" si="750"/>
        <v>100550</v>
      </c>
      <c r="BL1619" s="284"/>
      <c r="BM1619" s="285"/>
      <c r="BN1619" s="285"/>
      <c r="BO1619" s="286"/>
      <c r="BP1619" s="261"/>
      <c r="BQ1619" s="261"/>
      <c r="BR1619" s="286"/>
      <c r="BS1619" s="286"/>
      <c r="BT1619" s="286"/>
      <c r="BU1619" s="261"/>
      <c r="BV1619" s="263"/>
      <c r="BW1619" s="263"/>
      <c r="BX1619" s="263"/>
      <c r="BY1619" s="264"/>
      <c r="BZ1619" s="264"/>
      <c r="CA1619" s="264"/>
      <c r="CB1619" s="264"/>
      <c r="CC1619" s="264"/>
      <c r="CD1619" s="264"/>
      <c r="CE1619" s="264"/>
      <c r="CF1619" s="264"/>
      <c r="CG1619" s="264"/>
      <c r="CH1619" s="264"/>
      <c r="CI1619" s="264"/>
      <c r="CJ1619" s="264"/>
      <c r="CK1619" s="264"/>
      <c r="CL1619" s="264"/>
      <c r="CM1619" s="264"/>
      <c r="CN1619" s="264"/>
      <c r="CO1619" s="264"/>
      <c r="CP1619" s="264"/>
      <c r="CQ1619" s="264"/>
      <c r="CR1619" s="264"/>
      <c r="CS1619" s="264"/>
      <c r="CT1619" s="264"/>
      <c r="CU1619" s="264"/>
      <c r="CV1619" s="264"/>
      <c r="CW1619" s="264"/>
      <c r="CX1619" s="264"/>
      <c r="CY1619" s="264"/>
      <c r="CZ1619" s="264"/>
      <c r="DA1619" s="264"/>
      <c r="DB1619" s="264"/>
      <c r="DC1619" s="264"/>
      <c r="DD1619" s="264"/>
      <c r="DE1619" s="264"/>
      <c r="DF1619" s="264"/>
      <c r="DG1619" s="264"/>
      <c r="DH1619" s="264"/>
      <c r="DI1619" s="264"/>
      <c r="DJ1619" s="264"/>
      <c r="DK1619" s="264"/>
      <c r="DL1619" s="264"/>
      <c r="DM1619" s="264"/>
      <c r="DN1619" s="264"/>
      <c r="DO1619" s="264"/>
      <c r="DP1619" s="264"/>
      <c r="DQ1619" s="264"/>
      <c r="DR1619" s="264"/>
      <c r="DS1619" s="264"/>
      <c r="DT1619" s="264"/>
      <c r="DU1619" s="264"/>
      <c r="DV1619" s="264"/>
      <c r="DW1619" s="264"/>
      <c r="DX1619" s="264"/>
      <c r="DY1619" s="264"/>
      <c r="DZ1619" s="264"/>
      <c r="EA1619" s="264"/>
      <c r="EB1619" s="264"/>
      <c r="EC1619" s="264"/>
      <c r="ED1619" s="264"/>
      <c r="EE1619" s="264"/>
      <c r="EF1619" s="264"/>
      <c r="EG1619" s="264"/>
      <c r="EH1619" s="264"/>
      <c r="EI1619" s="264"/>
      <c r="EJ1619" s="264"/>
      <c r="EK1619" s="264"/>
      <c r="EL1619" s="264"/>
      <c r="EM1619" s="264"/>
      <c r="EN1619" s="264"/>
      <c r="EO1619" s="264"/>
      <c r="EP1619" s="264"/>
      <c r="EQ1619" s="264"/>
      <c r="ER1619" s="264"/>
      <c r="ES1619" s="264"/>
      <c r="ET1619" s="264"/>
      <c r="EU1619" s="264"/>
      <c r="EV1619" s="264"/>
      <c r="EW1619" s="264"/>
      <c r="EX1619" s="264"/>
      <c r="EY1619" s="264"/>
      <c r="EZ1619" s="264"/>
      <c r="FA1619" s="264"/>
      <c r="FB1619" s="264"/>
      <c r="FC1619" s="264"/>
      <c r="FD1619" s="264"/>
      <c r="FE1619" s="264"/>
      <c r="FF1619" s="264"/>
      <c r="FG1619" s="264"/>
      <c r="FH1619" s="264"/>
      <c r="FI1619" s="264"/>
      <c r="FJ1619" s="264"/>
      <c r="FK1619" s="264"/>
      <c r="FL1619" s="264"/>
      <c r="FM1619" s="264"/>
      <c r="FN1619" s="264"/>
      <c r="FO1619" s="264"/>
      <c r="FP1619" s="264"/>
      <c r="FQ1619" s="264"/>
      <c r="FR1619" s="264"/>
      <c r="FS1619" s="264"/>
      <c r="FT1619" s="264"/>
      <c r="FU1619" s="264"/>
      <c r="FV1619" s="264"/>
    </row>
    <row r="1620" spans="1:178" s="33" customFormat="1" ht="32.25" customHeight="1">
      <c r="A1620" s="35" t="s">
        <v>892</v>
      </c>
      <c r="B1620" s="36" t="s">
        <v>893</v>
      </c>
      <c r="C1620" s="40"/>
      <c r="D1620" s="23">
        <v>45</v>
      </c>
      <c r="E1620" s="23">
        <f t="shared" si="734"/>
        <v>0</v>
      </c>
      <c r="F1620" s="25"/>
      <c r="G1620" s="23">
        <v>30</v>
      </c>
      <c r="H1620" s="23">
        <f t="shared" si="735"/>
        <v>0</v>
      </c>
      <c r="I1620" s="25"/>
      <c r="J1620" s="25">
        <v>45</v>
      </c>
      <c r="K1620" s="23">
        <f t="shared" si="736"/>
        <v>0</v>
      </c>
      <c r="L1620" s="25"/>
      <c r="M1620" s="25">
        <v>75</v>
      </c>
      <c r="N1620" s="23">
        <f t="shared" si="737"/>
        <v>0</v>
      </c>
      <c r="O1620" s="25"/>
      <c r="P1620" s="25">
        <v>38</v>
      </c>
      <c r="Q1620" s="23">
        <f t="shared" si="738"/>
        <v>0</v>
      </c>
      <c r="R1620" s="25"/>
      <c r="S1620" s="25">
        <v>68</v>
      </c>
      <c r="T1620" s="23">
        <f t="shared" si="739"/>
        <v>0</v>
      </c>
      <c r="U1620" s="25">
        <v>450</v>
      </c>
      <c r="V1620" s="25">
        <v>38</v>
      </c>
      <c r="W1620" s="23">
        <f t="shared" si="740"/>
        <v>17100</v>
      </c>
      <c r="X1620" s="25">
        <v>130</v>
      </c>
      <c r="Y1620" s="25">
        <v>55</v>
      </c>
      <c r="Z1620" s="23">
        <f t="shared" si="741"/>
        <v>7150</v>
      </c>
      <c r="AA1620" s="25">
        <v>100</v>
      </c>
      <c r="AB1620" s="25">
        <v>58</v>
      </c>
      <c r="AC1620" s="23">
        <f t="shared" si="742"/>
        <v>5800</v>
      </c>
      <c r="AD1620" s="25">
        <v>143</v>
      </c>
      <c r="AE1620" s="25">
        <v>68</v>
      </c>
      <c r="AF1620" s="25">
        <f t="shared" si="743"/>
        <v>9724</v>
      </c>
      <c r="AG1620" s="25"/>
      <c r="AH1620" s="25">
        <v>98</v>
      </c>
      <c r="AI1620" s="23">
        <f t="shared" si="744"/>
        <v>0</v>
      </c>
      <c r="AJ1620" s="25"/>
      <c r="AK1620" s="25">
        <v>7</v>
      </c>
      <c r="AL1620" s="25">
        <f t="shared" si="745"/>
        <v>0</v>
      </c>
      <c r="AM1620" s="25"/>
      <c r="AN1620" s="25">
        <v>6</v>
      </c>
      <c r="AO1620" s="25">
        <f t="shared" si="746"/>
        <v>0</v>
      </c>
      <c r="AP1620" s="25"/>
      <c r="AQ1620" s="25">
        <v>7</v>
      </c>
      <c r="AR1620" s="25">
        <v>0</v>
      </c>
      <c r="AS1620" s="25"/>
      <c r="AT1620" s="25">
        <v>5.63</v>
      </c>
      <c r="AU1620" s="25">
        <v>0</v>
      </c>
      <c r="AV1620" s="25"/>
      <c r="AW1620" s="25">
        <v>6.65</v>
      </c>
      <c r="AX1620" s="25">
        <v>0</v>
      </c>
      <c r="AY1620" s="25"/>
      <c r="AZ1620" s="25">
        <v>5.58</v>
      </c>
      <c r="BA1620" s="25">
        <v>0</v>
      </c>
      <c r="BB1620" s="25"/>
      <c r="BC1620" s="25">
        <v>6</v>
      </c>
      <c r="BD1620" s="23">
        <f t="shared" si="747"/>
        <v>0</v>
      </c>
      <c r="BE1620" s="26">
        <f t="shared" si="748"/>
        <v>39774</v>
      </c>
      <c r="BF1620" s="27">
        <f t="shared" si="751"/>
        <v>103906</v>
      </c>
      <c r="BG1620" s="28"/>
      <c r="BH1620" s="29"/>
      <c r="BI1620" s="28"/>
      <c r="BJ1620" s="30">
        <f t="shared" si="749"/>
        <v>0</v>
      </c>
      <c r="BK1620" s="28">
        <f t="shared" si="750"/>
        <v>143680</v>
      </c>
      <c r="BL1620" s="287"/>
      <c r="BM1620" s="288"/>
      <c r="BN1620" s="288"/>
      <c r="BO1620" s="254"/>
      <c r="BP1620" s="250"/>
      <c r="BQ1620" s="250"/>
      <c r="BR1620" s="254"/>
      <c r="BS1620" s="254"/>
      <c r="BT1620" s="254"/>
      <c r="BU1620" s="250"/>
      <c r="BV1620" s="252"/>
      <c r="BW1620" s="252"/>
      <c r="BX1620" s="252"/>
      <c r="BY1620" s="253"/>
      <c r="BZ1620" s="253"/>
      <c r="CA1620" s="253"/>
      <c r="CB1620" s="253"/>
      <c r="CC1620" s="253"/>
      <c r="CD1620" s="253"/>
      <c r="CE1620" s="253"/>
      <c r="CF1620" s="253"/>
      <c r="CG1620" s="253"/>
      <c r="CH1620" s="253"/>
      <c r="CI1620" s="253"/>
      <c r="CJ1620" s="253"/>
      <c r="CK1620" s="253"/>
      <c r="CL1620" s="253"/>
      <c r="CM1620" s="253"/>
      <c r="CN1620" s="253"/>
      <c r="CO1620" s="253"/>
      <c r="CP1620" s="253"/>
      <c r="CQ1620" s="253"/>
      <c r="CR1620" s="253"/>
      <c r="CS1620" s="253"/>
      <c r="CT1620" s="253"/>
      <c r="CU1620" s="253"/>
      <c r="CV1620" s="253"/>
      <c r="CW1620" s="253"/>
      <c r="CX1620" s="253"/>
      <c r="CY1620" s="253"/>
      <c r="CZ1620" s="253"/>
      <c r="DA1620" s="253"/>
      <c r="DB1620" s="253"/>
      <c r="DC1620" s="253"/>
      <c r="DD1620" s="253"/>
      <c r="DE1620" s="253"/>
      <c r="DF1620" s="253"/>
      <c r="DG1620" s="253"/>
      <c r="DH1620" s="253"/>
      <c r="DI1620" s="253"/>
      <c r="DJ1620" s="253"/>
      <c r="DK1620" s="253"/>
      <c r="DL1620" s="253"/>
      <c r="DM1620" s="253"/>
      <c r="DN1620" s="253"/>
      <c r="DO1620" s="253"/>
      <c r="DP1620" s="253"/>
      <c r="DQ1620" s="253"/>
      <c r="DR1620" s="253"/>
      <c r="DS1620" s="253"/>
      <c r="DT1620" s="253"/>
      <c r="DU1620" s="253"/>
      <c r="DV1620" s="253"/>
      <c r="DW1620" s="253"/>
      <c r="DX1620" s="253"/>
      <c r="DY1620" s="253"/>
      <c r="DZ1620" s="253"/>
      <c r="EA1620" s="253"/>
      <c r="EB1620" s="253"/>
      <c r="EC1620" s="253"/>
      <c r="ED1620" s="253"/>
      <c r="EE1620" s="253"/>
      <c r="EF1620" s="253"/>
      <c r="EG1620" s="253"/>
      <c r="EH1620" s="253"/>
      <c r="EI1620" s="253"/>
      <c r="EJ1620" s="253"/>
      <c r="EK1620" s="253"/>
      <c r="EL1620" s="253"/>
      <c r="EM1620" s="253"/>
      <c r="EN1620" s="253"/>
      <c r="EO1620" s="253"/>
      <c r="EP1620" s="253"/>
      <c r="EQ1620" s="253"/>
      <c r="ER1620" s="253"/>
      <c r="ES1620" s="253"/>
      <c r="ET1620" s="253"/>
      <c r="EU1620" s="253"/>
      <c r="EV1620" s="253"/>
      <c r="EW1620" s="253"/>
      <c r="EX1620" s="253"/>
      <c r="EY1620" s="253"/>
      <c r="EZ1620" s="253"/>
      <c r="FA1620" s="253"/>
      <c r="FB1620" s="253"/>
      <c r="FC1620" s="253"/>
      <c r="FD1620" s="253"/>
      <c r="FE1620" s="253"/>
      <c r="FF1620" s="253"/>
      <c r="FG1620" s="253"/>
      <c r="FH1620" s="253"/>
      <c r="FI1620" s="253"/>
      <c r="FJ1620" s="253"/>
      <c r="FK1620" s="253"/>
      <c r="FL1620" s="253"/>
      <c r="FM1620" s="253"/>
      <c r="FN1620" s="253"/>
      <c r="FO1620" s="253"/>
      <c r="FP1620" s="253"/>
      <c r="FQ1620" s="253"/>
      <c r="FR1620" s="253"/>
      <c r="FS1620" s="253"/>
      <c r="FT1620" s="253"/>
      <c r="FU1620" s="253"/>
      <c r="FV1620" s="253"/>
    </row>
    <row r="1621" spans="1:178" s="64" customFormat="1" ht="32.25" customHeight="1">
      <c r="A1621" s="67" t="s">
        <v>894</v>
      </c>
      <c r="B1621" s="68" t="s">
        <v>895</v>
      </c>
      <c r="C1621" s="69"/>
      <c r="D1621" s="60">
        <v>45</v>
      </c>
      <c r="E1621" s="23">
        <f t="shared" si="734"/>
        <v>0</v>
      </c>
      <c r="F1621" s="60"/>
      <c r="G1621" s="60">
        <v>30</v>
      </c>
      <c r="H1621" s="23">
        <f t="shared" si="735"/>
        <v>0</v>
      </c>
      <c r="I1621" s="60"/>
      <c r="J1621" s="60">
        <v>45</v>
      </c>
      <c r="K1621" s="23">
        <f t="shared" si="736"/>
        <v>0</v>
      </c>
      <c r="L1621" s="60"/>
      <c r="M1621" s="60">
        <v>75</v>
      </c>
      <c r="N1621" s="23">
        <f t="shared" si="737"/>
        <v>0</v>
      </c>
      <c r="O1621" s="60"/>
      <c r="P1621" s="60">
        <v>38</v>
      </c>
      <c r="Q1621" s="23">
        <f t="shared" si="738"/>
        <v>0</v>
      </c>
      <c r="R1621" s="60"/>
      <c r="S1621" s="60">
        <v>68</v>
      </c>
      <c r="T1621" s="23">
        <f t="shared" si="739"/>
        <v>0</v>
      </c>
      <c r="U1621" s="60"/>
      <c r="V1621" s="60">
        <v>38</v>
      </c>
      <c r="W1621" s="23">
        <f t="shared" si="740"/>
        <v>0</v>
      </c>
      <c r="X1621" s="60"/>
      <c r="Y1621" s="60">
        <v>55</v>
      </c>
      <c r="Z1621" s="23">
        <f t="shared" si="741"/>
        <v>0</v>
      </c>
      <c r="AA1621" s="60"/>
      <c r="AB1621" s="60">
        <v>58</v>
      </c>
      <c r="AC1621" s="23">
        <f t="shared" si="742"/>
        <v>0</v>
      </c>
      <c r="AD1621" s="60"/>
      <c r="AE1621" s="60">
        <v>68</v>
      </c>
      <c r="AF1621" s="25">
        <f t="shared" si="743"/>
        <v>0</v>
      </c>
      <c r="AG1621" s="60"/>
      <c r="AH1621" s="60">
        <v>98</v>
      </c>
      <c r="AI1621" s="23">
        <f t="shared" si="744"/>
        <v>0</v>
      </c>
      <c r="AJ1621" s="60"/>
      <c r="AK1621" s="60">
        <v>7</v>
      </c>
      <c r="AL1621" s="25">
        <f t="shared" si="745"/>
        <v>0</v>
      </c>
      <c r="AM1621" s="60"/>
      <c r="AN1621" s="60">
        <v>6</v>
      </c>
      <c r="AO1621" s="25">
        <f t="shared" si="746"/>
        <v>0</v>
      </c>
      <c r="AP1621" s="60"/>
      <c r="AQ1621" s="60">
        <v>7</v>
      </c>
      <c r="AR1621" s="60">
        <v>0</v>
      </c>
      <c r="AS1621" s="60"/>
      <c r="AT1621" s="60">
        <v>5.63</v>
      </c>
      <c r="AU1621" s="60">
        <v>0</v>
      </c>
      <c r="AV1621" s="60"/>
      <c r="AW1621" s="60">
        <v>6.65</v>
      </c>
      <c r="AX1621" s="60">
        <v>0</v>
      </c>
      <c r="AY1621" s="60"/>
      <c r="AZ1621" s="60">
        <v>5.58</v>
      </c>
      <c r="BA1621" s="60">
        <f t="shared" ref="BA1621:BA1633" si="763">AZ1621*AY1621</f>
        <v>0</v>
      </c>
      <c r="BB1621" s="60"/>
      <c r="BC1621" s="60">
        <v>6</v>
      </c>
      <c r="BD1621" s="23">
        <f t="shared" si="747"/>
        <v>0</v>
      </c>
      <c r="BE1621" s="26">
        <f t="shared" si="748"/>
        <v>0</v>
      </c>
      <c r="BF1621" s="27">
        <f t="shared" si="751"/>
        <v>217514</v>
      </c>
      <c r="BG1621" s="61"/>
      <c r="BH1621" s="62"/>
      <c r="BI1621" s="61"/>
      <c r="BJ1621" s="28">
        <f t="shared" si="749"/>
        <v>0</v>
      </c>
      <c r="BK1621" s="28">
        <f t="shared" si="750"/>
        <v>217514</v>
      </c>
      <c r="BL1621" s="282"/>
      <c r="BM1621" s="283"/>
      <c r="BN1621" s="283"/>
      <c r="BO1621" s="247"/>
      <c r="BP1621" s="245"/>
      <c r="BQ1621" s="245"/>
      <c r="BR1621" s="247"/>
      <c r="BS1621" s="247"/>
      <c r="BT1621" s="247"/>
      <c r="BU1621" s="245"/>
      <c r="BV1621" s="255"/>
      <c r="BW1621" s="255"/>
      <c r="BX1621" s="255"/>
      <c r="BY1621" s="256"/>
      <c r="BZ1621" s="256"/>
      <c r="CA1621" s="256"/>
      <c r="CB1621" s="256"/>
      <c r="CC1621" s="256"/>
      <c r="CD1621" s="256"/>
      <c r="CE1621" s="256"/>
      <c r="CF1621" s="256"/>
      <c r="CG1621" s="256"/>
      <c r="CH1621" s="256"/>
      <c r="CI1621" s="256"/>
      <c r="CJ1621" s="256"/>
      <c r="CK1621" s="256"/>
      <c r="CL1621" s="256"/>
      <c r="CM1621" s="256"/>
      <c r="CN1621" s="256"/>
      <c r="CO1621" s="256"/>
      <c r="CP1621" s="256"/>
      <c r="CQ1621" s="256"/>
      <c r="CR1621" s="256"/>
      <c r="CS1621" s="256"/>
      <c r="CT1621" s="256"/>
      <c r="CU1621" s="256"/>
      <c r="CV1621" s="256"/>
      <c r="CW1621" s="256"/>
      <c r="CX1621" s="256"/>
      <c r="CY1621" s="256"/>
      <c r="CZ1621" s="256"/>
      <c r="DA1621" s="256"/>
      <c r="DB1621" s="256"/>
      <c r="DC1621" s="256"/>
      <c r="DD1621" s="256"/>
      <c r="DE1621" s="256"/>
      <c r="DF1621" s="256"/>
      <c r="DG1621" s="256"/>
      <c r="DH1621" s="256"/>
      <c r="DI1621" s="256"/>
      <c r="DJ1621" s="256"/>
      <c r="DK1621" s="256"/>
      <c r="DL1621" s="256"/>
      <c r="DM1621" s="256"/>
      <c r="DN1621" s="256"/>
      <c r="DO1621" s="256"/>
      <c r="DP1621" s="256"/>
      <c r="DQ1621" s="256"/>
      <c r="DR1621" s="256"/>
      <c r="DS1621" s="256"/>
      <c r="DT1621" s="256"/>
      <c r="DU1621" s="256"/>
      <c r="DV1621" s="256"/>
      <c r="DW1621" s="256"/>
      <c r="DX1621" s="256"/>
      <c r="DY1621" s="256"/>
      <c r="DZ1621" s="256"/>
      <c r="EA1621" s="256"/>
      <c r="EB1621" s="256"/>
      <c r="EC1621" s="256"/>
      <c r="ED1621" s="256"/>
      <c r="EE1621" s="256"/>
      <c r="EF1621" s="256"/>
      <c r="EG1621" s="256"/>
      <c r="EH1621" s="256"/>
      <c r="EI1621" s="256"/>
      <c r="EJ1621" s="256"/>
      <c r="EK1621" s="256"/>
      <c r="EL1621" s="256"/>
      <c r="EM1621" s="256"/>
      <c r="EN1621" s="256"/>
      <c r="EO1621" s="256"/>
      <c r="EP1621" s="256"/>
      <c r="EQ1621" s="256"/>
      <c r="ER1621" s="256"/>
      <c r="ES1621" s="256"/>
      <c r="ET1621" s="256"/>
      <c r="EU1621" s="256"/>
      <c r="EV1621" s="256"/>
      <c r="EW1621" s="256"/>
      <c r="EX1621" s="256"/>
      <c r="EY1621" s="256"/>
      <c r="EZ1621" s="256"/>
      <c r="FA1621" s="256"/>
      <c r="FB1621" s="256"/>
      <c r="FC1621" s="256"/>
      <c r="FD1621" s="256"/>
      <c r="FE1621" s="256"/>
      <c r="FF1621" s="256"/>
      <c r="FG1621" s="256"/>
      <c r="FH1621" s="256"/>
      <c r="FI1621" s="256"/>
      <c r="FJ1621" s="256"/>
      <c r="FK1621" s="256"/>
      <c r="FL1621" s="256"/>
      <c r="FM1621" s="256"/>
      <c r="FN1621" s="256"/>
      <c r="FO1621" s="256"/>
      <c r="FP1621" s="256"/>
      <c r="FQ1621" s="256"/>
      <c r="FR1621" s="256"/>
      <c r="FS1621" s="256"/>
      <c r="FT1621" s="256"/>
      <c r="FU1621" s="256"/>
      <c r="FV1621" s="256"/>
    </row>
    <row r="1622" spans="1:178" s="33" customFormat="1" ht="32.25" customHeight="1">
      <c r="A1622" s="35" t="s">
        <v>896</v>
      </c>
      <c r="B1622" s="84" t="s">
        <v>897</v>
      </c>
      <c r="C1622" s="40"/>
      <c r="D1622" s="23">
        <v>45</v>
      </c>
      <c r="E1622" s="23">
        <f t="shared" si="734"/>
        <v>0</v>
      </c>
      <c r="F1622" s="25"/>
      <c r="G1622" s="23">
        <v>30</v>
      </c>
      <c r="H1622" s="23">
        <f t="shared" si="735"/>
        <v>0</v>
      </c>
      <c r="I1622" s="25"/>
      <c r="J1622" s="25">
        <v>45</v>
      </c>
      <c r="K1622" s="23">
        <f t="shared" si="736"/>
        <v>0</v>
      </c>
      <c r="L1622" s="25"/>
      <c r="M1622" s="25">
        <v>75</v>
      </c>
      <c r="N1622" s="23">
        <f t="shared" si="737"/>
        <v>0</v>
      </c>
      <c r="O1622" s="25"/>
      <c r="P1622" s="25">
        <v>38</v>
      </c>
      <c r="Q1622" s="23">
        <f t="shared" si="738"/>
        <v>0</v>
      </c>
      <c r="R1622" s="25"/>
      <c r="S1622" s="25">
        <v>68</v>
      </c>
      <c r="T1622" s="23">
        <f t="shared" si="739"/>
        <v>0</v>
      </c>
      <c r="U1622" s="25"/>
      <c r="V1622" s="25">
        <v>38</v>
      </c>
      <c r="W1622" s="23">
        <f t="shared" si="740"/>
        <v>0</v>
      </c>
      <c r="X1622" s="25"/>
      <c r="Y1622" s="25">
        <v>55</v>
      </c>
      <c r="Z1622" s="23">
        <f t="shared" si="741"/>
        <v>0</v>
      </c>
      <c r="AA1622" s="25"/>
      <c r="AB1622" s="25">
        <v>58</v>
      </c>
      <c r="AC1622" s="23">
        <f t="shared" si="742"/>
        <v>0</v>
      </c>
      <c r="AD1622" s="25"/>
      <c r="AE1622" s="25">
        <v>68</v>
      </c>
      <c r="AF1622" s="25">
        <f t="shared" si="743"/>
        <v>0</v>
      </c>
      <c r="AG1622" s="25"/>
      <c r="AH1622" s="25">
        <v>98</v>
      </c>
      <c r="AI1622" s="23">
        <f t="shared" si="744"/>
        <v>0</v>
      </c>
      <c r="AJ1622" s="25"/>
      <c r="AK1622" s="25"/>
      <c r="AL1622" s="25">
        <f t="shared" si="745"/>
        <v>0</v>
      </c>
      <c r="AM1622" s="25"/>
      <c r="AN1622" s="25"/>
      <c r="AO1622" s="25">
        <f t="shared" si="746"/>
        <v>0</v>
      </c>
      <c r="AP1622" s="25"/>
      <c r="AQ1622" s="25"/>
      <c r="AR1622" s="25"/>
      <c r="AS1622" s="25"/>
      <c r="AT1622" s="25"/>
      <c r="AU1622" s="25"/>
      <c r="AV1622" s="25"/>
      <c r="AW1622" s="25"/>
      <c r="AX1622" s="25"/>
      <c r="AY1622" s="25"/>
      <c r="AZ1622" s="25"/>
      <c r="BA1622" s="25"/>
      <c r="BB1622" s="25"/>
      <c r="BC1622" s="25">
        <v>6</v>
      </c>
      <c r="BD1622" s="23">
        <f t="shared" si="747"/>
        <v>0</v>
      </c>
      <c r="BE1622" s="26">
        <f t="shared" si="748"/>
        <v>0</v>
      </c>
      <c r="BF1622" s="27">
        <f t="shared" si="751"/>
        <v>36.940000000002328</v>
      </c>
      <c r="BG1622" s="28"/>
      <c r="BH1622" s="29"/>
      <c r="BI1622" s="28"/>
      <c r="BJ1622" s="30">
        <f t="shared" si="749"/>
        <v>0</v>
      </c>
      <c r="BK1622" s="28">
        <f t="shared" si="750"/>
        <v>36.940000000002328</v>
      </c>
      <c r="BL1622" s="287"/>
      <c r="BM1622" s="288"/>
      <c r="BN1622" s="288"/>
      <c r="BO1622" s="254"/>
      <c r="BP1622" s="250"/>
      <c r="BQ1622" s="250"/>
      <c r="BR1622" s="254"/>
      <c r="BS1622" s="254"/>
      <c r="BT1622" s="254"/>
      <c r="BU1622" s="250"/>
      <c r="BV1622" s="252"/>
      <c r="BW1622" s="252"/>
      <c r="BX1622" s="252"/>
      <c r="BY1622" s="253"/>
      <c r="BZ1622" s="253"/>
      <c r="CA1622" s="253"/>
      <c r="CB1622" s="253"/>
      <c r="CC1622" s="253"/>
      <c r="CD1622" s="253"/>
      <c r="CE1622" s="253"/>
      <c r="CF1622" s="253"/>
      <c r="CG1622" s="253"/>
      <c r="CH1622" s="253"/>
      <c r="CI1622" s="253"/>
      <c r="CJ1622" s="253"/>
      <c r="CK1622" s="253"/>
      <c r="CL1622" s="253"/>
      <c r="CM1622" s="253"/>
      <c r="CN1622" s="253"/>
      <c r="CO1622" s="253"/>
      <c r="CP1622" s="253"/>
      <c r="CQ1622" s="253"/>
      <c r="CR1622" s="253"/>
      <c r="CS1622" s="253"/>
      <c r="CT1622" s="253"/>
      <c r="CU1622" s="253"/>
      <c r="CV1622" s="253"/>
      <c r="CW1622" s="253"/>
      <c r="CX1622" s="253"/>
      <c r="CY1622" s="253"/>
      <c r="CZ1622" s="253"/>
      <c r="DA1622" s="253"/>
      <c r="DB1622" s="253"/>
      <c r="DC1622" s="253"/>
      <c r="DD1622" s="253"/>
      <c r="DE1622" s="253"/>
      <c r="DF1622" s="253"/>
      <c r="DG1622" s="253"/>
      <c r="DH1622" s="253"/>
      <c r="DI1622" s="253"/>
      <c r="DJ1622" s="253"/>
      <c r="DK1622" s="253"/>
      <c r="DL1622" s="253"/>
      <c r="DM1622" s="253"/>
      <c r="DN1622" s="253"/>
      <c r="DO1622" s="253"/>
      <c r="DP1622" s="253"/>
      <c r="DQ1622" s="253"/>
      <c r="DR1622" s="253"/>
      <c r="DS1622" s="253"/>
      <c r="DT1622" s="253"/>
      <c r="DU1622" s="253"/>
      <c r="DV1622" s="253"/>
      <c r="DW1622" s="253"/>
      <c r="DX1622" s="253"/>
      <c r="DY1622" s="253"/>
      <c r="DZ1622" s="253"/>
      <c r="EA1622" s="253"/>
      <c r="EB1622" s="253"/>
      <c r="EC1622" s="253"/>
      <c r="ED1622" s="253"/>
      <c r="EE1622" s="253"/>
      <c r="EF1622" s="253"/>
      <c r="EG1622" s="253"/>
      <c r="EH1622" s="253"/>
      <c r="EI1622" s="253"/>
      <c r="EJ1622" s="253"/>
      <c r="EK1622" s="253"/>
      <c r="EL1622" s="253"/>
      <c r="EM1622" s="253"/>
      <c r="EN1622" s="253"/>
      <c r="EO1622" s="253"/>
      <c r="EP1622" s="253"/>
      <c r="EQ1622" s="253"/>
      <c r="ER1622" s="253"/>
      <c r="ES1622" s="253"/>
      <c r="ET1622" s="253"/>
      <c r="EU1622" s="253"/>
      <c r="EV1622" s="253"/>
      <c r="EW1622" s="253"/>
      <c r="EX1622" s="253"/>
      <c r="EY1622" s="253"/>
      <c r="EZ1622" s="253"/>
      <c r="FA1622" s="253"/>
      <c r="FB1622" s="253"/>
      <c r="FC1622" s="253"/>
      <c r="FD1622" s="253"/>
      <c r="FE1622" s="253"/>
      <c r="FF1622" s="253"/>
      <c r="FG1622" s="253"/>
      <c r="FH1622" s="253"/>
      <c r="FI1622" s="253"/>
      <c r="FJ1622" s="253"/>
      <c r="FK1622" s="253"/>
      <c r="FL1622" s="253"/>
      <c r="FM1622" s="253"/>
      <c r="FN1622" s="253"/>
      <c r="FO1622" s="253"/>
      <c r="FP1622" s="253"/>
      <c r="FQ1622" s="253"/>
      <c r="FR1622" s="253"/>
      <c r="FS1622" s="253"/>
      <c r="FT1622" s="253"/>
      <c r="FU1622" s="253"/>
      <c r="FV1622" s="253"/>
    </row>
    <row r="1623" spans="1:178" s="64" customFormat="1" ht="32.25" customHeight="1">
      <c r="A1623" s="67" t="s">
        <v>898</v>
      </c>
      <c r="B1623" s="68" t="s">
        <v>899</v>
      </c>
      <c r="C1623" s="69"/>
      <c r="D1623" s="60">
        <v>45</v>
      </c>
      <c r="E1623" s="23">
        <f t="shared" si="734"/>
        <v>0</v>
      </c>
      <c r="F1623" s="60"/>
      <c r="G1623" s="60">
        <v>30</v>
      </c>
      <c r="H1623" s="23">
        <f t="shared" si="735"/>
        <v>0</v>
      </c>
      <c r="I1623" s="60"/>
      <c r="J1623" s="60">
        <v>45</v>
      </c>
      <c r="K1623" s="23">
        <f t="shared" si="736"/>
        <v>0</v>
      </c>
      <c r="L1623" s="60"/>
      <c r="M1623" s="60">
        <v>75</v>
      </c>
      <c r="N1623" s="23">
        <f t="shared" si="737"/>
        <v>0</v>
      </c>
      <c r="O1623" s="60"/>
      <c r="P1623" s="60">
        <v>38</v>
      </c>
      <c r="Q1623" s="23">
        <f t="shared" si="738"/>
        <v>0</v>
      </c>
      <c r="R1623" s="60"/>
      <c r="S1623" s="60">
        <v>68</v>
      </c>
      <c r="T1623" s="23">
        <f t="shared" si="739"/>
        <v>0</v>
      </c>
      <c r="U1623" s="60"/>
      <c r="V1623" s="60">
        <v>38</v>
      </c>
      <c r="W1623" s="23">
        <f t="shared" si="740"/>
        <v>0</v>
      </c>
      <c r="X1623" s="60"/>
      <c r="Y1623" s="60">
        <v>55</v>
      </c>
      <c r="Z1623" s="23">
        <f t="shared" si="741"/>
        <v>0</v>
      </c>
      <c r="AA1623" s="60"/>
      <c r="AB1623" s="60">
        <v>58</v>
      </c>
      <c r="AC1623" s="23">
        <f t="shared" si="742"/>
        <v>0</v>
      </c>
      <c r="AD1623" s="60"/>
      <c r="AE1623" s="60">
        <v>68</v>
      </c>
      <c r="AF1623" s="25">
        <f t="shared" si="743"/>
        <v>0</v>
      </c>
      <c r="AG1623" s="60"/>
      <c r="AH1623" s="60">
        <v>98</v>
      </c>
      <c r="AI1623" s="23">
        <f t="shared" si="744"/>
        <v>0</v>
      </c>
      <c r="AJ1623" s="60"/>
      <c r="AK1623" s="60">
        <v>7</v>
      </c>
      <c r="AL1623" s="25">
        <f t="shared" si="745"/>
        <v>0</v>
      </c>
      <c r="AM1623" s="60"/>
      <c r="AN1623" s="60">
        <v>6</v>
      </c>
      <c r="AO1623" s="25">
        <f t="shared" si="746"/>
        <v>0</v>
      </c>
      <c r="AP1623" s="60"/>
      <c r="AQ1623" s="60">
        <v>7</v>
      </c>
      <c r="AR1623" s="60">
        <v>0</v>
      </c>
      <c r="AS1623" s="60"/>
      <c r="AT1623" s="60">
        <v>5.63</v>
      </c>
      <c r="AU1623" s="60">
        <v>0</v>
      </c>
      <c r="AV1623" s="60"/>
      <c r="AW1623" s="60">
        <v>6.65</v>
      </c>
      <c r="AX1623" s="60">
        <f t="shared" ref="AX1623:AX1633" si="764">AW1623*AV1623</f>
        <v>0</v>
      </c>
      <c r="AY1623" s="60"/>
      <c r="AZ1623" s="60">
        <v>5.58</v>
      </c>
      <c r="BA1623" s="60">
        <f t="shared" si="763"/>
        <v>0</v>
      </c>
      <c r="BB1623" s="60"/>
      <c r="BC1623" s="60">
        <v>6</v>
      </c>
      <c r="BD1623" s="23">
        <f t="shared" si="747"/>
        <v>0</v>
      </c>
      <c r="BE1623" s="26">
        <f t="shared" si="748"/>
        <v>0</v>
      </c>
      <c r="BF1623" s="27">
        <f t="shared" si="751"/>
        <v>0</v>
      </c>
      <c r="BG1623" s="61"/>
      <c r="BH1623" s="62"/>
      <c r="BI1623" s="61"/>
      <c r="BJ1623" s="30">
        <f t="shared" si="749"/>
        <v>0</v>
      </c>
      <c r="BK1623" s="28">
        <f t="shared" si="750"/>
        <v>0</v>
      </c>
      <c r="BL1623" s="282"/>
      <c r="BM1623" s="283"/>
      <c r="BN1623" s="283"/>
      <c r="BO1623" s="247"/>
      <c r="BP1623" s="245"/>
      <c r="BQ1623" s="245"/>
      <c r="BR1623" s="247"/>
      <c r="BS1623" s="247"/>
      <c r="BT1623" s="247"/>
      <c r="BU1623" s="245"/>
      <c r="BV1623" s="255"/>
      <c r="BW1623" s="255"/>
      <c r="BX1623" s="255"/>
      <c r="BY1623" s="256"/>
      <c r="BZ1623" s="256"/>
      <c r="CA1623" s="256"/>
      <c r="CB1623" s="256"/>
      <c r="CC1623" s="256"/>
      <c r="CD1623" s="256"/>
      <c r="CE1623" s="256"/>
      <c r="CF1623" s="256"/>
      <c r="CG1623" s="256"/>
      <c r="CH1623" s="256"/>
      <c r="CI1623" s="256"/>
      <c r="CJ1623" s="256"/>
      <c r="CK1623" s="256"/>
      <c r="CL1623" s="256"/>
      <c r="CM1623" s="256"/>
      <c r="CN1623" s="256"/>
      <c r="CO1623" s="256"/>
      <c r="CP1623" s="256"/>
      <c r="CQ1623" s="256"/>
      <c r="CR1623" s="256"/>
      <c r="CS1623" s="256"/>
      <c r="CT1623" s="256"/>
      <c r="CU1623" s="256"/>
      <c r="CV1623" s="256"/>
      <c r="CW1623" s="256"/>
      <c r="CX1623" s="256"/>
      <c r="CY1623" s="256"/>
      <c r="CZ1623" s="256"/>
      <c r="DA1623" s="256"/>
      <c r="DB1623" s="256"/>
      <c r="DC1623" s="256"/>
      <c r="DD1623" s="256"/>
      <c r="DE1623" s="256"/>
      <c r="DF1623" s="256"/>
      <c r="DG1623" s="256"/>
      <c r="DH1623" s="256"/>
      <c r="DI1623" s="256"/>
      <c r="DJ1623" s="256"/>
      <c r="DK1623" s="256"/>
      <c r="DL1623" s="256"/>
      <c r="DM1623" s="256"/>
      <c r="DN1623" s="256"/>
      <c r="DO1623" s="256"/>
      <c r="DP1623" s="256"/>
      <c r="DQ1623" s="256"/>
      <c r="DR1623" s="256"/>
      <c r="DS1623" s="256"/>
      <c r="DT1623" s="256"/>
      <c r="DU1623" s="256"/>
      <c r="DV1623" s="256"/>
      <c r="DW1623" s="256"/>
      <c r="DX1623" s="256"/>
      <c r="DY1623" s="256"/>
      <c r="DZ1623" s="256"/>
      <c r="EA1623" s="256"/>
      <c r="EB1623" s="256"/>
      <c r="EC1623" s="256"/>
      <c r="ED1623" s="256"/>
      <c r="EE1623" s="256"/>
      <c r="EF1623" s="256"/>
      <c r="EG1623" s="256"/>
      <c r="EH1623" s="256"/>
      <c r="EI1623" s="256"/>
      <c r="EJ1623" s="256"/>
      <c r="EK1623" s="256"/>
      <c r="EL1623" s="256"/>
      <c r="EM1623" s="256"/>
      <c r="EN1623" s="256"/>
      <c r="EO1623" s="256"/>
      <c r="EP1623" s="256"/>
      <c r="EQ1623" s="256"/>
      <c r="ER1623" s="256"/>
      <c r="ES1623" s="256"/>
      <c r="ET1623" s="256"/>
      <c r="EU1623" s="256"/>
      <c r="EV1623" s="256"/>
      <c r="EW1623" s="256"/>
      <c r="EX1623" s="256"/>
      <c r="EY1623" s="256"/>
      <c r="EZ1623" s="256"/>
      <c r="FA1623" s="256"/>
      <c r="FB1623" s="256"/>
      <c r="FC1623" s="256"/>
      <c r="FD1623" s="256"/>
      <c r="FE1623" s="256"/>
      <c r="FF1623" s="256"/>
      <c r="FG1623" s="256"/>
      <c r="FH1623" s="256"/>
      <c r="FI1623" s="256"/>
      <c r="FJ1623" s="256"/>
      <c r="FK1623" s="256"/>
      <c r="FL1623" s="256"/>
      <c r="FM1623" s="256"/>
      <c r="FN1623" s="256"/>
      <c r="FO1623" s="256"/>
      <c r="FP1623" s="256"/>
      <c r="FQ1623" s="256"/>
      <c r="FR1623" s="256"/>
      <c r="FS1623" s="256"/>
      <c r="FT1623" s="256"/>
      <c r="FU1623" s="256"/>
      <c r="FV1623" s="256"/>
    </row>
    <row r="1624" spans="1:178" s="81" customFormat="1" ht="32.25" customHeight="1">
      <c r="A1624" s="72" t="s">
        <v>900</v>
      </c>
      <c r="B1624" s="73" t="s">
        <v>901</v>
      </c>
      <c r="C1624" s="74"/>
      <c r="D1624" s="75">
        <v>45</v>
      </c>
      <c r="E1624" s="23">
        <f t="shared" si="734"/>
        <v>0</v>
      </c>
      <c r="F1624" s="75"/>
      <c r="G1624" s="75">
        <v>30</v>
      </c>
      <c r="H1624" s="23">
        <f t="shared" si="735"/>
        <v>0</v>
      </c>
      <c r="I1624" s="75"/>
      <c r="J1624" s="75">
        <v>45</v>
      </c>
      <c r="K1624" s="23">
        <f t="shared" si="736"/>
        <v>0</v>
      </c>
      <c r="L1624" s="75"/>
      <c r="M1624" s="75">
        <v>75</v>
      </c>
      <c r="N1624" s="23">
        <f t="shared" si="737"/>
        <v>0</v>
      </c>
      <c r="O1624" s="75"/>
      <c r="P1624" s="75">
        <v>38</v>
      </c>
      <c r="Q1624" s="23">
        <f t="shared" si="738"/>
        <v>0</v>
      </c>
      <c r="R1624" s="75"/>
      <c r="S1624" s="75">
        <v>68</v>
      </c>
      <c r="T1624" s="23">
        <f t="shared" si="739"/>
        <v>0</v>
      </c>
      <c r="U1624" s="75"/>
      <c r="V1624" s="75">
        <v>38</v>
      </c>
      <c r="W1624" s="23">
        <f t="shared" si="740"/>
        <v>0</v>
      </c>
      <c r="X1624" s="75"/>
      <c r="Y1624" s="75">
        <v>55</v>
      </c>
      <c r="Z1624" s="23">
        <f t="shared" si="741"/>
        <v>0</v>
      </c>
      <c r="AA1624" s="75"/>
      <c r="AB1624" s="75">
        <v>58</v>
      </c>
      <c r="AC1624" s="23">
        <f t="shared" si="742"/>
        <v>0</v>
      </c>
      <c r="AD1624" s="75"/>
      <c r="AE1624" s="75">
        <v>68</v>
      </c>
      <c r="AF1624" s="25">
        <f t="shared" si="743"/>
        <v>0</v>
      </c>
      <c r="AG1624" s="75"/>
      <c r="AH1624" s="75">
        <v>98</v>
      </c>
      <c r="AI1624" s="23">
        <f t="shared" si="744"/>
        <v>0</v>
      </c>
      <c r="AJ1624" s="75"/>
      <c r="AK1624" s="75">
        <v>7</v>
      </c>
      <c r="AL1624" s="25">
        <f t="shared" si="745"/>
        <v>0</v>
      </c>
      <c r="AM1624" s="75"/>
      <c r="AN1624" s="75">
        <v>6</v>
      </c>
      <c r="AO1624" s="25">
        <f t="shared" si="746"/>
        <v>0</v>
      </c>
      <c r="AP1624" s="75"/>
      <c r="AQ1624" s="75">
        <v>7</v>
      </c>
      <c r="AR1624" s="77">
        <v>0</v>
      </c>
      <c r="AS1624" s="75"/>
      <c r="AT1624" s="75">
        <v>5.63</v>
      </c>
      <c r="AU1624" s="75">
        <v>0</v>
      </c>
      <c r="AV1624" s="75"/>
      <c r="AW1624" s="75">
        <v>6.65</v>
      </c>
      <c r="AX1624" s="75">
        <v>0</v>
      </c>
      <c r="AY1624" s="75"/>
      <c r="AZ1624" s="75">
        <v>5.58</v>
      </c>
      <c r="BA1624" s="75">
        <v>0</v>
      </c>
      <c r="BB1624" s="75"/>
      <c r="BC1624" s="75">
        <v>6</v>
      </c>
      <c r="BD1624" s="23">
        <f t="shared" si="747"/>
        <v>0</v>
      </c>
      <c r="BE1624" s="26">
        <f t="shared" si="748"/>
        <v>0</v>
      </c>
      <c r="BF1624" s="27">
        <f t="shared" si="751"/>
        <v>2100</v>
      </c>
      <c r="BG1624" s="78"/>
      <c r="BH1624" s="79"/>
      <c r="BI1624" s="78"/>
      <c r="BJ1624" s="30">
        <f t="shared" si="749"/>
        <v>0</v>
      </c>
      <c r="BK1624" s="28">
        <f t="shared" si="750"/>
        <v>2100</v>
      </c>
      <c r="BL1624" s="289"/>
      <c r="BM1624" s="290"/>
      <c r="BN1624" s="290"/>
      <c r="BO1624" s="272"/>
      <c r="BP1624" s="257"/>
      <c r="BQ1624" s="257"/>
      <c r="BR1624" s="272"/>
      <c r="BS1624" s="272"/>
      <c r="BT1624" s="272"/>
      <c r="BU1624" s="257"/>
      <c r="BV1624" s="259"/>
      <c r="BW1624" s="259"/>
      <c r="BX1624" s="259"/>
      <c r="BY1624" s="258"/>
      <c r="BZ1624" s="258"/>
      <c r="CA1624" s="258"/>
      <c r="CB1624" s="258"/>
      <c r="CC1624" s="258"/>
      <c r="CD1624" s="258"/>
      <c r="CE1624" s="258"/>
      <c r="CF1624" s="258"/>
      <c r="CG1624" s="258"/>
      <c r="CH1624" s="258"/>
      <c r="CI1624" s="258"/>
      <c r="CJ1624" s="258"/>
      <c r="CK1624" s="258"/>
      <c r="CL1624" s="258"/>
      <c r="CM1624" s="258"/>
      <c r="CN1624" s="258"/>
      <c r="CO1624" s="258"/>
      <c r="CP1624" s="258"/>
      <c r="CQ1624" s="258"/>
      <c r="CR1624" s="258"/>
      <c r="CS1624" s="258"/>
      <c r="CT1624" s="258"/>
      <c r="CU1624" s="258"/>
      <c r="CV1624" s="258"/>
      <c r="CW1624" s="258"/>
      <c r="CX1624" s="258"/>
      <c r="CY1624" s="258"/>
      <c r="CZ1624" s="258"/>
      <c r="DA1624" s="258"/>
      <c r="DB1624" s="258"/>
      <c r="DC1624" s="258"/>
      <c r="DD1624" s="258"/>
      <c r="DE1624" s="258"/>
      <c r="DF1624" s="258"/>
      <c r="DG1624" s="258"/>
      <c r="DH1624" s="258"/>
      <c r="DI1624" s="258"/>
      <c r="DJ1624" s="258"/>
      <c r="DK1624" s="258"/>
      <c r="DL1624" s="258"/>
      <c r="DM1624" s="258"/>
      <c r="DN1624" s="258"/>
      <c r="DO1624" s="258"/>
      <c r="DP1624" s="258"/>
      <c r="DQ1624" s="258"/>
      <c r="DR1624" s="258"/>
      <c r="DS1624" s="258"/>
      <c r="DT1624" s="258"/>
      <c r="DU1624" s="258"/>
      <c r="DV1624" s="258"/>
      <c r="DW1624" s="258"/>
      <c r="DX1624" s="258"/>
      <c r="DY1624" s="258"/>
      <c r="DZ1624" s="258"/>
      <c r="EA1624" s="258"/>
      <c r="EB1624" s="258"/>
      <c r="EC1624" s="258"/>
      <c r="ED1624" s="258"/>
      <c r="EE1624" s="258"/>
      <c r="EF1624" s="258"/>
      <c r="EG1624" s="258"/>
      <c r="EH1624" s="258"/>
      <c r="EI1624" s="258"/>
      <c r="EJ1624" s="258"/>
      <c r="EK1624" s="258"/>
      <c r="EL1624" s="258"/>
      <c r="EM1624" s="258"/>
      <c r="EN1624" s="258"/>
      <c r="EO1624" s="258"/>
      <c r="EP1624" s="258"/>
      <c r="EQ1624" s="258"/>
      <c r="ER1624" s="258"/>
      <c r="ES1624" s="258"/>
      <c r="ET1624" s="258"/>
      <c r="EU1624" s="258"/>
      <c r="EV1624" s="258"/>
      <c r="EW1624" s="258"/>
      <c r="EX1624" s="258"/>
      <c r="EY1624" s="258"/>
      <c r="EZ1624" s="258"/>
      <c r="FA1624" s="258"/>
      <c r="FB1624" s="258"/>
      <c r="FC1624" s="258"/>
      <c r="FD1624" s="258"/>
      <c r="FE1624" s="258"/>
      <c r="FF1624" s="258"/>
      <c r="FG1624" s="258"/>
      <c r="FH1624" s="258"/>
      <c r="FI1624" s="258"/>
      <c r="FJ1624" s="258"/>
      <c r="FK1624" s="258"/>
      <c r="FL1624" s="258"/>
      <c r="FM1624" s="258"/>
      <c r="FN1624" s="258"/>
      <c r="FO1624" s="258"/>
      <c r="FP1624" s="258"/>
      <c r="FQ1624" s="258"/>
      <c r="FR1624" s="258"/>
      <c r="FS1624" s="258"/>
      <c r="FT1624" s="258"/>
      <c r="FU1624" s="258"/>
      <c r="FV1624" s="258"/>
    </row>
    <row r="1625" spans="1:178" s="33" customFormat="1" ht="32.25" customHeight="1">
      <c r="A1625" s="35" t="s">
        <v>902</v>
      </c>
      <c r="B1625" s="36" t="s">
        <v>903</v>
      </c>
      <c r="C1625" s="40"/>
      <c r="D1625" s="25">
        <v>45</v>
      </c>
      <c r="E1625" s="23">
        <f t="shared" si="734"/>
        <v>0</v>
      </c>
      <c r="F1625" s="25"/>
      <c r="G1625" s="25">
        <v>30</v>
      </c>
      <c r="H1625" s="23">
        <f t="shared" si="735"/>
        <v>0</v>
      </c>
      <c r="I1625" s="25"/>
      <c r="J1625" s="25">
        <v>45</v>
      </c>
      <c r="K1625" s="23">
        <f t="shared" si="736"/>
        <v>0</v>
      </c>
      <c r="L1625" s="25"/>
      <c r="M1625" s="25">
        <v>75</v>
      </c>
      <c r="N1625" s="23">
        <f t="shared" si="737"/>
        <v>0</v>
      </c>
      <c r="O1625" s="25"/>
      <c r="P1625" s="25">
        <v>38</v>
      </c>
      <c r="Q1625" s="23">
        <f t="shared" si="738"/>
        <v>0</v>
      </c>
      <c r="R1625" s="25"/>
      <c r="S1625" s="25">
        <v>68</v>
      </c>
      <c r="T1625" s="23">
        <f t="shared" si="739"/>
        <v>0</v>
      </c>
      <c r="U1625" s="25"/>
      <c r="V1625" s="25">
        <v>38</v>
      </c>
      <c r="W1625" s="23">
        <f t="shared" si="740"/>
        <v>0</v>
      </c>
      <c r="X1625" s="25"/>
      <c r="Y1625" s="25">
        <v>55</v>
      </c>
      <c r="Z1625" s="23">
        <f t="shared" si="741"/>
        <v>0</v>
      </c>
      <c r="AA1625" s="25"/>
      <c r="AB1625" s="25">
        <v>58</v>
      </c>
      <c r="AC1625" s="23">
        <f t="shared" si="742"/>
        <v>0</v>
      </c>
      <c r="AD1625" s="25"/>
      <c r="AE1625" s="25">
        <v>68</v>
      </c>
      <c r="AF1625" s="25">
        <f t="shared" si="743"/>
        <v>0</v>
      </c>
      <c r="AG1625" s="25"/>
      <c r="AH1625" s="25">
        <v>98</v>
      </c>
      <c r="AI1625" s="23">
        <f t="shared" si="744"/>
        <v>0</v>
      </c>
      <c r="AJ1625" s="25"/>
      <c r="AK1625" s="25">
        <v>7</v>
      </c>
      <c r="AL1625" s="25">
        <f t="shared" si="745"/>
        <v>0</v>
      </c>
      <c r="AM1625" s="25"/>
      <c r="AN1625" s="25">
        <v>6</v>
      </c>
      <c r="AO1625" s="25">
        <f t="shared" si="746"/>
        <v>0</v>
      </c>
      <c r="AP1625" s="25"/>
      <c r="AQ1625" s="25">
        <v>7</v>
      </c>
      <c r="AR1625" s="25">
        <v>0</v>
      </c>
      <c r="AS1625" s="25"/>
      <c r="AT1625" s="25">
        <v>5.63</v>
      </c>
      <c r="AU1625" s="25">
        <f t="shared" ref="AU1625:AU1633" si="765">AT1625*AS1625</f>
        <v>0</v>
      </c>
      <c r="AV1625" s="25"/>
      <c r="AW1625" s="25">
        <v>6.65</v>
      </c>
      <c r="AX1625" s="25">
        <f t="shared" si="764"/>
        <v>0</v>
      </c>
      <c r="AY1625" s="25"/>
      <c r="AZ1625" s="25">
        <v>5.58</v>
      </c>
      <c r="BA1625" s="25">
        <f t="shared" si="763"/>
        <v>0</v>
      </c>
      <c r="BB1625" s="25"/>
      <c r="BC1625" s="25">
        <v>6</v>
      </c>
      <c r="BD1625" s="23">
        <f t="shared" si="747"/>
        <v>0</v>
      </c>
      <c r="BE1625" s="26">
        <f t="shared" si="748"/>
        <v>0</v>
      </c>
      <c r="BF1625" s="27">
        <f t="shared" si="751"/>
        <v>0</v>
      </c>
      <c r="BG1625" s="28"/>
      <c r="BH1625" s="29"/>
      <c r="BI1625" s="28"/>
      <c r="BJ1625" s="30">
        <f t="shared" si="749"/>
        <v>0</v>
      </c>
      <c r="BK1625" s="28">
        <f t="shared" si="750"/>
        <v>0</v>
      </c>
      <c r="BL1625" s="291"/>
      <c r="BM1625" s="252"/>
      <c r="BN1625" s="252"/>
      <c r="BO1625" s="252"/>
      <c r="BP1625" s="250"/>
      <c r="BQ1625" s="250"/>
      <c r="BR1625" s="254"/>
      <c r="BS1625" s="254"/>
      <c r="BT1625" s="254"/>
      <c r="BU1625" s="250"/>
      <c r="BV1625" s="252"/>
      <c r="BW1625" s="252"/>
      <c r="BX1625" s="252"/>
      <c r="BY1625" s="253"/>
      <c r="BZ1625" s="253"/>
      <c r="CA1625" s="253"/>
      <c r="CB1625" s="253"/>
      <c r="CC1625" s="253"/>
      <c r="CD1625" s="253"/>
      <c r="CE1625" s="253"/>
      <c r="CF1625" s="253"/>
      <c r="CG1625" s="253"/>
      <c r="CH1625" s="253"/>
      <c r="CI1625" s="253"/>
      <c r="CJ1625" s="253"/>
      <c r="CK1625" s="253"/>
      <c r="CL1625" s="253"/>
      <c r="CM1625" s="253"/>
      <c r="CN1625" s="253"/>
      <c r="CO1625" s="253"/>
      <c r="CP1625" s="253"/>
      <c r="CQ1625" s="253"/>
      <c r="CR1625" s="253"/>
      <c r="CS1625" s="253"/>
      <c r="CT1625" s="253"/>
      <c r="CU1625" s="253"/>
      <c r="CV1625" s="253"/>
      <c r="CW1625" s="253"/>
      <c r="CX1625" s="253"/>
      <c r="CY1625" s="253"/>
      <c r="CZ1625" s="253"/>
      <c r="DA1625" s="253"/>
      <c r="DB1625" s="253"/>
      <c r="DC1625" s="253"/>
      <c r="DD1625" s="253"/>
      <c r="DE1625" s="253"/>
      <c r="DF1625" s="253"/>
      <c r="DG1625" s="253"/>
      <c r="DH1625" s="253"/>
      <c r="DI1625" s="253"/>
      <c r="DJ1625" s="253"/>
      <c r="DK1625" s="253"/>
      <c r="DL1625" s="253"/>
      <c r="DM1625" s="253"/>
      <c r="DN1625" s="253"/>
      <c r="DO1625" s="253"/>
      <c r="DP1625" s="253"/>
      <c r="DQ1625" s="253"/>
      <c r="DR1625" s="253"/>
      <c r="DS1625" s="253"/>
      <c r="DT1625" s="253"/>
      <c r="DU1625" s="253"/>
      <c r="DV1625" s="253"/>
      <c r="DW1625" s="253"/>
      <c r="DX1625" s="253"/>
      <c r="DY1625" s="253"/>
      <c r="DZ1625" s="253"/>
      <c r="EA1625" s="253"/>
      <c r="EB1625" s="253"/>
      <c r="EC1625" s="253"/>
      <c r="ED1625" s="253"/>
      <c r="EE1625" s="253"/>
      <c r="EF1625" s="253"/>
      <c r="EG1625" s="253"/>
      <c r="EH1625" s="253"/>
      <c r="EI1625" s="253"/>
      <c r="EJ1625" s="253"/>
      <c r="EK1625" s="253"/>
      <c r="EL1625" s="253"/>
      <c r="EM1625" s="253"/>
      <c r="EN1625" s="253"/>
      <c r="EO1625" s="253"/>
      <c r="EP1625" s="253"/>
      <c r="EQ1625" s="253"/>
      <c r="ER1625" s="253"/>
      <c r="ES1625" s="253"/>
      <c r="ET1625" s="253"/>
      <c r="EU1625" s="253"/>
      <c r="EV1625" s="253"/>
      <c r="EW1625" s="253"/>
      <c r="EX1625" s="253"/>
      <c r="EY1625" s="253"/>
      <c r="EZ1625" s="253"/>
      <c r="FA1625" s="253"/>
      <c r="FB1625" s="253"/>
      <c r="FC1625" s="253"/>
      <c r="FD1625" s="253"/>
      <c r="FE1625" s="253"/>
      <c r="FF1625" s="253"/>
      <c r="FG1625" s="253"/>
      <c r="FH1625" s="253"/>
      <c r="FI1625" s="253"/>
      <c r="FJ1625" s="253"/>
      <c r="FK1625" s="253"/>
      <c r="FL1625" s="253"/>
      <c r="FM1625" s="253"/>
      <c r="FN1625" s="253"/>
      <c r="FO1625" s="253"/>
      <c r="FP1625" s="253"/>
      <c r="FQ1625" s="253"/>
      <c r="FR1625" s="253"/>
      <c r="FS1625" s="253"/>
      <c r="FT1625" s="253"/>
      <c r="FU1625" s="253"/>
      <c r="FV1625" s="253"/>
    </row>
    <row r="1626" spans="1:178" s="34" customFormat="1" ht="32.25" customHeight="1">
      <c r="A1626" s="20" t="s">
        <v>904</v>
      </c>
      <c r="B1626" s="21" t="s">
        <v>905</v>
      </c>
      <c r="C1626" s="51"/>
      <c r="D1626" s="23">
        <v>45</v>
      </c>
      <c r="E1626" s="23">
        <f t="shared" si="734"/>
        <v>0</v>
      </c>
      <c r="F1626" s="23"/>
      <c r="G1626" s="23">
        <v>30</v>
      </c>
      <c r="H1626" s="23">
        <f t="shared" si="735"/>
        <v>0</v>
      </c>
      <c r="I1626" s="23"/>
      <c r="J1626" s="23">
        <v>45</v>
      </c>
      <c r="K1626" s="23">
        <f t="shared" si="736"/>
        <v>0</v>
      </c>
      <c r="L1626" s="23">
        <v>450</v>
      </c>
      <c r="M1626" s="23">
        <v>75</v>
      </c>
      <c r="N1626" s="23">
        <f t="shared" si="737"/>
        <v>33750</v>
      </c>
      <c r="O1626" s="23">
        <v>300</v>
      </c>
      <c r="P1626" s="23">
        <v>38</v>
      </c>
      <c r="Q1626" s="23">
        <f t="shared" si="738"/>
        <v>11400</v>
      </c>
      <c r="R1626" s="23">
        <v>530</v>
      </c>
      <c r="S1626" s="23">
        <v>68</v>
      </c>
      <c r="T1626" s="23">
        <f t="shared" si="739"/>
        <v>36040</v>
      </c>
      <c r="U1626" s="23"/>
      <c r="V1626" s="23">
        <v>38</v>
      </c>
      <c r="W1626" s="23">
        <f t="shared" si="740"/>
        <v>0</v>
      </c>
      <c r="X1626" s="23"/>
      <c r="Y1626" s="23">
        <v>55</v>
      </c>
      <c r="Z1626" s="23">
        <f t="shared" si="741"/>
        <v>0</v>
      </c>
      <c r="AA1626" s="23"/>
      <c r="AB1626" s="23">
        <v>58</v>
      </c>
      <c r="AC1626" s="23">
        <f t="shared" si="742"/>
        <v>0</v>
      </c>
      <c r="AD1626" s="23"/>
      <c r="AE1626" s="23">
        <v>68</v>
      </c>
      <c r="AF1626" s="25">
        <f t="shared" si="743"/>
        <v>0</v>
      </c>
      <c r="AG1626" s="23"/>
      <c r="AH1626" s="23">
        <v>98</v>
      </c>
      <c r="AI1626" s="23">
        <f t="shared" si="744"/>
        <v>0</v>
      </c>
      <c r="AJ1626" s="25"/>
      <c r="AK1626" s="25">
        <v>7</v>
      </c>
      <c r="AL1626" s="25">
        <f t="shared" si="745"/>
        <v>0</v>
      </c>
      <c r="AM1626" s="25">
        <v>7800</v>
      </c>
      <c r="AN1626" s="25">
        <v>6</v>
      </c>
      <c r="AO1626" s="25">
        <f t="shared" si="746"/>
        <v>46800</v>
      </c>
      <c r="AP1626" s="23"/>
      <c r="AQ1626" s="23">
        <v>7</v>
      </c>
      <c r="AR1626" s="25">
        <v>0</v>
      </c>
      <c r="AS1626" s="23"/>
      <c r="AT1626" s="23">
        <v>5.63</v>
      </c>
      <c r="AU1626" s="23">
        <f t="shared" si="765"/>
        <v>0</v>
      </c>
      <c r="AV1626" s="23"/>
      <c r="AW1626" s="23">
        <v>6.65</v>
      </c>
      <c r="AX1626" s="23">
        <f t="shared" si="764"/>
        <v>0</v>
      </c>
      <c r="AY1626" s="23"/>
      <c r="AZ1626" s="23">
        <v>5.58</v>
      </c>
      <c r="BA1626" s="23">
        <f t="shared" si="763"/>
        <v>0</v>
      </c>
      <c r="BB1626" s="23"/>
      <c r="BC1626" s="23">
        <v>6</v>
      </c>
      <c r="BD1626" s="23">
        <f t="shared" si="747"/>
        <v>0</v>
      </c>
      <c r="BE1626" s="26">
        <f t="shared" si="748"/>
        <v>127990</v>
      </c>
      <c r="BF1626" s="27">
        <f t="shared" si="751"/>
        <v>248022</v>
      </c>
      <c r="BG1626" s="28"/>
      <c r="BH1626" s="29"/>
      <c r="BI1626" s="28"/>
      <c r="BJ1626" s="30">
        <f t="shared" si="749"/>
        <v>0</v>
      </c>
      <c r="BK1626" s="28">
        <f t="shared" si="750"/>
        <v>376012</v>
      </c>
      <c r="BL1626" s="252"/>
      <c r="BM1626" s="252"/>
      <c r="BN1626" s="252"/>
      <c r="BO1626" s="252"/>
      <c r="BP1626" s="250"/>
      <c r="BQ1626" s="250"/>
      <c r="BR1626" s="254"/>
      <c r="BS1626" s="254"/>
      <c r="BT1626" s="254"/>
      <c r="BU1626" s="250"/>
      <c r="BV1626" s="252"/>
      <c r="BW1626" s="252"/>
      <c r="BX1626" s="252"/>
      <c r="BY1626" s="253"/>
      <c r="BZ1626" s="253"/>
      <c r="CA1626" s="253"/>
      <c r="CB1626" s="253"/>
      <c r="CC1626" s="253"/>
      <c r="CD1626" s="253"/>
      <c r="CE1626" s="253"/>
      <c r="CF1626" s="253"/>
      <c r="CG1626" s="253"/>
      <c r="CH1626" s="253"/>
      <c r="CI1626" s="253"/>
      <c r="CJ1626" s="253"/>
      <c r="CK1626" s="253"/>
      <c r="CL1626" s="253"/>
      <c r="CM1626" s="253"/>
      <c r="CN1626" s="253"/>
      <c r="CO1626" s="253"/>
      <c r="CP1626" s="253"/>
      <c r="CQ1626" s="253"/>
      <c r="CR1626" s="253"/>
      <c r="CS1626" s="253"/>
      <c r="CT1626" s="253"/>
      <c r="CU1626" s="253"/>
      <c r="CV1626" s="253"/>
      <c r="CW1626" s="253"/>
      <c r="CX1626" s="253"/>
      <c r="CY1626" s="253"/>
      <c r="CZ1626" s="253"/>
      <c r="DA1626" s="253"/>
      <c r="DB1626" s="253"/>
      <c r="DC1626" s="253"/>
      <c r="DD1626" s="253"/>
      <c r="DE1626" s="253"/>
      <c r="DF1626" s="253"/>
      <c r="DG1626" s="253"/>
      <c r="DH1626" s="253"/>
      <c r="DI1626" s="253"/>
      <c r="DJ1626" s="253"/>
      <c r="DK1626" s="253"/>
      <c r="DL1626" s="253"/>
      <c r="DM1626" s="253"/>
      <c r="DN1626" s="253"/>
      <c r="DO1626" s="253"/>
      <c r="DP1626" s="253"/>
      <c r="DQ1626" s="253"/>
      <c r="DR1626" s="253"/>
      <c r="DS1626" s="253"/>
      <c r="DT1626" s="253"/>
      <c r="DU1626" s="253"/>
      <c r="DV1626" s="253"/>
      <c r="DW1626" s="253"/>
      <c r="DX1626" s="253"/>
      <c r="DY1626" s="253"/>
      <c r="DZ1626" s="253"/>
      <c r="EA1626" s="253"/>
      <c r="EB1626" s="253"/>
      <c r="EC1626" s="253"/>
      <c r="ED1626" s="253"/>
      <c r="EE1626" s="253"/>
      <c r="EF1626" s="253"/>
      <c r="EG1626" s="253"/>
      <c r="EH1626" s="253"/>
      <c r="EI1626" s="253"/>
      <c r="EJ1626" s="253"/>
      <c r="EK1626" s="253"/>
      <c r="EL1626" s="253"/>
      <c r="EM1626" s="253"/>
      <c r="EN1626" s="253"/>
      <c r="EO1626" s="253"/>
      <c r="EP1626" s="253"/>
      <c r="EQ1626" s="253"/>
      <c r="ER1626" s="253"/>
      <c r="ES1626" s="253"/>
      <c r="ET1626" s="253"/>
      <c r="EU1626" s="253"/>
      <c r="EV1626" s="253"/>
      <c r="EW1626" s="253"/>
      <c r="EX1626" s="253"/>
      <c r="EY1626" s="253"/>
      <c r="EZ1626" s="253"/>
      <c r="FA1626" s="253"/>
      <c r="FB1626" s="253"/>
      <c r="FC1626" s="253"/>
      <c r="FD1626" s="253"/>
      <c r="FE1626" s="253"/>
      <c r="FF1626" s="253"/>
      <c r="FG1626" s="253"/>
      <c r="FH1626" s="253"/>
      <c r="FI1626" s="253"/>
      <c r="FJ1626" s="253"/>
      <c r="FK1626" s="253"/>
      <c r="FL1626" s="253"/>
      <c r="FM1626" s="253"/>
      <c r="FN1626" s="253"/>
      <c r="FO1626" s="253"/>
      <c r="FP1626" s="253"/>
      <c r="FQ1626" s="253"/>
      <c r="FR1626" s="253"/>
      <c r="FS1626" s="253"/>
      <c r="FT1626" s="253"/>
      <c r="FU1626" s="253"/>
      <c r="FV1626" s="253"/>
    </row>
    <row r="1627" spans="1:178" s="34" customFormat="1" ht="32.25" customHeight="1">
      <c r="A1627" s="20" t="s">
        <v>906</v>
      </c>
      <c r="B1627" s="21" t="s">
        <v>907</v>
      </c>
      <c r="C1627" s="51"/>
      <c r="D1627" s="23">
        <v>45</v>
      </c>
      <c r="E1627" s="23">
        <f t="shared" si="734"/>
        <v>0</v>
      </c>
      <c r="F1627" s="23"/>
      <c r="G1627" s="23">
        <v>30</v>
      </c>
      <c r="H1627" s="23">
        <f t="shared" si="735"/>
        <v>0</v>
      </c>
      <c r="I1627" s="23"/>
      <c r="J1627" s="23">
        <v>45</v>
      </c>
      <c r="K1627" s="23">
        <f t="shared" si="736"/>
        <v>0</v>
      </c>
      <c r="L1627" s="23">
        <v>300</v>
      </c>
      <c r="M1627" s="23">
        <v>75</v>
      </c>
      <c r="N1627" s="23">
        <f t="shared" si="737"/>
        <v>22500</v>
      </c>
      <c r="O1627" s="23">
        <v>310</v>
      </c>
      <c r="P1627" s="23">
        <v>38</v>
      </c>
      <c r="Q1627" s="23">
        <f t="shared" si="738"/>
        <v>11780</v>
      </c>
      <c r="R1627" s="23">
        <v>480</v>
      </c>
      <c r="S1627" s="23">
        <v>68</v>
      </c>
      <c r="T1627" s="23">
        <f t="shared" si="739"/>
        <v>32640</v>
      </c>
      <c r="U1627" s="23"/>
      <c r="V1627" s="23">
        <v>38</v>
      </c>
      <c r="W1627" s="23">
        <f t="shared" si="740"/>
        <v>0</v>
      </c>
      <c r="X1627" s="23"/>
      <c r="Y1627" s="23">
        <v>55</v>
      </c>
      <c r="Z1627" s="23">
        <f t="shared" si="741"/>
        <v>0</v>
      </c>
      <c r="AA1627" s="23"/>
      <c r="AB1627" s="23">
        <v>58</v>
      </c>
      <c r="AC1627" s="23">
        <f t="shared" si="742"/>
        <v>0</v>
      </c>
      <c r="AD1627" s="23"/>
      <c r="AE1627" s="23">
        <v>68</v>
      </c>
      <c r="AF1627" s="25">
        <f t="shared" si="743"/>
        <v>0</v>
      </c>
      <c r="AG1627" s="23"/>
      <c r="AH1627" s="23">
        <v>98</v>
      </c>
      <c r="AI1627" s="23">
        <f t="shared" si="744"/>
        <v>0</v>
      </c>
      <c r="AJ1627" s="25"/>
      <c r="AK1627" s="25">
        <v>7</v>
      </c>
      <c r="AL1627" s="25">
        <f t="shared" si="745"/>
        <v>0</v>
      </c>
      <c r="AM1627" s="25">
        <v>3580</v>
      </c>
      <c r="AN1627" s="25">
        <v>6</v>
      </c>
      <c r="AO1627" s="25">
        <f t="shared" si="746"/>
        <v>21480</v>
      </c>
      <c r="AP1627" s="23"/>
      <c r="AQ1627" s="23">
        <v>7</v>
      </c>
      <c r="AR1627" s="25">
        <f t="shared" ref="AR1627:AR1633" si="766">AQ1627*AP1627</f>
        <v>0</v>
      </c>
      <c r="AS1627" s="23"/>
      <c r="AT1627" s="23">
        <v>5.63</v>
      </c>
      <c r="AU1627" s="23">
        <f t="shared" si="765"/>
        <v>0</v>
      </c>
      <c r="AV1627" s="23"/>
      <c r="AW1627" s="23">
        <v>6.65</v>
      </c>
      <c r="AX1627" s="23">
        <f t="shared" si="764"/>
        <v>0</v>
      </c>
      <c r="AY1627" s="23"/>
      <c r="AZ1627" s="23">
        <v>5.58</v>
      </c>
      <c r="BA1627" s="23">
        <f t="shared" si="763"/>
        <v>0</v>
      </c>
      <c r="BB1627" s="23"/>
      <c r="BC1627" s="23">
        <v>6</v>
      </c>
      <c r="BD1627" s="23">
        <f t="shared" si="747"/>
        <v>0</v>
      </c>
      <c r="BE1627" s="26">
        <f t="shared" si="748"/>
        <v>88400</v>
      </c>
      <c r="BF1627" s="27">
        <f t="shared" si="751"/>
        <v>252899.68</v>
      </c>
      <c r="BG1627" s="28"/>
      <c r="BH1627" s="29"/>
      <c r="BI1627" s="28"/>
      <c r="BJ1627" s="30">
        <f t="shared" si="749"/>
        <v>0</v>
      </c>
      <c r="BK1627" s="28">
        <f t="shared" si="750"/>
        <v>341299.68</v>
      </c>
      <c r="BL1627" s="252"/>
      <c r="BM1627" s="252"/>
      <c r="BN1627" s="252"/>
      <c r="BO1627" s="252"/>
      <c r="BP1627" s="250"/>
      <c r="BQ1627" s="250"/>
      <c r="BR1627" s="254"/>
      <c r="BS1627" s="254"/>
      <c r="BT1627" s="254"/>
      <c r="BU1627" s="250"/>
      <c r="BV1627" s="252"/>
      <c r="BW1627" s="252"/>
      <c r="BX1627" s="252"/>
      <c r="BY1627" s="253"/>
      <c r="BZ1627" s="253"/>
      <c r="CA1627" s="253"/>
      <c r="CB1627" s="253"/>
      <c r="CC1627" s="253"/>
      <c r="CD1627" s="253"/>
      <c r="CE1627" s="253"/>
      <c r="CF1627" s="253"/>
      <c r="CG1627" s="253"/>
      <c r="CH1627" s="253"/>
      <c r="CI1627" s="253"/>
      <c r="CJ1627" s="253"/>
      <c r="CK1627" s="253"/>
      <c r="CL1627" s="253"/>
      <c r="CM1627" s="253"/>
      <c r="CN1627" s="253"/>
      <c r="CO1627" s="253"/>
      <c r="CP1627" s="253"/>
      <c r="CQ1627" s="253"/>
      <c r="CR1627" s="253"/>
      <c r="CS1627" s="253"/>
      <c r="CT1627" s="253"/>
      <c r="CU1627" s="253"/>
      <c r="CV1627" s="253"/>
      <c r="CW1627" s="253"/>
      <c r="CX1627" s="253"/>
      <c r="CY1627" s="253"/>
      <c r="CZ1627" s="253"/>
      <c r="DA1627" s="253"/>
      <c r="DB1627" s="253"/>
      <c r="DC1627" s="253"/>
      <c r="DD1627" s="253"/>
      <c r="DE1627" s="253"/>
      <c r="DF1627" s="253"/>
      <c r="DG1627" s="253"/>
      <c r="DH1627" s="253"/>
      <c r="DI1627" s="253"/>
      <c r="DJ1627" s="253"/>
      <c r="DK1627" s="253"/>
      <c r="DL1627" s="253"/>
      <c r="DM1627" s="253"/>
      <c r="DN1627" s="253"/>
      <c r="DO1627" s="253"/>
      <c r="DP1627" s="253"/>
      <c r="DQ1627" s="253"/>
      <c r="DR1627" s="253"/>
      <c r="DS1627" s="253"/>
      <c r="DT1627" s="253"/>
      <c r="DU1627" s="253"/>
      <c r="DV1627" s="253"/>
      <c r="DW1627" s="253"/>
      <c r="DX1627" s="253"/>
      <c r="DY1627" s="253"/>
      <c r="DZ1627" s="253"/>
      <c r="EA1627" s="253"/>
      <c r="EB1627" s="253"/>
      <c r="EC1627" s="253"/>
      <c r="ED1627" s="253"/>
      <c r="EE1627" s="253"/>
      <c r="EF1627" s="253"/>
      <c r="EG1627" s="253"/>
      <c r="EH1627" s="253"/>
      <c r="EI1627" s="253"/>
      <c r="EJ1627" s="253"/>
      <c r="EK1627" s="253"/>
      <c r="EL1627" s="253"/>
      <c r="EM1627" s="253"/>
      <c r="EN1627" s="253"/>
      <c r="EO1627" s="253"/>
      <c r="EP1627" s="253"/>
      <c r="EQ1627" s="253"/>
      <c r="ER1627" s="253"/>
      <c r="ES1627" s="253"/>
      <c r="ET1627" s="253"/>
      <c r="EU1627" s="253"/>
      <c r="EV1627" s="253"/>
      <c r="EW1627" s="253"/>
      <c r="EX1627" s="253"/>
      <c r="EY1627" s="253"/>
      <c r="EZ1627" s="253"/>
      <c r="FA1627" s="253"/>
      <c r="FB1627" s="253"/>
      <c r="FC1627" s="253"/>
      <c r="FD1627" s="253"/>
      <c r="FE1627" s="253"/>
      <c r="FF1627" s="253"/>
      <c r="FG1627" s="253"/>
      <c r="FH1627" s="253"/>
      <c r="FI1627" s="253"/>
      <c r="FJ1627" s="253"/>
      <c r="FK1627" s="253"/>
      <c r="FL1627" s="253"/>
      <c r="FM1627" s="253"/>
      <c r="FN1627" s="253"/>
      <c r="FO1627" s="253"/>
      <c r="FP1627" s="253"/>
      <c r="FQ1627" s="253"/>
      <c r="FR1627" s="253"/>
      <c r="FS1627" s="253"/>
      <c r="FT1627" s="253"/>
      <c r="FU1627" s="253"/>
      <c r="FV1627" s="253"/>
    </row>
    <row r="1628" spans="1:178" s="34" customFormat="1" ht="32.25" customHeight="1">
      <c r="A1628" s="20" t="s">
        <v>908</v>
      </c>
      <c r="B1628" s="21" t="s">
        <v>909</v>
      </c>
      <c r="C1628" s="51"/>
      <c r="D1628" s="23">
        <v>45</v>
      </c>
      <c r="E1628" s="23">
        <f t="shared" si="734"/>
        <v>0</v>
      </c>
      <c r="F1628" s="23"/>
      <c r="G1628" s="23">
        <v>30</v>
      </c>
      <c r="H1628" s="23">
        <f t="shared" si="735"/>
        <v>0</v>
      </c>
      <c r="I1628" s="23"/>
      <c r="J1628" s="23">
        <v>45</v>
      </c>
      <c r="K1628" s="23">
        <f t="shared" si="736"/>
        <v>0</v>
      </c>
      <c r="L1628" s="23">
        <v>450</v>
      </c>
      <c r="M1628" s="23">
        <v>75</v>
      </c>
      <c r="N1628" s="23">
        <f t="shared" si="737"/>
        <v>33750</v>
      </c>
      <c r="O1628" s="23">
        <v>262</v>
      </c>
      <c r="P1628" s="23">
        <v>38</v>
      </c>
      <c r="Q1628" s="23">
        <f t="shared" si="738"/>
        <v>9956</v>
      </c>
      <c r="R1628" s="23">
        <v>460</v>
      </c>
      <c r="S1628" s="23">
        <v>68</v>
      </c>
      <c r="T1628" s="23">
        <f t="shared" si="739"/>
        <v>31280</v>
      </c>
      <c r="U1628" s="23"/>
      <c r="V1628" s="23">
        <v>38</v>
      </c>
      <c r="W1628" s="23">
        <f t="shared" si="740"/>
        <v>0</v>
      </c>
      <c r="X1628" s="23"/>
      <c r="Y1628" s="23">
        <v>55</v>
      </c>
      <c r="Z1628" s="23">
        <f t="shared" si="741"/>
        <v>0</v>
      </c>
      <c r="AA1628" s="23"/>
      <c r="AB1628" s="23">
        <v>58</v>
      </c>
      <c r="AC1628" s="23">
        <f t="shared" si="742"/>
        <v>0</v>
      </c>
      <c r="AD1628" s="23"/>
      <c r="AE1628" s="23">
        <v>68</v>
      </c>
      <c r="AF1628" s="25">
        <f t="shared" si="743"/>
        <v>0</v>
      </c>
      <c r="AG1628" s="23"/>
      <c r="AH1628" s="23">
        <v>98</v>
      </c>
      <c r="AI1628" s="23">
        <f t="shared" si="744"/>
        <v>0</v>
      </c>
      <c r="AJ1628" s="25"/>
      <c r="AK1628" s="25">
        <v>7</v>
      </c>
      <c r="AL1628" s="25">
        <f t="shared" si="745"/>
        <v>0</v>
      </c>
      <c r="AM1628" s="25">
        <v>3217</v>
      </c>
      <c r="AN1628" s="25">
        <v>6</v>
      </c>
      <c r="AO1628" s="25">
        <f t="shared" si="746"/>
        <v>19302</v>
      </c>
      <c r="AP1628" s="23"/>
      <c r="AQ1628" s="23">
        <v>7</v>
      </c>
      <c r="AR1628" s="25">
        <f t="shared" si="766"/>
        <v>0</v>
      </c>
      <c r="AS1628" s="23"/>
      <c r="AT1628" s="23">
        <v>5.63</v>
      </c>
      <c r="AU1628" s="23">
        <f t="shared" si="765"/>
        <v>0</v>
      </c>
      <c r="AV1628" s="23"/>
      <c r="AW1628" s="23">
        <v>6.65</v>
      </c>
      <c r="AX1628" s="23">
        <f t="shared" si="764"/>
        <v>0</v>
      </c>
      <c r="AY1628" s="23"/>
      <c r="AZ1628" s="23">
        <v>5.58</v>
      </c>
      <c r="BA1628" s="23">
        <f t="shared" si="763"/>
        <v>0</v>
      </c>
      <c r="BB1628" s="23"/>
      <c r="BC1628" s="23">
        <v>6</v>
      </c>
      <c r="BD1628" s="23">
        <f t="shared" si="747"/>
        <v>0</v>
      </c>
      <c r="BE1628" s="26">
        <f t="shared" si="748"/>
        <v>94288</v>
      </c>
      <c r="BF1628" s="27">
        <f t="shared" si="751"/>
        <v>83186</v>
      </c>
      <c r="BG1628" s="28"/>
      <c r="BH1628" s="29"/>
      <c r="BI1628" s="28"/>
      <c r="BJ1628" s="30">
        <f t="shared" si="749"/>
        <v>0</v>
      </c>
      <c r="BK1628" s="28">
        <f t="shared" si="750"/>
        <v>177474</v>
      </c>
      <c r="BL1628" s="252"/>
      <c r="BM1628" s="252"/>
      <c r="BN1628" s="252"/>
      <c r="BO1628" s="252"/>
      <c r="BP1628" s="250"/>
      <c r="BQ1628" s="250"/>
      <c r="BR1628" s="254"/>
      <c r="BS1628" s="254"/>
      <c r="BT1628" s="254"/>
      <c r="BU1628" s="250"/>
      <c r="BV1628" s="252"/>
      <c r="BW1628" s="252"/>
      <c r="BX1628" s="252"/>
      <c r="BY1628" s="253"/>
      <c r="BZ1628" s="253"/>
      <c r="CA1628" s="253"/>
      <c r="CB1628" s="253"/>
      <c r="CC1628" s="253"/>
      <c r="CD1628" s="253"/>
      <c r="CE1628" s="253"/>
      <c r="CF1628" s="253"/>
      <c r="CG1628" s="253"/>
      <c r="CH1628" s="253"/>
      <c r="CI1628" s="253"/>
      <c r="CJ1628" s="253"/>
      <c r="CK1628" s="253"/>
      <c r="CL1628" s="253"/>
      <c r="CM1628" s="253"/>
      <c r="CN1628" s="253"/>
      <c r="CO1628" s="253"/>
      <c r="CP1628" s="253"/>
      <c r="CQ1628" s="253"/>
      <c r="CR1628" s="253"/>
      <c r="CS1628" s="253"/>
      <c r="CT1628" s="253"/>
      <c r="CU1628" s="253"/>
      <c r="CV1628" s="253"/>
      <c r="CW1628" s="253"/>
      <c r="CX1628" s="253"/>
      <c r="CY1628" s="253"/>
      <c r="CZ1628" s="253"/>
      <c r="DA1628" s="253"/>
      <c r="DB1628" s="253"/>
      <c r="DC1628" s="253"/>
      <c r="DD1628" s="253"/>
      <c r="DE1628" s="253"/>
      <c r="DF1628" s="253"/>
      <c r="DG1628" s="253"/>
      <c r="DH1628" s="253"/>
      <c r="DI1628" s="253"/>
      <c r="DJ1628" s="253"/>
      <c r="DK1628" s="253"/>
      <c r="DL1628" s="253"/>
      <c r="DM1628" s="253"/>
      <c r="DN1628" s="253"/>
      <c r="DO1628" s="253"/>
      <c r="DP1628" s="253"/>
      <c r="DQ1628" s="253"/>
      <c r="DR1628" s="253"/>
      <c r="DS1628" s="253"/>
      <c r="DT1628" s="253"/>
      <c r="DU1628" s="253"/>
      <c r="DV1628" s="253"/>
      <c r="DW1628" s="253"/>
      <c r="DX1628" s="253"/>
      <c r="DY1628" s="253"/>
      <c r="DZ1628" s="253"/>
      <c r="EA1628" s="253"/>
      <c r="EB1628" s="253"/>
      <c r="EC1628" s="253"/>
      <c r="ED1628" s="253"/>
      <c r="EE1628" s="253"/>
      <c r="EF1628" s="253"/>
      <c r="EG1628" s="253"/>
      <c r="EH1628" s="253"/>
      <c r="EI1628" s="253"/>
      <c r="EJ1628" s="253"/>
      <c r="EK1628" s="253"/>
      <c r="EL1628" s="253"/>
      <c r="EM1628" s="253"/>
      <c r="EN1628" s="253"/>
      <c r="EO1628" s="253"/>
      <c r="EP1628" s="253"/>
      <c r="EQ1628" s="253"/>
      <c r="ER1628" s="253"/>
      <c r="ES1628" s="253"/>
      <c r="ET1628" s="253"/>
      <c r="EU1628" s="253"/>
      <c r="EV1628" s="253"/>
      <c r="EW1628" s="253"/>
      <c r="EX1628" s="253"/>
      <c r="EY1628" s="253"/>
      <c r="EZ1628" s="253"/>
      <c r="FA1628" s="253"/>
      <c r="FB1628" s="253"/>
      <c r="FC1628" s="253"/>
      <c r="FD1628" s="253"/>
      <c r="FE1628" s="253"/>
      <c r="FF1628" s="253"/>
      <c r="FG1628" s="253"/>
      <c r="FH1628" s="253"/>
      <c r="FI1628" s="253"/>
      <c r="FJ1628" s="253"/>
      <c r="FK1628" s="253"/>
      <c r="FL1628" s="253"/>
      <c r="FM1628" s="253"/>
      <c r="FN1628" s="253"/>
      <c r="FO1628" s="253"/>
      <c r="FP1628" s="253"/>
      <c r="FQ1628" s="253"/>
      <c r="FR1628" s="253"/>
      <c r="FS1628" s="253"/>
      <c r="FT1628" s="253"/>
      <c r="FU1628" s="253"/>
      <c r="FV1628" s="253"/>
    </row>
    <row r="1629" spans="1:178" s="34" customFormat="1" ht="32.25" customHeight="1">
      <c r="A1629" s="20" t="s">
        <v>910</v>
      </c>
      <c r="B1629" s="21" t="s">
        <v>911</v>
      </c>
      <c r="C1629" s="51"/>
      <c r="D1629" s="23">
        <v>45</v>
      </c>
      <c r="E1629" s="23">
        <f t="shared" si="734"/>
        <v>0</v>
      </c>
      <c r="F1629" s="23"/>
      <c r="G1629" s="23">
        <v>30</v>
      </c>
      <c r="H1629" s="23">
        <f t="shared" si="735"/>
        <v>0</v>
      </c>
      <c r="I1629" s="23"/>
      <c r="J1629" s="23">
        <v>45</v>
      </c>
      <c r="K1629" s="23">
        <f t="shared" si="736"/>
        <v>0</v>
      </c>
      <c r="L1629" s="23"/>
      <c r="M1629" s="23">
        <v>75</v>
      </c>
      <c r="N1629" s="23">
        <f t="shared" si="737"/>
        <v>0</v>
      </c>
      <c r="O1629" s="23"/>
      <c r="P1629" s="23">
        <v>38</v>
      </c>
      <c r="Q1629" s="23">
        <f t="shared" si="738"/>
        <v>0</v>
      </c>
      <c r="R1629" s="23"/>
      <c r="S1629" s="23">
        <v>68</v>
      </c>
      <c r="T1629" s="23">
        <f t="shared" si="739"/>
        <v>0</v>
      </c>
      <c r="U1629" s="23"/>
      <c r="V1629" s="23">
        <v>38</v>
      </c>
      <c r="W1629" s="23">
        <f t="shared" si="740"/>
        <v>0</v>
      </c>
      <c r="X1629" s="23"/>
      <c r="Y1629" s="23">
        <v>55</v>
      </c>
      <c r="Z1629" s="23">
        <f t="shared" si="741"/>
        <v>0</v>
      </c>
      <c r="AA1629" s="23"/>
      <c r="AB1629" s="23">
        <v>58</v>
      </c>
      <c r="AC1629" s="23">
        <f t="shared" si="742"/>
        <v>0</v>
      </c>
      <c r="AD1629" s="23"/>
      <c r="AE1629" s="23">
        <v>68</v>
      </c>
      <c r="AF1629" s="25">
        <f t="shared" si="743"/>
        <v>0</v>
      </c>
      <c r="AG1629" s="23"/>
      <c r="AH1629" s="23">
        <v>98</v>
      </c>
      <c r="AI1629" s="23">
        <f t="shared" si="744"/>
        <v>0</v>
      </c>
      <c r="AJ1629" s="25"/>
      <c r="AK1629" s="25">
        <v>7</v>
      </c>
      <c r="AL1629" s="25">
        <f t="shared" si="745"/>
        <v>0</v>
      </c>
      <c r="AM1629" s="25"/>
      <c r="AN1629" s="25">
        <v>6</v>
      </c>
      <c r="AO1629" s="25">
        <f t="shared" si="746"/>
        <v>0</v>
      </c>
      <c r="AP1629" s="23"/>
      <c r="AQ1629" s="23">
        <v>7</v>
      </c>
      <c r="AR1629" s="25">
        <f t="shared" si="766"/>
        <v>0</v>
      </c>
      <c r="AS1629" s="23"/>
      <c r="AT1629" s="23">
        <v>5.63</v>
      </c>
      <c r="AU1629" s="23">
        <f t="shared" si="765"/>
        <v>0</v>
      </c>
      <c r="AV1629" s="23"/>
      <c r="AW1629" s="23">
        <v>6.65</v>
      </c>
      <c r="AX1629" s="23">
        <f t="shared" si="764"/>
        <v>0</v>
      </c>
      <c r="AY1629" s="23"/>
      <c r="AZ1629" s="23">
        <v>5.58</v>
      </c>
      <c r="BA1629" s="23">
        <f t="shared" si="763"/>
        <v>0</v>
      </c>
      <c r="BB1629" s="23"/>
      <c r="BC1629" s="23">
        <v>6</v>
      </c>
      <c r="BD1629" s="23">
        <f t="shared" si="747"/>
        <v>0</v>
      </c>
      <c r="BE1629" s="26">
        <f t="shared" si="748"/>
        <v>0</v>
      </c>
      <c r="BF1629" s="27">
        <f t="shared" si="751"/>
        <v>280861</v>
      </c>
      <c r="BG1629" s="28"/>
      <c r="BH1629" s="29"/>
      <c r="BI1629" s="28"/>
      <c r="BJ1629" s="30">
        <f t="shared" si="749"/>
        <v>0</v>
      </c>
      <c r="BK1629" s="28">
        <f t="shared" si="750"/>
        <v>280861</v>
      </c>
      <c r="BL1629" s="252"/>
      <c r="BM1629" s="252"/>
      <c r="BN1629" s="252"/>
      <c r="BO1629" s="252"/>
      <c r="BP1629" s="250"/>
      <c r="BQ1629" s="250"/>
      <c r="BR1629" s="254"/>
      <c r="BS1629" s="254"/>
      <c r="BT1629" s="254"/>
      <c r="BU1629" s="250"/>
      <c r="BV1629" s="252"/>
      <c r="BW1629" s="252"/>
      <c r="BX1629" s="252"/>
      <c r="BY1629" s="253"/>
      <c r="BZ1629" s="253"/>
      <c r="CA1629" s="253"/>
      <c r="CB1629" s="253"/>
      <c r="CC1629" s="253"/>
      <c r="CD1629" s="253"/>
      <c r="CE1629" s="253"/>
      <c r="CF1629" s="253"/>
      <c r="CG1629" s="253"/>
      <c r="CH1629" s="253"/>
      <c r="CI1629" s="253"/>
      <c r="CJ1629" s="253"/>
      <c r="CK1629" s="253"/>
      <c r="CL1629" s="253"/>
      <c r="CM1629" s="253"/>
      <c r="CN1629" s="253"/>
      <c r="CO1629" s="253"/>
      <c r="CP1629" s="253"/>
      <c r="CQ1629" s="253"/>
      <c r="CR1629" s="253"/>
      <c r="CS1629" s="253"/>
      <c r="CT1629" s="253"/>
      <c r="CU1629" s="253"/>
      <c r="CV1629" s="253"/>
      <c r="CW1629" s="253"/>
      <c r="CX1629" s="253"/>
      <c r="CY1629" s="253"/>
      <c r="CZ1629" s="253"/>
      <c r="DA1629" s="253"/>
      <c r="DB1629" s="253"/>
      <c r="DC1629" s="253"/>
      <c r="DD1629" s="253"/>
      <c r="DE1629" s="253"/>
      <c r="DF1629" s="253"/>
      <c r="DG1629" s="253"/>
      <c r="DH1629" s="253"/>
      <c r="DI1629" s="253"/>
      <c r="DJ1629" s="253"/>
      <c r="DK1629" s="253"/>
      <c r="DL1629" s="253"/>
      <c r="DM1629" s="253"/>
      <c r="DN1629" s="253"/>
      <c r="DO1629" s="253"/>
      <c r="DP1629" s="253"/>
      <c r="DQ1629" s="253"/>
      <c r="DR1629" s="253"/>
      <c r="DS1629" s="253"/>
      <c r="DT1629" s="253"/>
      <c r="DU1629" s="253"/>
      <c r="DV1629" s="253"/>
      <c r="DW1629" s="253"/>
      <c r="DX1629" s="253"/>
      <c r="DY1629" s="253"/>
      <c r="DZ1629" s="253"/>
      <c r="EA1629" s="253"/>
      <c r="EB1629" s="253"/>
      <c r="EC1629" s="253"/>
      <c r="ED1629" s="253"/>
      <c r="EE1629" s="253"/>
      <c r="EF1629" s="253"/>
      <c r="EG1629" s="253"/>
      <c r="EH1629" s="253"/>
      <c r="EI1629" s="253"/>
      <c r="EJ1629" s="253"/>
      <c r="EK1629" s="253"/>
      <c r="EL1629" s="253"/>
      <c r="EM1629" s="253"/>
      <c r="EN1629" s="253"/>
      <c r="EO1629" s="253"/>
      <c r="EP1629" s="253"/>
      <c r="EQ1629" s="253"/>
      <c r="ER1629" s="253"/>
      <c r="ES1629" s="253"/>
      <c r="ET1629" s="253"/>
      <c r="EU1629" s="253"/>
      <c r="EV1629" s="253"/>
      <c r="EW1629" s="253"/>
      <c r="EX1629" s="253"/>
      <c r="EY1629" s="253"/>
      <c r="EZ1629" s="253"/>
      <c r="FA1629" s="253"/>
      <c r="FB1629" s="253"/>
      <c r="FC1629" s="253"/>
      <c r="FD1629" s="253"/>
      <c r="FE1629" s="253"/>
      <c r="FF1629" s="253"/>
      <c r="FG1629" s="253"/>
      <c r="FH1629" s="253"/>
      <c r="FI1629" s="253"/>
      <c r="FJ1629" s="253"/>
      <c r="FK1629" s="253"/>
      <c r="FL1629" s="253"/>
      <c r="FM1629" s="253"/>
      <c r="FN1629" s="253"/>
      <c r="FO1629" s="253"/>
      <c r="FP1629" s="253"/>
      <c r="FQ1629" s="253"/>
      <c r="FR1629" s="253"/>
      <c r="FS1629" s="253"/>
      <c r="FT1629" s="253"/>
      <c r="FU1629" s="253"/>
      <c r="FV1629" s="253"/>
    </row>
    <row r="1630" spans="1:178" s="33" customFormat="1" ht="32.25" customHeight="1">
      <c r="A1630" s="35" t="s">
        <v>912</v>
      </c>
      <c r="B1630" s="36" t="s">
        <v>913</v>
      </c>
      <c r="C1630" s="40"/>
      <c r="D1630" s="25">
        <v>45</v>
      </c>
      <c r="E1630" s="23">
        <f t="shared" si="734"/>
        <v>0</v>
      </c>
      <c r="F1630" s="25"/>
      <c r="G1630" s="25">
        <v>30</v>
      </c>
      <c r="H1630" s="23">
        <f t="shared" si="735"/>
        <v>0</v>
      </c>
      <c r="I1630" s="25"/>
      <c r="J1630" s="25">
        <v>45</v>
      </c>
      <c r="K1630" s="23">
        <f t="shared" si="736"/>
        <v>0</v>
      </c>
      <c r="L1630" s="25"/>
      <c r="M1630" s="25">
        <v>75</v>
      </c>
      <c r="N1630" s="23">
        <f t="shared" si="737"/>
        <v>0</v>
      </c>
      <c r="O1630" s="25"/>
      <c r="P1630" s="25">
        <v>38</v>
      </c>
      <c r="Q1630" s="23">
        <f t="shared" si="738"/>
        <v>0</v>
      </c>
      <c r="R1630" s="25"/>
      <c r="S1630" s="25">
        <v>68</v>
      </c>
      <c r="T1630" s="23">
        <f t="shared" si="739"/>
        <v>0</v>
      </c>
      <c r="U1630" s="25"/>
      <c r="V1630" s="25">
        <v>38</v>
      </c>
      <c r="W1630" s="23">
        <f t="shared" si="740"/>
        <v>0</v>
      </c>
      <c r="X1630" s="25"/>
      <c r="Y1630" s="25">
        <v>55</v>
      </c>
      <c r="Z1630" s="23">
        <f t="shared" si="741"/>
        <v>0</v>
      </c>
      <c r="AA1630" s="25"/>
      <c r="AB1630" s="25">
        <v>58</v>
      </c>
      <c r="AC1630" s="23">
        <f t="shared" si="742"/>
        <v>0</v>
      </c>
      <c r="AD1630" s="25"/>
      <c r="AE1630" s="25">
        <v>68</v>
      </c>
      <c r="AF1630" s="25">
        <f t="shared" si="743"/>
        <v>0</v>
      </c>
      <c r="AG1630" s="25"/>
      <c r="AH1630" s="25">
        <v>98</v>
      </c>
      <c r="AI1630" s="23">
        <f t="shared" si="744"/>
        <v>0</v>
      </c>
      <c r="AJ1630" s="25"/>
      <c r="AK1630" s="25">
        <v>7</v>
      </c>
      <c r="AL1630" s="25">
        <f t="shared" si="745"/>
        <v>0</v>
      </c>
      <c r="AM1630" s="25"/>
      <c r="AN1630" s="25">
        <v>6</v>
      </c>
      <c r="AO1630" s="25">
        <f t="shared" si="746"/>
        <v>0</v>
      </c>
      <c r="AP1630" s="25"/>
      <c r="AQ1630" s="25">
        <v>7</v>
      </c>
      <c r="AR1630" s="25">
        <f t="shared" si="766"/>
        <v>0</v>
      </c>
      <c r="AS1630" s="25"/>
      <c r="AT1630" s="25">
        <v>5.63</v>
      </c>
      <c r="AU1630" s="25">
        <f t="shared" si="765"/>
        <v>0</v>
      </c>
      <c r="AV1630" s="25"/>
      <c r="AW1630" s="25">
        <v>6.65</v>
      </c>
      <c r="AX1630" s="25">
        <f t="shared" si="764"/>
        <v>0</v>
      </c>
      <c r="AY1630" s="25"/>
      <c r="AZ1630" s="25">
        <v>5.58</v>
      </c>
      <c r="BA1630" s="25">
        <f t="shared" si="763"/>
        <v>0</v>
      </c>
      <c r="BB1630" s="25"/>
      <c r="BC1630" s="25">
        <v>6</v>
      </c>
      <c r="BD1630" s="23">
        <f t="shared" si="747"/>
        <v>0</v>
      </c>
      <c r="BE1630" s="26">
        <f t="shared" si="748"/>
        <v>0</v>
      </c>
      <c r="BF1630" s="27">
        <f t="shared" si="751"/>
        <v>200648</v>
      </c>
      <c r="BG1630" s="28"/>
      <c r="BH1630" s="29"/>
      <c r="BI1630" s="28"/>
      <c r="BJ1630" s="30">
        <f t="shared" si="749"/>
        <v>0</v>
      </c>
      <c r="BK1630" s="28">
        <f t="shared" si="750"/>
        <v>200648</v>
      </c>
      <c r="BL1630" s="252"/>
      <c r="BM1630" s="252"/>
      <c r="BN1630" s="252"/>
      <c r="BO1630" s="252"/>
      <c r="BP1630" s="250"/>
      <c r="BQ1630" s="250"/>
      <c r="BR1630" s="254"/>
      <c r="BS1630" s="254"/>
      <c r="BT1630" s="254"/>
      <c r="BU1630" s="250"/>
      <c r="BV1630" s="252"/>
      <c r="BW1630" s="252"/>
      <c r="BX1630" s="252"/>
      <c r="BY1630" s="253"/>
      <c r="BZ1630" s="253"/>
      <c r="CA1630" s="253"/>
      <c r="CB1630" s="253"/>
      <c r="CC1630" s="253"/>
      <c r="CD1630" s="253"/>
      <c r="CE1630" s="253"/>
      <c r="CF1630" s="253"/>
      <c r="CG1630" s="253"/>
      <c r="CH1630" s="253"/>
      <c r="CI1630" s="253"/>
      <c r="CJ1630" s="253"/>
      <c r="CK1630" s="253"/>
      <c r="CL1630" s="253"/>
      <c r="CM1630" s="253"/>
      <c r="CN1630" s="253"/>
      <c r="CO1630" s="253"/>
      <c r="CP1630" s="253"/>
      <c r="CQ1630" s="253"/>
      <c r="CR1630" s="253"/>
      <c r="CS1630" s="253"/>
      <c r="CT1630" s="253"/>
      <c r="CU1630" s="253"/>
      <c r="CV1630" s="253"/>
      <c r="CW1630" s="253"/>
      <c r="CX1630" s="253"/>
      <c r="CY1630" s="253"/>
      <c r="CZ1630" s="253"/>
      <c r="DA1630" s="253"/>
      <c r="DB1630" s="253"/>
      <c r="DC1630" s="253"/>
      <c r="DD1630" s="253"/>
      <c r="DE1630" s="253"/>
      <c r="DF1630" s="253"/>
      <c r="DG1630" s="253"/>
      <c r="DH1630" s="253"/>
      <c r="DI1630" s="253"/>
      <c r="DJ1630" s="253"/>
      <c r="DK1630" s="253"/>
      <c r="DL1630" s="253"/>
      <c r="DM1630" s="253"/>
      <c r="DN1630" s="253"/>
      <c r="DO1630" s="253"/>
      <c r="DP1630" s="253"/>
      <c r="DQ1630" s="253"/>
      <c r="DR1630" s="253"/>
      <c r="DS1630" s="253"/>
      <c r="DT1630" s="253"/>
      <c r="DU1630" s="253"/>
      <c r="DV1630" s="253"/>
      <c r="DW1630" s="253"/>
      <c r="DX1630" s="253"/>
      <c r="DY1630" s="253"/>
      <c r="DZ1630" s="253"/>
      <c r="EA1630" s="253"/>
      <c r="EB1630" s="253"/>
      <c r="EC1630" s="253"/>
      <c r="ED1630" s="253"/>
      <c r="EE1630" s="253"/>
      <c r="EF1630" s="253"/>
      <c r="EG1630" s="253"/>
      <c r="EH1630" s="253"/>
      <c r="EI1630" s="253"/>
      <c r="EJ1630" s="253"/>
      <c r="EK1630" s="253"/>
      <c r="EL1630" s="253"/>
      <c r="EM1630" s="253"/>
      <c r="EN1630" s="253"/>
      <c r="EO1630" s="253"/>
      <c r="EP1630" s="253"/>
      <c r="EQ1630" s="253"/>
      <c r="ER1630" s="253"/>
      <c r="ES1630" s="253"/>
      <c r="ET1630" s="253"/>
      <c r="EU1630" s="253"/>
      <c r="EV1630" s="253"/>
      <c r="EW1630" s="253"/>
      <c r="EX1630" s="253"/>
      <c r="EY1630" s="253"/>
      <c r="EZ1630" s="253"/>
      <c r="FA1630" s="253"/>
      <c r="FB1630" s="253"/>
      <c r="FC1630" s="253"/>
      <c r="FD1630" s="253"/>
      <c r="FE1630" s="253"/>
      <c r="FF1630" s="253"/>
      <c r="FG1630" s="253"/>
      <c r="FH1630" s="253"/>
      <c r="FI1630" s="253"/>
      <c r="FJ1630" s="253"/>
      <c r="FK1630" s="253"/>
      <c r="FL1630" s="253"/>
      <c r="FM1630" s="253"/>
      <c r="FN1630" s="253"/>
      <c r="FO1630" s="253"/>
      <c r="FP1630" s="253"/>
      <c r="FQ1630" s="253"/>
      <c r="FR1630" s="253"/>
      <c r="FS1630" s="253"/>
      <c r="FT1630" s="253"/>
      <c r="FU1630" s="253"/>
      <c r="FV1630" s="253"/>
    </row>
    <row r="1631" spans="1:178" s="33" customFormat="1" ht="32.25" customHeight="1">
      <c r="A1631" s="35" t="s">
        <v>914</v>
      </c>
      <c r="B1631" s="36" t="s">
        <v>915</v>
      </c>
      <c r="C1631" s="40"/>
      <c r="D1631" s="25">
        <v>45</v>
      </c>
      <c r="E1631" s="23">
        <f t="shared" si="734"/>
        <v>0</v>
      </c>
      <c r="F1631" s="25"/>
      <c r="G1631" s="25">
        <v>30</v>
      </c>
      <c r="H1631" s="23">
        <f t="shared" si="735"/>
        <v>0</v>
      </c>
      <c r="I1631" s="25"/>
      <c r="J1631" s="25">
        <v>45</v>
      </c>
      <c r="K1631" s="23">
        <f t="shared" si="736"/>
        <v>0</v>
      </c>
      <c r="L1631" s="25"/>
      <c r="M1631" s="25">
        <v>75</v>
      </c>
      <c r="N1631" s="23">
        <f t="shared" si="737"/>
        <v>0</v>
      </c>
      <c r="O1631" s="25"/>
      <c r="P1631" s="25">
        <v>38</v>
      </c>
      <c r="Q1631" s="23">
        <f t="shared" si="738"/>
        <v>0</v>
      </c>
      <c r="R1631" s="25"/>
      <c r="S1631" s="25">
        <v>68</v>
      </c>
      <c r="T1631" s="23">
        <f t="shared" si="739"/>
        <v>0</v>
      </c>
      <c r="U1631" s="25"/>
      <c r="V1631" s="25">
        <v>38</v>
      </c>
      <c r="W1631" s="23">
        <f t="shared" si="740"/>
        <v>0</v>
      </c>
      <c r="X1631" s="25"/>
      <c r="Y1631" s="25">
        <v>55</v>
      </c>
      <c r="Z1631" s="23">
        <f t="shared" si="741"/>
        <v>0</v>
      </c>
      <c r="AA1631" s="25"/>
      <c r="AB1631" s="25">
        <v>58</v>
      </c>
      <c r="AC1631" s="23">
        <f t="shared" si="742"/>
        <v>0</v>
      </c>
      <c r="AD1631" s="25"/>
      <c r="AE1631" s="25">
        <v>68</v>
      </c>
      <c r="AF1631" s="25">
        <f t="shared" si="743"/>
        <v>0</v>
      </c>
      <c r="AG1631" s="25"/>
      <c r="AH1631" s="25">
        <v>98</v>
      </c>
      <c r="AI1631" s="23">
        <f t="shared" si="744"/>
        <v>0</v>
      </c>
      <c r="AJ1631" s="25"/>
      <c r="AK1631" s="25">
        <v>7</v>
      </c>
      <c r="AL1631" s="25">
        <f t="shared" si="745"/>
        <v>0</v>
      </c>
      <c r="AM1631" s="25"/>
      <c r="AN1631" s="25">
        <v>6</v>
      </c>
      <c r="AO1631" s="25">
        <f t="shared" si="746"/>
        <v>0</v>
      </c>
      <c r="AP1631" s="25"/>
      <c r="AQ1631" s="25">
        <v>7</v>
      </c>
      <c r="AR1631" s="25">
        <f t="shared" si="766"/>
        <v>0</v>
      </c>
      <c r="AS1631" s="25"/>
      <c r="AT1631" s="25">
        <v>5.63</v>
      </c>
      <c r="AU1631" s="25">
        <f t="shared" si="765"/>
        <v>0</v>
      </c>
      <c r="AV1631" s="25"/>
      <c r="AW1631" s="25">
        <v>6.65</v>
      </c>
      <c r="AX1631" s="25">
        <f t="shared" si="764"/>
        <v>0</v>
      </c>
      <c r="AY1631" s="25"/>
      <c r="AZ1631" s="25">
        <v>5.58</v>
      </c>
      <c r="BA1631" s="25">
        <f t="shared" si="763"/>
        <v>0</v>
      </c>
      <c r="BB1631" s="25"/>
      <c r="BC1631" s="25">
        <v>6</v>
      </c>
      <c r="BD1631" s="23">
        <f t="shared" si="747"/>
        <v>0</v>
      </c>
      <c r="BE1631" s="26">
        <f t="shared" si="748"/>
        <v>0</v>
      </c>
      <c r="BF1631" s="27">
        <f t="shared" si="751"/>
        <v>0</v>
      </c>
      <c r="BG1631" s="28"/>
      <c r="BH1631" s="29"/>
      <c r="BI1631" s="28"/>
      <c r="BJ1631" s="30">
        <f t="shared" si="749"/>
        <v>0</v>
      </c>
      <c r="BK1631" s="28">
        <f t="shared" si="750"/>
        <v>0</v>
      </c>
      <c r="BL1631" s="252"/>
      <c r="BM1631" s="252"/>
      <c r="BN1631" s="252"/>
      <c r="BO1631" s="252"/>
      <c r="BP1631" s="250"/>
      <c r="BQ1631" s="250"/>
      <c r="BR1631" s="254"/>
      <c r="BS1631" s="254"/>
      <c r="BT1631" s="254"/>
      <c r="BU1631" s="250"/>
      <c r="BV1631" s="252"/>
      <c r="BW1631" s="252"/>
      <c r="BX1631" s="252"/>
      <c r="BY1631" s="253"/>
      <c r="BZ1631" s="253"/>
      <c r="CA1631" s="253"/>
      <c r="CB1631" s="253"/>
      <c r="CC1631" s="253"/>
      <c r="CD1631" s="253"/>
      <c r="CE1631" s="253"/>
      <c r="CF1631" s="253"/>
      <c r="CG1631" s="253"/>
      <c r="CH1631" s="253"/>
      <c r="CI1631" s="253"/>
      <c r="CJ1631" s="253"/>
      <c r="CK1631" s="253"/>
      <c r="CL1631" s="253"/>
      <c r="CM1631" s="253"/>
      <c r="CN1631" s="253"/>
      <c r="CO1631" s="253"/>
      <c r="CP1631" s="253"/>
      <c r="CQ1631" s="253"/>
      <c r="CR1631" s="253"/>
      <c r="CS1631" s="253"/>
      <c r="CT1631" s="253"/>
      <c r="CU1631" s="253"/>
      <c r="CV1631" s="253"/>
      <c r="CW1631" s="253"/>
      <c r="CX1631" s="253"/>
      <c r="CY1631" s="253"/>
      <c r="CZ1631" s="253"/>
      <c r="DA1631" s="253"/>
      <c r="DB1631" s="253"/>
      <c r="DC1631" s="253"/>
      <c r="DD1631" s="253"/>
      <c r="DE1631" s="253"/>
      <c r="DF1631" s="253"/>
      <c r="DG1631" s="253"/>
      <c r="DH1631" s="253"/>
      <c r="DI1631" s="253"/>
      <c r="DJ1631" s="253"/>
      <c r="DK1631" s="253"/>
      <c r="DL1631" s="253"/>
      <c r="DM1631" s="253"/>
      <c r="DN1631" s="253"/>
      <c r="DO1631" s="253"/>
      <c r="DP1631" s="253"/>
      <c r="DQ1631" s="253"/>
      <c r="DR1631" s="253"/>
      <c r="DS1631" s="253"/>
      <c r="DT1631" s="253"/>
      <c r="DU1631" s="253"/>
      <c r="DV1631" s="253"/>
      <c r="DW1631" s="253"/>
      <c r="DX1631" s="253"/>
      <c r="DY1631" s="253"/>
      <c r="DZ1631" s="253"/>
      <c r="EA1631" s="253"/>
      <c r="EB1631" s="253"/>
      <c r="EC1631" s="253"/>
      <c r="ED1631" s="253"/>
      <c r="EE1631" s="253"/>
      <c r="EF1631" s="253"/>
      <c r="EG1631" s="253"/>
      <c r="EH1631" s="253"/>
      <c r="EI1631" s="253"/>
      <c r="EJ1631" s="253"/>
      <c r="EK1631" s="253"/>
      <c r="EL1631" s="253"/>
      <c r="EM1631" s="253"/>
      <c r="EN1631" s="253"/>
      <c r="EO1631" s="253"/>
      <c r="EP1631" s="253"/>
      <c r="EQ1631" s="253"/>
      <c r="ER1631" s="253"/>
      <c r="ES1631" s="253"/>
      <c r="ET1631" s="253"/>
      <c r="EU1631" s="253"/>
      <c r="EV1631" s="253"/>
      <c r="EW1631" s="253"/>
      <c r="EX1631" s="253"/>
      <c r="EY1631" s="253"/>
      <c r="EZ1631" s="253"/>
      <c r="FA1631" s="253"/>
      <c r="FB1631" s="253"/>
      <c r="FC1631" s="253"/>
      <c r="FD1631" s="253"/>
      <c r="FE1631" s="253"/>
      <c r="FF1631" s="253"/>
      <c r="FG1631" s="253"/>
      <c r="FH1631" s="253"/>
      <c r="FI1631" s="253"/>
      <c r="FJ1631" s="253"/>
      <c r="FK1631" s="253"/>
      <c r="FL1631" s="253"/>
      <c r="FM1631" s="253"/>
      <c r="FN1631" s="253"/>
      <c r="FO1631" s="253"/>
      <c r="FP1631" s="253"/>
      <c r="FQ1631" s="253"/>
      <c r="FR1631" s="253"/>
      <c r="FS1631" s="253"/>
      <c r="FT1631" s="253"/>
      <c r="FU1631" s="253"/>
      <c r="FV1631" s="253"/>
    </row>
    <row r="1632" spans="1:178" s="33" customFormat="1" ht="32.25" customHeight="1">
      <c r="A1632" s="35" t="s">
        <v>916</v>
      </c>
      <c r="B1632" s="36" t="s">
        <v>917</v>
      </c>
      <c r="C1632" s="40"/>
      <c r="D1632" s="25">
        <v>45</v>
      </c>
      <c r="E1632" s="23">
        <f t="shared" si="734"/>
        <v>0</v>
      </c>
      <c r="F1632" s="25"/>
      <c r="G1632" s="25">
        <v>30</v>
      </c>
      <c r="H1632" s="23">
        <f t="shared" si="735"/>
        <v>0</v>
      </c>
      <c r="I1632" s="25"/>
      <c r="J1632" s="25">
        <v>45</v>
      </c>
      <c r="K1632" s="23">
        <f t="shared" si="736"/>
        <v>0</v>
      </c>
      <c r="L1632" s="25"/>
      <c r="M1632" s="25">
        <v>75</v>
      </c>
      <c r="N1632" s="23">
        <f t="shared" si="737"/>
        <v>0</v>
      </c>
      <c r="O1632" s="25"/>
      <c r="P1632" s="25">
        <v>38</v>
      </c>
      <c r="Q1632" s="23">
        <f t="shared" si="738"/>
        <v>0</v>
      </c>
      <c r="R1632" s="25"/>
      <c r="S1632" s="25">
        <v>68</v>
      </c>
      <c r="T1632" s="23">
        <f t="shared" si="739"/>
        <v>0</v>
      </c>
      <c r="U1632" s="25">
        <v>800</v>
      </c>
      <c r="V1632" s="25">
        <v>38</v>
      </c>
      <c r="W1632" s="23">
        <f t="shared" si="740"/>
        <v>30400</v>
      </c>
      <c r="X1632" s="25">
        <v>150</v>
      </c>
      <c r="Y1632" s="25">
        <v>55</v>
      </c>
      <c r="Z1632" s="23">
        <f t="shared" si="741"/>
        <v>8250</v>
      </c>
      <c r="AA1632" s="25">
        <v>40</v>
      </c>
      <c r="AB1632" s="25">
        <v>58</v>
      </c>
      <c r="AC1632" s="23">
        <f t="shared" si="742"/>
        <v>2320</v>
      </c>
      <c r="AD1632" s="25">
        <v>160</v>
      </c>
      <c r="AE1632" s="25">
        <v>68</v>
      </c>
      <c r="AF1632" s="25">
        <f t="shared" si="743"/>
        <v>10880</v>
      </c>
      <c r="AG1632" s="25"/>
      <c r="AH1632" s="25">
        <v>98</v>
      </c>
      <c r="AI1632" s="23">
        <f t="shared" si="744"/>
        <v>0</v>
      </c>
      <c r="AJ1632" s="25"/>
      <c r="AK1632" s="25">
        <v>7</v>
      </c>
      <c r="AL1632" s="25">
        <f t="shared" si="745"/>
        <v>0</v>
      </c>
      <c r="AM1632" s="25"/>
      <c r="AN1632" s="25">
        <v>6</v>
      </c>
      <c r="AO1632" s="25">
        <f t="shared" si="746"/>
        <v>0</v>
      </c>
      <c r="AP1632" s="25"/>
      <c r="AQ1632" s="25">
        <v>7</v>
      </c>
      <c r="AR1632" s="25">
        <f t="shared" si="766"/>
        <v>0</v>
      </c>
      <c r="AS1632" s="25"/>
      <c r="AT1632" s="25">
        <v>5.63</v>
      </c>
      <c r="AU1632" s="25">
        <f t="shared" si="765"/>
        <v>0</v>
      </c>
      <c r="AV1632" s="25"/>
      <c r="AW1632" s="25">
        <v>6.65</v>
      </c>
      <c r="AX1632" s="25">
        <f t="shared" si="764"/>
        <v>0</v>
      </c>
      <c r="AY1632" s="25"/>
      <c r="AZ1632" s="25">
        <v>5.58</v>
      </c>
      <c r="BA1632" s="25">
        <f t="shared" si="763"/>
        <v>0</v>
      </c>
      <c r="BB1632" s="25"/>
      <c r="BC1632" s="25">
        <v>6</v>
      </c>
      <c r="BD1632" s="23">
        <f t="shared" si="747"/>
        <v>0</v>
      </c>
      <c r="BE1632" s="26">
        <f t="shared" si="748"/>
        <v>51850</v>
      </c>
      <c r="BF1632" s="27">
        <f t="shared" si="751"/>
        <v>0</v>
      </c>
      <c r="BG1632" s="28"/>
      <c r="BH1632" s="29"/>
      <c r="BI1632" s="28"/>
      <c r="BJ1632" s="30">
        <f t="shared" si="749"/>
        <v>0</v>
      </c>
      <c r="BK1632" s="28">
        <f t="shared" si="750"/>
        <v>51850</v>
      </c>
      <c r="BL1632" s="252"/>
      <c r="BM1632" s="252"/>
      <c r="BN1632" s="252"/>
      <c r="BO1632" s="252"/>
      <c r="BP1632" s="250"/>
      <c r="BQ1632" s="250"/>
      <c r="BR1632" s="254"/>
      <c r="BS1632" s="254"/>
      <c r="BT1632" s="254"/>
      <c r="BU1632" s="250"/>
      <c r="BV1632" s="252"/>
      <c r="BW1632" s="252"/>
      <c r="BX1632" s="252"/>
      <c r="BY1632" s="253"/>
      <c r="BZ1632" s="253"/>
      <c r="CA1632" s="253"/>
      <c r="CB1632" s="253"/>
      <c r="CC1632" s="253"/>
      <c r="CD1632" s="253"/>
      <c r="CE1632" s="253"/>
      <c r="CF1632" s="253"/>
      <c r="CG1632" s="253"/>
      <c r="CH1632" s="253"/>
      <c r="CI1632" s="253"/>
      <c r="CJ1632" s="253"/>
      <c r="CK1632" s="253"/>
      <c r="CL1632" s="253"/>
      <c r="CM1632" s="253"/>
      <c r="CN1632" s="253"/>
      <c r="CO1632" s="253"/>
      <c r="CP1632" s="253"/>
      <c r="CQ1632" s="253"/>
      <c r="CR1632" s="253"/>
      <c r="CS1632" s="253"/>
      <c r="CT1632" s="253"/>
      <c r="CU1632" s="253"/>
      <c r="CV1632" s="253"/>
      <c r="CW1632" s="253"/>
      <c r="CX1632" s="253"/>
      <c r="CY1632" s="253"/>
      <c r="CZ1632" s="253"/>
      <c r="DA1632" s="253"/>
      <c r="DB1632" s="253"/>
      <c r="DC1632" s="253"/>
      <c r="DD1632" s="253"/>
      <c r="DE1632" s="253"/>
      <c r="DF1632" s="253"/>
      <c r="DG1632" s="253"/>
      <c r="DH1632" s="253"/>
      <c r="DI1632" s="253"/>
      <c r="DJ1632" s="253"/>
      <c r="DK1632" s="253"/>
      <c r="DL1632" s="253"/>
      <c r="DM1632" s="253"/>
      <c r="DN1632" s="253"/>
      <c r="DO1632" s="253"/>
      <c r="DP1632" s="253"/>
      <c r="DQ1632" s="253"/>
      <c r="DR1632" s="253"/>
      <c r="DS1632" s="253"/>
      <c r="DT1632" s="253"/>
      <c r="DU1632" s="253"/>
      <c r="DV1632" s="253"/>
      <c r="DW1632" s="253"/>
      <c r="DX1632" s="253"/>
      <c r="DY1632" s="253"/>
      <c r="DZ1632" s="253"/>
      <c r="EA1632" s="253"/>
      <c r="EB1632" s="253"/>
      <c r="EC1632" s="253"/>
      <c r="ED1632" s="253"/>
      <c r="EE1632" s="253"/>
      <c r="EF1632" s="253"/>
      <c r="EG1632" s="253"/>
      <c r="EH1632" s="253"/>
      <c r="EI1632" s="253"/>
      <c r="EJ1632" s="253"/>
      <c r="EK1632" s="253"/>
      <c r="EL1632" s="253"/>
      <c r="EM1632" s="253"/>
      <c r="EN1632" s="253"/>
      <c r="EO1632" s="253"/>
      <c r="EP1632" s="253"/>
      <c r="EQ1632" s="253"/>
      <c r="ER1632" s="253"/>
      <c r="ES1632" s="253"/>
      <c r="ET1632" s="253"/>
      <c r="EU1632" s="253"/>
      <c r="EV1632" s="253"/>
      <c r="EW1632" s="253"/>
      <c r="EX1632" s="253"/>
      <c r="EY1632" s="253"/>
      <c r="EZ1632" s="253"/>
      <c r="FA1632" s="253"/>
      <c r="FB1632" s="253"/>
      <c r="FC1632" s="253"/>
      <c r="FD1632" s="253"/>
      <c r="FE1632" s="253"/>
      <c r="FF1632" s="253"/>
      <c r="FG1632" s="253"/>
      <c r="FH1632" s="253"/>
      <c r="FI1632" s="253"/>
      <c r="FJ1632" s="253"/>
      <c r="FK1632" s="253"/>
      <c r="FL1632" s="253"/>
      <c r="FM1632" s="253"/>
      <c r="FN1632" s="253"/>
      <c r="FO1632" s="253"/>
      <c r="FP1632" s="253"/>
      <c r="FQ1632" s="253"/>
      <c r="FR1632" s="253"/>
      <c r="FS1632" s="253"/>
      <c r="FT1632" s="253"/>
      <c r="FU1632" s="253"/>
      <c r="FV1632" s="253"/>
    </row>
    <row r="1633" spans="1:178" s="33" customFormat="1" ht="32.25" customHeight="1">
      <c r="A1633" s="35" t="s">
        <v>918</v>
      </c>
      <c r="B1633" s="36" t="s">
        <v>919</v>
      </c>
      <c r="C1633" s="40"/>
      <c r="D1633" s="25">
        <v>45</v>
      </c>
      <c r="E1633" s="23">
        <f t="shared" si="734"/>
        <v>0</v>
      </c>
      <c r="F1633" s="25"/>
      <c r="G1633" s="25">
        <v>30</v>
      </c>
      <c r="H1633" s="23">
        <f t="shared" si="735"/>
        <v>0</v>
      </c>
      <c r="I1633" s="25"/>
      <c r="J1633" s="25">
        <v>45</v>
      </c>
      <c r="K1633" s="23">
        <f t="shared" si="736"/>
        <v>0</v>
      </c>
      <c r="L1633" s="25"/>
      <c r="M1633" s="25">
        <v>75</v>
      </c>
      <c r="N1633" s="23">
        <f t="shared" si="737"/>
        <v>0</v>
      </c>
      <c r="O1633" s="25"/>
      <c r="P1633" s="25">
        <v>38</v>
      </c>
      <c r="Q1633" s="23">
        <f t="shared" si="738"/>
        <v>0</v>
      </c>
      <c r="R1633" s="25"/>
      <c r="S1633" s="25">
        <v>68</v>
      </c>
      <c r="T1633" s="23">
        <f t="shared" si="739"/>
        <v>0</v>
      </c>
      <c r="U1633" s="25"/>
      <c r="V1633" s="25">
        <v>38</v>
      </c>
      <c r="W1633" s="23">
        <f t="shared" si="740"/>
        <v>0</v>
      </c>
      <c r="X1633" s="25"/>
      <c r="Y1633" s="25">
        <v>55</v>
      </c>
      <c r="Z1633" s="23">
        <f t="shared" si="741"/>
        <v>0</v>
      </c>
      <c r="AA1633" s="25"/>
      <c r="AB1633" s="25">
        <v>58</v>
      </c>
      <c r="AC1633" s="23">
        <f t="shared" si="742"/>
        <v>0</v>
      </c>
      <c r="AD1633" s="25"/>
      <c r="AE1633" s="25">
        <v>68</v>
      </c>
      <c r="AF1633" s="25">
        <f t="shared" si="743"/>
        <v>0</v>
      </c>
      <c r="AG1633" s="25"/>
      <c r="AH1633" s="25">
        <v>98</v>
      </c>
      <c r="AI1633" s="23">
        <f t="shared" si="744"/>
        <v>0</v>
      </c>
      <c r="AJ1633" s="25"/>
      <c r="AK1633" s="25">
        <v>7</v>
      </c>
      <c r="AL1633" s="25">
        <f t="shared" si="745"/>
        <v>0</v>
      </c>
      <c r="AM1633" s="25"/>
      <c r="AN1633" s="25">
        <v>6</v>
      </c>
      <c r="AO1633" s="25">
        <f t="shared" si="746"/>
        <v>0</v>
      </c>
      <c r="AP1633" s="25"/>
      <c r="AQ1633" s="25">
        <v>7</v>
      </c>
      <c r="AR1633" s="25">
        <f t="shared" si="766"/>
        <v>0</v>
      </c>
      <c r="AS1633" s="25"/>
      <c r="AT1633" s="25">
        <v>5.63</v>
      </c>
      <c r="AU1633" s="25">
        <f t="shared" si="765"/>
        <v>0</v>
      </c>
      <c r="AV1633" s="25"/>
      <c r="AW1633" s="25">
        <v>6.65</v>
      </c>
      <c r="AX1633" s="25">
        <f t="shared" si="764"/>
        <v>0</v>
      </c>
      <c r="AY1633" s="25"/>
      <c r="AZ1633" s="25">
        <v>5.58</v>
      </c>
      <c r="BA1633" s="25">
        <f t="shared" si="763"/>
        <v>0</v>
      </c>
      <c r="BB1633" s="25"/>
      <c r="BC1633" s="25">
        <v>6</v>
      </c>
      <c r="BD1633" s="23">
        <f t="shared" si="747"/>
        <v>0</v>
      </c>
      <c r="BE1633" s="26">
        <f t="shared" si="748"/>
        <v>0</v>
      </c>
      <c r="BF1633" s="27">
        <f t="shared" si="751"/>
        <v>32390</v>
      </c>
      <c r="BG1633" s="28"/>
      <c r="BH1633" s="29"/>
      <c r="BI1633" s="28"/>
      <c r="BJ1633" s="30">
        <f t="shared" si="749"/>
        <v>0</v>
      </c>
      <c r="BK1633" s="28">
        <f t="shared" si="750"/>
        <v>32390</v>
      </c>
      <c r="BL1633" s="252"/>
      <c r="BM1633" s="252"/>
      <c r="BN1633" s="252"/>
      <c r="BO1633" s="252"/>
      <c r="BP1633" s="250"/>
      <c r="BQ1633" s="250"/>
      <c r="BR1633" s="254"/>
      <c r="BS1633" s="254"/>
      <c r="BT1633" s="254"/>
      <c r="BU1633" s="250"/>
      <c r="BV1633" s="252"/>
      <c r="BW1633" s="252"/>
      <c r="BX1633" s="252"/>
      <c r="BY1633" s="253"/>
      <c r="BZ1633" s="253"/>
      <c r="CA1633" s="253"/>
      <c r="CB1633" s="253"/>
      <c r="CC1633" s="253"/>
      <c r="CD1633" s="253"/>
      <c r="CE1633" s="253"/>
      <c r="CF1633" s="253"/>
      <c r="CG1633" s="253"/>
      <c r="CH1633" s="253"/>
      <c r="CI1633" s="253"/>
      <c r="CJ1633" s="253"/>
      <c r="CK1633" s="253"/>
      <c r="CL1633" s="253"/>
      <c r="CM1633" s="253"/>
      <c r="CN1633" s="253"/>
      <c r="CO1633" s="253"/>
      <c r="CP1633" s="253"/>
      <c r="CQ1633" s="253"/>
      <c r="CR1633" s="253"/>
      <c r="CS1633" s="253"/>
      <c r="CT1633" s="253"/>
      <c r="CU1633" s="253"/>
      <c r="CV1633" s="253"/>
      <c r="CW1633" s="253"/>
      <c r="CX1633" s="253"/>
      <c r="CY1633" s="253"/>
      <c r="CZ1633" s="253"/>
      <c r="DA1633" s="253"/>
      <c r="DB1633" s="253"/>
      <c r="DC1633" s="253"/>
      <c r="DD1633" s="253"/>
      <c r="DE1633" s="253"/>
      <c r="DF1633" s="253"/>
      <c r="DG1633" s="253"/>
      <c r="DH1633" s="253"/>
      <c r="DI1633" s="253"/>
      <c r="DJ1633" s="253"/>
      <c r="DK1633" s="253"/>
      <c r="DL1633" s="253"/>
      <c r="DM1633" s="253"/>
      <c r="DN1633" s="253"/>
      <c r="DO1633" s="253"/>
      <c r="DP1633" s="253"/>
      <c r="DQ1633" s="253"/>
      <c r="DR1633" s="253"/>
      <c r="DS1633" s="253"/>
      <c r="DT1633" s="253"/>
      <c r="DU1633" s="253"/>
      <c r="DV1633" s="253"/>
      <c r="DW1633" s="253"/>
      <c r="DX1633" s="253"/>
      <c r="DY1633" s="253"/>
      <c r="DZ1633" s="253"/>
      <c r="EA1633" s="253"/>
      <c r="EB1633" s="253"/>
      <c r="EC1633" s="253"/>
      <c r="ED1633" s="253"/>
      <c r="EE1633" s="253"/>
      <c r="EF1633" s="253"/>
      <c r="EG1633" s="253"/>
      <c r="EH1633" s="253"/>
      <c r="EI1633" s="253"/>
      <c r="EJ1633" s="253"/>
      <c r="EK1633" s="253"/>
      <c r="EL1633" s="253"/>
      <c r="EM1633" s="253"/>
      <c r="EN1633" s="253"/>
      <c r="EO1633" s="253"/>
      <c r="EP1633" s="253"/>
      <c r="EQ1633" s="253"/>
      <c r="ER1633" s="253"/>
      <c r="ES1633" s="253"/>
      <c r="ET1633" s="253"/>
      <c r="EU1633" s="253"/>
      <c r="EV1633" s="253"/>
      <c r="EW1633" s="253"/>
      <c r="EX1633" s="253"/>
      <c r="EY1633" s="253"/>
      <c r="EZ1633" s="253"/>
      <c r="FA1633" s="253"/>
      <c r="FB1633" s="253"/>
      <c r="FC1633" s="253"/>
      <c r="FD1633" s="253"/>
      <c r="FE1633" s="253"/>
      <c r="FF1633" s="253"/>
      <c r="FG1633" s="253"/>
      <c r="FH1633" s="253"/>
      <c r="FI1633" s="253"/>
      <c r="FJ1633" s="253"/>
      <c r="FK1633" s="253"/>
      <c r="FL1633" s="253"/>
      <c r="FM1633" s="253"/>
      <c r="FN1633" s="253"/>
      <c r="FO1633" s="253"/>
      <c r="FP1633" s="253"/>
      <c r="FQ1633" s="253"/>
      <c r="FR1633" s="253"/>
      <c r="FS1633" s="253"/>
      <c r="FT1633" s="253"/>
      <c r="FU1633" s="253"/>
      <c r="FV1633" s="253"/>
    </row>
    <row r="1634" spans="1:178" s="33" customFormat="1" ht="32.25" customHeight="1">
      <c r="A1634" s="35" t="s">
        <v>920</v>
      </c>
      <c r="B1634" s="36" t="s">
        <v>921</v>
      </c>
      <c r="C1634" s="40"/>
      <c r="D1634" s="25">
        <v>45</v>
      </c>
      <c r="E1634" s="23">
        <f t="shared" si="734"/>
        <v>0</v>
      </c>
      <c r="F1634" s="25"/>
      <c r="G1634" s="25">
        <v>30</v>
      </c>
      <c r="H1634" s="23">
        <f t="shared" si="735"/>
        <v>0</v>
      </c>
      <c r="I1634" s="25"/>
      <c r="J1634" s="25">
        <v>45</v>
      </c>
      <c r="K1634" s="23">
        <f t="shared" si="736"/>
        <v>0</v>
      </c>
      <c r="L1634" s="25"/>
      <c r="M1634" s="25">
        <v>75</v>
      </c>
      <c r="N1634" s="23">
        <f t="shared" si="737"/>
        <v>0</v>
      </c>
      <c r="O1634" s="25"/>
      <c r="P1634" s="25">
        <v>38</v>
      </c>
      <c r="Q1634" s="23">
        <f t="shared" si="738"/>
        <v>0</v>
      </c>
      <c r="R1634" s="25"/>
      <c r="S1634" s="25">
        <v>68</v>
      </c>
      <c r="T1634" s="23">
        <f t="shared" si="739"/>
        <v>0</v>
      </c>
      <c r="U1634" s="25">
        <v>780</v>
      </c>
      <c r="V1634" s="25">
        <v>38</v>
      </c>
      <c r="W1634" s="23">
        <f t="shared" si="740"/>
        <v>29640</v>
      </c>
      <c r="X1634" s="25">
        <v>230</v>
      </c>
      <c r="Y1634" s="25">
        <v>55</v>
      </c>
      <c r="Z1634" s="23">
        <f t="shared" si="741"/>
        <v>12650</v>
      </c>
      <c r="AA1634" s="25">
        <v>50</v>
      </c>
      <c r="AB1634" s="25">
        <v>58</v>
      </c>
      <c r="AC1634" s="23">
        <f t="shared" si="742"/>
        <v>2900</v>
      </c>
      <c r="AD1634" s="25">
        <v>150</v>
      </c>
      <c r="AE1634" s="25">
        <v>68</v>
      </c>
      <c r="AF1634" s="25">
        <f t="shared" si="743"/>
        <v>10200</v>
      </c>
      <c r="AG1634" s="25"/>
      <c r="AH1634" s="25"/>
      <c r="AI1634" s="23">
        <f t="shared" si="744"/>
        <v>0</v>
      </c>
      <c r="AJ1634" s="25"/>
      <c r="AK1634" s="25"/>
      <c r="AL1634" s="25">
        <f t="shared" si="745"/>
        <v>0</v>
      </c>
      <c r="AM1634" s="25"/>
      <c r="AN1634" s="25"/>
      <c r="AO1634" s="25">
        <f t="shared" si="746"/>
        <v>0</v>
      </c>
      <c r="AP1634" s="25"/>
      <c r="AQ1634" s="25"/>
      <c r="AR1634" s="25"/>
      <c r="AS1634" s="25"/>
      <c r="AT1634" s="25"/>
      <c r="AU1634" s="25"/>
      <c r="AV1634" s="25"/>
      <c r="AW1634" s="25"/>
      <c r="AX1634" s="25"/>
      <c r="AY1634" s="25"/>
      <c r="AZ1634" s="25"/>
      <c r="BA1634" s="25"/>
      <c r="BB1634" s="25"/>
      <c r="BC1634" s="25">
        <v>6</v>
      </c>
      <c r="BD1634" s="23">
        <f t="shared" si="747"/>
        <v>0</v>
      </c>
      <c r="BE1634" s="26">
        <f t="shared" si="748"/>
        <v>55390</v>
      </c>
      <c r="BF1634" s="27">
        <f t="shared" si="751"/>
        <v>36300</v>
      </c>
      <c r="BG1634" s="28"/>
      <c r="BH1634" s="29"/>
      <c r="BI1634" s="28"/>
      <c r="BJ1634" s="30">
        <f t="shared" si="749"/>
        <v>0</v>
      </c>
      <c r="BK1634" s="28">
        <f t="shared" si="750"/>
        <v>91690</v>
      </c>
      <c r="BL1634" s="252"/>
      <c r="BM1634" s="252"/>
      <c r="BN1634" s="252"/>
      <c r="BO1634" s="252"/>
      <c r="BP1634" s="250"/>
      <c r="BQ1634" s="250"/>
      <c r="BR1634" s="254"/>
      <c r="BS1634" s="254"/>
      <c r="BT1634" s="254"/>
      <c r="BU1634" s="250"/>
      <c r="BV1634" s="252"/>
      <c r="BW1634" s="252"/>
      <c r="BX1634" s="252"/>
      <c r="BY1634" s="253"/>
      <c r="BZ1634" s="253"/>
      <c r="CA1634" s="253"/>
      <c r="CB1634" s="253"/>
      <c r="CC1634" s="253"/>
      <c r="CD1634" s="253"/>
      <c r="CE1634" s="253"/>
      <c r="CF1634" s="253"/>
      <c r="CG1634" s="253"/>
      <c r="CH1634" s="253"/>
      <c r="CI1634" s="253"/>
      <c r="CJ1634" s="253"/>
      <c r="CK1634" s="253"/>
      <c r="CL1634" s="253"/>
      <c r="CM1634" s="253"/>
      <c r="CN1634" s="253"/>
      <c r="CO1634" s="253"/>
      <c r="CP1634" s="253"/>
      <c r="CQ1634" s="253"/>
      <c r="CR1634" s="253"/>
      <c r="CS1634" s="253"/>
      <c r="CT1634" s="253"/>
      <c r="CU1634" s="253"/>
      <c r="CV1634" s="253"/>
      <c r="CW1634" s="253"/>
      <c r="CX1634" s="253"/>
      <c r="CY1634" s="253"/>
      <c r="CZ1634" s="253"/>
      <c r="DA1634" s="253"/>
      <c r="DB1634" s="253"/>
      <c r="DC1634" s="253"/>
      <c r="DD1634" s="253"/>
      <c r="DE1634" s="253"/>
      <c r="DF1634" s="253"/>
      <c r="DG1634" s="253"/>
      <c r="DH1634" s="253"/>
      <c r="DI1634" s="253"/>
      <c r="DJ1634" s="253"/>
      <c r="DK1634" s="253"/>
      <c r="DL1634" s="253"/>
      <c r="DM1634" s="253"/>
      <c r="DN1634" s="253"/>
      <c r="DO1634" s="253"/>
      <c r="DP1634" s="253"/>
      <c r="DQ1634" s="253"/>
      <c r="DR1634" s="253"/>
      <c r="DS1634" s="253"/>
      <c r="DT1634" s="253"/>
      <c r="DU1634" s="253"/>
      <c r="DV1634" s="253"/>
      <c r="DW1634" s="253"/>
      <c r="DX1634" s="253"/>
      <c r="DY1634" s="253"/>
      <c r="DZ1634" s="253"/>
      <c r="EA1634" s="253"/>
      <c r="EB1634" s="253"/>
      <c r="EC1634" s="253"/>
      <c r="ED1634" s="253"/>
      <c r="EE1634" s="253"/>
      <c r="EF1634" s="253"/>
      <c r="EG1634" s="253"/>
      <c r="EH1634" s="253"/>
      <c r="EI1634" s="253"/>
      <c r="EJ1634" s="253"/>
      <c r="EK1634" s="253"/>
      <c r="EL1634" s="253"/>
      <c r="EM1634" s="253"/>
      <c r="EN1634" s="253"/>
      <c r="EO1634" s="253"/>
      <c r="EP1634" s="253"/>
      <c r="EQ1634" s="253"/>
      <c r="ER1634" s="253"/>
      <c r="ES1634" s="253"/>
      <c r="ET1634" s="253"/>
      <c r="EU1634" s="253"/>
      <c r="EV1634" s="253"/>
      <c r="EW1634" s="253"/>
      <c r="EX1634" s="253"/>
      <c r="EY1634" s="253"/>
      <c r="EZ1634" s="253"/>
      <c r="FA1634" s="253"/>
      <c r="FB1634" s="253"/>
      <c r="FC1634" s="253"/>
      <c r="FD1634" s="253"/>
      <c r="FE1634" s="253"/>
      <c r="FF1634" s="253"/>
      <c r="FG1634" s="253"/>
      <c r="FH1634" s="253"/>
      <c r="FI1634" s="253"/>
      <c r="FJ1634" s="253"/>
      <c r="FK1634" s="253"/>
      <c r="FL1634" s="253"/>
      <c r="FM1634" s="253"/>
      <c r="FN1634" s="253"/>
      <c r="FO1634" s="253"/>
      <c r="FP1634" s="253"/>
      <c r="FQ1634" s="253"/>
      <c r="FR1634" s="253"/>
      <c r="FS1634" s="253"/>
      <c r="FT1634" s="253"/>
      <c r="FU1634" s="253"/>
      <c r="FV1634" s="253"/>
    </row>
    <row r="1635" spans="1:178" s="33" customFormat="1" ht="32.25" customHeight="1">
      <c r="A1635" s="35" t="s">
        <v>922</v>
      </c>
      <c r="B1635" s="36" t="s">
        <v>923</v>
      </c>
      <c r="C1635" s="40"/>
      <c r="D1635" s="25">
        <v>45</v>
      </c>
      <c r="E1635" s="23">
        <f t="shared" si="734"/>
        <v>0</v>
      </c>
      <c r="F1635" s="25"/>
      <c r="G1635" s="25">
        <v>30</v>
      </c>
      <c r="H1635" s="23">
        <f t="shared" si="735"/>
        <v>0</v>
      </c>
      <c r="I1635" s="25"/>
      <c r="J1635" s="25">
        <v>45</v>
      </c>
      <c r="K1635" s="23">
        <f t="shared" si="736"/>
        <v>0</v>
      </c>
      <c r="L1635" s="25"/>
      <c r="M1635" s="25">
        <v>75</v>
      </c>
      <c r="N1635" s="23">
        <f t="shared" si="737"/>
        <v>0</v>
      </c>
      <c r="O1635" s="25"/>
      <c r="P1635" s="25">
        <v>38</v>
      </c>
      <c r="Q1635" s="23">
        <f t="shared" si="738"/>
        <v>0</v>
      </c>
      <c r="R1635" s="25"/>
      <c r="S1635" s="25">
        <v>68</v>
      </c>
      <c r="T1635" s="23">
        <f t="shared" si="739"/>
        <v>0</v>
      </c>
      <c r="U1635" s="25"/>
      <c r="V1635" s="25">
        <v>38</v>
      </c>
      <c r="W1635" s="23">
        <f t="shared" si="740"/>
        <v>0</v>
      </c>
      <c r="X1635" s="25"/>
      <c r="Y1635" s="25">
        <v>55</v>
      </c>
      <c r="Z1635" s="23">
        <f t="shared" si="741"/>
        <v>0</v>
      </c>
      <c r="AA1635" s="25"/>
      <c r="AB1635" s="25">
        <v>58</v>
      </c>
      <c r="AC1635" s="23">
        <f t="shared" si="742"/>
        <v>0</v>
      </c>
      <c r="AD1635" s="25"/>
      <c r="AE1635" s="25">
        <v>68</v>
      </c>
      <c r="AF1635" s="25">
        <f t="shared" si="743"/>
        <v>0</v>
      </c>
      <c r="AG1635" s="25"/>
      <c r="AH1635" s="25">
        <v>98</v>
      </c>
      <c r="AI1635" s="23">
        <f t="shared" si="744"/>
        <v>0</v>
      </c>
      <c r="AJ1635" s="25"/>
      <c r="AK1635" s="25">
        <v>7</v>
      </c>
      <c r="AL1635" s="25">
        <f t="shared" si="745"/>
        <v>0</v>
      </c>
      <c r="AM1635" s="25"/>
      <c r="AN1635" s="25">
        <v>6</v>
      </c>
      <c r="AO1635" s="25">
        <f t="shared" si="746"/>
        <v>0</v>
      </c>
      <c r="AP1635" s="25"/>
      <c r="AQ1635" s="25">
        <v>7</v>
      </c>
      <c r="AR1635" s="25">
        <f t="shared" ref="AR1635:AR1644" si="767">AQ1635*AP1635</f>
        <v>0</v>
      </c>
      <c r="AS1635" s="25"/>
      <c r="AT1635" s="25">
        <v>5.63</v>
      </c>
      <c r="AU1635" s="25">
        <f t="shared" ref="AU1635:AU1698" si="768">AT1635*AS1635</f>
        <v>0</v>
      </c>
      <c r="AV1635" s="25"/>
      <c r="AW1635" s="25">
        <v>6.65</v>
      </c>
      <c r="AX1635" s="25">
        <f t="shared" ref="AX1635:AX1645" si="769">AW1635*AV1635</f>
        <v>0</v>
      </c>
      <c r="AY1635" s="25"/>
      <c r="AZ1635" s="25">
        <v>5.58</v>
      </c>
      <c r="BA1635" s="25">
        <f>AZ1635*AY1635</f>
        <v>0</v>
      </c>
      <c r="BB1635" s="25"/>
      <c r="BC1635" s="25">
        <v>6</v>
      </c>
      <c r="BD1635" s="23">
        <f t="shared" si="747"/>
        <v>0</v>
      </c>
      <c r="BE1635" s="26">
        <f t="shared" si="748"/>
        <v>0</v>
      </c>
      <c r="BF1635" s="27">
        <f t="shared" si="751"/>
        <v>0</v>
      </c>
      <c r="BG1635" s="28"/>
      <c r="BH1635" s="29"/>
      <c r="BI1635" s="28"/>
      <c r="BJ1635" s="30">
        <f t="shared" si="749"/>
        <v>0</v>
      </c>
      <c r="BK1635" s="28">
        <f t="shared" si="750"/>
        <v>0</v>
      </c>
      <c r="BL1635" s="252"/>
      <c r="BM1635" s="252"/>
      <c r="BN1635" s="252"/>
      <c r="BO1635" s="252"/>
      <c r="BP1635" s="250"/>
      <c r="BQ1635" s="250"/>
      <c r="BR1635" s="254"/>
      <c r="BS1635" s="254"/>
      <c r="BT1635" s="254"/>
      <c r="BU1635" s="250"/>
      <c r="BV1635" s="252"/>
      <c r="BW1635" s="252"/>
      <c r="BX1635" s="252"/>
      <c r="BY1635" s="253"/>
      <c r="BZ1635" s="253"/>
      <c r="CA1635" s="253"/>
      <c r="CB1635" s="253"/>
      <c r="CC1635" s="253"/>
      <c r="CD1635" s="253"/>
      <c r="CE1635" s="253"/>
      <c r="CF1635" s="253"/>
      <c r="CG1635" s="253"/>
      <c r="CH1635" s="253"/>
      <c r="CI1635" s="253"/>
      <c r="CJ1635" s="253"/>
      <c r="CK1635" s="253"/>
      <c r="CL1635" s="253"/>
      <c r="CM1635" s="253"/>
      <c r="CN1635" s="253"/>
      <c r="CO1635" s="253"/>
      <c r="CP1635" s="253"/>
      <c r="CQ1635" s="253"/>
      <c r="CR1635" s="253"/>
      <c r="CS1635" s="253"/>
      <c r="CT1635" s="253"/>
      <c r="CU1635" s="253"/>
      <c r="CV1635" s="253"/>
      <c r="CW1635" s="253"/>
      <c r="CX1635" s="253"/>
      <c r="CY1635" s="253"/>
      <c r="CZ1635" s="253"/>
      <c r="DA1635" s="253"/>
      <c r="DB1635" s="253"/>
      <c r="DC1635" s="253"/>
      <c r="DD1635" s="253"/>
      <c r="DE1635" s="253"/>
      <c r="DF1635" s="253"/>
      <c r="DG1635" s="253"/>
      <c r="DH1635" s="253"/>
      <c r="DI1635" s="253"/>
      <c r="DJ1635" s="253"/>
      <c r="DK1635" s="253"/>
      <c r="DL1635" s="253"/>
      <c r="DM1635" s="253"/>
      <c r="DN1635" s="253"/>
      <c r="DO1635" s="253"/>
      <c r="DP1635" s="253"/>
      <c r="DQ1635" s="253"/>
      <c r="DR1635" s="253"/>
      <c r="DS1635" s="253"/>
      <c r="DT1635" s="253"/>
      <c r="DU1635" s="253"/>
      <c r="DV1635" s="253"/>
      <c r="DW1635" s="253"/>
      <c r="DX1635" s="253"/>
      <c r="DY1635" s="253"/>
      <c r="DZ1635" s="253"/>
      <c r="EA1635" s="253"/>
      <c r="EB1635" s="253"/>
      <c r="EC1635" s="253"/>
      <c r="ED1635" s="253"/>
      <c r="EE1635" s="253"/>
      <c r="EF1635" s="253"/>
      <c r="EG1635" s="253"/>
      <c r="EH1635" s="253"/>
      <c r="EI1635" s="253"/>
      <c r="EJ1635" s="253"/>
      <c r="EK1635" s="253"/>
      <c r="EL1635" s="253"/>
      <c r="EM1635" s="253"/>
      <c r="EN1635" s="253"/>
      <c r="EO1635" s="253"/>
      <c r="EP1635" s="253"/>
      <c r="EQ1635" s="253"/>
      <c r="ER1635" s="253"/>
      <c r="ES1635" s="253"/>
      <c r="ET1635" s="253"/>
      <c r="EU1635" s="253"/>
      <c r="EV1635" s="253"/>
      <c r="EW1635" s="253"/>
      <c r="EX1635" s="253"/>
      <c r="EY1635" s="253"/>
      <c r="EZ1635" s="253"/>
      <c r="FA1635" s="253"/>
      <c r="FB1635" s="253"/>
      <c r="FC1635" s="253"/>
      <c r="FD1635" s="253"/>
      <c r="FE1635" s="253"/>
      <c r="FF1635" s="253"/>
      <c r="FG1635" s="253"/>
      <c r="FH1635" s="253"/>
      <c r="FI1635" s="253"/>
      <c r="FJ1635" s="253"/>
      <c r="FK1635" s="253"/>
      <c r="FL1635" s="253"/>
      <c r="FM1635" s="253"/>
      <c r="FN1635" s="253"/>
      <c r="FO1635" s="253"/>
      <c r="FP1635" s="253"/>
      <c r="FQ1635" s="253"/>
      <c r="FR1635" s="253"/>
      <c r="FS1635" s="253"/>
      <c r="FT1635" s="253"/>
      <c r="FU1635" s="253"/>
      <c r="FV1635" s="253"/>
    </row>
    <row r="1636" spans="1:178" s="33" customFormat="1" ht="32.25" customHeight="1">
      <c r="A1636" s="35" t="s">
        <v>924</v>
      </c>
      <c r="B1636" s="36" t="s">
        <v>925</v>
      </c>
      <c r="C1636" s="40"/>
      <c r="D1636" s="25">
        <v>45</v>
      </c>
      <c r="E1636" s="23">
        <f t="shared" si="734"/>
        <v>0</v>
      </c>
      <c r="F1636" s="25"/>
      <c r="G1636" s="25">
        <v>30</v>
      </c>
      <c r="H1636" s="23">
        <f t="shared" si="735"/>
        <v>0</v>
      </c>
      <c r="I1636" s="25"/>
      <c r="J1636" s="25">
        <v>45</v>
      </c>
      <c r="K1636" s="23">
        <f t="shared" si="736"/>
        <v>0</v>
      </c>
      <c r="L1636" s="25"/>
      <c r="M1636" s="25">
        <v>75</v>
      </c>
      <c r="N1636" s="23">
        <f t="shared" si="737"/>
        <v>0</v>
      </c>
      <c r="O1636" s="25"/>
      <c r="P1636" s="25">
        <v>38</v>
      </c>
      <c r="Q1636" s="23">
        <f t="shared" si="738"/>
        <v>0</v>
      </c>
      <c r="R1636" s="25"/>
      <c r="S1636" s="25">
        <v>68</v>
      </c>
      <c r="T1636" s="23">
        <f t="shared" si="739"/>
        <v>0</v>
      </c>
      <c r="U1636" s="25"/>
      <c r="V1636" s="25">
        <v>38</v>
      </c>
      <c r="W1636" s="23">
        <f t="shared" si="740"/>
        <v>0</v>
      </c>
      <c r="X1636" s="25"/>
      <c r="Y1636" s="25">
        <v>55</v>
      </c>
      <c r="Z1636" s="23">
        <f t="shared" si="741"/>
        <v>0</v>
      </c>
      <c r="AA1636" s="25"/>
      <c r="AB1636" s="25">
        <v>58</v>
      </c>
      <c r="AC1636" s="23">
        <f t="shared" si="742"/>
        <v>0</v>
      </c>
      <c r="AD1636" s="25"/>
      <c r="AE1636" s="25">
        <v>68</v>
      </c>
      <c r="AF1636" s="25">
        <f t="shared" si="743"/>
        <v>0</v>
      </c>
      <c r="AG1636" s="25"/>
      <c r="AH1636" s="25">
        <v>98</v>
      </c>
      <c r="AI1636" s="23">
        <f t="shared" si="744"/>
        <v>0</v>
      </c>
      <c r="AJ1636" s="25"/>
      <c r="AK1636" s="25">
        <v>7</v>
      </c>
      <c r="AL1636" s="25">
        <f t="shared" si="745"/>
        <v>0</v>
      </c>
      <c r="AM1636" s="25"/>
      <c r="AN1636" s="25">
        <v>6</v>
      </c>
      <c r="AO1636" s="25">
        <f t="shared" si="746"/>
        <v>0</v>
      </c>
      <c r="AP1636" s="25"/>
      <c r="AQ1636" s="25">
        <v>7</v>
      </c>
      <c r="AR1636" s="25">
        <f t="shared" si="767"/>
        <v>0</v>
      </c>
      <c r="AS1636" s="25"/>
      <c r="AT1636" s="25">
        <v>5.63</v>
      </c>
      <c r="AU1636" s="25">
        <f t="shared" si="768"/>
        <v>0</v>
      </c>
      <c r="AV1636" s="25"/>
      <c r="AW1636" s="25">
        <v>6.65</v>
      </c>
      <c r="AX1636" s="25">
        <f t="shared" si="769"/>
        <v>0</v>
      </c>
      <c r="AY1636" s="25"/>
      <c r="AZ1636" s="25">
        <v>5.58</v>
      </c>
      <c r="BA1636" s="25">
        <f>AZ1636*AY1636</f>
        <v>0</v>
      </c>
      <c r="BB1636" s="25"/>
      <c r="BC1636" s="25">
        <v>6</v>
      </c>
      <c r="BD1636" s="23">
        <f t="shared" si="747"/>
        <v>0</v>
      </c>
      <c r="BE1636" s="26">
        <f t="shared" si="748"/>
        <v>0</v>
      </c>
      <c r="BF1636" s="27">
        <f t="shared" si="751"/>
        <v>0.8</v>
      </c>
      <c r="BG1636" s="28"/>
      <c r="BH1636" s="29"/>
      <c r="BI1636" s="28"/>
      <c r="BJ1636" s="30">
        <f t="shared" si="749"/>
        <v>0</v>
      </c>
      <c r="BK1636" s="28">
        <f t="shared" si="750"/>
        <v>0.8</v>
      </c>
      <c r="BL1636" s="252"/>
      <c r="BM1636" s="252"/>
      <c r="BN1636" s="252"/>
      <c r="BO1636" s="252"/>
      <c r="BP1636" s="250"/>
      <c r="BQ1636" s="250"/>
      <c r="BR1636" s="254"/>
      <c r="BS1636" s="254"/>
      <c r="BT1636" s="254"/>
      <c r="BU1636" s="250"/>
      <c r="BV1636" s="252"/>
      <c r="BW1636" s="252"/>
      <c r="BX1636" s="252"/>
      <c r="BY1636" s="253"/>
      <c r="BZ1636" s="253"/>
      <c r="CA1636" s="253"/>
      <c r="CB1636" s="253"/>
      <c r="CC1636" s="253"/>
      <c r="CD1636" s="253"/>
      <c r="CE1636" s="253"/>
      <c r="CF1636" s="253"/>
      <c r="CG1636" s="253"/>
      <c r="CH1636" s="253"/>
      <c r="CI1636" s="253"/>
      <c r="CJ1636" s="253"/>
      <c r="CK1636" s="253"/>
      <c r="CL1636" s="253"/>
      <c r="CM1636" s="253"/>
      <c r="CN1636" s="253"/>
      <c r="CO1636" s="253"/>
      <c r="CP1636" s="253"/>
      <c r="CQ1636" s="253"/>
      <c r="CR1636" s="253"/>
      <c r="CS1636" s="253"/>
      <c r="CT1636" s="253"/>
      <c r="CU1636" s="253"/>
      <c r="CV1636" s="253"/>
      <c r="CW1636" s="253"/>
      <c r="CX1636" s="253"/>
      <c r="CY1636" s="253"/>
      <c r="CZ1636" s="253"/>
      <c r="DA1636" s="253"/>
      <c r="DB1636" s="253"/>
      <c r="DC1636" s="253"/>
      <c r="DD1636" s="253"/>
      <c r="DE1636" s="253"/>
      <c r="DF1636" s="253"/>
      <c r="DG1636" s="253"/>
      <c r="DH1636" s="253"/>
      <c r="DI1636" s="253"/>
      <c r="DJ1636" s="253"/>
      <c r="DK1636" s="253"/>
      <c r="DL1636" s="253"/>
      <c r="DM1636" s="253"/>
      <c r="DN1636" s="253"/>
      <c r="DO1636" s="253"/>
      <c r="DP1636" s="253"/>
      <c r="DQ1636" s="253"/>
      <c r="DR1636" s="253"/>
      <c r="DS1636" s="253"/>
      <c r="DT1636" s="253"/>
      <c r="DU1636" s="253"/>
      <c r="DV1636" s="253"/>
      <c r="DW1636" s="253"/>
      <c r="DX1636" s="253"/>
      <c r="DY1636" s="253"/>
      <c r="DZ1636" s="253"/>
      <c r="EA1636" s="253"/>
      <c r="EB1636" s="253"/>
      <c r="EC1636" s="253"/>
      <c r="ED1636" s="253"/>
      <c r="EE1636" s="253"/>
      <c r="EF1636" s="253"/>
      <c r="EG1636" s="253"/>
      <c r="EH1636" s="253"/>
      <c r="EI1636" s="253"/>
      <c r="EJ1636" s="253"/>
      <c r="EK1636" s="253"/>
      <c r="EL1636" s="253"/>
      <c r="EM1636" s="253"/>
      <c r="EN1636" s="253"/>
      <c r="EO1636" s="253"/>
      <c r="EP1636" s="253"/>
      <c r="EQ1636" s="253"/>
      <c r="ER1636" s="253"/>
      <c r="ES1636" s="253"/>
      <c r="ET1636" s="253"/>
      <c r="EU1636" s="253"/>
      <c r="EV1636" s="253"/>
      <c r="EW1636" s="253"/>
      <c r="EX1636" s="253"/>
      <c r="EY1636" s="253"/>
      <c r="EZ1636" s="253"/>
      <c r="FA1636" s="253"/>
      <c r="FB1636" s="253"/>
      <c r="FC1636" s="253"/>
      <c r="FD1636" s="253"/>
      <c r="FE1636" s="253"/>
      <c r="FF1636" s="253"/>
      <c r="FG1636" s="253"/>
      <c r="FH1636" s="253"/>
      <c r="FI1636" s="253"/>
      <c r="FJ1636" s="253"/>
      <c r="FK1636" s="253"/>
      <c r="FL1636" s="253"/>
      <c r="FM1636" s="253"/>
      <c r="FN1636" s="253"/>
      <c r="FO1636" s="253"/>
      <c r="FP1636" s="253"/>
      <c r="FQ1636" s="253"/>
      <c r="FR1636" s="253"/>
      <c r="FS1636" s="253"/>
      <c r="FT1636" s="253"/>
      <c r="FU1636" s="253"/>
      <c r="FV1636" s="253"/>
    </row>
    <row r="1637" spans="1:178" s="167" customFormat="1" ht="32.25" customHeight="1">
      <c r="A1637" s="20" t="s">
        <v>926</v>
      </c>
      <c r="B1637" s="21" t="s">
        <v>927</v>
      </c>
      <c r="C1637" s="51"/>
      <c r="D1637" s="23">
        <v>45</v>
      </c>
      <c r="E1637" s="23">
        <f t="shared" ref="E1637:E1700" si="770">D1637*C1637</f>
        <v>0</v>
      </c>
      <c r="F1637" s="51"/>
      <c r="G1637" s="25">
        <v>30</v>
      </c>
      <c r="H1637" s="23">
        <f t="shared" ref="H1637:H1700" si="771">G1637*F1637</f>
        <v>0</v>
      </c>
      <c r="I1637" s="51"/>
      <c r="J1637" s="23">
        <v>45</v>
      </c>
      <c r="K1637" s="23">
        <f t="shared" ref="K1637:K1700" si="772">J1637*I1637</f>
        <v>0</v>
      </c>
      <c r="L1637" s="51">
        <v>477</v>
      </c>
      <c r="M1637" s="23">
        <v>75</v>
      </c>
      <c r="N1637" s="23">
        <f t="shared" ref="N1637:N1700" si="773">M1637*L1637</f>
        <v>35775</v>
      </c>
      <c r="O1637" s="51">
        <v>300</v>
      </c>
      <c r="P1637" s="23">
        <v>38</v>
      </c>
      <c r="Q1637" s="23">
        <f t="shared" ref="Q1637:Q1700" si="774">P1637*O1637</f>
        <v>11400</v>
      </c>
      <c r="R1637" s="51">
        <v>450</v>
      </c>
      <c r="S1637" s="23">
        <v>68</v>
      </c>
      <c r="T1637" s="23">
        <f t="shared" ref="T1637:T1700" si="775">S1637*R1637</f>
        <v>30600</v>
      </c>
      <c r="U1637" s="51"/>
      <c r="V1637" s="23">
        <v>38</v>
      </c>
      <c r="W1637" s="23">
        <f t="shared" ref="W1637:W1700" si="776">V1637*U1637</f>
        <v>0</v>
      </c>
      <c r="X1637" s="51"/>
      <c r="Y1637" s="23">
        <v>55</v>
      </c>
      <c r="Z1637" s="23">
        <f t="shared" ref="Z1637:Z1700" si="777">Y1637*X1637</f>
        <v>0</v>
      </c>
      <c r="AA1637" s="51"/>
      <c r="AB1637" s="23">
        <v>58</v>
      </c>
      <c r="AC1637" s="23">
        <f t="shared" ref="AC1637:AC1700" si="778">AB1637*AA1637</f>
        <v>0</v>
      </c>
      <c r="AD1637" s="51"/>
      <c r="AE1637" s="23">
        <v>68</v>
      </c>
      <c r="AF1637" s="25">
        <f t="shared" ref="AF1637:AF1700" si="779">AE1637*AD1637</f>
        <v>0</v>
      </c>
      <c r="AG1637" s="51"/>
      <c r="AH1637" s="23">
        <v>98</v>
      </c>
      <c r="AI1637" s="23">
        <f t="shared" ref="AI1637:AI1700" si="780">AH1637*AG1637</f>
        <v>0</v>
      </c>
      <c r="AJ1637" s="40"/>
      <c r="AK1637" s="25">
        <v>7</v>
      </c>
      <c r="AL1637" s="25">
        <f t="shared" ref="AL1637:AL1700" si="781">AK1637*AJ1637</f>
        <v>0</v>
      </c>
      <c r="AM1637" s="40">
        <v>2406</v>
      </c>
      <c r="AN1637" s="25">
        <v>6</v>
      </c>
      <c r="AO1637" s="25">
        <f t="shared" ref="AO1637:AO1700" si="782">AN1637*AM1637</f>
        <v>14436</v>
      </c>
      <c r="AP1637" s="51"/>
      <c r="AQ1637" s="23">
        <v>7</v>
      </c>
      <c r="AR1637" s="25">
        <f t="shared" si="767"/>
        <v>0</v>
      </c>
      <c r="AS1637" s="51"/>
      <c r="AT1637" s="23">
        <v>5.63</v>
      </c>
      <c r="AU1637" s="25">
        <f t="shared" si="768"/>
        <v>0</v>
      </c>
      <c r="AV1637" s="51"/>
      <c r="AW1637" s="23">
        <v>6.65</v>
      </c>
      <c r="AX1637" s="23">
        <f t="shared" si="769"/>
        <v>0</v>
      </c>
      <c r="AY1637" s="51"/>
      <c r="AZ1637" s="23">
        <v>5.58</v>
      </c>
      <c r="BA1637" s="23">
        <v>0</v>
      </c>
      <c r="BB1637" s="51"/>
      <c r="BC1637" s="23">
        <v>6</v>
      </c>
      <c r="BD1637" s="23">
        <f t="shared" ref="BD1637:BD1700" si="783">BC1637*BB1637</f>
        <v>0</v>
      </c>
      <c r="BE1637" s="26">
        <f t="shared" ref="BE1637:BE1700" si="784">E1637+H1637+K1637+N1637+Q1637+T1637+W1637+Z1637+AC1637+AF1637+AI1637+AL1637+AO1637+AR1637+AU1637+AX1637+BD1637+BA1637</f>
        <v>92211</v>
      </c>
      <c r="BF1637" s="27">
        <f t="shared" si="751"/>
        <v>137075</v>
      </c>
      <c r="BG1637" s="165"/>
      <c r="BH1637" s="166"/>
      <c r="BI1637" s="165"/>
      <c r="BJ1637" s="30">
        <f t="shared" ref="BJ1637:BJ1700" si="785">BG1637+BH1637+BI1637</f>
        <v>0</v>
      </c>
      <c r="BK1637" s="28">
        <f t="shared" ref="BK1637:BK1700" si="786">BF1637+BE1637-BJ1637</f>
        <v>229286</v>
      </c>
      <c r="BL1637" s="252"/>
      <c r="BM1637" s="252"/>
      <c r="BN1637" s="252"/>
      <c r="BO1637" s="252"/>
      <c r="BP1637" s="250"/>
      <c r="BQ1637" s="250"/>
      <c r="BR1637" s="254"/>
      <c r="BS1637" s="254"/>
      <c r="BT1637" s="254"/>
      <c r="BU1637" s="250"/>
      <c r="BV1637" s="252"/>
      <c r="BW1637" s="252"/>
      <c r="BX1637" s="252"/>
      <c r="BY1637" s="253"/>
      <c r="BZ1637" s="253"/>
      <c r="CA1637" s="253"/>
      <c r="CB1637" s="253"/>
      <c r="CC1637" s="253"/>
      <c r="CD1637" s="253"/>
      <c r="CE1637" s="253"/>
      <c r="CF1637" s="253"/>
      <c r="CG1637" s="253"/>
      <c r="CH1637" s="253"/>
      <c r="CI1637" s="253"/>
      <c r="CJ1637" s="253"/>
      <c r="CK1637" s="253"/>
      <c r="CL1637" s="253"/>
      <c r="CM1637" s="253"/>
      <c r="CN1637" s="253"/>
      <c r="CO1637" s="253"/>
      <c r="CP1637" s="253"/>
      <c r="CQ1637" s="253"/>
      <c r="CR1637" s="253"/>
      <c r="CS1637" s="253"/>
      <c r="CT1637" s="253"/>
      <c r="CU1637" s="253"/>
      <c r="CV1637" s="253"/>
      <c r="CW1637" s="253"/>
      <c r="CX1637" s="253"/>
      <c r="CY1637" s="253"/>
      <c r="CZ1637" s="253"/>
      <c r="DA1637" s="253"/>
      <c r="DB1637" s="253"/>
      <c r="DC1637" s="253"/>
      <c r="DD1637" s="253"/>
      <c r="DE1637" s="253"/>
      <c r="DF1637" s="253"/>
      <c r="DG1637" s="253"/>
      <c r="DH1637" s="253"/>
      <c r="DI1637" s="253"/>
      <c r="DJ1637" s="253"/>
      <c r="DK1637" s="253"/>
      <c r="DL1637" s="253"/>
      <c r="DM1637" s="253"/>
      <c r="DN1637" s="253"/>
      <c r="DO1637" s="253"/>
      <c r="DP1637" s="253"/>
      <c r="DQ1637" s="253"/>
      <c r="DR1637" s="253"/>
      <c r="DS1637" s="253"/>
      <c r="DT1637" s="253"/>
      <c r="DU1637" s="253"/>
      <c r="DV1637" s="253"/>
      <c r="DW1637" s="253"/>
      <c r="DX1637" s="253"/>
      <c r="DY1637" s="253"/>
      <c r="DZ1637" s="253"/>
      <c r="EA1637" s="253"/>
      <c r="EB1637" s="253"/>
      <c r="EC1637" s="253"/>
      <c r="ED1637" s="253"/>
      <c r="EE1637" s="253"/>
      <c r="EF1637" s="253"/>
      <c r="EG1637" s="253"/>
      <c r="EH1637" s="253"/>
      <c r="EI1637" s="253"/>
      <c r="EJ1637" s="253"/>
      <c r="EK1637" s="253"/>
      <c r="EL1637" s="253"/>
      <c r="EM1637" s="253"/>
      <c r="EN1637" s="253"/>
      <c r="EO1637" s="253"/>
      <c r="EP1637" s="253"/>
      <c r="EQ1637" s="253"/>
      <c r="ER1637" s="253"/>
      <c r="ES1637" s="253"/>
      <c r="ET1637" s="253"/>
      <c r="EU1637" s="253"/>
      <c r="EV1637" s="253"/>
      <c r="EW1637" s="253"/>
      <c r="EX1637" s="253"/>
      <c r="EY1637" s="253"/>
      <c r="EZ1637" s="253"/>
      <c r="FA1637" s="253"/>
      <c r="FB1637" s="253"/>
      <c r="FC1637" s="253"/>
      <c r="FD1637" s="253"/>
      <c r="FE1637" s="253"/>
      <c r="FF1637" s="253"/>
      <c r="FG1637" s="253"/>
      <c r="FH1637" s="253"/>
      <c r="FI1637" s="253"/>
      <c r="FJ1637" s="253"/>
      <c r="FK1637" s="253"/>
      <c r="FL1637" s="253"/>
      <c r="FM1637" s="253"/>
      <c r="FN1637" s="253"/>
      <c r="FO1637" s="253"/>
      <c r="FP1637" s="253"/>
      <c r="FQ1637" s="253"/>
      <c r="FR1637" s="253"/>
      <c r="FS1637" s="253"/>
      <c r="FT1637" s="253"/>
      <c r="FU1637" s="253"/>
      <c r="FV1637" s="253"/>
    </row>
    <row r="1638" spans="1:178" s="167" customFormat="1" ht="32.25" customHeight="1">
      <c r="A1638" s="20" t="s">
        <v>928</v>
      </c>
      <c r="B1638" s="21" t="s">
        <v>929</v>
      </c>
      <c r="C1638" s="51"/>
      <c r="D1638" s="23">
        <v>45</v>
      </c>
      <c r="E1638" s="23">
        <f t="shared" si="770"/>
        <v>0</v>
      </c>
      <c r="F1638" s="51"/>
      <c r="G1638" s="25">
        <v>30</v>
      </c>
      <c r="H1638" s="23">
        <f t="shared" si="771"/>
        <v>0</v>
      </c>
      <c r="I1638" s="51"/>
      <c r="J1638" s="23">
        <v>45</v>
      </c>
      <c r="K1638" s="23">
        <f t="shared" si="772"/>
        <v>0</v>
      </c>
      <c r="L1638" s="51"/>
      <c r="M1638" s="23">
        <v>75</v>
      </c>
      <c r="N1638" s="23">
        <f t="shared" si="773"/>
        <v>0</v>
      </c>
      <c r="O1638" s="51"/>
      <c r="P1638" s="23">
        <v>38</v>
      </c>
      <c r="Q1638" s="23">
        <f t="shared" si="774"/>
        <v>0</v>
      </c>
      <c r="R1638" s="51"/>
      <c r="S1638" s="23">
        <v>68</v>
      </c>
      <c r="T1638" s="23">
        <f t="shared" si="775"/>
        <v>0</v>
      </c>
      <c r="U1638" s="51"/>
      <c r="V1638" s="23">
        <v>38</v>
      </c>
      <c r="W1638" s="23">
        <f t="shared" si="776"/>
        <v>0</v>
      </c>
      <c r="X1638" s="51"/>
      <c r="Y1638" s="23">
        <v>55</v>
      </c>
      <c r="Z1638" s="23">
        <f t="shared" si="777"/>
        <v>0</v>
      </c>
      <c r="AA1638" s="51"/>
      <c r="AB1638" s="23">
        <v>58</v>
      </c>
      <c r="AC1638" s="23">
        <f t="shared" si="778"/>
        <v>0</v>
      </c>
      <c r="AD1638" s="51"/>
      <c r="AE1638" s="23">
        <v>68</v>
      </c>
      <c r="AF1638" s="25">
        <f t="shared" si="779"/>
        <v>0</v>
      </c>
      <c r="AG1638" s="51"/>
      <c r="AH1638" s="23">
        <v>98</v>
      </c>
      <c r="AI1638" s="23">
        <f t="shared" si="780"/>
        <v>0</v>
      </c>
      <c r="AJ1638" s="40"/>
      <c r="AK1638" s="25">
        <v>7</v>
      </c>
      <c r="AL1638" s="25">
        <f t="shared" si="781"/>
        <v>0</v>
      </c>
      <c r="AM1638" s="40"/>
      <c r="AN1638" s="25">
        <v>6</v>
      </c>
      <c r="AO1638" s="25">
        <f t="shared" si="782"/>
        <v>0</v>
      </c>
      <c r="AP1638" s="51"/>
      <c r="AQ1638" s="23">
        <v>7</v>
      </c>
      <c r="AR1638" s="25">
        <f t="shared" si="767"/>
        <v>0</v>
      </c>
      <c r="AS1638" s="51"/>
      <c r="AT1638" s="23">
        <v>5.63</v>
      </c>
      <c r="AU1638" s="25">
        <f t="shared" si="768"/>
        <v>0</v>
      </c>
      <c r="AV1638" s="51"/>
      <c r="AW1638" s="23">
        <v>6.65</v>
      </c>
      <c r="AX1638" s="23">
        <f t="shared" si="769"/>
        <v>0</v>
      </c>
      <c r="AY1638" s="51"/>
      <c r="AZ1638" s="23">
        <v>5.58</v>
      </c>
      <c r="BA1638" s="23">
        <v>0</v>
      </c>
      <c r="BB1638" s="51"/>
      <c r="BC1638" s="23">
        <v>6</v>
      </c>
      <c r="BD1638" s="23">
        <f t="shared" si="783"/>
        <v>0</v>
      </c>
      <c r="BE1638" s="26">
        <f t="shared" si="784"/>
        <v>0</v>
      </c>
      <c r="BF1638" s="27">
        <f t="shared" ref="BF1638:BF1701" si="787">BK1047</f>
        <v>225930</v>
      </c>
      <c r="BG1638" s="165"/>
      <c r="BH1638" s="166"/>
      <c r="BI1638" s="165"/>
      <c r="BJ1638" s="30">
        <f t="shared" si="785"/>
        <v>0</v>
      </c>
      <c r="BK1638" s="28">
        <f t="shared" si="786"/>
        <v>225930</v>
      </c>
      <c r="BL1638" s="252"/>
      <c r="BM1638" s="252"/>
      <c r="BN1638" s="252"/>
      <c r="BO1638" s="252"/>
      <c r="BP1638" s="250"/>
      <c r="BQ1638" s="250"/>
      <c r="BR1638" s="254"/>
      <c r="BS1638" s="254"/>
      <c r="BT1638" s="254"/>
      <c r="BU1638" s="250"/>
      <c r="BV1638" s="252"/>
      <c r="BW1638" s="252"/>
      <c r="BX1638" s="252"/>
      <c r="BY1638" s="253"/>
      <c r="BZ1638" s="253"/>
      <c r="CA1638" s="253"/>
      <c r="CB1638" s="253"/>
      <c r="CC1638" s="253"/>
      <c r="CD1638" s="253"/>
      <c r="CE1638" s="253"/>
      <c r="CF1638" s="253"/>
      <c r="CG1638" s="253"/>
      <c r="CH1638" s="253"/>
      <c r="CI1638" s="253"/>
      <c r="CJ1638" s="253"/>
      <c r="CK1638" s="253"/>
      <c r="CL1638" s="253"/>
      <c r="CM1638" s="253"/>
      <c r="CN1638" s="253"/>
      <c r="CO1638" s="253"/>
      <c r="CP1638" s="253"/>
      <c r="CQ1638" s="253"/>
      <c r="CR1638" s="253"/>
      <c r="CS1638" s="253"/>
      <c r="CT1638" s="253"/>
      <c r="CU1638" s="253"/>
      <c r="CV1638" s="253"/>
      <c r="CW1638" s="253"/>
      <c r="CX1638" s="253"/>
      <c r="CY1638" s="253"/>
      <c r="CZ1638" s="253"/>
      <c r="DA1638" s="253"/>
      <c r="DB1638" s="253"/>
      <c r="DC1638" s="253"/>
      <c r="DD1638" s="253"/>
      <c r="DE1638" s="253"/>
      <c r="DF1638" s="253"/>
      <c r="DG1638" s="253"/>
      <c r="DH1638" s="253"/>
      <c r="DI1638" s="253"/>
      <c r="DJ1638" s="253"/>
      <c r="DK1638" s="253"/>
      <c r="DL1638" s="253"/>
      <c r="DM1638" s="253"/>
      <c r="DN1638" s="253"/>
      <c r="DO1638" s="253"/>
      <c r="DP1638" s="253"/>
      <c r="DQ1638" s="253"/>
      <c r="DR1638" s="253"/>
      <c r="DS1638" s="253"/>
      <c r="DT1638" s="253"/>
      <c r="DU1638" s="253"/>
      <c r="DV1638" s="253"/>
      <c r="DW1638" s="253"/>
      <c r="DX1638" s="253"/>
      <c r="DY1638" s="253"/>
      <c r="DZ1638" s="253"/>
      <c r="EA1638" s="253"/>
      <c r="EB1638" s="253"/>
      <c r="EC1638" s="253"/>
      <c r="ED1638" s="253"/>
      <c r="EE1638" s="253"/>
      <c r="EF1638" s="253"/>
      <c r="EG1638" s="253"/>
      <c r="EH1638" s="253"/>
      <c r="EI1638" s="253"/>
      <c r="EJ1638" s="253"/>
      <c r="EK1638" s="253"/>
      <c r="EL1638" s="253"/>
      <c r="EM1638" s="253"/>
      <c r="EN1638" s="253"/>
      <c r="EO1638" s="253"/>
      <c r="EP1638" s="253"/>
      <c r="EQ1638" s="253"/>
      <c r="ER1638" s="253"/>
      <c r="ES1638" s="253"/>
      <c r="ET1638" s="253"/>
      <c r="EU1638" s="253"/>
      <c r="EV1638" s="253"/>
      <c r="EW1638" s="253"/>
      <c r="EX1638" s="253"/>
      <c r="EY1638" s="253"/>
      <c r="EZ1638" s="253"/>
      <c r="FA1638" s="253"/>
      <c r="FB1638" s="253"/>
      <c r="FC1638" s="253"/>
      <c r="FD1638" s="253"/>
      <c r="FE1638" s="253"/>
      <c r="FF1638" s="253"/>
      <c r="FG1638" s="253"/>
      <c r="FH1638" s="253"/>
      <c r="FI1638" s="253"/>
      <c r="FJ1638" s="253"/>
      <c r="FK1638" s="253"/>
      <c r="FL1638" s="253"/>
      <c r="FM1638" s="253"/>
      <c r="FN1638" s="253"/>
      <c r="FO1638" s="253"/>
      <c r="FP1638" s="253"/>
      <c r="FQ1638" s="253"/>
      <c r="FR1638" s="253"/>
      <c r="FS1638" s="253"/>
      <c r="FT1638" s="253"/>
      <c r="FU1638" s="253"/>
      <c r="FV1638" s="253"/>
    </row>
    <row r="1639" spans="1:178" s="33" customFormat="1" ht="32.25" customHeight="1">
      <c r="A1639" s="35" t="s">
        <v>930</v>
      </c>
      <c r="B1639" s="36" t="s">
        <v>931</v>
      </c>
      <c r="C1639" s="40"/>
      <c r="D1639" s="25">
        <v>45</v>
      </c>
      <c r="E1639" s="23">
        <f t="shared" si="770"/>
        <v>0</v>
      </c>
      <c r="F1639" s="40"/>
      <c r="G1639" s="25">
        <v>30</v>
      </c>
      <c r="H1639" s="23">
        <f t="shared" si="771"/>
        <v>0</v>
      </c>
      <c r="I1639" s="40"/>
      <c r="J1639" s="25">
        <v>45</v>
      </c>
      <c r="K1639" s="23">
        <f t="shared" si="772"/>
        <v>0</v>
      </c>
      <c r="L1639" s="40"/>
      <c r="M1639" s="25">
        <v>75</v>
      </c>
      <c r="N1639" s="23">
        <f t="shared" si="773"/>
        <v>0</v>
      </c>
      <c r="O1639" s="40"/>
      <c r="P1639" s="25">
        <v>38</v>
      </c>
      <c r="Q1639" s="23">
        <f t="shared" si="774"/>
        <v>0</v>
      </c>
      <c r="R1639" s="40"/>
      <c r="S1639" s="25">
        <v>68</v>
      </c>
      <c r="T1639" s="23">
        <f t="shared" si="775"/>
        <v>0</v>
      </c>
      <c r="U1639" s="40"/>
      <c r="V1639" s="25">
        <v>38</v>
      </c>
      <c r="W1639" s="23">
        <f t="shared" si="776"/>
        <v>0</v>
      </c>
      <c r="X1639" s="40"/>
      <c r="Y1639" s="25">
        <v>55</v>
      </c>
      <c r="Z1639" s="23">
        <f t="shared" si="777"/>
        <v>0</v>
      </c>
      <c r="AA1639" s="40"/>
      <c r="AB1639" s="25">
        <v>58</v>
      </c>
      <c r="AC1639" s="23">
        <f t="shared" si="778"/>
        <v>0</v>
      </c>
      <c r="AD1639" s="40"/>
      <c r="AE1639" s="25">
        <v>68</v>
      </c>
      <c r="AF1639" s="25">
        <f t="shared" si="779"/>
        <v>0</v>
      </c>
      <c r="AG1639" s="40"/>
      <c r="AH1639" s="25">
        <v>98</v>
      </c>
      <c r="AI1639" s="23">
        <f t="shared" si="780"/>
        <v>0</v>
      </c>
      <c r="AJ1639" s="40"/>
      <c r="AK1639" s="25">
        <v>7</v>
      </c>
      <c r="AL1639" s="25">
        <f t="shared" si="781"/>
        <v>0</v>
      </c>
      <c r="AM1639" s="40"/>
      <c r="AN1639" s="25">
        <v>6</v>
      </c>
      <c r="AO1639" s="25">
        <f t="shared" si="782"/>
        <v>0</v>
      </c>
      <c r="AP1639" s="40"/>
      <c r="AQ1639" s="25">
        <v>7</v>
      </c>
      <c r="AR1639" s="25">
        <f t="shared" si="767"/>
        <v>0</v>
      </c>
      <c r="AS1639" s="40"/>
      <c r="AT1639" s="25">
        <v>5.63</v>
      </c>
      <c r="AU1639" s="25">
        <f t="shared" si="768"/>
        <v>0</v>
      </c>
      <c r="AV1639" s="40"/>
      <c r="AW1639" s="25">
        <v>6.65</v>
      </c>
      <c r="AX1639" s="25">
        <f t="shared" si="769"/>
        <v>0</v>
      </c>
      <c r="AY1639" s="40"/>
      <c r="AZ1639" s="25">
        <v>5.58</v>
      </c>
      <c r="BA1639" s="25">
        <v>0</v>
      </c>
      <c r="BB1639" s="40"/>
      <c r="BC1639" s="25">
        <v>6</v>
      </c>
      <c r="BD1639" s="23">
        <f t="shared" si="783"/>
        <v>0</v>
      </c>
      <c r="BE1639" s="26">
        <f t="shared" si="784"/>
        <v>0</v>
      </c>
      <c r="BF1639" s="27">
        <f t="shared" si="787"/>
        <v>341406</v>
      </c>
      <c r="BG1639" s="165"/>
      <c r="BH1639" s="166"/>
      <c r="BI1639" s="165"/>
      <c r="BJ1639" s="30">
        <f t="shared" si="785"/>
        <v>0</v>
      </c>
      <c r="BK1639" s="28">
        <f t="shared" si="786"/>
        <v>341406</v>
      </c>
      <c r="BL1639" s="252"/>
      <c r="BM1639" s="252"/>
      <c r="BN1639" s="252"/>
      <c r="BO1639" s="252"/>
      <c r="BP1639" s="250"/>
      <c r="BQ1639" s="250"/>
      <c r="BR1639" s="254"/>
      <c r="BS1639" s="254"/>
      <c r="BT1639" s="254"/>
      <c r="BU1639" s="250"/>
      <c r="BV1639" s="252"/>
      <c r="BW1639" s="252"/>
      <c r="BX1639" s="252"/>
      <c r="BY1639" s="253"/>
      <c r="BZ1639" s="253"/>
      <c r="CA1639" s="253"/>
      <c r="CB1639" s="253"/>
      <c r="CC1639" s="253"/>
      <c r="CD1639" s="253"/>
      <c r="CE1639" s="253"/>
      <c r="CF1639" s="253"/>
      <c r="CG1639" s="253"/>
      <c r="CH1639" s="253"/>
      <c r="CI1639" s="253"/>
      <c r="CJ1639" s="253"/>
      <c r="CK1639" s="253"/>
      <c r="CL1639" s="253"/>
      <c r="CM1639" s="253"/>
      <c r="CN1639" s="253"/>
      <c r="CO1639" s="253"/>
      <c r="CP1639" s="253"/>
      <c r="CQ1639" s="253"/>
      <c r="CR1639" s="253"/>
      <c r="CS1639" s="253"/>
      <c r="CT1639" s="253"/>
      <c r="CU1639" s="253"/>
      <c r="CV1639" s="253"/>
      <c r="CW1639" s="253"/>
      <c r="CX1639" s="253"/>
      <c r="CY1639" s="253"/>
      <c r="CZ1639" s="253"/>
      <c r="DA1639" s="253"/>
      <c r="DB1639" s="253"/>
      <c r="DC1639" s="253"/>
      <c r="DD1639" s="253"/>
      <c r="DE1639" s="253"/>
      <c r="DF1639" s="253"/>
      <c r="DG1639" s="253"/>
      <c r="DH1639" s="253"/>
      <c r="DI1639" s="253"/>
      <c r="DJ1639" s="253"/>
      <c r="DK1639" s="253"/>
      <c r="DL1639" s="253"/>
      <c r="DM1639" s="253"/>
      <c r="DN1639" s="253"/>
      <c r="DO1639" s="253"/>
      <c r="DP1639" s="253"/>
      <c r="DQ1639" s="253"/>
      <c r="DR1639" s="253"/>
      <c r="DS1639" s="253"/>
      <c r="DT1639" s="253"/>
      <c r="DU1639" s="253"/>
      <c r="DV1639" s="253"/>
      <c r="DW1639" s="253"/>
      <c r="DX1639" s="253"/>
      <c r="DY1639" s="253"/>
      <c r="DZ1639" s="253"/>
      <c r="EA1639" s="253"/>
      <c r="EB1639" s="253"/>
      <c r="EC1639" s="253"/>
      <c r="ED1639" s="253"/>
      <c r="EE1639" s="253"/>
      <c r="EF1639" s="253"/>
      <c r="EG1639" s="253"/>
      <c r="EH1639" s="253"/>
      <c r="EI1639" s="253"/>
      <c r="EJ1639" s="253"/>
      <c r="EK1639" s="253"/>
      <c r="EL1639" s="253"/>
      <c r="EM1639" s="253"/>
      <c r="EN1639" s="253"/>
      <c r="EO1639" s="253"/>
      <c r="EP1639" s="253"/>
      <c r="EQ1639" s="253"/>
      <c r="ER1639" s="253"/>
      <c r="ES1639" s="253"/>
      <c r="ET1639" s="253"/>
      <c r="EU1639" s="253"/>
      <c r="EV1639" s="253"/>
      <c r="EW1639" s="253"/>
      <c r="EX1639" s="253"/>
      <c r="EY1639" s="253"/>
      <c r="EZ1639" s="253"/>
      <c r="FA1639" s="253"/>
      <c r="FB1639" s="253"/>
      <c r="FC1639" s="253"/>
      <c r="FD1639" s="253"/>
      <c r="FE1639" s="253"/>
      <c r="FF1639" s="253"/>
      <c r="FG1639" s="253"/>
      <c r="FH1639" s="253"/>
      <c r="FI1639" s="253"/>
      <c r="FJ1639" s="253"/>
      <c r="FK1639" s="253"/>
      <c r="FL1639" s="253"/>
      <c r="FM1639" s="253"/>
      <c r="FN1639" s="253"/>
      <c r="FO1639" s="253"/>
      <c r="FP1639" s="253"/>
      <c r="FQ1639" s="253"/>
      <c r="FR1639" s="253"/>
      <c r="FS1639" s="253"/>
      <c r="FT1639" s="253"/>
      <c r="FU1639" s="253"/>
      <c r="FV1639" s="253"/>
    </row>
    <row r="1640" spans="1:178" s="167" customFormat="1" ht="32.25" customHeight="1">
      <c r="A1640" s="20" t="s">
        <v>932</v>
      </c>
      <c r="B1640" s="21" t="s">
        <v>933</v>
      </c>
      <c r="C1640" s="51"/>
      <c r="D1640" s="23">
        <v>45</v>
      </c>
      <c r="E1640" s="23">
        <f t="shared" si="770"/>
        <v>0</v>
      </c>
      <c r="F1640" s="51"/>
      <c r="G1640" s="25">
        <v>30</v>
      </c>
      <c r="H1640" s="23">
        <f t="shared" si="771"/>
        <v>0</v>
      </c>
      <c r="I1640" s="51"/>
      <c r="J1640" s="23">
        <v>45</v>
      </c>
      <c r="K1640" s="23">
        <f t="shared" si="772"/>
        <v>0</v>
      </c>
      <c r="L1640" s="51"/>
      <c r="M1640" s="23">
        <v>75</v>
      </c>
      <c r="N1640" s="23">
        <f t="shared" si="773"/>
        <v>0</v>
      </c>
      <c r="O1640" s="51"/>
      <c r="P1640" s="23">
        <v>38</v>
      </c>
      <c r="Q1640" s="23">
        <f t="shared" si="774"/>
        <v>0</v>
      </c>
      <c r="R1640" s="51"/>
      <c r="S1640" s="23">
        <v>68</v>
      </c>
      <c r="T1640" s="23">
        <f t="shared" si="775"/>
        <v>0</v>
      </c>
      <c r="U1640" s="51"/>
      <c r="V1640" s="23">
        <v>38</v>
      </c>
      <c r="W1640" s="23">
        <f t="shared" si="776"/>
        <v>0</v>
      </c>
      <c r="X1640" s="51"/>
      <c r="Y1640" s="23">
        <v>55</v>
      </c>
      <c r="Z1640" s="23">
        <f t="shared" si="777"/>
        <v>0</v>
      </c>
      <c r="AA1640" s="51"/>
      <c r="AB1640" s="23">
        <v>58</v>
      </c>
      <c r="AC1640" s="23">
        <f t="shared" si="778"/>
        <v>0</v>
      </c>
      <c r="AD1640" s="51"/>
      <c r="AE1640" s="23">
        <v>68</v>
      </c>
      <c r="AF1640" s="25">
        <f t="shared" si="779"/>
        <v>0</v>
      </c>
      <c r="AG1640" s="51"/>
      <c r="AH1640" s="23">
        <v>98</v>
      </c>
      <c r="AI1640" s="23">
        <f t="shared" si="780"/>
        <v>0</v>
      </c>
      <c r="AJ1640" s="40"/>
      <c r="AK1640" s="25">
        <v>7</v>
      </c>
      <c r="AL1640" s="25">
        <f t="shared" si="781"/>
        <v>0</v>
      </c>
      <c r="AM1640" s="40"/>
      <c r="AN1640" s="25">
        <v>6</v>
      </c>
      <c r="AO1640" s="25">
        <f t="shared" si="782"/>
        <v>0</v>
      </c>
      <c r="AP1640" s="51"/>
      <c r="AQ1640" s="23">
        <v>7</v>
      </c>
      <c r="AR1640" s="25">
        <f t="shared" si="767"/>
        <v>0</v>
      </c>
      <c r="AS1640" s="51"/>
      <c r="AT1640" s="23">
        <v>5.63</v>
      </c>
      <c r="AU1640" s="25">
        <f t="shared" si="768"/>
        <v>0</v>
      </c>
      <c r="AV1640" s="51"/>
      <c r="AW1640" s="23">
        <v>6.65</v>
      </c>
      <c r="AX1640" s="23">
        <f t="shared" si="769"/>
        <v>0</v>
      </c>
      <c r="AY1640" s="51"/>
      <c r="AZ1640" s="23">
        <v>5.58</v>
      </c>
      <c r="BA1640" s="23">
        <v>0</v>
      </c>
      <c r="BB1640" s="51"/>
      <c r="BC1640" s="23">
        <v>6</v>
      </c>
      <c r="BD1640" s="23">
        <f t="shared" si="783"/>
        <v>0</v>
      </c>
      <c r="BE1640" s="26">
        <f t="shared" si="784"/>
        <v>0</v>
      </c>
      <c r="BF1640" s="27">
        <f t="shared" si="787"/>
        <v>228140</v>
      </c>
      <c r="BG1640" s="165"/>
      <c r="BH1640" s="166"/>
      <c r="BI1640" s="165"/>
      <c r="BJ1640" s="30">
        <f t="shared" si="785"/>
        <v>0</v>
      </c>
      <c r="BK1640" s="28">
        <f t="shared" si="786"/>
        <v>228140</v>
      </c>
      <c r="BL1640" s="252"/>
      <c r="BM1640" s="252"/>
      <c r="BN1640" s="252"/>
      <c r="BO1640" s="252"/>
      <c r="BP1640" s="250"/>
      <c r="BQ1640" s="250"/>
      <c r="BR1640" s="254"/>
      <c r="BS1640" s="254"/>
      <c r="BT1640" s="254"/>
      <c r="BU1640" s="250"/>
      <c r="BV1640" s="252"/>
      <c r="BW1640" s="252"/>
      <c r="BX1640" s="252"/>
      <c r="BY1640" s="253"/>
      <c r="BZ1640" s="253"/>
      <c r="CA1640" s="253"/>
      <c r="CB1640" s="253"/>
      <c r="CC1640" s="253"/>
      <c r="CD1640" s="253"/>
      <c r="CE1640" s="253"/>
      <c r="CF1640" s="253"/>
      <c r="CG1640" s="253"/>
      <c r="CH1640" s="253"/>
      <c r="CI1640" s="253"/>
      <c r="CJ1640" s="253"/>
      <c r="CK1640" s="253"/>
      <c r="CL1640" s="253"/>
      <c r="CM1640" s="253"/>
      <c r="CN1640" s="253"/>
      <c r="CO1640" s="253"/>
      <c r="CP1640" s="253"/>
      <c r="CQ1640" s="253"/>
      <c r="CR1640" s="253"/>
      <c r="CS1640" s="253"/>
      <c r="CT1640" s="253"/>
      <c r="CU1640" s="253"/>
      <c r="CV1640" s="253"/>
      <c r="CW1640" s="253"/>
      <c r="CX1640" s="253"/>
      <c r="CY1640" s="253"/>
      <c r="CZ1640" s="253"/>
      <c r="DA1640" s="253"/>
      <c r="DB1640" s="253"/>
      <c r="DC1640" s="253"/>
      <c r="DD1640" s="253"/>
      <c r="DE1640" s="253"/>
      <c r="DF1640" s="253"/>
      <c r="DG1640" s="253"/>
      <c r="DH1640" s="253"/>
      <c r="DI1640" s="253"/>
      <c r="DJ1640" s="253"/>
      <c r="DK1640" s="253"/>
      <c r="DL1640" s="253"/>
      <c r="DM1640" s="253"/>
      <c r="DN1640" s="253"/>
      <c r="DO1640" s="253"/>
      <c r="DP1640" s="253"/>
      <c r="DQ1640" s="253"/>
      <c r="DR1640" s="253"/>
      <c r="DS1640" s="253"/>
      <c r="DT1640" s="253"/>
      <c r="DU1640" s="253"/>
      <c r="DV1640" s="253"/>
      <c r="DW1640" s="253"/>
      <c r="DX1640" s="253"/>
      <c r="DY1640" s="253"/>
      <c r="DZ1640" s="253"/>
      <c r="EA1640" s="253"/>
      <c r="EB1640" s="253"/>
      <c r="EC1640" s="253"/>
      <c r="ED1640" s="253"/>
      <c r="EE1640" s="253"/>
      <c r="EF1640" s="253"/>
      <c r="EG1640" s="253"/>
      <c r="EH1640" s="253"/>
      <c r="EI1640" s="253"/>
      <c r="EJ1640" s="253"/>
      <c r="EK1640" s="253"/>
      <c r="EL1640" s="253"/>
      <c r="EM1640" s="253"/>
      <c r="EN1640" s="253"/>
      <c r="EO1640" s="253"/>
      <c r="EP1640" s="253"/>
      <c r="EQ1640" s="253"/>
      <c r="ER1640" s="253"/>
      <c r="ES1640" s="253"/>
      <c r="ET1640" s="253"/>
      <c r="EU1640" s="253"/>
      <c r="EV1640" s="253"/>
      <c r="EW1640" s="253"/>
      <c r="EX1640" s="253"/>
      <c r="EY1640" s="253"/>
      <c r="EZ1640" s="253"/>
      <c r="FA1640" s="253"/>
      <c r="FB1640" s="253"/>
      <c r="FC1640" s="253"/>
      <c r="FD1640" s="253"/>
      <c r="FE1640" s="253"/>
      <c r="FF1640" s="253"/>
      <c r="FG1640" s="253"/>
      <c r="FH1640" s="253"/>
      <c r="FI1640" s="253"/>
      <c r="FJ1640" s="253"/>
      <c r="FK1640" s="253"/>
      <c r="FL1640" s="253"/>
      <c r="FM1640" s="253"/>
      <c r="FN1640" s="253"/>
      <c r="FO1640" s="253"/>
      <c r="FP1640" s="253"/>
      <c r="FQ1640" s="253"/>
      <c r="FR1640" s="253"/>
      <c r="FS1640" s="253"/>
      <c r="FT1640" s="253"/>
      <c r="FU1640" s="253"/>
      <c r="FV1640" s="253"/>
    </row>
    <row r="1641" spans="1:178" s="167" customFormat="1" ht="32.25" customHeight="1">
      <c r="A1641" s="20" t="s">
        <v>934</v>
      </c>
      <c r="B1641" s="21" t="s">
        <v>935</v>
      </c>
      <c r="C1641" s="51"/>
      <c r="D1641" s="23">
        <v>45</v>
      </c>
      <c r="E1641" s="23">
        <f t="shared" si="770"/>
        <v>0</v>
      </c>
      <c r="F1641" s="51"/>
      <c r="G1641" s="25">
        <v>30</v>
      </c>
      <c r="H1641" s="23">
        <f t="shared" si="771"/>
        <v>0</v>
      </c>
      <c r="I1641" s="51"/>
      <c r="J1641" s="23">
        <v>45</v>
      </c>
      <c r="K1641" s="23">
        <f t="shared" si="772"/>
        <v>0</v>
      </c>
      <c r="L1641" s="51"/>
      <c r="M1641" s="23">
        <v>75</v>
      </c>
      <c r="N1641" s="23">
        <f t="shared" si="773"/>
        <v>0</v>
      </c>
      <c r="O1641" s="51"/>
      <c r="P1641" s="23">
        <v>38</v>
      </c>
      <c r="Q1641" s="23">
        <f t="shared" si="774"/>
        <v>0</v>
      </c>
      <c r="R1641" s="51"/>
      <c r="S1641" s="23">
        <v>68</v>
      </c>
      <c r="T1641" s="23">
        <f t="shared" si="775"/>
        <v>0</v>
      </c>
      <c r="U1641" s="51"/>
      <c r="V1641" s="23">
        <v>38</v>
      </c>
      <c r="W1641" s="23">
        <f t="shared" si="776"/>
        <v>0</v>
      </c>
      <c r="X1641" s="51"/>
      <c r="Y1641" s="23">
        <v>55</v>
      </c>
      <c r="Z1641" s="23">
        <f t="shared" si="777"/>
        <v>0</v>
      </c>
      <c r="AA1641" s="51"/>
      <c r="AB1641" s="23">
        <v>58</v>
      </c>
      <c r="AC1641" s="23">
        <f t="shared" si="778"/>
        <v>0</v>
      </c>
      <c r="AD1641" s="51"/>
      <c r="AE1641" s="23">
        <v>68</v>
      </c>
      <c r="AF1641" s="25">
        <f t="shared" si="779"/>
        <v>0</v>
      </c>
      <c r="AG1641" s="51"/>
      <c r="AH1641" s="23">
        <v>98</v>
      </c>
      <c r="AI1641" s="23">
        <f t="shared" si="780"/>
        <v>0</v>
      </c>
      <c r="AJ1641" s="40"/>
      <c r="AK1641" s="25">
        <v>7</v>
      </c>
      <c r="AL1641" s="25">
        <f t="shared" si="781"/>
        <v>0</v>
      </c>
      <c r="AM1641" s="40"/>
      <c r="AN1641" s="25">
        <v>6</v>
      </c>
      <c r="AO1641" s="25">
        <f t="shared" si="782"/>
        <v>0</v>
      </c>
      <c r="AP1641" s="51"/>
      <c r="AQ1641" s="23">
        <v>7</v>
      </c>
      <c r="AR1641" s="25">
        <f t="shared" si="767"/>
        <v>0</v>
      </c>
      <c r="AS1641" s="51"/>
      <c r="AT1641" s="23">
        <v>5.63</v>
      </c>
      <c r="AU1641" s="25">
        <f t="shared" si="768"/>
        <v>0</v>
      </c>
      <c r="AV1641" s="51"/>
      <c r="AW1641" s="23">
        <v>6.65</v>
      </c>
      <c r="AX1641" s="23">
        <f t="shared" si="769"/>
        <v>0</v>
      </c>
      <c r="AY1641" s="51"/>
      <c r="AZ1641" s="23">
        <v>5.58</v>
      </c>
      <c r="BA1641" s="23">
        <v>0</v>
      </c>
      <c r="BB1641" s="51"/>
      <c r="BC1641" s="23">
        <v>6</v>
      </c>
      <c r="BD1641" s="23">
        <f t="shared" si="783"/>
        <v>0</v>
      </c>
      <c r="BE1641" s="26">
        <f t="shared" si="784"/>
        <v>0</v>
      </c>
      <c r="BF1641" s="27">
        <f t="shared" si="787"/>
        <v>298698</v>
      </c>
      <c r="BG1641" s="165">
        <v>960</v>
      </c>
      <c r="BH1641" s="166"/>
      <c r="BI1641" s="165"/>
      <c r="BJ1641" s="30">
        <f t="shared" si="785"/>
        <v>960</v>
      </c>
      <c r="BK1641" s="28">
        <f t="shared" si="786"/>
        <v>297738</v>
      </c>
      <c r="BL1641" s="252"/>
      <c r="BM1641" s="252"/>
      <c r="BN1641" s="252"/>
      <c r="BO1641" s="252"/>
      <c r="BP1641" s="250"/>
      <c r="BQ1641" s="250"/>
      <c r="BR1641" s="254"/>
      <c r="BS1641" s="254"/>
      <c r="BT1641" s="254"/>
      <c r="BU1641" s="250"/>
      <c r="BV1641" s="252"/>
      <c r="BW1641" s="252"/>
      <c r="BX1641" s="252"/>
      <c r="BY1641" s="253"/>
      <c r="BZ1641" s="253"/>
      <c r="CA1641" s="253"/>
      <c r="CB1641" s="253"/>
      <c r="CC1641" s="253"/>
      <c r="CD1641" s="253"/>
      <c r="CE1641" s="253"/>
      <c r="CF1641" s="253"/>
      <c r="CG1641" s="253"/>
      <c r="CH1641" s="253"/>
      <c r="CI1641" s="253"/>
      <c r="CJ1641" s="253"/>
      <c r="CK1641" s="253"/>
      <c r="CL1641" s="253"/>
      <c r="CM1641" s="253"/>
      <c r="CN1641" s="253"/>
      <c r="CO1641" s="253"/>
      <c r="CP1641" s="253"/>
      <c r="CQ1641" s="253"/>
      <c r="CR1641" s="253"/>
      <c r="CS1641" s="253"/>
      <c r="CT1641" s="253"/>
      <c r="CU1641" s="253"/>
      <c r="CV1641" s="253"/>
      <c r="CW1641" s="253"/>
      <c r="CX1641" s="253"/>
      <c r="CY1641" s="253"/>
      <c r="CZ1641" s="253"/>
      <c r="DA1641" s="253"/>
      <c r="DB1641" s="253"/>
      <c r="DC1641" s="253"/>
      <c r="DD1641" s="253"/>
      <c r="DE1641" s="253"/>
      <c r="DF1641" s="253"/>
      <c r="DG1641" s="253"/>
      <c r="DH1641" s="253"/>
      <c r="DI1641" s="253"/>
      <c r="DJ1641" s="253"/>
      <c r="DK1641" s="253"/>
      <c r="DL1641" s="253"/>
      <c r="DM1641" s="253"/>
      <c r="DN1641" s="253"/>
      <c r="DO1641" s="253"/>
      <c r="DP1641" s="253"/>
      <c r="DQ1641" s="253"/>
      <c r="DR1641" s="253"/>
      <c r="DS1641" s="253"/>
      <c r="DT1641" s="253"/>
      <c r="DU1641" s="253"/>
      <c r="DV1641" s="253"/>
      <c r="DW1641" s="253"/>
      <c r="DX1641" s="253"/>
      <c r="DY1641" s="253"/>
      <c r="DZ1641" s="253"/>
      <c r="EA1641" s="253"/>
      <c r="EB1641" s="253"/>
      <c r="EC1641" s="253"/>
      <c r="ED1641" s="253"/>
      <c r="EE1641" s="253"/>
      <c r="EF1641" s="253"/>
      <c r="EG1641" s="253"/>
      <c r="EH1641" s="253"/>
      <c r="EI1641" s="253"/>
      <c r="EJ1641" s="253"/>
      <c r="EK1641" s="253"/>
      <c r="EL1641" s="253"/>
      <c r="EM1641" s="253"/>
      <c r="EN1641" s="253"/>
      <c r="EO1641" s="253"/>
      <c r="EP1641" s="253"/>
      <c r="EQ1641" s="253"/>
      <c r="ER1641" s="253"/>
      <c r="ES1641" s="253"/>
      <c r="ET1641" s="253"/>
      <c r="EU1641" s="253"/>
      <c r="EV1641" s="253"/>
      <c r="EW1641" s="253"/>
      <c r="EX1641" s="253"/>
      <c r="EY1641" s="253"/>
      <c r="EZ1641" s="253"/>
      <c r="FA1641" s="253"/>
      <c r="FB1641" s="253"/>
      <c r="FC1641" s="253"/>
      <c r="FD1641" s="253"/>
      <c r="FE1641" s="253"/>
      <c r="FF1641" s="253"/>
      <c r="FG1641" s="253"/>
      <c r="FH1641" s="253"/>
      <c r="FI1641" s="253"/>
      <c r="FJ1641" s="253"/>
      <c r="FK1641" s="253"/>
      <c r="FL1641" s="253"/>
      <c r="FM1641" s="253"/>
      <c r="FN1641" s="253"/>
      <c r="FO1641" s="253"/>
      <c r="FP1641" s="253"/>
      <c r="FQ1641" s="253"/>
      <c r="FR1641" s="253"/>
      <c r="FS1641" s="253"/>
      <c r="FT1641" s="253"/>
      <c r="FU1641" s="253"/>
      <c r="FV1641" s="253"/>
    </row>
    <row r="1642" spans="1:178" s="167" customFormat="1" ht="32.25" customHeight="1">
      <c r="A1642" s="20" t="s">
        <v>936</v>
      </c>
      <c r="B1642" s="21" t="s">
        <v>937</v>
      </c>
      <c r="C1642" s="51"/>
      <c r="D1642" s="23">
        <v>45</v>
      </c>
      <c r="E1642" s="23">
        <f t="shared" si="770"/>
        <v>0</v>
      </c>
      <c r="F1642" s="51"/>
      <c r="G1642" s="25">
        <v>30</v>
      </c>
      <c r="H1642" s="23">
        <f t="shared" si="771"/>
        <v>0</v>
      </c>
      <c r="I1642" s="51"/>
      <c r="J1642" s="23">
        <v>45</v>
      </c>
      <c r="K1642" s="23">
        <f t="shared" si="772"/>
        <v>0</v>
      </c>
      <c r="L1642" s="51"/>
      <c r="M1642" s="23">
        <v>75</v>
      </c>
      <c r="N1642" s="23">
        <f t="shared" si="773"/>
        <v>0</v>
      </c>
      <c r="O1642" s="51"/>
      <c r="P1642" s="23">
        <v>38</v>
      </c>
      <c r="Q1642" s="23">
        <f t="shared" si="774"/>
        <v>0</v>
      </c>
      <c r="R1642" s="51"/>
      <c r="S1642" s="23">
        <v>68</v>
      </c>
      <c r="T1642" s="23">
        <f t="shared" si="775"/>
        <v>0</v>
      </c>
      <c r="U1642" s="51"/>
      <c r="V1642" s="23">
        <v>38</v>
      </c>
      <c r="W1642" s="23">
        <f t="shared" si="776"/>
        <v>0</v>
      </c>
      <c r="X1642" s="51"/>
      <c r="Y1642" s="23">
        <v>55</v>
      </c>
      <c r="Z1642" s="23">
        <f t="shared" si="777"/>
        <v>0</v>
      </c>
      <c r="AA1642" s="51"/>
      <c r="AB1642" s="23">
        <v>58</v>
      </c>
      <c r="AC1642" s="23">
        <f t="shared" si="778"/>
        <v>0</v>
      </c>
      <c r="AD1642" s="51"/>
      <c r="AE1642" s="23">
        <v>68</v>
      </c>
      <c r="AF1642" s="25">
        <f t="shared" si="779"/>
        <v>0</v>
      </c>
      <c r="AG1642" s="51"/>
      <c r="AH1642" s="23">
        <v>98</v>
      </c>
      <c r="AI1642" s="23">
        <f t="shared" si="780"/>
        <v>0</v>
      </c>
      <c r="AJ1642" s="40"/>
      <c r="AK1642" s="25">
        <v>7</v>
      </c>
      <c r="AL1642" s="25">
        <f t="shared" si="781"/>
        <v>0</v>
      </c>
      <c r="AM1642" s="40"/>
      <c r="AN1642" s="25">
        <v>6</v>
      </c>
      <c r="AO1642" s="25">
        <f t="shared" si="782"/>
        <v>0</v>
      </c>
      <c r="AP1642" s="51"/>
      <c r="AQ1642" s="23">
        <v>7</v>
      </c>
      <c r="AR1642" s="25">
        <f t="shared" si="767"/>
        <v>0</v>
      </c>
      <c r="AS1642" s="51"/>
      <c r="AT1642" s="23">
        <v>5.63</v>
      </c>
      <c r="AU1642" s="25">
        <f t="shared" si="768"/>
        <v>0</v>
      </c>
      <c r="AV1642" s="51"/>
      <c r="AW1642" s="23">
        <v>6.65</v>
      </c>
      <c r="AX1642" s="23">
        <f t="shared" si="769"/>
        <v>0</v>
      </c>
      <c r="AY1642" s="51"/>
      <c r="AZ1642" s="23">
        <v>5.58</v>
      </c>
      <c r="BA1642" s="23">
        <v>0</v>
      </c>
      <c r="BB1642" s="51"/>
      <c r="BC1642" s="23">
        <v>6</v>
      </c>
      <c r="BD1642" s="23">
        <f t="shared" si="783"/>
        <v>0</v>
      </c>
      <c r="BE1642" s="26">
        <f t="shared" si="784"/>
        <v>0</v>
      </c>
      <c r="BF1642" s="27">
        <f t="shared" si="787"/>
        <v>150630</v>
      </c>
      <c r="BG1642" s="165"/>
      <c r="BH1642" s="166"/>
      <c r="BI1642" s="165"/>
      <c r="BJ1642" s="30">
        <f t="shared" si="785"/>
        <v>0</v>
      </c>
      <c r="BK1642" s="28">
        <f t="shared" si="786"/>
        <v>150630</v>
      </c>
      <c r="BL1642" s="252"/>
      <c r="BM1642" s="252"/>
      <c r="BN1642" s="252"/>
      <c r="BO1642" s="252"/>
      <c r="BP1642" s="250"/>
      <c r="BQ1642" s="250"/>
      <c r="BR1642" s="254"/>
      <c r="BS1642" s="254"/>
      <c r="BT1642" s="254"/>
      <c r="BU1642" s="250"/>
      <c r="BV1642" s="252"/>
      <c r="BW1642" s="252"/>
      <c r="BX1642" s="252"/>
      <c r="BY1642" s="253"/>
      <c r="BZ1642" s="253"/>
      <c r="CA1642" s="253"/>
      <c r="CB1642" s="253"/>
      <c r="CC1642" s="253"/>
      <c r="CD1642" s="253"/>
      <c r="CE1642" s="253"/>
      <c r="CF1642" s="253"/>
      <c r="CG1642" s="253"/>
      <c r="CH1642" s="253"/>
      <c r="CI1642" s="253"/>
      <c r="CJ1642" s="253"/>
      <c r="CK1642" s="253"/>
      <c r="CL1642" s="253"/>
      <c r="CM1642" s="253"/>
      <c r="CN1642" s="253"/>
      <c r="CO1642" s="253"/>
      <c r="CP1642" s="253"/>
      <c r="CQ1642" s="253"/>
      <c r="CR1642" s="253"/>
      <c r="CS1642" s="253"/>
      <c r="CT1642" s="253"/>
      <c r="CU1642" s="253"/>
      <c r="CV1642" s="253"/>
      <c r="CW1642" s="253"/>
      <c r="CX1642" s="253"/>
      <c r="CY1642" s="253"/>
      <c r="CZ1642" s="253"/>
      <c r="DA1642" s="253"/>
      <c r="DB1642" s="253"/>
      <c r="DC1642" s="253"/>
      <c r="DD1642" s="253"/>
      <c r="DE1642" s="253"/>
      <c r="DF1642" s="253"/>
      <c r="DG1642" s="253"/>
      <c r="DH1642" s="253"/>
      <c r="DI1642" s="253"/>
      <c r="DJ1642" s="253"/>
      <c r="DK1642" s="253"/>
      <c r="DL1642" s="253"/>
      <c r="DM1642" s="253"/>
      <c r="DN1642" s="253"/>
      <c r="DO1642" s="253"/>
      <c r="DP1642" s="253"/>
      <c r="DQ1642" s="253"/>
      <c r="DR1642" s="253"/>
      <c r="DS1642" s="253"/>
      <c r="DT1642" s="253"/>
      <c r="DU1642" s="253"/>
      <c r="DV1642" s="253"/>
      <c r="DW1642" s="253"/>
      <c r="DX1642" s="253"/>
      <c r="DY1642" s="253"/>
      <c r="DZ1642" s="253"/>
      <c r="EA1642" s="253"/>
      <c r="EB1642" s="253"/>
      <c r="EC1642" s="253"/>
      <c r="ED1642" s="253"/>
      <c r="EE1642" s="253"/>
      <c r="EF1642" s="253"/>
      <c r="EG1642" s="253"/>
      <c r="EH1642" s="253"/>
      <c r="EI1642" s="253"/>
      <c r="EJ1642" s="253"/>
      <c r="EK1642" s="253"/>
      <c r="EL1642" s="253"/>
      <c r="EM1642" s="253"/>
      <c r="EN1642" s="253"/>
      <c r="EO1642" s="253"/>
      <c r="EP1642" s="253"/>
      <c r="EQ1642" s="253"/>
      <c r="ER1642" s="253"/>
      <c r="ES1642" s="253"/>
      <c r="ET1642" s="253"/>
      <c r="EU1642" s="253"/>
      <c r="EV1642" s="253"/>
      <c r="EW1642" s="253"/>
      <c r="EX1642" s="253"/>
      <c r="EY1642" s="253"/>
      <c r="EZ1642" s="253"/>
      <c r="FA1642" s="253"/>
      <c r="FB1642" s="253"/>
      <c r="FC1642" s="253"/>
      <c r="FD1642" s="253"/>
      <c r="FE1642" s="253"/>
      <c r="FF1642" s="253"/>
      <c r="FG1642" s="253"/>
      <c r="FH1642" s="253"/>
      <c r="FI1642" s="253"/>
      <c r="FJ1642" s="253"/>
      <c r="FK1642" s="253"/>
      <c r="FL1642" s="253"/>
      <c r="FM1642" s="253"/>
      <c r="FN1642" s="253"/>
      <c r="FO1642" s="253"/>
      <c r="FP1642" s="253"/>
      <c r="FQ1642" s="253"/>
      <c r="FR1642" s="253"/>
      <c r="FS1642" s="253"/>
      <c r="FT1642" s="253"/>
      <c r="FU1642" s="253"/>
      <c r="FV1642" s="253"/>
    </row>
    <row r="1643" spans="1:178" s="167" customFormat="1" ht="32.25" customHeight="1">
      <c r="A1643" s="20" t="s">
        <v>938</v>
      </c>
      <c r="B1643" s="21" t="s">
        <v>939</v>
      </c>
      <c r="C1643" s="51"/>
      <c r="D1643" s="23">
        <v>45</v>
      </c>
      <c r="E1643" s="23">
        <f t="shared" si="770"/>
        <v>0</v>
      </c>
      <c r="F1643" s="51"/>
      <c r="G1643" s="25">
        <v>30</v>
      </c>
      <c r="H1643" s="23">
        <f t="shared" si="771"/>
        <v>0</v>
      </c>
      <c r="I1643" s="51"/>
      <c r="J1643" s="23">
        <v>45</v>
      </c>
      <c r="K1643" s="23">
        <f t="shared" si="772"/>
        <v>0</v>
      </c>
      <c r="L1643" s="51"/>
      <c r="M1643" s="23">
        <v>75</v>
      </c>
      <c r="N1643" s="23">
        <f t="shared" si="773"/>
        <v>0</v>
      </c>
      <c r="O1643" s="51"/>
      <c r="P1643" s="23">
        <v>38</v>
      </c>
      <c r="Q1643" s="23">
        <f t="shared" si="774"/>
        <v>0</v>
      </c>
      <c r="R1643" s="51"/>
      <c r="S1643" s="23">
        <v>68</v>
      </c>
      <c r="T1643" s="23">
        <f t="shared" si="775"/>
        <v>0</v>
      </c>
      <c r="U1643" s="51"/>
      <c r="V1643" s="23">
        <v>38</v>
      </c>
      <c r="W1643" s="23">
        <f t="shared" si="776"/>
        <v>0</v>
      </c>
      <c r="X1643" s="51"/>
      <c r="Y1643" s="23">
        <v>55</v>
      </c>
      <c r="Z1643" s="23">
        <f t="shared" si="777"/>
        <v>0</v>
      </c>
      <c r="AA1643" s="51"/>
      <c r="AB1643" s="23">
        <v>58</v>
      </c>
      <c r="AC1643" s="23">
        <f t="shared" si="778"/>
        <v>0</v>
      </c>
      <c r="AD1643" s="51"/>
      <c r="AE1643" s="23">
        <v>68</v>
      </c>
      <c r="AF1643" s="25">
        <f t="shared" si="779"/>
        <v>0</v>
      </c>
      <c r="AG1643" s="51"/>
      <c r="AH1643" s="23">
        <v>98</v>
      </c>
      <c r="AI1643" s="23">
        <f t="shared" si="780"/>
        <v>0</v>
      </c>
      <c r="AJ1643" s="40"/>
      <c r="AK1643" s="25">
        <v>7</v>
      </c>
      <c r="AL1643" s="25">
        <f t="shared" si="781"/>
        <v>0</v>
      </c>
      <c r="AM1643" s="40"/>
      <c r="AN1643" s="25">
        <v>6</v>
      </c>
      <c r="AO1643" s="25">
        <f t="shared" si="782"/>
        <v>0</v>
      </c>
      <c r="AP1643" s="51"/>
      <c r="AQ1643" s="23">
        <v>7</v>
      </c>
      <c r="AR1643" s="25">
        <f t="shared" si="767"/>
        <v>0</v>
      </c>
      <c r="AS1643" s="51"/>
      <c r="AT1643" s="23">
        <v>5.63</v>
      </c>
      <c r="AU1643" s="25">
        <f t="shared" si="768"/>
        <v>0</v>
      </c>
      <c r="AV1643" s="51"/>
      <c r="AW1643" s="23">
        <v>6.65</v>
      </c>
      <c r="AX1643" s="23">
        <f t="shared" si="769"/>
        <v>0</v>
      </c>
      <c r="AY1643" s="51"/>
      <c r="AZ1643" s="23">
        <v>5.58</v>
      </c>
      <c r="BA1643" s="23">
        <v>0</v>
      </c>
      <c r="BB1643" s="51"/>
      <c r="BC1643" s="23">
        <v>6</v>
      </c>
      <c r="BD1643" s="23">
        <f t="shared" si="783"/>
        <v>0</v>
      </c>
      <c r="BE1643" s="26">
        <f t="shared" si="784"/>
        <v>0</v>
      </c>
      <c r="BF1643" s="27">
        <f t="shared" si="787"/>
        <v>191328</v>
      </c>
      <c r="BG1643" s="165"/>
      <c r="BH1643" s="166"/>
      <c r="BI1643" s="165"/>
      <c r="BJ1643" s="30">
        <f t="shared" si="785"/>
        <v>0</v>
      </c>
      <c r="BK1643" s="28">
        <f t="shared" si="786"/>
        <v>191328</v>
      </c>
      <c r="BL1643" s="252"/>
      <c r="BM1643" s="252"/>
      <c r="BN1643" s="252"/>
      <c r="BO1643" s="252"/>
      <c r="BP1643" s="250"/>
      <c r="BQ1643" s="250"/>
      <c r="BR1643" s="254"/>
      <c r="BS1643" s="254"/>
      <c r="BT1643" s="254"/>
      <c r="BU1643" s="250"/>
      <c r="BV1643" s="252"/>
      <c r="BW1643" s="252"/>
      <c r="BX1643" s="252"/>
      <c r="BY1643" s="253"/>
      <c r="BZ1643" s="253"/>
      <c r="CA1643" s="253"/>
      <c r="CB1643" s="253"/>
      <c r="CC1643" s="253"/>
      <c r="CD1643" s="253"/>
      <c r="CE1643" s="253"/>
      <c r="CF1643" s="253"/>
      <c r="CG1643" s="253"/>
      <c r="CH1643" s="253"/>
      <c r="CI1643" s="253"/>
      <c r="CJ1643" s="253"/>
      <c r="CK1643" s="253"/>
      <c r="CL1643" s="253"/>
      <c r="CM1643" s="253"/>
      <c r="CN1643" s="253"/>
      <c r="CO1643" s="253"/>
      <c r="CP1643" s="253"/>
      <c r="CQ1643" s="253"/>
      <c r="CR1643" s="253"/>
      <c r="CS1643" s="253"/>
      <c r="CT1643" s="253"/>
      <c r="CU1643" s="253"/>
      <c r="CV1643" s="253"/>
      <c r="CW1643" s="253"/>
      <c r="CX1643" s="253"/>
      <c r="CY1643" s="253"/>
      <c r="CZ1643" s="253"/>
      <c r="DA1643" s="253"/>
      <c r="DB1643" s="253"/>
      <c r="DC1643" s="253"/>
      <c r="DD1643" s="253"/>
      <c r="DE1643" s="253"/>
      <c r="DF1643" s="253"/>
      <c r="DG1643" s="253"/>
      <c r="DH1643" s="253"/>
      <c r="DI1643" s="253"/>
      <c r="DJ1643" s="253"/>
      <c r="DK1643" s="253"/>
      <c r="DL1643" s="253"/>
      <c r="DM1643" s="253"/>
      <c r="DN1643" s="253"/>
      <c r="DO1643" s="253"/>
      <c r="DP1643" s="253"/>
      <c r="DQ1643" s="253"/>
      <c r="DR1643" s="253"/>
      <c r="DS1643" s="253"/>
      <c r="DT1643" s="253"/>
      <c r="DU1643" s="253"/>
      <c r="DV1643" s="253"/>
      <c r="DW1643" s="253"/>
      <c r="DX1643" s="253"/>
      <c r="DY1643" s="253"/>
      <c r="DZ1643" s="253"/>
      <c r="EA1643" s="253"/>
      <c r="EB1643" s="253"/>
      <c r="EC1643" s="253"/>
      <c r="ED1643" s="253"/>
      <c r="EE1643" s="253"/>
      <c r="EF1643" s="253"/>
      <c r="EG1643" s="253"/>
      <c r="EH1643" s="253"/>
      <c r="EI1643" s="253"/>
      <c r="EJ1643" s="253"/>
      <c r="EK1643" s="253"/>
      <c r="EL1643" s="253"/>
      <c r="EM1643" s="253"/>
      <c r="EN1643" s="253"/>
      <c r="EO1643" s="253"/>
      <c r="EP1643" s="253"/>
      <c r="EQ1643" s="253"/>
      <c r="ER1643" s="253"/>
      <c r="ES1643" s="253"/>
      <c r="ET1643" s="253"/>
      <c r="EU1643" s="253"/>
      <c r="EV1643" s="253"/>
      <c r="EW1643" s="253"/>
      <c r="EX1643" s="253"/>
      <c r="EY1643" s="253"/>
      <c r="EZ1643" s="253"/>
      <c r="FA1643" s="253"/>
      <c r="FB1643" s="253"/>
      <c r="FC1643" s="253"/>
      <c r="FD1643" s="253"/>
      <c r="FE1643" s="253"/>
      <c r="FF1643" s="253"/>
      <c r="FG1643" s="253"/>
      <c r="FH1643" s="253"/>
      <c r="FI1643" s="253"/>
      <c r="FJ1643" s="253"/>
      <c r="FK1643" s="253"/>
      <c r="FL1643" s="253"/>
      <c r="FM1643" s="253"/>
      <c r="FN1643" s="253"/>
      <c r="FO1643" s="253"/>
      <c r="FP1643" s="253"/>
      <c r="FQ1643" s="253"/>
      <c r="FR1643" s="253"/>
      <c r="FS1643" s="253"/>
      <c r="FT1643" s="253"/>
      <c r="FU1643" s="253"/>
      <c r="FV1643" s="253"/>
    </row>
    <row r="1644" spans="1:178" s="172" customFormat="1" ht="32.25" customHeight="1">
      <c r="A1644" s="168" t="s">
        <v>940</v>
      </c>
      <c r="B1644" s="169" t="s">
        <v>941</v>
      </c>
      <c r="C1644" s="170"/>
      <c r="D1644" s="171">
        <v>45</v>
      </c>
      <c r="E1644" s="23">
        <f t="shared" si="770"/>
        <v>0</v>
      </c>
      <c r="F1644" s="170"/>
      <c r="G1644" s="25">
        <v>30</v>
      </c>
      <c r="H1644" s="23">
        <f t="shared" si="771"/>
        <v>0</v>
      </c>
      <c r="I1644" s="170"/>
      <c r="J1644" s="171">
        <v>45</v>
      </c>
      <c r="K1644" s="23">
        <f t="shared" si="772"/>
        <v>0</v>
      </c>
      <c r="L1644" s="170"/>
      <c r="M1644" s="171">
        <v>75</v>
      </c>
      <c r="N1644" s="23">
        <f t="shared" si="773"/>
        <v>0</v>
      </c>
      <c r="O1644" s="170"/>
      <c r="P1644" s="171">
        <v>38</v>
      </c>
      <c r="Q1644" s="23">
        <f t="shared" si="774"/>
        <v>0</v>
      </c>
      <c r="R1644" s="170"/>
      <c r="S1644" s="171">
        <v>68</v>
      </c>
      <c r="T1644" s="23">
        <f t="shared" si="775"/>
        <v>0</v>
      </c>
      <c r="U1644" s="170"/>
      <c r="V1644" s="171">
        <v>38</v>
      </c>
      <c r="W1644" s="23">
        <f t="shared" si="776"/>
        <v>0</v>
      </c>
      <c r="X1644" s="170"/>
      <c r="Y1644" s="171">
        <v>55</v>
      </c>
      <c r="Z1644" s="23">
        <f t="shared" si="777"/>
        <v>0</v>
      </c>
      <c r="AA1644" s="170"/>
      <c r="AB1644" s="171">
        <v>58</v>
      </c>
      <c r="AC1644" s="23">
        <f t="shared" si="778"/>
        <v>0</v>
      </c>
      <c r="AD1644" s="170"/>
      <c r="AE1644" s="171">
        <v>68</v>
      </c>
      <c r="AF1644" s="25">
        <f t="shared" si="779"/>
        <v>0</v>
      </c>
      <c r="AG1644" s="170"/>
      <c r="AH1644" s="171">
        <v>98</v>
      </c>
      <c r="AI1644" s="23">
        <f t="shared" si="780"/>
        <v>0</v>
      </c>
      <c r="AJ1644" s="170"/>
      <c r="AK1644" s="171">
        <v>7</v>
      </c>
      <c r="AL1644" s="25">
        <f t="shared" si="781"/>
        <v>0</v>
      </c>
      <c r="AM1644" s="170"/>
      <c r="AN1644" s="171">
        <v>6</v>
      </c>
      <c r="AO1644" s="25">
        <f t="shared" si="782"/>
        <v>0</v>
      </c>
      <c r="AP1644" s="170">
        <v>10</v>
      </c>
      <c r="AQ1644" s="171">
        <v>7</v>
      </c>
      <c r="AR1644" s="25">
        <f t="shared" si="767"/>
        <v>70</v>
      </c>
      <c r="AS1644" s="170">
        <v>15000</v>
      </c>
      <c r="AT1644" s="171">
        <v>5.63</v>
      </c>
      <c r="AU1644" s="25">
        <f t="shared" si="768"/>
        <v>84450</v>
      </c>
      <c r="AV1644" s="170">
        <v>36000</v>
      </c>
      <c r="AW1644" s="171">
        <v>6.65</v>
      </c>
      <c r="AX1644" s="171">
        <f t="shared" si="769"/>
        <v>239400</v>
      </c>
      <c r="AY1644" s="170"/>
      <c r="AZ1644" s="171">
        <v>5.58</v>
      </c>
      <c r="BA1644" s="171">
        <v>0</v>
      </c>
      <c r="BB1644" s="170"/>
      <c r="BC1644" s="171">
        <v>6</v>
      </c>
      <c r="BD1644" s="23">
        <f t="shared" si="783"/>
        <v>0</v>
      </c>
      <c r="BE1644" s="26">
        <f t="shared" si="784"/>
        <v>323920</v>
      </c>
      <c r="BF1644" s="27">
        <f t="shared" si="787"/>
        <v>5585749</v>
      </c>
      <c r="BG1644" s="165"/>
      <c r="BH1644" s="166"/>
      <c r="BI1644" s="165"/>
      <c r="BJ1644" s="30">
        <f t="shared" si="785"/>
        <v>0</v>
      </c>
      <c r="BK1644" s="28">
        <f t="shared" si="786"/>
        <v>5909669</v>
      </c>
      <c r="BL1644" s="252">
        <f>1166956-42149</f>
        <v>1124807</v>
      </c>
      <c r="BM1644" s="252"/>
      <c r="BN1644" s="252"/>
      <c r="BO1644" s="252"/>
      <c r="BP1644" s="250"/>
      <c r="BQ1644" s="250"/>
      <c r="BR1644" s="254"/>
      <c r="BS1644" s="254"/>
      <c r="BT1644" s="254"/>
      <c r="BU1644" s="250"/>
      <c r="BV1644" s="252"/>
      <c r="BW1644" s="252"/>
      <c r="BX1644" s="252"/>
      <c r="BY1644" s="253"/>
      <c r="BZ1644" s="253"/>
      <c r="CA1644" s="253"/>
      <c r="CB1644" s="253"/>
      <c r="CC1644" s="253"/>
      <c r="CD1644" s="253"/>
      <c r="CE1644" s="253"/>
      <c r="CF1644" s="253"/>
      <c r="CG1644" s="253"/>
      <c r="CH1644" s="253"/>
      <c r="CI1644" s="253"/>
      <c r="CJ1644" s="253"/>
      <c r="CK1644" s="253"/>
      <c r="CL1644" s="253"/>
      <c r="CM1644" s="253"/>
      <c r="CN1644" s="253"/>
      <c r="CO1644" s="253"/>
      <c r="CP1644" s="253"/>
      <c r="CQ1644" s="253"/>
      <c r="CR1644" s="253"/>
      <c r="CS1644" s="253"/>
      <c r="CT1644" s="253"/>
      <c r="CU1644" s="253"/>
      <c r="CV1644" s="253"/>
      <c r="CW1644" s="253"/>
      <c r="CX1644" s="253"/>
      <c r="CY1644" s="253"/>
      <c r="CZ1644" s="253"/>
      <c r="DA1644" s="253"/>
      <c r="DB1644" s="253"/>
      <c r="DC1644" s="253"/>
      <c r="DD1644" s="253"/>
      <c r="DE1644" s="253"/>
      <c r="DF1644" s="253"/>
      <c r="DG1644" s="253"/>
      <c r="DH1644" s="253"/>
      <c r="DI1644" s="253"/>
      <c r="DJ1644" s="253"/>
      <c r="DK1644" s="253"/>
      <c r="DL1644" s="253"/>
      <c r="DM1644" s="253"/>
      <c r="DN1644" s="253"/>
      <c r="DO1644" s="253"/>
      <c r="DP1644" s="253"/>
      <c r="DQ1644" s="253"/>
      <c r="DR1644" s="253"/>
      <c r="DS1644" s="253"/>
      <c r="DT1644" s="253"/>
      <c r="DU1644" s="253"/>
      <c r="DV1644" s="253"/>
      <c r="DW1644" s="253"/>
      <c r="DX1644" s="253"/>
      <c r="DY1644" s="253"/>
      <c r="DZ1644" s="253"/>
      <c r="EA1644" s="253"/>
      <c r="EB1644" s="253"/>
      <c r="EC1644" s="253"/>
      <c r="ED1644" s="253"/>
      <c r="EE1644" s="253"/>
      <c r="EF1644" s="253"/>
      <c r="EG1644" s="253"/>
      <c r="EH1644" s="253"/>
      <c r="EI1644" s="253"/>
      <c r="EJ1644" s="253"/>
      <c r="EK1644" s="253"/>
      <c r="EL1644" s="253"/>
      <c r="EM1644" s="253"/>
      <c r="EN1644" s="253"/>
      <c r="EO1644" s="253"/>
      <c r="EP1644" s="253"/>
      <c r="EQ1644" s="253"/>
      <c r="ER1644" s="253"/>
      <c r="ES1644" s="253"/>
      <c r="ET1644" s="253"/>
      <c r="EU1644" s="253"/>
      <c r="EV1644" s="253"/>
      <c r="EW1644" s="253"/>
      <c r="EX1644" s="253"/>
      <c r="EY1644" s="253"/>
      <c r="EZ1644" s="253"/>
      <c r="FA1644" s="253"/>
      <c r="FB1644" s="253"/>
      <c r="FC1644" s="253"/>
      <c r="FD1644" s="253"/>
      <c r="FE1644" s="253"/>
      <c r="FF1644" s="253"/>
      <c r="FG1644" s="253"/>
      <c r="FH1644" s="253"/>
      <c r="FI1644" s="253"/>
      <c r="FJ1644" s="253"/>
      <c r="FK1644" s="253"/>
      <c r="FL1644" s="253"/>
      <c r="FM1644" s="253"/>
      <c r="FN1644" s="253"/>
      <c r="FO1644" s="253"/>
      <c r="FP1644" s="253"/>
      <c r="FQ1644" s="253"/>
      <c r="FR1644" s="253"/>
      <c r="FS1644" s="253"/>
      <c r="FT1644" s="253"/>
      <c r="FU1644" s="253"/>
      <c r="FV1644" s="253"/>
    </row>
    <row r="1645" spans="1:178" s="167" customFormat="1" ht="32.25" customHeight="1">
      <c r="A1645" s="20" t="s">
        <v>942</v>
      </c>
      <c r="B1645" s="21" t="s">
        <v>943</v>
      </c>
      <c r="C1645" s="51"/>
      <c r="D1645" s="23">
        <v>45</v>
      </c>
      <c r="E1645" s="23">
        <f t="shared" si="770"/>
        <v>0</v>
      </c>
      <c r="F1645" s="51"/>
      <c r="G1645" s="25">
        <v>30</v>
      </c>
      <c r="H1645" s="23">
        <f t="shared" si="771"/>
        <v>0</v>
      </c>
      <c r="I1645" s="51"/>
      <c r="J1645" s="23">
        <v>45</v>
      </c>
      <c r="K1645" s="23">
        <f t="shared" si="772"/>
        <v>0</v>
      </c>
      <c r="L1645" s="51"/>
      <c r="M1645" s="23">
        <v>75</v>
      </c>
      <c r="N1645" s="23">
        <f t="shared" si="773"/>
        <v>0</v>
      </c>
      <c r="O1645" s="51"/>
      <c r="P1645" s="23">
        <v>38</v>
      </c>
      <c r="Q1645" s="23">
        <f t="shared" si="774"/>
        <v>0</v>
      </c>
      <c r="R1645" s="51"/>
      <c r="S1645" s="23">
        <v>68</v>
      </c>
      <c r="T1645" s="23">
        <f t="shared" si="775"/>
        <v>0</v>
      </c>
      <c r="U1645" s="51"/>
      <c r="V1645" s="23">
        <v>38</v>
      </c>
      <c r="W1645" s="23">
        <f t="shared" si="776"/>
        <v>0</v>
      </c>
      <c r="X1645" s="51"/>
      <c r="Y1645" s="23">
        <v>55</v>
      </c>
      <c r="Z1645" s="23">
        <f t="shared" si="777"/>
        <v>0</v>
      </c>
      <c r="AA1645" s="51"/>
      <c r="AB1645" s="23">
        <v>58</v>
      </c>
      <c r="AC1645" s="23">
        <f t="shared" si="778"/>
        <v>0</v>
      </c>
      <c r="AD1645" s="51"/>
      <c r="AE1645" s="23">
        <v>68</v>
      </c>
      <c r="AF1645" s="25">
        <f t="shared" si="779"/>
        <v>0</v>
      </c>
      <c r="AG1645" s="51"/>
      <c r="AH1645" s="23">
        <v>98</v>
      </c>
      <c r="AI1645" s="23">
        <f t="shared" si="780"/>
        <v>0</v>
      </c>
      <c r="AJ1645" s="40"/>
      <c r="AK1645" s="25">
        <v>7</v>
      </c>
      <c r="AL1645" s="25">
        <f t="shared" si="781"/>
        <v>0</v>
      </c>
      <c r="AM1645" s="40"/>
      <c r="AN1645" s="25">
        <v>6</v>
      </c>
      <c r="AO1645" s="25">
        <f t="shared" si="782"/>
        <v>0</v>
      </c>
      <c r="AP1645" s="51"/>
      <c r="AQ1645" s="23">
        <v>7</v>
      </c>
      <c r="AR1645" s="25">
        <v>0</v>
      </c>
      <c r="AS1645" s="51"/>
      <c r="AT1645" s="23">
        <v>5.63</v>
      </c>
      <c r="AU1645" s="25">
        <f t="shared" si="768"/>
        <v>0</v>
      </c>
      <c r="AV1645" s="51"/>
      <c r="AW1645" s="23">
        <v>6.65</v>
      </c>
      <c r="AX1645" s="23">
        <f t="shared" si="769"/>
        <v>0</v>
      </c>
      <c r="AY1645" s="51"/>
      <c r="AZ1645" s="23">
        <v>5.58</v>
      </c>
      <c r="BA1645" s="23">
        <v>0</v>
      </c>
      <c r="BB1645" s="51"/>
      <c r="BC1645" s="23">
        <v>6</v>
      </c>
      <c r="BD1645" s="23">
        <f t="shared" si="783"/>
        <v>0</v>
      </c>
      <c r="BE1645" s="26">
        <f t="shared" si="784"/>
        <v>0</v>
      </c>
      <c r="BF1645" s="27">
        <f t="shared" si="787"/>
        <v>122126</v>
      </c>
      <c r="BG1645" s="165"/>
      <c r="BH1645" s="166"/>
      <c r="BI1645" s="165"/>
      <c r="BJ1645" s="30">
        <f t="shared" si="785"/>
        <v>0</v>
      </c>
      <c r="BK1645" s="28">
        <f t="shared" si="786"/>
        <v>122126</v>
      </c>
      <c r="BL1645" s="252"/>
      <c r="BM1645" s="252"/>
      <c r="BN1645" s="252"/>
      <c r="BO1645" s="252"/>
      <c r="BP1645" s="250"/>
      <c r="BQ1645" s="250"/>
      <c r="BR1645" s="254"/>
      <c r="BS1645" s="254"/>
      <c r="BT1645" s="254"/>
      <c r="BU1645" s="250"/>
      <c r="BV1645" s="252"/>
      <c r="BW1645" s="252"/>
      <c r="BX1645" s="252"/>
      <c r="BY1645" s="253"/>
      <c r="BZ1645" s="253"/>
      <c r="CA1645" s="253"/>
      <c r="CB1645" s="253"/>
      <c r="CC1645" s="253"/>
      <c r="CD1645" s="253"/>
      <c r="CE1645" s="253"/>
      <c r="CF1645" s="253"/>
      <c r="CG1645" s="253"/>
      <c r="CH1645" s="253"/>
      <c r="CI1645" s="253"/>
      <c r="CJ1645" s="253"/>
      <c r="CK1645" s="253"/>
      <c r="CL1645" s="253"/>
      <c r="CM1645" s="253"/>
      <c r="CN1645" s="253"/>
      <c r="CO1645" s="253"/>
      <c r="CP1645" s="253"/>
      <c r="CQ1645" s="253"/>
      <c r="CR1645" s="253"/>
      <c r="CS1645" s="253"/>
      <c r="CT1645" s="253"/>
      <c r="CU1645" s="253"/>
      <c r="CV1645" s="253"/>
      <c r="CW1645" s="253"/>
      <c r="CX1645" s="253"/>
      <c r="CY1645" s="253"/>
      <c r="CZ1645" s="253"/>
      <c r="DA1645" s="253"/>
      <c r="DB1645" s="253"/>
      <c r="DC1645" s="253"/>
      <c r="DD1645" s="253"/>
      <c r="DE1645" s="253"/>
      <c r="DF1645" s="253"/>
      <c r="DG1645" s="253"/>
      <c r="DH1645" s="253"/>
      <c r="DI1645" s="253"/>
      <c r="DJ1645" s="253"/>
      <c r="DK1645" s="253"/>
      <c r="DL1645" s="253"/>
      <c r="DM1645" s="253"/>
      <c r="DN1645" s="253"/>
      <c r="DO1645" s="253"/>
      <c r="DP1645" s="253"/>
      <c r="DQ1645" s="253"/>
      <c r="DR1645" s="253"/>
      <c r="DS1645" s="253"/>
      <c r="DT1645" s="253"/>
      <c r="DU1645" s="253"/>
      <c r="DV1645" s="253"/>
      <c r="DW1645" s="253"/>
      <c r="DX1645" s="253"/>
      <c r="DY1645" s="253"/>
      <c r="DZ1645" s="253"/>
      <c r="EA1645" s="253"/>
      <c r="EB1645" s="253"/>
      <c r="EC1645" s="253"/>
      <c r="ED1645" s="253"/>
      <c r="EE1645" s="253"/>
      <c r="EF1645" s="253"/>
      <c r="EG1645" s="253"/>
      <c r="EH1645" s="253"/>
      <c r="EI1645" s="253"/>
      <c r="EJ1645" s="253"/>
      <c r="EK1645" s="253"/>
      <c r="EL1645" s="253"/>
      <c r="EM1645" s="253"/>
      <c r="EN1645" s="253"/>
      <c r="EO1645" s="253"/>
      <c r="EP1645" s="253"/>
      <c r="EQ1645" s="253"/>
      <c r="ER1645" s="253"/>
      <c r="ES1645" s="253"/>
      <c r="ET1645" s="253"/>
      <c r="EU1645" s="253"/>
      <c r="EV1645" s="253"/>
      <c r="EW1645" s="253"/>
      <c r="EX1645" s="253"/>
      <c r="EY1645" s="253"/>
      <c r="EZ1645" s="253"/>
      <c r="FA1645" s="253"/>
      <c r="FB1645" s="253"/>
      <c r="FC1645" s="253"/>
      <c r="FD1645" s="253"/>
      <c r="FE1645" s="253"/>
      <c r="FF1645" s="253"/>
      <c r="FG1645" s="253"/>
      <c r="FH1645" s="253"/>
      <c r="FI1645" s="253"/>
      <c r="FJ1645" s="253"/>
      <c r="FK1645" s="253"/>
      <c r="FL1645" s="253"/>
      <c r="FM1645" s="253"/>
      <c r="FN1645" s="253"/>
      <c r="FO1645" s="253"/>
      <c r="FP1645" s="253"/>
      <c r="FQ1645" s="253"/>
      <c r="FR1645" s="253"/>
      <c r="FS1645" s="253"/>
      <c r="FT1645" s="253"/>
      <c r="FU1645" s="253"/>
      <c r="FV1645" s="253"/>
    </row>
    <row r="1646" spans="1:178" s="167" customFormat="1" ht="32.25" customHeight="1">
      <c r="A1646" s="20" t="s">
        <v>944</v>
      </c>
      <c r="B1646" s="21" t="s">
        <v>945</v>
      </c>
      <c r="C1646" s="51"/>
      <c r="D1646" s="23">
        <v>45</v>
      </c>
      <c r="E1646" s="23">
        <f t="shared" si="770"/>
        <v>0</v>
      </c>
      <c r="F1646" s="51"/>
      <c r="G1646" s="25">
        <v>30</v>
      </c>
      <c r="H1646" s="23">
        <f t="shared" si="771"/>
        <v>0</v>
      </c>
      <c r="I1646" s="51"/>
      <c r="J1646" s="23">
        <v>45</v>
      </c>
      <c r="K1646" s="23">
        <f t="shared" si="772"/>
        <v>0</v>
      </c>
      <c r="L1646" s="51"/>
      <c r="M1646" s="23">
        <v>75</v>
      </c>
      <c r="N1646" s="23">
        <f t="shared" si="773"/>
        <v>0</v>
      </c>
      <c r="O1646" s="51"/>
      <c r="P1646" s="23">
        <v>38</v>
      </c>
      <c r="Q1646" s="23">
        <f t="shared" si="774"/>
        <v>0</v>
      </c>
      <c r="R1646" s="51"/>
      <c r="S1646" s="23">
        <v>68</v>
      </c>
      <c r="T1646" s="23">
        <f t="shared" si="775"/>
        <v>0</v>
      </c>
      <c r="U1646" s="51"/>
      <c r="V1646" s="23">
        <v>38</v>
      </c>
      <c r="W1646" s="23">
        <f t="shared" si="776"/>
        <v>0</v>
      </c>
      <c r="X1646" s="51"/>
      <c r="Y1646" s="23">
        <v>55</v>
      </c>
      <c r="Z1646" s="23">
        <f t="shared" si="777"/>
        <v>0</v>
      </c>
      <c r="AA1646" s="51"/>
      <c r="AB1646" s="23">
        <v>58</v>
      </c>
      <c r="AC1646" s="23">
        <f t="shared" si="778"/>
        <v>0</v>
      </c>
      <c r="AD1646" s="51"/>
      <c r="AE1646" s="23">
        <v>68</v>
      </c>
      <c r="AF1646" s="25">
        <f t="shared" si="779"/>
        <v>0</v>
      </c>
      <c r="AG1646" s="51"/>
      <c r="AH1646" s="23">
        <v>98</v>
      </c>
      <c r="AI1646" s="23">
        <f t="shared" si="780"/>
        <v>0</v>
      </c>
      <c r="AJ1646" s="40"/>
      <c r="AK1646" s="25">
        <v>7</v>
      </c>
      <c r="AL1646" s="25">
        <f t="shared" si="781"/>
        <v>0</v>
      </c>
      <c r="AM1646" s="40"/>
      <c r="AN1646" s="25">
        <v>6</v>
      </c>
      <c r="AO1646" s="25">
        <f t="shared" si="782"/>
        <v>0</v>
      </c>
      <c r="AP1646" s="51"/>
      <c r="AQ1646" s="23">
        <v>7</v>
      </c>
      <c r="AR1646" s="25">
        <v>0</v>
      </c>
      <c r="AS1646" s="51"/>
      <c r="AT1646" s="23">
        <v>5.63</v>
      </c>
      <c r="AU1646" s="25">
        <f t="shared" si="768"/>
        <v>0</v>
      </c>
      <c r="AV1646" s="51"/>
      <c r="AW1646" s="23">
        <v>6.65</v>
      </c>
      <c r="AX1646" s="23">
        <v>0</v>
      </c>
      <c r="AY1646" s="51"/>
      <c r="AZ1646" s="23">
        <v>5.58</v>
      </c>
      <c r="BA1646" s="23">
        <v>0</v>
      </c>
      <c r="BB1646" s="51"/>
      <c r="BC1646" s="23">
        <v>6</v>
      </c>
      <c r="BD1646" s="23">
        <f t="shared" si="783"/>
        <v>0</v>
      </c>
      <c r="BE1646" s="26">
        <f t="shared" si="784"/>
        <v>0</v>
      </c>
      <c r="BF1646" s="27">
        <f t="shared" si="787"/>
        <v>144919</v>
      </c>
      <c r="BG1646" s="165"/>
      <c r="BH1646" s="166"/>
      <c r="BI1646" s="165"/>
      <c r="BJ1646" s="30">
        <f t="shared" si="785"/>
        <v>0</v>
      </c>
      <c r="BK1646" s="28">
        <f t="shared" si="786"/>
        <v>144919</v>
      </c>
      <c r="BL1646" s="252"/>
      <c r="BM1646" s="252"/>
      <c r="BN1646" s="252"/>
      <c r="BO1646" s="252"/>
      <c r="BP1646" s="250"/>
      <c r="BQ1646" s="250"/>
      <c r="BR1646" s="254"/>
      <c r="BS1646" s="254"/>
      <c r="BT1646" s="254"/>
      <c r="BU1646" s="250"/>
      <c r="BV1646" s="252"/>
      <c r="BW1646" s="252"/>
      <c r="BX1646" s="252"/>
      <c r="BY1646" s="253"/>
      <c r="BZ1646" s="253"/>
      <c r="CA1646" s="253"/>
      <c r="CB1646" s="253"/>
      <c r="CC1646" s="253"/>
      <c r="CD1646" s="253"/>
      <c r="CE1646" s="253"/>
      <c r="CF1646" s="253"/>
      <c r="CG1646" s="253"/>
      <c r="CH1646" s="253"/>
      <c r="CI1646" s="253"/>
      <c r="CJ1646" s="253"/>
      <c r="CK1646" s="253"/>
      <c r="CL1646" s="253"/>
      <c r="CM1646" s="253"/>
      <c r="CN1646" s="253"/>
      <c r="CO1646" s="253"/>
      <c r="CP1646" s="253"/>
      <c r="CQ1646" s="253"/>
      <c r="CR1646" s="253"/>
      <c r="CS1646" s="253"/>
      <c r="CT1646" s="253"/>
      <c r="CU1646" s="253"/>
      <c r="CV1646" s="253"/>
      <c r="CW1646" s="253"/>
      <c r="CX1646" s="253"/>
      <c r="CY1646" s="253"/>
      <c r="CZ1646" s="253"/>
      <c r="DA1646" s="253"/>
      <c r="DB1646" s="253"/>
      <c r="DC1646" s="253"/>
      <c r="DD1646" s="253"/>
      <c r="DE1646" s="253"/>
      <c r="DF1646" s="253"/>
      <c r="DG1646" s="253"/>
      <c r="DH1646" s="253"/>
      <c r="DI1646" s="253"/>
      <c r="DJ1646" s="253"/>
      <c r="DK1646" s="253"/>
      <c r="DL1646" s="253"/>
      <c r="DM1646" s="253"/>
      <c r="DN1646" s="253"/>
      <c r="DO1646" s="253"/>
      <c r="DP1646" s="253"/>
      <c r="DQ1646" s="253"/>
      <c r="DR1646" s="253"/>
      <c r="DS1646" s="253"/>
      <c r="DT1646" s="253"/>
      <c r="DU1646" s="253"/>
      <c r="DV1646" s="253"/>
      <c r="DW1646" s="253"/>
      <c r="DX1646" s="253"/>
      <c r="DY1646" s="253"/>
      <c r="DZ1646" s="253"/>
      <c r="EA1646" s="253"/>
      <c r="EB1646" s="253"/>
      <c r="EC1646" s="253"/>
      <c r="ED1646" s="253"/>
      <c r="EE1646" s="253"/>
      <c r="EF1646" s="253"/>
      <c r="EG1646" s="253"/>
      <c r="EH1646" s="253"/>
      <c r="EI1646" s="253"/>
      <c r="EJ1646" s="253"/>
      <c r="EK1646" s="253"/>
      <c r="EL1646" s="253"/>
      <c r="EM1646" s="253"/>
      <c r="EN1646" s="253"/>
      <c r="EO1646" s="253"/>
      <c r="EP1646" s="253"/>
      <c r="EQ1646" s="253"/>
      <c r="ER1646" s="253"/>
      <c r="ES1646" s="253"/>
      <c r="ET1646" s="253"/>
      <c r="EU1646" s="253"/>
      <c r="EV1646" s="253"/>
      <c r="EW1646" s="253"/>
      <c r="EX1646" s="253"/>
      <c r="EY1646" s="253"/>
      <c r="EZ1646" s="253"/>
      <c r="FA1646" s="253"/>
      <c r="FB1646" s="253"/>
      <c r="FC1646" s="253"/>
      <c r="FD1646" s="253"/>
      <c r="FE1646" s="253"/>
      <c r="FF1646" s="253"/>
      <c r="FG1646" s="253"/>
      <c r="FH1646" s="253"/>
      <c r="FI1646" s="253"/>
      <c r="FJ1646" s="253"/>
      <c r="FK1646" s="253"/>
      <c r="FL1646" s="253"/>
      <c r="FM1646" s="253"/>
      <c r="FN1646" s="253"/>
      <c r="FO1646" s="253"/>
      <c r="FP1646" s="253"/>
      <c r="FQ1646" s="253"/>
      <c r="FR1646" s="253"/>
      <c r="FS1646" s="253"/>
      <c r="FT1646" s="253"/>
      <c r="FU1646" s="253"/>
      <c r="FV1646" s="253"/>
    </row>
    <row r="1647" spans="1:178" s="167" customFormat="1" ht="32.25" customHeight="1">
      <c r="A1647" s="20" t="s">
        <v>946</v>
      </c>
      <c r="B1647" s="21" t="s">
        <v>947</v>
      </c>
      <c r="C1647" s="51"/>
      <c r="D1647" s="23">
        <v>45</v>
      </c>
      <c r="E1647" s="23">
        <f t="shared" si="770"/>
        <v>0</v>
      </c>
      <c r="F1647" s="51"/>
      <c r="G1647" s="25">
        <v>30</v>
      </c>
      <c r="H1647" s="23">
        <f t="shared" si="771"/>
        <v>0</v>
      </c>
      <c r="I1647" s="51"/>
      <c r="J1647" s="23">
        <v>45</v>
      </c>
      <c r="K1647" s="23">
        <f t="shared" si="772"/>
        <v>0</v>
      </c>
      <c r="L1647" s="51"/>
      <c r="M1647" s="23">
        <v>75</v>
      </c>
      <c r="N1647" s="23">
        <f t="shared" si="773"/>
        <v>0</v>
      </c>
      <c r="O1647" s="51"/>
      <c r="P1647" s="23">
        <v>38</v>
      </c>
      <c r="Q1647" s="23">
        <f t="shared" si="774"/>
        <v>0</v>
      </c>
      <c r="R1647" s="51"/>
      <c r="S1647" s="23">
        <v>68</v>
      </c>
      <c r="T1647" s="23">
        <f t="shared" si="775"/>
        <v>0</v>
      </c>
      <c r="U1647" s="51">
        <v>650</v>
      </c>
      <c r="V1647" s="23">
        <v>38</v>
      </c>
      <c r="W1647" s="23">
        <f t="shared" si="776"/>
        <v>24700</v>
      </c>
      <c r="X1647" s="51">
        <v>250</v>
      </c>
      <c r="Y1647" s="23">
        <v>55</v>
      </c>
      <c r="Z1647" s="23">
        <f t="shared" si="777"/>
        <v>13750</v>
      </c>
      <c r="AA1647" s="51">
        <v>68</v>
      </c>
      <c r="AB1647" s="23">
        <v>58</v>
      </c>
      <c r="AC1647" s="23">
        <f t="shared" si="778"/>
        <v>3944</v>
      </c>
      <c r="AD1647" s="51">
        <v>130</v>
      </c>
      <c r="AE1647" s="23">
        <v>68</v>
      </c>
      <c r="AF1647" s="25">
        <f t="shared" si="779"/>
        <v>8840</v>
      </c>
      <c r="AG1647" s="51"/>
      <c r="AH1647" s="23">
        <v>98</v>
      </c>
      <c r="AI1647" s="23">
        <f t="shared" si="780"/>
        <v>0</v>
      </c>
      <c r="AJ1647" s="40"/>
      <c r="AK1647" s="25">
        <v>7</v>
      </c>
      <c r="AL1647" s="25">
        <f t="shared" si="781"/>
        <v>0</v>
      </c>
      <c r="AM1647" s="40"/>
      <c r="AN1647" s="25">
        <v>6</v>
      </c>
      <c r="AO1647" s="25">
        <f t="shared" si="782"/>
        <v>0</v>
      </c>
      <c r="AP1647" s="51"/>
      <c r="AQ1647" s="23">
        <v>7</v>
      </c>
      <c r="AR1647" s="25">
        <v>0</v>
      </c>
      <c r="AS1647" s="51"/>
      <c r="AT1647" s="23">
        <v>5.63</v>
      </c>
      <c r="AU1647" s="25">
        <f t="shared" si="768"/>
        <v>0</v>
      </c>
      <c r="AV1647" s="51"/>
      <c r="AW1647" s="23">
        <v>6.65</v>
      </c>
      <c r="AX1647" s="23">
        <v>0</v>
      </c>
      <c r="AY1647" s="51"/>
      <c r="AZ1647" s="23">
        <v>5.58</v>
      </c>
      <c r="BA1647" s="23">
        <v>0</v>
      </c>
      <c r="BB1647" s="51"/>
      <c r="BC1647" s="23">
        <v>6</v>
      </c>
      <c r="BD1647" s="23">
        <f t="shared" si="783"/>
        <v>0</v>
      </c>
      <c r="BE1647" s="26">
        <f t="shared" si="784"/>
        <v>51234</v>
      </c>
      <c r="BF1647" s="27">
        <f t="shared" si="787"/>
        <v>26045</v>
      </c>
      <c r="BG1647" s="165"/>
      <c r="BH1647" s="166"/>
      <c r="BI1647" s="165"/>
      <c r="BJ1647" s="30">
        <f t="shared" si="785"/>
        <v>0</v>
      </c>
      <c r="BK1647" s="28">
        <f t="shared" si="786"/>
        <v>77279</v>
      </c>
      <c r="BL1647" s="252"/>
      <c r="BM1647" s="252"/>
      <c r="BN1647" s="252"/>
      <c r="BO1647" s="252"/>
      <c r="BP1647" s="250"/>
      <c r="BQ1647" s="250"/>
      <c r="BR1647" s="254"/>
      <c r="BS1647" s="254"/>
      <c r="BT1647" s="254"/>
      <c r="BU1647" s="250"/>
      <c r="BV1647" s="252"/>
      <c r="BW1647" s="252"/>
      <c r="BX1647" s="252"/>
      <c r="BY1647" s="253"/>
      <c r="BZ1647" s="253"/>
      <c r="CA1647" s="253"/>
      <c r="CB1647" s="253"/>
      <c r="CC1647" s="253"/>
      <c r="CD1647" s="253"/>
      <c r="CE1647" s="253"/>
      <c r="CF1647" s="253"/>
      <c r="CG1647" s="253"/>
      <c r="CH1647" s="253"/>
      <c r="CI1647" s="253"/>
      <c r="CJ1647" s="253"/>
      <c r="CK1647" s="253"/>
      <c r="CL1647" s="253"/>
      <c r="CM1647" s="253"/>
      <c r="CN1647" s="253"/>
      <c r="CO1647" s="253"/>
      <c r="CP1647" s="253"/>
      <c r="CQ1647" s="253"/>
      <c r="CR1647" s="253"/>
      <c r="CS1647" s="253"/>
      <c r="CT1647" s="253"/>
      <c r="CU1647" s="253"/>
      <c r="CV1647" s="253"/>
      <c r="CW1647" s="253"/>
      <c r="CX1647" s="253"/>
      <c r="CY1647" s="253"/>
      <c r="CZ1647" s="253"/>
      <c r="DA1647" s="253"/>
      <c r="DB1647" s="253"/>
      <c r="DC1647" s="253"/>
      <c r="DD1647" s="253"/>
      <c r="DE1647" s="253"/>
      <c r="DF1647" s="253"/>
      <c r="DG1647" s="253"/>
      <c r="DH1647" s="253"/>
      <c r="DI1647" s="253"/>
      <c r="DJ1647" s="253"/>
      <c r="DK1647" s="253"/>
      <c r="DL1647" s="253"/>
      <c r="DM1647" s="253"/>
      <c r="DN1647" s="253"/>
      <c r="DO1647" s="253"/>
      <c r="DP1647" s="253"/>
      <c r="DQ1647" s="253"/>
      <c r="DR1647" s="253"/>
      <c r="DS1647" s="253"/>
      <c r="DT1647" s="253"/>
      <c r="DU1647" s="253"/>
      <c r="DV1647" s="253"/>
      <c r="DW1647" s="253"/>
      <c r="DX1647" s="253"/>
      <c r="DY1647" s="253"/>
      <c r="DZ1647" s="253"/>
      <c r="EA1647" s="253"/>
      <c r="EB1647" s="253"/>
      <c r="EC1647" s="253"/>
      <c r="ED1647" s="253"/>
      <c r="EE1647" s="253"/>
      <c r="EF1647" s="253"/>
      <c r="EG1647" s="253"/>
      <c r="EH1647" s="253"/>
      <c r="EI1647" s="253"/>
      <c r="EJ1647" s="253"/>
      <c r="EK1647" s="253"/>
      <c r="EL1647" s="253"/>
      <c r="EM1647" s="253"/>
      <c r="EN1647" s="253"/>
      <c r="EO1647" s="253"/>
      <c r="EP1647" s="253"/>
      <c r="EQ1647" s="253"/>
      <c r="ER1647" s="253"/>
      <c r="ES1647" s="253"/>
      <c r="ET1647" s="253"/>
      <c r="EU1647" s="253"/>
      <c r="EV1647" s="253"/>
      <c r="EW1647" s="253"/>
      <c r="EX1647" s="253"/>
      <c r="EY1647" s="253"/>
      <c r="EZ1647" s="253"/>
      <c r="FA1647" s="253"/>
      <c r="FB1647" s="253"/>
      <c r="FC1647" s="253"/>
      <c r="FD1647" s="253"/>
      <c r="FE1647" s="253"/>
      <c r="FF1647" s="253"/>
      <c r="FG1647" s="253"/>
      <c r="FH1647" s="253"/>
      <c r="FI1647" s="253"/>
      <c r="FJ1647" s="253"/>
      <c r="FK1647" s="253"/>
      <c r="FL1647" s="253"/>
      <c r="FM1647" s="253"/>
      <c r="FN1647" s="253"/>
      <c r="FO1647" s="253"/>
      <c r="FP1647" s="253"/>
      <c r="FQ1647" s="253"/>
      <c r="FR1647" s="253"/>
      <c r="FS1647" s="253"/>
      <c r="FT1647" s="253"/>
      <c r="FU1647" s="253"/>
      <c r="FV1647" s="253"/>
    </row>
    <row r="1648" spans="1:178" s="167" customFormat="1" ht="32.25" customHeight="1">
      <c r="A1648" s="20" t="s">
        <v>948</v>
      </c>
      <c r="B1648" s="21" t="s">
        <v>949</v>
      </c>
      <c r="C1648" s="51"/>
      <c r="D1648" s="23">
        <v>45</v>
      </c>
      <c r="E1648" s="23">
        <f t="shared" si="770"/>
        <v>0</v>
      </c>
      <c r="F1648" s="51"/>
      <c r="G1648" s="25">
        <v>30</v>
      </c>
      <c r="H1648" s="23">
        <f t="shared" si="771"/>
        <v>0</v>
      </c>
      <c r="I1648" s="51"/>
      <c r="J1648" s="23">
        <v>45</v>
      </c>
      <c r="K1648" s="23">
        <f t="shared" si="772"/>
        <v>0</v>
      </c>
      <c r="L1648" s="51"/>
      <c r="M1648" s="23">
        <v>75</v>
      </c>
      <c r="N1648" s="23">
        <f t="shared" si="773"/>
        <v>0</v>
      </c>
      <c r="O1648" s="51"/>
      <c r="P1648" s="23">
        <v>38</v>
      </c>
      <c r="Q1648" s="23">
        <f t="shared" si="774"/>
        <v>0</v>
      </c>
      <c r="R1648" s="51"/>
      <c r="S1648" s="23">
        <v>68</v>
      </c>
      <c r="T1648" s="23">
        <f t="shared" si="775"/>
        <v>0</v>
      </c>
      <c r="U1648" s="51"/>
      <c r="V1648" s="23">
        <v>38</v>
      </c>
      <c r="W1648" s="23">
        <f t="shared" si="776"/>
        <v>0</v>
      </c>
      <c r="X1648" s="51"/>
      <c r="Y1648" s="23">
        <v>55</v>
      </c>
      <c r="Z1648" s="23">
        <f t="shared" si="777"/>
        <v>0</v>
      </c>
      <c r="AA1648" s="51"/>
      <c r="AB1648" s="23">
        <v>58</v>
      </c>
      <c r="AC1648" s="23">
        <f t="shared" si="778"/>
        <v>0</v>
      </c>
      <c r="AD1648" s="51"/>
      <c r="AE1648" s="23">
        <v>68</v>
      </c>
      <c r="AF1648" s="25">
        <f t="shared" si="779"/>
        <v>0</v>
      </c>
      <c r="AG1648" s="51"/>
      <c r="AH1648" s="23">
        <v>98</v>
      </c>
      <c r="AI1648" s="23">
        <f t="shared" si="780"/>
        <v>0</v>
      </c>
      <c r="AJ1648" s="40"/>
      <c r="AK1648" s="25">
        <v>7</v>
      </c>
      <c r="AL1648" s="25">
        <f t="shared" si="781"/>
        <v>0</v>
      </c>
      <c r="AM1648" s="40"/>
      <c r="AN1648" s="25">
        <v>6</v>
      </c>
      <c r="AO1648" s="25">
        <f t="shared" si="782"/>
        <v>0</v>
      </c>
      <c r="AP1648" s="51"/>
      <c r="AQ1648" s="23">
        <v>7</v>
      </c>
      <c r="AR1648" s="25">
        <v>0</v>
      </c>
      <c r="AS1648" s="51"/>
      <c r="AT1648" s="23">
        <v>5.63</v>
      </c>
      <c r="AU1648" s="25">
        <f t="shared" si="768"/>
        <v>0</v>
      </c>
      <c r="AV1648" s="51"/>
      <c r="AW1648" s="23">
        <v>6.65</v>
      </c>
      <c r="AX1648" s="23">
        <v>0</v>
      </c>
      <c r="AY1648" s="51"/>
      <c r="AZ1648" s="23">
        <v>5.58</v>
      </c>
      <c r="BA1648" s="23">
        <v>0</v>
      </c>
      <c r="BB1648" s="51"/>
      <c r="BC1648" s="23">
        <v>6</v>
      </c>
      <c r="BD1648" s="23">
        <f t="shared" si="783"/>
        <v>0</v>
      </c>
      <c r="BE1648" s="26">
        <f t="shared" si="784"/>
        <v>0</v>
      </c>
      <c r="BF1648" s="27">
        <f t="shared" si="787"/>
        <v>202802.85</v>
      </c>
      <c r="BG1648" s="165"/>
      <c r="BH1648" s="166"/>
      <c r="BI1648" s="165"/>
      <c r="BJ1648" s="30">
        <f t="shared" si="785"/>
        <v>0</v>
      </c>
      <c r="BK1648" s="28">
        <f t="shared" si="786"/>
        <v>202802.85</v>
      </c>
      <c r="BL1648" s="252"/>
      <c r="BM1648" s="252"/>
      <c r="BN1648" s="252"/>
      <c r="BO1648" s="252"/>
      <c r="BP1648" s="250"/>
      <c r="BQ1648" s="250"/>
      <c r="BR1648" s="254"/>
      <c r="BS1648" s="254"/>
      <c r="BT1648" s="254"/>
      <c r="BU1648" s="250"/>
      <c r="BV1648" s="252"/>
      <c r="BW1648" s="252"/>
      <c r="BX1648" s="252"/>
      <c r="BY1648" s="253"/>
      <c r="BZ1648" s="253"/>
      <c r="CA1648" s="253"/>
      <c r="CB1648" s="253"/>
      <c r="CC1648" s="253"/>
      <c r="CD1648" s="253"/>
      <c r="CE1648" s="253"/>
      <c r="CF1648" s="253"/>
      <c r="CG1648" s="253"/>
      <c r="CH1648" s="253"/>
      <c r="CI1648" s="253"/>
      <c r="CJ1648" s="253"/>
      <c r="CK1648" s="253"/>
      <c r="CL1648" s="253"/>
      <c r="CM1648" s="253"/>
      <c r="CN1648" s="253"/>
      <c r="CO1648" s="253"/>
      <c r="CP1648" s="253"/>
      <c r="CQ1648" s="253"/>
      <c r="CR1648" s="253"/>
      <c r="CS1648" s="253"/>
      <c r="CT1648" s="253"/>
      <c r="CU1648" s="253"/>
      <c r="CV1648" s="253"/>
      <c r="CW1648" s="253"/>
      <c r="CX1648" s="253"/>
      <c r="CY1648" s="253"/>
      <c r="CZ1648" s="253"/>
      <c r="DA1648" s="253"/>
      <c r="DB1648" s="253"/>
      <c r="DC1648" s="253"/>
      <c r="DD1648" s="253"/>
      <c r="DE1648" s="253"/>
      <c r="DF1648" s="253"/>
      <c r="DG1648" s="253"/>
      <c r="DH1648" s="253"/>
      <c r="DI1648" s="253"/>
      <c r="DJ1648" s="253"/>
      <c r="DK1648" s="253"/>
      <c r="DL1648" s="253"/>
      <c r="DM1648" s="253"/>
      <c r="DN1648" s="253"/>
      <c r="DO1648" s="253"/>
      <c r="DP1648" s="253"/>
      <c r="DQ1648" s="253"/>
      <c r="DR1648" s="253"/>
      <c r="DS1648" s="253"/>
      <c r="DT1648" s="253"/>
      <c r="DU1648" s="253"/>
      <c r="DV1648" s="253"/>
      <c r="DW1648" s="253"/>
      <c r="DX1648" s="253"/>
      <c r="DY1648" s="253"/>
      <c r="DZ1648" s="253"/>
      <c r="EA1648" s="253"/>
      <c r="EB1648" s="253"/>
      <c r="EC1648" s="253"/>
      <c r="ED1648" s="253"/>
      <c r="EE1648" s="253"/>
      <c r="EF1648" s="253"/>
      <c r="EG1648" s="253"/>
      <c r="EH1648" s="253"/>
      <c r="EI1648" s="253"/>
      <c r="EJ1648" s="253"/>
      <c r="EK1648" s="253"/>
      <c r="EL1648" s="253"/>
      <c r="EM1648" s="253"/>
      <c r="EN1648" s="253"/>
      <c r="EO1648" s="253"/>
      <c r="EP1648" s="253"/>
      <c r="EQ1648" s="253"/>
      <c r="ER1648" s="253"/>
      <c r="ES1648" s="253"/>
      <c r="ET1648" s="253"/>
      <c r="EU1648" s="253"/>
      <c r="EV1648" s="253"/>
      <c r="EW1648" s="253"/>
      <c r="EX1648" s="253"/>
      <c r="EY1648" s="253"/>
      <c r="EZ1648" s="253"/>
      <c r="FA1648" s="253"/>
      <c r="FB1648" s="253"/>
      <c r="FC1648" s="253"/>
      <c r="FD1648" s="253"/>
      <c r="FE1648" s="253"/>
      <c r="FF1648" s="253"/>
      <c r="FG1648" s="253"/>
      <c r="FH1648" s="253"/>
      <c r="FI1648" s="253"/>
      <c r="FJ1648" s="253"/>
      <c r="FK1648" s="253"/>
      <c r="FL1648" s="253"/>
      <c r="FM1648" s="253"/>
      <c r="FN1648" s="253"/>
      <c r="FO1648" s="253"/>
      <c r="FP1648" s="253"/>
      <c r="FQ1648" s="253"/>
      <c r="FR1648" s="253"/>
      <c r="FS1648" s="253"/>
      <c r="FT1648" s="253"/>
      <c r="FU1648" s="253"/>
      <c r="FV1648" s="253"/>
    </row>
    <row r="1649" spans="1:178" s="33" customFormat="1" ht="32.25" customHeight="1">
      <c r="A1649" s="35" t="s">
        <v>950</v>
      </c>
      <c r="B1649" s="36" t="s">
        <v>951</v>
      </c>
      <c r="C1649" s="40"/>
      <c r="D1649" s="25">
        <v>45</v>
      </c>
      <c r="E1649" s="23">
        <f t="shared" si="770"/>
        <v>0</v>
      </c>
      <c r="F1649" s="40"/>
      <c r="G1649" s="25">
        <v>30</v>
      </c>
      <c r="H1649" s="23">
        <f t="shared" si="771"/>
        <v>0</v>
      </c>
      <c r="I1649" s="40"/>
      <c r="J1649" s="25">
        <v>45</v>
      </c>
      <c r="K1649" s="23">
        <f t="shared" si="772"/>
        <v>0</v>
      </c>
      <c r="L1649" s="40"/>
      <c r="M1649" s="25">
        <v>75</v>
      </c>
      <c r="N1649" s="23">
        <f t="shared" si="773"/>
        <v>0</v>
      </c>
      <c r="O1649" s="40"/>
      <c r="P1649" s="25">
        <v>38</v>
      </c>
      <c r="Q1649" s="23">
        <f t="shared" si="774"/>
        <v>0</v>
      </c>
      <c r="R1649" s="40"/>
      <c r="S1649" s="25">
        <v>68</v>
      </c>
      <c r="T1649" s="23">
        <f t="shared" si="775"/>
        <v>0</v>
      </c>
      <c r="U1649" s="40"/>
      <c r="V1649" s="25">
        <v>38</v>
      </c>
      <c r="W1649" s="23">
        <f t="shared" si="776"/>
        <v>0</v>
      </c>
      <c r="X1649" s="40"/>
      <c r="Y1649" s="25">
        <v>55</v>
      </c>
      <c r="Z1649" s="23">
        <f t="shared" si="777"/>
        <v>0</v>
      </c>
      <c r="AA1649" s="40"/>
      <c r="AB1649" s="25">
        <v>58</v>
      </c>
      <c r="AC1649" s="23">
        <f t="shared" si="778"/>
        <v>0</v>
      </c>
      <c r="AD1649" s="40"/>
      <c r="AE1649" s="25">
        <v>68</v>
      </c>
      <c r="AF1649" s="25">
        <f t="shared" si="779"/>
        <v>0</v>
      </c>
      <c r="AG1649" s="40"/>
      <c r="AH1649" s="25">
        <v>98</v>
      </c>
      <c r="AI1649" s="23">
        <f t="shared" si="780"/>
        <v>0</v>
      </c>
      <c r="AJ1649" s="40"/>
      <c r="AK1649" s="25">
        <v>7</v>
      </c>
      <c r="AL1649" s="25">
        <f t="shared" si="781"/>
        <v>0</v>
      </c>
      <c r="AM1649" s="40"/>
      <c r="AN1649" s="25">
        <v>6</v>
      </c>
      <c r="AO1649" s="25">
        <f t="shared" si="782"/>
        <v>0</v>
      </c>
      <c r="AP1649" s="40"/>
      <c r="AQ1649" s="25">
        <v>7</v>
      </c>
      <c r="AR1649" s="25">
        <v>0</v>
      </c>
      <c r="AS1649" s="40"/>
      <c r="AT1649" s="25">
        <v>5.63</v>
      </c>
      <c r="AU1649" s="25">
        <f t="shared" si="768"/>
        <v>0</v>
      </c>
      <c r="AV1649" s="40"/>
      <c r="AW1649" s="25">
        <v>6.65</v>
      </c>
      <c r="AX1649" s="25">
        <v>0</v>
      </c>
      <c r="AY1649" s="40"/>
      <c r="AZ1649" s="25">
        <v>5.58</v>
      </c>
      <c r="BA1649" s="25">
        <v>0</v>
      </c>
      <c r="BB1649" s="40"/>
      <c r="BC1649" s="25">
        <v>6</v>
      </c>
      <c r="BD1649" s="23">
        <f t="shared" si="783"/>
        <v>0</v>
      </c>
      <c r="BE1649" s="26">
        <f t="shared" si="784"/>
        <v>0</v>
      </c>
      <c r="BF1649" s="27">
        <f t="shared" si="787"/>
        <v>0.61</v>
      </c>
      <c r="BG1649" s="165"/>
      <c r="BH1649" s="166"/>
      <c r="BI1649" s="165"/>
      <c r="BJ1649" s="30">
        <f t="shared" si="785"/>
        <v>0</v>
      </c>
      <c r="BK1649" s="28">
        <f t="shared" si="786"/>
        <v>0.61</v>
      </c>
      <c r="BL1649" s="252"/>
      <c r="BM1649" s="252"/>
      <c r="BN1649" s="252"/>
      <c r="BO1649" s="252"/>
      <c r="BP1649" s="250"/>
      <c r="BQ1649" s="250"/>
      <c r="BR1649" s="254"/>
      <c r="BS1649" s="254"/>
      <c r="BT1649" s="254"/>
      <c r="BU1649" s="250"/>
      <c r="BV1649" s="252"/>
      <c r="BW1649" s="252"/>
      <c r="BX1649" s="252"/>
      <c r="BY1649" s="253"/>
      <c r="BZ1649" s="253"/>
      <c r="CA1649" s="253"/>
      <c r="CB1649" s="253"/>
      <c r="CC1649" s="253"/>
      <c r="CD1649" s="253"/>
      <c r="CE1649" s="253"/>
      <c r="CF1649" s="253"/>
      <c r="CG1649" s="253"/>
      <c r="CH1649" s="253"/>
      <c r="CI1649" s="253"/>
      <c r="CJ1649" s="253"/>
      <c r="CK1649" s="253"/>
      <c r="CL1649" s="253"/>
      <c r="CM1649" s="253"/>
      <c r="CN1649" s="253"/>
      <c r="CO1649" s="253"/>
      <c r="CP1649" s="253"/>
      <c r="CQ1649" s="253"/>
      <c r="CR1649" s="253"/>
      <c r="CS1649" s="253"/>
      <c r="CT1649" s="253"/>
      <c r="CU1649" s="253"/>
      <c r="CV1649" s="253"/>
      <c r="CW1649" s="253"/>
      <c r="CX1649" s="253"/>
      <c r="CY1649" s="253"/>
      <c r="CZ1649" s="253"/>
      <c r="DA1649" s="253"/>
      <c r="DB1649" s="253"/>
      <c r="DC1649" s="253"/>
      <c r="DD1649" s="253"/>
      <c r="DE1649" s="253"/>
      <c r="DF1649" s="253"/>
      <c r="DG1649" s="253"/>
      <c r="DH1649" s="253"/>
      <c r="DI1649" s="253"/>
      <c r="DJ1649" s="253"/>
      <c r="DK1649" s="253"/>
      <c r="DL1649" s="253"/>
      <c r="DM1649" s="253"/>
      <c r="DN1649" s="253"/>
      <c r="DO1649" s="253"/>
      <c r="DP1649" s="253"/>
      <c r="DQ1649" s="253"/>
      <c r="DR1649" s="253"/>
      <c r="DS1649" s="253"/>
      <c r="DT1649" s="253"/>
      <c r="DU1649" s="253"/>
      <c r="DV1649" s="253"/>
      <c r="DW1649" s="253"/>
      <c r="DX1649" s="253"/>
      <c r="DY1649" s="253"/>
      <c r="DZ1649" s="253"/>
      <c r="EA1649" s="253"/>
      <c r="EB1649" s="253"/>
      <c r="EC1649" s="253"/>
      <c r="ED1649" s="253"/>
      <c r="EE1649" s="253"/>
      <c r="EF1649" s="253"/>
      <c r="EG1649" s="253"/>
      <c r="EH1649" s="253"/>
      <c r="EI1649" s="253"/>
      <c r="EJ1649" s="253"/>
      <c r="EK1649" s="253"/>
      <c r="EL1649" s="253"/>
      <c r="EM1649" s="253"/>
      <c r="EN1649" s="253"/>
      <c r="EO1649" s="253"/>
      <c r="EP1649" s="253"/>
      <c r="EQ1649" s="253"/>
      <c r="ER1649" s="253"/>
      <c r="ES1649" s="253"/>
      <c r="ET1649" s="253"/>
      <c r="EU1649" s="253"/>
      <c r="EV1649" s="253"/>
      <c r="EW1649" s="253"/>
      <c r="EX1649" s="253"/>
      <c r="EY1649" s="253"/>
      <c r="EZ1649" s="253"/>
      <c r="FA1649" s="253"/>
      <c r="FB1649" s="253"/>
      <c r="FC1649" s="253"/>
      <c r="FD1649" s="253"/>
      <c r="FE1649" s="253"/>
      <c r="FF1649" s="253"/>
      <c r="FG1649" s="253"/>
      <c r="FH1649" s="253"/>
      <c r="FI1649" s="253"/>
      <c r="FJ1649" s="253"/>
      <c r="FK1649" s="253"/>
      <c r="FL1649" s="253"/>
      <c r="FM1649" s="253"/>
      <c r="FN1649" s="253"/>
      <c r="FO1649" s="253"/>
      <c r="FP1649" s="253"/>
      <c r="FQ1649" s="253"/>
      <c r="FR1649" s="253"/>
      <c r="FS1649" s="253"/>
      <c r="FT1649" s="253"/>
      <c r="FU1649" s="253"/>
      <c r="FV1649" s="253"/>
    </row>
    <row r="1650" spans="1:178" s="33" customFormat="1" ht="32.25" customHeight="1">
      <c r="A1650" s="35" t="s">
        <v>952</v>
      </c>
      <c r="B1650" s="36" t="s">
        <v>953</v>
      </c>
      <c r="C1650" s="40"/>
      <c r="D1650" s="25">
        <v>45</v>
      </c>
      <c r="E1650" s="23">
        <f t="shared" si="770"/>
        <v>0</v>
      </c>
      <c r="F1650" s="40"/>
      <c r="G1650" s="25">
        <v>30</v>
      </c>
      <c r="H1650" s="23">
        <f t="shared" si="771"/>
        <v>0</v>
      </c>
      <c r="I1650" s="40"/>
      <c r="J1650" s="25">
        <v>45</v>
      </c>
      <c r="K1650" s="23">
        <f t="shared" si="772"/>
        <v>0</v>
      </c>
      <c r="L1650" s="40"/>
      <c r="M1650" s="25">
        <v>75</v>
      </c>
      <c r="N1650" s="23">
        <f t="shared" si="773"/>
        <v>0</v>
      </c>
      <c r="O1650" s="40"/>
      <c r="P1650" s="25">
        <v>38</v>
      </c>
      <c r="Q1650" s="23">
        <f t="shared" si="774"/>
        <v>0</v>
      </c>
      <c r="R1650" s="40"/>
      <c r="S1650" s="25">
        <v>68</v>
      </c>
      <c r="T1650" s="23">
        <f t="shared" si="775"/>
        <v>0</v>
      </c>
      <c r="U1650" s="40">
        <v>800</v>
      </c>
      <c r="V1650" s="25">
        <v>38</v>
      </c>
      <c r="W1650" s="23">
        <f t="shared" si="776"/>
        <v>30400</v>
      </c>
      <c r="X1650" s="40">
        <v>240</v>
      </c>
      <c r="Y1650" s="25">
        <v>55</v>
      </c>
      <c r="Z1650" s="23">
        <f t="shared" si="777"/>
        <v>13200</v>
      </c>
      <c r="AA1650" s="40">
        <v>70</v>
      </c>
      <c r="AB1650" s="25">
        <v>58</v>
      </c>
      <c r="AC1650" s="23">
        <f t="shared" si="778"/>
        <v>4060</v>
      </c>
      <c r="AD1650" s="40">
        <v>150</v>
      </c>
      <c r="AE1650" s="25">
        <v>68</v>
      </c>
      <c r="AF1650" s="25">
        <f t="shared" si="779"/>
        <v>10200</v>
      </c>
      <c r="AG1650" s="40"/>
      <c r="AH1650" s="25">
        <v>98</v>
      </c>
      <c r="AI1650" s="23">
        <f t="shared" si="780"/>
        <v>0</v>
      </c>
      <c r="AJ1650" s="40"/>
      <c r="AK1650" s="25">
        <v>7</v>
      </c>
      <c r="AL1650" s="25">
        <f t="shared" si="781"/>
        <v>0</v>
      </c>
      <c r="AM1650" s="40"/>
      <c r="AN1650" s="25">
        <v>6</v>
      </c>
      <c r="AO1650" s="25">
        <f t="shared" si="782"/>
        <v>0</v>
      </c>
      <c r="AP1650" s="40"/>
      <c r="AQ1650" s="25">
        <v>7</v>
      </c>
      <c r="AR1650" s="25">
        <v>0</v>
      </c>
      <c r="AS1650" s="40"/>
      <c r="AT1650" s="25">
        <v>5.63</v>
      </c>
      <c r="AU1650" s="25">
        <f t="shared" si="768"/>
        <v>0</v>
      </c>
      <c r="AV1650" s="40"/>
      <c r="AW1650" s="25">
        <v>6.65</v>
      </c>
      <c r="AX1650" s="25">
        <v>0</v>
      </c>
      <c r="AY1650" s="40"/>
      <c r="AZ1650" s="25">
        <v>5.58</v>
      </c>
      <c r="BA1650" s="25">
        <v>0</v>
      </c>
      <c r="BB1650" s="40"/>
      <c r="BC1650" s="25">
        <v>6</v>
      </c>
      <c r="BD1650" s="23">
        <f t="shared" si="783"/>
        <v>0</v>
      </c>
      <c r="BE1650" s="26">
        <f t="shared" si="784"/>
        <v>57860</v>
      </c>
      <c r="BF1650" s="27">
        <f t="shared" si="787"/>
        <v>-46799.96</v>
      </c>
      <c r="BG1650" s="165"/>
      <c r="BH1650" s="166"/>
      <c r="BI1650" s="165">
        <v>27540</v>
      </c>
      <c r="BJ1650" s="30">
        <f t="shared" si="785"/>
        <v>27540</v>
      </c>
      <c r="BK1650" s="28">
        <f t="shared" si="786"/>
        <v>-16479.96</v>
      </c>
      <c r="BL1650" s="252"/>
      <c r="BM1650" s="252"/>
      <c r="BN1650" s="252"/>
      <c r="BO1650" s="252"/>
      <c r="BP1650" s="250"/>
      <c r="BQ1650" s="250"/>
      <c r="BR1650" s="254"/>
      <c r="BS1650" s="254"/>
      <c r="BT1650" s="254"/>
      <c r="BU1650" s="250"/>
      <c r="BV1650" s="252"/>
      <c r="BW1650" s="252"/>
      <c r="BX1650" s="252"/>
      <c r="BY1650" s="253"/>
      <c r="BZ1650" s="253"/>
      <c r="CA1650" s="253"/>
      <c r="CB1650" s="253"/>
      <c r="CC1650" s="253"/>
      <c r="CD1650" s="253"/>
      <c r="CE1650" s="253"/>
      <c r="CF1650" s="253"/>
      <c r="CG1650" s="253"/>
      <c r="CH1650" s="253"/>
      <c r="CI1650" s="253"/>
      <c r="CJ1650" s="253"/>
      <c r="CK1650" s="253"/>
      <c r="CL1650" s="253"/>
      <c r="CM1650" s="253"/>
      <c r="CN1650" s="253"/>
      <c r="CO1650" s="253"/>
      <c r="CP1650" s="253"/>
      <c r="CQ1650" s="253"/>
      <c r="CR1650" s="253"/>
      <c r="CS1650" s="253"/>
      <c r="CT1650" s="253"/>
      <c r="CU1650" s="253"/>
      <c r="CV1650" s="253"/>
      <c r="CW1650" s="253"/>
      <c r="CX1650" s="253"/>
      <c r="CY1650" s="253"/>
      <c r="CZ1650" s="253"/>
      <c r="DA1650" s="253"/>
      <c r="DB1650" s="253"/>
      <c r="DC1650" s="253"/>
      <c r="DD1650" s="253"/>
      <c r="DE1650" s="253"/>
      <c r="DF1650" s="253"/>
      <c r="DG1650" s="253"/>
      <c r="DH1650" s="253"/>
      <c r="DI1650" s="253"/>
      <c r="DJ1650" s="253"/>
      <c r="DK1650" s="253"/>
      <c r="DL1650" s="253"/>
      <c r="DM1650" s="253"/>
      <c r="DN1650" s="253"/>
      <c r="DO1650" s="253"/>
      <c r="DP1650" s="253"/>
      <c r="DQ1650" s="253"/>
      <c r="DR1650" s="253"/>
      <c r="DS1650" s="253"/>
      <c r="DT1650" s="253"/>
      <c r="DU1650" s="253"/>
      <c r="DV1650" s="253"/>
      <c r="DW1650" s="253"/>
      <c r="DX1650" s="253"/>
      <c r="DY1650" s="253"/>
      <c r="DZ1650" s="253"/>
      <c r="EA1650" s="253"/>
      <c r="EB1650" s="253"/>
      <c r="EC1650" s="253"/>
      <c r="ED1650" s="253"/>
      <c r="EE1650" s="253"/>
      <c r="EF1650" s="253"/>
      <c r="EG1650" s="253"/>
      <c r="EH1650" s="253"/>
      <c r="EI1650" s="253"/>
      <c r="EJ1650" s="253"/>
      <c r="EK1650" s="253"/>
      <c r="EL1650" s="253"/>
      <c r="EM1650" s="253"/>
      <c r="EN1650" s="253"/>
      <c r="EO1650" s="253"/>
      <c r="EP1650" s="253"/>
      <c r="EQ1650" s="253"/>
      <c r="ER1650" s="253"/>
      <c r="ES1650" s="253"/>
      <c r="ET1650" s="253"/>
      <c r="EU1650" s="253"/>
      <c r="EV1650" s="253"/>
      <c r="EW1650" s="253"/>
      <c r="EX1650" s="253"/>
      <c r="EY1650" s="253"/>
      <c r="EZ1650" s="253"/>
      <c r="FA1650" s="253"/>
      <c r="FB1650" s="253"/>
      <c r="FC1650" s="253"/>
      <c r="FD1650" s="253"/>
      <c r="FE1650" s="253"/>
      <c r="FF1650" s="253"/>
      <c r="FG1650" s="253"/>
      <c r="FH1650" s="253"/>
      <c r="FI1650" s="253"/>
      <c r="FJ1650" s="253"/>
      <c r="FK1650" s="253"/>
      <c r="FL1650" s="253"/>
      <c r="FM1650" s="253"/>
      <c r="FN1650" s="253"/>
      <c r="FO1650" s="253"/>
      <c r="FP1650" s="253"/>
      <c r="FQ1650" s="253"/>
      <c r="FR1650" s="253"/>
      <c r="FS1650" s="253"/>
      <c r="FT1650" s="253"/>
      <c r="FU1650" s="253"/>
      <c r="FV1650" s="253"/>
    </row>
    <row r="1651" spans="1:178" s="167" customFormat="1" ht="32.25" customHeight="1">
      <c r="A1651" s="20" t="s">
        <v>954</v>
      </c>
      <c r="B1651" s="21" t="s">
        <v>955</v>
      </c>
      <c r="C1651" s="51"/>
      <c r="D1651" s="23">
        <v>45</v>
      </c>
      <c r="E1651" s="23">
        <f t="shared" si="770"/>
        <v>0</v>
      </c>
      <c r="F1651" s="51"/>
      <c r="G1651" s="25">
        <v>30</v>
      </c>
      <c r="H1651" s="23">
        <f t="shared" si="771"/>
        <v>0</v>
      </c>
      <c r="I1651" s="51"/>
      <c r="J1651" s="23">
        <v>45</v>
      </c>
      <c r="K1651" s="23">
        <f t="shared" si="772"/>
        <v>0</v>
      </c>
      <c r="L1651" s="51"/>
      <c r="M1651" s="23">
        <v>75</v>
      </c>
      <c r="N1651" s="23">
        <f t="shared" si="773"/>
        <v>0</v>
      </c>
      <c r="O1651" s="51"/>
      <c r="P1651" s="23">
        <v>38</v>
      </c>
      <c r="Q1651" s="23">
        <f t="shared" si="774"/>
        <v>0</v>
      </c>
      <c r="R1651" s="51"/>
      <c r="S1651" s="23">
        <v>68</v>
      </c>
      <c r="T1651" s="23">
        <f t="shared" si="775"/>
        <v>0</v>
      </c>
      <c r="U1651" s="51"/>
      <c r="V1651" s="23">
        <v>38</v>
      </c>
      <c r="W1651" s="23">
        <f t="shared" si="776"/>
        <v>0</v>
      </c>
      <c r="X1651" s="51"/>
      <c r="Y1651" s="23">
        <v>55</v>
      </c>
      <c r="Z1651" s="23">
        <f t="shared" si="777"/>
        <v>0</v>
      </c>
      <c r="AA1651" s="51"/>
      <c r="AB1651" s="23">
        <v>58</v>
      </c>
      <c r="AC1651" s="23">
        <f t="shared" si="778"/>
        <v>0</v>
      </c>
      <c r="AD1651" s="51"/>
      <c r="AE1651" s="23">
        <v>68</v>
      </c>
      <c r="AF1651" s="25">
        <f t="shared" si="779"/>
        <v>0</v>
      </c>
      <c r="AG1651" s="51"/>
      <c r="AH1651" s="23">
        <v>98</v>
      </c>
      <c r="AI1651" s="23">
        <f t="shared" si="780"/>
        <v>0</v>
      </c>
      <c r="AJ1651" s="40"/>
      <c r="AK1651" s="25">
        <v>7</v>
      </c>
      <c r="AL1651" s="25">
        <f t="shared" si="781"/>
        <v>0</v>
      </c>
      <c r="AM1651" s="40"/>
      <c r="AN1651" s="25">
        <v>6</v>
      </c>
      <c r="AO1651" s="25">
        <f t="shared" si="782"/>
        <v>0</v>
      </c>
      <c r="AP1651" s="51"/>
      <c r="AQ1651" s="23">
        <v>7</v>
      </c>
      <c r="AR1651" s="25">
        <v>0</v>
      </c>
      <c r="AS1651" s="51"/>
      <c r="AT1651" s="23">
        <v>5.63</v>
      </c>
      <c r="AU1651" s="25">
        <f t="shared" si="768"/>
        <v>0</v>
      </c>
      <c r="AV1651" s="51"/>
      <c r="AW1651" s="23">
        <v>6.65</v>
      </c>
      <c r="AX1651" s="23">
        <v>0</v>
      </c>
      <c r="AY1651" s="51"/>
      <c r="AZ1651" s="23">
        <v>5.58</v>
      </c>
      <c r="BA1651" s="23">
        <v>0</v>
      </c>
      <c r="BB1651" s="51"/>
      <c r="BC1651" s="23">
        <v>6</v>
      </c>
      <c r="BD1651" s="23">
        <f t="shared" si="783"/>
        <v>0</v>
      </c>
      <c r="BE1651" s="26">
        <f t="shared" si="784"/>
        <v>0</v>
      </c>
      <c r="BF1651" s="27">
        <f t="shared" si="787"/>
        <v>213651</v>
      </c>
      <c r="BG1651" s="165"/>
      <c r="BH1651" s="166"/>
      <c r="BI1651" s="165"/>
      <c r="BJ1651" s="30">
        <f t="shared" si="785"/>
        <v>0</v>
      </c>
      <c r="BK1651" s="28">
        <f t="shared" si="786"/>
        <v>213651</v>
      </c>
      <c r="BL1651" s="252"/>
      <c r="BM1651" s="252"/>
      <c r="BN1651" s="252"/>
      <c r="BO1651" s="252"/>
      <c r="BP1651" s="250"/>
      <c r="BQ1651" s="250"/>
      <c r="BR1651" s="254"/>
      <c r="BS1651" s="254"/>
      <c r="BT1651" s="254"/>
      <c r="BU1651" s="250"/>
      <c r="BV1651" s="252"/>
      <c r="BW1651" s="252"/>
      <c r="BX1651" s="252"/>
      <c r="BY1651" s="253"/>
      <c r="BZ1651" s="253"/>
      <c r="CA1651" s="253"/>
      <c r="CB1651" s="253"/>
      <c r="CC1651" s="253"/>
      <c r="CD1651" s="253"/>
      <c r="CE1651" s="253"/>
      <c r="CF1651" s="253"/>
      <c r="CG1651" s="253"/>
      <c r="CH1651" s="253"/>
      <c r="CI1651" s="253"/>
      <c r="CJ1651" s="253"/>
      <c r="CK1651" s="253"/>
      <c r="CL1651" s="253"/>
      <c r="CM1651" s="253"/>
      <c r="CN1651" s="253"/>
      <c r="CO1651" s="253"/>
      <c r="CP1651" s="253"/>
      <c r="CQ1651" s="253"/>
      <c r="CR1651" s="253"/>
      <c r="CS1651" s="253"/>
      <c r="CT1651" s="253"/>
      <c r="CU1651" s="253"/>
      <c r="CV1651" s="253"/>
      <c r="CW1651" s="253"/>
      <c r="CX1651" s="253"/>
      <c r="CY1651" s="253"/>
      <c r="CZ1651" s="253"/>
      <c r="DA1651" s="253"/>
      <c r="DB1651" s="253"/>
      <c r="DC1651" s="253"/>
      <c r="DD1651" s="253"/>
      <c r="DE1651" s="253"/>
      <c r="DF1651" s="253"/>
      <c r="DG1651" s="253"/>
      <c r="DH1651" s="253"/>
      <c r="DI1651" s="253"/>
      <c r="DJ1651" s="253"/>
      <c r="DK1651" s="253"/>
      <c r="DL1651" s="253"/>
      <c r="DM1651" s="253"/>
      <c r="DN1651" s="253"/>
      <c r="DO1651" s="253"/>
      <c r="DP1651" s="253"/>
      <c r="DQ1651" s="253"/>
      <c r="DR1651" s="253"/>
      <c r="DS1651" s="253"/>
      <c r="DT1651" s="253"/>
      <c r="DU1651" s="253"/>
      <c r="DV1651" s="253"/>
      <c r="DW1651" s="253"/>
      <c r="DX1651" s="253"/>
      <c r="DY1651" s="253"/>
      <c r="DZ1651" s="253"/>
      <c r="EA1651" s="253"/>
      <c r="EB1651" s="253"/>
      <c r="EC1651" s="253"/>
      <c r="ED1651" s="253"/>
      <c r="EE1651" s="253"/>
      <c r="EF1651" s="253"/>
      <c r="EG1651" s="253"/>
      <c r="EH1651" s="253"/>
      <c r="EI1651" s="253"/>
      <c r="EJ1651" s="253"/>
      <c r="EK1651" s="253"/>
      <c r="EL1651" s="253"/>
      <c r="EM1651" s="253"/>
      <c r="EN1651" s="253"/>
      <c r="EO1651" s="253"/>
      <c r="EP1651" s="253"/>
      <c r="EQ1651" s="253"/>
      <c r="ER1651" s="253"/>
      <c r="ES1651" s="253"/>
      <c r="ET1651" s="253"/>
      <c r="EU1651" s="253"/>
      <c r="EV1651" s="253"/>
      <c r="EW1651" s="253"/>
      <c r="EX1651" s="253"/>
      <c r="EY1651" s="253"/>
      <c r="EZ1651" s="253"/>
      <c r="FA1651" s="253"/>
      <c r="FB1651" s="253"/>
      <c r="FC1651" s="253"/>
      <c r="FD1651" s="253"/>
      <c r="FE1651" s="253"/>
      <c r="FF1651" s="253"/>
      <c r="FG1651" s="253"/>
      <c r="FH1651" s="253"/>
      <c r="FI1651" s="253"/>
      <c r="FJ1651" s="253"/>
      <c r="FK1651" s="253"/>
      <c r="FL1651" s="253"/>
      <c r="FM1651" s="253"/>
      <c r="FN1651" s="253"/>
      <c r="FO1651" s="253"/>
      <c r="FP1651" s="253"/>
      <c r="FQ1651" s="253"/>
      <c r="FR1651" s="253"/>
      <c r="FS1651" s="253"/>
      <c r="FT1651" s="253"/>
      <c r="FU1651" s="253"/>
      <c r="FV1651" s="253"/>
    </row>
    <row r="1652" spans="1:178" s="167" customFormat="1" ht="32.25" customHeight="1">
      <c r="A1652" s="20" t="s">
        <v>956</v>
      </c>
      <c r="B1652" s="21" t="s">
        <v>957</v>
      </c>
      <c r="C1652" s="51"/>
      <c r="D1652" s="23">
        <v>45</v>
      </c>
      <c r="E1652" s="23">
        <f t="shared" si="770"/>
        <v>0</v>
      </c>
      <c r="F1652" s="51"/>
      <c r="G1652" s="25">
        <v>30</v>
      </c>
      <c r="H1652" s="23">
        <f t="shared" si="771"/>
        <v>0</v>
      </c>
      <c r="I1652" s="51"/>
      <c r="J1652" s="23">
        <v>45</v>
      </c>
      <c r="K1652" s="23">
        <f t="shared" si="772"/>
        <v>0</v>
      </c>
      <c r="L1652" s="51"/>
      <c r="M1652" s="23">
        <v>75</v>
      </c>
      <c r="N1652" s="23">
        <f t="shared" si="773"/>
        <v>0</v>
      </c>
      <c r="O1652" s="51"/>
      <c r="P1652" s="23">
        <v>38</v>
      </c>
      <c r="Q1652" s="23">
        <f t="shared" si="774"/>
        <v>0</v>
      </c>
      <c r="R1652" s="51"/>
      <c r="S1652" s="23">
        <v>68</v>
      </c>
      <c r="T1652" s="23">
        <f t="shared" si="775"/>
        <v>0</v>
      </c>
      <c r="U1652" s="51">
        <v>450</v>
      </c>
      <c r="V1652" s="23">
        <v>38</v>
      </c>
      <c r="W1652" s="23">
        <f t="shared" si="776"/>
        <v>17100</v>
      </c>
      <c r="X1652" s="51">
        <v>260</v>
      </c>
      <c r="Y1652" s="23">
        <v>55</v>
      </c>
      <c r="Z1652" s="23">
        <f t="shared" si="777"/>
        <v>14300</v>
      </c>
      <c r="AA1652" s="51">
        <v>76</v>
      </c>
      <c r="AB1652" s="23">
        <v>58</v>
      </c>
      <c r="AC1652" s="23">
        <f t="shared" si="778"/>
        <v>4408</v>
      </c>
      <c r="AD1652" s="51">
        <v>130</v>
      </c>
      <c r="AE1652" s="23">
        <v>68</v>
      </c>
      <c r="AF1652" s="25">
        <f t="shared" si="779"/>
        <v>8840</v>
      </c>
      <c r="AG1652" s="51"/>
      <c r="AH1652" s="23">
        <v>98</v>
      </c>
      <c r="AI1652" s="23">
        <f t="shared" si="780"/>
        <v>0</v>
      </c>
      <c r="AJ1652" s="40"/>
      <c r="AK1652" s="25">
        <v>7</v>
      </c>
      <c r="AL1652" s="25">
        <f t="shared" si="781"/>
        <v>0</v>
      </c>
      <c r="AM1652" s="40"/>
      <c r="AN1652" s="25">
        <v>6</v>
      </c>
      <c r="AO1652" s="25">
        <f t="shared" si="782"/>
        <v>0</v>
      </c>
      <c r="AP1652" s="51"/>
      <c r="AQ1652" s="23">
        <v>7</v>
      </c>
      <c r="AR1652" s="25">
        <v>0</v>
      </c>
      <c r="AS1652" s="51"/>
      <c r="AT1652" s="23">
        <v>5.63</v>
      </c>
      <c r="AU1652" s="25">
        <f t="shared" si="768"/>
        <v>0</v>
      </c>
      <c r="AV1652" s="51"/>
      <c r="AW1652" s="23">
        <v>6.65</v>
      </c>
      <c r="AX1652" s="23">
        <v>0</v>
      </c>
      <c r="AY1652" s="51"/>
      <c r="AZ1652" s="23">
        <v>5.58</v>
      </c>
      <c r="BA1652" s="23">
        <v>0</v>
      </c>
      <c r="BB1652" s="51"/>
      <c r="BC1652" s="23">
        <v>6</v>
      </c>
      <c r="BD1652" s="23">
        <f t="shared" si="783"/>
        <v>0</v>
      </c>
      <c r="BE1652" s="26">
        <f t="shared" si="784"/>
        <v>44648</v>
      </c>
      <c r="BF1652" s="27">
        <f t="shared" si="787"/>
        <v>151008</v>
      </c>
      <c r="BG1652" s="165"/>
      <c r="BH1652" s="166"/>
      <c r="BI1652" s="165">
        <v>20000</v>
      </c>
      <c r="BJ1652" s="30">
        <f t="shared" si="785"/>
        <v>20000</v>
      </c>
      <c r="BK1652" s="28">
        <f t="shared" si="786"/>
        <v>175656</v>
      </c>
      <c r="BL1652" s="252"/>
      <c r="BM1652" s="252"/>
      <c r="BN1652" s="252"/>
      <c r="BO1652" s="252"/>
      <c r="BP1652" s="250"/>
      <c r="BQ1652" s="250"/>
      <c r="BR1652" s="254"/>
      <c r="BS1652" s="254"/>
      <c r="BT1652" s="254"/>
      <c r="BU1652" s="250"/>
      <c r="BV1652" s="252"/>
      <c r="BW1652" s="252"/>
      <c r="BX1652" s="252"/>
      <c r="BY1652" s="253"/>
      <c r="BZ1652" s="253"/>
      <c r="CA1652" s="253"/>
      <c r="CB1652" s="253"/>
      <c r="CC1652" s="253"/>
      <c r="CD1652" s="253"/>
      <c r="CE1652" s="253"/>
      <c r="CF1652" s="253"/>
      <c r="CG1652" s="253"/>
      <c r="CH1652" s="253"/>
      <c r="CI1652" s="253"/>
      <c r="CJ1652" s="253"/>
      <c r="CK1652" s="253"/>
      <c r="CL1652" s="253"/>
      <c r="CM1652" s="253"/>
      <c r="CN1652" s="253"/>
      <c r="CO1652" s="253"/>
      <c r="CP1652" s="253"/>
      <c r="CQ1652" s="253"/>
      <c r="CR1652" s="253"/>
      <c r="CS1652" s="253"/>
      <c r="CT1652" s="253"/>
      <c r="CU1652" s="253"/>
      <c r="CV1652" s="253"/>
      <c r="CW1652" s="253"/>
      <c r="CX1652" s="253"/>
      <c r="CY1652" s="253"/>
      <c r="CZ1652" s="253"/>
      <c r="DA1652" s="253"/>
      <c r="DB1652" s="253"/>
      <c r="DC1652" s="253"/>
      <c r="DD1652" s="253"/>
      <c r="DE1652" s="253"/>
      <c r="DF1652" s="253"/>
      <c r="DG1652" s="253"/>
      <c r="DH1652" s="253"/>
      <c r="DI1652" s="253"/>
      <c r="DJ1652" s="253"/>
      <c r="DK1652" s="253"/>
      <c r="DL1652" s="253"/>
      <c r="DM1652" s="253"/>
      <c r="DN1652" s="253"/>
      <c r="DO1652" s="253"/>
      <c r="DP1652" s="253"/>
      <c r="DQ1652" s="253"/>
      <c r="DR1652" s="253"/>
      <c r="DS1652" s="253"/>
      <c r="DT1652" s="253"/>
      <c r="DU1652" s="253"/>
      <c r="DV1652" s="253"/>
      <c r="DW1652" s="253"/>
      <c r="DX1652" s="253"/>
      <c r="DY1652" s="253"/>
      <c r="DZ1652" s="253"/>
      <c r="EA1652" s="253"/>
      <c r="EB1652" s="253"/>
      <c r="EC1652" s="253"/>
      <c r="ED1652" s="253"/>
      <c r="EE1652" s="253"/>
      <c r="EF1652" s="253"/>
      <c r="EG1652" s="253"/>
      <c r="EH1652" s="253"/>
      <c r="EI1652" s="253"/>
      <c r="EJ1652" s="253"/>
      <c r="EK1652" s="253"/>
      <c r="EL1652" s="253"/>
      <c r="EM1652" s="253"/>
      <c r="EN1652" s="253"/>
      <c r="EO1652" s="253"/>
      <c r="EP1652" s="253"/>
      <c r="EQ1652" s="253"/>
      <c r="ER1652" s="253"/>
      <c r="ES1652" s="253"/>
      <c r="ET1652" s="253"/>
      <c r="EU1652" s="253"/>
      <c r="EV1652" s="253"/>
      <c r="EW1652" s="253"/>
      <c r="EX1652" s="253"/>
      <c r="EY1652" s="253"/>
      <c r="EZ1652" s="253"/>
      <c r="FA1652" s="253"/>
      <c r="FB1652" s="253"/>
      <c r="FC1652" s="253"/>
      <c r="FD1652" s="253"/>
      <c r="FE1652" s="253"/>
      <c r="FF1652" s="253"/>
      <c r="FG1652" s="253"/>
      <c r="FH1652" s="253"/>
      <c r="FI1652" s="253"/>
      <c r="FJ1652" s="253"/>
      <c r="FK1652" s="253"/>
      <c r="FL1652" s="253"/>
      <c r="FM1652" s="253"/>
      <c r="FN1652" s="253"/>
      <c r="FO1652" s="253"/>
      <c r="FP1652" s="253"/>
      <c r="FQ1652" s="253"/>
      <c r="FR1652" s="253"/>
      <c r="FS1652" s="253"/>
      <c r="FT1652" s="253"/>
      <c r="FU1652" s="253"/>
      <c r="FV1652" s="253"/>
    </row>
    <row r="1653" spans="1:178" s="33" customFormat="1" ht="32.25" customHeight="1">
      <c r="A1653" s="35" t="s">
        <v>958</v>
      </c>
      <c r="B1653" s="36" t="s">
        <v>959</v>
      </c>
      <c r="C1653" s="40"/>
      <c r="D1653" s="25">
        <v>45</v>
      </c>
      <c r="E1653" s="23">
        <f t="shared" si="770"/>
        <v>0</v>
      </c>
      <c r="F1653" s="40"/>
      <c r="G1653" s="25">
        <v>30</v>
      </c>
      <c r="H1653" s="23">
        <f t="shared" si="771"/>
        <v>0</v>
      </c>
      <c r="I1653" s="40"/>
      <c r="J1653" s="23">
        <v>45</v>
      </c>
      <c r="K1653" s="23">
        <f t="shared" si="772"/>
        <v>0</v>
      </c>
      <c r="L1653" s="40"/>
      <c r="M1653" s="23">
        <v>75</v>
      </c>
      <c r="N1653" s="23">
        <f t="shared" si="773"/>
        <v>0</v>
      </c>
      <c r="O1653" s="40"/>
      <c r="P1653" s="25">
        <v>38</v>
      </c>
      <c r="Q1653" s="23">
        <f t="shared" si="774"/>
        <v>0</v>
      </c>
      <c r="R1653" s="40"/>
      <c r="S1653" s="25">
        <v>68</v>
      </c>
      <c r="T1653" s="23">
        <f t="shared" si="775"/>
        <v>0</v>
      </c>
      <c r="U1653" s="40"/>
      <c r="V1653" s="25">
        <v>38</v>
      </c>
      <c r="W1653" s="23">
        <f t="shared" si="776"/>
        <v>0</v>
      </c>
      <c r="X1653" s="40"/>
      <c r="Y1653" s="25">
        <v>55</v>
      </c>
      <c r="Z1653" s="23">
        <f t="shared" si="777"/>
        <v>0</v>
      </c>
      <c r="AA1653" s="40"/>
      <c r="AB1653" s="25">
        <v>58</v>
      </c>
      <c r="AC1653" s="23">
        <f t="shared" si="778"/>
        <v>0</v>
      </c>
      <c r="AD1653" s="40"/>
      <c r="AE1653" s="25">
        <v>68</v>
      </c>
      <c r="AF1653" s="25">
        <f t="shared" si="779"/>
        <v>0</v>
      </c>
      <c r="AG1653" s="40"/>
      <c r="AH1653" s="25">
        <v>98</v>
      </c>
      <c r="AI1653" s="23">
        <f t="shared" si="780"/>
        <v>0</v>
      </c>
      <c r="AJ1653" s="40"/>
      <c r="AK1653" s="25">
        <v>7</v>
      </c>
      <c r="AL1653" s="25">
        <f t="shared" si="781"/>
        <v>0</v>
      </c>
      <c r="AM1653" s="40"/>
      <c r="AN1653" s="25">
        <v>6</v>
      </c>
      <c r="AO1653" s="25">
        <f t="shared" si="782"/>
        <v>0</v>
      </c>
      <c r="AP1653" s="40"/>
      <c r="AQ1653" s="25">
        <v>7</v>
      </c>
      <c r="AR1653" s="25">
        <f t="shared" ref="AR1653:AR1716" si="788">AQ1653*AP1653</f>
        <v>0</v>
      </c>
      <c r="AS1653" s="40"/>
      <c r="AT1653" s="25">
        <v>5.63</v>
      </c>
      <c r="AU1653" s="25">
        <f t="shared" si="768"/>
        <v>0</v>
      </c>
      <c r="AV1653" s="40"/>
      <c r="AW1653" s="25">
        <v>6.65</v>
      </c>
      <c r="AX1653" s="25">
        <f t="shared" ref="AX1653:AX1716" si="789">AW1653*AV1653</f>
        <v>0</v>
      </c>
      <c r="AY1653" s="40"/>
      <c r="AZ1653" s="25">
        <v>5.58</v>
      </c>
      <c r="BA1653" s="25">
        <f t="shared" ref="BA1653:BA1716" si="790">AZ1653*AY1653</f>
        <v>0</v>
      </c>
      <c r="BB1653" s="40"/>
      <c r="BC1653" s="25">
        <v>6</v>
      </c>
      <c r="BD1653" s="23">
        <f t="shared" si="783"/>
        <v>0</v>
      </c>
      <c r="BE1653" s="26">
        <f t="shared" si="784"/>
        <v>0</v>
      </c>
      <c r="BF1653" s="27">
        <f t="shared" si="787"/>
        <v>79724.55</v>
      </c>
      <c r="BG1653" s="165"/>
      <c r="BH1653" s="166"/>
      <c r="BI1653" s="165"/>
      <c r="BJ1653" s="30">
        <f t="shared" si="785"/>
        <v>0</v>
      </c>
      <c r="BK1653" s="28">
        <f t="shared" si="786"/>
        <v>79724.55</v>
      </c>
      <c r="BL1653" s="252"/>
      <c r="BM1653" s="252"/>
      <c r="BN1653" s="252"/>
      <c r="BO1653" s="252"/>
      <c r="BP1653" s="250"/>
      <c r="BQ1653" s="250"/>
      <c r="BR1653" s="254"/>
      <c r="BS1653" s="254"/>
      <c r="BT1653" s="254"/>
      <c r="BU1653" s="250"/>
      <c r="BV1653" s="252"/>
      <c r="BW1653" s="252"/>
      <c r="BX1653" s="252"/>
      <c r="BY1653" s="253"/>
      <c r="BZ1653" s="253"/>
      <c r="CA1653" s="253"/>
      <c r="CB1653" s="253"/>
      <c r="CC1653" s="253"/>
      <c r="CD1653" s="253"/>
      <c r="CE1653" s="253"/>
      <c r="CF1653" s="253"/>
      <c r="CG1653" s="253"/>
      <c r="CH1653" s="253"/>
      <c r="CI1653" s="253"/>
      <c r="CJ1653" s="253"/>
      <c r="CK1653" s="253"/>
      <c r="CL1653" s="253"/>
      <c r="CM1653" s="253"/>
      <c r="CN1653" s="253"/>
      <c r="CO1653" s="253"/>
      <c r="CP1653" s="253"/>
      <c r="CQ1653" s="253"/>
      <c r="CR1653" s="253"/>
      <c r="CS1653" s="253"/>
      <c r="CT1653" s="253"/>
      <c r="CU1653" s="253"/>
      <c r="CV1653" s="253"/>
      <c r="CW1653" s="253"/>
      <c r="CX1653" s="253"/>
      <c r="CY1653" s="253"/>
      <c r="CZ1653" s="253"/>
      <c r="DA1653" s="253"/>
      <c r="DB1653" s="253"/>
      <c r="DC1653" s="253"/>
      <c r="DD1653" s="253"/>
      <c r="DE1653" s="253"/>
      <c r="DF1653" s="253"/>
      <c r="DG1653" s="253"/>
      <c r="DH1653" s="253"/>
      <c r="DI1653" s="253"/>
      <c r="DJ1653" s="253"/>
      <c r="DK1653" s="253"/>
      <c r="DL1653" s="253"/>
      <c r="DM1653" s="253"/>
      <c r="DN1653" s="253"/>
      <c r="DO1653" s="253"/>
      <c r="DP1653" s="253"/>
      <c r="DQ1653" s="253"/>
      <c r="DR1653" s="253"/>
      <c r="DS1653" s="253"/>
      <c r="DT1653" s="253"/>
      <c r="DU1653" s="253"/>
      <c r="DV1653" s="253"/>
      <c r="DW1653" s="253"/>
      <c r="DX1653" s="253"/>
      <c r="DY1653" s="253"/>
      <c r="DZ1653" s="253"/>
      <c r="EA1653" s="253"/>
      <c r="EB1653" s="253"/>
      <c r="EC1653" s="253"/>
      <c r="ED1653" s="253"/>
      <c r="EE1653" s="253"/>
      <c r="EF1653" s="253"/>
      <c r="EG1653" s="253"/>
      <c r="EH1653" s="253"/>
      <c r="EI1653" s="253"/>
      <c r="EJ1653" s="253"/>
      <c r="EK1653" s="253"/>
      <c r="EL1653" s="253"/>
      <c r="EM1653" s="253"/>
      <c r="EN1653" s="253"/>
      <c r="EO1653" s="253"/>
      <c r="EP1653" s="253"/>
      <c r="EQ1653" s="253"/>
      <c r="ER1653" s="253"/>
      <c r="ES1653" s="253"/>
      <c r="ET1653" s="253"/>
      <c r="EU1653" s="253"/>
      <c r="EV1653" s="253"/>
      <c r="EW1653" s="253"/>
      <c r="EX1653" s="253"/>
      <c r="EY1653" s="253"/>
      <c r="EZ1653" s="253"/>
      <c r="FA1653" s="253"/>
      <c r="FB1653" s="253"/>
      <c r="FC1653" s="253"/>
      <c r="FD1653" s="253"/>
      <c r="FE1653" s="253"/>
      <c r="FF1653" s="253"/>
      <c r="FG1653" s="253"/>
      <c r="FH1653" s="253"/>
      <c r="FI1653" s="253"/>
      <c r="FJ1653" s="253"/>
      <c r="FK1653" s="253"/>
      <c r="FL1653" s="253"/>
      <c r="FM1653" s="253"/>
      <c r="FN1653" s="253"/>
      <c r="FO1653" s="253"/>
      <c r="FP1653" s="253"/>
      <c r="FQ1653" s="253"/>
      <c r="FR1653" s="253"/>
      <c r="FS1653" s="253"/>
      <c r="FT1653" s="253"/>
      <c r="FU1653" s="253"/>
      <c r="FV1653" s="253"/>
    </row>
    <row r="1654" spans="1:178" s="64" customFormat="1" ht="32.25" customHeight="1">
      <c r="A1654" s="67" t="s">
        <v>960</v>
      </c>
      <c r="B1654" s="68" t="s">
        <v>961</v>
      </c>
      <c r="C1654" s="69"/>
      <c r="D1654" s="60">
        <v>45</v>
      </c>
      <c r="E1654" s="23">
        <f t="shared" si="770"/>
        <v>0</v>
      </c>
      <c r="F1654" s="69"/>
      <c r="G1654" s="25">
        <v>30</v>
      </c>
      <c r="H1654" s="23">
        <f t="shared" si="771"/>
        <v>0</v>
      </c>
      <c r="I1654" s="69"/>
      <c r="J1654" s="60">
        <v>45</v>
      </c>
      <c r="K1654" s="23">
        <f t="shared" si="772"/>
        <v>0</v>
      </c>
      <c r="L1654" s="69"/>
      <c r="M1654" s="60">
        <v>75</v>
      </c>
      <c r="N1654" s="23">
        <f t="shared" si="773"/>
        <v>0</v>
      </c>
      <c r="O1654" s="69"/>
      <c r="P1654" s="60">
        <v>38</v>
      </c>
      <c r="Q1654" s="23">
        <f t="shared" si="774"/>
        <v>0</v>
      </c>
      <c r="R1654" s="69"/>
      <c r="S1654" s="60">
        <v>68</v>
      </c>
      <c r="T1654" s="23">
        <f t="shared" si="775"/>
        <v>0</v>
      </c>
      <c r="U1654" s="69"/>
      <c r="V1654" s="60">
        <v>38</v>
      </c>
      <c r="W1654" s="23">
        <f t="shared" si="776"/>
        <v>0</v>
      </c>
      <c r="X1654" s="69"/>
      <c r="Y1654" s="60">
        <v>55</v>
      </c>
      <c r="Z1654" s="23">
        <f t="shared" si="777"/>
        <v>0</v>
      </c>
      <c r="AA1654" s="69"/>
      <c r="AB1654" s="60">
        <v>58</v>
      </c>
      <c r="AC1654" s="23">
        <f t="shared" si="778"/>
        <v>0</v>
      </c>
      <c r="AD1654" s="69"/>
      <c r="AE1654" s="60">
        <v>68</v>
      </c>
      <c r="AF1654" s="25">
        <f t="shared" si="779"/>
        <v>0</v>
      </c>
      <c r="AG1654" s="69"/>
      <c r="AH1654" s="60">
        <v>98</v>
      </c>
      <c r="AI1654" s="23">
        <f t="shared" si="780"/>
        <v>0</v>
      </c>
      <c r="AJ1654" s="69"/>
      <c r="AK1654" s="60">
        <v>7</v>
      </c>
      <c r="AL1654" s="25">
        <f t="shared" si="781"/>
        <v>0</v>
      </c>
      <c r="AM1654" s="69"/>
      <c r="AN1654" s="60">
        <v>6</v>
      </c>
      <c r="AO1654" s="25">
        <f t="shared" si="782"/>
        <v>0</v>
      </c>
      <c r="AP1654" s="69"/>
      <c r="AQ1654" s="60">
        <v>7</v>
      </c>
      <c r="AR1654" s="60">
        <f t="shared" si="788"/>
        <v>0</v>
      </c>
      <c r="AS1654" s="69"/>
      <c r="AT1654" s="60">
        <v>5.63</v>
      </c>
      <c r="AU1654" s="60">
        <f t="shared" si="768"/>
        <v>0</v>
      </c>
      <c r="AV1654" s="69"/>
      <c r="AW1654" s="60">
        <v>6.65</v>
      </c>
      <c r="AX1654" s="60">
        <f t="shared" si="789"/>
        <v>0</v>
      </c>
      <c r="AY1654" s="69"/>
      <c r="AZ1654" s="60">
        <v>5.58</v>
      </c>
      <c r="BA1654" s="60">
        <f t="shared" si="790"/>
        <v>0</v>
      </c>
      <c r="BB1654" s="69"/>
      <c r="BC1654" s="60">
        <v>6</v>
      </c>
      <c r="BD1654" s="23">
        <f t="shared" si="783"/>
        <v>0</v>
      </c>
      <c r="BE1654" s="26">
        <f t="shared" si="784"/>
        <v>0</v>
      </c>
      <c r="BF1654" s="27">
        <f t="shared" si="787"/>
        <v>60281</v>
      </c>
      <c r="BG1654" s="173">
        <v>4860</v>
      </c>
      <c r="BH1654" s="174"/>
      <c r="BI1654" s="173"/>
      <c r="BJ1654" s="30">
        <f t="shared" si="785"/>
        <v>4860</v>
      </c>
      <c r="BK1654" s="28">
        <f t="shared" si="786"/>
        <v>55421</v>
      </c>
      <c r="BL1654" s="255"/>
      <c r="BM1654" s="255"/>
      <c r="BN1654" s="255"/>
      <c r="BO1654" s="255"/>
      <c r="BP1654" s="245"/>
      <c r="BQ1654" s="245"/>
      <c r="BR1654" s="247"/>
      <c r="BS1654" s="247"/>
      <c r="BT1654" s="247"/>
      <c r="BU1654" s="245"/>
      <c r="BV1654" s="255"/>
      <c r="BW1654" s="255"/>
      <c r="BX1654" s="255"/>
      <c r="BY1654" s="256"/>
      <c r="BZ1654" s="256"/>
      <c r="CA1654" s="256"/>
      <c r="CB1654" s="256"/>
      <c r="CC1654" s="256"/>
      <c r="CD1654" s="256"/>
      <c r="CE1654" s="256"/>
      <c r="CF1654" s="256"/>
      <c r="CG1654" s="256"/>
      <c r="CH1654" s="256"/>
      <c r="CI1654" s="256"/>
      <c r="CJ1654" s="256"/>
      <c r="CK1654" s="256"/>
      <c r="CL1654" s="256"/>
      <c r="CM1654" s="256"/>
      <c r="CN1654" s="256"/>
      <c r="CO1654" s="256"/>
      <c r="CP1654" s="256"/>
      <c r="CQ1654" s="256"/>
      <c r="CR1654" s="256"/>
      <c r="CS1654" s="256"/>
      <c r="CT1654" s="256"/>
      <c r="CU1654" s="256"/>
      <c r="CV1654" s="256"/>
      <c r="CW1654" s="256"/>
      <c r="CX1654" s="256"/>
      <c r="CY1654" s="256"/>
      <c r="CZ1654" s="256"/>
      <c r="DA1654" s="256"/>
      <c r="DB1654" s="256"/>
      <c r="DC1654" s="256"/>
      <c r="DD1654" s="256"/>
      <c r="DE1654" s="256"/>
      <c r="DF1654" s="256"/>
      <c r="DG1654" s="256"/>
      <c r="DH1654" s="256"/>
      <c r="DI1654" s="256"/>
      <c r="DJ1654" s="256"/>
      <c r="DK1654" s="256"/>
      <c r="DL1654" s="256"/>
      <c r="DM1654" s="256"/>
      <c r="DN1654" s="256"/>
      <c r="DO1654" s="256"/>
      <c r="DP1654" s="256"/>
      <c r="DQ1654" s="256"/>
      <c r="DR1654" s="256"/>
      <c r="DS1654" s="256"/>
      <c r="DT1654" s="256"/>
      <c r="DU1654" s="256"/>
      <c r="DV1654" s="256"/>
      <c r="DW1654" s="256"/>
      <c r="DX1654" s="256"/>
      <c r="DY1654" s="256"/>
      <c r="DZ1654" s="256"/>
      <c r="EA1654" s="256"/>
      <c r="EB1654" s="256"/>
      <c r="EC1654" s="256"/>
      <c r="ED1654" s="256"/>
      <c r="EE1654" s="256"/>
      <c r="EF1654" s="256"/>
      <c r="EG1654" s="256"/>
      <c r="EH1654" s="256"/>
      <c r="EI1654" s="256"/>
      <c r="EJ1654" s="256"/>
      <c r="EK1654" s="256"/>
      <c r="EL1654" s="256"/>
      <c r="EM1654" s="256"/>
      <c r="EN1654" s="256"/>
      <c r="EO1654" s="256"/>
      <c r="EP1654" s="256"/>
      <c r="EQ1654" s="256"/>
      <c r="ER1654" s="256"/>
      <c r="ES1654" s="256"/>
      <c r="ET1654" s="256"/>
      <c r="EU1654" s="256"/>
      <c r="EV1654" s="256"/>
      <c r="EW1654" s="256"/>
      <c r="EX1654" s="256"/>
      <c r="EY1654" s="256"/>
      <c r="EZ1654" s="256"/>
      <c r="FA1654" s="256"/>
      <c r="FB1654" s="256"/>
      <c r="FC1654" s="256"/>
      <c r="FD1654" s="256"/>
      <c r="FE1654" s="256"/>
      <c r="FF1654" s="256"/>
      <c r="FG1654" s="256"/>
      <c r="FH1654" s="256"/>
      <c r="FI1654" s="256"/>
      <c r="FJ1654" s="256"/>
      <c r="FK1654" s="256"/>
      <c r="FL1654" s="256"/>
      <c r="FM1654" s="256"/>
      <c r="FN1654" s="256"/>
      <c r="FO1654" s="256"/>
      <c r="FP1654" s="256"/>
      <c r="FQ1654" s="256"/>
      <c r="FR1654" s="256"/>
      <c r="FS1654" s="256"/>
      <c r="FT1654" s="256"/>
      <c r="FU1654" s="256"/>
      <c r="FV1654" s="256"/>
    </row>
    <row r="1655" spans="1:178" s="64" customFormat="1" ht="32.25" customHeight="1">
      <c r="A1655" s="67" t="s">
        <v>962</v>
      </c>
      <c r="B1655" s="68" t="s">
        <v>963</v>
      </c>
      <c r="C1655" s="69"/>
      <c r="D1655" s="60">
        <v>45</v>
      </c>
      <c r="E1655" s="23">
        <f t="shared" si="770"/>
        <v>0</v>
      </c>
      <c r="F1655" s="69"/>
      <c r="G1655" s="25">
        <v>30</v>
      </c>
      <c r="H1655" s="23">
        <f t="shared" si="771"/>
        <v>0</v>
      </c>
      <c r="I1655" s="69"/>
      <c r="J1655" s="60">
        <v>45</v>
      </c>
      <c r="K1655" s="23">
        <f t="shared" si="772"/>
        <v>0</v>
      </c>
      <c r="L1655" s="69"/>
      <c r="M1655" s="60">
        <v>75</v>
      </c>
      <c r="N1655" s="23">
        <f t="shared" si="773"/>
        <v>0</v>
      </c>
      <c r="O1655" s="69"/>
      <c r="P1655" s="60">
        <v>38</v>
      </c>
      <c r="Q1655" s="23">
        <f t="shared" si="774"/>
        <v>0</v>
      </c>
      <c r="R1655" s="69"/>
      <c r="S1655" s="60">
        <v>68</v>
      </c>
      <c r="T1655" s="23">
        <f t="shared" si="775"/>
        <v>0</v>
      </c>
      <c r="U1655" s="69"/>
      <c r="V1655" s="60">
        <v>38</v>
      </c>
      <c r="W1655" s="23">
        <f t="shared" si="776"/>
        <v>0</v>
      </c>
      <c r="X1655" s="69"/>
      <c r="Y1655" s="60">
        <v>55</v>
      </c>
      <c r="Z1655" s="23">
        <f t="shared" si="777"/>
        <v>0</v>
      </c>
      <c r="AA1655" s="69"/>
      <c r="AB1655" s="60">
        <v>58</v>
      </c>
      <c r="AC1655" s="23">
        <f t="shared" si="778"/>
        <v>0</v>
      </c>
      <c r="AD1655" s="69"/>
      <c r="AE1655" s="60">
        <v>68</v>
      </c>
      <c r="AF1655" s="25">
        <f t="shared" si="779"/>
        <v>0</v>
      </c>
      <c r="AG1655" s="69"/>
      <c r="AH1655" s="60">
        <v>98</v>
      </c>
      <c r="AI1655" s="23">
        <f t="shared" si="780"/>
        <v>0</v>
      </c>
      <c r="AJ1655" s="69"/>
      <c r="AK1655" s="60">
        <v>7</v>
      </c>
      <c r="AL1655" s="25">
        <f t="shared" si="781"/>
        <v>0</v>
      </c>
      <c r="AM1655" s="69"/>
      <c r="AN1655" s="60">
        <v>6</v>
      </c>
      <c r="AO1655" s="25">
        <f t="shared" si="782"/>
        <v>0</v>
      </c>
      <c r="AP1655" s="69"/>
      <c r="AQ1655" s="60">
        <v>7</v>
      </c>
      <c r="AR1655" s="60">
        <f t="shared" si="788"/>
        <v>0</v>
      </c>
      <c r="AS1655" s="69"/>
      <c r="AT1655" s="60">
        <v>5.63</v>
      </c>
      <c r="AU1655" s="60">
        <f t="shared" si="768"/>
        <v>0</v>
      </c>
      <c r="AV1655" s="69"/>
      <c r="AW1655" s="60">
        <v>6.65</v>
      </c>
      <c r="AX1655" s="60">
        <f t="shared" si="789"/>
        <v>0</v>
      </c>
      <c r="AY1655" s="69"/>
      <c r="AZ1655" s="60">
        <v>5.58</v>
      </c>
      <c r="BA1655" s="60">
        <f t="shared" si="790"/>
        <v>0</v>
      </c>
      <c r="BB1655" s="69"/>
      <c r="BC1655" s="60">
        <v>6</v>
      </c>
      <c r="BD1655" s="23">
        <f t="shared" si="783"/>
        <v>0</v>
      </c>
      <c r="BE1655" s="26">
        <f t="shared" si="784"/>
        <v>0</v>
      </c>
      <c r="BF1655" s="27">
        <f t="shared" si="787"/>
        <v>269071.75</v>
      </c>
      <c r="BG1655" s="173"/>
      <c r="BH1655" s="174"/>
      <c r="BI1655" s="173"/>
      <c r="BJ1655" s="30">
        <f t="shared" si="785"/>
        <v>0</v>
      </c>
      <c r="BK1655" s="28">
        <f t="shared" si="786"/>
        <v>269071.75</v>
      </c>
      <c r="BL1655" s="255"/>
      <c r="BM1655" s="255"/>
      <c r="BN1655" s="255"/>
      <c r="BO1655" s="255"/>
      <c r="BP1655" s="245"/>
      <c r="BQ1655" s="245"/>
      <c r="BR1655" s="247"/>
      <c r="BS1655" s="247"/>
      <c r="BT1655" s="247"/>
      <c r="BU1655" s="245"/>
      <c r="BV1655" s="255"/>
      <c r="BW1655" s="255"/>
      <c r="BX1655" s="255"/>
      <c r="BY1655" s="256"/>
      <c r="BZ1655" s="256"/>
      <c r="CA1655" s="256"/>
      <c r="CB1655" s="256"/>
      <c r="CC1655" s="256"/>
      <c r="CD1655" s="256"/>
      <c r="CE1655" s="256"/>
      <c r="CF1655" s="256"/>
      <c r="CG1655" s="256"/>
      <c r="CH1655" s="256"/>
      <c r="CI1655" s="256"/>
      <c r="CJ1655" s="256"/>
      <c r="CK1655" s="256"/>
      <c r="CL1655" s="256"/>
      <c r="CM1655" s="256"/>
      <c r="CN1655" s="256"/>
      <c r="CO1655" s="256"/>
      <c r="CP1655" s="256"/>
      <c r="CQ1655" s="256"/>
      <c r="CR1655" s="256"/>
      <c r="CS1655" s="256"/>
      <c r="CT1655" s="256"/>
      <c r="CU1655" s="256"/>
      <c r="CV1655" s="256"/>
      <c r="CW1655" s="256"/>
      <c r="CX1655" s="256"/>
      <c r="CY1655" s="256"/>
      <c r="CZ1655" s="256"/>
      <c r="DA1655" s="256"/>
      <c r="DB1655" s="256"/>
      <c r="DC1655" s="256"/>
      <c r="DD1655" s="256"/>
      <c r="DE1655" s="256"/>
      <c r="DF1655" s="256"/>
      <c r="DG1655" s="256"/>
      <c r="DH1655" s="256"/>
      <c r="DI1655" s="256"/>
      <c r="DJ1655" s="256"/>
      <c r="DK1655" s="256"/>
      <c r="DL1655" s="256"/>
      <c r="DM1655" s="256"/>
      <c r="DN1655" s="256"/>
      <c r="DO1655" s="256"/>
      <c r="DP1655" s="256"/>
      <c r="DQ1655" s="256"/>
      <c r="DR1655" s="256"/>
      <c r="DS1655" s="256"/>
      <c r="DT1655" s="256"/>
      <c r="DU1655" s="256"/>
      <c r="DV1655" s="256"/>
      <c r="DW1655" s="256"/>
      <c r="DX1655" s="256"/>
      <c r="DY1655" s="256"/>
      <c r="DZ1655" s="256"/>
      <c r="EA1655" s="256"/>
      <c r="EB1655" s="256"/>
      <c r="EC1655" s="256"/>
      <c r="ED1655" s="256"/>
      <c r="EE1655" s="256"/>
      <c r="EF1655" s="256"/>
      <c r="EG1655" s="256"/>
      <c r="EH1655" s="256"/>
      <c r="EI1655" s="256"/>
      <c r="EJ1655" s="256"/>
      <c r="EK1655" s="256"/>
      <c r="EL1655" s="256"/>
      <c r="EM1655" s="256"/>
      <c r="EN1655" s="256"/>
      <c r="EO1655" s="256"/>
      <c r="EP1655" s="256"/>
      <c r="EQ1655" s="256"/>
      <c r="ER1655" s="256"/>
      <c r="ES1655" s="256"/>
      <c r="ET1655" s="256"/>
      <c r="EU1655" s="256"/>
      <c r="EV1655" s="256"/>
      <c r="EW1655" s="256"/>
      <c r="EX1655" s="256"/>
      <c r="EY1655" s="256"/>
      <c r="EZ1655" s="256"/>
      <c r="FA1655" s="256"/>
      <c r="FB1655" s="256"/>
      <c r="FC1655" s="256"/>
      <c r="FD1655" s="256"/>
      <c r="FE1655" s="256"/>
      <c r="FF1655" s="256"/>
      <c r="FG1655" s="256"/>
      <c r="FH1655" s="256"/>
      <c r="FI1655" s="256"/>
      <c r="FJ1655" s="256"/>
      <c r="FK1655" s="256"/>
      <c r="FL1655" s="256"/>
      <c r="FM1655" s="256"/>
      <c r="FN1655" s="256"/>
      <c r="FO1655" s="256"/>
      <c r="FP1655" s="256"/>
      <c r="FQ1655" s="256"/>
      <c r="FR1655" s="256"/>
      <c r="FS1655" s="256"/>
      <c r="FT1655" s="256"/>
      <c r="FU1655" s="256"/>
      <c r="FV1655" s="256"/>
    </row>
    <row r="1656" spans="1:178" s="64" customFormat="1" ht="31.5" customHeight="1">
      <c r="A1656" s="67" t="s">
        <v>257</v>
      </c>
      <c r="B1656" s="68" t="s">
        <v>964</v>
      </c>
      <c r="C1656" s="69"/>
      <c r="D1656" s="60">
        <v>45</v>
      </c>
      <c r="E1656" s="23">
        <f t="shared" si="770"/>
        <v>0</v>
      </c>
      <c r="F1656" s="69"/>
      <c r="G1656" s="25">
        <v>30</v>
      </c>
      <c r="H1656" s="23">
        <f t="shared" si="771"/>
        <v>0</v>
      </c>
      <c r="I1656" s="69"/>
      <c r="J1656" s="60">
        <v>45</v>
      </c>
      <c r="K1656" s="23">
        <f t="shared" si="772"/>
        <v>0</v>
      </c>
      <c r="L1656" s="69"/>
      <c r="M1656" s="58">
        <v>75</v>
      </c>
      <c r="N1656" s="23">
        <f t="shared" si="773"/>
        <v>0</v>
      </c>
      <c r="O1656" s="69"/>
      <c r="P1656" s="60">
        <v>38</v>
      </c>
      <c r="Q1656" s="23">
        <f t="shared" si="774"/>
        <v>0</v>
      </c>
      <c r="R1656" s="69"/>
      <c r="S1656" s="60">
        <v>68</v>
      </c>
      <c r="T1656" s="23">
        <f t="shared" si="775"/>
        <v>0</v>
      </c>
      <c r="U1656" s="69">
        <v>450</v>
      </c>
      <c r="V1656" s="60">
        <v>38</v>
      </c>
      <c r="W1656" s="23">
        <f t="shared" si="776"/>
        <v>17100</v>
      </c>
      <c r="X1656" s="69">
        <v>180</v>
      </c>
      <c r="Y1656" s="60">
        <v>55</v>
      </c>
      <c r="Z1656" s="23">
        <f t="shared" si="777"/>
        <v>9900</v>
      </c>
      <c r="AA1656" s="69">
        <v>68</v>
      </c>
      <c r="AB1656" s="60">
        <v>58</v>
      </c>
      <c r="AC1656" s="23">
        <f t="shared" si="778"/>
        <v>3944</v>
      </c>
      <c r="AD1656" s="69">
        <v>150</v>
      </c>
      <c r="AE1656" s="60">
        <v>68</v>
      </c>
      <c r="AF1656" s="25">
        <f t="shared" si="779"/>
        <v>10200</v>
      </c>
      <c r="AG1656" s="69"/>
      <c r="AH1656" s="60">
        <v>98</v>
      </c>
      <c r="AI1656" s="23">
        <f t="shared" si="780"/>
        <v>0</v>
      </c>
      <c r="AJ1656" s="69"/>
      <c r="AK1656" s="60">
        <v>7</v>
      </c>
      <c r="AL1656" s="25">
        <f t="shared" si="781"/>
        <v>0</v>
      </c>
      <c r="AM1656" s="69"/>
      <c r="AN1656" s="60">
        <v>6</v>
      </c>
      <c r="AO1656" s="25">
        <f t="shared" si="782"/>
        <v>0</v>
      </c>
      <c r="AP1656" s="69"/>
      <c r="AQ1656" s="60">
        <v>7</v>
      </c>
      <c r="AR1656" s="60">
        <f t="shared" si="788"/>
        <v>0</v>
      </c>
      <c r="AS1656" s="69"/>
      <c r="AT1656" s="60">
        <v>5.63</v>
      </c>
      <c r="AU1656" s="60">
        <f t="shared" si="768"/>
        <v>0</v>
      </c>
      <c r="AV1656" s="69"/>
      <c r="AW1656" s="60">
        <v>6.65</v>
      </c>
      <c r="AX1656" s="60">
        <f t="shared" si="789"/>
        <v>0</v>
      </c>
      <c r="AY1656" s="69"/>
      <c r="AZ1656" s="60">
        <v>5.58</v>
      </c>
      <c r="BA1656" s="60">
        <f t="shared" si="790"/>
        <v>0</v>
      </c>
      <c r="BB1656" s="69"/>
      <c r="BC1656" s="60">
        <v>6</v>
      </c>
      <c r="BD1656" s="23">
        <f t="shared" si="783"/>
        <v>0</v>
      </c>
      <c r="BE1656" s="26">
        <f t="shared" si="784"/>
        <v>41144</v>
      </c>
      <c r="BF1656" s="27">
        <f t="shared" si="787"/>
        <v>220044</v>
      </c>
      <c r="BG1656" s="173"/>
      <c r="BH1656" s="174"/>
      <c r="BI1656" s="173"/>
      <c r="BJ1656" s="30">
        <f t="shared" si="785"/>
        <v>0</v>
      </c>
      <c r="BK1656" s="28">
        <f t="shared" si="786"/>
        <v>261188</v>
      </c>
      <c r="BL1656" s="255"/>
      <c r="BM1656" s="255"/>
      <c r="BN1656" s="255"/>
      <c r="BO1656" s="255"/>
      <c r="BP1656" s="245"/>
      <c r="BQ1656" s="245"/>
      <c r="BR1656" s="247"/>
      <c r="BS1656" s="247"/>
      <c r="BT1656" s="247"/>
      <c r="BU1656" s="245"/>
      <c r="BV1656" s="255"/>
      <c r="BW1656" s="255"/>
      <c r="BX1656" s="255"/>
      <c r="BY1656" s="256"/>
      <c r="BZ1656" s="256"/>
      <c r="CA1656" s="256"/>
      <c r="CB1656" s="256"/>
      <c r="CC1656" s="256"/>
      <c r="CD1656" s="256"/>
      <c r="CE1656" s="256"/>
      <c r="CF1656" s="256"/>
      <c r="CG1656" s="256"/>
      <c r="CH1656" s="256"/>
      <c r="CI1656" s="256"/>
      <c r="CJ1656" s="256"/>
      <c r="CK1656" s="256"/>
      <c r="CL1656" s="256"/>
      <c r="CM1656" s="256"/>
      <c r="CN1656" s="256"/>
      <c r="CO1656" s="256"/>
      <c r="CP1656" s="256"/>
      <c r="CQ1656" s="256"/>
      <c r="CR1656" s="256"/>
      <c r="CS1656" s="256"/>
      <c r="CT1656" s="256"/>
      <c r="CU1656" s="256"/>
      <c r="CV1656" s="256"/>
      <c r="CW1656" s="256"/>
      <c r="CX1656" s="256"/>
      <c r="CY1656" s="256"/>
      <c r="CZ1656" s="256"/>
      <c r="DA1656" s="256"/>
      <c r="DB1656" s="256"/>
      <c r="DC1656" s="256"/>
      <c r="DD1656" s="256"/>
      <c r="DE1656" s="256"/>
      <c r="DF1656" s="256"/>
      <c r="DG1656" s="256"/>
      <c r="DH1656" s="256"/>
      <c r="DI1656" s="256"/>
      <c r="DJ1656" s="256"/>
      <c r="DK1656" s="256"/>
      <c r="DL1656" s="256"/>
      <c r="DM1656" s="256"/>
      <c r="DN1656" s="256"/>
      <c r="DO1656" s="256"/>
      <c r="DP1656" s="256"/>
      <c r="DQ1656" s="256"/>
      <c r="DR1656" s="256"/>
      <c r="DS1656" s="256"/>
      <c r="DT1656" s="256"/>
      <c r="DU1656" s="256"/>
      <c r="DV1656" s="256"/>
      <c r="DW1656" s="256"/>
      <c r="DX1656" s="256"/>
      <c r="DY1656" s="256"/>
      <c r="DZ1656" s="256"/>
      <c r="EA1656" s="256"/>
      <c r="EB1656" s="256"/>
      <c r="EC1656" s="256"/>
      <c r="ED1656" s="256"/>
      <c r="EE1656" s="256"/>
      <c r="EF1656" s="256"/>
      <c r="EG1656" s="256"/>
      <c r="EH1656" s="256"/>
      <c r="EI1656" s="256"/>
      <c r="EJ1656" s="256"/>
      <c r="EK1656" s="256"/>
      <c r="EL1656" s="256"/>
      <c r="EM1656" s="256"/>
      <c r="EN1656" s="256"/>
      <c r="EO1656" s="256"/>
      <c r="EP1656" s="256"/>
      <c r="EQ1656" s="256"/>
      <c r="ER1656" s="256"/>
      <c r="ES1656" s="256"/>
      <c r="ET1656" s="256"/>
      <c r="EU1656" s="256"/>
      <c r="EV1656" s="256"/>
      <c r="EW1656" s="256"/>
      <c r="EX1656" s="256"/>
      <c r="EY1656" s="256"/>
      <c r="EZ1656" s="256"/>
      <c r="FA1656" s="256"/>
      <c r="FB1656" s="256"/>
      <c r="FC1656" s="256"/>
      <c r="FD1656" s="256"/>
      <c r="FE1656" s="256"/>
      <c r="FF1656" s="256"/>
      <c r="FG1656" s="256"/>
      <c r="FH1656" s="256"/>
      <c r="FI1656" s="256"/>
      <c r="FJ1656" s="256"/>
      <c r="FK1656" s="256"/>
      <c r="FL1656" s="256"/>
      <c r="FM1656" s="256"/>
      <c r="FN1656" s="256"/>
      <c r="FO1656" s="256"/>
      <c r="FP1656" s="256"/>
      <c r="FQ1656" s="256"/>
      <c r="FR1656" s="256"/>
      <c r="FS1656" s="256"/>
      <c r="FT1656" s="256"/>
      <c r="FU1656" s="256"/>
      <c r="FV1656" s="256"/>
    </row>
    <row r="1657" spans="1:178" s="64" customFormat="1" ht="32.25" customHeight="1">
      <c r="A1657" s="67" t="s">
        <v>965</v>
      </c>
      <c r="B1657" s="68" t="s">
        <v>966</v>
      </c>
      <c r="C1657" s="69"/>
      <c r="D1657" s="60">
        <v>45</v>
      </c>
      <c r="E1657" s="23">
        <f t="shared" si="770"/>
        <v>0</v>
      </c>
      <c r="F1657" s="69"/>
      <c r="G1657" s="25">
        <v>30</v>
      </c>
      <c r="H1657" s="23">
        <f t="shared" si="771"/>
        <v>0</v>
      </c>
      <c r="I1657" s="69"/>
      <c r="J1657" s="60">
        <v>45</v>
      </c>
      <c r="K1657" s="23">
        <f t="shared" si="772"/>
        <v>0</v>
      </c>
      <c r="L1657" s="69"/>
      <c r="M1657" s="60">
        <v>75</v>
      </c>
      <c r="N1657" s="23">
        <f t="shared" si="773"/>
        <v>0</v>
      </c>
      <c r="O1657" s="69"/>
      <c r="P1657" s="60">
        <v>38</v>
      </c>
      <c r="Q1657" s="23">
        <f t="shared" si="774"/>
        <v>0</v>
      </c>
      <c r="R1657" s="69"/>
      <c r="S1657" s="60">
        <v>68</v>
      </c>
      <c r="T1657" s="23">
        <f t="shared" si="775"/>
        <v>0</v>
      </c>
      <c r="U1657" s="69"/>
      <c r="V1657" s="60">
        <v>38</v>
      </c>
      <c r="W1657" s="23">
        <f t="shared" si="776"/>
        <v>0</v>
      </c>
      <c r="X1657" s="69"/>
      <c r="Y1657" s="60">
        <v>55</v>
      </c>
      <c r="Z1657" s="23">
        <f t="shared" si="777"/>
        <v>0</v>
      </c>
      <c r="AA1657" s="69"/>
      <c r="AB1657" s="60">
        <v>58</v>
      </c>
      <c r="AC1657" s="23">
        <f t="shared" si="778"/>
        <v>0</v>
      </c>
      <c r="AD1657" s="69"/>
      <c r="AE1657" s="60">
        <v>68</v>
      </c>
      <c r="AF1657" s="25">
        <f t="shared" si="779"/>
        <v>0</v>
      </c>
      <c r="AG1657" s="69"/>
      <c r="AH1657" s="60">
        <v>98</v>
      </c>
      <c r="AI1657" s="23">
        <f t="shared" si="780"/>
        <v>0</v>
      </c>
      <c r="AJ1657" s="69"/>
      <c r="AK1657" s="60">
        <v>7</v>
      </c>
      <c r="AL1657" s="25">
        <f t="shared" si="781"/>
        <v>0</v>
      </c>
      <c r="AM1657" s="69"/>
      <c r="AN1657" s="60">
        <v>6</v>
      </c>
      <c r="AO1657" s="25">
        <f t="shared" si="782"/>
        <v>0</v>
      </c>
      <c r="AP1657" s="69"/>
      <c r="AQ1657" s="60">
        <v>7</v>
      </c>
      <c r="AR1657" s="60">
        <f t="shared" si="788"/>
        <v>0</v>
      </c>
      <c r="AS1657" s="69"/>
      <c r="AT1657" s="60">
        <v>5.63</v>
      </c>
      <c r="AU1657" s="60">
        <f t="shared" si="768"/>
        <v>0</v>
      </c>
      <c r="AV1657" s="69"/>
      <c r="AW1657" s="60">
        <v>6.65</v>
      </c>
      <c r="AX1657" s="60">
        <f t="shared" si="789"/>
        <v>0</v>
      </c>
      <c r="AY1657" s="69"/>
      <c r="AZ1657" s="60">
        <v>5.58</v>
      </c>
      <c r="BA1657" s="60">
        <f t="shared" si="790"/>
        <v>0</v>
      </c>
      <c r="BB1657" s="69"/>
      <c r="BC1657" s="60">
        <v>6</v>
      </c>
      <c r="BD1657" s="23">
        <f t="shared" si="783"/>
        <v>0</v>
      </c>
      <c r="BE1657" s="26">
        <f t="shared" si="784"/>
        <v>0</v>
      </c>
      <c r="BF1657" s="27">
        <f t="shared" si="787"/>
        <v>259859</v>
      </c>
      <c r="BG1657" s="173"/>
      <c r="BH1657" s="174"/>
      <c r="BI1657" s="173"/>
      <c r="BJ1657" s="30">
        <f t="shared" si="785"/>
        <v>0</v>
      </c>
      <c r="BK1657" s="28">
        <f t="shared" si="786"/>
        <v>259859</v>
      </c>
      <c r="BL1657" s="255"/>
      <c r="BM1657" s="255"/>
      <c r="BN1657" s="255"/>
      <c r="BO1657" s="255"/>
      <c r="BP1657" s="245"/>
      <c r="BQ1657" s="245"/>
      <c r="BR1657" s="247"/>
      <c r="BS1657" s="247"/>
      <c r="BT1657" s="247"/>
      <c r="BU1657" s="245"/>
      <c r="BV1657" s="255"/>
      <c r="BW1657" s="255"/>
      <c r="BX1657" s="255"/>
      <c r="BY1657" s="256"/>
      <c r="BZ1657" s="256"/>
      <c r="CA1657" s="256"/>
      <c r="CB1657" s="256"/>
      <c r="CC1657" s="256"/>
      <c r="CD1657" s="256"/>
      <c r="CE1657" s="256"/>
      <c r="CF1657" s="256"/>
      <c r="CG1657" s="256"/>
      <c r="CH1657" s="256"/>
      <c r="CI1657" s="256"/>
      <c r="CJ1657" s="256"/>
      <c r="CK1657" s="256"/>
      <c r="CL1657" s="256"/>
      <c r="CM1657" s="256"/>
      <c r="CN1657" s="256"/>
      <c r="CO1657" s="256"/>
      <c r="CP1657" s="256"/>
      <c r="CQ1657" s="256"/>
      <c r="CR1657" s="256"/>
      <c r="CS1657" s="256"/>
      <c r="CT1657" s="256"/>
      <c r="CU1657" s="256"/>
      <c r="CV1657" s="256"/>
      <c r="CW1657" s="256"/>
      <c r="CX1657" s="256"/>
      <c r="CY1657" s="256"/>
      <c r="CZ1657" s="256"/>
      <c r="DA1657" s="256"/>
      <c r="DB1657" s="256"/>
      <c r="DC1657" s="256"/>
      <c r="DD1657" s="256"/>
      <c r="DE1657" s="256"/>
      <c r="DF1657" s="256"/>
      <c r="DG1657" s="256"/>
      <c r="DH1657" s="256"/>
      <c r="DI1657" s="256"/>
      <c r="DJ1657" s="256"/>
      <c r="DK1657" s="256"/>
      <c r="DL1657" s="256"/>
      <c r="DM1657" s="256"/>
      <c r="DN1657" s="256"/>
      <c r="DO1657" s="256"/>
      <c r="DP1657" s="256"/>
      <c r="DQ1657" s="256"/>
      <c r="DR1657" s="256"/>
      <c r="DS1657" s="256"/>
      <c r="DT1657" s="256"/>
      <c r="DU1657" s="256"/>
      <c r="DV1657" s="256"/>
      <c r="DW1657" s="256"/>
      <c r="DX1657" s="256"/>
      <c r="DY1657" s="256"/>
      <c r="DZ1657" s="256"/>
      <c r="EA1657" s="256"/>
      <c r="EB1657" s="256"/>
      <c r="EC1657" s="256"/>
      <c r="ED1657" s="256"/>
      <c r="EE1657" s="256"/>
      <c r="EF1657" s="256"/>
      <c r="EG1657" s="256"/>
      <c r="EH1657" s="256"/>
      <c r="EI1657" s="256"/>
      <c r="EJ1657" s="256"/>
      <c r="EK1657" s="256"/>
      <c r="EL1657" s="256"/>
      <c r="EM1657" s="256"/>
      <c r="EN1657" s="256"/>
      <c r="EO1657" s="256"/>
      <c r="EP1657" s="256"/>
      <c r="EQ1657" s="256"/>
      <c r="ER1657" s="256"/>
      <c r="ES1657" s="256"/>
      <c r="ET1657" s="256"/>
      <c r="EU1657" s="256"/>
      <c r="EV1657" s="256"/>
      <c r="EW1657" s="256"/>
      <c r="EX1657" s="256"/>
      <c r="EY1657" s="256"/>
      <c r="EZ1657" s="256"/>
      <c r="FA1657" s="256"/>
      <c r="FB1657" s="256"/>
      <c r="FC1657" s="256"/>
      <c r="FD1657" s="256"/>
      <c r="FE1657" s="256"/>
      <c r="FF1657" s="256"/>
      <c r="FG1657" s="256"/>
      <c r="FH1657" s="256"/>
      <c r="FI1657" s="256"/>
      <c r="FJ1657" s="256"/>
      <c r="FK1657" s="256"/>
      <c r="FL1657" s="256"/>
      <c r="FM1657" s="256"/>
      <c r="FN1657" s="256"/>
      <c r="FO1657" s="256"/>
      <c r="FP1657" s="256"/>
      <c r="FQ1657" s="256"/>
      <c r="FR1657" s="256"/>
      <c r="FS1657" s="256"/>
      <c r="FT1657" s="256"/>
      <c r="FU1657" s="256"/>
      <c r="FV1657" s="256"/>
    </row>
    <row r="1658" spans="1:178" s="64" customFormat="1" ht="32.25" customHeight="1">
      <c r="A1658" s="67" t="s">
        <v>967</v>
      </c>
      <c r="B1658" s="84" t="s">
        <v>968</v>
      </c>
      <c r="C1658" s="69"/>
      <c r="D1658" s="60">
        <v>45</v>
      </c>
      <c r="E1658" s="23">
        <f t="shared" si="770"/>
        <v>0</v>
      </c>
      <c r="F1658" s="69"/>
      <c r="G1658" s="25">
        <v>30</v>
      </c>
      <c r="H1658" s="23">
        <f t="shared" si="771"/>
        <v>0</v>
      </c>
      <c r="I1658" s="69"/>
      <c r="J1658" s="60">
        <v>45</v>
      </c>
      <c r="K1658" s="23">
        <f t="shared" si="772"/>
        <v>0</v>
      </c>
      <c r="L1658" s="69"/>
      <c r="M1658" s="60">
        <v>75</v>
      </c>
      <c r="N1658" s="23">
        <f t="shared" si="773"/>
        <v>0</v>
      </c>
      <c r="O1658" s="69"/>
      <c r="P1658" s="60">
        <v>38</v>
      </c>
      <c r="Q1658" s="23">
        <f t="shared" si="774"/>
        <v>0</v>
      </c>
      <c r="R1658" s="69"/>
      <c r="S1658" s="60">
        <v>68</v>
      </c>
      <c r="T1658" s="23">
        <f t="shared" si="775"/>
        <v>0</v>
      </c>
      <c r="U1658" s="69"/>
      <c r="V1658" s="60">
        <v>38</v>
      </c>
      <c r="W1658" s="23">
        <f t="shared" si="776"/>
        <v>0</v>
      </c>
      <c r="X1658" s="69"/>
      <c r="Y1658" s="60">
        <v>55</v>
      </c>
      <c r="Z1658" s="23">
        <f t="shared" si="777"/>
        <v>0</v>
      </c>
      <c r="AA1658" s="69"/>
      <c r="AB1658" s="60">
        <v>58</v>
      </c>
      <c r="AC1658" s="23">
        <f t="shared" si="778"/>
        <v>0</v>
      </c>
      <c r="AD1658" s="69"/>
      <c r="AE1658" s="60">
        <v>68</v>
      </c>
      <c r="AF1658" s="25">
        <f t="shared" si="779"/>
        <v>0</v>
      </c>
      <c r="AG1658" s="69"/>
      <c r="AH1658" s="60">
        <v>98</v>
      </c>
      <c r="AI1658" s="23">
        <f t="shared" si="780"/>
        <v>0</v>
      </c>
      <c r="AJ1658" s="69"/>
      <c r="AK1658" s="60">
        <v>7</v>
      </c>
      <c r="AL1658" s="25">
        <f t="shared" si="781"/>
        <v>0</v>
      </c>
      <c r="AM1658" s="69"/>
      <c r="AN1658" s="60">
        <v>6</v>
      </c>
      <c r="AO1658" s="25">
        <f t="shared" si="782"/>
        <v>0</v>
      </c>
      <c r="AP1658" s="69"/>
      <c r="AQ1658" s="60">
        <v>7</v>
      </c>
      <c r="AR1658" s="60">
        <f t="shared" si="788"/>
        <v>0</v>
      </c>
      <c r="AS1658" s="69"/>
      <c r="AT1658" s="60">
        <v>5.63</v>
      </c>
      <c r="AU1658" s="60">
        <f t="shared" si="768"/>
        <v>0</v>
      </c>
      <c r="AV1658" s="69"/>
      <c r="AW1658" s="60">
        <v>6.65</v>
      </c>
      <c r="AX1658" s="60">
        <f t="shared" si="789"/>
        <v>0</v>
      </c>
      <c r="AY1658" s="69"/>
      <c r="AZ1658" s="60">
        <v>5.58</v>
      </c>
      <c r="BA1658" s="60">
        <f t="shared" si="790"/>
        <v>0</v>
      </c>
      <c r="BB1658" s="69"/>
      <c r="BC1658" s="60">
        <v>6</v>
      </c>
      <c r="BD1658" s="23">
        <f t="shared" si="783"/>
        <v>0</v>
      </c>
      <c r="BE1658" s="26">
        <f t="shared" si="784"/>
        <v>0</v>
      </c>
      <c r="BF1658" s="27">
        <f t="shared" si="787"/>
        <v>38.25</v>
      </c>
      <c r="BG1658" s="173"/>
      <c r="BH1658" s="174"/>
      <c r="BI1658" s="173"/>
      <c r="BJ1658" s="30">
        <f t="shared" si="785"/>
        <v>0</v>
      </c>
      <c r="BK1658" s="28">
        <f t="shared" si="786"/>
        <v>38.25</v>
      </c>
      <c r="BL1658" s="255"/>
      <c r="BM1658" s="255"/>
      <c r="BN1658" s="255"/>
      <c r="BO1658" s="255"/>
      <c r="BP1658" s="245"/>
      <c r="BQ1658" s="245"/>
      <c r="BR1658" s="247"/>
      <c r="BS1658" s="247"/>
      <c r="BT1658" s="247"/>
      <c r="BU1658" s="245"/>
      <c r="BV1658" s="255"/>
      <c r="BW1658" s="255"/>
      <c r="BX1658" s="255"/>
      <c r="BY1658" s="256"/>
      <c r="BZ1658" s="256"/>
      <c r="CA1658" s="256"/>
      <c r="CB1658" s="256"/>
      <c r="CC1658" s="256"/>
      <c r="CD1658" s="256"/>
      <c r="CE1658" s="256"/>
      <c r="CF1658" s="256"/>
      <c r="CG1658" s="256"/>
      <c r="CH1658" s="256"/>
      <c r="CI1658" s="256"/>
      <c r="CJ1658" s="256"/>
      <c r="CK1658" s="256"/>
      <c r="CL1658" s="256"/>
      <c r="CM1658" s="256"/>
      <c r="CN1658" s="256"/>
      <c r="CO1658" s="256"/>
      <c r="CP1658" s="256"/>
      <c r="CQ1658" s="256"/>
      <c r="CR1658" s="256"/>
      <c r="CS1658" s="256"/>
      <c r="CT1658" s="256"/>
      <c r="CU1658" s="256"/>
      <c r="CV1658" s="256"/>
      <c r="CW1658" s="256"/>
      <c r="CX1658" s="256"/>
      <c r="CY1658" s="256"/>
      <c r="CZ1658" s="256"/>
      <c r="DA1658" s="256"/>
      <c r="DB1658" s="256"/>
      <c r="DC1658" s="256"/>
      <c r="DD1658" s="256"/>
      <c r="DE1658" s="256"/>
      <c r="DF1658" s="256"/>
      <c r="DG1658" s="256"/>
      <c r="DH1658" s="256"/>
      <c r="DI1658" s="256"/>
      <c r="DJ1658" s="256"/>
      <c r="DK1658" s="256"/>
      <c r="DL1658" s="256"/>
      <c r="DM1658" s="256"/>
      <c r="DN1658" s="256"/>
      <c r="DO1658" s="256"/>
      <c r="DP1658" s="256"/>
      <c r="DQ1658" s="256"/>
      <c r="DR1658" s="256"/>
      <c r="DS1658" s="256"/>
      <c r="DT1658" s="256"/>
      <c r="DU1658" s="256"/>
      <c r="DV1658" s="256"/>
      <c r="DW1658" s="256"/>
      <c r="DX1658" s="256"/>
      <c r="DY1658" s="256"/>
      <c r="DZ1658" s="256"/>
      <c r="EA1658" s="256"/>
      <c r="EB1658" s="256"/>
      <c r="EC1658" s="256"/>
      <c r="ED1658" s="256"/>
      <c r="EE1658" s="256"/>
      <c r="EF1658" s="256"/>
      <c r="EG1658" s="256"/>
      <c r="EH1658" s="256"/>
      <c r="EI1658" s="256"/>
      <c r="EJ1658" s="256"/>
      <c r="EK1658" s="256"/>
      <c r="EL1658" s="256"/>
      <c r="EM1658" s="256"/>
      <c r="EN1658" s="256"/>
      <c r="EO1658" s="256"/>
      <c r="EP1658" s="256"/>
      <c r="EQ1658" s="256"/>
      <c r="ER1658" s="256"/>
      <c r="ES1658" s="256"/>
      <c r="ET1658" s="256"/>
      <c r="EU1658" s="256"/>
      <c r="EV1658" s="256"/>
      <c r="EW1658" s="256"/>
      <c r="EX1658" s="256"/>
      <c r="EY1658" s="256"/>
      <c r="EZ1658" s="256"/>
      <c r="FA1658" s="256"/>
      <c r="FB1658" s="256"/>
      <c r="FC1658" s="256"/>
      <c r="FD1658" s="256"/>
      <c r="FE1658" s="256"/>
      <c r="FF1658" s="256"/>
      <c r="FG1658" s="256"/>
      <c r="FH1658" s="256"/>
      <c r="FI1658" s="256"/>
      <c r="FJ1658" s="256"/>
      <c r="FK1658" s="256"/>
      <c r="FL1658" s="256"/>
      <c r="FM1658" s="256"/>
      <c r="FN1658" s="256"/>
      <c r="FO1658" s="256"/>
      <c r="FP1658" s="256"/>
      <c r="FQ1658" s="256"/>
      <c r="FR1658" s="256"/>
      <c r="FS1658" s="256"/>
      <c r="FT1658" s="256"/>
      <c r="FU1658" s="256"/>
      <c r="FV1658" s="256"/>
    </row>
    <row r="1659" spans="1:178" s="64" customFormat="1" ht="32.25" customHeight="1">
      <c r="A1659" s="67" t="s">
        <v>969</v>
      </c>
      <c r="B1659" s="68" t="s">
        <v>970</v>
      </c>
      <c r="C1659" s="69"/>
      <c r="D1659" s="60">
        <v>45</v>
      </c>
      <c r="E1659" s="23">
        <f t="shared" si="770"/>
        <v>0</v>
      </c>
      <c r="F1659" s="69"/>
      <c r="G1659" s="25">
        <v>30</v>
      </c>
      <c r="H1659" s="23">
        <f t="shared" si="771"/>
        <v>0</v>
      </c>
      <c r="I1659" s="69"/>
      <c r="J1659" s="60">
        <v>45</v>
      </c>
      <c r="K1659" s="23">
        <f t="shared" si="772"/>
        <v>0</v>
      </c>
      <c r="L1659" s="69"/>
      <c r="M1659" s="60">
        <v>75</v>
      </c>
      <c r="N1659" s="23">
        <f t="shared" si="773"/>
        <v>0</v>
      </c>
      <c r="O1659" s="69"/>
      <c r="P1659" s="60">
        <v>38</v>
      </c>
      <c r="Q1659" s="23">
        <f t="shared" si="774"/>
        <v>0</v>
      </c>
      <c r="R1659" s="69"/>
      <c r="S1659" s="60">
        <v>68</v>
      </c>
      <c r="T1659" s="23">
        <f t="shared" si="775"/>
        <v>0</v>
      </c>
      <c r="U1659" s="69"/>
      <c r="V1659" s="60">
        <v>38</v>
      </c>
      <c r="W1659" s="23">
        <f t="shared" si="776"/>
        <v>0</v>
      </c>
      <c r="X1659" s="69"/>
      <c r="Y1659" s="60">
        <v>55</v>
      </c>
      <c r="Z1659" s="23">
        <f t="shared" si="777"/>
        <v>0</v>
      </c>
      <c r="AA1659" s="69"/>
      <c r="AB1659" s="60">
        <v>58</v>
      </c>
      <c r="AC1659" s="23">
        <f t="shared" si="778"/>
        <v>0</v>
      </c>
      <c r="AD1659" s="69"/>
      <c r="AE1659" s="60">
        <v>68</v>
      </c>
      <c r="AF1659" s="25">
        <f t="shared" si="779"/>
        <v>0</v>
      </c>
      <c r="AG1659" s="69"/>
      <c r="AH1659" s="60">
        <v>98</v>
      </c>
      <c r="AI1659" s="23">
        <f t="shared" si="780"/>
        <v>0</v>
      </c>
      <c r="AJ1659" s="69"/>
      <c r="AK1659" s="60">
        <v>7</v>
      </c>
      <c r="AL1659" s="25">
        <f t="shared" si="781"/>
        <v>0</v>
      </c>
      <c r="AM1659" s="69"/>
      <c r="AN1659" s="60">
        <v>6</v>
      </c>
      <c r="AO1659" s="25">
        <f t="shared" si="782"/>
        <v>0</v>
      </c>
      <c r="AP1659" s="69"/>
      <c r="AQ1659" s="60">
        <v>7</v>
      </c>
      <c r="AR1659" s="60">
        <f t="shared" si="788"/>
        <v>0</v>
      </c>
      <c r="AS1659" s="69"/>
      <c r="AT1659" s="60">
        <v>5.63</v>
      </c>
      <c r="AU1659" s="60">
        <f t="shared" si="768"/>
        <v>0</v>
      </c>
      <c r="AV1659" s="69"/>
      <c r="AW1659" s="60">
        <v>6.65</v>
      </c>
      <c r="AX1659" s="60">
        <f t="shared" si="789"/>
        <v>0</v>
      </c>
      <c r="AY1659" s="69"/>
      <c r="AZ1659" s="60">
        <v>5.58</v>
      </c>
      <c r="BA1659" s="60">
        <f t="shared" si="790"/>
        <v>0</v>
      </c>
      <c r="BB1659" s="69"/>
      <c r="BC1659" s="60">
        <v>6</v>
      </c>
      <c r="BD1659" s="23">
        <f t="shared" si="783"/>
        <v>0</v>
      </c>
      <c r="BE1659" s="26">
        <f t="shared" si="784"/>
        <v>0</v>
      </c>
      <c r="BF1659" s="27">
        <f t="shared" si="787"/>
        <v>273396</v>
      </c>
      <c r="BG1659" s="173"/>
      <c r="BH1659" s="174"/>
      <c r="BI1659" s="173"/>
      <c r="BJ1659" s="30">
        <f t="shared" si="785"/>
        <v>0</v>
      </c>
      <c r="BK1659" s="28">
        <f t="shared" si="786"/>
        <v>273396</v>
      </c>
      <c r="BL1659" s="255"/>
      <c r="BM1659" s="255"/>
      <c r="BN1659" s="255"/>
      <c r="BO1659" s="255"/>
      <c r="BP1659" s="245"/>
      <c r="BQ1659" s="245"/>
      <c r="BR1659" s="247"/>
      <c r="BS1659" s="247"/>
      <c r="BT1659" s="247"/>
      <c r="BU1659" s="245"/>
      <c r="BV1659" s="255"/>
      <c r="BW1659" s="255"/>
      <c r="BX1659" s="255"/>
      <c r="BY1659" s="256"/>
      <c r="BZ1659" s="256"/>
      <c r="CA1659" s="256"/>
      <c r="CB1659" s="256"/>
      <c r="CC1659" s="256"/>
      <c r="CD1659" s="256"/>
      <c r="CE1659" s="256"/>
      <c r="CF1659" s="256"/>
      <c r="CG1659" s="256"/>
      <c r="CH1659" s="256"/>
      <c r="CI1659" s="256"/>
      <c r="CJ1659" s="256"/>
      <c r="CK1659" s="256"/>
      <c r="CL1659" s="256"/>
      <c r="CM1659" s="256"/>
      <c r="CN1659" s="256"/>
      <c r="CO1659" s="256"/>
      <c r="CP1659" s="256"/>
      <c r="CQ1659" s="256"/>
      <c r="CR1659" s="256"/>
      <c r="CS1659" s="256"/>
      <c r="CT1659" s="256"/>
      <c r="CU1659" s="256"/>
      <c r="CV1659" s="256"/>
      <c r="CW1659" s="256"/>
      <c r="CX1659" s="256"/>
      <c r="CY1659" s="256"/>
      <c r="CZ1659" s="256"/>
      <c r="DA1659" s="256"/>
      <c r="DB1659" s="256"/>
      <c r="DC1659" s="256"/>
      <c r="DD1659" s="256"/>
      <c r="DE1659" s="256"/>
      <c r="DF1659" s="256"/>
      <c r="DG1659" s="256"/>
      <c r="DH1659" s="256"/>
      <c r="DI1659" s="256"/>
      <c r="DJ1659" s="256"/>
      <c r="DK1659" s="256"/>
      <c r="DL1659" s="256"/>
      <c r="DM1659" s="256"/>
      <c r="DN1659" s="256"/>
      <c r="DO1659" s="256"/>
      <c r="DP1659" s="256"/>
      <c r="DQ1659" s="256"/>
      <c r="DR1659" s="256"/>
      <c r="DS1659" s="256"/>
      <c r="DT1659" s="256"/>
      <c r="DU1659" s="256"/>
      <c r="DV1659" s="256"/>
      <c r="DW1659" s="256"/>
      <c r="DX1659" s="256"/>
      <c r="DY1659" s="256"/>
      <c r="DZ1659" s="256"/>
      <c r="EA1659" s="256"/>
      <c r="EB1659" s="256"/>
      <c r="EC1659" s="256"/>
      <c r="ED1659" s="256"/>
      <c r="EE1659" s="256"/>
      <c r="EF1659" s="256"/>
      <c r="EG1659" s="256"/>
      <c r="EH1659" s="256"/>
      <c r="EI1659" s="256"/>
      <c r="EJ1659" s="256"/>
      <c r="EK1659" s="256"/>
      <c r="EL1659" s="256"/>
      <c r="EM1659" s="256"/>
      <c r="EN1659" s="256"/>
      <c r="EO1659" s="256"/>
      <c r="EP1659" s="256"/>
      <c r="EQ1659" s="256"/>
      <c r="ER1659" s="256"/>
      <c r="ES1659" s="256"/>
      <c r="ET1659" s="256"/>
      <c r="EU1659" s="256"/>
      <c r="EV1659" s="256"/>
      <c r="EW1659" s="256"/>
      <c r="EX1659" s="256"/>
      <c r="EY1659" s="256"/>
      <c r="EZ1659" s="256"/>
      <c r="FA1659" s="256"/>
      <c r="FB1659" s="256"/>
      <c r="FC1659" s="256"/>
      <c r="FD1659" s="256"/>
      <c r="FE1659" s="256"/>
      <c r="FF1659" s="256"/>
      <c r="FG1659" s="256"/>
      <c r="FH1659" s="256"/>
      <c r="FI1659" s="256"/>
      <c r="FJ1659" s="256"/>
      <c r="FK1659" s="256"/>
      <c r="FL1659" s="256"/>
      <c r="FM1659" s="256"/>
      <c r="FN1659" s="256"/>
      <c r="FO1659" s="256"/>
      <c r="FP1659" s="256"/>
      <c r="FQ1659" s="256"/>
      <c r="FR1659" s="256"/>
      <c r="FS1659" s="256"/>
      <c r="FT1659" s="256"/>
      <c r="FU1659" s="256"/>
      <c r="FV1659" s="256"/>
    </row>
    <row r="1660" spans="1:178" s="64" customFormat="1" ht="32.25" customHeight="1">
      <c r="A1660" s="67" t="s">
        <v>971</v>
      </c>
      <c r="B1660" s="84" t="s">
        <v>972</v>
      </c>
      <c r="C1660" s="69"/>
      <c r="D1660" s="60">
        <v>45</v>
      </c>
      <c r="E1660" s="23">
        <f t="shared" si="770"/>
        <v>0</v>
      </c>
      <c r="F1660" s="69"/>
      <c r="G1660" s="25">
        <v>30</v>
      </c>
      <c r="H1660" s="23">
        <f t="shared" si="771"/>
        <v>0</v>
      </c>
      <c r="I1660" s="69"/>
      <c r="J1660" s="60">
        <v>45</v>
      </c>
      <c r="K1660" s="23">
        <f t="shared" si="772"/>
        <v>0</v>
      </c>
      <c r="L1660" s="69"/>
      <c r="M1660" s="60">
        <v>75</v>
      </c>
      <c r="N1660" s="23">
        <f t="shared" si="773"/>
        <v>0</v>
      </c>
      <c r="O1660" s="69"/>
      <c r="P1660" s="60">
        <v>38</v>
      </c>
      <c r="Q1660" s="23">
        <f t="shared" si="774"/>
        <v>0</v>
      </c>
      <c r="R1660" s="69"/>
      <c r="S1660" s="60">
        <v>68</v>
      </c>
      <c r="T1660" s="23">
        <f t="shared" si="775"/>
        <v>0</v>
      </c>
      <c r="U1660" s="69"/>
      <c r="V1660" s="60">
        <v>38</v>
      </c>
      <c r="W1660" s="23">
        <f t="shared" si="776"/>
        <v>0</v>
      </c>
      <c r="X1660" s="69"/>
      <c r="Y1660" s="60">
        <v>55</v>
      </c>
      <c r="Z1660" s="23">
        <f t="shared" si="777"/>
        <v>0</v>
      </c>
      <c r="AA1660" s="69"/>
      <c r="AB1660" s="60">
        <v>58</v>
      </c>
      <c r="AC1660" s="23">
        <f t="shared" si="778"/>
        <v>0</v>
      </c>
      <c r="AD1660" s="69"/>
      <c r="AE1660" s="60">
        <v>68</v>
      </c>
      <c r="AF1660" s="25">
        <f t="shared" si="779"/>
        <v>0</v>
      </c>
      <c r="AG1660" s="69"/>
      <c r="AH1660" s="60">
        <v>98</v>
      </c>
      <c r="AI1660" s="23">
        <f t="shared" si="780"/>
        <v>0</v>
      </c>
      <c r="AJ1660" s="69"/>
      <c r="AK1660" s="60">
        <v>7</v>
      </c>
      <c r="AL1660" s="25">
        <f t="shared" si="781"/>
        <v>0</v>
      </c>
      <c r="AM1660" s="69"/>
      <c r="AN1660" s="60">
        <v>6</v>
      </c>
      <c r="AO1660" s="25">
        <f t="shared" si="782"/>
        <v>0</v>
      </c>
      <c r="AP1660" s="69"/>
      <c r="AQ1660" s="60">
        <v>7</v>
      </c>
      <c r="AR1660" s="60">
        <f t="shared" si="788"/>
        <v>0</v>
      </c>
      <c r="AS1660" s="69"/>
      <c r="AT1660" s="60">
        <v>5.63</v>
      </c>
      <c r="AU1660" s="60">
        <f t="shared" si="768"/>
        <v>0</v>
      </c>
      <c r="AV1660" s="69"/>
      <c r="AW1660" s="60">
        <v>6.65</v>
      </c>
      <c r="AX1660" s="60">
        <f t="shared" si="789"/>
        <v>0</v>
      </c>
      <c r="AY1660" s="69"/>
      <c r="AZ1660" s="60">
        <v>5.58</v>
      </c>
      <c r="BA1660" s="60">
        <f t="shared" si="790"/>
        <v>0</v>
      </c>
      <c r="BB1660" s="69"/>
      <c r="BC1660" s="60">
        <v>6</v>
      </c>
      <c r="BD1660" s="23">
        <f t="shared" si="783"/>
        <v>0</v>
      </c>
      <c r="BE1660" s="26">
        <f t="shared" si="784"/>
        <v>0</v>
      </c>
      <c r="BF1660" s="27">
        <f t="shared" si="787"/>
        <v>66968</v>
      </c>
      <c r="BG1660" s="173"/>
      <c r="BH1660" s="174"/>
      <c r="BI1660" s="173"/>
      <c r="BJ1660" s="28">
        <f t="shared" si="785"/>
        <v>0</v>
      </c>
      <c r="BK1660" s="28">
        <f t="shared" si="786"/>
        <v>66968</v>
      </c>
      <c r="BL1660" s="255"/>
      <c r="BM1660" s="255"/>
      <c r="BN1660" s="255"/>
      <c r="BO1660" s="255"/>
      <c r="BP1660" s="245"/>
      <c r="BQ1660" s="245"/>
      <c r="BR1660" s="247"/>
      <c r="BS1660" s="247"/>
      <c r="BT1660" s="247"/>
      <c r="BU1660" s="245"/>
      <c r="BV1660" s="255"/>
      <c r="BW1660" s="255"/>
      <c r="BX1660" s="255"/>
      <c r="BY1660" s="256"/>
      <c r="BZ1660" s="256"/>
      <c r="CA1660" s="256"/>
      <c r="CB1660" s="256"/>
      <c r="CC1660" s="256"/>
      <c r="CD1660" s="256"/>
      <c r="CE1660" s="256"/>
      <c r="CF1660" s="256"/>
      <c r="CG1660" s="256"/>
      <c r="CH1660" s="256"/>
      <c r="CI1660" s="256"/>
      <c r="CJ1660" s="256"/>
      <c r="CK1660" s="256"/>
      <c r="CL1660" s="256"/>
      <c r="CM1660" s="256"/>
      <c r="CN1660" s="256"/>
      <c r="CO1660" s="256"/>
      <c r="CP1660" s="256"/>
      <c r="CQ1660" s="256"/>
      <c r="CR1660" s="256"/>
      <c r="CS1660" s="256"/>
      <c r="CT1660" s="256"/>
      <c r="CU1660" s="256"/>
      <c r="CV1660" s="256"/>
      <c r="CW1660" s="256"/>
      <c r="CX1660" s="256"/>
      <c r="CY1660" s="256"/>
      <c r="CZ1660" s="256"/>
      <c r="DA1660" s="256"/>
      <c r="DB1660" s="256"/>
      <c r="DC1660" s="256"/>
      <c r="DD1660" s="256"/>
      <c r="DE1660" s="256"/>
      <c r="DF1660" s="256"/>
      <c r="DG1660" s="256"/>
      <c r="DH1660" s="256"/>
      <c r="DI1660" s="256"/>
      <c r="DJ1660" s="256"/>
      <c r="DK1660" s="256"/>
      <c r="DL1660" s="256"/>
      <c r="DM1660" s="256"/>
      <c r="DN1660" s="256"/>
      <c r="DO1660" s="256"/>
      <c r="DP1660" s="256"/>
      <c r="DQ1660" s="256"/>
      <c r="DR1660" s="256"/>
      <c r="DS1660" s="256"/>
      <c r="DT1660" s="256"/>
      <c r="DU1660" s="256"/>
      <c r="DV1660" s="256"/>
      <c r="DW1660" s="256"/>
      <c r="DX1660" s="256"/>
      <c r="DY1660" s="256"/>
      <c r="DZ1660" s="256"/>
      <c r="EA1660" s="256"/>
      <c r="EB1660" s="256"/>
      <c r="EC1660" s="256"/>
      <c r="ED1660" s="256"/>
      <c r="EE1660" s="256"/>
      <c r="EF1660" s="256"/>
      <c r="EG1660" s="256"/>
      <c r="EH1660" s="256"/>
      <c r="EI1660" s="256"/>
      <c r="EJ1660" s="256"/>
      <c r="EK1660" s="256"/>
      <c r="EL1660" s="256"/>
      <c r="EM1660" s="256"/>
      <c r="EN1660" s="256"/>
      <c r="EO1660" s="256"/>
      <c r="EP1660" s="256"/>
      <c r="EQ1660" s="256"/>
      <c r="ER1660" s="256"/>
      <c r="ES1660" s="256"/>
      <c r="ET1660" s="256"/>
      <c r="EU1660" s="256"/>
      <c r="EV1660" s="256"/>
      <c r="EW1660" s="256"/>
      <c r="EX1660" s="256"/>
      <c r="EY1660" s="256"/>
      <c r="EZ1660" s="256"/>
      <c r="FA1660" s="256"/>
      <c r="FB1660" s="256"/>
      <c r="FC1660" s="256"/>
      <c r="FD1660" s="256"/>
      <c r="FE1660" s="256"/>
      <c r="FF1660" s="256"/>
      <c r="FG1660" s="256"/>
      <c r="FH1660" s="256"/>
      <c r="FI1660" s="256"/>
      <c r="FJ1660" s="256"/>
      <c r="FK1660" s="256"/>
      <c r="FL1660" s="256"/>
      <c r="FM1660" s="256"/>
      <c r="FN1660" s="256"/>
      <c r="FO1660" s="256"/>
      <c r="FP1660" s="256"/>
      <c r="FQ1660" s="256"/>
      <c r="FR1660" s="256"/>
      <c r="FS1660" s="256"/>
      <c r="FT1660" s="256"/>
      <c r="FU1660" s="256"/>
      <c r="FV1660" s="256"/>
    </row>
    <row r="1661" spans="1:178" s="81" customFormat="1" ht="32.25" customHeight="1">
      <c r="A1661" s="72" t="s">
        <v>973</v>
      </c>
      <c r="B1661" s="73" t="s">
        <v>974</v>
      </c>
      <c r="C1661" s="74"/>
      <c r="D1661" s="75">
        <v>45</v>
      </c>
      <c r="E1661" s="23">
        <f t="shared" si="770"/>
        <v>0</v>
      </c>
      <c r="F1661" s="74"/>
      <c r="G1661" s="25">
        <v>30</v>
      </c>
      <c r="H1661" s="23">
        <f t="shared" si="771"/>
        <v>0</v>
      </c>
      <c r="I1661" s="74"/>
      <c r="J1661" s="75">
        <v>45</v>
      </c>
      <c r="K1661" s="23">
        <f t="shared" si="772"/>
        <v>0</v>
      </c>
      <c r="L1661" s="74"/>
      <c r="M1661" s="75">
        <v>75</v>
      </c>
      <c r="N1661" s="23">
        <f t="shared" si="773"/>
        <v>0</v>
      </c>
      <c r="O1661" s="74"/>
      <c r="P1661" s="75">
        <v>38</v>
      </c>
      <c r="Q1661" s="23">
        <f t="shared" si="774"/>
        <v>0</v>
      </c>
      <c r="R1661" s="74"/>
      <c r="S1661" s="75">
        <v>68</v>
      </c>
      <c r="T1661" s="23">
        <f t="shared" si="775"/>
        <v>0</v>
      </c>
      <c r="U1661" s="74"/>
      <c r="V1661" s="75">
        <v>38</v>
      </c>
      <c r="W1661" s="23">
        <f t="shared" si="776"/>
        <v>0</v>
      </c>
      <c r="X1661" s="74"/>
      <c r="Y1661" s="75">
        <v>55</v>
      </c>
      <c r="Z1661" s="23">
        <f t="shared" si="777"/>
        <v>0</v>
      </c>
      <c r="AA1661" s="74"/>
      <c r="AB1661" s="75">
        <v>58</v>
      </c>
      <c r="AC1661" s="23">
        <f t="shared" si="778"/>
        <v>0</v>
      </c>
      <c r="AD1661" s="74"/>
      <c r="AE1661" s="75">
        <v>68</v>
      </c>
      <c r="AF1661" s="25">
        <f t="shared" si="779"/>
        <v>0</v>
      </c>
      <c r="AG1661" s="74"/>
      <c r="AH1661" s="75">
        <v>98</v>
      </c>
      <c r="AI1661" s="23">
        <f t="shared" si="780"/>
        <v>0</v>
      </c>
      <c r="AJ1661" s="74"/>
      <c r="AK1661" s="75">
        <v>7</v>
      </c>
      <c r="AL1661" s="25">
        <f t="shared" si="781"/>
        <v>0</v>
      </c>
      <c r="AM1661" s="74"/>
      <c r="AN1661" s="75">
        <v>6</v>
      </c>
      <c r="AO1661" s="25">
        <f t="shared" si="782"/>
        <v>0</v>
      </c>
      <c r="AP1661" s="74"/>
      <c r="AQ1661" s="75">
        <v>7</v>
      </c>
      <c r="AR1661" s="77">
        <f t="shared" si="788"/>
        <v>0</v>
      </c>
      <c r="AS1661" s="74"/>
      <c r="AT1661" s="75">
        <v>5.63</v>
      </c>
      <c r="AU1661" s="75">
        <f t="shared" si="768"/>
        <v>0</v>
      </c>
      <c r="AV1661" s="74"/>
      <c r="AW1661" s="75">
        <v>6.65</v>
      </c>
      <c r="AX1661" s="75">
        <f t="shared" si="789"/>
        <v>0</v>
      </c>
      <c r="AY1661" s="74"/>
      <c r="AZ1661" s="75">
        <v>5.58</v>
      </c>
      <c r="BA1661" s="75">
        <f t="shared" si="790"/>
        <v>0</v>
      </c>
      <c r="BB1661" s="74"/>
      <c r="BC1661" s="75">
        <v>6</v>
      </c>
      <c r="BD1661" s="23">
        <f t="shared" si="783"/>
        <v>0</v>
      </c>
      <c r="BE1661" s="26">
        <f t="shared" si="784"/>
        <v>0</v>
      </c>
      <c r="BF1661" s="27">
        <f t="shared" si="787"/>
        <v>97860</v>
      </c>
      <c r="BG1661" s="176"/>
      <c r="BH1661" s="177"/>
      <c r="BI1661" s="176"/>
      <c r="BJ1661" s="30">
        <f t="shared" si="785"/>
        <v>0</v>
      </c>
      <c r="BK1661" s="28">
        <f t="shared" si="786"/>
        <v>97860</v>
      </c>
      <c r="BL1661" s="259"/>
      <c r="BM1661" s="259"/>
      <c r="BN1661" s="259"/>
      <c r="BO1661" s="259"/>
      <c r="BP1661" s="257"/>
      <c r="BQ1661" s="257"/>
      <c r="BR1661" s="272"/>
      <c r="BS1661" s="272"/>
      <c r="BT1661" s="272"/>
      <c r="BU1661" s="257"/>
      <c r="BV1661" s="259"/>
      <c r="BW1661" s="259"/>
      <c r="BX1661" s="259"/>
      <c r="BY1661" s="258"/>
      <c r="BZ1661" s="258"/>
      <c r="CA1661" s="258"/>
      <c r="CB1661" s="258"/>
      <c r="CC1661" s="258"/>
      <c r="CD1661" s="258"/>
      <c r="CE1661" s="258"/>
      <c r="CF1661" s="258"/>
      <c r="CG1661" s="258"/>
      <c r="CH1661" s="258"/>
      <c r="CI1661" s="258"/>
      <c r="CJ1661" s="258"/>
      <c r="CK1661" s="258"/>
      <c r="CL1661" s="258"/>
      <c r="CM1661" s="258"/>
      <c r="CN1661" s="258"/>
      <c r="CO1661" s="258"/>
      <c r="CP1661" s="258"/>
      <c r="CQ1661" s="258"/>
      <c r="CR1661" s="258"/>
      <c r="CS1661" s="258"/>
      <c r="CT1661" s="258"/>
      <c r="CU1661" s="258"/>
      <c r="CV1661" s="258"/>
      <c r="CW1661" s="258"/>
      <c r="CX1661" s="258"/>
      <c r="CY1661" s="258"/>
      <c r="CZ1661" s="258"/>
      <c r="DA1661" s="258"/>
      <c r="DB1661" s="258"/>
      <c r="DC1661" s="258"/>
      <c r="DD1661" s="258"/>
      <c r="DE1661" s="258"/>
      <c r="DF1661" s="258"/>
      <c r="DG1661" s="258"/>
      <c r="DH1661" s="258"/>
      <c r="DI1661" s="258"/>
      <c r="DJ1661" s="258"/>
      <c r="DK1661" s="258"/>
      <c r="DL1661" s="258"/>
      <c r="DM1661" s="258"/>
      <c r="DN1661" s="258"/>
      <c r="DO1661" s="258"/>
      <c r="DP1661" s="258"/>
      <c r="DQ1661" s="258"/>
      <c r="DR1661" s="258"/>
      <c r="DS1661" s="258"/>
      <c r="DT1661" s="258"/>
      <c r="DU1661" s="258"/>
      <c r="DV1661" s="258"/>
      <c r="DW1661" s="258"/>
      <c r="DX1661" s="258"/>
      <c r="DY1661" s="258"/>
      <c r="DZ1661" s="258"/>
      <c r="EA1661" s="258"/>
      <c r="EB1661" s="258"/>
      <c r="EC1661" s="258"/>
      <c r="ED1661" s="258"/>
      <c r="EE1661" s="258"/>
      <c r="EF1661" s="258"/>
      <c r="EG1661" s="258"/>
      <c r="EH1661" s="258"/>
      <c r="EI1661" s="258"/>
      <c r="EJ1661" s="258"/>
      <c r="EK1661" s="258"/>
      <c r="EL1661" s="258"/>
      <c r="EM1661" s="258"/>
      <c r="EN1661" s="258"/>
      <c r="EO1661" s="258"/>
      <c r="EP1661" s="258"/>
      <c r="EQ1661" s="258"/>
      <c r="ER1661" s="258"/>
      <c r="ES1661" s="258"/>
      <c r="ET1661" s="258"/>
      <c r="EU1661" s="258"/>
      <c r="EV1661" s="258"/>
      <c r="EW1661" s="258"/>
      <c r="EX1661" s="258"/>
      <c r="EY1661" s="258"/>
      <c r="EZ1661" s="258"/>
      <c r="FA1661" s="258"/>
      <c r="FB1661" s="258"/>
      <c r="FC1661" s="258"/>
      <c r="FD1661" s="258"/>
      <c r="FE1661" s="258"/>
      <c r="FF1661" s="258"/>
      <c r="FG1661" s="258"/>
      <c r="FH1661" s="258"/>
      <c r="FI1661" s="258"/>
      <c r="FJ1661" s="258"/>
      <c r="FK1661" s="258"/>
      <c r="FL1661" s="258"/>
      <c r="FM1661" s="258"/>
      <c r="FN1661" s="258"/>
      <c r="FO1661" s="258"/>
      <c r="FP1661" s="258"/>
      <c r="FQ1661" s="258"/>
      <c r="FR1661" s="258"/>
      <c r="FS1661" s="258"/>
      <c r="FT1661" s="258"/>
      <c r="FU1661" s="258"/>
      <c r="FV1661" s="258"/>
    </row>
    <row r="1662" spans="1:178" s="64" customFormat="1" ht="32.25" customHeight="1">
      <c r="A1662" s="67" t="s">
        <v>975</v>
      </c>
      <c r="B1662" s="68" t="s">
        <v>976</v>
      </c>
      <c r="C1662" s="69"/>
      <c r="D1662" s="60">
        <v>45</v>
      </c>
      <c r="E1662" s="23">
        <f t="shared" si="770"/>
        <v>0</v>
      </c>
      <c r="F1662" s="69"/>
      <c r="G1662" s="25">
        <v>30</v>
      </c>
      <c r="H1662" s="23">
        <f t="shared" si="771"/>
        <v>0</v>
      </c>
      <c r="I1662" s="69"/>
      <c r="J1662" s="60">
        <v>45</v>
      </c>
      <c r="K1662" s="23">
        <f t="shared" si="772"/>
        <v>0</v>
      </c>
      <c r="L1662" s="69"/>
      <c r="M1662" s="60">
        <v>75</v>
      </c>
      <c r="N1662" s="23">
        <f t="shared" si="773"/>
        <v>0</v>
      </c>
      <c r="O1662" s="69"/>
      <c r="P1662" s="60">
        <v>38</v>
      </c>
      <c r="Q1662" s="23">
        <f t="shared" si="774"/>
        <v>0</v>
      </c>
      <c r="R1662" s="69"/>
      <c r="S1662" s="60">
        <v>68</v>
      </c>
      <c r="T1662" s="23">
        <f t="shared" si="775"/>
        <v>0</v>
      </c>
      <c r="U1662" s="69">
        <v>700</v>
      </c>
      <c r="V1662" s="60">
        <v>38</v>
      </c>
      <c r="W1662" s="23">
        <f t="shared" si="776"/>
        <v>26600</v>
      </c>
      <c r="X1662" s="69">
        <v>310</v>
      </c>
      <c r="Y1662" s="60">
        <v>55</v>
      </c>
      <c r="Z1662" s="23">
        <f t="shared" si="777"/>
        <v>17050</v>
      </c>
      <c r="AA1662" s="69">
        <v>60</v>
      </c>
      <c r="AB1662" s="60">
        <v>58</v>
      </c>
      <c r="AC1662" s="23">
        <f t="shared" si="778"/>
        <v>3480</v>
      </c>
      <c r="AD1662" s="69"/>
      <c r="AE1662" s="60">
        <v>68</v>
      </c>
      <c r="AF1662" s="25">
        <f t="shared" si="779"/>
        <v>0</v>
      </c>
      <c r="AG1662" s="69">
        <v>500</v>
      </c>
      <c r="AH1662" s="60">
        <v>98</v>
      </c>
      <c r="AI1662" s="23">
        <f t="shared" si="780"/>
        <v>49000</v>
      </c>
      <c r="AJ1662" s="69"/>
      <c r="AK1662" s="60">
        <v>7</v>
      </c>
      <c r="AL1662" s="25">
        <f t="shared" si="781"/>
        <v>0</v>
      </c>
      <c r="AM1662" s="69"/>
      <c r="AN1662" s="60">
        <v>6</v>
      </c>
      <c r="AO1662" s="25">
        <f t="shared" si="782"/>
        <v>0</v>
      </c>
      <c r="AP1662" s="69"/>
      <c r="AQ1662" s="60">
        <v>7</v>
      </c>
      <c r="AR1662" s="60">
        <f t="shared" si="788"/>
        <v>0</v>
      </c>
      <c r="AS1662" s="69"/>
      <c r="AT1662" s="60">
        <v>5.63</v>
      </c>
      <c r="AU1662" s="60">
        <f t="shared" si="768"/>
        <v>0</v>
      </c>
      <c r="AV1662" s="69"/>
      <c r="AW1662" s="60">
        <v>6.65</v>
      </c>
      <c r="AX1662" s="60">
        <f t="shared" si="789"/>
        <v>0</v>
      </c>
      <c r="AY1662" s="69"/>
      <c r="AZ1662" s="60">
        <v>5.58</v>
      </c>
      <c r="BA1662" s="60">
        <f t="shared" si="790"/>
        <v>0</v>
      </c>
      <c r="BB1662" s="69"/>
      <c r="BC1662" s="60">
        <v>6</v>
      </c>
      <c r="BD1662" s="23">
        <f t="shared" si="783"/>
        <v>0</v>
      </c>
      <c r="BE1662" s="26">
        <f t="shared" si="784"/>
        <v>96130</v>
      </c>
      <c r="BF1662" s="27">
        <f t="shared" si="787"/>
        <v>343430</v>
      </c>
      <c r="BG1662" s="173"/>
      <c r="BH1662" s="174"/>
      <c r="BI1662" s="173"/>
      <c r="BJ1662" s="30">
        <f t="shared" si="785"/>
        <v>0</v>
      </c>
      <c r="BK1662" s="28">
        <f t="shared" si="786"/>
        <v>439560</v>
      </c>
      <c r="BL1662" s="255"/>
      <c r="BM1662" s="255"/>
      <c r="BN1662" s="255"/>
      <c r="BO1662" s="255"/>
      <c r="BP1662" s="245"/>
      <c r="BQ1662" s="245"/>
      <c r="BR1662" s="247"/>
      <c r="BS1662" s="247"/>
      <c r="BT1662" s="247"/>
      <c r="BU1662" s="245"/>
      <c r="BV1662" s="255"/>
      <c r="BW1662" s="255"/>
      <c r="BX1662" s="255"/>
      <c r="BY1662" s="256"/>
      <c r="BZ1662" s="256"/>
      <c r="CA1662" s="256"/>
      <c r="CB1662" s="256"/>
      <c r="CC1662" s="256"/>
      <c r="CD1662" s="256"/>
      <c r="CE1662" s="256"/>
      <c r="CF1662" s="256"/>
      <c r="CG1662" s="256"/>
      <c r="CH1662" s="256"/>
      <c r="CI1662" s="256"/>
      <c r="CJ1662" s="256"/>
      <c r="CK1662" s="256"/>
      <c r="CL1662" s="256"/>
      <c r="CM1662" s="256"/>
      <c r="CN1662" s="256"/>
      <c r="CO1662" s="256"/>
      <c r="CP1662" s="256"/>
      <c r="CQ1662" s="256"/>
      <c r="CR1662" s="256"/>
      <c r="CS1662" s="256"/>
      <c r="CT1662" s="256"/>
      <c r="CU1662" s="256"/>
      <c r="CV1662" s="256"/>
      <c r="CW1662" s="256"/>
      <c r="CX1662" s="256"/>
      <c r="CY1662" s="256"/>
      <c r="CZ1662" s="256"/>
      <c r="DA1662" s="256"/>
      <c r="DB1662" s="256"/>
      <c r="DC1662" s="256"/>
      <c r="DD1662" s="256"/>
      <c r="DE1662" s="256"/>
      <c r="DF1662" s="256"/>
      <c r="DG1662" s="256"/>
      <c r="DH1662" s="256"/>
      <c r="DI1662" s="256"/>
      <c r="DJ1662" s="256"/>
      <c r="DK1662" s="256"/>
      <c r="DL1662" s="256"/>
      <c r="DM1662" s="256"/>
      <c r="DN1662" s="256"/>
      <c r="DO1662" s="256"/>
      <c r="DP1662" s="256"/>
      <c r="DQ1662" s="256"/>
      <c r="DR1662" s="256"/>
      <c r="DS1662" s="256"/>
      <c r="DT1662" s="256"/>
      <c r="DU1662" s="256"/>
      <c r="DV1662" s="256"/>
      <c r="DW1662" s="256"/>
      <c r="DX1662" s="256"/>
      <c r="DY1662" s="256"/>
      <c r="DZ1662" s="256"/>
      <c r="EA1662" s="256"/>
      <c r="EB1662" s="256"/>
      <c r="EC1662" s="256"/>
      <c r="ED1662" s="256"/>
      <c r="EE1662" s="256"/>
      <c r="EF1662" s="256"/>
      <c r="EG1662" s="256"/>
      <c r="EH1662" s="256"/>
      <c r="EI1662" s="256"/>
      <c r="EJ1662" s="256"/>
      <c r="EK1662" s="256"/>
      <c r="EL1662" s="256"/>
      <c r="EM1662" s="256"/>
      <c r="EN1662" s="256"/>
      <c r="EO1662" s="256"/>
      <c r="EP1662" s="256"/>
      <c r="EQ1662" s="256"/>
      <c r="ER1662" s="256"/>
      <c r="ES1662" s="256"/>
      <c r="ET1662" s="256"/>
      <c r="EU1662" s="256"/>
      <c r="EV1662" s="256"/>
      <c r="EW1662" s="256"/>
      <c r="EX1662" s="256"/>
      <c r="EY1662" s="256"/>
      <c r="EZ1662" s="256"/>
      <c r="FA1662" s="256"/>
      <c r="FB1662" s="256"/>
      <c r="FC1662" s="256"/>
      <c r="FD1662" s="256"/>
      <c r="FE1662" s="256"/>
      <c r="FF1662" s="256"/>
      <c r="FG1662" s="256"/>
      <c r="FH1662" s="256"/>
      <c r="FI1662" s="256"/>
      <c r="FJ1662" s="256"/>
      <c r="FK1662" s="256"/>
      <c r="FL1662" s="256"/>
      <c r="FM1662" s="256"/>
      <c r="FN1662" s="256"/>
      <c r="FO1662" s="256"/>
      <c r="FP1662" s="256"/>
      <c r="FQ1662" s="256"/>
      <c r="FR1662" s="256"/>
      <c r="FS1662" s="256"/>
      <c r="FT1662" s="256"/>
      <c r="FU1662" s="256"/>
      <c r="FV1662" s="256"/>
    </row>
    <row r="1663" spans="1:178" s="64" customFormat="1" ht="32.25" customHeight="1">
      <c r="A1663" s="67" t="s">
        <v>977</v>
      </c>
      <c r="B1663" s="68" t="s">
        <v>978</v>
      </c>
      <c r="C1663" s="69"/>
      <c r="D1663" s="60">
        <v>45</v>
      </c>
      <c r="E1663" s="23">
        <f t="shared" si="770"/>
        <v>0</v>
      </c>
      <c r="F1663" s="69"/>
      <c r="G1663" s="25">
        <v>30</v>
      </c>
      <c r="H1663" s="23">
        <f t="shared" si="771"/>
        <v>0</v>
      </c>
      <c r="I1663" s="69"/>
      <c r="J1663" s="60">
        <v>45</v>
      </c>
      <c r="K1663" s="23">
        <f t="shared" si="772"/>
        <v>0</v>
      </c>
      <c r="L1663" s="69"/>
      <c r="M1663" s="58">
        <v>75</v>
      </c>
      <c r="N1663" s="23">
        <f t="shared" si="773"/>
        <v>0</v>
      </c>
      <c r="O1663" s="69"/>
      <c r="P1663" s="60">
        <v>38</v>
      </c>
      <c r="Q1663" s="23">
        <f t="shared" si="774"/>
        <v>0</v>
      </c>
      <c r="R1663" s="69"/>
      <c r="S1663" s="60">
        <v>68</v>
      </c>
      <c r="T1663" s="23">
        <f t="shared" si="775"/>
        <v>0</v>
      </c>
      <c r="U1663" s="69"/>
      <c r="V1663" s="60">
        <v>38</v>
      </c>
      <c r="W1663" s="23">
        <f t="shared" si="776"/>
        <v>0</v>
      </c>
      <c r="X1663" s="69"/>
      <c r="Y1663" s="60">
        <v>55</v>
      </c>
      <c r="Z1663" s="23">
        <f t="shared" si="777"/>
        <v>0</v>
      </c>
      <c r="AA1663" s="69"/>
      <c r="AB1663" s="60">
        <v>58</v>
      </c>
      <c r="AC1663" s="23">
        <f t="shared" si="778"/>
        <v>0</v>
      </c>
      <c r="AD1663" s="69"/>
      <c r="AE1663" s="60">
        <v>68</v>
      </c>
      <c r="AF1663" s="25">
        <f t="shared" si="779"/>
        <v>0</v>
      </c>
      <c r="AG1663" s="69"/>
      <c r="AH1663" s="60">
        <v>98</v>
      </c>
      <c r="AI1663" s="23">
        <f t="shared" si="780"/>
        <v>0</v>
      </c>
      <c r="AJ1663" s="69"/>
      <c r="AK1663" s="60">
        <v>7</v>
      </c>
      <c r="AL1663" s="25">
        <f t="shared" si="781"/>
        <v>0</v>
      </c>
      <c r="AM1663" s="69"/>
      <c r="AN1663" s="60">
        <v>6</v>
      </c>
      <c r="AO1663" s="25">
        <f t="shared" si="782"/>
        <v>0</v>
      </c>
      <c r="AP1663" s="69"/>
      <c r="AQ1663" s="60">
        <v>7</v>
      </c>
      <c r="AR1663" s="60">
        <f t="shared" si="788"/>
        <v>0</v>
      </c>
      <c r="AS1663" s="69"/>
      <c r="AT1663" s="60">
        <v>5.63</v>
      </c>
      <c r="AU1663" s="60">
        <f t="shared" si="768"/>
        <v>0</v>
      </c>
      <c r="AV1663" s="69"/>
      <c r="AW1663" s="60">
        <v>6.65</v>
      </c>
      <c r="AX1663" s="60">
        <f t="shared" si="789"/>
        <v>0</v>
      </c>
      <c r="AY1663" s="69"/>
      <c r="AZ1663" s="60">
        <v>5.58</v>
      </c>
      <c r="BA1663" s="60">
        <f t="shared" si="790"/>
        <v>0</v>
      </c>
      <c r="BB1663" s="69"/>
      <c r="BC1663" s="60">
        <v>6</v>
      </c>
      <c r="BD1663" s="23">
        <f t="shared" si="783"/>
        <v>0</v>
      </c>
      <c r="BE1663" s="26">
        <f t="shared" si="784"/>
        <v>0</v>
      </c>
      <c r="BF1663" s="27">
        <f t="shared" si="787"/>
        <v>1294.3999999999942</v>
      </c>
      <c r="BG1663" s="173"/>
      <c r="BH1663" s="174"/>
      <c r="BI1663" s="173">
        <v>18180</v>
      </c>
      <c r="BJ1663" s="30">
        <f t="shared" si="785"/>
        <v>18180</v>
      </c>
      <c r="BK1663" s="28">
        <f t="shared" si="786"/>
        <v>-16885.600000000006</v>
      </c>
      <c r="BL1663" s="255"/>
      <c r="BM1663" s="255"/>
      <c r="BN1663" s="255"/>
      <c r="BO1663" s="255"/>
      <c r="BP1663" s="245"/>
      <c r="BQ1663" s="245"/>
      <c r="BR1663" s="247"/>
      <c r="BS1663" s="247"/>
      <c r="BT1663" s="247"/>
      <c r="BU1663" s="245"/>
      <c r="BV1663" s="255"/>
      <c r="BW1663" s="255"/>
      <c r="BX1663" s="255"/>
      <c r="BY1663" s="256"/>
      <c r="BZ1663" s="256"/>
      <c r="CA1663" s="256"/>
      <c r="CB1663" s="256"/>
      <c r="CC1663" s="256"/>
      <c r="CD1663" s="256"/>
      <c r="CE1663" s="256"/>
      <c r="CF1663" s="256"/>
      <c r="CG1663" s="256"/>
      <c r="CH1663" s="256"/>
      <c r="CI1663" s="256"/>
      <c r="CJ1663" s="256"/>
      <c r="CK1663" s="256"/>
      <c r="CL1663" s="256"/>
      <c r="CM1663" s="256"/>
      <c r="CN1663" s="256"/>
      <c r="CO1663" s="256"/>
      <c r="CP1663" s="256"/>
      <c r="CQ1663" s="256"/>
      <c r="CR1663" s="256"/>
      <c r="CS1663" s="256"/>
      <c r="CT1663" s="256"/>
      <c r="CU1663" s="256"/>
      <c r="CV1663" s="256"/>
      <c r="CW1663" s="256"/>
      <c r="CX1663" s="256"/>
      <c r="CY1663" s="256"/>
      <c r="CZ1663" s="256"/>
      <c r="DA1663" s="256"/>
      <c r="DB1663" s="256"/>
      <c r="DC1663" s="256"/>
      <c r="DD1663" s="256"/>
      <c r="DE1663" s="256"/>
      <c r="DF1663" s="256"/>
      <c r="DG1663" s="256"/>
      <c r="DH1663" s="256"/>
      <c r="DI1663" s="256"/>
      <c r="DJ1663" s="256"/>
      <c r="DK1663" s="256"/>
      <c r="DL1663" s="256"/>
      <c r="DM1663" s="256"/>
      <c r="DN1663" s="256"/>
      <c r="DO1663" s="256"/>
      <c r="DP1663" s="256"/>
      <c r="DQ1663" s="256"/>
      <c r="DR1663" s="256"/>
      <c r="DS1663" s="256"/>
      <c r="DT1663" s="256"/>
      <c r="DU1663" s="256"/>
      <c r="DV1663" s="256"/>
      <c r="DW1663" s="256"/>
      <c r="DX1663" s="256"/>
      <c r="DY1663" s="256"/>
      <c r="DZ1663" s="256"/>
      <c r="EA1663" s="256"/>
      <c r="EB1663" s="256"/>
      <c r="EC1663" s="256"/>
      <c r="ED1663" s="256"/>
      <c r="EE1663" s="256"/>
      <c r="EF1663" s="256"/>
      <c r="EG1663" s="256"/>
      <c r="EH1663" s="256"/>
      <c r="EI1663" s="256"/>
      <c r="EJ1663" s="256"/>
      <c r="EK1663" s="256"/>
      <c r="EL1663" s="256"/>
      <c r="EM1663" s="256"/>
      <c r="EN1663" s="256"/>
      <c r="EO1663" s="256"/>
      <c r="EP1663" s="256"/>
      <c r="EQ1663" s="256"/>
      <c r="ER1663" s="256"/>
      <c r="ES1663" s="256"/>
      <c r="ET1663" s="256"/>
      <c r="EU1663" s="256"/>
      <c r="EV1663" s="256"/>
      <c r="EW1663" s="256"/>
      <c r="EX1663" s="256"/>
      <c r="EY1663" s="256"/>
      <c r="EZ1663" s="256"/>
      <c r="FA1663" s="256"/>
      <c r="FB1663" s="256"/>
      <c r="FC1663" s="256"/>
      <c r="FD1663" s="256"/>
      <c r="FE1663" s="256"/>
      <c r="FF1663" s="256"/>
      <c r="FG1663" s="256"/>
      <c r="FH1663" s="256"/>
      <c r="FI1663" s="256"/>
      <c r="FJ1663" s="256"/>
      <c r="FK1663" s="256"/>
      <c r="FL1663" s="256"/>
      <c r="FM1663" s="256"/>
      <c r="FN1663" s="256"/>
      <c r="FO1663" s="256"/>
      <c r="FP1663" s="256"/>
      <c r="FQ1663" s="256"/>
      <c r="FR1663" s="256"/>
      <c r="FS1663" s="256"/>
      <c r="FT1663" s="256"/>
      <c r="FU1663" s="256"/>
      <c r="FV1663" s="256"/>
    </row>
    <row r="1664" spans="1:178" s="64" customFormat="1" ht="32.25" customHeight="1">
      <c r="A1664" s="67" t="s">
        <v>979</v>
      </c>
      <c r="B1664" s="68" t="s">
        <v>980</v>
      </c>
      <c r="C1664" s="69"/>
      <c r="D1664" s="60">
        <v>45</v>
      </c>
      <c r="E1664" s="23">
        <f t="shared" si="770"/>
        <v>0</v>
      </c>
      <c r="F1664" s="69"/>
      <c r="G1664" s="25">
        <v>30</v>
      </c>
      <c r="H1664" s="23">
        <f t="shared" si="771"/>
        <v>0</v>
      </c>
      <c r="I1664" s="69"/>
      <c r="J1664" s="60">
        <v>45</v>
      </c>
      <c r="K1664" s="23">
        <f t="shared" si="772"/>
        <v>0</v>
      </c>
      <c r="L1664" s="69"/>
      <c r="M1664" s="60">
        <v>75</v>
      </c>
      <c r="N1664" s="23">
        <f t="shared" si="773"/>
        <v>0</v>
      </c>
      <c r="O1664" s="69"/>
      <c r="P1664" s="60">
        <v>38</v>
      </c>
      <c r="Q1664" s="23">
        <f t="shared" si="774"/>
        <v>0</v>
      </c>
      <c r="R1664" s="69"/>
      <c r="S1664" s="60">
        <v>68</v>
      </c>
      <c r="T1664" s="23">
        <f t="shared" si="775"/>
        <v>0</v>
      </c>
      <c r="U1664" s="69"/>
      <c r="V1664" s="60">
        <v>38</v>
      </c>
      <c r="W1664" s="23">
        <f t="shared" si="776"/>
        <v>0</v>
      </c>
      <c r="X1664" s="69"/>
      <c r="Y1664" s="60">
        <v>55</v>
      </c>
      <c r="Z1664" s="23">
        <f t="shared" si="777"/>
        <v>0</v>
      </c>
      <c r="AA1664" s="69"/>
      <c r="AB1664" s="60">
        <v>58</v>
      </c>
      <c r="AC1664" s="23">
        <f t="shared" si="778"/>
        <v>0</v>
      </c>
      <c r="AD1664" s="69"/>
      <c r="AE1664" s="60">
        <v>68</v>
      </c>
      <c r="AF1664" s="25">
        <f t="shared" si="779"/>
        <v>0</v>
      </c>
      <c r="AG1664" s="69"/>
      <c r="AH1664" s="60">
        <v>98</v>
      </c>
      <c r="AI1664" s="23">
        <f t="shared" si="780"/>
        <v>0</v>
      </c>
      <c r="AJ1664" s="69"/>
      <c r="AK1664" s="60">
        <v>7</v>
      </c>
      <c r="AL1664" s="25">
        <f t="shared" si="781"/>
        <v>0</v>
      </c>
      <c r="AM1664" s="69"/>
      <c r="AN1664" s="60">
        <v>6</v>
      </c>
      <c r="AO1664" s="25">
        <f t="shared" si="782"/>
        <v>0</v>
      </c>
      <c r="AP1664" s="69"/>
      <c r="AQ1664" s="60">
        <v>7</v>
      </c>
      <c r="AR1664" s="60">
        <f t="shared" si="788"/>
        <v>0</v>
      </c>
      <c r="AS1664" s="69"/>
      <c r="AT1664" s="60">
        <v>5.63</v>
      </c>
      <c r="AU1664" s="60">
        <f t="shared" si="768"/>
        <v>0</v>
      </c>
      <c r="AV1664" s="69"/>
      <c r="AW1664" s="60">
        <v>6.65</v>
      </c>
      <c r="AX1664" s="60">
        <f t="shared" si="789"/>
        <v>0</v>
      </c>
      <c r="AY1664" s="69"/>
      <c r="AZ1664" s="60">
        <v>5.58</v>
      </c>
      <c r="BA1664" s="60">
        <f t="shared" si="790"/>
        <v>0</v>
      </c>
      <c r="BB1664" s="69"/>
      <c r="BC1664" s="60">
        <v>6</v>
      </c>
      <c r="BD1664" s="23">
        <f t="shared" si="783"/>
        <v>0</v>
      </c>
      <c r="BE1664" s="26">
        <f t="shared" si="784"/>
        <v>0</v>
      </c>
      <c r="BF1664" s="27">
        <f t="shared" si="787"/>
        <v>45735</v>
      </c>
      <c r="BG1664" s="173"/>
      <c r="BH1664" s="174"/>
      <c r="BI1664" s="173"/>
      <c r="BJ1664" s="28">
        <f t="shared" si="785"/>
        <v>0</v>
      </c>
      <c r="BK1664" s="28">
        <f t="shared" si="786"/>
        <v>45735</v>
      </c>
      <c r="BL1664" s="255"/>
      <c r="BM1664" s="255"/>
      <c r="BN1664" s="255"/>
      <c r="BO1664" s="255"/>
      <c r="BP1664" s="245"/>
      <c r="BQ1664" s="245"/>
      <c r="BR1664" s="247"/>
      <c r="BS1664" s="247"/>
      <c r="BT1664" s="247"/>
      <c r="BU1664" s="245"/>
      <c r="BV1664" s="255"/>
      <c r="BW1664" s="255"/>
      <c r="BX1664" s="255"/>
      <c r="BY1664" s="256"/>
      <c r="BZ1664" s="256"/>
      <c r="CA1664" s="256"/>
      <c r="CB1664" s="256"/>
      <c r="CC1664" s="256"/>
      <c r="CD1664" s="256"/>
      <c r="CE1664" s="256"/>
      <c r="CF1664" s="256"/>
      <c r="CG1664" s="256"/>
      <c r="CH1664" s="256"/>
      <c r="CI1664" s="256"/>
      <c r="CJ1664" s="256"/>
      <c r="CK1664" s="256"/>
      <c r="CL1664" s="256"/>
      <c r="CM1664" s="256"/>
      <c r="CN1664" s="256"/>
      <c r="CO1664" s="256"/>
      <c r="CP1664" s="256"/>
      <c r="CQ1664" s="256"/>
      <c r="CR1664" s="256"/>
      <c r="CS1664" s="256"/>
      <c r="CT1664" s="256"/>
      <c r="CU1664" s="256"/>
      <c r="CV1664" s="256"/>
      <c r="CW1664" s="256"/>
      <c r="CX1664" s="256"/>
      <c r="CY1664" s="256"/>
      <c r="CZ1664" s="256"/>
      <c r="DA1664" s="256"/>
      <c r="DB1664" s="256"/>
      <c r="DC1664" s="256"/>
      <c r="DD1664" s="256"/>
      <c r="DE1664" s="256"/>
      <c r="DF1664" s="256"/>
      <c r="DG1664" s="256"/>
      <c r="DH1664" s="256"/>
      <c r="DI1664" s="256"/>
      <c r="DJ1664" s="256"/>
      <c r="DK1664" s="256"/>
      <c r="DL1664" s="256"/>
      <c r="DM1664" s="256"/>
      <c r="DN1664" s="256"/>
      <c r="DO1664" s="256"/>
      <c r="DP1664" s="256"/>
      <c r="DQ1664" s="256"/>
      <c r="DR1664" s="256"/>
      <c r="DS1664" s="256"/>
      <c r="DT1664" s="256"/>
      <c r="DU1664" s="256"/>
      <c r="DV1664" s="256"/>
      <c r="DW1664" s="256"/>
      <c r="DX1664" s="256"/>
      <c r="DY1664" s="256"/>
      <c r="DZ1664" s="256"/>
      <c r="EA1664" s="256"/>
      <c r="EB1664" s="256"/>
      <c r="EC1664" s="256"/>
      <c r="ED1664" s="256"/>
      <c r="EE1664" s="256"/>
      <c r="EF1664" s="256"/>
      <c r="EG1664" s="256"/>
      <c r="EH1664" s="256"/>
      <c r="EI1664" s="256"/>
      <c r="EJ1664" s="256"/>
      <c r="EK1664" s="256"/>
      <c r="EL1664" s="256"/>
      <c r="EM1664" s="256"/>
      <c r="EN1664" s="256"/>
      <c r="EO1664" s="256"/>
      <c r="EP1664" s="256"/>
      <c r="EQ1664" s="256"/>
      <c r="ER1664" s="256"/>
      <c r="ES1664" s="256"/>
      <c r="ET1664" s="256"/>
      <c r="EU1664" s="256"/>
      <c r="EV1664" s="256"/>
      <c r="EW1664" s="256"/>
      <c r="EX1664" s="256"/>
      <c r="EY1664" s="256"/>
      <c r="EZ1664" s="256"/>
      <c r="FA1664" s="256"/>
      <c r="FB1664" s="256"/>
      <c r="FC1664" s="256"/>
      <c r="FD1664" s="256"/>
      <c r="FE1664" s="256"/>
      <c r="FF1664" s="256"/>
      <c r="FG1664" s="256"/>
      <c r="FH1664" s="256"/>
      <c r="FI1664" s="256"/>
      <c r="FJ1664" s="256"/>
      <c r="FK1664" s="256"/>
      <c r="FL1664" s="256"/>
      <c r="FM1664" s="256"/>
      <c r="FN1664" s="256"/>
      <c r="FO1664" s="256"/>
      <c r="FP1664" s="256"/>
      <c r="FQ1664" s="256"/>
      <c r="FR1664" s="256"/>
      <c r="FS1664" s="256"/>
      <c r="FT1664" s="256"/>
      <c r="FU1664" s="256"/>
      <c r="FV1664" s="256"/>
    </row>
    <row r="1665" spans="1:178" s="64" customFormat="1" ht="32.25" customHeight="1">
      <c r="A1665" s="67" t="s">
        <v>981</v>
      </c>
      <c r="B1665" s="68" t="s">
        <v>982</v>
      </c>
      <c r="C1665" s="69"/>
      <c r="D1665" s="60">
        <v>45</v>
      </c>
      <c r="E1665" s="23">
        <f t="shared" si="770"/>
        <v>0</v>
      </c>
      <c r="F1665" s="69"/>
      <c r="G1665" s="25">
        <v>30</v>
      </c>
      <c r="H1665" s="23">
        <f t="shared" si="771"/>
        <v>0</v>
      </c>
      <c r="I1665" s="69"/>
      <c r="J1665" s="60">
        <v>45</v>
      </c>
      <c r="K1665" s="23">
        <f t="shared" si="772"/>
        <v>0</v>
      </c>
      <c r="L1665" s="69"/>
      <c r="M1665" s="60">
        <v>75</v>
      </c>
      <c r="N1665" s="23">
        <f t="shared" si="773"/>
        <v>0</v>
      </c>
      <c r="O1665" s="69"/>
      <c r="P1665" s="60">
        <v>38</v>
      </c>
      <c r="Q1665" s="23">
        <f t="shared" si="774"/>
        <v>0</v>
      </c>
      <c r="R1665" s="69"/>
      <c r="S1665" s="60">
        <v>68</v>
      </c>
      <c r="T1665" s="23">
        <f t="shared" si="775"/>
        <v>0</v>
      </c>
      <c r="U1665" s="69"/>
      <c r="V1665" s="60">
        <v>38</v>
      </c>
      <c r="W1665" s="23">
        <f t="shared" si="776"/>
        <v>0</v>
      </c>
      <c r="X1665" s="69"/>
      <c r="Y1665" s="60">
        <v>55</v>
      </c>
      <c r="Z1665" s="23">
        <f t="shared" si="777"/>
        <v>0</v>
      </c>
      <c r="AA1665" s="69"/>
      <c r="AB1665" s="60">
        <v>58</v>
      </c>
      <c r="AC1665" s="23">
        <f t="shared" si="778"/>
        <v>0</v>
      </c>
      <c r="AD1665" s="69"/>
      <c r="AE1665" s="60">
        <v>68</v>
      </c>
      <c r="AF1665" s="25">
        <f t="shared" si="779"/>
        <v>0</v>
      </c>
      <c r="AG1665" s="69"/>
      <c r="AH1665" s="60">
        <v>98</v>
      </c>
      <c r="AI1665" s="23">
        <f t="shared" si="780"/>
        <v>0</v>
      </c>
      <c r="AJ1665" s="69"/>
      <c r="AK1665" s="60">
        <v>7</v>
      </c>
      <c r="AL1665" s="25">
        <f t="shared" si="781"/>
        <v>0</v>
      </c>
      <c r="AM1665" s="69"/>
      <c r="AN1665" s="60">
        <v>6</v>
      </c>
      <c r="AO1665" s="25">
        <f t="shared" si="782"/>
        <v>0</v>
      </c>
      <c r="AP1665" s="69"/>
      <c r="AQ1665" s="60">
        <v>7</v>
      </c>
      <c r="AR1665" s="60">
        <f t="shared" si="788"/>
        <v>0</v>
      </c>
      <c r="AS1665" s="69"/>
      <c r="AT1665" s="60">
        <v>5.63</v>
      </c>
      <c r="AU1665" s="60">
        <f t="shared" si="768"/>
        <v>0</v>
      </c>
      <c r="AV1665" s="69"/>
      <c r="AW1665" s="60">
        <v>6.65</v>
      </c>
      <c r="AX1665" s="60">
        <f t="shared" si="789"/>
        <v>0</v>
      </c>
      <c r="AY1665" s="69"/>
      <c r="AZ1665" s="60">
        <v>5.58</v>
      </c>
      <c r="BA1665" s="60">
        <f t="shared" si="790"/>
        <v>0</v>
      </c>
      <c r="BB1665" s="69"/>
      <c r="BC1665" s="60">
        <v>6</v>
      </c>
      <c r="BD1665" s="23">
        <f t="shared" si="783"/>
        <v>0</v>
      </c>
      <c r="BE1665" s="26">
        <f t="shared" si="784"/>
        <v>0</v>
      </c>
      <c r="BF1665" s="27">
        <f t="shared" si="787"/>
        <v>75805</v>
      </c>
      <c r="BG1665" s="173"/>
      <c r="BH1665" s="174"/>
      <c r="BI1665" s="173"/>
      <c r="BJ1665" s="30">
        <f t="shared" si="785"/>
        <v>0</v>
      </c>
      <c r="BK1665" s="28">
        <f t="shared" si="786"/>
        <v>75805</v>
      </c>
      <c r="BL1665" s="255"/>
      <c r="BM1665" s="255"/>
      <c r="BN1665" s="255"/>
      <c r="BO1665" s="255"/>
      <c r="BP1665" s="245"/>
      <c r="BQ1665" s="245"/>
      <c r="BR1665" s="247"/>
      <c r="BS1665" s="247"/>
      <c r="BT1665" s="247"/>
      <c r="BU1665" s="245"/>
      <c r="BV1665" s="255"/>
      <c r="BW1665" s="255"/>
      <c r="BX1665" s="255"/>
      <c r="BY1665" s="256"/>
      <c r="BZ1665" s="256"/>
      <c r="CA1665" s="256"/>
      <c r="CB1665" s="256"/>
      <c r="CC1665" s="256"/>
      <c r="CD1665" s="256"/>
      <c r="CE1665" s="256"/>
      <c r="CF1665" s="256"/>
      <c r="CG1665" s="256"/>
      <c r="CH1665" s="256"/>
      <c r="CI1665" s="256"/>
      <c r="CJ1665" s="256"/>
      <c r="CK1665" s="256"/>
      <c r="CL1665" s="256"/>
      <c r="CM1665" s="256"/>
      <c r="CN1665" s="256"/>
      <c r="CO1665" s="256"/>
      <c r="CP1665" s="256"/>
      <c r="CQ1665" s="256"/>
      <c r="CR1665" s="256"/>
      <c r="CS1665" s="256"/>
      <c r="CT1665" s="256"/>
      <c r="CU1665" s="256"/>
      <c r="CV1665" s="256"/>
      <c r="CW1665" s="256"/>
      <c r="CX1665" s="256"/>
      <c r="CY1665" s="256"/>
      <c r="CZ1665" s="256"/>
      <c r="DA1665" s="256"/>
      <c r="DB1665" s="256"/>
      <c r="DC1665" s="256"/>
      <c r="DD1665" s="256"/>
      <c r="DE1665" s="256"/>
      <c r="DF1665" s="256"/>
      <c r="DG1665" s="256"/>
      <c r="DH1665" s="256"/>
      <c r="DI1665" s="256"/>
      <c r="DJ1665" s="256"/>
      <c r="DK1665" s="256"/>
      <c r="DL1665" s="256"/>
      <c r="DM1665" s="256"/>
      <c r="DN1665" s="256"/>
      <c r="DO1665" s="256"/>
      <c r="DP1665" s="256"/>
      <c r="DQ1665" s="256"/>
      <c r="DR1665" s="256"/>
      <c r="DS1665" s="256"/>
      <c r="DT1665" s="256"/>
      <c r="DU1665" s="256"/>
      <c r="DV1665" s="256"/>
      <c r="DW1665" s="256"/>
      <c r="DX1665" s="256"/>
      <c r="DY1665" s="256"/>
      <c r="DZ1665" s="256"/>
      <c r="EA1665" s="256"/>
      <c r="EB1665" s="256"/>
      <c r="EC1665" s="256"/>
      <c r="ED1665" s="256"/>
      <c r="EE1665" s="256"/>
      <c r="EF1665" s="256"/>
      <c r="EG1665" s="256"/>
      <c r="EH1665" s="256"/>
      <c r="EI1665" s="256"/>
      <c r="EJ1665" s="256"/>
      <c r="EK1665" s="256"/>
      <c r="EL1665" s="256"/>
      <c r="EM1665" s="256"/>
      <c r="EN1665" s="256"/>
      <c r="EO1665" s="256"/>
      <c r="EP1665" s="256"/>
      <c r="EQ1665" s="256"/>
      <c r="ER1665" s="256"/>
      <c r="ES1665" s="256"/>
      <c r="ET1665" s="256"/>
      <c r="EU1665" s="256"/>
      <c r="EV1665" s="256"/>
      <c r="EW1665" s="256"/>
      <c r="EX1665" s="256"/>
      <c r="EY1665" s="256"/>
      <c r="EZ1665" s="256"/>
      <c r="FA1665" s="256"/>
      <c r="FB1665" s="256"/>
      <c r="FC1665" s="256"/>
      <c r="FD1665" s="256"/>
      <c r="FE1665" s="256"/>
      <c r="FF1665" s="256"/>
      <c r="FG1665" s="256"/>
      <c r="FH1665" s="256"/>
      <c r="FI1665" s="256"/>
      <c r="FJ1665" s="256"/>
      <c r="FK1665" s="256"/>
      <c r="FL1665" s="256"/>
      <c r="FM1665" s="256"/>
      <c r="FN1665" s="256"/>
      <c r="FO1665" s="256"/>
      <c r="FP1665" s="256"/>
      <c r="FQ1665" s="256"/>
      <c r="FR1665" s="256"/>
      <c r="FS1665" s="256"/>
      <c r="FT1665" s="256"/>
      <c r="FU1665" s="256"/>
      <c r="FV1665" s="256"/>
    </row>
    <row r="1666" spans="1:178" s="64" customFormat="1" ht="32.25" customHeight="1">
      <c r="A1666" s="67" t="s">
        <v>983</v>
      </c>
      <c r="B1666" s="68" t="s">
        <v>984</v>
      </c>
      <c r="C1666" s="69"/>
      <c r="D1666" s="60">
        <v>45</v>
      </c>
      <c r="E1666" s="23">
        <f t="shared" si="770"/>
        <v>0</v>
      </c>
      <c r="F1666" s="69"/>
      <c r="G1666" s="25">
        <v>30</v>
      </c>
      <c r="H1666" s="23">
        <f t="shared" si="771"/>
        <v>0</v>
      </c>
      <c r="I1666" s="69"/>
      <c r="J1666" s="60">
        <v>45</v>
      </c>
      <c r="K1666" s="23">
        <f t="shared" si="772"/>
        <v>0</v>
      </c>
      <c r="L1666" s="69"/>
      <c r="M1666" s="60">
        <v>75</v>
      </c>
      <c r="N1666" s="23">
        <f t="shared" si="773"/>
        <v>0</v>
      </c>
      <c r="O1666" s="69"/>
      <c r="P1666" s="60">
        <v>38</v>
      </c>
      <c r="Q1666" s="23">
        <f t="shared" si="774"/>
        <v>0</v>
      </c>
      <c r="R1666" s="69"/>
      <c r="S1666" s="60">
        <v>68</v>
      </c>
      <c r="T1666" s="23">
        <f t="shared" si="775"/>
        <v>0</v>
      </c>
      <c r="U1666" s="69"/>
      <c r="V1666" s="60">
        <v>38</v>
      </c>
      <c r="W1666" s="23">
        <f t="shared" si="776"/>
        <v>0</v>
      </c>
      <c r="X1666" s="69"/>
      <c r="Y1666" s="60">
        <v>55</v>
      </c>
      <c r="Z1666" s="23">
        <f t="shared" si="777"/>
        <v>0</v>
      </c>
      <c r="AA1666" s="69"/>
      <c r="AB1666" s="60">
        <v>58</v>
      </c>
      <c r="AC1666" s="23">
        <f t="shared" si="778"/>
        <v>0</v>
      </c>
      <c r="AD1666" s="69"/>
      <c r="AE1666" s="60">
        <v>68</v>
      </c>
      <c r="AF1666" s="25">
        <f t="shared" si="779"/>
        <v>0</v>
      </c>
      <c r="AG1666" s="69"/>
      <c r="AH1666" s="60">
        <v>98</v>
      </c>
      <c r="AI1666" s="23">
        <f t="shared" si="780"/>
        <v>0</v>
      </c>
      <c r="AJ1666" s="69"/>
      <c r="AK1666" s="60">
        <v>7</v>
      </c>
      <c r="AL1666" s="25">
        <f t="shared" si="781"/>
        <v>0</v>
      </c>
      <c r="AM1666" s="69"/>
      <c r="AN1666" s="60">
        <v>6</v>
      </c>
      <c r="AO1666" s="25">
        <f t="shared" si="782"/>
        <v>0</v>
      </c>
      <c r="AP1666" s="69"/>
      <c r="AQ1666" s="60">
        <v>7</v>
      </c>
      <c r="AR1666" s="60">
        <f t="shared" si="788"/>
        <v>0</v>
      </c>
      <c r="AS1666" s="69"/>
      <c r="AT1666" s="60">
        <v>5.63</v>
      </c>
      <c r="AU1666" s="60">
        <f t="shared" si="768"/>
        <v>0</v>
      </c>
      <c r="AV1666" s="69"/>
      <c r="AW1666" s="60">
        <v>6.65</v>
      </c>
      <c r="AX1666" s="60">
        <f t="shared" si="789"/>
        <v>0</v>
      </c>
      <c r="AY1666" s="69"/>
      <c r="AZ1666" s="60">
        <v>5.58</v>
      </c>
      <c r="BA1666" s="60">
        <f t="shared" si="790"/>
        <v>0</v>
      </c>
      <c r="BB1666" s="69"/>
      <c r="BC1666" s="60">
        <v>6</v>
      </c>
      <c r="BD1666" s="23">
        <f t="shared" si="783"/>
        <v>0</v>
      </c>
      <c r="BE1666" s="26">
        <f t="shared" si="784"/>
        <v>0</v>
      </c>
      <c r="BF1666" s="27">
        <f t="shared" si="787"/>
        <v>300670</v>
      </c>
      <c r="BG1666" s="173">
        <v>40000</v>
      </c>
      <c r="BH1666" s="174"/>
      <c r="BI1666" s="173"/>
      <c r="BJ1666" s="30">
        <f t="shared" si="785"/>
        <v>40000</v>
      </c>
      <c r="BK1666" s="28">
        <f t="shared" si="786"/>
        <v>260670</v>
      </c>
      <c r="BL1666" s="255"/>
      <c r="BM1666" s="255"/>
      <c r="BN1666" s="255"/>
      <c r="BO1666" s="255"/>
      <c r="BP1666" s="245"/>
      <c r="BQ1666" s="245"/>
      <c r="BR1666" s="247"/>
      <c r="BS1666" s="247"/>
      <c r="BT1666" s="247"/>
      <c r="BU1666" s="245"/>
      <c r="BV1666" s="255"/>
      <c r="BW1666" s="255"/>
      <c r="BX1666" s="255"/>
      <c r="BY1666" s="256"/>
      <c r="BZ1666" s="256"/>
      <c r="CA1666" s="256"/>
      <c r="CB1666" s="256"/>
      <c r="CC1666" s="256"/>
      <c r="CD1666" s="256"/>
      <c r="CE1666" s="256"/>
      <c r="CF1666" s="256"/>
      <c r="CG1666" s="256"/>
      <c r="CH1666" s="256"/>
      <c r="CI1666" s="256"/>
      <c r="CJ1666" s="256"/>
      <c r="CK1666" s="256"/>
      <c r="CL1666" s="256"/>
      <c r="CM1666" s="256"/>
      <c r="CN1666" s="256"/>
      <c r="CO1666" s="256"/>
      <c r="CP1666" s="256"/>
      <c r="CQ1666" s="256"/>
      <c r="CR1666" s="256"/>
      <c r="CS1666" s="256"/>
      <c r="CT1666" s="256"/>
      <c r="CU1666" s="256"/>
      <c r="CV1666" s="256"/>
      <c r="CW1666" s="256"/>
      <c r="CX1666" s="256"/>
      <c r="CY1666" s="256"/>
      <c r="CZ1666" s="256"/>
      <c r="DA1666" s="256"/>
      <c r="DB1666" s="256"/>
      <c r="DC1666" s="256"/>
      <c r="DD1666" s="256"/>
      <c r="DE1666" s="256"/>
      <c r="DF1666" s="256"/>
      <c r="DG1666" s="256"/>
      <c r="DH1666" s="256"/>
      <c r="DI1666" s="256"/>
      <c r="DJ1666" s="256"/>
      <c r="DK1666" s="256"/>
      <c r="DL1666" s="256"/>
      <c r="DM1666" s="256"/>
      <c r="DN1666" s="256"/>
      <c r="DO1666" s="256"/>
      <c r="DP1666" s="256"/>
      <c r="DQ1666" s="256"/>
      <c r="DR1666" s="256"/>
      <c r="DS1666" s="256"/>
      <c r="DT1666" s="256"/>
      <c r="DU1666" s="256"/>
      <c r="DV1666" s="256"/>
      <c r="DW1666" s="256"/>
      <c r="DX1666" s="256"/>
      <c r="DY1666" s="256"/>
      <c r="DZ1666" s="256"/>
      <c r="EA1666" s="256"/>
      <c r="EB1666" s="256"/>
      <c r="EC1666" s="256"/>
      <c r="ED1666" s="256"/>
      <c r="EE1666" s="256"/>
      <c r="EF1666" s="256"/>
      <c r="EG1666" s="256"/>
      <c r="EH1666" s="256"/>
      <c r="EI1666" s="256"/>
      <c r="EJ1666" s="256"/>
      <c r="EK1666" s="256"/>
      <c r="EL1666" s="256"/>
      <c r="EM1666" s="256"/>
      <c r="EN1666" s="256"/>
      <c r="EO1666" s="256"/>
      <c r="EP1666" s="256"/>
      <c r="EQ1666" s="256"/>
      <c r="ER1666" s="256"/>
      <c r="ES1666" s="256"/>
      <c r="ET1666" s="256"/>
      <c r="EU1666" s="256"/>
      <c r="EV1666" s="256"/>
      <c r="EW1666" s="256"/>
      <c r="EX1666" s="256"/>
      <c r="EY1666" s="256"/>
      <c r="EZ1666" s="256"/>
      <c r="FA1666" s="256"/>
      <c r="FB1666" s="256"/>
      <c r="FC1666" s="256"/>
      <c r="FD1666" s="256"/>
      <c r="FE1666" s="256"/>
      <c r="FF1666" s="256"/>
      <c r="FG1666" s="256"/>
      <c r="FH1666" s="256"/>
      <c r="FI1666" s="256"/>
      <c r="FJ1666" s="256"/>
      <c r="FK1666" s="256"/>
      <c r="FL1666" s="256"/>
      <c r="FM1666" s="256"/>
      <c r="FN1666" s="256"/>
      <c r="FO1666" s="256"/>
      <c r="FP1666" s="256"/>
      <c r="FQ1666" s="256"/>
      <c r="FR1666" s="256"/>
      <c r="FS1666" s="256"/>
      <c r="FT1666" s="256"/>
      <c r="FU1666" s="256"/>
      <c r="FV1666" s="256"/>
    </row>
    <row r="1667" spans="1:178" s="64" customFormat="1" ht="32.25" customHeight="1">
      <c r="A1667" s="67" t="s">
        <v>985</v>
      </c>
      <c r="B1667" s="68" t="s">
        <v>986</v>
      </c>
      <c r="C1667" s="69"/>
      <c r="D1667" s="60">
        <v>45</v>
      </c>
      <c r="E1667" s="23">
        <f t="shared" si="770"/>
        <v>0</v>
      </c>
      <c r="F1667" s="178"/>
      <c r="G1667" s="25">
        <v>30</v>
      </c>
      <c r="H1667" s="23">
        <f t="shared" si="771"/>
        <v>0</v>
      </c>
      <c r="I1667" s="69"/>
      <c r="J1667" s="60">
        <v>45</v>
      </c>
      <c r="K1667" s="23">
        <f t="shared" si="772"/>
        <v>0</v>
      </c>
      <c r="L1667" s="69"/>
      <c r="M1667" s="60">
        <v>75</v>
      </c>
      <c r="N1667" s="23">
        <f t="shared" si="773"/>
        <v>0</v>
      </c>
      <c r="O1667" s="69"/>
      <c r="P1667" s="60">
        <v>38</v>
      </c>
      <c r="Q1667" s="23">
        <f t="shared" si="774"/>
        <v>0</v>
      </c>
      <c r="R1667" s="69"/>
      <c r="S1667" s="60">
        <v>68</v>
      </c>
      <c r="T1667" s="23">
        <f t="shared" si="775"/>
        <v>0</v>
      </c>
      <c r="U1667" s="69"/>
      <c r="V1667" s="60">
        <v>38</v>
      </c>
      <c r="W1667" s="23">
        <f t="shared" si="776"/>
        <v>0</v>
      </c>
      <c r="X1667" s="69"/>
      <c r="Y1667" s="60">
        <v>55</v>
      </c>
      <c r="Z1667" s="23">
        <f t="shared" si="777"/>
        <v>0</v>
      </c>
      <c r="AA1667" s="69"/>
      <c r="AB1667" s="60">
        <v>58</v>
      </c>
      <c r="AC1667" s="23">
        <f t="shared" si="778"/>
        <v>0</v>
      </c>
      <c r="AD1667" s="69"/>
      <c r="AE1667" s="60">
        <v>68</v>
      </c>
      <c r="AF1667" s="25">
        <f t="shared" si="779"/>
        <v>0</v>
      </c>
      <c r="AG1667" s="69"/>
      <c r="AH1667" s="60">
        <v>98</v>
      </c>
      <c r="AI1667" s="23">
        <f t="shared" si="780"/>
        <v>0</v>
      </c>
      <c r="AJ1667" s="69"/>
      <c r="AK1667" s="60">
        <v>7</v>
      </c>
      <c r="AL1667" s="25">
        <f t="shared" si="781"/>
        <v>0</v>
      </c>
      <c r="AM1667" s="69"/>
      <c r="AN1667" s="60">
        <v>6</v>
      </c>
      <c r="AO1667" s="25">
        <f t="shared" si="782"/>
        <v>0</v>
      </c>
      <c r="AP1667" s="69"/>
      <c r="AQ1667" s="60">
        <v>7</v>
      </c>
      <c r="AR1667" s="60">
        <f t="shared" si="788"/>
        <v>0</v>
      </c>
      <c r="AS1667" s="69"/>
      <c r="AT1667" s="60">
        <v>5.63</v>
      </c>
      <c r="AU1667" s="60">
        <f t="shared" si="768"/>
        <v>0</v>
      </c>
      <c r="AV1667" s="69"/>
      <c r="AW1667" s="60">
        <v>6.65</v>
      </c>
      <c r="AX1667" s="60">
        <f t="shared" si="789"/>
        <v>0</v>
      </c>
      <c r="AY1667" s="69"/>
      <c r="AZ1667" s="60">
        <v>5.58</v>
      </c>
      <c r="BA1667" s="60">
        <f t="shared" si="790"/>
        <v>0</v>
      </c>
      <c r="BB1667" s="69"/>
      <c r="BC1667" s="60">
        <v>6</v>
      </c>
      <c r="BD1667" s="23">
        <f t="shared" si="783"/>
        <v>0</v>
      </c>
      <c r="BE1667" s="26">
        <f t="shared" si="784"/>
        <v>0</v>
      </c>
      <c r="BF1667" s="27">
        <f t="shared" si="787"/>
        <v>108228</v>
      </c>
      <c r="BG1667" s="173"/>
      <c r="BH1667" s="174"/>
      <c r="BI1667" s="173"/>
      <c r="BJ1667" s="30">
        <f t="shared" si="785"/>
        <v>0</v>
      </c>
      <c r="BK1667" s="28">
        <f t="shared" si="786"/>
        <v>108228</v>
      </c>
      <c r="BL1667" s="255"/>
      <c r="BM1667" s="255"/>
      <c r="BN1667" s="255"/>
      <c r="BO1667" s="255"/>
      <c r="BP1667" s="245"/>
      <c r="BQ1667" s="245"/>
      <c r="BR1667" s="247"/>
      <c r="BS1667" s="247"/>
      <c r="BT1667" s="247"/>
      <c r="BU1667" s="245"/>
      <c r="BV1667" s="255"/>
      <c r="BW1667" s="255"/>
      <c r="BX1667" s="255"/>
      <c r="BY1667" s="256"/>
      <c r="BZ1667" s="256"/>
      <c r="CA1667" s="256"/>
      <c r="CB1667" s="256"/>
      <c r="CC1667" s="256"/>
      <c r="CD1667" s="256"/>
      <c r="CE1667" s="256"/>
      <c r="CF1667" s="256"/>
      <c r="CG1667" s="256"/>
      <c r="CH1667" s="256"/>
      <c r="CI1667" s="256"/>
      <c r="CJ1667" s="256"/>
      <c r="CK1667" s="256"/>
      <c r="CL1667" s="256"/>
      <c r="CM1667" s="256"/>
      <c r="CN1667" s="256"/>
      <c r="CO1667" s="256"/>
      <c r="CP1667" s="256"/>
      <c r="CQ1667" s="256"/>
      <c r="CR1667" s="256"/>
      <c r="CS1667" s="256"/>
      <c r="CT1667" s="256"/>
      <c r="CU1667" s="256"/>
      <c r="CV1667" s="256"/>
      <c r="CW1667" s="256"/>
      <c r="CX1667" s="256"/>
      <c r="CY1667" s="256"/>
      <c r="CZ1667" s="256"/>
      <c r="DA1667" s="256"/>
      <c r="DB1667" s="256"/>
      <c r="DC1667" s="256"/>
      <c r="DD1667" s="256"/>
      <c r="DE1667" s="256"/>
      <c r="DF1667" s="256"/>
      <c r="DG1667" s="256"/>
      <c r="DH1667" s="256"/>
      <c r="DI1667" s="256"/>
      <c r="DJ1667" s="256"/>
      <c r="DK1667" s="256"/>
      <c r="DL1667" s="256"/>
      <c r="DM1667" s="256"/>
      <c r="DN1667" s="256"/>
      <c r="DO1667" s="256"/>
      <c r="DP1667" s="256"/>
      <c r="DQ1667" s="256"/>
      <c r="DR1667" s="256"/>
      <c r="DS1667" s="256"/>
      <c r="DT1667" s="256"/>
      <c r="DU1667" s="256"/>
      <c r="DV1667" s="256"/>
      <c r="DW1667" s="256"/>
      <c r="DX1667" s="256"/>
      <c r="DY1667" s="256"/>
      <c r="DZ1667" s="256"/>
      <c r="EA1667" s="256"/>
      <c r="EB1667" s="256"/>
      <c r="EC1667" s="256"/>
      <c r="ED1667" s="256"/>
      <c r="EE1667" s="256"/>
      <c r="EF1667" s="256"/>
      <c r="EG1667" s="256"/>
      <c r="EH1667" s="256"/>
      <c r="EI1667" s="256"/>
      <c r="EJ1667" s="256"/>
      <c r="EK1667" s="256"/>
      <c r="EL1667" s="256"/>
      <c r="EM1667" s="256"/>
      <c r="EN1667" s="256"/>
      <c r="EO1667" s="256"/>
      <c r="EP1667" s="256"/>
      <c r="EQ1667" s="256"/>
      <c r="ER1667" s="256"/>
      <c r="ES1667" s="256"/>
      <c r="ET1667" s="256"/>
      <c r="EU1667" s="256"/>
      <c r="EV1667" s="256"/>
      <c r="EW1667" s="256"/>
      <c r="EX1667" s="256"/>
      <c r="EY1667" s="256"/>
      <c r="EZ1667" s="256"/>
      <c r="FA1667" s="256"/>
      <c r="FB1667" s="256"/>
      <c r="FC1667" s="256"/>
      <c r="FD1667" s="256"/>
      <c r="FE1667" s="256"/>
      <c r="FF1667" s="256"/>
      <c r="FG1667" s="256"/>
      <c r="FH1667" s="256"/>
      <c r="FI1667" s="256"/>
      <c r="FJ1667" s="256"/>
      <c r="FK1667" s="256"/>
      <c r="FL1667" s="256"/>
      <c r="FM1667" s="256"/>
      <c r="FN1667" s="256"/>
      <c r="FO1667" s="256"/>
      <c r="FP1667" s="256"/>
      <c r="FQ1667" s="256"/>
      <c r="FR1667" s="256"/>
      <c r="FS1667" s="256"/>
      <c r="FT1667" s="256"/>
      <c r="FU1667" s="256"/>
      <c r="FV1667" s="256"/>
    </row>
    <row r="1668" spans="1:178" s="64" customFormat="1" ht="32.25" customHeight="1">
      <c r="A1668" s="67" t="s">
        <v>987</v>
      </c>
      <c r="B1668" s="68" t="s">
        <v>988</v>
      </c>
      <c r="C1668" s="69"/>
      <c r="D1668" s="60">
        <v>45</v>
      </c>
      <c r="E1668" s="23">
        <f t="shared" si="770"/>
        <v>0</v>
      </c>
      <c r="F1668" s="69"/>
      <c r="G1668" s="25">
        <v>30</v>
      </c>
      <c r="H1668" s="23">
        <f t="shared" si="771"/>
        <v>0</v>
      </c>
      <c r="I1668" s="69"/>
      <c r="J1668" s="60">
        <v>45</v>
      </c>
      <c r="K1668" s="23">
        <f t="shared" si="772"/>
        <v>0</v>
      </c>
      <c r="L1668" s="69"/>
      <c r="M1668" s="60">
        <v>75</v>
      </c>
      <c r="N1668" s="23">
        <f t="shared" si="773"/>
        <v>0</v>
      </c>
      <c r="O1668" s="69"/>
      <c r="P1668" s="60">
        <v>38</v>
      </c>
      <c r="Q1668" s="23">
        <f t="shared" si="774"/>
        <v>0</v>
      </c>
      <c r="R1668" s="69"/>
      <c r="S1668" s="60">
        <v>68</v>
      </c>
      <c r="T1668" s="23">
        <f t="shared" si="775"/>
        <v>0</v>
      </c>
      <c r="U1668" s="69"/>
      <c r="V1668" s="60">
        <v>38</v>
      </c>
      <c r="W1668" s="23">
        <f t="shared" si="776"/>
        <v>0</v>
      </c>
      <c r="X1668" s="69"/>
      <c r="Y1668" s="60">
        <v>55</v>
      </c>
      <c r="Z1668" s="23">
        <f t="shared" si="777"/>
        <v>0</v>
      </c>
      <c r="AA1668" s="69"/>
      <c r="AB1668" s="60">
        <v>58</v>
      </c>
      <c r="AC1668" s="23">
        <f t="shared" si="778"/>
        <v>0</v>
      </c>
      <c r="AD1668" s="69"/>
      <c r="AE1668" s="60">
        <v>68</v>
      </c>
      <c r="AF1668" s="25">
        <f t="shared" si="779"/>
        <v>0</v>
      </c>
      <c r="AG1668" s="69"/>
      <c r="AH1668" s="60">
        <v>98</v>
      </c>
      <c r="AI1668" s="23">
        <f t="shared" si="780"/>
        <v>0</v>
      </c>
      <c r="AJ1668" s="69"/>
      <c r="AK1668" s="60">
        <v>7</v>
      </c>
      <c r="AL1668" s="25">
        <f t="shared" si="781"/>
        <v>0</v>
      </c>
      <c r="AM1668" s="69"/>
      <c r="AN1668" s="60">
        <v>6</v>
      </c>
      <c r="AO1668" s="25">
        <f t="shared" si="782"/>
        <v>0</v>
      </c>
      <c r="AP1668" s="69"/>
      <c r="AQ1668" s="60">
        <v>7</v>
      </c>
      <c r="AR1668" s="60">
        <f t="shared" si="788"/>
        <v>0</v>
      </c>
      <c r="AS1668" s="69"/>
      <c r="AT1668" s="60">
        <v>5.63</v>
      </c>
      <c r="AU1668" s="60">
        <f t="shared" si="768"/>
        <v>0</v>
      </c>
      <c r="AV1668" s="69"/>
      <c r="AW1668" s="60">
        <v>6.65</v>
      </c>
      <c r="AX1668" s="60">
        <f t="shared" si="789"/>
        <v>0</v>
      </c>
      <c r="AY1668" s="69"/>
      <c r="AZ1668" s="60">
        <v>5.58</v>
      </c>
      <c r="BA1668" s="60">
        <f t="shared" si="790"/>
        <v>0</v>
      </c>
      <c r="BB1668" s="69"/>
      <c r="BC1668" s="60">
        <v>6</v>
      </c>
      <c r="BD1668" s="23">
        <f t="shared" si="783"/>
        <v>0</v>
      </c>
      <c r="BE1668" s="26">
        <f t="shared" si="784"/>
        <v>0</v>
      </c>
      <c r="BF1668" s="27">
        <f t="shared" si="787"/>
        <v>73338.2</v>
      </c>
      <c r="BG1668" s="173"/>
      <c r="BH1668" s="174"/>
      <c r="BI1668" s="173"/>
      <c r="BJ1668" s="30">
        <f t="shared" si="785"/>
        <v>0</v>
      </c>
      <c r="BK1668" s="28">
        <f t="shared" si="786"/>
        <v>73338.2</v>
      </c>
      <c r="BL1668" s="255"/>
      <c r="BM1668" s="255"/>
      <c r="BN1668" s="255"/>
      <c r="BO1668" s="255"/>
      <c r="BP1668" s="245"/>
      <c r="BQ1668" s="245"/>
      <c r="BR1668" s="247"/>
      <c r="BS1668" s="247"/>
      <c r="BT1668" s="247"/>
      <c r="BU1668" s="245"/>
      <c r="BV1668" s="255"/>
      <c r="BW1668" s="255"/>
      <c r="BX1668" s="255"/>
      <c r="BY1668" s="256"/>
      <c r="BZ1668" s="256"/>
      <c r="CA1668" s="256"/>
      <c r="CB1668" s="256"/>
      <c r="CC1668" s="256"/>
      <c r="CD1668" s="256"/>
      <c r="CE1668" s="256"/>
      <c r="CF1668" s="256"/>
      <c r="CG1668" s="256"/>
      <c r="CH1668" s="256"/>
      <c r="CI1668" s="256"/>
      <c r="CJ1668" s="256"/>
      <c r="CK1668" s="256"/>
      <c r="CL1668" s="256"/>
      <c r="CM1668" s="256"/>
      <c r="CN1668" s="256"/>
      <c r="CO1668" s="256"/>
      <c r="CP1668" s="256"/>
      <c r="CQ1668" s="256"/>
      <c r="CR1668" s="256"/>
      <c r="CS1668" s="256"/>
      <c r="CT1668" s="256"/>
      <c r="CU1668" s="256"/>
      <c r="CV1668" s="256"/>
      <c r="CW1668" s="256"/>
      <c r="CX1668" s="256"/>
      <c r="CY1668" s="256"/>
      <c r="CZ1668" s="256"/>
      <c r="DA1668" s="256"/>
      <c r="DB1668" s="256"/>
      <c r="DC1668" s="256"/>
      <c r="DD1668" s="256"/>
      <c r="DE1668" s="256"/>
      <c r="DF1668" s="256"/>
      <c r="DG1668" s="256"/>
      <c r="DH1668" s="256"/>
      <c r="DI1668" s="256"/>
      <c r="DJ1668" s="256"/>
      <c r="DK1668" s="256"/>
      <c r="DL1668" s="256"/>
      <c r="DM1668" s="256"/>
      <c r="DN1668" s="256"/>
      <c r="DO1668" s="256"/>
      <c r="DP1668" s="256"/>
      <c r="DQ1668" s="256"/>
      <c r="DR1668" s="256"/>
      <c r="DS1668" s="256"/>
      <c r="DT1668" s="256"/>
      <c r="DU1668" s="256"/>
      <c r="DV1668" s="256"/>
      <c r="DW1668" s="256"/>
      <c r="DX1668" s="256"/>
      <c r="DY1668" s="256"/>
      <c r="DZ1668" s="256"/>
      <c r="EA1668" s="256"/>
      <c r="EB1668" s="256"/>
      <c r="EC1668" s="256"/>
      <c r="ED1668" s="256"/>
      <c r="EE1668" s="256"/>
      <c r="EF1668" s="256"/>
      <c r="EG1668" s="256"/>
      <c r="EH1668" s="256"/>
      <c r="EI1668" s="256"/>
      <c r="EJ1668" s="256"/>
      <c r="EK1668" s="256"/>
      <c r="EL1668" s="256"/>
      <c r="EM1668" s="256"/>
      <c r="EN1668" s="256"/>
      <c r="EO1668" s="256"/>
      <c r="EP1668" s="256"/>
      <c r="EQ1668" s="256"/>
      <c r="ER1668" s="256"/>
      <c r="ES1668" s="256"/>
      <c r="ET1668" s="256"/>
      <c r="EU1668" s="256"/>
      <c r="EV1668" s="256"/>
      <c r="EW1668" s="256"/>
      <c r="EX1668" s="256"/>
      <c r="EY1668" s="256"/>
      <c r="EZ1668" s="256"/>
      <c r="FA1668" s="256"/>
      <c r="FB1668" s="256"/>
      <c r="FC1668" s="256"/>
      <c r="FD1668" s="256"/>
      <c r="FE1668" s="256"/>
      <c r="FF1668" s="256"/>
      <c r="FG1668" s="256"/>
      <c r="FH1668" s="256"/>
      <c r="FI1668" s="256"/>
      <c r="FJ1668" s="256"/>
      <c r="FK1668" s="256"/>
      <c r="FL1668" s="256"/>
      <c r="FM1668" s="256"/>
      <c r="FN1668" s="256"/>
      <c r="FO1668" s="256"/>
      <c r="FP1668" s="256"/>
      <c r="FQ1668" s="256"/>
      <c r="FR1668" s="256"/>
      <c r="FS1668" s="256"/>
      <c r="FT1668" s="256"/>
      <c r="FU1668" s="256"/>
      <c r="FV1668" s="256"/>
    </row>
    <row r="1669" spans="1:178" s="64" customFormat="1" ht="32.25" customHeight="1">
      <c r="A1669" s="67" t="s">
        <v>989</v>
      </c>
      <c r="B1669" s="68" t="s">
        <v>990</v>
      </c>
      <c r="C1669" s="69"/>
      <c r="D1669" s="60">
        <v>45</v>
      </c>
      <c r="E1669" s="23">
        <f t="shared" si="770"/>
        <v>0</v>
      </c>
      <c r="F1669" s="69"/>
      <c r="G1669" s="25">
        <v>30</v>
      </c>
      <c r="H1669" s="23">
        <f t="shared" si="771"/>
        <v>0</v>
      </c>
      <c r="I1669" s="69"/>
      <c r="J1669" s="60">
        <v>45</v>
      </c>
      <c r="K1669" s="23">
        <f t="shared" si="772"/>
        <v>0</v>
      </c>
      <c r="L1669" s="69"/>
      <c r="M1669" s="60">
        <v>75</v>
      </c>
      <c r="N1669" s="23">
        <f t="shared" si="773"/>
        <v>0</v>
      </c>
      <c r="O1669" s="69"/>
      <c r="P1669" s="60">
        <v>38</v>
      </c>
      <c r="Q1669" s="23">
        <f t="shared" si="774"/>
        <v>0</v>
      </c>
      <c r="R1669" s="69"/>
      <c r="S1669" s="60">
        <v>68</v>
      </c>
      <c r="T1669" s="23">
        <f t="shared" si="775"/>
        <v>0</v>
      </c>
      <c r="U1669" s="69">
        <v>890</v>
      </c>
      <c r="V1669" s="60">
        <v>38</v>
      </c>
      <c r="W1669" s="23">
        <f t="shared" si="776"/>
        <v>33820</v>
      </c>
      <c r="X1669" s="69">
        <v>350</v>
      </c>
      <c r="Y1669" s="60">
        <v>55</v>
      </c>
      <c r="Z1669" s="23">
        <f t="shared" si="777"/>
        <v>19250</v>
      </c>
      <c r="AA1669" s="69">
        <v>78</v>
      </c>
      <c r="AB1669" s="60">
        <v>58</v>
      </c>
      <c r="AC1669" s="23">
        <f t="shared" si="778"/>
        <v>4524</v>
      </c>
      <c r="AD1669" s="69">
        <v>180</v>
      </c>
      <c r="AE1669" s="60">
        <v>68</v>
      </c>
      <c r="AF1669" s="25">
        <f t="shared" si="779"/>
        <v>12240</v>
      </c>
      <c r="AG1669" s="69">
        <v>532</v>
      </c>
      <c r="AH1669" s="60">
        <v>98</v>
      </c>
      <c r="AI1669" s="23">
        <f t="shared" si="780"/>
        <v>52136</v>
      </c>
      <c r="AJ1669" s="69"/>
      <c r="AK1669" s="60">
        <v>7</v>
      </c>
      <c r="AL1669" s="25">
        <f t="shared" si="781"/>
        <v>0</v>
      </c>
      <c r="AM1669" s="69"/>
      <c r="AN1669" s="60">
        <v>6</v>
      </c>
      <c r="AO1669" s="25">
        <f t="shared" si="782"/>
        <v>0</v>
      </c>
      <c r="AP1669" s="69"/>
      <c r="AQ1669" s="60">
        <v>7</v>
      </c>
      <c r="AR1669" s="60">
        <f t="shared" si="788"/>
        <v>0</v>
      </c>
      <c r="AS1669" s="69"/>
      <c r="AT1669" s="60">
        <v>5.63</v>
      </c>
      <c r="AU1669" s="60">
        <f t="shared" si="768"/>
        <v>0</v>
      </c>
      <c r="AV1669" s="69"/>
      <c r="AW1669" s="60">
        <v>6.65</v>
      </c>
      <c r="AX1669" s="60">
        <f t="shared" si="789"/>
        <v>0</v>
      </c>
      <c r="AY1669" s="69"/>
      <c r="AZ1669" s="60">
        <v>5.58</v>
      </c>
      <c r="BA1669" s="60">
        <f t="shared" si="790"/>
        <v>0</v>
      </c>
      <c r="BB1669" s="69"/>
      <c r="BC1669" s="60">
        <v>6</v>
      </c>
      <c r="BD1669" s="23">
        <f t="shared" si="783"/>
        <v>0</v>
      </c>
      <c r="BE1669" s="26">
        <f t="shared" si="784"/>
        <v>121970</v>
      </c>
      <c r="BF1669" s="27">
        <f t="shared" si="787"/>
        <v>229351</v>
      </c>
      <c r="BG1669" s="173"/>
      <c r="BH1669" s="174"/>
      <c r="BI1669" s="173">
        <v>11012</v>
      </c>
      <c r="BJ1669" s="30">
        <f t="shared" si="785"/>
        <v>11012</v>
      </c>
      <c r="BK1669" s="28">
        <f t="shared" si="786"/>
        <v>340309</v>
      </c>
      <c r="BL1669" s="255"/>
      <c r="BM1669" s="255"/>
      <c r="BN1669" s="255"/>
      <c r="BO1669" s="255"/>
      <c r="BP1669" s="245"/>
      <c r="BQ1669" s="245"/>
      <c r="BR1669" s="247"/>
      <c r="BS1669" s="247"/>
      <c r="BT1669" s="247"/>
      <c r="BU1669" s="245"/>
      <c r="BV1669" s="255"/>
      <c r="BW1669" s="255"/>
      <c r="BX1669" s="255"/>
      <c r="BY1669" s="256"/>
      <c r="BZ1669" s="256"/>
      <c r="CA1669" s="256"/>
      <c r="CB1669" s="256"/>
      <c r="CC1669" s="256"/>
      <c r="CD1669" s="256"/>
      <c r="CE1669" s="256"/>
      <c r="CF1669" s="256"/>
      <c r="CG1669" s="256"/>
      <c r="CH1669" s="256"/>
      <c r="CI1669" s="256"/>
      <c r="CJ1669" s="256"/>
      <c r="CK1669" s="256"/>
      <c r="CL1669" s="256"/>
      <c r="CM1669" s="256"/>
      <c r="CN1669" s="256"/>
      <c r="CO1669" s="256"/>
      <c r="CP1669" s="256"/>
      <c r="CQ1669" s="256"/>
      <c r="CR1669" s="256"/>
      <c r="CS1669" s="256"/>
      <c r="CT1669" s="256"/>
      <c r="CU1669" s="256"/>
      <c r="CV1669" s="256"/>
      <c r="CW1669" s="256"/>
      <c r="CX1669" s="256"/>
      <c r="CY1669" s="256"/>
      <c r="CZ1669" s="256"/>
      <c r="DA1669" s="256"/>
      <c r="DB1669" s="256"/>
      <c r="DC1669" s="256"/>
      <c r="DD1669" s="256"/>
      <c r="DE1669" s="256"/>
      <c r="DF1669" s="256"/>
      <c r="DG1669" s="256"/>
      <c r="DH1669" s="256"/>
      <c r="DI1669" s="256"/>
      <c r="DJ1669" s="256"/>
      <c r="DK1669" s="256"/>
      <c r="DL1669" s="256"/>
      <c r="DM1669" s="256"/>
      <c r="DN1669" s="256"/>
      <c r="DO1669" s="256"/>
      <c r="DP1669" s="256"/>
      <c r="DQ1669" s="256"/>
      <c r="DR1669" s="256"/>
      <c r="DS1669" s="256"/>
      <c r="DT1669" s="256"/>
      <c r="DU1669" s="256"/>
      <c r="DV1669" s="256"/>
      <c r="DW1669" s="256"/>
      <c r="DX1669" s="256"/>
      <c r="DY1669" s="256"/>
      <c r="DZ1669" s="256"/>
      <c r="EA1669" s="256"/>
      <c r="EB1669" s="256"/>
      <c r="EC1669" s="256"/>
      <c r="ED1669" s="256"/>
      <c r="EE1669" s="256"/>
      <c r="EF1669" s="256"/>
      <c r="EG1669" s="256"/>
      <c r="EH1669" s="256"/>
      <c r="EI1669" s="256"/>
      <c r="EJ1669" s="256"/>
      <c r="EK1669" s="256"/>
      <c r="EL1669" s="256"/>
      <c r="EM1669" s="256"/>
      <c r="EN1669" s="256"/>
      <c r="EO1669" s="256"/>
      <c r="EP1669" s="256"/>
      <c r="EQ1669" s="256"/>
      <c r="ER1669" s="256"/>
      <c r="ES1669" s="256"/>
      <c r="ET1669" s="256"/>
      <c r="EU1669" s="256"/>
      <c r="EV1669" s="256"/>
      <c r="EW1669" s="256"/>
      <c r="EX1669" s="256"/>
      <c r="EY1669" s="256"/>
      <c r="EZ1669" s="256"/>
      <c r="FA1669" s="256"/>
      <c r="FB1669" s="256"/>
      <c r="FC1669" s="256"/>
      <c r="FD1669" s="256"/>
      <c r="FE1669" s="256"/>
      <c r="FF1669" s="256"/>
      <c r="FG1669" s="256"/>
      <c r="FH1669" s="256"/>
      <c r="FI1669" s="256"/>
      <c r="FJ1669" s="256"/>
      <c r="FK1669" s="256"/>
      <c r="FL1669" s="256"/>
      <c r="FM1669" s="256"/>
      <c r="FN1669" s="256"/>
      <c r="FO1669" s="256"/>
      <c r="FP1669" s="256"/>
      <c r="FQ1669" s="256"/>
      <c r="FR1669" s="256"/>
      <c r="FS1669" s="256"/>
      <c r="FT1669" s="256"/>
      <c r="FU1669" s="256"/>
      <c r="FV1669" s="256"/>
    </row>
    <row r="1670" spans="1:178" s="64" customFormat="1" ht="32.25" customHeight="1">
      <c r="A1670" s="67" t="s">
        <v>991</v>
      </c>
      <c r="B1670" s="68" t="s">
        <v>992</v>
      </c>
      <c r="C1670" s="69"/>
      <c r="D1670" s="60">
        <v>45</v>
      </c>
      <c r="E1670" s="23">
        <f t="shared" si="770"/>
        <v>0</v>
      </c>
      <c r="F1670" s="69"/>
      <c r="G1670" s="25">
        <v>30</v>
      </c>
      <c r="H1670" s="23">
        <f t="shared" si="771"/>
        <v>0</v>
      </c>
      <c r="I1670" s="69"/>
      <c r="J1670" s="60">
        <v>45</v>
      </c>
      <c r="K1670" s="23">
        <f t="shared" si="772"/>
        <v>0</v>
      </c>
      <c r="L1670" s="69"/>
      <c r="M1670" s="60">
        <v>75</v>
      </c>
      <c r="N1670" s="23">
        <f t="shared" si="773"/>
        <v>0</v>
      </c>
      <c r="O1670" s="69"/>
      <c r="P1670" s="60">
        <v>38</v>
      </c>
      <c r="Q1670" s="23">
        <f t="shared" si="774"/>
        <v>0</v>
      </c>
      <c r="R1670" s="69"/>
      <c r="S1670" s="60">
        <v>68</v>
      </c>
      <c r="T1670" s="23">
        <f t="shared" si="775"/>
        <v>0</v>
      </c>
      <c r="U1670" s="69"/>
      <c r="V1670" s="60">
        <v>38</v>
      </c>
      <c r="W1670" s="23">
        <f t="shared" si="776"/>
        <v>0</v>
      </c>
      <c r="X1670" s="69"/>
      <c r="Y1670" s="60">
        <v>55</v>
      </c>
      <c r="Z1670" s="23">
        <f t="shared" si="777"/>
        <v>0</v>
      </c>
      <c r="AA1670" s="69"/>
      <c r="AB1670" s="60">
        <v>58</v>
      </c>
      <c r="AC1670" s="23">
        <f t="shared" si="778"/>
        <v>0</v>
      </c>
      <c r="AD1670" s="69"/>
      <c r="AE1670" s="60">
        <v>68</v>
      </c>
      <c r="AF1670" s="25">
        <f t="shared" si="779"/>
        <v>0</v>
      </c>
      <c r="AG1670" s="69"/>
      <c r="AH1670" s="60">
        <v>98</v>
      </c>
      <c r="AI1670" s="23">
        <f t="shared" si="780"/>
        <v>0</v>
      </c>
      <c r="AJ1670" s="69"/>
      <c r="AK1670" s="60">
        <v>7</v>
      </c>
      <c r="AL1670" s="25">
        <f t="shared" si="781"/>
        <v>0</v>
      </c>
      <c r="AM1670" s="69"/>
      <c r="AN1670" s="60">
        <v>6</v>
      </c>
      <c r="AO1670" s="25">
        <f t="shared" si="782"/>
        <v>0</v>
      </c>
      <c r="AP1670" s="69"/>
      <c r="AQ1670" s="60">
        <v>7</v>
      </c>
      <c r="AR1670" s="60">
        <f t="shared" si="788"/>
        <v>0</v>
      </c>
      <c r="AS1670" s="69"/>
      <c r="AT1670" s="60">
        <v>5.63</v>
      </c>
      <c r="AU1670" s="60">
        <f t="shared" si="768"/>
        <v>0</v>
      </c>
      <c r="AV1670" s="69"/>
      <c r="AW1670" s="60">
        <v>6.65</v>
      </c>
      <c r="AX1670" s="60">
        <f t="shared" si="789"/>
        <v>0</v>
      </c>
      <c r="AY1670" s="69"/>
      <c r="AZ1670" s="60">
        <v>5.58</v>
      </c>
      <c r="BA1670" s="60">
        <f t="shared" si="790"/>
        <v>0</v>
      </c>
      <c r="BB1670" s="69"/>
      <c r="BC1670" s="60">
        <v>6</v>
      </c>
      <c r="BD1670" s="23">
        <f t="shared" si="783"/>
        <v>0</v>
      </c>
      <c r="BE1670" s="26">
        <f t="shared" si="784"/>
        <v>0</v>
      </c>
      <c r="BF1670" s="27">
        <f t="shared" si="787"/>
        <v>34710</v>
      </c>
      <c r="BG1670" s="173"/>
      <c r="BH1670" s="174"/>
      <c r="BI1670" s="173"/>
      <c r="BJ1670" s="30">
        <f t="shared" si="785"/>
        <v>0</v>
      </c>
      <c r="BK1670" s="28">
        <f t="shared" si="786"/>
        <v>34710</v>
      </c>
      <c r="BL1670" s="255"/>
      <c r="BM1670" s="255"/>
      <c r="BN1670" s="255"/>
      <c r="BO1670" s="255"/>
      <c r="BP1670" s="245"/>
      <c r="BQ1670" s="245"/>
      <c r="BR1670" s="247"/>
      <c r="BS1670" s="247"/>
      <c r="BT1670" s="247"/>
      <c r="BU1670" s="245"/>
      <c r="BV1670" s="255"/>
      <c r="BW1670" s="255"/>
      <c r="BX1670" s="255"/>
      <c r="BY1670" s="256"/>
      <c r="BZ1670" s="256"/>
      <c r="CA1670" s="256"/>
      <c r="CB1670" s="256"/>
      <c r="CC1670" s="256"/>
      <c r="CD1670" s="256"/>
      <c r="CE1670" s="256"/>
      <c r="CF1670" s="256"/>
      <c r="CG1670" s="256"/>
      <c r="CH1670" s="256"/>
      <c r="CI1670" s="256"/>
      <c r="CJ1670" s="256"/>
      <c r="CK1670" s="256"/>
      <c r="CL1670" s="256"/>
      <c r="CM1670" s="256"/>
      <c r="CN1670" s="256"/>
      <c r="CO1670" s="256"/>
      <c r="CP1670" s="256"/>
      <c r="CQ1670" s="256"/>
      <c r="CR1670" s="256"/>
      <c r="CS1670" s="256"/>
      <c r="CT1670" s="256"/>
      <c r="CU1670" s="256"/>
      <c r="CV1670" s="256"/>
      <c r="CW1670" s="256"/>
      <c r="CX1670" s="256"/>
      <c r="CY1670" s="256"/>
      <c r="CZ1670" s="256"/>
      <c r="DA1670" s="256"/>
      <c r="DB1670" s="256"/>
      <c r="DC1670" s="256"/>
      <c r="DD1670" s="256"/>
      <c r="DE1670" s="256"/>
      <c r="DF1670" s="256"/>
      <c r="DG1670" s="256"/>
      <c r="DH1670" s="256"/>
      <c r="DI1670" s="256"/>
      <c r="DJ1670" s="256"/>
      <c r="DK1670" s="256"/>
      <c r="DL1670" s="256"/>
      <c r="DM1670" s="256"/>
      <c r="DN1670" s="256"/>
      <c r="DO1670" s="256"/>
      <c r="DP1670" s="256"/>
      <c r="DQ1670" s="256"/>
      <c r="DR1670" s="256"/>
      <c r="DS1670" s="256"/>
      <c r="DT1670" s="256"/>
      <c r="DU1670" s="256"/>
      <c r="DV1670" s="256"/>
      <c r="DW1670" s="256"/>
      <c r="DX1670" s="256"/>
      <c r="DY1670" s="256"/>
      <c r="DZ1670" s="256"/>
      <c r="EA1670" s="256"/>
      <c r="EB1670" s="256"/>
      <c r="EC1670" s="256"/>
      <c r="ED1670" s="256"/>
      <c r="EE1670" s="256"/>
      <c r="EF1670" s="256"/>
      <c r="EG1670" s="256"/>
      <c r="EH1670" s="256"/>
      <c r="EI1670" s="256"/>
      <c r="EJ1670" s="256"/>
      <c r="EK1670" s="256"/>
      <c r="EL1670" s="256"/>
      <c r="EM1670" s="256"/>
      <c r="EN1670" s="256"/>
      <c r="EO1670" s="256"/>
      <c r="EP1670" s="256"/>
      <c r="EQ1670" s="256"/>
      <c r="ER1670" s="256"/>
      <c r="ES1670" s="256"/>
      <c r="ET1670" s="256"/>
      <c r="EU1670" s="256"/>
      <c r="EV1670" s="256"/>
      <c r="EW1670" s="256"/>
      <c r="EX1670" s="256"/>
      <c r="EY1670" s="256"/>
      <c r="EZ1670" s="256"/>
      <c r="FA1670" s="256"/>
      <c r="FB1670" s="256"/>
      <c r="FC1670" s="256"/>
      <c r="FD1670" s="256"/>
      <c r="FE1670" s="256"/>
      <c r="FF1670" s="256"/>
      <c r="FG1670" s="256"/>
      <c r="FH1670" s="256"/>
      <c r="FI1670" s="256"/>
      <c r="FJ1670" s="256"/>
      <c r="FK1670" s="256"/>
      <c r="FL1670" s="256"/>
      <c r="FM1670" s="256"/>
      <c r="FN1670" s="256"/>
      <c r="FO1670" s="256"/>
      <c r="FP1670" s="256"/>
      <c r="FQ1670" s="256"/>
      <c r="FR1670" s="256"/>
      <c r="FS1670" s="256"/>
      <c r="FT1670" s="256"/>
      <c r="FU1670" s="256"/>
      <c r="FV1670" s="256"/>
    </row>
    <row r="1671" spans="1:178" s="64" customFormat="1" ht="32.25" customHeight="1">
      <c r="A1671" s="67" t="s">
        <v>993</v>
      </c>
      <c r="B1671" s="68" t="s">
        <v>994</v>
      </c>
      <c r="C1671" s="69"/>
      <c r="D1671" s="60">
        <v>45</v>
      </c>
      <c r="E1671" s="23">
        <f t="shared" si="770"/>
        <v>0</v>
      </c>
      <c r="F1671" s="69"/>
      <c r="G1671" s="25">
        <v>30</v>
      </c>
      <c r="H1671" s="23">
        <f t="shared" si="771"/>
        <v>0</v>
      </c>
      <c r="I1671" s="69"/>
      <c r="J1671" s="60">
        <v>45</v>
      </c>
      <c r="K1671" s="23">
        <f t="shared" si="772"/>
        <v>0</v>
      </c>
      <c r="L1671" s="69"/>
      <c r="M1671" s="60">
        <v>75</v>
      </c>
      <c r="N1671" s="23">
        <f t="shared" si="773"/>
        <v>0</v>
      </c>
      <c r="O1671" s="69"/>
      <c r="P1671" s="60">
        <v>38</v>
      </c>
      <c r="Q1671" s="23">
        <f t="shared" si="774"/>
        <v>0</v>
      </c>
      <c r="R1671" s="69"/>
      <c r="S1671" s="60">
        <v>68</v>
      </c>
      <c r="T1671" s="23">
        <f t="shared" si="775"/>
        <v>0</v>
      </c>
      <c r="U1671" s="69"/>
      <c r="V1671" s="60">
        <v>38</v>
      </c>
      <c r="W1671" s="23">
        <f t="shared" si="776"/>
        <v>0</v>
      </c>
      <c r="X1671" s="69"/>
      <c r="Y1671" s="60">
        <v>55</v>
      </c>
      <c r="Z1671" s="23">
        <f t="shared" si="777"/>
        <v>0</v>
      </c>
      <c r="AA1671" s="69"/>
      <c r="AB1671" s="60">
        <v>58</v>
      </c>
      <c r="AC1671" s="23">
        <f t="shared" si="778"/>
        <v>0</v>
      </c>
      <c r="AD1671" s="69"/>
      <c r="AE1671" s="60">
        <v>68</v>
      </c>
      <c r="AF1671" s="25">
        <f t="shared" si="779"/>
        <v>0</v>
      </c>
      <c r="AG1671" s="69"/>
      <c r="AH1671" s="60">
        <v>98</v>
      </c>
      <c r="AI1671" s="23">
        <f t="shared" si="780"/>
        <v>0</v>
      </c>
      <c r="AJ1671" s="69"/>
      <c r="AK1671" s="60">
        <v>7</v>
      </c>
      <c r="AL1671" s="25">
        <f t="shared" si="781"/>
        <v>0</v>
      </c>
      <c r="AM1671" s="69"/>
      <c r="AN1671" s="60">
        <v>6</v>
      </c>
      <c r="AO1671" s="25">
        <f t="shared" si="782"/>
        <v>0</v>
      </c>
      <c r="AP1671" s="69"/>
      <c r="AQ1671" s="60">
        <v>7</v>
      </c>
      <c r="AR1671" s="60">
        <f t="shared" si="788"/>
        <v>0</v>
      </c>
      <c r="AS1671" s="69"/>
      <c r="AT1671" s="60">
        <v>5.63</v>
      </c>
      <c r="AU1671" s="60">
        <f t="shared" si="768"/>
        <v>0</v>
      </c>
      <c r="AV1671" s="69"/>
      <c r="AW1671" s="60">
        <v>6.65</v>
      </c>
      <c r="AX1671" s="60">
        <f t="shared" si="789"/>
        <v>0</v>
      </c>
      <c r="AY1671" s="69"/>
      <c r="AZ1671" s="60">
        <v>5.58</v>
      </c>
      <c r="BA1671" s="60">
        <f t="shared" si="790"/>
        <v>0</v>
      </c>
      <c r="BB1671" s="69"/>
      <c r="BC1671" s="60">
        <v>6</v>
      </c>
      <c r="BD1671" s="23">
        <f t="shared" si="783"/>
        <v>0</v>
      </c>
      <c r="BE1671" s="26">
        <f t="shared" si="784"/>
        <v>0</v>
      </c>
      <c r="BF1671" s="27">
        <f t="shared" si="787"/>
        <v>310788</v>
      </c>
      <c r="BG1671" s="173"/>
      <c r="BH1671" s="174"/>
      <c r="BI1671" s="173"/>
      <c r="BJ1671" s="30">
        <f t="shared" si="785"/>
        <v>0</v>
      </c>
      <c r="BK1671" s="28">
        <f t="shared" si="786"/>
        <v>310788</v>
      </c>
      <c r="BL1671" s="255"/>
      <c r="BM1671" s="255"/>
      <c r="BN1671" s="255"/>
      <c r="BO1671" s="255"/>
      <c r="BP1671" s="245"/>
      <c r="BQ1671" s="245"/>
      <c r="BR1671" s="247"/>
      <c r="BS1671" s="247"/>
      <c r="BT1671" s="247"/>
      <c r="BU1671" s="245"/>
      <c r="BV1671" s="255"/>
      <c r="BW1671" s="255"/>
      <c r="BX1671" s="255"/>
      <c r="BY1671" s="256"/>
      <c r="BZ1671" s="256"/>
      <c r="CA1671" s="256"/>
      <c r="CB1671" s="256"/>
      <c r="CC1671" s="256"/>
      <c r="CD1671" s="256"/>
      <c r="CE1671" s="256"/>
      <c r="CF1671" s="256"/>
      <c r="CG1671" s="256"/>
      <c r="CH1671" s="256"/>
      <c r="CI1671" s="256"/>
      <c r="CJ1671" s="256"/>
      <c r="CK1671" s="256"/>
      <c r="CL1671" s="256"/>
      <c r="CM1671" s="256"/>
      <c r="CN1671" s="256"/>
      <c r="CO1671" s="256"/>
      <c r="CP1671" s="256"/>
      <c r="CQ1671" s="256"/>
      <c r="CR1671" s="256"/>
      <c r="CS1671" s="256"/>
      <c r="CT1671" s="256"/>
      <c r="CU1671" s="256"/>
      <c r="CV1671" s="256"/>
      <c r="CW1671" s="256"/>
      <c r="CX1671" s="256"/>
      <c r="CY1671" s="256"/>
      <c r="CZ1671" s="256"/>
      <c r="DA1671" s="256"/>
      <c r="DB1671" s="256"/>
      <c r="DC1671" s="256"/>
      <c r="DD1671" s="256"/>
      <c r="DE1671" s="256"/>
      <c r="DF1671" s="256"/>
      <c r="DG1671" s="256"/>
      <c r="DH1671" s="256"/>
      <c r="DI1671" s="256"/>
      <c r="DJ1671" s="256"/>
      <c r="DK1671" s="256"/>
      <c r="DL1671" s="256"/>
      <c r="DM1671" s="256"/>
      <c r="DN1671" s="256"/>
      <c r="DO1671" s="256"/>
      <c r="DP1671" s="256"/>
      <c r="DQ1671" s="256"/>
      <c r="DR1671" s="256"/>
      <c r="DS1671" s="256"/>
      <c r="DT1671" s="256"/>
      <c r="DU1671" s="256"/>
      <c r="DV1671" s="256"/>
      <c r="DW1671" s="256"/>
      <c r="DX1671" s="256"/>
      <c r="DY1671" s="256"/>
      <c r="DZ1671" s="256"/>
      <c r="EA1671" s="256"/>
      <c r="EB1671" s="256"/>
      <c r="EC1671" s="256"/>
      <c r="ED1671" s="256"/>
      <c r="EE1671" s="256"/>
      <c r="EF1671" s="256"/>
      <c r="EG1671" s="256"/>
      <c r="EH1671" s="256"/>
      <c r="EI1671" s="256"/>
      <c r="EJ1671" s="256"/>
      <c r="EK1671" s="256"/>
      <c r="EL1671" s="256"/>
      <c r="EM1671" s="256"/>
      <c r="EN1671" s="256"/>
      <c r="EO1671" s="256"/>
      <c r="EP1671" s="256"/>
      <c r="EQ1671" s="256"/>
      <c r="ER1671" s="256"/>
      <c r="ES1671" s="256"/>
      <c r="ET1671" s="256"/>
      <c r="EU1671" s="256"/>
      <c r="EV1671" s="256"/>
      <c r="EW1671" s="256"/>
      <c r="EX1671" s="256"/>
      <c r="EY1671" s="256"/>
      <c r="EZ1671" s="256"/>
      <c r="FA1671" s="256"/>
      <c r="FB1671" s="256"/>
      <c r="FC1671" s="256"/>
      <c r="FD1671" s="256"/>
      <c r="FE1671" s="256"/>
      <c r="FF1671" s="256"/>
      <c r="FG1671" s="256"/>
      <c r="FH1671" s="256"/>
      <c r="FI1671" s="256"/>
      <c r="FJ1671" s="256"/>
      <c r="FK1671" s="256"/>
      <c r="FL1671" s="256"/>
      <c r="FM1671" s="256"/>
      <c r="FN1671" s="256"/>
      <c r="FO1671" s="256"/>
      <c r="FP1671" s="256"/>
      <c r="FQ1671" s="256"/>
      <c r="FR1671" s="256"/>
      <c r="FS1671" s="256"/>
      <c r="FT1671" s="256"/>
      <c r="FU1671" s="256"/>
      <c r="FV1671" s="256"/>
    </row>
    <row r="1672" spans="1:178" s="64" customFormat="1" ht="32.25" customHeight="1">
      <c r="A1672" s="67" t="s">
        <v>995</v>
      </c>
      <c r="B1672" s="68" t="s">
        <v>996</v>
      </c>
      <c r="C1672" s="69"/>
      <c r="D1672" s="60">
        <v>45</v>
      </c>
      <c r="E1672" s="23">
        <f t="shared" si="770"/>
        <v>0</v>
      </c>
      <c r="F1672" s="69"/>
      <c r="G1672" s="25">
        <v>30</v>
      </c>
      <c r="H1672" s="23">
        <f t="shared" si="771"/>
        <v>0</v>
      </c>
      <c r="I1672" s="69"/>
      <c r="J1672" s="60">
        <v>45</v>
      </c>
      <c r="K1672" s="23">
        <f t="shared" si="772"/>
        <v>0</v>
      </c>
      <c r="L1672" s="69"/>
      <c r="M1672" s="60">
        <v>75</v>
      </c>
      <c r="N1672" s="23">
        <f t="shared" si="773"/>
        <v>0</v>
      </c>
      <c r="O1672" s="69"/>
      <c r="P1672" s="60">
        <v>38</v>
      </c>
      <c r="Q1672" s="23">
        <f t="shared" si="774"/>
        <v>0</v>
      </c>
      <c r="R1672" s="69"/>
      <c r="S1672" s="60">
        <v>68</v>
      </c>
      <c r="T1672" s="23">
        <f t="shared" si="775"/>
        <v>0</v>
      </c>
      <c r="U1672" s="69"/>
      <c r="V1672" s="60">
        <v>38</v>
      </c>
      <c r="W1672" s="23">
        <f t="shared" si="776"/>
        <v>0</v>
      </c>
      <c r="X1672" s="69"/>
      <c r="Y1672" s="60">
        <v>55</v>
      </c>
      <c r="Z1672" s="23">
        <f t="shared" si="777"/>
        <v>0</v>
      </c>
      <c r="AA1672" s="69"/>
      <c r="AB1672" s="60">
        <v>58</v>
      </c>
      <c r="AC1672" s="23">
        <f t="shared" si="778"/>
        <v>0</v>
      </c>
      <c r="AD1672" s="69"/>
      <c r="AE1672" s="60">
        <v>68</v>
      </c>
      <c r="AF1672" s="25">
        <f t="shared" si="779"/>
        <v>0</v>
      </c>
      <c r="AG1672" s="69"/>
      <c r="AH1672" s="60">
        <v>98</v>
      </c>
      <c r="AI1672" s="23">
        <f t="shared" si="780"/>
        <v>0</v>
      </c>
      <c r="AJ1672" s="69"/>
      <c r="AK1672" s="60">
        <v>7</v>
      </c>
      <c r="AL1672" s="25">
        <f t="shared" si="781"/>
        <v>0</v>
      </c>
      <c r="AM1672" s="69"/>
      <c r="AN1672" s="60">
        <v>6</v>
      </c>
      <c r="AO1672" s="25">
        <f t="shared" si="782"/>
        <v>0</v>
      </c>
      <c r="AP1672" s="69"/>
      <c r="AQ1672" s="60">
        <v>7</v>
      </c>
      <c r="AR1672" s="60">
        <f t="shared" si="788"/>
        <v>0</v>
      </c>
      <c r="AS1672" s="69"/>
      <c r="AT1672" s="60">
        <v>5.63</v>
      </c>
      <c r="AU1672" s="60">
        <f t="shared" si="768"/>
        <v>0</v>
      </c>
      <c r="AV1672" s="69"/>
      <c r="AW1672" s="60">
        <v>6.65</v>
      </c>
      <c r="AX1672" s="60">
        <f t="shared" si="789"/>
        <v>0</v>
      </c>
      <c r="AY1672" s="69"/>
      <c r="AZ1672" s="60">
        <v>5.58</v>
      </c>
      <c r="BA1672" s="60">
        <f t="shared" si="790"/>
        <v>0</v>
      </c>
      <c r="BB1672" s="69"/>
      <c r="BC1672" s="60">
        <v>6</v>
      </c>
      <c r="BD1672" s="23">
        <f t="shared" si="783"/>
        <v>0</v>
      </c>
      <c r="BE1672" s="26">
        <f t="shared" si="784"/>
        <v>0</v>
      </c>
      <c r="BF1672" s="27">
        <f t="shared" si="787"/>
        <v>91906</v>
      </c>
      <c r="BG1672" s="173"/>
      <c r="BH1672" s="174"/>
      <c r="BI1672" s="173"/>
      <c r="BJ1672" s="30">
        <f t="shared" si="785"/>
        <v>0</v>
      </c>
      <c r="BK1672" s="28">
        <f t="shared" si="786"/>
        <v>91906</v>
      </c>
      <c r="BL1672" s="255"/>
      <c r="BM1672" s="255"/>
      <c r="BN1672" s="255"/>
      <c r="BO1672" s="255"/>
      <c r="BP1672" s="245"/>
      <c r="BQ1672" s="245"/>
      <c r="BR1672" s="247"/>
      <c r="BS1672" s="247"/>
      <c r="BT1672" s="247"/>
      <c r="BU1672" s="245"/>
      <c r="BV1672" s="255"/>
      <c r="BW1672" s="255"/>
      <c r="BX1672" s="255"/>
      <c r="BY1672" s="256"/>
      <c r="BZ1672" s="256"/>
      <c r="CA1672" s="256"/>
      <c r="CB1672" s="256"/>
      <c r="CC1672" s="256"/>
      <c r="CD1672" s="256"/>
      <c r="CE1672" s="256"/>
      <c r="CF1672" s="256"/>
      <c r="CG1672" s="256"/>
      <c r="CH1672" s="256"/>
      <c r="CI1672" s="256"/>
      <c r="CJ1672" s="256"/>
      <c r="CK1672" s="256"/>
      <c r="CL1672" s="256"/>
      <c r="CM1672" s="256"/>
      <c r="CN1672" s="256"/>
      <c r="CO1672" s="256"/>
      <c r="CP1672" s="256"/>
      <c r="CQ1672" s="256"/>
      <c r="CR1672" s="256"/>
      <c r="CS1672" s="256"/>
      <c r="CT1672" s="256"/>
      <c r="CU1672" s="256"/>
      <c r="CV1672" s="256"/>
      <c r="CW1672" s="256"/>
      <c r="CX1672" s="256"/>
      <c r="CY1672" s="256"/>
      <c r="CZ1672" s="256"/>
      <c r="DA1672" s="256"/>
      <c r="DB1672" s="256"/>
      <c r="DC1672" s="256"/>
      <c r="DD1672" s="256"/>
      <c r="DE1672" s="256"/>
      <c r="DF1672" s="256"/>
      <c r="DG1672" s="256"/>
      <c r="DH1672" s="256"/>
      <c r="DI1672" s="256"/>
      <c r="DJ1672" s="256"/>
      <c r="DK1672" s="256"/>
      <c r="DL1672" s="256"/>
      <c r="DM1672" s="256"/>
      <c r="DN1672" s="256"/>
      <c r="DO1672" s="256"/>
      <c r="DP1672" s="256"/>
      <c r="DQ1672" s="256"/>
      <c r="DR1672" s="256"/>
      <c r="DS1672" s="256"/>
      <c r="DT1672" s="256"/>
      <c r="DU1672" s="256"/>
      <c r="DV1672" s="256"/>
      <c r="DW1672" s="256"/>
      <c r="DX1672" s="256"/>
      <c r="DY1672" s="256"/>
      <c r="DZ1672" s="256"/>
      <c r="EA1672" s="256"/>
      <c r="EB1672" s="256"/>
      <c r="EC1672" s="256"/>
      <c r="ED1672" s="256"/>
      <c r="EE1672" s="256"/>
      <c r="EF1672" s="256"/>
      <c r="EG1672" s="256"/>
      <c r="EH1672" s="256"/>
      <c r="EI1672" s="256"/>
      <c r="EJ1672" s="256"/>
      <c r="EK1672" s="256"/>
      <c r="EL1672" s="256"/>
      <c r="EM1672" s="256"/>
      <c r="EN1672" s="256"/>
      <c r="EO1672" s="256"/>
      <c r="EP1672" s="256"/>
      <c r="EQ1672" s="256"/>
      <c r="ER1672" s="256"/>
      <c r="ES1672" s="256"/>
      <c r="ET1672" s="256"/>
      <c r="EU1672" s="256"/>
      <c r="EV1672" s="256"/>
      <c r="EW1672" s="256"/>
      <c r="EX1672" s="256"/>
      <c r="EY1672" s="256"/>
      <c r="EZ1672" s="256"/>
      <c r="FA1672" s="256"/>
      <c r="FB1672" s="256"/>
      <c r="FC1672" s="256"/>
      <c r="FD1672" s="256"/>
      <c r="FE1672" s="256"/>
      <c r="FF1672" s="256"/>
      <c r="FG1672" s="256"/>
      <c r="FH1672" s="256"/>
      <c r="FI1672" s="256"/>
      <c r="FJ1672" s="256"/>
      <c r="FK1672" s="256"/>
      <c r="FL1672" s="256"/>
      <c r="FM1672" s="256"/>
      <c r="FN1672" s="256"/>
      <c r="FO1672" s="256"/>
      <c r="FP1672" s="256"/>
      <c r="FQ1672" s="256"/>
      <c r="FR1672" s="256"/>
      <c r="FS1672" s="256"/>
      <c r="FT1672" s="256"/>
      <c r="FU1672" s="256"/>
      <c r="FV1672" s="256"/>
    </row>
    <row r="1673" spans="1:178" s="64" customFormat="1" ht="32.25" customHeight="1">
      <c r="A1673" s="67" t="s">
        <v>997</v>
      </c>
      <c r="B1673" s="68" t="s">
        <v>998</v>
      </c>
      <c r="C1673" s="69"/>
      <c r="D1673" s="60">
        <v>45</v>
      </c>
      <c r="E1673" s="23">
        <f t="shared" si="770"/>
        <v>0</v>
      </c>
      <c r="F1673" s="69"/>
      <c r="G1673" s="25">
        <v>30</v>
      </c>
      <c r="H1673" s="23">
        <f t="shared" si="771"/>
        <v>0</v>
      </c>
      <c r="I1673" s="69"/>
      <c r="J1673" s="60">
        <v>45</v>
      </c>
      <c r="K1673" s="23">
        <f t="shared" si="772"/>
        <v>0</v>
      </c>
      <c r="L1673" s="69"/>
      <c r="M1673" s="60">
        <v>75</v>
      </c>
      <c r="N1673" s="23">
        <f t="shared" si="773"/>
        <v>0</v>
      </c>
      <c r="O1673" s="69"/>
      <c r="P1673" s="60">
        <v>38</v>
      </c>
      <c r="Q1673" s="23">
        <f t="shared" si="774"/>
        <v>0</v>
      </c>
      <c r="R1673" s="69"/>
      <c r="S1673" s="60">
        <v>68</v>
      </c>
      <c r="T1673" s="23">
        <f t="shared" si="775"/>
        <v>0</v>
      </c>
      <c r="U1673" s="69"/>
      <c r="V1673" s="60">
        <v>38</v>
      </c>
      <c r="W1673" s="23">
        <f t="shared" si="776"/>
        <v>0</v>
      </c>
      <c r="X1673" s="69"/>
      <c r="Y1673" s="60">
        <v>55</v>
      </c>
      <c r="Z1673" s="23">
        <f t="shared" si="777"/>
        <v>0</v>
      </c>
      <c r="AA1673" s="69"/>
      <c r="AB1673" s="60">
        <v>58</v>
      </c>
      <c r="AC1673" s="23">
        <f t="shared" si="778"/>
        <v>0</v>
      </c>
      <c r="AD1673" s="69"/>
      <c r="AE1673" s="60">
        <v>68</v>
      </c>
      <c r="AF1673" s="25">
        <f t="shared" si="779"/>
        <v>0</v>
      </c>
      <c r="AG1673" s="69"/>
      <c r="AH1673" s="60">
        <v>98</v>
      </c>
      <c r="AI1673" s="23">
        <f t="shared" si="780"/>
        <v>0</v>
      </c>
      <c r="AJ1673" s="69"/>
      <c r="AK1673" s="60">
        <v>7</v>
      </c>
      <c r="AL1673" s="25">
        <f t="shared" si="781"/>
        <v>0</v>
      </c>
      <c r="AM1673" s="69"/>
      <c r="AN1673" s="60">
        <v>6</v>
      </c>
      <c r="AO1673" s="25">
        <f t="shared" si="782"/>
        <v>0</v>
      </c>
      <c r="AP1673" s="69"/>
      <c r="AQ1673" s="60">
        <v>7</v>
      </c>
      <c r="AR1673" s="60">
        <f t="shared" si="788"/>
        <v>0</v>
      </c>
      <c r="AS1673" s="69"/>
      <c r="AT1673" s="60">
        <v>5.63</v>
      </c>
      <c r="AU1673" s="60">
        <f t="shared" si="768"/>
        <v>0</v>
      </c>
      <c r="AV1673" s="69"/>
      <c r="AW1673" s="60">
        <v>6.65</v>
      </c>
      <c r="AX1673" s="60">
        <f t="shared" si="789"/>
        <v>0</v>
      </c>
      <c r="AY1673" s="69"/>
      <c r="AZ1673" s="60">
        <v>5.58</v>
      </c>
      <c r="BA1673" s="60">
        <f t="shared" si="790"/>
        <v>0</v>
      </c>
      <c r="BB1673" s="69"/>
      <c r="BC1673" s="60">
        <v>6</v>
      </c>
      <c r="BD1673" s="23">
        <f t="shared" si="783"/>
        <v>0</v>
      </c>
      <c r="BE1673" s="26">
        <f t="shared" si="784"/>
        <v>0</v>
      </c>
      <c r="BF1673" s="27">
        <f t="shared" si="787"/>
        <v>57122</v>
      </c>
      <c r="BG1673" s="173"/>
      <c r="BH1673" s="174"/>
      <c r="BI1673" s="173">
        <v>37815</v>
      </c>
      <c r="BJ1673" s="30">
        <f t="shared" si="785"/>
        <v>37815</v>
      </c>
      <c r="BK1673" s="28">
        <f t="shared" si="786"/>
        <v>19307</v>
      </c>
      <c r="BL1673" s="255"/>
      <c r="BM1673" s="255"/>
      <c r="BN1673" s="255"/>
      <c r="BO1673" s="255"/>
      <c r="BP1673" s="245"/>
      <c r="BQ1673" s="245"/>
      <c r="BR1673" s="247"/>
      <c r="BS1673" s="247"/>
      <c r="BT1673" s="247"/>
      <c r="BU1673" s="245"/>
      <c r="BV1673" s="255"/>
      <c r="BW1673" s="255"/>
      <c r="BX1673" s="255"/>
      <c r="BY1673" s="256"/>
      <c r="BZ1673" s="256"/>
      <c r="CA1673" s="256"/>
      <c r="CB1673" s="256"/>
      <c r="CC1673" s="256"/>
      <c r="CD1673" s="256"/>
      <c r="CE1673" s="256"/>
      <c r="CF1673" s="256"/>
      <c r="CG1673" s="256"/>
      <c r="CH1673" s="256"/>
      <c r="CI1673" s="256"/>
      <c r="CJ1673" s="256"/>
      <c r="CK1673" s="256"/>
      <c r="CL1673" s="256"/>
      <c r="CM1673" s="256"/>
      <c r="CN1673" s="256"/>
      <c r="CO1673" s="256"/>
      <c r="CP1673" s="256"/>
      <c r="CQ1673" s="256"/>
      <c r="CR1673" s="256"/>
      <c r="CS1673" s="256"/>
      <c r="CT1673" s="256"/>
      <c r="CU1673" s="256"/>
      <c r="CV1673" s="256"/>
      <c r="CW1673" s="256"/>
      <c r="CX1673" s="256"/>
      <c r="CY1673" s="256"/>
      <c r="CZ1673" s="256"/>
      <c r="DA1673" s="256"/>
      <c r="DB1673" s="256"/>
      <c r="DC1673" s="256"/>
      <c r="DD1673" s="256"/>
      <c r="DE1673" s="256"/>
      <c r="DF1673" s="256"/>
      <c r="DG1673" s="256"/>
      <c r="DH1673" s="256"/>
      <c r="DI1673" s="256"/>
      <c r="DJ1673" s="256"/>
      <c r="DK1673" s="256"/>
      <c r="DL1673" s="256"/>
      <c r="DM1673" s="256"/>
      <c r="DN1673" s="256"/>
      <c r="DO1673" s="256"/>
      <c r="DP1673" s="256"/>
      <c r="DQ1673" s="256"/>
      <c r="DR1673" s="256"/>
      <c r="DS1673" s="256"/>
      <c r="DT1673" s="256"/>
      <c r="DU1673" s="256"/>
      <c r="DV1673" s="256"/>
      <c r="DW1673" s="256"/>
      <c r="DX1673" s="256"/>
      <c r="DY1673" s="256"/>
      <c r="DZ1673" s="256"/>
      <c r="EA1673" s="256"/>
      <c r="EB1673" s="256"/>
      <c r="EC1673" s="256"/>
      <c r="ED1673" s="256"/>
      <c r="EE1673" s="256"/>
      <c r="EF1673" s="256"/>
      <c r="EG1673" s="256"/>
      <c r="EH1673" s="256"/>
      <c r="EI1673" s="256"/>
      <c r="EJ1673" s="256"/>
      <c r="EK1673" s="256"/>
      <c r="EL1673" s="256"/>
      <c r="EM1673" s="256"/>
      <c r="EN1673" s="256"/>
      <c r="EO1673" s="256"/>
      <c r="EP1673" s="256"/>
      <c r="EQ1673" s="256"/>
      <c r="ER1673" s="256"/>
      <c r="ES1673" s="256"/>
      <c r="ET1673" s="256"/>
      <c r="EU1673" s="256"/>
      <c r="EV1673" s="256"/>
      <c r="EW1673" s="256"/>
      <c r="EX1673" s="256"/>
      <c r="EY1673" s="256"/>
      <c r="EZ1673" s="256"/>
      <c r="FA1673" s="256"/>
      <c r="FB1673" s="256"/>
      <c r="FC1673" s="256"/>
      <c r="FD1673" s="256"/>
      <c r="FE1673" s="256"/>
      <c r="FF1673" s="256"/>
      <c r="FG1673" s="256"/>
      <c r="FH1673" s="256"/>
      <c r="FI1673" s="256"/>
      <c r="FJ1673" s="256"/>
      <c r="FK1673" s="256"/>
      <c r="FL1673" s="256"/>
      <c r="FM1673" s="256"/>
      <c r="FN1673" s="256"/>
      <c r="FO1673" s="256"/>
      <c r="FP1673" s="256"/>
      <c r="FQ1673" s="256"/>
      <c r="FR1673" s="256"/>
      <c r="FS1673" s="256"/>
      <c r="FT1673" s="256"/>
      <c r="FU1673" s="256"/>
      <c r="FV1673" s="256"/>
    </row>
    <row r="1674" spans="1:178" s="64" customFormat="1" ht="32.25" customHeight="1">
      <c r="A1674" s="67" t="s">
        <v>999</v>
      </c>
      <c r="B1674" s="68" t="s">
        <v>1000</v>
      </c>
      <c r="C1674" s="69"/>
      <c r="D1674" s="60">
        <v>45</v>
      </c>
      <c r="E1674" s="23">
        <f t="shared" si="770"/>
        <v>0</v>
      </c>
      <c r="F1674" s="69"/>
      <c r="G1674" s="25">
        <v>30</v>
      </c>
      <c r="H1674" s="23">
        <f t="shared" si="771"/>
        <v>0</v>
      </c>
      <c r="I1674" s="69"/>
      <c r="J1674" s="60">
        <v>45</v>
      </c>
      <c r="K1674" s="23">
        <f t="shared" si="772"/>
        <v>0</v>
      </c>
      <c r="L1674" s="69"/>
      <c r="M1674" s="58">
        <v>75</v>
      </c>
      <c r="N1674" s="23">
        <f t="shared" si="773"/>
        <v>0</v>
      </c>
      <c r="O1674" s="69"/>
      <c r="P1674" s="60">
        <v>38</v>
      </c>
      <c r="Q1674" s="23">
        <f t="shared" si="774"/>
        <v>0</v>
      </c>
      <c r="R1674" s="69"/>
      <c r="S1674" s="60">
        <v>68</v>
      </c>
      <c r="T1674" s="23">
        <f t="shared" si="775"/>
        <v>0</v>
      </c>
      <c r="U1674" s="69"/>
      <c r="V1674" s="60">
        <v>38</v>
      </c>
      <c r="W1674" s="23">
        <f t="shared" si="776"/>
        <v>0</v>
      </c>
      <c r="X1674" s="69"/>
      <c r="Y1674" s="60">
        <v>55</v>
      </c>
      <c r="Z1674" s="23">
        <f t="shared" si="777"/>
        <v>0</v>
      </c>
      <c r="AA1674" s="69"/>
      <c r="AB1674" s="60">
        <v>58</v>
      </c>
      <c r="AC1674" s="23">
        <f t="shared" si="778"/>
        <v>0</v>
      </c>
      <c r="AD1674" s="69"/>
      <c r="AE1674" s="60">
        <v>68</v>
      </c>
      <c r="AF1674" s="25">
        <f t="shared" si="779"/>
        <v>0</v>
      </c>
      <c r="AG1674" s="69"/>
      <c r="AH1674" s="60">
        <v>98</v>
      </c>
      <c r="AI1674" s="23">
        <f t="shared" si="780"/>
        <v>0</v>
      </c>
      <c r="AJ1674" s="69"/>
      <c r="AK1674" s="60">
        <v>7</v>
      </c>
      <c r="AL1674" s="25">
        <f t="shared" si="781"/>
        <v>0</v>
      </c>
      <c r="AM1674" s="69"/>
      <c r="AN1674" s="60">
        <v>6</v>
      </c>
      <c r="AO1674" s="25">
        <f t="shared" si="782"/>
        <v>0</v>
      </c>
      <c r="AP1674" s="69"/>
      <c r="AQ1674" s="60">
        <v>7</v>
      </c>
      <c r="AR1674" s="60">
        <f t="shared" si="788"/>
        <v>0</v>
      </c>
      <c r="AS1674" s="69"/>
      <c r="AT1674" s="60">
        <v>5.63</v>
      </c>
      <c r="AU1674" s="60">
        <f t="shared" si="768"/>
        <v>0</v>
      </c>
      <c r="AV1674" s="69"/>
      <c r="AW1674" s="60">
        <v>6.65</v>
      </c>
      <c r="AX1674" s="60">
        <f t="shared" si="789"/>
        <v>0</v>
      </c>
      <c r="AY1674" s="69"/>
      <c r="AZ1674" s="60">
        <v>5.58</v>
      </c>
      <c r="BA1674" s="60">
        <f t="shared" si="790"/>
        <v>0</v>
      </c>
      <c r="BB1674" s="69"/>
      <c r="BC1674" s="60">
        <v>6</v>
      </c>
      <c r="BD1674" s="23">
        <f t="shared" si="783"/>
        <v>0</v>
      </c>
      <c r="BE1674" s="26">
        <f t="shared" si="784"/>
        <v>0</v>
      </c>
      <c r="BF1674" s="27">
        <f t="shared" si="787"/>
        <v>82680</v>
      </c>
      <c r="BG1674" s="173"/>
      <c r="BH1674" s="174"/>
      <c r="BI1674" s="173"/>
      <c r="BJ1674" s="30">
        <f t="shared" si="785"/>
        <v>0</v>
      </c>
      <c r="BK1674" s="28">
        <f t="shared" si="786"/>
        <v>82680</v>
      </c>
      <c r="BL1674" s="255"/>
      <c r="BM1674" s="255"/>
      <c r="BN1674" s="255"/>
      <c r="BO1674" s="255"/>
      <c r="BP1674" s="245"/>
      <c r="BQ1674" s="245"/>
      <c r="BR1674" s="247"/>
      <c r="BS1674" s="247"/>
      <c r="BT1674" s="247"/>
      <c r="BU1674" s="245"/>
      <c r="BV1674" s="255"/>
      <c r="BW1674" s="255"/>
      <c r="BX1674" s="255"/>
      <c r="BY1674" s="256"/>
      <c r="BZ1674" s="256"/>
      <c r="CA1674" s="256"/>
      <c r="CB1674" s="256"/>
      <c r="CC1674" s="256"/>
      <c r="CD1674" s="256"/>
      <c r="CE1674" s="256"/>
      <c r="CF1674" s="256"/>
      <c r="CG1674" s="256"/>
      <c r="CH1674" s="256"/>
      <c r="CI1674" s="256"/>
      <c r="CJ1674" s="256"/>
      <c r="CK1674" s="256"/>
      <c r="CL1674" s="256"/>
      <c r="CM1674" s="256"/>
      <c r="CN1674" s="256"/>
      <c r="CO1674" s="256"/>
      <c r="CP1674" s="256"/>
      <c r="CQ1674" s="256"/>
      <c r="CR1674" s="256"/>
      <c r="CS1674" s="256"/>
      <c r="CT1674" s="256"/>
      <c r="CU1674" s="256"/>
      <c r="CV1674" s="256"/>
      <c r="CW1674" s="256"/>
      <c r="CX1674" s="256"/>
      <c r="CY1674" s="256"/>
      <c r="CZ1674" s="256"/>
      <c r="DA1674" s="256"/>
      <c r="DB1674" s="256"/>
      <c r="DC1674" s="256"/>
      <c r="DD1674" s="256"/>
      <c r="DE1674" s="256"/>
      <c r="DF1674" s="256"/>
      <c r="DG1674" s="256"/>
      <c r="DH1674" s="256"/>
      <c r="DI1674" s="256"/>
      <c r="DJ1674" s="256"/>
      <c r="DK1674" s="256"/>
      <c r="DL1674" s="256"/>
      <c r="DM1674" s="256"/>
      <c r="DN1674" s="256"/>
      <c r="DO1674" s="256"/>
      <c r="DP1674" s="256"/>
      <c r="DQ1674" s="256"/>
      <c r="DR1674" s="256"/>
      <c r="DS1674" s="256"/>
      <c r="DT1674" s="256"/>
      <c r="DU1674" s="256"/>
      <c r="DV1674" s="256"/>
      <c r="DW1674" s="256"/>
      <c r="DX1674" s="256"/>
      <c r="DY1674" s="256"/>
      <c r="DZ1674" s="256"/>
      <c r="EA1674" s="256"/>
      <c r="EB1674" s="256"/>
      <c r="EC1674" s="256"/>
      <c r="ED1674" s="256"/>
      <c r="EE1674" s="256"/>
      <c r="EF1674" s="256"/>
      <c r="EG1674" s="256"/>
      <c r="EH1674" s="256"/>
      <c r="EI1674" s="256"/>
      <c r="EJ1674" s="256"/>
      <c r="EK1674" s="256"/>
      <c r="EL1674" s="256"/>
      <c r="EM1674" s="256"/>
      <c r="EN1674" s="256"/>
      <c r="EO1674" s="256"/>
      <c r="EP1674" s="256"/>
      <c r="EQ1674" s="256"/>
      <c r="ER1674" s="256"/>
      <c r="ES1674" s="256"/>
      <c r="ET1674" s="256"/>
      <c r="EU1674" s="256"/>
      <c r="EV1674" s="256"/>
      <c r="EW1674" s="256"/>
      <c r="EX1674" s="256"/>
      <c r="EY1674" s="256"/>
      <c r="EZ1674" s="256"/>
      <c r="FA1674" s="256"/>
      <c r="FB1674" s="256"/>
      <c r="FC1674" s="256"/>
      <c r="FD1674" s="256"/>
      <c r="FE1674" s="256"/>
      <c r="FF1674" s="256"/>
      <c r="FG1674" s="256"/>
      <c r="FH1674" s="256"/>
      <c r="FI1674" s="256"/>
      <c r="FJ1674" s="256"/>
      <c r="FK1674" s="256"/>
      <c r="FL1674" s="256"/>
      <c r="FM1674" s="256"/>
      <c r="FN1674" s="256"/>
      <c r="FO1674" s="256"/>
      <c r="FP1674" s="256"/>
      <c r="FQ1674" s="256"/>
      <c r="FR1674" s="256"/>
      <c r="FS1674" s="256"/>
      <c r="FT1674" s="256"/>
      <c r="FU1674" s="256"/>
      <c r="FV1674" s="256"/>
    </row>
    <row r="1675" spans="1:178" s="64" customFormat="1" ht="32.25" customHeight="1">
      <c r="A1675" s="67" t="s">
        <v>1001</v>
      </c>
      <c r="B1675" s="68" t="s">
        <v>1002</v>
      </c>
      <c r="C1675" s="69"/>
      <c r="D1675" s="60">
        <v>45</v>
      </c>
      <c r="E1675" s="23">
        <f t="shared" si="770"/>
        <v>0</v>
      </c>
      <c r="F1675" s="69"/>
      <c r="G1675" s="25">
        <v>30</v>
      </c>
      <c r="H1675" s="23">
        <f t="shared" si="771"/>
        <v>0</v>
      </c>
      <c r="I1675" s="69"/>
      <c r="J1675" s="60">
        <v>45</v>
      </c>
      <c r="K1675" s="23">
        <f t="shared" si="772"/>
        <v>0</v>
      </c>
      <c r="L1675" s="69"/>
      <c r="M1675" s="60">
        <v>75</v>
      </c>
      <c r="N1675" s="23">
        <f t="shared" si="773"/>
        <v>0</v>
      </c>
      <c r="O1675" s="69"/>
      <c r="P1675" s="60">
        <v>38</v>
      </c>
      <c r="Q1675" s="23">
        <f t="shared" si="774"/>
        <v>0</v>
      </c>
      <c r="R1675" s="69"/>
      <c r="S1675" s="60">
        <v>68</v>
      </c>
      <c r="T1675" s="23">
        <f t="shared" si="775"/>
        <v>0</v>
      </c>
      <c r="U1675" s="69"/>
      <c r="V1675" s="60">
        <v>38</v>
      </c>
      <c r="W1675" s="23">
        <f t="shared" si="776"/>
        <v>0</v>
      </c>
      <c r="X1675" s="69"/>
      <c r="Y1675" s="60">
        <v>55</v>
      </c>
      <c r="Z1675" s="23">
        <f t="shared" si="777"/>
        <v>0</v>
      </c>
      <c r="AA1675" s="69"/>
      <c r="AB1675" s="60">
        <v>58</v>
      </c>
      <c r="AC1675" s="23">
        <f t="shared" si="778"/>
        <v>0</v>
      </c>
      <c r="AD1675" s="69"/>
      <c r="AE1675" s="60">
        <v>68</v>
      </c>
      <c r="AF1675" s="25">
        <f t="shared" si="779"/>
        <v>0</v>
      </c>
      <c r="AG1675" s="69"/>
      <c r="AH1675" s="60">
        <v>98</v>
      </c>
      <c r="AI1675" s="23">
        <f t="shared" si="780"/>
        <v>0</v>
      </c>
      <c r="AJ1675" s="69"/>
      <c r="AK1675" s="60">
        <v>7</v>
      </c>
      <c r="AL1675" s="25">
        <f t="shared" si="781"/>
        <v>0</v>
      </c>
      <c r="AM1675" s="69"/>
      <c r="AN1675" s="60">
        <v>6</v>
      </c>
      <c r="AO1675" s="25">
        <f t="shared" si="782"/>
        <v>0</v>
      </c>
      <c r="AP1675" s="69"/>
      <c r="AQ1675" s="60">
        <v>7</v>
      </c>
      <c r="AR1675" s="60">
        <f t="shared" si="788"/>
        <v>0</v>
      </c>
      <c r="AS1675" s="69"/>
      <c r="AT1675" s="60">
        <v>5.63</v>
      </c>
      <c r="AU1675" s="60">
        <f t="shared" si="768"/>
        <v>0</v>
      </c>
      <c r="AV1675" s="69"/>
      <c r="AW1675" s="60">
        <v>6.65</v>
      </c>
      <c r="AX1675" s="60">
        <f t="shared" si="789"/>
        <v>0</v>
      </c>
      <c r="AY1675" s="69"/>
      <c r="AZ1675" s="60">
        <v>5.58</v>
      </c>
      <c r="BA1675" s="60">
        <f t="shared" si="790"/>
        <v>0</v>
      </c>
      <c r="BB1675" s="69"/>
      <c r="BC1675" s="60">
        <v>6</v>
      </c>
      <c r="BD1675" s="23">
        <f t="shared" si="783"/>
        <v>0</v>
      </c>
      <c r="BE1675" s="26">
        <f t="shared" si="784"/>
        <v>0</v>
      </c>
      <c r="BF1675" s="27">
        <f t="shared" si="787"/>
        <v>56308</v>
      </c>
      <c r="BG1675" s="173"/>
      <c r="BH1675" s="174"/>
      <c r="BI1675" s="173"/>
      <c r="BJ1675" s="30">
        <f t="shared" si="785"/>
        <v>0</v>
      </c>
      <c r="BK1675" s="28">
        <f t="shared" si="786"/>
        <v>56308</v>
      </c>
      <c r="BL1675" s="255"/>
      <c r="BM1675" s="255"/>
      <c r="BN1675" s="255"/>
      <c r="BO1675" s="255"/>
      <c r="BP1675" s="245"/>
      <c r="BQ1675" s="245"/>
      <c r="BR1675" s="247"/>
      <c r="BS1675" s="247"/>
      <c r="BT1675" s="247"/>
      <c r="BU1675" s="245"/>
      <c r="BV1675" s="255"/>
      <c r="BW1675" s="255"/>
      <c r="BX1675" s="255"/>
      <c r="BY1675" s="256"/>
      <c r="BZ1675" s="256"/>
      <c r="CA1675" s="256"/>
      <c r="CB1675" s="256"/>
      <c r="CC1675" s="256"/>
      <c r="CD1675" s="256"/>
      <c r="CE1675" s="256"/>
      <c r="CF1675" s="256"/>
      <c r="CG1675" s="256"/>
      <c r="CH1675" s="256"/>
      <c r="CI1675" s="256"/>
      <c r="CJ1675" s="256"/>
      <c r="CK1675" s="256"/>
      <c r="CL1675" s="256"/>
      <c r="CM1675" s="256"/>
      <c r="CN1675" s="256"/>
      <c r="CO1675" s="256"/>
      <c r="CP1675" s="256"/>
      <c r="CQ1675" s="256"/>
      <c r="CR1675" s="256"/>
      <c r="CS1675" s="256"/>
      <c r="CT1675" s="256"/>
      <c r="CU1675" s="256"/>
      <c r="CV1675" s="256"/>
      <c r="CW1675" s="256"/>
      <c r="CX1675" s="256"/>
      <c r="CY1675" s="256"/>
      <c r="CZ1675" s="256"/>
      <c r="DA1675" s="256"/>
      <c r="DB1675" s="256"/>
      <c r="DC1675" s="256"/>
      <c r="DD1675" s="256"/>
      <c r="DE1675" s="256"/>
      <c r="DF1675" s="256"/>
      <c r="DG1675" s="256"/>
      <c r="DH1675" s="256"/>
      <c r="DI1675" s="256"/>
      <c r="DJ1675" s="256"/>
      <c r="DK1675" s="256"/>
      <c r="DL1675" s="256"/>
      <c r="DM1675" s="256"/>
      <c r="DN1675" s="256"/>
      <c r="DO1675" s="256"/>
      <c r="DP1675" s="256"/>
      <c r="DQ1675" s="256"/>
      <c r="DR1675" s="256"/>
      <c r="DS1675" s="256"/>
      <c r="DT1675" s="256"/>
      <c r="DU1675" s="256"/>
      <c r="DV1675" s="256"/>
      <c r="DW1675" s="256"/>
      <c r="DX1675" s="256"/>
      <c r="DY1675" s="256"/>
      <c r="DZ1675" s="256"/>
      <c r="EA1675" s="256"/>
      <c r="EB1675" s="256"/>
      <c r="EC1675" s="256"/>
      <c r="ED1675" s="256"/>
      <c r="EE1675" s="256"/>
      <c r="EF1675" s="256"/>
      <c r="EG1675" s="256"/>
      <c r="EH1675" s="256"/>
      <c r="EI1675" s="256"/>
      <c r="EJ1675" s="256"/>
      <c r="EK1675" s="256"/>
      <c r="EL1675" s="256"/>
      <c r="EM1675" s="256"/>
      <c r="EN1675" s="256"/>
      <c r="EO1675" s="256"/>
      <c r="EP1675" s="256"/>
      <c r="EQ1675" s="256"/>
      <c r="ER1675" s="256"/>
      <c r="ES1675" s="256"/>
      <c r="ET1675" s="256"/>
      <c r="EU1675" s="256"/>
      <c r="EV1675" s="256"/>
      <c r="EW1675" s="256"/>
      <c r="EX1675" s="256"/>
      <c r="EY1675" s="256"/>
      <c r="EZ1675" s="256"/>
      <c r="FA1675" s="256"/>
      <c r="FB1675" s="256"/>
      <c r="FC1675" s="256"/>
      <c r="FD1675" s="256"/>
      <c r="FE1675" s="256"/>
      <c r="FF1675" s="256"/>
      <c r="FG1675" s="256"/>
      <c r="FH1675" s="256"/>
      <c r="FI1675" s="256"/>
      <c r="FJ1675" s="256"/>
      <c r="FK1675" s="256"/>
      <c r="FL1675" s="256"/>
      <c r="FM1675" s="256"/>
      <c r="FN1675" s="256"/>
      <c r="FO1675" s="256"/>
      <c r="FP1675" s="256"/>
      <c r="FQ1675" s="256"/>
      <c r="FR1675" s="256"/>
      <c r="FS1675" s="256"/>
      <c r="FT1675" s="256"/>
      <c r="FU1675" s="256"/>
      <c r="FV1675" s="256"/>
    </row>
    <row r="1676" spans="1:178" s="64" customFormat="1" ht="32.25" customHeight="1">
      <c r="A1676" s="67" t="s">
        <v>1003</v>
      </c>
      <c r="B1676" s="68" t="s">
        <v>1004</v>
      </c>
      <c r="C1676" s="69"/>
      <c r="D1676" s="60">
        <v>45</v>
      </c>
      <c r="E1676" s="23">
        <f t="shared" si="770"/>
        <v>0</v>
      </c>
      <c r="F1676" s="69"/>
      <c r="G1676" s="25">
        <v>30</v>
      </c>
      <c r="H1676" s="23">
        <f t="shared" si="771"/>
        <v>0</v>
      </c>
      <c r="I1676" s="69"/>
      <c r="J1676" s="60">
        <v>45</v>
      </c>
      <c r="K1676" s="23">
        <f t="shared" si="772"/>
        <v>0</v>
      </c>
      <c r="L1676" s="69"/>
      <c r="M1676" s="60">
        <v>75</v>
      </c>
      <c r="N1676" s="23">
        <f t="shared" si="773"/>
        <v>0</v>
      </c>
      <c r="O1676" s="69"/>
      <c r="P1676" s="60">
        <v>38</v>
      </c>
      <c r="Q1676" s="23">
        <f t="shared" si="774"/>
        <v>0</v>
      </c>
      <c r="R1676" s="69"/>
      <c r="S1676" s="60">
        <v>68</v>
      </c>
      <c r="T1676" s="23">
        <f t="shared" si="775"/>
        <v>0</v>
      </c>
      <c r="U1676" s="69"/>
      <c r="V1676" s="60">
        <v>38</v>
      </c>
      <c r="W1676" s="23">
        <f t="shared" si="776"/>
        <v>0</v>
      </c>
      <c r="X1676" s="69"/>
      <c r="Y1676" s="60">
        <v>55</v>
      </c>
      <c r="Z1676" s="23">
        <f t="shared" si="777"/>
        <v>0</v>
      </c>
      <c r="AA1676" s="69"/>
      <c r="AB1676" s="60">
        <v>58</v>
      </c>
      <c r="AC1676" s="23">
        <f t="shared" si="778"/>
        <v>0</v>
      </c>
      <c r="AD1676" s="69"/>
      <c r="AE1676" s="60">
        <v>68</v>
      </c>
      <c r="AF1676" s="25">
        <f t="shared" si="779"/>
        <v>0</v>
      </c>
      <c r="AG1676" s="69"/>
      <c r="AH1676" s="60">
        <v>98</v>
      </c>
      <c r="AI1676" s="23">
        <f t="shared" si="780"/>
        <v>0</v>
      </c>
      <c r="AJ1676" s="69"/>
      <c r="AK1676" s="60">
        <v>7</v>
      </c>
      <c r="AL1676" s="25">
        <f t="shared" si="781"/>
        <v>0</v>
      </c>
      <c r="AM1676" s="69"/>
      <c r="AN1676" s="60">
        <v>6</v>
      </c>
      <c r="AO1676" s="25">
        <f t="shared" si="782"/>
        <v>0</v>
      </c>
      <c r="AP1676" s="69"/>
      <c r="AQ1676" s="60">
        <v>7</v>
      </c>
      <c r="AR1676" s="60">
        <f t="shared" si="788"/>
        <v>0</v>
      </c>
      <c r="AS1676" s="69"/>
      <c r="AT1676" s="60">
        <v>5.63</v>
      </c>
      <c r="AU1676" s="60">
        <f t="shared" si="768"/>
        <v>0</v>
      </c>
      <c r="AV1676" s="69"/>
      <c r="AW1676" s="60">
        <v>6.65</v>
      </c>
      <c r="AX1676" s="60">
        <f t="shared" si="789"/>
        <v>0</v>
      </c>
      <c r="AY1676" s="69"/>
      <c r="AZ1676" s="60">
        <v>5.58</v>
      </c>
      <c r="BA1676" s="60">
        <f t="shared" si="790"/>
        <v>0</v>
      </c>
      <c r="BB1676" s="69"/>
      <c r="BC1676" s="60">
        <v>6</v>
      </c>
      <c r="BD1676" s="23">
        <f t="shared" si="783"/>
        <v>0</v>
      </c>
      <c r="BE1676" s="26">
        <f t="shared" si="784"/>
        <v>0</v>
      </c>
      <c r="BF1676" s="27">
        <f t="shared" si="787"/>
        <v>78128</v>
      </c>
      <c r="BG1676" s="173"/>
      <c r="BH1676" s="174"/>
      <c r="BI1676" s="173"/>
      <c r="BJ1676" s="30">
        <f t="shared" si="785"/>
        <v>0</v>
      </c>
      <c r="BK1676" s="28">
        <f t="shared" si="786"/>
        <v>78128</v>
      </c>
      <c r="BL1676" s="255"/>
      <c r="BM1676" s="255"/>
      <c r="BN1676" s="255"/>
      <c r="BO1676" s="255"/>
      <c r="BP1676" s="245"/>
      <c r="BQ1676" s="245"/>
      <c r="BR1676" s="247"/>
      <c r="BS1676" s="247"/>
      <c r="BT1676" s="247"/>
      <c r="BU1676" s="245"/>
      <c r="BV1676" s="255"/>
      <c r="BW1676" s="255"/>
      <c r="BX1676" s="255"/>
      <c r="BY1676" s="256"/>
      <c r="BZ1676" s="256"/>
      <c r="CA1676" s="256"/>
      <c r="CB1676" s="256"/>
      <c r="CC1676" s="256"/>
      <c r="CD1676" s="256"/>
      <c r="CE1676" s="256"/>
      <c r="CF1676" s="256"/>
      <c r="CG1676" s="256"/>
      <c r="CH1676" s="256"/>
      <c r="CI1676" s="256"/>
      <c r="CJ1676" s="256"/>
      <c r="CK1676" s="256"/>
      <c r="CL1676" s="256"/>
      <c r="CM1676" s="256"/>
      <c r="CN1676" s="256"/>
      <c r="CO1676" s="256"/>
      <c r="CP1676" s="256"/>
      <c r="CQ1676" s="256"/>
      <c r="CR1676" s="256"/>
      <c r="CS1676" s="256"/>
      <c r="CT1676" s="256"/>
      <c r="CU1676" s="256"/>
      <c r="CV1676" s="256"/>
      <c r="CW1676" s="256"/>
      <c r="CX1676" s="256"/>
      <c r="CY1676" s="256"/>
      <c r="CZ1676" s="256"/>
      <c r="DA1676" s="256"/>
      <c r="DB1676" s="256"/>
      <c r="DC1676" s="256"/>
      <c r="DD1676" s="256"/>
      <c r="DE1676" s="256"/>
      <c r="DF1676" s="256"/>
      <c r="DG1676" s="256"/>
      <c r="DH1676" s="256"/>
      <c r="DI1676" s="256"/>
      <c r="DJ1676" s="256"/>
      <c r="DK1676" s="256"/>
      <c r="DL1676" s="256"/>
      <c r="DM1676" s="256"/>
      <c r="DN1676" s="256"/>
      <c r="DO1676" s="256"/>
      <c r="DP1676" s="256"/>
      <c r="DQ1676" s="256"/>
      <c r="DR1676" s="256"/>
      <c r="DS1676" s="256"/>
      <c r="DT1676" s="256"/>
      <c r="DU1676" s="256"/>
      <c r="DV1676" s="256"/>
      <c r="DW1676" s="256"/>
      <c r="DX1676" s="256"/>
      <c r="DY1676" s="256"/>
      <c r="DZ1676" s="256"/>
      <c r="EA1676" s="256"/>
      <c r="EB1676" s="256"/>
      <c r="EC1676" s="256"/>
      <c r="ED1676" s="256"/>
      <c r="EE1676" s="256"/>
      <c r="EF1676" s="256"/>
      <c r="EG1676" s="256"/>
      <c r="EH1676" s="256"/>
      <c r="EI1676" s="256"/>
      <c r="EJ1676" s="256"/>
      <c r="EK1676" s="256"/>
      <c r="EL1676" s="256"/>
      <c r="EM1676" s="256"/>
      <c r="EN1676" s="256"/>
      <c r="EO1676" s="256"/>
      <c r="EP1676" s="256"/>
      <c r="EQ1676" s="256"/>
      <c r="ER1676" s="256"/>
      <c r="ES1676" s="256"/>
      <c r="ET1676" s="256"/>
      <c r="EU1676" s="256"/>
      <c r="EV1676" s="256"/>
      <c r="EW1676" s="256"/>
      <c r="EX1676" s="256"/>
      <c r="EY1676" s="256"/>
      <c r="EZ1676" s="256"/>
      <c r="FA1676" s="256"/>
      <c r="FB1676" s="256"/>
      <c r="FC1676" s="256"/>
      <c r="FD1676" s="256"/>
      <c r="FE1676" s="256"/>
      <c r="FF1676" s="256"/>
      <c r="FG1676" s="256"/>
      <c r="FH1676" s="256"/>
      <c r="FI1676" s="256"/>
      <c r="FJ1676" s="256"/>
      <c r="FK1676" s="256"/>
      <c r="FL1676" s="256"/>
      <c r="FM1676" s="256"/>
      <c r="FN1676" s="256"/>
      <c r="FO1676" s="256"/>
      <c r="FP1676" s="256"/>
      <c r="FQ1676" s="256"/>
      <c r="FR1676" s="256"/>
      <c r="FS1676" s="256"/>
      <c r="FT1676" s="256"/>
      <c r="FU1676" s="256"/>
      <c r="FV1676" s="256"/>
    </row>
    <row r="1677" spans="1:178" s="64" customFormat="1" ht="32.25" customHeight="1">
      <c r="A1677" s="67" t="s">
        <v>1005</v>
      </c>
      <c r="B1677" s="68" t="s">
        <v>1006</v>
      </c>
      <c r="C1677" s="69"/>
      <c r="D1677" s="60">
        <v>45</v>
      </c>
      <c r="E1677" s="23">
        <f t="shared" si="770"/>
        <v>0</v>
      </c>
      <c r="F1677" s="69"/>
      <c r="G1677" s="25">
        <v>30</v>
      </c>
      <c r="H1677" s="23">
        <f t="shared" si="771"/>
        <v>0</v>
      </c>
      <c r="I1677" s="69"/>
      <c r="J1677" s="60">
        <v>45</v>
      </c>
      <c r="K1677" s="23">
        <f t="shared" si="772"/>
        <v>0</v>
      </c>
      <c r="L1677" s="69"/>
      <c r="M1677" s="60">
        <v>75</v>
      </c>
      <c r="N1677" s="23">
        <f t="shared" si="773"/>
        <v>0</v>
      </c>
      <c r="O1677" s="69"/>
      <c r="P1677" s="60">
        <v>38</v>
      </c>
      <c r="Q1677" s="23">
        <f t="shared" si="774"/>
        <v>0</v>
      </c>
      <c r="R1677" s="69"/>
      <c r="S1677" s="60">
        <v>68</v>
      </c>
      <c r="T1677" s="23">
        <f t="shared" si="775"/>
        <v>0</v>
      </c>
      <c r="U1677" s="69">
        <v>900</v>
      </c>
      <c r="V1677" s="60">
        <v>38</v>
      </c>
      <c r="W1677" s="23">
        <f t="shared" si="776"/>
        <v>34200</v>
      </c>
      <c r="X1677" s="69">
        <v>230</v>
      </c>
      <c r="Y1677" s="60">
        <v>55</v>
      </c>
      <c r="Z1677" s="23">
        <f t="shared" si="777"/>
        <v>12650</v>
      </c>
      <c r="AA1677" s="69">
        <v>96</v>
      </c>
      <c r="AB1677" s="60">
        <v>58</v>
      </c>
      <c r="AC1677" s="23">
        <f t="shared" si="778"/>
        <v>5568</v>
      </c>
      <c r="AD1677" s="69"/>
      <c r="AE1677" s="60">
        <v>68</v>
      </c>
      <c r="AF1677" s="25">
        <f t="shared" si="779"/>
        <v>0</v>
      </c>
      <c r="AG1677" s="69"/>
      <c r="AH1677" s="60">
        <v>98</v>
      </c>
      <c r="AI1677" s="23">
        <f t="shared" si="780"/>
        <v>0</v>
      </c>
      <c r="AJ1677" s="69"/>
      <c r="AK1677" s="60">
        <v>7</v>
      </c>
      <c r="AL1677" s="25">
        <f t="shared" si="781"/>
        <v>0</v>
      </c>
      <c r="AM1677" s="69"/>
      <c r="AN1677" s="60">
        <v>6</v>
      </c>
      <c r="AO1677" s="25">
        <f t="shared" si="782"/>
        <v>0</v>
      </c>
      <c r="AP1677" s="69"/>
      <c r="AQ1677" s="60">
        <v>7</v>
      </c>
      <c r="AR1677" s="60">
        <f t="shared" si="788"/>
        <v>0</v>
      </c>
      <c r="AS1677" s="69"/>
      <c r="AT1677" s="60">
        <v>5.63</v>
      </c>
      <c r="AU1677" s="60">
        <f t="shared" si="768"/>
        <v>0</v>
      </c>
      <c r="AV1677" s="69"/>
      <c r="AW1677" s="60">
        <v>6.65</v>
      </c>
      <c r="AX1677" s="60">
        <f t="shared" si="789"/>
        <v>0</v>
      </c>
      <c r="AY1677" s="69"/>
      <c r="AZ1677" s="60">
        <v>5.58</v>
      </c>
      <c r="BA1677" s="60">
        <f t="shared" si="790"/>
        <v>0</v>
      </c>
      <c r="BB1677" s="69"/>
      <c r="BC1677" s="60">
        <v>6</v>
      </c>
      <c r="BD1677" s="23">
        <f t="shared" si="783"/>
        <v>0</v>
      </c>
      <c r="BE1677" s="26">
        <f t="shared" si="784"/>
        <v>52418</v>
      </c>
      <c r="BF1677" s="27">
        <f t="shared" si="787"/>
        <v>157820</v>
      </c>
      <c r="BG1677" s="173"/>
      <c r="BH1677" s="174"/>
      <c r="BI1677" s="173"/>
      <c r="BJ1677" s="30">
        <f t="shared" si="785"/>
        <v>0</v>
      </c>
      <c r="BK1677" s="28">
        <f t="shared" si="786"/>
        <v>210238</v>
      </c>
      <c r="BL1677" s="255"/>
      <c r="BM1677" s="255"/>
      <c r="BN1677" s="255"/>
      <c r="BO1677" s="255"/>
      <c r="BP1677" s="245"/>
      <c r="BQ1677" s="245"/>
      <c r="BR1677" s="247"/>
      <c r="BS1677" s="247"/>
      <c r="BT1677" s="247"/>
      <c r="BU1677" s="245"/>
      <c r="BV1677" s="255"/>
      <c r="BW1677" s="255"/>
      <c r="BX1677" s="255"/>
      <c r="BY1677" s="256"/>
      <c r="BZ1677" s="256"/>
      <c r="CA1677" s="256"/>
      <c r="CB1677" s="256"/>
      <c r="CC1677" s="256"/>
      <c r="CD1677" s="256"/>
      <c r="CE1677" s="256"/>
      <c r="CF1677" s="256"/>
      <c r="CG1677" s="256"/>
      <c r="CH1677" s="256"/>
      <c r="CI1677" s="256"/>
      <c r="CJ1677" s="256"/>
      <c r="CK1677" s="256"/>
      <c r="CL1677" s="256"/>
      <c r="CM1677" s="256"/>
      <c r="CN1677" s="256"/>
      <c r="CO1677" s="256"/>
      <c r="CP1677" s="256"/>
      <c r="CQ1677" s="256"/>
      <c r="CR1677" s="256"/>
      <c r="CS1677" s="256"/>
      <c r="CT1677" s="256"/>
      <c r="CU1677" s="256"/>
      <c r="CV1677" s="256"/>
      <c r="CW1677" s="256"/>
      <c r="CX1677" s="256"/>
      <c r="CY1677" s="256"/>
      <c r="CZ1677" s="256"/>
      <c r="DA1677" s="256"/>
      <c r="DB1677" s="256"/>
      <c r="DC1677" s="256"/>
      <c r="DD1677" s="256"/>
      <c r="DE1677" s="256"/>
      <c r="DF1677" s="256"/>
      <c r="DG1677" s="256"/>
      <c r="DH1677" s="256"/>
      <c r="DI1677" s="256"/>
      <c r="DJ1677" s="256"/>
      <c r="DK1677" s="256"/>
      <c r="DL1677" s="256"/>
      <c r="DM1677" s="256"/>
      <c r="DN1677" s="256"/>
      <c r="DO1677" s="256"/>
      <c r="DP1677" s="256"/>
      <c r="DQ1677" s="256"/>
      <c r="DR1677" s="256"/>
      <c r="DS1677" s="256"/>
      <c r="DT1677" s="256"/>
      <c r="DU1677" s="256"/>
      <c r="DV1677" s="256"/>
      <c r="DW1677" s="256"/>
      <c r="DX1677" s="256"/>
      <c r="DY1677" s="256"/>
      <c r="DZ1677" s="256"/>
      <c r="EA1677" s="256"/>
      <c r="EB1677" s="256"/>
      <c r="EC1677" s="256"/>
      <c r="ED1677" s="256"/>
      <c r="EE1677" s="256"/>
      <c r="EF1677" s="256"/>
      <c r="EG1677" s="256"/>
      <c r="EH1677" s="256"/>
      <c r="EI1677" s="256"/>
      <c r="EJ1677" s="256"/>
      <c r="EK1677" s="256"/>
      <c r="EL1677" s="256"/>
      <c r="EM1677" s="256"/>
      <c r="EN1677" s="256"/>
      <c r="EO1677" s="256"/>
      <c r="EP1677" s="256"/>
      <c r="EQ1677" s="256"/>
      <c r="ER1677" s="256"/>
      <c r="ES1677" s="256"/>
      <c r="ET1677" s="256"/>
      <c r="EU1677" s="256"/>
      <c r="EV1677" s="256"/>
      <c r="EW1677" s="256"/>
      <c r="EX1677" s="256"/>
      <c r="EY1677" s="256"/>
      <c r="EZ1677" s="256"/>
      <c r="FA1677" s="256"/>
      <c r="FB1677" s="256"/>
      <c r="FC1677" s="256"/>
      <c r="FD1677" s="256"/>
      <c r="FE1677" s="256"/>
      <c r="FF1677" s="256"/>
      <c r="FG1677" s="256"/>
      <c r="FH1677" s="256"/>
      <c r="FI1677" s="256"/>
      <c r="FJ1677" s="256"/>
      <c r="FK1677" s="256"/>
      <c r="FL1677" s="256"/>
      <c r="FM1677" s="256"/>
      <c r="FN1677" s="256"/>
      <c r="FO1677" s="256"/>
      <c r="FP1677" s="256"/>
      <c r="FQ1677" s="256"/>
      <c r="FR1677" s="256"/>
      <c r="FS1677" s="256"/>
      <c r="FT1677" s="256"/>
      <c r="FU1677" s="256"/>
      <c r="FV1677" s="256"/>
    </row>
    <row r="1678" spans="1:178" s="64" customFormat="1" ht="32.25" customHeight="1">
      <c r="A1678" s="67" t="s">
        <v>1007</v>
      </c>
      <c r="B1678" s="68" t="s">
        <v>1008</v>
      </c>
      <c r="C1678" s="69"/>
      <c r="D1678" s="60">
        <v>45</v>
      </c>
      <c r="E1678" s="23">
        <f t="shared" si="770"/>
        <v>0</v>
      </c>
      <c r="F1678" s="69"/>
      <c r="G1678" s="25">
        <v>30</v>
      </c>
      <c r="H1678" s="23">
        <f t="shared" si="771"/>
        <v>0</v>
      </c>
      <c r="I1678" s="69"/>
      <c r="J1678" s="60">
        <v>45</v>
      </c>
      <c r="K1678" s="23">
        <f t="shared" si="772"/>
        <v>0</v>
      </c>
      <c r="L1678" s="69"/>
      <c r="M1678" s="60">
        <v>75</v>
      </c>
      <c r="N1678" s="23">
        <f t="shared" si="773"/>
        <v>0</v>
      </c>
      <c r="O1678" s="69"/>
      <c r="P1678" s="60">
        <v>38</v>
      </c>
      <c r="Q1678" s="23">
        <f t="shared" si="774"/>
        <v>0</v>
      </c>
      <c r="R1678" s="69"/>
      <c r="S1678" s="60">
        <v>68</v>
      </c>
      <c r="T1678" s="23">
        <f t="shared" si="775"/>
        <v>0</v>
      </c>
      <c r="U1678" s="69"/>
      <c r="V1678" s="60">
        <v>38</v>
      </c>
      <c r="W1678" s="23">
        <f t="shared" si="776"/>
        <v>0</v>
      </c>
      <c r="X1678" s="69"/>
      <c r="Y1678" s="60">
        <v>55</v>
      </c>
      <c r="Z1678" s="23">
        <f t="shared" si="777"/>
        <v>0</v>
      </c>
      <c r="AA1678" s="69"/>
      <c r="AB1678" s="60">
        <v>58</v>
      </c>
      <c r="AC1678" s="23">
        <f t="shared" si="778"/>
        <v>0</v>
      </c>
      <c r="AD1678" s="69"/>
      <c r="AE1678" s="60">
        <v>68</v>
      </c>
      <c r="AF1678" s="25">
        <f t="shared" si="779"/>
        <v>0</v>
      </c>
      <c r="AG1678" s="69"/>
      <c r="AH1678" s="60">
        <v>98</v>
      </c>
      <c r="AI1678" s="23">
        <f t="shared" si="780"/>
        <v>0</v>
      </c>
      <c r="AJ1678" s="69"/>
      <c r="AK1678" s="60">
        <v>7</v>
      </c>
      <c r="AL1678" s="25">
        <f t="shared" si="781"/>
        <v>0</v>
      </c>
      <c r="AM1678" s="69"/>
      <c r="AN1678" s="60">
        <v>6</v>
      </c>
      <c r="AO1678" s="25">
        <f t="shared" si="782"/>
        <v>0</v>
      </c>
      <c r="AP1678" s="69"/>
      <c r="AQ1678" s="60">
        <v>7</v>
      </c>
      <c r="AR1678" s="60">
        <f t="shared" si="788"/>
        <v>0</v>
      </c>
      <c r="AS1678" s="69"/>
      <c r="AT1678" s="60">
        <v>5.63</v>
      </c>
      <c r="AU1678" s="60">
        <f t="shared" si="768"/>
        <v>0</v>
      </c>
      <c r="AV1678" s="69"/>
      <c r="AW1678" s="60">
        <v>6.65</v>
      </c>
      <c r="AX1678" s="60">
        <f t="shared" si="789"/>
        <v>0</v>
      </c>
      <c r="AY1678" s="69"/>
      <c r="AZ1678" s="60">
        <v>5.58</v>
      </c>
      <c r="BA1678" s="60">
        <f t="shared" si="790"/>
        <v>0</v>
      </c>
      <c r="BB1678" s="69"/>
      <c r="BC1678" s="60">
        <v>6</v>
      </c>
      <c r="BD1678" s="23">
        <f t="shared" si="783"/>
        <v>0</v>
      </c>
      <c r="BE1678" s="26">
        <f t="shared" si="784"/>
        <v>0</v>
      </c>
      <c r="BF1678" s="27">
        <f t="shared" si="787"/>
        <v>475749</v>
      </c>
      <c r="BG1678" s="173">
        <v>9404</v>
      </c>
      <c r="BH1678" s="174"/>
      <c r="BI1678" s="173"/>
      <c r="BJ1678" s="30">
        <f t="shared" si="785"/>
        <v>9404</v>
      </c>
      <c r="BK1678" s="28">
        <f t="shared" si="786"/>
        <v>466345</v>
      </c>
      <c r="BL1678" s="255"/>
      <c r="BM1678" s="255"/>
      <c r="BN1678" s="255"/>
      <c r="BO1678" s="255"/>
      <c r="BP1678" s="245"/>
      <c r="BQ1678" s="245"/>
      <c r="BR1678" s="247"/>
      <c r="BS1678" s="247"/>
      <c r="BT1678" s="247"/>
      <c r="BU1678" s="245"/>
      <c r="BV1678" s="255"/>
      <c r="BW1678" s="255"/>
      <c r="BX1678" s="255"/>
      <c r="BY1678" s="256"/>
      <c r="BZ1678" s="256"/>
      <c r="CA1678" s="256"/>
      <c r="CB1678" s="256"/>
      <c r="CC1678" s="256"/>
      <c r="CD1678" s="256"/>
      <c r="CE1678" s="256"/>
      <c r="CF1678" s="256"/>
      <c r="CG1678" s="256"/>
      <c r="CH1678" s="256"/>
      <c r="CI1678" s="256"/>
      <c r="CJ1678" s="256"/>
      <c r="CK1678" s="256"/>
      <c r="CL1678" s="256"/>
      <c r="CM1678" s="256"/>
      <c r="CN1678" s="256"/>
      <c r="CO1678" s="256"/>
      <c r="CP1678" s="256"/>
      <c r="CQ1678" s="256"/>
      <c r="CR1678" s="256"/>
      <c r="CS1678" s="256"/>
      <c r="CT1678" s="256"/>
      <c r="CU1678" s="256"/>
      <c r="CV1678" s="256"/>
      <c r="CW1678" s="256"/>
      <c r="CX1678" s="256"/>
      <c r="CY1678" s="256"/>
      <c r="CZ1678" s="256"/>
      <c r="DA1678" s="256"/>
      <c r="DB1678" s="256"/>
      <c r="DC1678" s="256"/>
      <c r="DD1678" s="256"/>
      <c r="DE1678" s="256"/>
      <c r="DF1678" s="256"/>
      <c r="DG1678" s="256"/>
      <c r="DH1678" s="256"/>
      <c r="DI1678" s="256"/>
      <c r="DJ1678" s="256"/>
      <c r="DK1678" s="256"/>
      <c r="DL1678" s="256"/>
      <c r="DM1678" s="256"/>
      <c r="DN1678" s="256"/>
      <c r="DO1678" s="256"/>
      <c r="DP1678" s="256"/>
      <c r="DQ1678" s="256"/>
      <c r="DR1678" s="256"/>
      <c r="DS1678" s="256"/>
      <c r="DT1678" s="256"/>
      <c r="DU1678" s="256"/>
      <c r="DV1678" s="256"/>
      <c r="DW1678" s="256"/>
      <c r="DX1678" s="256"/>
      <c r="DY1678" s="256"/>
      <c r="DZ1678" s="256"/>
      <c r="EA1678" s="256"/>
      <c r="EB1678" s="256"/>
      <c r="EC1678" s="256"/>
      <c r="ED1678" s="256"/>
      <c r="EE1678" s="256"/>
      <c r="EF1678" s="256"/>
      <c r="EG1678" s="256"/>
      <c r="EH1678" s="256"/>
      <c r="EI1678" s="256"/>
      <c r="EJ1678" s="256"/>
      <c r="EK1678" s="256"/>
      <c r="EL1678" s="256"/>
      <c r="EM1678" s="256"/>
      <c r="EN1678" s="256"/>
      <c r="EO1678" s="256"/>
      <c r="EP1678" s="256"/>
      <c r="EQ1678" s="256"/>
      <c r="ER1678" s="256"/>
      <c r="ES1678" s="256"/>
      <c r="ET1678" s="256"/>
      <c r="EU1678" s="256"/>
      <c r="EV1678" s="256"/>
      <c r="EW1678" s="256"/>
      <c r="EX1678" s="256"/>
      <c r="EY1678" s="256"/>
      <c r="EZ1678" s="256"/>
      <c r="FA1678" s="256"/>
      <c r="FB1678" s="256"/>
      <c r="FC1678" s="256"/>
      <c r="FD1678" s="256"/>
      <c r="FE1678" s="256"/>
      <c r="FF1678" s="256"/>
      <c r="FG1678" s="256"/>
      <c r="FH1678" s="256"/>
      <c r="FI1678" s="256"/>
      <c r="FJ1678" s="256"/>
      <c r="FK1678" s="256"/>
      <c r="FL1678" s="256"/>
      <c r="FM1678" s="256"/>
      <c r="FN1678" s="256"/>
      <c r="FO1678" s="256"/>
      <c r="FP1678" s="256"/>
      <c r="FQ1678" s="256"/>
      <c r="FR1678" s="256"/>
      <c r="FS1678" s="256"/>
      <c r="FT1678" s="256"/>
      <c r="FU1678" s="256"/>
      <c r="FV1678" s="256"/>
    </row>
    <row r="1679" spans="1:178" s="64" customFormat="1" ht="32.25" customHeight="1">
      <c r="A1679" s="67" t="s">
        <v>1009</v>
      </c>
      <c r="B1679" s="68" t="s">
        <v>1010</v>
      </c>
      <c r="C1679" s="69"/>
      <c r="D1679" s="60">
        <v>45</v>
      </c>
      <c r="E1679" s="23">
        <f t="shared" si="770"/>
        <v>0</v>
      </c>
      <c r="F1679" s="69"/>
      <c r="G1679" s="25">
        <v>30</v>
      </c>
      <c r="H1679" s="23">
        <f t="shared" si="771"/>
        <v>0</v>
      </c>
      <c r="I1679" s="69"/>
      <c r="J1679" s="60">
        <v>45</v>
      </c>
      <c r="K1679" s="23">
        <f t="shared" si="772"/>
        <v>0</v>
      </c>
      <c r="L1679" s="69"/>
      <c r="M1679" s="60">
        <v>75</v>
      </c>
      <c r="N1679" s="23">
        <f t="shared" si="773"/>
        <v>0</v>
      </c>
      <c r="O1679" s="69"/>
      <c r="P1679" s="60">
        <v>38</v>
      </c>
      <c r="Q1679" s="23">
        <f t="shared" si="774"/>
        <v>0</v>
      </c>
      <c r="R1679" s="69"/>
      <c r="S1679" s="60">
        <v>68</v>
      </c>
      <c r="T1679" s="23">
        <f t="shared" si="775"/>
        <v>0</v>
      </c>
      <c r="U1679" s="69"/>
      <c r="V1679" s="60">
        <v>38</v>
      </c>
      <c r="W1679" s="23">
        <f t="shared" si="776"/>
        <v>0</v>
      </c>
      <c r="X1679" s="69"/>
      <c r="Y1679" s="60">
        <v>55</v>
      </c>
      <c r="Z1679" s="23">
        <f t="shared" si="777"/>
        <v>0</v>
      </c>
      <c r="AA1679" s="69"/>
      <c r="AB1679" s="60">
        <v>58</v>
      </c>
      <c r="AC1679" s="23">
        <f t="shared" si="778"/>
        <v>0</v>
      </c>
      <c r="AD1679" s="69"/>
      <c r="AE1679" s="60">
        <v>68</v>
      </c>
      <c r="AF1679" s="25">
        <f t="shared" si="779"/>
        <v>0</v>
      </c>
      <c r="AG1679" s="69"/>
      <c r="AH1679" s="60">
        <v>98</v>
      </c>
      <c r="AI1679" s="23">
        <f t="shared" si="780"/>
        <v>0</v>
      </c>
      <c r="AJ1679" s="69"/>
      <c r="AK1679" s="60">
        <v>7</v>
      </c>
      <c r="AL1679" s="25">
        <f t="shared" si="781"/>
        <v>0</v>
      </c>
      <c r="AM1679" s="69"/>
      <c r="AN1679" s="60">
        <v>6</v>
      </c>
      <c r="AO1679" s="25">
        <f t="shared" si="782"/>
        <v>0</v>
      </c>
      <c r="AP1679" s="69"/>
      <c r="AQ1679" s="60">
        <v>7</v>
      </c>
      <c r="AR1679" s="60">
        <f t="shared" si="788"/>
        <v>0</v>
      </c>
      <c r="AS1679" s="69"/>
      <c r="AT1679" s="60">
        <v>5.63</v>
      </c>
      <c r="AU1679" s="60">
        <f t="shared" si="768"/>
        <v>0</v>
      </c>
      <c r="AV1679" s="69"/>
      <c r="AW1679" s="60">
        <v>6.65</v>
      </c>
      <c r="AX1679" s="60">
        <f t="shared" si="789"/>
        <v>0</v>
      </c>
      <c r="AY1679" s="69"/>
      <c r="AZ1679" s="60">
        <v>5.58</v>
      </c>
      <c r="BA1679" s="60">
        <f t="shared" si="790"/>
        <v>0</v>
      </c>
      <c r="BB1679" s="69"/>
      <c r="BC1679" s="60">
        <v>6</v>
      </c>
      <c r="BD1679" s="23">
        <f t="shared" si="783"/>
        <v>0</v>
      </c>
      <c r="BE1679" s="26">
        <f t="shared" si="784"/>
        <v>0</v>
      </c>
      <c r="BF1679" s="27">
        <f t="shared" si="787"/>
        <v>165239</v>
      </c>
      <c r="BG1679" s="173"/>
      <c r="BH1679" s="174"/>
      <c r="BI1679" s="173"/>
      <c r="BJ1679" s="30">
        <f t="shared" si="785"/>
        <v>0</v>
      </c>
      <c r="BK1679" s="28">
        <f t="shared" si="786"/>
        <v>165239</v>
      </c>
      <c r="BL1679" s="255"/>
      <c r="BM1679" s="255"/>
      <c r="BN1679" s="255"/>
      <c r="BO1679" s="255"/>
      <c r="BP1679" s="245"/>
      <c r="BQ1679" s="245"/>
      <c r="BR1679" s="247"/>
      <c r="BS1679" s="247"/>
      <c r="BT1679" s="247"/>
      <c r="BU1679" s="245"/>
      <c r="BV1679" s="255"/>
      <c r="BW1679" s="255"/>
      <c r="BX1679" s="255"/>
      <c r="BY1679" s="256"/>
      <c r="BZ1679" s="256"/>
      <c r="CA1679" s="256"/>
      <c r="CB1679" s="256"/>
      <c r="CC1679" s="256"/>
      <c r="CD1679" s="256"/>
      <c r="CE1679" s="256"/>
      <c r="CF1679" s="256"/>
      <c r="CG1679" s="256"/>
      <c r="CH1679" s="256"/>
      <c r="CI1679" s="256"/>
      <c r="CJ1679" s="256"/>
      <c r="CK1679" s="256"/>
      <c r="CL1679" s="256"/>
      <c r="CM1679" s="256"/>
      <c r="CN1679" s="256"/>
      <c r="CO1679" s="256"/>
      <c r="CP1679" s="256"/>
      <c r="CQ1679" s="256"/>
      <c r="CR1679" s="256"/>
      <c r="CS1679" s="256"/>
      <c r="CT1679" s="256"/>
      <c r="CU1679" s="256"/>
      <c r="CV1679" s="256"/>
      <c r="CW1679" s="256"/>
      <c r="CX1679" s="256"/>
      <c r="CY1679" s="256"/>
      <c r="CZ1679" s="256"/>
      <c r="DA1679" s="256"/>
      <c r="DB1679" s="256"/>
      <c r="DC1679" s="256"/>
      <c r="DD1679" s="256"/>
      <c r="DE1679" s="256"/>
      <c r="DF1679" s="256"/>
      <c r="DG1679" s="256"/>
      <c r="DH1679" s="256"/>
      <c r="DI1679" s="256"/>
      <c r="DJ1679" s="256"/>
      <c r="DK1679" s="256"/>
      <c r="DL1679" s="256"/>
      <c r="DM1679" s="256"/>
      <c r="DN1679" s="256"/>
      <c r="DO1679" s="256"/>
      <c r="DP1679" s="256"/>
      <c r="DQ1679" s="256"/>
      <c r="DR1679" s="256"/>
      <c r="DS1679" s="256"/>
      <c r="DT1679" s="256"/>
      <c r="DU1679" s="256"/>
      <c r="DV1679" s="256"/>
      <c r="DW1679" s="256"/>
      <c r="DX1679" s="256"/>
      <c r="DY1679" s="256"/>
      <c r="DZ1679" s="256"/>
      <c r="EA1679" s="256"/>
      <c r="EB1679" s="256"/>
      <c r="EC1679" s="256"/>
      <c r="ED1679" s="256"/>
      <c r="EE1679" s="256"/>
      <c r="EF1679" s="256"/>
      <c r="EG1679" s="256"/>
      <c r="EH1679" s="256"/>
      <c r="EI1679" s="256"/>
      <c r="EJ1679" s="256"/>
      <c r="EK1679" s="256"/>
      <c r="EL1679" s="256"/>
      <c r="EM1679" s="256"/>
      <c r="EN1679" s="256"/>
      <c r="EO1679" s="256"/>
      <c r="EP1679" s="256"/>
      <c r="EQ1679" s="256"/>
      <c r="ER1679" s="256"/>
      <c r="ES1679" s="256"/>
      <c r="ET1679" s="256"/>
      <c r="EU1679" s="256"/>
      <c r="EV1679" s="256"/>
      <c r="EW1679" s="256"/>
      <c r="EX1679" s="256"/>
      <c r="EY1679" s="256"/>
      <c r="EZ1679" s="256"/>
      <c r="FA1679" s="256"/>
      <c r="FB1679" s="256"/>
      <c r="FC1679" s="256"/>
      <c r="FD1679" s="256"/>
      <c r="FE1679" s="256"/>
      <c r="FF1679" s="256"/>
      <c r="FG1679" s="256"/>
      <c r="FH1679" s="256"/>
      <c r="FI1679" s="256"/>
      <c r="FJ1679" s="256"/>
      <c r="FK1679" s="256"/>
      <c r="FL1679" s="256"/>
      <c r="FM1679" s="256"/>
      <c r="FN1679" s="256"/>
      <c r="FO1679" s="256"/>
      <c r="FP1679" s="256"/>
      <c r="FQ1679" s="256"/>
      <c r="FR1679" s="256"/>
      <c r="FS1679" s="256"/>
      <c r="FT1679" s="256"/>
      <c r="FU1679" s="256"/>
      <c r="FV1679" s="256"/>
    </row>
    <row r="1680" spans="1:178" s="64" customFormat="1" ht="32.25" customHeight="1">
      <c r="A1680" s="67" t="s">
        <v>1011</v>
      </c>
      <c r="B1680" s="68" t="s">
        <v>1012</v>
      </c>
      <c r="C1680" s="69">
        <v>450</v>
      </c>
      <c r="D1680" s="60">
        <v>45</v>
      </c>
      <c r="E1680" s="23">
        <f t="shared" si="770"/>
        <v>20250</v>
      </c>
      <c r="F1680" s="69">
        <v>1350</v>
      </c>
      <c r="G1680" s="25">
        <v>30</v>
      </c>
      <c r="H1680" s="23">
        <f t="shared" si="771"/>
        <v>40500</v>
      </c>
      <c r="I1680" s="69">
        <v>500</v>
      </c>
      <c r="J1680" s="60">
        <v>45</v>
      </c>
      <c r="K1680" s="23">
        <f t="shared" si="772"/>
        <v>22500</v>
      </c>
      <c r="L1680" s="69"/>
      <c r="M1680" s="60">
        <v>75</v>
      </c>
      <c r="N1680" s="23">
        <f t="shared" si="773"/>
        <v>0</v>
      </c>
      <c r="O1680" s="69"/>
      <c r="P1680" s="60">
        <v>38</v>
      </c>
      <c r="Q1680" s="23">
        <f t="shared" si="774"/>
        <v>0</v>
      </c>
      <c r="R1680" s="69"/>
      <c r="S1680" s="60">
        <v>68</v>
      </c>
      <c r="T1680" s="23">
        <f t="shared" si="775"/>
        <v>0</v>
      </c>
      <c r="U1680" s="69"/>
      <c r="V1680" s="60">
        <v>38</v>
      </c>
      <c r="W1680" s="23">
        <f t="shared" si="776"/>
        <v>0</v>
      </c>
      <c r="X1680" s="69"/>
      <c r="Y1680" s="60">
        <v>55</v>
      </c>
      <c r="Z1680" s="23">
        <f t="shared" si="777"/>
        <v>0</v>
      </c>
      <c r="AA1680" s="69"/>
      <c r="AB1680" s="60">
        <v>58</v>
      </c>
      <c r="AC1680" s="23">
        <f t="shared" si="778"/>
        <v>0</v>
      </c>
      <c r="AD1680" s="69"/>
      <c r="AE1680" s="60">
        <v>68</v>
      </c>
      <c r="AF1680" s="25">
        <f t="shared" si="779"/>
        <v>0</v>
      </c>
      <c r="AG1680" s="69"/>
      <c r="AH1680" s="60">
        <v>98</v>
      </c>
      <c r="AI1680" s="23">
        <f t="shared" si="780"/>
        <v>0</v>
      </c>
      <c r="AJ1680" s="69">
        <v>5648</v>
      </c>
      <c r="AK1680" s="60">
        <v>7</v>
      </c>
      <c r="AL1680" s="25">
        <f t="shared" si="781"/>
        <v>39536</v>
      </c>
      <c r="AM1680" s="69"/>
      <c r="AN1680" s="60">
        <v>6</v>
      </c>
      <c r="AO1680" s="25">
        <f t="shared" si="782"/>
        <v>0</v>
      </c>
      <c r="AP1680" s="69"/>
      <c r="AQ1680" s="60">
        <v>7</v>
      </c>
      <c r="AR1680" s="60">
        <f t="shared" si="788"/>
        <v>0</v>
      </c>
      <c r="AS1680" s="69"/>
      <c r="AT1680" s="60">
        <v>5.63</v>
      </c>
      <c r="AU1680" s="60">
        <f t="shared" si="768"/>
        <v>0</v>
      </c>
      <c r="AV1680" s="69"/>
      <c r="AW1680" s="60">
        <v>6.65</v>
      </c>
      <c r="AX1680" s="60">
        <f t="shared" si="789"/>
        <v>0</v>
      </c>
      <c r="AY1680" s="69"/>
      <c r="AZ1680" s="60">
        <v>5.58</v>
      </c>
      <c r="BA1680" s="60">
        <f t="shared" si="790"/>
        <v>0</v>
      </c>
      <c r="BB1680" s="69">
        <v>780</v>
      </c>
      <c r="BC1680" s="60">
        <v>6</v>
      </c>
      <c r="BD1680" s="23">
        <f t="shared" si="783"/>
        <v>4680</v>
      </c>
      <c r="BE1680" s="26">
        <f t="shared" si="784"/>
        <v>127466</v>
      </c>
      <c r="BF1680" s="27">
        <f t="shared" si="787"/>
        <v>-2150</v>
      </c>
      <c r="BG1680" s="173"/>
      <c r="BH1680" s="174"/>
      <c r="BI1680" s="173"/>
      <c r="BJ1680" s="30">
        <f t="shared" si="785"/>
        <v>0</v>
      </c>
      <c r="BK1680" s="28">
        <f t="shared" si="786"/>
        <v>125316</v>
      </c>
      <c r="BL1680" s="255"/>
      <c r="BM1680" s="255"/>
      <c r="BN1680" s="255"/>
      <c r="BO1680" s="255"/>
      <c r="BP1680" s="245"/>
      <c r="BQ1680" s="245"/>
      <c r="BR1680" s="247"/>
      <c r="BS1680" s="247"/>
      <c r="BT1680" s="247"/>
      <c r="BU1680" s="245"/>
      <c r="BV1680" s="255"/>
      <c r="BW1680" s="255"/>
      <c r="BX1680" s="255"/>
      <c r="BY1680" s="256"/>
      <c r="BZ1680" s="256"/>
      <c r="CA1680" s="256"/>
      <c r="CB1680" s="256"/>
      <c r="CC1680" s="256"/>
      <c r="CD1680" s="256"/>
      <c r="CE1680" s="256"/>
      <c r="CF1680" s="256"/>
      <c r="CG1680" s="256"/>
      <c r="CH1680" s="256"/>
      <c r="CI1680" s="256"/>
      <c r="CJ1680" s="256"/>
      <c r="CK1680" s="256"/>
      <c r="CL1680" s="256"/>
      <c r="CM1680" s="256"/>
      <c r="CN1680" s="256"/>
      <c r="CO1680" s="256"/>
      <c r="CP1680" s="256"/>
      <c r="CQ1680" s="256"/>
      <c r="CR1680" s="256"/>
      <c r="CS1680" s="256"/>
      <c r="CT1680" s="256"/>
      <c r="CU1680" s="256"/>
      <c r="CV1680" s="256"/>
      <c r="CW1680" s="256"/>
      <c r="CX1680" s="256"/>
      <c r="CY1680" s="256"/>
      <c r="CZ1680" s="256"/>
      <c r="DA1680" s="256"/>
      <c r="DB1680" s="256"/>
      <c r="DC1680" s="256"/>
      <c r="DD1680" s="256"/>
      <c r="DE1680" s="256"/>
      <c r="DF1680" s="256"/>
      <c r="DG1680" s="256"/>
      <c r="DH1680" s="256"/>
      <c r="DI1680" s="256"/>
      <c r="DJ1680" s="256"/>
      <c r="DK1680" s="256"/>
      <c r="DL1680" s="256"/>
      <c r="DM1680" s="256"/>
      <c r="DN1680" s="256"/>
      <c r="DO1680" s="256"/>
      <c r="DP1680" s="256"/>
      <c r="DQ1680" s="256"/>
      <c r="DR1680" s="256"/>
      <c r="DS1680" s="256"/>
      <c r="DT1680" s="256"/>
      <c r="DU1680" s="256"/>
      <c r="DV1680" s="256"/>
      <c r="DW1680" s="256"/>
      <c r="DX1680" s="256"/>
      <c r="DY1680" s="256"/>
      <c r="DZ1680" s="256"/>
      <c r="EA1680" s="256"/>
      <c r="EB1680" s="256"/>
      <c r="EC1680" s="256"/>
      <c r="ED1680" s="256"/>
      <c r="EE1680" s="256"/>
      <c r="EF1680" s="256"/>
      <c r="EG1680" s="256"/>
      <c r="EH1680" s="256"/>
      <c r="EI1680" s="256"/>
      <c r="EJ1680" s="256"/>
      <c r="EK1680" s="256"/>
      <c r="EL1680" s="256"/>
      <c r="EM1680" s="256"/>
      <c r="EN1680" s="256"/>
      <c r="EO1680" s="256"/>
      <c r="EP1680" s="256"/>
      <c r="EQ1680" s="256"/>
      <c r="ER1680" s="256"/>
      <c r="ES1680" s="256"/>
      <c r="ET1680" s="256"/>
      <c r="EU1680" s="256"/>
      <c r="EV1680" s="256"/>
      <c r="EW1680" s="256"/>
      <c r="EX1680" s="256"/>
      <c r="EY1680" s="256"/>
      <c r="EZ1680" s="256"/>
      <c r="FA1680" s="256"/>
      <c r="FB1680" s="256"/>
      <c r="FC1680" s="256"/>
      <c r="FD1680" s="256"/>
      <c r="FE1680" s="256"/>
      <c r="FF1680" s="256"/>
      <c r="FG1680" s="256"/>
      <c r="FH1680" s="256"/>
      <c r="FI1680" s="256"/>
      <c r="FJ1680" s="256"/>
      <c r="FK1680" s="256"/>
      <c r="FL1680" s="256"/>
      <c r="FM1680" s="256"/>
      <c r="FN1680" s="256"/>
      <c r="FO1680" s="256"/>
      <c r="FP1680" s="256"/>
      <c r="FQ1680" s="256"/>
      <c r="FR1680" s="256"/>
      <c r="FS1680" s="256"/>
      <c r="FT1680" s="256"/>
      <c r="FU1680" s="256"/>
      <c r="FV1680" s="256"/>
    </row>
    <row r="1681" spans="1:178" s="64" customFormat="1" ht="32.25" customHeight="1">
      <c r="A1681" s="67" t="s">
        <v>1013</v>
      </c>
      <c r="B1681" s="68" t="s">
        <v>1014</v>
      </c>
      <c r="C1681" s="69">
        <v>500</v>
      </c>
      <c r="D1681" s="60">
        <v>45</v>
      </c>
      <c r="E1681" s="23">
        <f t="shared" si="770"/>
        <v>22500</v>
      </c>
      <c r="F1681" s="69">
        <v>1250</v>
      </c>
      <c r="G1681" s="25">
        <v>30</v>
      </c>
      <c r="H1681" s="23">
        <f t="shared" si="771"/>
        <v>37500</v>
      </c>
      <c r="I1681" s="69">
        <v>500</v>
      </c>
      <c r="J1681" s="60">
        <v>45</v>
      </c>
      <c r="K1681" s="23">
        <f t="shared" si="772"/>
        <v>22500</v>
      </c>
      <c r="L1681" s="69"/>
      <c r="M1681" s="60">
        <v>75</v>
      </c>
      <c r="N1681" s="23">
        <f t="shared" si="773"/>
        <v>0</v>
      </c>
      <c r="O1681" s="69"/>
      <c r="P1681" s="60">
        <v>38</v>
      </c>
      <c r="Q1681" s="23">
        <f t="shared" si="774"/>
        <v>0</v>
      </c>
      <c r="R1681" s="69"/>
      <c r="S1681" s="60">
        <v>68</v>
      </c>
      <c r="T1681" s="23">
        <f t="shared" si="775"/>
        <v>0</v>
      </c>
      <c r="U1681" s="69"/>
      <c r="V1681" s="60">
        <v>38</v>
      </c>
      <c r="W1681" s="23">
        <f t="shared" si="776"/>
        <v>0</v>
      </c>
      <c r="X1681" s="69"/>
      <c r="Y1681" s="60">
        <v>55</v>
      </c>
      <c r="Z1681" s="23">
        <f t="shared" si="777"/>
        <v>0</v>
      </c>
      <c r="AA1681" s="69"/>
      <c r="AB1681" s="60">
        <v>58</v>
      </c>
      <c r="AC1681" s="23">
        <f t="shared" si="778"/>
        <v>0</v>
      </c>
      <c r="AD1681" s="69"/>
      <c r="AE1681" s="60">
        <v>68</v>
      </c>
      <c r="AF1681" s="25">
        <f t="shared" si="779"/>
        <v>0</v>
      </c>
      <c r="AG1681" s="69"/>
      <c r="AH1681" s="60">
        <v>98</v>
      </c>
      <c r="AI1681" s="23">
        <f t="shared" si="780"/>
        <v>0</v>
      </c>
      <c r="AJ1681" s="69">
        <v>4560</v>
      </c>
      <c r="AK1681" s="60">
        <v>7</v>
      </c>
      <c r="AL1681" s="25">
        <f t="shared" si="781"/>
        <v>31920</v>
      </c>
      <c r="AM1681" s="69"/>
      <c r="AN1681" s="60">
        <v>6</v>
      </c>
      <c r="AO1681" s="25">
        <f t="shared" si="782"/>
        <v>0</v>
      </c>
      <c r="AP1681" s="69"/>
      <c r="AQ1681" s="60">
        <v>7</v>
      </c>
      <c r="AR1681" s="60">
        <f t="shared" si="788"/>
        <v>0</v>
      </c>
      <c r="AS1681" s="69"/>
      <c r="AT1681" s="60">
        <v>5.63</v>
      </c>
      <c r="AU1681" s="60">
        <f t="shared" si="768"/>
        <v>0</v>
      </c>
      <c r="AV1681" s="69"/>
      <c r="AW1681" s="60">
        <v>6.65</v>
      </c>
      <c r="AX1681" s="60">
        <f t="shared" si="789"/>
        <v>0</v>
      </c>
      <c r="AY1681" s="69"/>
      <c r="AZ1681" s="60">
        <v>5.58</v>
      </c>
      <c r="BA1681" s="60">
        <f t="shared" si="790"/>
        <v>0</v>
      </c>
      <c r="BB1681" s="69">
        <v>880</v>
      </c>
      <c r="BC1681" s="60">
        <v>6</v>
      </c>
      <c r="BD1681" s="23">
        <f t="shared" si="783"/>
        <v>5280</v>
      </c>
      <c r="BE1681" s="26">
        <f t="shared" si="784"/>
        <v>119700</v>
      </c>
      <c r="BF1681" s="27">
        <f t="shared" si="787"/>
        <v>-19443</v>
      </c>
      <c r="BG1681" s="173"/>
      <c r="BH1681" s="174"/>
      <c r="BI1681" s="173">
        <v>39000</v>
      </c>
      <c r="BJ1681" s="30">
        <f t="shared" si="785"/>
        <v>39000</v>
      </c>
      <c r="BK1681" s="28">
        <f t="shared" si="786"/>
        <v>61257</v>
      </c>
      <c r="BL1681" s="255"/>
      <c r="BM1681" s="255"/>
      <c r="BN1681" s="255"/>
      <c r="BO1681" s="255"/>
      <c r="BP1681" s="245"/>
      <c r="BQ1681" s="245"/>
      <c r="BR1681" s="247"/>
      <c r="BS1681" s="247"/>
      <c r="BT1681" s="247"/>
      <c r="BU1681" s="245"/>
      <c r="BV1681" s="255"/>
      <c r="BW1681" s="255"/>
      <c r="BX1681" s="255"/>
      <c r="BY1681" s="256"/>
      <c r="BZ1681" s="256"/>
      <c r="CA1681" s="256"/>
      <c r="CB1681" s="256"/>
      <c r="CC1681" s="256"/>
      <c r="CD1681" s="256"/>
      <c r="CE1681" s="256"/>
      <c r="CF1681" s="256"/>
      <c r="CG1681" s="256"/>
      <c r="CH1681" s="256"/>
      <c r="CI1681" s="256"/>
      <c r="CJ1681" s="256"/>
      <c r="CK1681" s="256"/>
      <c r="CL1681" s="256"/>
      <c r="CM1681" s="256"/>
      <c r="CN1681" s="256"/>
      <c r="CO1681" s="256"/>
      <c r="CP1681" s="256"/>
      <c r="CQ1681" s="256"/>
      <c r="CR1681" s="256"/>
      <c r="CS1681" s="256"/>
      <c r="CT1681" s="256"/>
      <c r="CU1681" s="256"/>
      <c r="CV1681" s="256"/>
      <c r="CW1681" s="256"/>
      <c r="CX1681" s="256"/>
      <c r="CY1681" s="256"/>
      <c r="CZ1681" s="256"/>
      <c r="DA1681" s="256"/>
      <c r="DB1681" s="256"/>
      <c r="DC1681" s="256"/>
      <c r="DD1681" s="256"/>
      <c r="DE1681" s="256"/>
      <c r="DF1681" s="256"/>
      <c r="DG1681" s="256"/>
      <c r="DH1681" s="256"/>
      <c r="DI1681" s="256"/>
      <c r="DJ1681" s="256"/>
      <c r="DK1681" s="256"/>
      <c r="DL1681" s="256"/>
      <c r="DM1681" s="256"/>
      <c r="DN1681" s="256"/>
      <c r="DO1681" s="256"/>
      <c r="DP1681" s="256"/>
      <c r="DQ1681" s="256"/>
      <c r="DR1681" s="256"/>
      <c r="DS1681" s="256"/>
      <c r="DT1681" s="256"/>
      <c r="DU1681" s="256"/>
      <c r="DV1681" s="256"/>
      <c r="DW1681" s="256"/>
      <c r="DX1681" s="256"/>
      <c r="DY1681" s="256"/>
      <c r="DZ1681" s="256"/>
      <c r="EA1681" s="256"/>
      <c r="EB1681" s="256"/>
      <c r="EC1681" s="256"/>
      <c r="ED1681" s="256"/>
      <c r="EE1681" s="256"/>
      <c r="EF1681" s="256"/>
      <c r="EG1681" s="256"/>
      <c r="EH1681" s="256"/>
      <c r="EI1681" s="256"/>
      <c r="EJ1681" s="256"/>
      <c r="EK1681" s="256"/>
      <c r="EL1681" s="256"/>
      <c r="EM1681" s="256"/>
      <c r="EN1681" s="256"/>
      <c r="EO1681" s="256"/>
      <c r="EP1681" s="256"/>
      <c r="EQ1681" s="256"/>
      <c r="ER1681" s="256"/>
      <c r="ES1681" s="256"/>
      <c r="ET1681" s="256"/>
      <c r="EU1681" s="256"/>
      <c r="EV1681" s="256"/>
      <c r="EW1681" s="256"/>
      <c r="EX1681" s="256"/>
      <c r="EY1681" s="256"/>
      <c r="EZ1681" s="256"/>
      <c r="FA1681" s="256"/>
      <c r="FB1681" s="256"/>
      <c r="FC1681" s="256"/>
      <c r="FD1681" s="256"/>
      <c r="FE1681" s="256"/>
      <c r="FF1681" s="256"/>
      <c r="FG1681" s="256"/>
      <c r="FH1681" s="256"/>
      <c r="FI1681" s="256"/>
      <c r="FJ1681" s="256"/>
      <c r="FK1681" s="256"/>
      <c r="FL1681" s="256"/>
      <c r="FM1681" s="256"/>
      <c r="FN1681" s="256"/>
      <c r="FO1681" s="256"/>
      <c r="FP1681" s="256"/>
      <c r="FQ1681" s="256"/>
      <c r="FR1681" s="256"/>
      <c r="FS1681" s="256"/>
      <c r="FT1681" s="256"/>
      <c r="FU1681" s="256"/>
      <c r="FV1681" s="256"/>
    </row>
    <row r="1682" spans="1:178" s="64" customFormat="1" ht="32.25" customHeight="1">
      <c r="A1682" s="67" t="s">
        <v>1015</v>
      </c>
      <c r="B1682" s="68" t="s">
        <v>1016</v>
      </c>
      <c r="C1682" s="69"/>
      <c r="D1682" s="60">
        <v>45</v>
      </c>
      <c r="E1682" s="23">
        <f t="shared" si="770"/>
        <v>0</v>
      </c>
      <c r="F1682" s="69"/>
      <c r="G1682" s="25">
        <v>30</v>
      </c>
      <c r="H1682" s="23">
        <f t="shared" si="771"/>
        <v>0</v>
      </c>
      <c r="I1682" s="69"/>
      <c r="J1682" s="60">
        <v>45</v>
      </c>
      <c r="K1682" s="23">
        <f t="shared" si="772"/>
        <v>0</v>
      </c>
      <c r="L1682" s="69"/>
      <c r="M1682" s="60">
        <v>75</v>
      </c>
      <c r="N1682" s="23">
        <f t="shared" si="773"/>
        <v>0</v>
      </c>
      <c r="O1682" s="69"/>
      <c r="P1682" s="60">
        <v>38</v>
      </c>
      <c r="Q1682" s="23">
        <f t="shared" si="774"/>
        <v>0</v>
      </c>
      <c r="R1682" s="69"/>
      <c r="S1682" s="60">
        <v>68</v>
      </c>
      <c r="T1682" s="23">
        <f t="shared" si="775"/>
        <v>0</v>
      </c>
      <c r="U1682" s="69"/>
      <c r="V1682" s="60">
        <v>38</v>
      </c>
      <c r="W1682" s="23">
        <f t="shared" si="776"/>
        <v>0</v>
      </c>
      <c r="X1682" s="69"/>
      <c r="Y1682" s="60">
        <v>55</v>
      </c>
      <c r="Z1682" s="23">
        <f t="shared" si="777"/>
        <v>0</v>
      </c>
      <c r="AA1682" s="69"/>
      <c r="AB1682" s="60">
        <v>58</v>
      </c>
      <c r="AC1682" s="23">
        <f t="shared" si="778"/>
        <v>0</v>
      </c>
      <c r="AD1682" s="69"/>
      <c r="AE1682" s="60">
        <v>68</v>
      </c>
      <c r="AF1682" s="25">
        <f t="shared" si="779"/>
        <v>0</v>
      </c>
      <c r="AG1682" s="69"/>
      <c r="AH1682" s="60">
        <v>98</v>
      </c>
      <c r="AI1682" s="23">
        <f t="shared" si="780"/>
        <v>0</v>
      </c>
      <c r="AJ1682" s="69"/>
      <c r="AK1682" s="60">
        <v>7</v>
      </c>
      <c r="AL1682" s="25">
        <f t="shared" si="781"/>
        <v>0</v>
      </c>
      <c r="AM1682" s="69"/>
      <c r="AN1682" s="60">
        <v>6</v>
      </c>
      <c r="AO1682" s="25">
        <f t="shared" si="782"/>
        <v>0</v>
      </c>
      <c r="AP1682" s="69"/>
      <c r="AQ1682" s="60">
        <v>7</v>
      </c>
      <c r="AR1682" s="60">
        <f t="shared" si="788"/>
        <v>0</v>
      </c>
      <c r="AS1682" s="69"/>
      <c r="AT1682" s="60">
        <v>5.63</v>
      </c>
      <c r="AU1682" s="60">
        <f t="shared" si="768"/>
        <v>0</v>
      </c>
      <c r="AV1682" s="69"/>
      <c r="AW1682" s="60">
        <v>6.65</v>
      </c>
      <c r="AX1682" s="60">
        <f t="shared" si="789"/>
        <v>0</v>
      </c>
      <c r="AY1682" s="69"/>
      <c r="AZ1682" s="60">
        <v>5.58</v>
      </c>
      <c r="BA1682" s="60">
        <f t="shared" si="790"/>
        <v>0</v>
      </c>
      <c r="BB1682" s="69"/>
      <c r="BC1682" s="60">
        <v>6</v>
      </c>
      <c r="BD1682" s="23">
        <f t="shared" si="783"/>
        <v>0</v>
      </c>
      <c r="BE1682" s="26">
        <f t="shared" si="784"/>
        <v>0</v>
      </c>
      <c r="BF1682" s="27">
        <f t="shared" si="787"/>
        <v>60334</v>
      </c>
      <c r="BG1682" s="173"/>
      <c r="BH1682" s="174"/>
      <c r="BI1682" s="173"/>
      <c r="BJ1682" s="30">
        <f t="shared" si="785"/>
        <v>0</v>
      </c>
      <c r="BK1682" s="28">
        <f t="shared" si="786"/>
        <v>60334</v>
      </c>
      <c r="BL1682" s="255"/>
      <c r="BM1682" s="255"/>
      <c r="BN1682" s="255"/>
      <c r="BO1682" s="255"/>
      <c r="BP1682" s="245"/>
      <c r="BQ1682" s="245"/>
      <c r="BR1682" s="247"/>
      <c r="BS1682" s="247"/>
      <c r="BT1682" s="247"/>
      <c r="BU1682" s="245"/>
      <c r="BV1682" s="255"/>
      <c r="BW1682" s="255"/>
      <c r="BX1682" s="255"/>
      <c r="BY1682" s="256"/>
      <c r="BZ1682" s="256"/>
      <c r="CA1682" s="256"/>
      <c r="CB1682" s="256"/>
      <c r="CC1682" s="256"/>
      <c r="CD1682" s="256"/>
      <c r="CE1682" s="256"/>
      <c r="CF1682" s="256"/>
      <c r="CG1682" s="256"/>
      <c r="CH1682" s="256"/>
      <c r="CI1682" s="256"/>
      <c r="CJ1682" s="256"/>
      <c r="CK1682" s="256"/>
      <c r="CL1682" s="256"/>
      <c r="CM1682" s="256"/>
      <c r="CN1682" s="256"/>
      <c r="CO1682" s="256"/>
      <c r="CP1682" s="256"/>
      <c r="CQ1682" s="256"/>
      <c r="CR1682" s="256"/>
      <c r="CS1682" s="256"/>
      <c r="CT1682" s="256"/>
      <c r="CU1682" s="256"/>
      <c r="CV1682" s="256"/>
      <c r="CW1682" s="256"/>
      <c r="CX1682" s="256"/>
      <c r="CY1682" s="256"/>
      <c r="CZ1682" s="256"/>
      <c r="DA1682" s="256"/>
      <c r="DB1682" s="256"/>
      <c r="DC1682" s="256"/>
      <c r="DD1682" s="256"/>
      <c r="DE1682" s="256"/>
      <c r="DF1682" s="256"/>
      <c r="DG1682" s="256"/>
      <c r="DH1682" s="256"/>
      <c r="DI1682" s="256"/>
      <c r="DJ1682" s="256"/>
      <c r="DK1682" s="256"/>
      <c r="DL1682" s="256"/>
      <c r="DM1682" s="256"/>
      <c r="DN1682" s="256"/>
      <c r="DO1682" s="256"/>
      <c r="DP1682" s="256"/>
      <c r="DQ1682" s="256"/>
      <c r="DR1682" s="256"/>
      <c r="DS1682" s="256"/>
      <c r="DT1682" s="256"/>
      <c r="DU1682" s="256"/>
      <c r="DV1682" s="256"/>
      <c r="DW1682" s="256"/>
      <c r="DX1682" s="256"/>
      <c r="DY1682" s="256"/>
      <c r="DZ1682" s="256"/>
      <c r="EA1682" s="256"/>
      <c r="EB1682" s="256"/>
      <c r="EC1682" s="256"/>
      <c r="ED1682" s="256"/>
      <c r="EE1682" s="256"/>
      <c r="EF1682" s="256"/>
      <c r="EG1682" s="256"/>
      <c r="EH1682" s="256"/>
      <c r="EI1682" s="256"/>
      <c r="EJ1682" s="256"/>
      <c r="EK1682" s="256"/>
      <c r="EL1682" s="256"/>
      <c r="EM1682" s="256"/>
      <c r="EN1682" s="256"/>
      <c r="EO1682" s="256"/>
      <c r="EP1682" s="256"/>
      <c r="EQ1682" s="256"/>
      <c r="ER1682" s="256"/>
      <c r="ES1682" s="256"/>
      <c r="ET1682" s="256"/>
      <c r="EU1682" s="256"/>
      <c r="EV1682" s="256"/>
      <c r="EW1682" s="256"/>
      <c r="EX1682" s="256"/>
      <c r="EY1682" s="256"/>
      <c r="EZ1682" s="256"/>
      <c r="FA1682" s="256"/>
      <c r="FB1682" s="256"/>
      <c r="FC1682" s="256"/>
      <c r="FD1682" s="256"/>
      <c r="FE1682" s="256"/>
      <c r="FF1682" s="256"/>
      <c r="FG1682" s="256"/>
      <c r="FH1682" s="256"/>
      <c r="FI1682" s="256"/>
      <c r="FJ1682" s="256"/>
      <c r="FK1682" s="256"/>
      <c r="FL1682" s="256"/>
      <c r="FM1682" s="256"/>
      <c r="FN1682" s="256"/>
      <c r="FO1682" s="256"/>
      <c r="FP1682" s="256"/>
      <c r="FQ1682" s="256"/>
      <c r="FR1682" s="256"/>
      <c r="FS1682" s="256"/>
      <c r="FT1682" s="256"/>
      <c r="FU1682" s="256"/>
      <c r="FV1682" s="256"/>
    </row>
    <row r="1683" spans="1:178" s="64" customFormat="1" ht="32.25" customHeight="1">
      <c r="A1683" s="67" t="s">
        <v>1017</v>
      </c>
      <c r="B1683" s="68" t="s">
        <v>1018</v>
      </c>
      <c r="C1683" s="69"/>
      <c r="D1683" s="60">
        <v>45</v>
      </c>
      <c r="E1683" s="23">
        <f t="shared" si="770"/>
        <v>0</v>
      </c>
      <c r="F1683" s="69"/>
      <c r="G1683" s="25">
        <v>30</v>
      </c>
      <c r="H1683" s="23">
        <f t="shared" si="771"/>
        <v>0</v>
      </c>
      <c r="I1683" s="69"/>
      <c r="J1683" s="60">
        <v>45</v>
      </c>
      <c r="K1683" s="23">
        <f t="shared" si="772"/>
        <v>0</v>
      </c>
      <c r="L1683" s="69"/>
      <c r="M1683" s="60">
        <v>75</v>
      </c>
      <c r="N1683" s="23">
        <f t="shared" si="773"/>
        <v>0</v>
      </c>
      <c r="O1683" s="69"/>
      <c r="P1683" s="60">
        <v>38</v>
      </c>
      <c r="Q1683" s="23">
        <f t="shared" si="774"/>
        <v>0</v>
      </c>
      <c r="R1683" s="69"/>
      <c r="S1683" s="60">
        <v>68</v>
      </c>
      <c r="T1683" s="23">
        <f t="shared" si="775"/>
        <v>0</v>
      </c>
      <c r="U1683" s="69"/>
      <c r="V1683" s="60">
        <v>38</v>
      </c>
      <c r="W1683" s="23">
        <f t="shared" si="776"/>
        <v>0</v>
      </c>
      <c r="X1683" s="69"/>
      <c r="Y1683" s="60">
        <v>55</v>
      </c>
      <c r="Z1683" s="23">
        <f t="shared" si="777"/>
        <v>0</v>
      </c>
      <c r="AA1683" s="69"/>
      <c r="AB1683" s="60">
        <v>58</v>
      </c>
      <c r="AC1683" s="23">
        <f t="shared" si="778"/>
        <v>0</v>
      </c>
      <c r="AD1683" s="69"/>
      <c r="AE1683" s="60">
        <v>68</v>
      </c>
      <c r="AF1683" s="25">
        <f t="shared" si="779"/>
        <v>0</v>
      </c>
      <c r="AG1683" s="69"/>
      <c r="AH1683" s="60">
        <v>98</v>
      </c>
      <c r="AI1683" s="23">
        <f t="shared" si="780"/>
        <v>0</v>
      </c>
      <c r="AJ1683" s="69"/>
      <c r="AK1683" s="60">
        <v>7</v>
      </c>
      <c r="AL1683" s="25">
        <f t="shared" si="781"/>
        <v>0</v>
      </c>
      <c r="AM1683" s="69"/>
      <c r="AN1683" s="60">
        <v>6</v>
      </c>
      <c r="AO1683" s="25">
        <f t="shared" si="782"/>
        <v>0</v>
      </c>
      <c r="AP1683" s="69"/>
      <c r="AQ1683" s="60">
        <v>7</v>
      </c>
      <c r="AR1683" s="60">
        <f t="shared" si="788"/>
        <v>0</v>
      </c>
      <c r="AS1683" s="69"/>
      <c r="AT1683" s="60">
        <v>5.63</v>
      </c>
      <c r="AU1683" s="60">
        <f t="shared" si="768"/>
        <v>0</v>
      </c>
      <c r="AV1683" s="69"/>
      <c r="AW1683" s="60">
        <v>6.65</v>
      </c>
      <c r="AX1683" s="60">
        <f t="shared" si="789"/>
        <v>0</v>
      </c>
      <c r="AY1683" s="69"/>
      <c r="AZ1683" s="60">
        <v>5.58</v>
      </c>
      <c r="BA1683" s="60">
        <f t="shared" si="790"/>
        <v>0</v>
      </c>
      <c r="BB1683" s="69"/>
      <c r="BC1683" s="60">
        <v>6</v>
      </c>
      <c r="BD1683" s="23">
        <f t="shared" si="783"/>
        <v>0</v>
      </c>
      <c r="BE1683" s="26">
        <f t="shared" si="784"/>
        <v>0</v>
      </c>
      <c r="BF1683" s="27">
        <f t="shared" si="787"/>
        <v>24462</v>
      </c>
      <c r="BG1683" s="173"/>
      <c r="BH1683" s="174"/>
      <c r="BI1683" s="173">
        <v>36000</v>
      </c>
      <c r="BJ1683" s="30">
        <f t="shared" si="785"/>
        <v>36000</v>
      </c>
      <c r="BK1683" s="28">
        <f t="shared" si="786"/>
        <v>-11538</v>
      </c>
      <c r="BL1683" s="255"/>
      <c r="BM1683" s="255"/>
      <c r="BN1683" s="255"/>
      <c r="BO1683" s="255"/>
      <c r="BP1683" s="245"/>
      <c r="BQ1683" s="245"/>
      <c r="BR1683" s="247"/>
      <c r="BS1683" s="247"/>
      <c r="BT1683" s="247"/>
      <c r="BU1683" s="245"/>
      <c r="BV1683" s="255"/>
      <c r="BW1683" s="255"/>
      <c r="BX1683" s="255"/>
      <c r="BY1683" s="256"/>
      <c r="BZ1683" s="256"/>
      <c r="CA1683" s="256"/>
      <c r="CB1683" s="256"/>
      <c r="CC1683" s="256"/>
      <c r="CD1683" s="256"/>
      <c r="CE1683" s="256"/>
      <c r="CF1683" s="256"/>
      <c r="CG1683" s="256"/>
      <c r="CH1683" s="256"/>
      <c r="CI1683" s="256"/>
      <c r="CJ1683" s="256"/>
      <c r="CK1683" s="256"/>
      <c r="CL1683" s="256"/>
      <c r="CM1683" s="256"/>
      <c r="CN1683" s="256"/>
      <c r="CO1683" s="256"/>
      <c r="CP1683" s="256"/>
      <c r="CQ1683" s="256"/>
      <c r="CR1683" s="256"/>
      <c r="CS1683" s="256"/>
      <c r="CT1683" s="256"/>
      <c r="CU1683" s="256"/>
      <c r="CV1683" s="256"/>
      <c r="CW1683" s="256"/>
      <c r="CX1683" s="256"/>
      <c r="CY1683" s="256"/>
      <c r="CZ1683" s="256"/>
      <c r="DA1683" s="256"/>
      <c r="DB1683" s="256"/>
      <c r="DC1683" s="256"/>
      <c r="DD1683" s="256"/>
      <c r="DE1683" s="256"/>
      <c r="DF1683" s="256"/>
      <c r="DG1683" s="256"/>
      <c r="DH1683" s="256"/>
      <c r="DI1683" s="256"/>
      <c r="DJ1683" s="256"/>
      <c r="DK1683" s="256"/>
      <c r="DL1683" s="256"/>
      <c r="DM1683" s="256"/>
      <c r="DN1683" s="256"/>
      <c r="DO1683" s="256"/>
      <c r="DP1683" s="256"/>
      <c r="DQ1683" s="256"/>
      <c r="DR1683" s="256"/>
      <c r="DS1683" s="256"/>
      <c r="DT1683" s="256"/>
      <c r="DU1683" s="256"/>
      <c r="DV1683" s="256"/>
      <c r="DW1683" s="256"/>
      <c r="DX1683" s="256"/>
      <c r="DY1683" s="256"/>
      <c r="DZ1683" s="256"/>
      <c r="EA1683" s="256"/>
      <c r="EB1683" s="256"/>
      <c r="EC1683" s="256"/>
      <c r="ED1683" s="256"/>
      <c r="EE1683" s="256"/>
      <c r="EF1683" s="256"/>
      <c r="EG1683" s="256"/>
      <c r="EH1683" s="256"/>
      <c r="EI1683" s="256"/>
      <c r="EJ1683" s="256"/>
      <c r="EK1683" s="256"/>
      <c r="EL1683" s="256"/>
      <c r="EM1683" s="256"/>
      <c r="EN1683" s="256"/>
      <c r="EO1683" s="256"/>
      <c r="EP1683" s="256"/>
      <c r="EQ1683" s="256"/>
      <c r="ER1683" s="256"/>
      <c r="ES1683" s="256"/>
      <c r="ET1683" s="256"/>
      <c r="EU1683" s="256"/>
      <c r="EV1683" s="256"/>
      <c r="EW1683" s="256"/>
      <c r="EX1683" s="256"/>
      <c r="EY1683" s="256"/>
      <c r="EZ1683" s="256"/>
      <c r="FA1683" s="256"/>
      <c r="FB1683" s="256"/>
      <c r="FC1683" s="256"/>
      <c r="FD1683" s="256"/>
      <c r="FE1683" s="256"/>
      <c r="FF1683" s="256"/>
      <c r="FG1683" s="256"/>
      <c r="FH1683" s="256"/>
      <c r="FI1683" s="256"/>
      <c r="FJ1683" s="256"/>
      <c r="FK1683" s="256"/>
      <c r="FL1683" s="256"/>
      <c r="FM1683" s="256"/>
      <c r="FN1683" s="256"/>
      <c r="FO1683" s="256"/>
      <c r="FP1683" s="256"/>
      <c r="FQ1683" s="256"/>
      <c r="FR1683" s="256"/>
      <c r="FS1683" s="256"/>
      <c r="FT1683" s="256"/>
      <c r="FU1683" s="256"/>
      <c r="FV1683" s="256"/>
    </row>
    <row r="1684" spans="1:178" s="64" customFormat="1" ht="32.25" customHeight="1">
      <c r="A1684" s="67" t="s">
        <v>1019</v>
      </c>
      <c r="B1684" s="68" t="s">
        <v>1020</v>
      </c>
      <c r="C1684" s="69"/>
      <c r="D1684" s="60">
        <v>45</v>
      </c>
      <c r="E1684" s="23">
        <f t="shared" si="770"/>
        <v>0</v>
      </c>
      <c r="F1684" s="69"/>
      <c r="G1684" s="25">
        <v>30</v>
      </c>
      <c r="H1684" s="23">
        <f t="shared" si="771"/>
        <v>0</v>
      </c>
      <c r="I1684" s="69"/>
      <c r="J1684" s="60">
        <v>45</v>
      </c>
      <c r="K1684" s="23">
        <f t="shared" si="772"/>
        <v>0</v>
      </c>
      <c r="L1684" s="69"/>
      <c r="M1684" s="60">
        <v>75</v>
      </c>
      <c r="N1684" s="23">
        <f t="shared" si="773"/>
        <v>0</v>
      </c>
      <c r="O1684" s="69"/>
      <c r="P1684" s="60">
        <v>38</v>
      </c>
      <c r="Q1684" s="23">
        <f t="shared" si="774"/>
        <v>0</v>
      </c>
      <c r="R1684" s="69"/>
      <c r="S1684" s="60">
        <v>68</v>
      </c>
      <c r="T1684" s="23">
        <f t="shared" si="775"/>
        <v>0</v>
      </c>
      <c r="U1684" s="69"/>
      <c r="V1684" s="60">
        <v>38</v>
      </c>
      <c r="W1684" s="23">
        <f t="shared" si="776"/>
        <v>0</v>
      </c>
      <c r="X1684" s="69"/>
      <c r="Y1684" s="60">
        <v>55</v>
      </c>
      <c r="Z1684" s="23">
        <f t="shared" si="777"/>
        <v>0</v>
      </c>
      <c r="AA1684" s="69"/>
      <c r="AB1684" s="60">
        <v>58</v>
      </c>
      <c r="AC1684" s="23">
        <f t="shared" si="778"/>
        <v>0</v>
      </c>
      <c r="AD1684" s="69"/>
      <c r="AE1684" s="60">
        <v>68</v>
      </c>
      <c r="AF1684" s="25">
        <f t="shared" si="779"/>
        <v>0</v>
      </c>
      <c r="AG1684" s="69"/>
      <c r="AH1684" s="60">
        <v>98</v>
      </c>
      <c r="AI1684" s="23">
        <f t="shared" si="780"/>
        <v>0</v>
      </c>
      <c r="AJ1684" s="69"/>
      <c r="AK1684" s="60">
        <v>7</v>
      </c>
      <c r="AL1684" s="25">
        <f t="shared" si="781"/>
        <v>0</v>
      </c>
      <c r="AM1684" s="69"/>
      <c r="AN1684" s="60">
        <v>6</v>
      </c>
      <c r="AO1684" s="25">
        <f t="shared" si="782"/>
        <v>0</v>
      </c>
      <c r="AP1684" s="69"/>
      <c r="AQ1684" s="60">
        <v>7</v>
      </c>
      <c r="AR1684" s="60">
        <f t="shared" si="788"/>
        <v>0</v>
      </c>
      <c r="AS1684" s="69"/>
      <c r="AT1684" s="60">
        <v>5.63</v>
      </c>
      <c r="AU1684" s="60">
        <f t="shared" si="768"/>
        <v>0</v>
      </c>
      <c r="AV1684" s="69"/>
      <c r="AW1684" s="60">
        <v>6.65</v>
      </c>
      <c r="AX1684" s="60">
        <f t="shared" si="789"/>
        <v>0</v>
      </c>
      <c r="AY1684" s="69"/>
      <c r="AZ1684" s="60">
        <v>5.58</v>
      </c>
      <c r="BA1684" s="60">
        <f t="shared" si="790"/>
        <v>0</v>
      </c>
      <c r="BB1684" s="69"/>
      <c r="BC1684" s="60">
        <v>6</v>
      </c>
      <c r="BD1684" s="23">
        <f t="shared" si="783"/>
        <v>0</v>
      </c>
      <c r="BE1684" s="26">
        <f t="shared" si="784"/>
        <v>0</v>
      </c>
      <c r="BF1684" s="27">
        <f t="shared" si="787"/>
        <v>10721</v>
      </c>
      <c r="BG1684" s="173"/>
      <c r="BH1684" s="174"/>
      <c r="BI1684" s="173"/>
      <c r="BJ1684" s="30">
        <f t="shared" si="785"/>
        <v>0</v>
      </c>
      <c r="BK1684" s="28">
        <f t="shared" si="786"/>
        <v>10721</v>
      </c>
      <c r="BL1684" s="255"/>
      <c r="BM1684" s="255"/>
      <c r="BN1684" s="255"/>
      <c r="BO1684" s="255"/>
      <c r="BP1684" s="245"/>
      <c r="BQ1684" s="245"/>
      <c r="BR1684" s="247"/>
      <c r="BS1684" s="247"/>
      <c r="BT1684" s="247"/>
      <c r="BU1684" s="245"/>
      <c r="BV1684" s="255"/>
      <c r="BW1684" s="255"/>
      <c r="BX1684" s="255"/>
      <c r="BY1684" s="256"/>
      <c r="BZ1684" s="256"/>
      <c r="CA1684" s="256"/>
      <c r="CB1684" s="256"/>
      <c r="CC1684" s="256"/>
      <c r="CD1684" s="256"/>
      <c r="CE1684" s="256"/>
      <c r="CF1684" s="256"/>
      <c r="CG1684" s="256"/>
      <c r="CH1684" s="256"/>
      <c r="CI1684" s="256"/>
      <c r="CJ1684" s="256"/>
      <c r="CK1684" s="256"/>
      <c r="CL1684" s="256"/>
      <c r="CM1684" s="256"/>
      <c r="CN1684" s="256"/>
      <c r="CO1684" s="256"/>
      <c r="CP1684" s="256"/>
      <c r="CQ1684" s="256"/>
      <c r="CR1684" s="256"/>
      <c r="CS1684" s="256"/>
      <c r="CT1684" s="256"/>
      <c r="CU1684" s="256"/>
      <c r="CV1684" s="256"/>
      <c r="CW1684" s="256"/>
      <c r="CX1684" s="256"/>
      <c r="CY1684" s="256"/>
      <c r="CZ1684" s="256"/>
      <c r="DA1684" s="256"/>
      <c r="DB1684" s="256"/>
      <c r="DC1684" s="256"/>
      <c r="DD1684" s="256"/>
      <c r="DE1684" s="256"/>
      <c r="DF1684" s="256"/>
      <c r="DG1684" s="256"/>
      <c r="DH1684" s="256"/>
      <c r="DI1684" s="256"/>
      <c r="DJ1684" s="256"/>
      <c r="DK1684" s="256"/>
      <c r="DL1684" s="256"/>
      <c r="DM1684" s="256"/>
      <c r="DN1684" s="256"/>
      <c r="DO1684" s="256"/>
      <c r="DP1684" s="256"/>
      <c r="DQ1684" s="256"/>
      <c r="DR1684" s="256"/>
      <c r="DS1684" s="256"/>
      <c r="DT1684" s="256"/>
      <c r="DU1684" s="256"/>
      <c r="DV1684" s="256"/>
      <c r="DW1684" s="256"/>
      <c r="DX1684" s="256"/>
      <c r="DY1684" s="256"/>
      <c r="DZ1684" s="256"/>
      <c r="EA1684" s="256"/>
      <c r="EB1684" s="256"/>
      <c r="EC1684" s="256"/>
      <c r="ED1684" s="256"/>
      <c r="EE1684" s="256"/>
      <c r="EF1684" s="256"/>
      <c r="EG1684" s="256"/>
      <c r="EH1684" s="256"/>
      <c r="EI1684" s="256"/>
      <c r="EJ1684" s="256"/>
      <c r="EK1684" s="256"/>
      <c r="EL1684" s="256"/>
      <c r="EM1684" s="256"/>
      <c r="EN1684" s="256"/>
      <c r="EO1684" s="256"/>
      <c r="EP1684" s="256"/>
      <c r="EQ1684" s="256"/>
      <c r="ER1684" s="256"/>
      <c r="ES1684" s="256"/>
      <c r="ET1684" s="256"/>
      <c r="EU1684" s="256"/>
      <c r="EV1684" s="256"/>
      <c r="EW1684" s="256"/>
      <c r="EX1684" s="256"/>
      <c r="EY1684" s="256"/>
      <c r="EZ1684" s="256"/>
      <c r="FA1684" s="256"/>
      <c r="FB1684" s="256"/>
      <c r="FC1684" s="256"/>
      <c r="FD1684" s="256"/>
      <c r="FE1684" s="256"/>
      <c r="FF1684" s="256"/>
      <c r="FG1684" s="256"/>
      <c r="FH1684" s="256"/>
      <c r="FI1684" s="256"/>
      <c r="FJ1684" s="256"/>
      <c r="FK1684" s="256"/>
      <c r="FL1684" s="256"/>
      <c r="FM1684" s="256"/>
      <c r="FN1684" s="256"/>
      <c r="FO1684" s="256"/>
      <c r="FP1684" s="256"/>
      <c r="FQ1684" s="256"/>
      <c r="FR1684" s="256"/>
      <c r="FS1684" s="256"/>
      <c r="FT1684" s="256"/>
      <c r="FU1684" s="256"/>
      <c r="FV1684" s="256"/>
    </row>
    <row r="1685" spans="1:178" s="64" customFormat="1" ht="32.25" customHeight="1">
      <c r="A1685" s="67" t="s">
        <v>1021</v>
      </c>
      <c r="B1685" s="68" t="s">
        <v>1022</v>
      </c>
      <c r="C1685" s="69"/>
      <c r="D1685" s="60">
        <v>45</v>
      </c>
      <c r="E1685" s="23">
        <f t="shared" si="770"/>
        <v>0</v>
      </c>
      <c r="F1685" s="69"/>
      <c r="G1685" s="25">
        <v>30</v>
      </c>
      <c r="H1685" s="23">
        <f t="shared" si="771"/>
        <v>0</v>
      </c>
      <c r="I1685" s="69"/>
      <c r="J1685" s="60">
        <v>45</v>
      </c>
      <c r="K1685" s="23">
        <f t="shared" si="772"/>
        <v>0</v>
      </c>
      <c r="L1685" s="69"/>
      <c r="M1685" s="60">
        <v>75</v>
      </c>
      <c r="N1685" s="23">
        <f t="shared" si="773"/>
        <v>0</v>
      </c>
      <c r="O1685" s="69"/>
      <c r="P1685" s="60">
        <v>38</v>
      </c>
      <c r="Q1685" s="23">
        <f t="shared" si="774"/>
        <v>0</v>
      </c>
      <c r="R1685" s="69"/>
      <c r="S1685" s="60">
        <v>68</v>
      </c>
      <c r="T1685" s="23">
        <f t="shared" si="775"/>
        <v>0</v>
      </c>
      <c r="U1685" s="69"/>
      <c r="V1685" s="60">
        <v>38</v>
      </c>
      <c r="W1685" s="23">
        <f t="shared" si="776"/>
        <v>0</v>
      </c>
      <c r="X1685" s="69"/>
      <c r="Y1685" s="60">
        <v>55</v>
      </c>
      <c r="Z1685" s="23">
        <f t="shared" si="777"/>
        <v>0</v>
      </c>
      <c r="AA1685" s="69"/>
      <c r="AB1685" s="60">
        <v>58</v>
      </c>
      <c r="AC1685" s="23">
        <f t="shared" si="778"/>
        <v>0</v>
      </c>
      <c r="AD1685" s="69"/>
      <c r="AE1685" s="60">
        <v>68</v>
      </c>
      <c r="AF1685" s="25">
        <f t="shared" si="779"/>
        <v>0</v>
      </c>
      <c r="AG1685" s="69"/>
      <c r="AH1685" s="60">
        <v>98</v>
      </c>
      <c r="AI1685" s="23">
        <f t="shared" si="780"/>
        <v>0</v>
      </c>
      <c r="AJ1685" s="69"/>
      <c r="AK1685" s="60">
        <v>7</v>
      </c>
      <c r="AL1685" s="25">
        <f t="shared" si="781"/>
        <v>0</v>
      </c>
      <c r="AM1685" s="69"/>
      <c r="AN1685" s="60">
        <v>6</v>
      </c>
      <c r="AO1685" s="25">
        <f t="shared" si="782"/>
        <v>0</v>
      </c>
      <c r="AP1685" s="69"/>
      <c r="AQ1685" s="60">
        <v>7</v>
      </c>
      <c r="AR1685" s="60">
        <f t="shared" si="788"/>
        <v>0</v>
      </c>
      <c r="AS1685" s="69"/>
      <c r="AT1685" s="60">
        <v>5.63</v>
      </c>
      <c r="AU1685" s="60">
        <f t="shared" si="768"/>
        <v>0</v>
      </c>
      <c r="AV1685" s="69"/>
      <c r="AW1685" s="60">
        <v>6.65</v>
      </c>
      <c r="AX1685" s="60">
        <f t="shared" si="789"/>
        <v>0</v>
      </c>
      <c r="AY1685" s="69"/>
      <c r="AZ1685" s="60">
        <v>5.58</v>
      </c>
      <c r="BA1685" s="60">
        <f t="shared" si="790"/>
        <v>0</v>
      </c>
      <c r="BB1685" s="69"/>
      <c r="BC1685" s="60">
        <v>6</v>
      </c>
      <c r="BD1685" s="23">
        <f t="shared" si="783"/>
        <v>0</v>
      </c>
      <c r="BE1685" s="26">
        <f t="shared" si="784"/>
        <v>0</v>
      </c>
      <c r="BF1685" s="27">
        <f t="shared" si="787"/>
        <v>132464</v>
      </c>
      <c r="BG1685" s="173"/>
      <c r="BH1685" s="174"/>
      <c r="BI1685" s="173"/>
      <c r="BJ1685" s="30">
        <f t="shared" si="785"/>
        <v>0</v>
      </c>
      <c r="BK1685" s="28">
        <f t="shared" si="786"/>
        <v>132464</v>
      </c>
      <c r="BL1685" s="255"/>
      <c r="BM1685" s="255"/>
      <c r="BN1685" s="255"/>
      <c r="BO1685" s="255"/>
      <c r="BP1685" s="245"/>
      <c r="BQ1685" s="245"/>
      <c r="BR1685" s="247"/>
      <c r="BS1685" s="247"/>
      <c r="BT1685" s="247"/>
      <c r="BU1685" s="245"/>
      <c r="BV1685" s="255"/>
      <c r="BW1685" s="255"/>
      <c r="BX1685" s="255"/>
      <c r="BY1685" s="256"/>
      <c r="BZ1685" s="256"/>
      <c r="CA1685" s="256"/>
      <c r="CB1685" s="256"/>
      <c r="CC1685" s="256"/>
      <c r="CD1685" s="256"/>
      <c r="CE1685" s="256"/>
      <c r="CF1685" s="256"/>
      <c r="CG1685" s="256"/>
      <c r="CH1685" s="256"/>
      <c r="CI1685" s="256"/>
      <c r="CJ1685" s="256"/>
      <c r="CK1685" s="256"/>
      <c r="CL1685" s="256"/>
      <c r="CM1685" s="256"/>
      <c r="CN1685" s="256"/>
      <c r="CO1685" s="256"/>
      <c r="CP1685" s="256"/>
      <c r="CQ1685" s="256"/>
      <c r="CR1685" s="256"/>
      <c r="CS1685" s="256"/>
      <c r="CT1685" s="256"/>
      <c r="CU1685" s="256"/>
      <c r="CV1685" s="256"/>
      <c r="CW1685" s="256"/>
      <c r="CX1685" s="256"/>
      <c r="CY1685" s="256"/>
      <c r="CZ1685" s="256"/>
      <c r="DA1685" s="256"/>
      <c r="DB1685" s="256"/>
      <c r="DC1685" s="256"/>
      <c r="DD1685" s="256"/>
      <c r="DE1685" s="256"/>
      <c r="DF1685" s="256"/>
      <c r="DG1685" s="256"/>
      <c r="DH1685" s="256"/>
      <c r="DI1685" s="256"/>
      <c r="DJ1685" s="256"/>
      <c r="DK1685" s="256"/>
      <c r="DL1685" s="256"/>
      <c r="DM1685" s="256"/>
      <c r="DN1685" s="256"/>
      <c r="DO1685" s="256"/>
      <c r="DP1685" s="256"/>
      <c r="DQ1685" s="256"/>
      <c r="DR1685" s="256"/>
      <c r="DS1685" s="256"/>
      <c r="DT1685" s="256"/>
      <c r="DU1685" s="256"/>
      <c r="DV1685" s="256"/>
      <c r="DW1685" s="256"/>
      <c r="DX1685" s="256"/>
      <c r="DY1685" s="256"/>
      <c r="DZ1685" s="256"/>
      <c r="EA1685" s="256"/>
      <c r="EB1685" s="256"/>
      <c r="EC1685" s="256"/>
      <c r="ED1685" s="256"/>
      <c r="EE1685" s="256"/>
      <c r="EF1685" s="256"/>
      <c r="EG1685" s="256"/>
      <c r="EH1685" s="256"/>
      <c r="EI1685" s="256"/>
      <c r="EJ1685" s="256"/>
      <c r="EK1685" s="256"/>
      <c r="EL1685" s="256"/>
      <c r="EM1685" s="256"/>
      <c r="EN1685" s="256"/>
      <c r="EO1685" s="256"/>
      <c r="EP1685" s="256"/>
      <c r="EQ1685" s="256"/>
      <c r="ER1685" s="256"/>
      <c r="ES1685" s="256"/>
      <c r="ET1685" s="256"/>
      <c r="EU1685" s="256"/>
      <c r="EV1685" s="256"/>
      <c r="EW1685" s="256"/>
      <c r="EX1685" s="256"/>
      <c r="EY1685" s="256"/>
      <c r="EZ1685" s="256"/>
      <c r="FA1685" s="256"/>
      <c r="FB1685" s="256"/>
      <c r="FC1685" s="256"/>
      <c r="FD1685" s="256"/>
      <c r="FE1685" s="256"/>
      <c r="FF1685" s="256"/>
      <c r="FG1685" s="256"/>
      <c r="FH1685" s="256"/>
      <c r="FI1685" s="256"/>
      <c r="FJ1685" s="256"/>
      <c r="FK1685" s="256"/>
      <c r="FL1685" s="256"/>
      <c r="FM1685" s="256"/>
      <c r="FN1685" s="256"/>
      <c r="FO1685" s="256"/>
      <c r="FP1685" s="256"/>
      <c r="FQ1685" s="256"/>
      <c r="FR1685" s="256"/>
      <c r="FS1685" s="256"/>
      <c r="FT1685" s="256"/>
      <c r="FU1685" s="256"/>
      <c r="FV1685" s="256"/>
    </row>
    <row r="1686" spans="1:178" s="64" customFormat="1" ht="32.25" customHeight="1">
      <c r="A1686" s="67" t="s">
        <v>1023</v>
      </c>
      <c r="B1686" s="68" t="s">
        <v>1024</v>
      </c>
      <c r="C1686" s="69"/>
      <c r="D1686" s="60">
        <v>45</v>
      </c>
      <c r="E1686" s="23">
        <f t="shared" si="770"/>
        <v>0</v>
      </c>
      <c r="F1686" s="69"/>
      <c r="G1686" s="25">
        <v>30</v>
      </c>
      <c r="H1686" s="23">
        <f t="shared" si="771"/>
        <v>0</v>
      </c>
      <c r="I1686" s="69"/>
      <c r="J1686" s="60">
        <v>45</v>
      </c>
      <c r="K1686" s="23">
        <f t="shared" si="772"/>
        <v>0</v>
      </c>
      <c r="L1686" s="69"/>
      <c r="M1686" s="60">
        <v>75</v>
      </c>
      <c r="N1686" s="23">
        <f t="shared" si="773"/>
        <v>0</v>
      </c>
      <c r="O1686" s="69"/>
      <c r="P1686" s="60">
        <v>38</v>
      </c>
      <c r="Q1686" s="23">
        <f t="shared" si="774"/>
        <v>0</v>
      </c>
      <c r="R1686" s="69"/>
      <c r="S1686" s="60">
        <v>68</v>
      </c>
      <c r="T1686" s="23">
        <f t="shared" si="775"/>
        <v>0</v>
      </c>
      <c r="U1686" s="69"/>
      <c r="V1686" s="60">
        <v>38</v>
      </c>
      <c r="W1686" s="23">
        <f t="shared" si="776"/>
        <v>0</v>
      </c>
      <c r="X1686" s="69"/>
      <c r="Y1686" s="60">
        <v>55</v>
      </c>
      <c r="Z1686" s="23">
        <f t="shared" si="777"/>
        <v>0</v>
      </c>
      <c r="AA1686" s="69"/>
      <c r="AB1686" s="60">
        <v>58</v>
      </c>
      <c r="AC1686" s="23">
        <f t="shared" si="778"/>
        <v>0</v>
      </c>
      <c r="AD1686" s="69"/>
      <c r="AE1686" s="60">
        <v>68</v>
      </c>
      <c r="AF1686" s="25">
        <f t="shared" si="779"/>
        <v>0</v>
      </c>
      <c r="AG1686" s="69"/>
      <c r="AH1686" s="60">
        <v>98</v>
      </c>
      <c r="AI1686" s="23">
        <f t="shared" si="780"/>
        <v>0</v>
      </c>
      <c r="AJ1686" s="69"/>
      <c r="AK1686" s="60">
        <v>7</v>
      </c>
      <c r="AL1686" s="25">
        <f t="shared" si="781"/>
        <v>0</v>
      </c>
      <c r="AM1686" s="69"/>
      <c r="AN1686" s="60">
        <v>6</v>
      </c>
      <c r="AO1686" s="25">
        <f t="shared" si="782"/>
        <v>0</v>
      </c>
      <c r="AP1686" s="69"/>
      <c r="AQ1686" s="60">
        <v>7</v>
      </c>
      <c r="AR1686" s="60">
        <f t="shared" si="788"/>
        <v>0</v>
      </c>
      <c r="AS1686" s="69"/>
      <c r="AT1686" s="60">
        <v>5.63</v>
      </c>
      <c r="AU1686" s="60">
        <f t="shared" si="768"/>
        <v>0</v>
      </c>
      <c r="AV1686" s="69"/>
      <c r="AW1686" s="60">
        <v>6.65</v>
      </c>
      <c r="AX1686" s="60">
        <f t="shared" si="789"/>
        <v>0</v>
      </c>
      <c r="AY1686" s="69"/>
      <c r="AZ1686" s="60">
        <v>5.58</v>
      </c>
      <c r="BA1686" s="60">
        <f t="shared" si="790"/>
        <v>0</v>
      </c>
      <c r="BB1686" s="69"/>
      <c r="BC1686" s="60">
        <v>6</v>
      </c>
      <c r="BD1686" s="23">
        <f t="shared" si="783"/>
        <v>0</v>
      </c>
      <c r="BE1686" s="26">
        <f t="shared" si="784"/>
        <v>0</v>
      </c>
      <c r="BF1686" s="27">
        <f t="shared" si="787"/>
        <v>25250</v>
      </c>
      <c r="BG1686" s="173"/>
      <c r="BH1686" s="174"/>
      <c r="BI1686" s="173"/>
      <c r="BJ1686" s="30">
        <f t="shared" si="785"/>
        <v>0</v>
      </c>
      <c r="BK1686" s="28">
        <f t="shared" si="786"/>
        <v>25250</v>
      </c>
      <c r="BL1686" s="255"/>
      <c r="BM1686" s="255"/>
      <c r="BN1686" s="255"/>
      <c r="BO1686" s="255"/>
      <c r="BP1686" s="245"/>
      <c r="BQ1686" s="245"/>
      <c r="BR1686" s="247"/>
      <c r="BS1686" s="247"/>
      <c r="BT1686" s="247"/>
      <c r="BU1686" s="245"/>
      <c r="BV1686" s="255"/>
      <c r="BW1686" s="255"/>
      <c r="BX1686" s="255"/>
      <c r="BY1686" s="256"/>
      <c r="BZ1686" s="256"/>
      <c r="CA1686" s="256"/>
      <c r="CB1686" s="256"/>
      <c r="CC1686" s="256"/>
      <c r="CD1686" s="256"/>
      <c r="CE1686" s="256"/>
      <c r="CF1686" s="256"/>
      <c r="CG1686" s="256"/>
      <c r="CH1686" s="256"/>
      <c r="CI1686" s="256"/>
      <c r="CJ1686" s="256"/>
      <c r="CK1686" s="256"/>
      <c r="CL1686" s="256"/>
      <c r="CM1686" s="256"/>
      <c r="CN1686" s="256"/>
      <c r="CO1686" s="256"/>
      <c r="CP1686" s="256"/>
      <c r="CQ1686" s="256"/>
      <c r="CR1686" s="256"/>
      <c r="CS1686" s="256"/>
      <c r="CT1686" s="256"/>
      <c r="CU1686" s="256"/>
      <c r="CV1686" s="256"/>
      <c r="CW1686" s="256"/>
      <c r="CX1686" s="256"/>
      <c r="CY1686" s="256"/>
      <c r="CZ1686" s="256"/>
      <c r="DA1686" s="256"/>
      <c r="DB1686" s="256"/>
      <c r="DC1686" s="256"/>
      <c r="DD1686" s="256"/>
      <c r="DE1686" s="256"/>
      <c r="DF1686" s="256"/>
      <c r="DG1686" s="256"/>
      <c r="DH1686" s="256"/>
      <c r="DI1686" s="256"/>
      <c r="DJ1686" s="256"/>
      <c r="DK1686" s="256"/>
      <c r="DL1686" s="256"/>
      <c r="DM1686" s="256"/>
      <c r="DN1686" s="256"/>
      <c r="DO1686" s="256"/>
      <c r="DP1686" s="256"/>
      <c r="DQ1686" s="256"/>
      <c r="DR1686" s="256"/>
      <c r="DS1686" s="256"/>
      <c r="DT1686" s="256"/>
      <c r="DU1686" s="256"/>
      <c r="DV1686" s="256"/>
      <c r="DW1686" s="256"/>
      <c r="DX1686" s="256"/>
      <c r="DY1686" s="256"/>
      <c r="DZ1686" s="256"/>
      <c r="EA1686" s="256"/>
      <c r="EB1686" s="256"/>
      <c r="EC1686" s="256"/>
      <c r="ED1686" s="256"/>
      <c r="EE1686" s="256"/>
      <c r="EF1686" s="256"/>
      <c r="EG1686" s="256"/>
      <c r="EH1686" s="256"/>
      <c r="EI1686" s="256"/>
      <c r="EJ1686" s="256"/>
      <c r="EK1686" s="256"/>
      <c r="EL1686" s="256"/>
      <c r="EM1686" s="256"/>
      <c r="EN1686" s="256"/>
      <c r="EO1686" s="256"/>
      <c r="EP1686" s="256"/>
      <c r="EQ1686" s="256"/>
      <c r="ER1686" s="256"/>
      <c r="ES1686" s="256"/>
      <c r="ET1686" s="256"/>
      <c r="EU1686" s="256"/>
      <c r="EV1686" s="256"/>
      <c r="EW1686" s="256"/>
      <c r="EX1686" s="256"/>
      <c r="EY1686" s="256"/>
      <c r="EZ1686" s="256"/>
      <c r="FA1686" s="256"/>
      <c r="FB1686" s="256"/>
      <c r="FC1686" s="256"/>
      <c r="FD1686" s="256"/>
      <c r="FE1686" s="256"/>
      <c r="FF1686" s="256"/>
      <c r="FG1686" s="256"/>
      <c r="FH1686" s="256"/>
      <c r="FI1686" s="256"/>
      <c r="FJ1686" s="256"/>
      <c r="FK1686" s="256"/>
      <c r="FL1686" s="256"/>
      <c r="FM1686" s="256"/>
      <c r="FN1686" s="256"/>
      <c r="FO1686" s="256"/>
      <c r="FP1686" s="256"/>
      <c r="FQ1686" s="256"/>
      <c r="FR1686" s="256"/>
      <c r="FS1686" s="256"/>
      <c r="FT1686" s="256"/>
      <c r="FU1686" s="256"/>
      <c r="FV1686" s="256"/>
    </row>
    <row r="1687" spans="1:178" s="64" customFormat="1" ht="32.25" customHeight="1">
      <c r="A1687" s="67" t="s">
        <v>1025</v>
      </c>
      <c r="B1687" s="68" t="s">
        <v>1026</v>
      </c>
      <c r="C1687" s="69"/>
      <c r="D1687" s="60">
        <v>45</v>
      </c>
      <c r="E1687" s="23">
        <f t="shared" si="770"/>
        <v>0</v>
      </c>
      <c r="F1687" s="69"/>
      <c r="G1687" s="25">
        <v>30</v>
      </c>
      <c r="H1687" s="23">
        <f t="shared" si="771"/>
        <v>0</v>
      </c>
      <c r="I1687" s="69"/>
      <c r="J1687" s="60">
        <v>45</v>
      </c>
      <c r="K1687" s="23">
        <f t="shared" si="772"/>
        <v>0</v>
      </c>
      <c r="L1687" s="69"/>
      <c r="M1687" s="60">
        <v>75</v>
      </c>
      <c r="N1687" s="23">
        <f t="shared" si="773"/>
        <v>0</v>
      </c>
      <c r="O1687" s="69"/>
      <c r="P1687" s="60">
        <v>38</v>
      </c>
      <c r="Q1687" s="23">
        <f t="shared" si="774"/>
        <v>0</v>
      </c>
      <c r="R1687" s="69"/>
      <c r="S1687" s="60">
        <v>68</v>
      </c>
      <c r="T1687" s="23">
        <f t="shared" si="775"/>
        <v>0</v>
      </c>
      <c r="U1687" s="69"/>
      <c r="V1687" s="60">
        <v>38</v>
      </c>
      <c r="W1687" s="23">
        <f t="shared" si="776"/>
        <v>0</v>
      </c>
      <c r="X1687" s="69"/>
      <c r="Y1687" s="60">
        <v>55</v>
      </c>
      <c r="Z1687" s="23">
        <f t="shared" si="777"/>
        <v>0</v>
      </c>
      <c r="AA1687" s="69"/>
      <c r="AB1687" s="60">
        <v>58</v>
      </c>
      <c r="AC1687" s="23">
        <f t="shared" si="778"/>
        <v>0</v>
      </c>
      <c r="AD1687" s="69"/>
      <c r="AE1687" s="60">
        <v>68</v>
      </c>
      <c r="AF1687" s="25">
        <f t="shared" si="779"/>
        <v>0</v>
      </c>
      <c r="AG1687" s="69"/>
      <c r="AH1687" s="60">
        <v>98</v>
      </c>
      <c r="AI1687" s="23">
        <f t="shared" si="780"/>
        <v>0</v>
      </c>
      <c r="AJ1687" s="69"/>
      <c r="AK1687" s="60">
        <v>7</v>
      </c>
      <c r="AL1687" s="25">
        <f t="shared" si="781"/>
        <v>0</v>
      </c>
      <c r="AM1687" s="69"/>
      <c r="AN1687" s="60">
        <v>6</v>
      </c>
      <c r="AO1687" s="25">
        <f t="shared" si="782"/>
        <v>0</v>
      </c>
      <c r="AP1687" s="69"/>
      <c r="AQ1687" s="60">
        <v>7</v>
      </c>
      <c r="AR1687" s="60">
        <f t="shared" si="788"/>
        <v>0</v>
      </c>
      <c r="AS1687" s="69"/>
      <c r="AT1687" s="60">
        <v>5.63</v>
      </c>
      <c r="AU1687" s="60">
        <f t="shared" si="768"/>
        <v>0</v>
      </c>
      <c r="AV1687" s="69"/>
      <c r="AW1687" s="60">
        <v>6.65</v>
      </c>
      <c r="AX1687" s="60">
        <f t="shared" si="789"/>
        <v>0</v>
      </c>
      <c r="AY1687" s="69"/>
      <c r="AZ1687" s="60">
        <v>5.58</v>
      </c>
      <c r="BA1687" s="60">
        <f t="shared" si="790"/>
        <v>0</v>
      </c>
      <c r="BB1687" s="69"/>
      <c r="BC1687" s="60">
        <v>6</v>
      </c>
      <c r="BD1687" s="23">
        <f t="shared" si="783"/>
        <v>0</v>
      </c>
      <c r="BE1687" s="26">
        <f t="shared" si="784"/>
        <v>0</v>
      </c>
      <c r="BF1687" s="27">
        <f t="shared" si="787"/>
        <v>80280</v>
      </c>
      <c r="BG1687" s="173"/>
      <c r="BH1687" s="174"/>
      <c r="BI1687" s="173"/>
      <c r="BJ1687" s="30">
        <f t="shared" si="785"/>
        <v>0</v>
      </c>
      <c r="BK1687" s="28">
        <f t="shared" si="786"/>
        <v>80280</v>
      </c>
      <c r="BL1687" s="255"/>
      <c r="BM1687" s="255"/>
      <c r="BN1687" s="255"/>
      <c r="BO1687" s="255"/>
      <c r="BP1687" s="245"/>
      <c r="BQ1687" s="245"/>
      <c r="BR1687" s="247"/>
      <c r="BS1687" s="247"/>
      <c r="BT1687" s="247"/>
      <c r="BU1687" s="245"/>
      <c r="BV1687" s="255"/>
      <c r="BW1687" s="255"/>
      <c r="BX1687" s="255"/>
      <c r="BY1687" s="256"/>
      <c r="BZ1687" s="256"/>
      <c r="CA1687" s="256"/>
      <c r="CB1687" s="256"/>
      <c r="CC1687" s="256"/>
      <c r="CD1687" s="256"/>
      <c r="CE1687" s="256"/>
      <c r="CF1687" s="256"/>
      <c r="CG1687" s="256"/>
      <c r="CH1687" s="256"/>
      <c r="CI1687" s="256"/>
      <c r="CJ1687" s="256"/>
      <c r="CK1687" s="256"/>
      <c r="CL1687" s="256"/>
      <c r="CM1687" s="256"/>
      <c r="CN1687" s="256"/>
      <c r="CO1687" s="256"/>
      <c r="CP1687" s="256"/>
      <c r="CQ1687" s="256"/>
      <c r="CR1687" s="256"/>
      <c r="CS1687" s="256"/>
      <c r="CT1687" s="256"/>
      <c r="CU1687" s="256"/>
      <c r="CV1687" s="256"/>
      <c r="CW1687" s="256"/>
      <c r="CX1687" s="256"/>
      <c r="CY1687" s="256"/>
      <c r="CZ1687" s="256"/>
      <c r="DA1687" s="256"/>
      <c r="DB1687" s="256"/>
      <c r="DC1687" s="256"/>
      <c r="DD1687" s="256"/>
      <c r="DE1687" s="256"/>
      <c r="DF1687" s="256"/>
      <c r="DG1687" s="256"/>
      <c r="DH1687" s="256"/>
      <c r="DI1687" s="256"/>
      <c r="DJ1687" s="256"/>
      <c r="DK1687" s="256"/>
      <c r="DL1687" s="256"/>
      <c r="DM1687" s="256"/>
      <c r="DN1687" s="256"/>
      <c r="DO1687" s="256"/>
      <c r="DP1687" s="256"/>
      <c r="DQ1687" s="256"/>
      <c r="DR1687" s="256"/>
      <c r="DS1687" s="256"/>
      <c r="DT1687" s="256"/>
      <c r="DU1687" s="256"/>
      <c r="DV1687" s="256"/>
      <c r="DW1687" s="256"/>
      <c r="DX1687" s="256"/>
      <c r="DY1687" s="256"/>
      <c r="DZ1687" s="256"/>
      <c r="EA1687" s="256"/>
      <c r="EB1687" s="256"/>
      <c r="EC1687" s="256"/>
      <c r="ED1687" s="256"/>
      <c r="EE1687" s="256"/>
      <c r="EF1687" s="256"/>
      <c r="EG1687" s="256"/>
      <c r="EH1687" s="256"/>
      <c r="EI1687" s="256"/>
      <c r="EJ1687" s="256"/>
      <c r="EK1687" s="256"/>
      <c r="EL1687" s="256"/>
      <c r="EM1687" s="256"/>
      <c r="EN1687" s="256"/>
      <c r="EO1687" s="256"/>
      <c r="EP1687" s="256"/>
      <c r="EQ1687" s="256"/>
      <c r="ER1687" s="256"/>
      <c r="ES1687" s="256"/>
      <c r="ET1687" s="256"/>
      <c r="EU1687" s="256"/>
      <c r="EV1687" s="256"/>
      <c r="EW1687" s="256"/>
      <c r="EX1687" s="256"/>
      <c r="EY1687" s="256"/>
      <c r="EZ1687" s="256"/>
      <c r="FA1687" s="256"/>
      <c r="FB1687" s="256"/>
      <c r="FC1687" s="256"/>
      <c r="FD1687" s="256"/>
      <c r="FE1687" s="256"/>
      <c r="FF1687" s="256"/>
      <c r="FG1687" s="256"/>
      <c r="FH1687" s="256"/>
      <c r="FI1687" s="256"/>
      <c r="FJ1687" s="256"/>
      <c r="FK1687" s="256"/>
      <c r="FL1687" s="256"/>
      <c r="FM1687" s="256"/>
      <c r="FN1687" s="256"/>
      <c r="FO1687" s="256"/>
      <c r="FP1687" s="256"/>
      <c r="FQ1687" s="256"/>
      <c r="FR1687" s="256"/>
      <c r="FS1687" s="256"/>
      <c r="FT1687" s="256"/>
      <c r="FU1687" s="256"/>
      <c r="FV1687" s="256"/>
    </row>
    <row r="1688" spans="1:178" s="64" customFormat="1" ht="32.25" customHeight="1">
      <c r="A1688" s="67" t="s">
        <v>1027</v>
      </c>
      <c r="B1688" s="68" t="s">
        <v>1028</v>
      </c>
      <c r="C1688" s="69"/>
      <c r="D1688" s="60">
        <v>45</v>
      </c>
      <c r="E1688" s="23">
        <f t="shared" si="770"/>
        <v>0</v>
      </c>
      <c r="F1688" s="69"/>
      <c r="G1688" s="25">
        <v>30</v>
      </c>
      <c r="H1688" s="23">
        <f t="shared" si="771"/>
        <v>0</v>
      </c>
      <c r="I1688" s="69"/>
      <c r="J1688" s="60">
        <v>45</v>
      </c>
      <c r="K1688" s="23">
        <f t="shared" si="772"/>
        <v>0</v>
      </c>
      <c r="L1688" s="69"/>
      <c r="M1688" s="60">
        <v>75</v>
      </c>
      <c r="N1688" s="23">
        <f t="shared" si="773"/>
        <v>0</v>
      </c>
      <c r="O1688" s="69"/>
      <c r="P1688" s="60">
        <v>38</v>
      </c>
      <c r="Q1688" s="23">
        <f t="shared" si="774"/>
        <v>0</v>
      </c>
      <c r="R1688" s="69"/>
      <c r="S1688" s="60">
        <v>68</v>
      </c>
      <c r="T1688" s="23">
        <f t="shared" si="775"/>
        <v>0</v>
      </c>
      <c r="U1688" s="69"/>
      <c r="V1688" s="60">
        <v>38</v>
      </c>
      <c r="W1688" s="23">
        <f t="shared" si="776"/>
        <v>0</v>
      </c>
      <c r="X1688" s="69"/>
      <c r="Y1688" s="60">
        <v>55</v>
      </c>
      <c r="Z1688" s="23">
        <f t="shared" si="777"/>
        <v>0</v>
      </c>
      <c r="AA1688" s="69"/>
      <c r="AB1688" s="60">
        <v>58</v>
      </c>
      <c r="AC1688" s="23">
        <f t="shared" si="778"/>
        <v>0</v>
      </c>
      <c r="AD1688" s="69"/>
      <c r="AE1688" s="60">
        <v>68</v>
      </c>
      <c r="AF1688" s="25">
        <f t="shared" si="779"/>
        <v>0</v>
      </c>
      <c r="AG1688" s="69"/>
      <c r="AH1688" s="60">
        <v>98</v>
      </c>
      <c r="AI1688" s="23">
        <f t="shared" si="780"/>
        <v>0</v>
      </c>
      <c r="AJ1688" s="69"/>
      <c r="AK1688" s="60">
        <v>7</v>
      </c>
      <c r="AL1688" s="25">
        <f t="shared" si="781"/>
        <v>0</v>
      </c>
      <c r="AM1688" s="69"/>
      <c r="AN1688" s="60">
        <v>6</v>
      </c>
      <c r="AO1688" s="25">
        <f t="shared" si="782"/>
        <v>0</v>
      </c>
      <c r="AP1688" s="69"/>
      <c r="AQ1688" s="60">
        <v>7</v>
      </c>
      <c r="AR1688" s="60">
        <f t="shared" si="788"/>
        <v>0</v>
      </c>
      <c r="AS1688" s="69"/>
      <c r="AT1688" s="60">
        <v>5.63</v>
      </c>
      <c r="AU1688" s="60">
        <f t="shared" si="768"/>
        <v>0</v>
      </c>
      <c r="AV1688" s="69"/>
      <c r="AW1688" s="60">
        <v>6.65</v>
      </c>
      <c r="AX1688" s="60">
        <f t="shared" si="789"/>
        <v>0</v>
      </c>
      <c r="AY1688" s="69"/>
      <c r="AZ1688" s="60">
        <v>5.58</v>
      </c>
      <c r="BA1688" s="60">
        <f t="shared" si="790"/>
        <v>0</v>
      </c>
      <c r="BB1688" s="69"/>
      <c r="BC1688" s="60">
        <v>6</v>
      </c>
      <c r="BD1688" s="23">
        <f t="shared" si="783"/>
        <v>0</v>
      </c>
      <c r="BE1688" s="26">
        <f t="shared" si="784"/>
        <v>0</v>
      </c>
      <c r="BF1688" s="27">
        <f t="shared" si="787"/>
        <v>102250</v>
      </c>
      <c r="BG1688" s="173"/>
      <c r="BH1688" s="174"/>
      <c r="BI1688" s="173"/>
      <c r="BJ1688" s="30">
        <f t="shared" si="785"/>
        <v>0</v>
      </c>
      <c r="BK1688" s="28">
        <f t="shared" si="786"/>
        <v>102250</v>
      </c>
      <c r="BL1688" s="255"/>
      <c r="BM1688" s="255"/>
      <c r="BN1688" s="255"/>
      <c r="BO1688" s="255"/>
      <c r="BP1688" s="245"/>
      <c r="BQ1688" s="245"/>
      <c r="BR1688" s="247"/>
      <c r="BS1688" s="247"/>
      <c r="BT1688" s="247"/>
      <c r="BU1688" s="245"/>
      <c r="BV1688" s="255"/>
      <c r="BW1688" s="255"/>
      <c r="BX1688" s="255"/>
      <c r="BY1688" s="256"/>
      <c r="BZ1688" s="256"/>
      <c r="CA1688" s="256"/>
      <c r="CB1688" s="256"/>
      <c r="CC1688" s="256"/>
      <c r="CD1688" s="256"/>
      <c r="CE1688" s="256"/>
      <c r="CF1688" s="256"/>
      <c r="CG1688" s="256"/>
      <c r="CH1688" s="256"/>
      <c r="CI1688" s="256"/>
      <c r="CJ1688" s="256"/>
      <c r="CK1688" s="256"/>
      <c r="CL1688" s="256"/>
      <c r="CM1688" s="256"/>
      <c r="CN1688" s="256"/>
      <c r="CO1688" s="256"/>
      <c r="CP1688" s="256"/>
      <c r="CQ1688" s="256"/>
      <c r="CR1688" s="256"/>
      <c r="CS1688" s="256"/>
      <c r="CT1688" s="256"/>
      <c r="CU1688" s="256"/>
      <c r="CV1688" s="256"/>
      <c r="CW1688" s="256"/>
      <c r="CX1688" s="256"/>
      <c r="CY1688" s="256"/>
      <c r="CZ1688" s="256"/>
      <c r="DA1688" s="256"/>
      <c r="DB1688" s="256"/>
      <c r="DC1688" s="256"/>
      <c r="DD1688" s="256"/>
      <c r="DE1688" s="256"/>
      <c r="DF1688" s="256"/>
      <c r="DG1688" s="256"/>
      <c r="DH1688" s="256"/>
      <c r="DI1688" s="256"/>
      <c r="DJ1688" s="256"/>
      <c r="DK1688" s="256"/>
      <c r="DL1688" s="256"/>
      <c r="DM1688" s="256"/>
      <c r="DN1688" s="256"/>
      <c r="DO1688" s="256"/>
      <c r="DP1688" s="256"/>
      <c r="DQ1688" s="256"/>
      <c r="DR1688" s="256"/>
      <c r="DS1688" s="256"/>
      <c r="DT1688" s="256"/>
      <c r="DU1688" s="256"/>
      <c r="DV1688" s="256"/>
      <c r="DW1688" s="256"/>
      <c r="DX1688" s="256"/>
      <c r="DY1688" s="256"/>
      <c r="DZ1688" s="256"/>
      <c r="EA1688" s="256"/>
      <c r="EB1688" s="256"/>
      <c r="EC1688" s="256"/>
      <c r="ED1688" s="256"/>
      <c r="EE1688" s="256"/>
      <c r="EF1688" s="256"/>
      <c r="EG1688" s="256"/>
      <c r="EH1688" s="256"/>
      <c r="EI1688" s="256"/>
      <c r="EJ1688" s="256"/>
      <c r="EK1688" s="256"/>
      <c r="EL1688" s="256"/>
      <c r="EM1688" s="256"/>
      <c r="EN1688" s="256"/>
      <c r="EO1688" s="256"/>
      <c r="EP1688" s="256"/>
      <c r="EQ1688" s="256"/>
      <c r="ER1688" s="256"/>
      <c r="ES1688" s="256"/>
      <c r="ET1688" s="256"/>
      <c r="EU1688" s="256"/>
      <c r="EV1688" s="256"/>
      <c r="EW1688" s="256"/>
      <c r="EX1688" s="256"/>
      <c r="EY1688" s="256"/>
      <c r="EZ1688" s="256"/>
      <c r="FA1688" s="256"/>
      <c r="FB1688" s="256"/>
      <c r="FC1688" s="256"/>
      <c r="FD1688" s="256"/>
      <c r="FE1688" s="256"/>
      <c r="FF1688" s="256"/>
      <c r="FG1688" s="256"/>
      <c r="FH1688" s="256"/>
      <c r="FI1688" s="256"/>
      <c r="FJ1688" s="256"/>
      <c r="FK1688" s="256"/>
      <c r="FL1688" s="256"/>
      <c r="FM1688" s="256"/>
      <c r="FN1688" s="256"/>
      <c r="FO1688" s="256"/>
      <c r="FP1688" s="256"/>
      <c r="FQ1688" s="256"/>
      <c r="FR1688" s="256"/>
      <c r="FS1688" s="256"/>
      <c r="FT1688" s="256"/>
      <c r="FU1688" s="256"/>
      <c r="FV1688" s="256"/>
    </row>
    <row r="1689" spans="1:178" s="33" customFormat="1" ht="32.25" customHeight="1">
      <c r="A1689" s="35" t="s">
        <v>1029</v>
      </c>
      <c r="B1689" s="84" t="s">
        <v>1030</v>
      </c>
      <c r="C1689" s="40"/>
      <c r="D1689" s="25">
        <v>45</v>
      </c>
      <c r="E1689" s="23">
        <f t="shared" si="770"/>
        <v>0</v>
      </c>
      <c r="F1689" s="40"/>
      <c r="G1689" s="25">
        <v>30</v>
      </c>
      <c r="H1689" s="23">
        <f t="shared" si="771"/>
        <v>0</v>
      </c>
      <c r="I1689" s="40"/>
      <c r="J1689" s="25">
        <v>45</v>
      </c>
      <c r="K1689" s="23">
        <f t="shared" si="772"/>
        <v>0</v>
      </c>
      <c r="L1689" s="40"/>
      <c r="M1689" s="25">
        <v>75</v>
      </c>
      <c r="N1689" s="23">
        <f t="shared" si="773"/>
        <v>0</v>
      </c>
      <c r="O1689" s="40"/>
      <c r="P1689" s="25">
        <v>38</v>
      </c>
      <c r="Q1689" s="23">
        <f t="shared" si="774"/>
        <v>0</v>
      </c>
      <c r="R1689" s="40"/>
      <c r="S1689" s="25">
        <v>68</v>
      </c>
      <c r="T1689" s="23">
        <f t="shared" si="775"/>
        <v>0</v>
      </c>
      <c r="U1689" s="40"/>
      <c r="V1689" s="25">
        <v>38</v>
      </c>
      <c r="W1689" s="23">
        <f t="shared" si="776"/>
        <v>0</v>
      </c>
      <c r="X1689" s="40"/>
      <c r="Y1689" s="25">
        <v>55</v>
      </c>
      <c r="Z1689" s="23">
        <f t="shared" si="777"/>
        <v>0</v>
      </c>
      <c r="AA1689" s="40"/>
      <c r="AB1689" s="25">
        <v>58</v>
      </c>
      <c r="AC1689" s="23">
        <f t="shared" si="778"/>
        <v>0</v>
      </c>
      <c r="AD1689" s="40"/>
      <c r="AE1689" s="25">
        <v>68</v>
      </c>
      <c r="AF1689" s="25">
        <f t="shared" si="779"/>
        <v>0</v>
      </c>
      <c r="AG1689" s="40"/>
      <c r="AH1689" s="25">
        <v>98</v>
      </c>
      <c r="AI1689" s="23">
        <f t="shared" si="780"/>
        <v>0</v>
      </c>
      <c r="AJ1689" s="40"/>
      <c r="AK1689" s="25">
        <v>7</v>
      </c>
      <c r="AL1689" s="25">
        <f t="shared" si="781"/>
        <v>0</v>
      </c>
      <c r="AM1689" s="40"/>
      <c r="AN1689" s="25">
        <v>6</v>
      </c>
      <c r="AO1689" s="25">
        <f t="shared" si="782"/>
        <v>0</v>
      </c>
      <c r="AP1689" s="40"/>
      <c r="AQ1689" s="25">
        <v>7</v>
      </c>
      <c r="AR1689" s="25">
        <f t="shared" si="788"/>
        <v>0</v>
      </c>
      <c r="AS1689" s="40"/>
      <c r="AT1689" s="25">
        <v>5.63</v>
      </c>
      <c r="AU1689" s="25">
        <f t="shared" si="768"/>
        <v>0</v>
      </c>
      <c r="AV1689" s="40"/>
      <c r="AW1689" s="25">
        <v>6.65</v>
      </c>
      <c r="AX1689" s="60">
        <f t="shared" si="789"/>
        <v>0</v>
      </c>
      <c r="AY1689" s="40"/>
      <c r="AZ1689" s="60">
        <v>5.58</v>
      </c>
      <c r="BA1689" s="25">
        <f t="shared" si="790"/>
        <v>0</v>
      </c>
      <c r="BB1689" s="40"/>
      <c r="BC1689" s="25">
        <v>6</v>
      </c>
      <c r="BD1689" s="23">
        <f t="shared" si="783"/>
        <v>0</v>
      </c>
      <c r="BE1689" s="26">
        <f t="shared" si="784"/>
        <v>0</v>
      </c>
      <c r="BF1689" s="27">
        <f t="shared" si="787"/>
        <v>17550</v>
      </c>
      <c r="BG1689" s="165"/>
      <c r="BH1689" s="166"/>
      <c r="BI1689" s="165"/>
      <c r="BJ1689" s="28">
        <f t="shared" si="785"/>
        <v>0</v>
      </c>
      <c r="BK1689" s="28">
        <f t="shared" si="786"/>
        <v>17550</v>
      </c>
      <c r="BL1689" s="252"/>
      <c r="BM1689" s="252"/>
      <c r="BN1689" s="252"/>
      <c r="BO1689" s="252"/>
      <c r="BP1689" s="250"/>
      <c r="BQ1689" s="250"/>
      <c r="BR1689" s="254"/>
      <c r="BS1689" s="254"/>
      <c r="BT1689" s="254"/>
      <c r="BU1689" s="250"/>
      <c r="BV1689" s="252"/>
      <c r="BW1689" s="252"/>
      <c r="BX1689" s="252"/>
      <c r="BY1689" s="253"/>
      <c r="BZ1689" s="253"/>
      <c r="CA1689" s="253"/>
      <c r="CB1689" s="253"/>
      <c r="CC1689" s="253"/>
      <c r="CD1689" s="253"/>
      <c r="CE1689" s="253"/>
      <c r="CF1689" s="253"/>
      <c r="CG1689" s="253"/>
      <c r="CH1689" s="253"/>
      <c r="CI1689" s="253"/>
      <c r="CJ1689" s="253"/>
      <c r="CK1689" s="253"/>
      <c r="CL1689" s="253"/>
      <c r="CM1689" s="253"/>
      <c r="CN1689" s="253"/>
      <c r="CO1689" s="253"/>
      <c r="CP1689" s="253"/>
      <c r="CQ1689" s="253"/>
      <c r="CR1689" s="253"/>
      <c r="CS1689" s="253"/>
      <c r="CT1689" s="253"/>
      <c r="CU1689" s="253"/>
      <c r="CV1689" s="253"/>
      <c r="CW1689" s="253"/>
      <c r="CX1689" s="253"/>
      <c r="CY1689" s="253"/>
      <c r="CZ1689" s="253"/>
      <c r="DA1689" s="253"/>
      <c r="DB1689" s="253"/>
      <c r="DC1689" s="253"/>
      <c r="DD1689" s="253"/>
      <c r="DE1689" s="253"/>
      <c r="DF1689" s="253"/>
      <c r="DG1689" s="253"/>
      <c r="DH1689" s="253"/>
      <c r="DI1689" s="253"/>
      <c r="DJ1689" s="253"/>
      <c r="DK1689" s="253"/>
      <c r="DL1689" s="253"/>
      <c r="DM1689" s="253"/>
      <c r="DN1689" s="253"/>
      <c r="DO1689" s="253"/>
      <c r="DP1689" s="253"/>
      <c r="DQ1689" s="253"/>
      <c r="DR1689" s="253"/>
      <c r="DS1689" s="253"/>
      <c r="DT1689" s="253"/>
      <c r="DU1689" s="253"/>
      <c r="DV1689" s="253"/>
      <c r="DW1689" s="253"/>
      <c r="DX1689" s="253"/>
      <c r="DY1689" s="253"/>
      <c r="DZ1689" s="253"/>
      <c r="EA1689" s="253"/>
      <c r="EB1689" s="253"/>
      <c r="EC1689" s="253"/>
      <c r="ED1689" s="253"/>
      <c r="EE1689" s="253"/>
      <c r="EF1689" s="253"/>
      <c r="EG1689" s="253"/>
      <c r="EH1689" s="253"/>
      <c r="EI1689" s="253"/>
      <c r="EJ1689" s="253"/>
      <c r="EK1689" s="253"/>
      <c r="EL1689" s="253"/>
      <c r="EM1689" s="253"/>
      <c r="EN1689" s="253"/>
      <c r="EO1689" s="253"/>
      <c r="EP1689" s="253"/>
      <c r="EQ1689" s="253"/>
      <c r="ER1689" s="253"/>
      <c r="ES1689" s="253"/>
      <c r="ET1689" s="253"/>
      <c r="EU1689" s="253"/>
      <c r="EV1689" s="253"/>
      <c r="EW1689" s="253"/>
      <c r="EX1689" s="253"/>
      <c r="EY1689" s="253"/>
      <c r="EZ1689" s="253"/>
      <c r="FA1689" s="253"/>
      <c r="FB1689" s="253"/>
      <c r="FC1689" s="253"/>
      <c r="FD1689" s="253"/>
      <c r="FE1689" s="253"/>
      <c r="FF1689" s="253"/>
      <c r="FG1689" s="253"/>
      <c r="FH1689" s="253"/>
      <c r="FI1689" s="253"/>
      <c r="FJ1689" s="253"/>
      <c r="FK1689" s="253"/>
      <c r="FL1689" s="253"/>
      <c r="FM1689" s="253"/>
      <c r="FN1689" s="253"/>
      <c r="FO1689" s="253"/>
      <c r="FP1689" s="253"/>
      <c r="FQ1689" s="253"/>
      <c r="FR1689" s="253"/>
      <c r="FS1689" s="253"/>
      <c r="FT1689" s="253"/>
      <c r="FU1689" s="253"/>
      <c r="FV1689" s="253"/>
    </row>
    <row r="1690" spans="1:178" s="64" customFormat="1" ht="32.25" customHeight="1">
      <c r="A1690" s="67" t="s">
        <v>1031</v>
      </c>
      <c r="B1690" s="68" t="s">
        <v>1032</v>
      </c>
      <c r="C1690" s="69"/>
      <c r="D1690" s="60">
        <v>45</v>
      </c>
      <c r="E1690" s="23">
        <f t="shared" si="770"/>
        <v>0</v>
      </c>
      <c r="F1690" s="69"/>
      <c r="G1690" s="25">
        <v>30</v>
      </c>
      <c r="H1690" s="23">
        <f t="shared" si="771"/>
        <v>0</v>
      </c>
      <c r="I1690" s="69"/>
      <c r="J1690" s="60">
        <v>45</v>
      </c>
      <c r="K1690" s="23">
        <f t="shared" si="772"/>
        <v>0</v>
      </c>
      <c r="L1690" s="69"/>
      <c r="M1690" s="60">
        <v>75</v>
      </c>
      <c r="N1690" s="23">
        <f t="shared" si="773"/>
        <v>0</v>
      </c>
      <c r="O1690" s="69"/>
      <c r="P1690" s="60">
        <v>38</v>
      </c>
      <c r="Q1690" s="23">
        <f t="shared" si="774"/>
        <v>0</v>
      </c>
      <c r="R1690" s="69"/>
      <c r="S1690" s="60">
        <v>68</v>
      </c>
      <c r="T1690" s="23">
        <f t="shared" si="775"/>
        <v>0</v>
      </c>
      <c r="U1690" s="69"/>
      <c r="V1690" s="60">
        <v>38</v>
      </c>
      <c r="W1690" s="23">
        <f t="shared" si="776"/>
        <v>0</v>
      </c>
      <c r="X1690" s="69"/>
      <c r="Y1690" s="60">
        <v>55</v>
      </c>
      <c r="Z1690" s="23">
        <f t="shared" si="777"/>
        <v>0</v>
      </c>
      <c r="AA1690" s="69"/>
      <c r="AB1690" s="60">
        <v>58</v>
      </c>
      <c r="AC1690" s="23">
        <f t="shared" si="778"/>
        <v>0</v>
      </c>
      <c r="AD1690" s="69"/>
      <c r="AE1690" s="60">
        <v>68</v>
      </c>
      <c r="AF1690" s="25">
        <f t="shared" si="779"/>
        <v>0</v>
      </c>
      <c r="AG1690" s="69"/>
      <c r="AH1690" s="60">
        <v>98</v>
      </c>
      <c r="AI1690" s="23">
        <f t="shared" si="780"/>
        <v>0</v>
      </c>
      <c r="AJ1690" s="69"/>
      <c r="AK1690" s="60">
        <v>7</v>
      </c>
      <c r="AL1690" s="25">
        <f t="shared" si="781"/>
        <v>0</v>
      </c>
      <c r="AM1690" s="69"/>
      <c r="AN1690" s="60">
        <v>6</v>
      </c>
      <c r="AO1690" s="25">
        <f t="shared" si="782"/>
        <v>0</v>
      </c>
      <c r="AP1690" s="69"/>
      <c r="AQ1690" s="60">
        <v>7</v>
      </c>
      <c r="AR1690" s="60">
        <f t="shared" si="788"/>
        <v>0</v>
      </c>
      <c r="AS1690" s="69"/>
      <c r="AT1690" s="60">
        <v>5.63</v>
      </c>
      <c r="AU1690" s="60">
        <f t="shared" si="768"/>
        <v>0</v>
      </c>
      <c r="AV1690" s="69"/>
      <c r="AW1690" s="60">
        <v>6.65</v>
      </c>
      <c r="AX1690" s="60">
        <f t="shared" si="789"/>
        <v>0</v>
      </c>
      <c r="AY1690" s="69"/>
      <c r="AZ1690" s="60">
        <v>5.58</v>
      </c>
      <c r="BA1690" s="60">
        <f t="shared" si="790"/>
        <v>0</v>
      </c>
      <c r="BB1690" s="69"/>
      <c r="BC1690" s="60">
        <v>6</v>
      </c>
      <c r="BD1690" s="23">
        <f t="shared" si="783"/>
        <v>0</v>
      </c>
      <c r="BE1690" s="26">
        <f t="shared" si="784"/>
        <v>0</v>
      </c>
      <c r="BF1690" s="27">
        <f t="shared" si="787"/>
        <v>16300</v>
      </c>
      <c r="BG1690" s="173"/>
      <c r="BH1690" s="174"/>
      <c r="BI1690" s="173"/>
      <c r="BJ1690" s="30">
        <f t="shared" si="785"/>
        <v>0</v>
      </c>
      <c r="BK1690" s="28">
        <f t="shared" si="786"/>
        <v>16300</v>
      </c>
      <c r="BL1690" s="255"/>
      <c r="BM1690" s="255"/>
      <c r="BN1690" s="255"/>
      <c r="BO1690" s="255"/>
      <c r="BP1690" s="245"/>
      <c r="BQ1690" s="245"/>
      <c r="BR1690" s="247"/>
      <c r="BS1690" s="247"/>
      <c r="BT1690" s="247"/>
      <c r="BU1690" s="245"/>
      <c r="BV1690" s="255"/>
      <c r="BW1690" s="255"/>
      <c r="BX1690" s="255"/>
      <c r="BY1690" s="256"/>
      <c r="BZ1690" s="256"/>
      <c r="CA1690" s="256"/>
      <c r="CB1690" s="256"/>
      <c r="CC1690" s="256"/>
      <c r="CD1690" s="256"/>
      <c r="CE1690" s="256"/>
      <c r="CF1690" s="256"/>
      <c r="CG1690" s="256"/>
      <c r="CH1690" s="256"/>
      <c r="CI1690" s="256"/>
      <c r="CJ1690" s="256"/>
      <c r="CK1690" s="256"/>
      <c r="CL1690" s="256"/>
      <c r="CM1690" s="256"/>
      <c r="CN1690" s="256"/>
      <c r="CO1690" s="256"/>
      <c r="CP1690" s="256"/>
      <c r="CQ1690" s="256"/>
      <c r="CR1690" s="256"/>
      <c r="CS1690" s="256"/>
      <c r="CT1690" s="256"/>
      <c r="CU1690" s="256"/>
      <c r="CV1690" s="256"/>
      <c r="CW1690" s="256"/>
      <c r="CX1690" s="256"/>
      <c r="CY1690" s="256"/>
      <c r="CZ1690" s="256"/>
      <c r="DA1690" s="256"/>
      <c r="DB1690" s="256"/>
      <c r="DC1690" s="256"/>
      <c r="DD1690" s="256"/>
      <c r="DE1690" s="256"/>
      <c r="DF1690" s="256"/>
      <c r="DG1690" s="256"/>
      <c r="DH1690" s="256"/>
      <c r="DI1690" s="256"/>
      <c r="DJ1690" s="256"/>
      <c r="DK1690" s="256"/>
      <c r="DL1690" s="256"/>
      <c r="DM1690" s="256"/>
      <c r="DN1690" s="256"/>
      <c r="DO1690" s="256"/>
      <c r="DP1690" s="256"/>
      <c r="DQ1690" s="256"/>
      <c r="DR1690" s="256"/>
      <c r="DS1690" s="256"/>
      <c r="DT1690" s="256"/>
      <c r="DU1690" s="256"/>
      <c r="DV1690" s="256"/>
      <c r="DW1690" s="256"/>
      <c r="DX1690" s="256"/>
      <c r="DY1690" s="256"/>
      <c r="DZ1690" s="256"/>
      <c r="EA1690" s="256"/>
      <c r="EB1690" s="256"/>
      <c r="EC1690" s="256"/>
      <c r="ED1690" s="256"/>
      <c r="EE1690" s="256"/>
      <c r="EF1690" s="256"/>
      <c r="EG1690" s="256"/>
      <c r="EH1690" s="256"/>
      <c r="EI1690" s="256"/>
      <c r="EJ1690" s="256"/>
      <c r="EK1690" s="256"/>
      <c r="EL1690" s="256"/>
      <c r="EM1690" s="256"/>
      <c r="EN1690" s="256"/>
      <c r="EO1690" s="256"/>
      <c r="EP1690" s="256"/>
      <c r="EQ1690" s="256"/>
      <c r="ER1690" s="256"/>
      <c r="ES1690" s="256"/>
      <c r="ET1690" s="256"/>
      <c r="EU1690" s="256"/>
      <c r="EV1690" s="256"/>
      <c r="EW1690" s="256"/>
      <c r="EX1690" s="256"/>
      <c r="EY1690" s="256"/>
      <c r="EZ1690" s="256"/>
      <c r="FA1690" s="256"/>
      <c r="FB1690" s="256"/>
      <c r="FC1690" s="256"/>
      <c r="FD1690" s="256"/>
      <c r="FE1690" s="256"/>
      <c r="FF1690" s="256"/>
      <c r="FG1690" s="256"/>
      <c r="FH1690" s="256"/>
      <c r="FI1690" s="256"/>
      <c r="FJ1690" s="256"/>
      <c r="FK1690" s="256"/>
      <c r="FL1690" s="256"/>
      <c r="FM1690" s="256"/>
      <c r="FN1690" s="256"/>
      <c r="FO1690" s="256"/>
      <c r="FP1690" s="256"/>
      <c r="FQ1690" s="256"/>
      <c r="FR1690" s="256"/>
      <c r="FS1690" s="256"/>
      <c r="FT1690" s="256"/>
      <c r="FU1690" s="256"/>
      <c r="FV1690" s="256"/>
    </row>
    <row r="1691" spans="1:178" s="64" customFormat="1" ht="32.25" customHeight="1">
      <c r="A1691" s="67" t="s">
        <v>1033</v>
      </c>
      <c r="B1691" s="68" t="s">
        <v>1034</v>
      </c>
      <c r="C1691" s="69"/>
      <c r="D1691" s="60">
        <v>45</v>
      </c>
      <c r="E1691" s="23">
        <f t="shared" si="770"/>
        <v>0</v>
      </c>
      <c r="F1691" s="69"/>
      <c r="G1691" s="25">
        <v>30</v>
      </c>
      <c r="H1691" s="23">
        <f t="shared" si="771"/>
        <v>0</v>
      </c>
      <c r="I1691" s="69"/>
      <c r="J1691" s="60">
        <v>45</v>
      </c>
      <c r="K1691" s="23">
        <f t="shared" si="772"/>
        <v>0</v>
      </c>
      <c r="L1691" s="69"/>
      <c r="M1691" s="60">
        <v>75</v>
      </c>
      <c r="N1691" s="23">
        <f t="shared" si="773"/>
        <v>0</v>
      </c>
      <c r="O1691" s="69"/>
      <c r="P1691" s="60">
        <v>38</v>
      </c>
      <c r="Q1691" s="23">
        <f t="shared" si="774"/>
        <v>0</v>
      </c>
      <c r="R1691" s="69"/>
      <c r="S1691" s="60">
        <v>68</v>
      </c>
      <c r="T1691" s="23">
        <f t="shared" si="775"/>
        <v>0</v>
      </c>
      <c r="U1691" s="69"/>
      <c r="V1691" s="60">
        <v>38</v>
      </c>
      <c r="W1691" s="23">
        <f t="shared" si="776"/>
        <v>0</v>
      </c>
      <c r="X1691" s="69"/>
      <c r="Y1691" s="60">
        <v>55</v>
      </c>
      <c r="Z1691" s="23">
        <f t="shared" si="777"/>
        <v>0</v>
      </c>
      <c r="AA1691" s="69"/>
      <c r="AB1691" s="60">
        <v>58</v>
      </c>
      <c r="AC1691" s="23">
        <f t="shared" si="778"/>
        <v>0</v>
      </c>
      <c r="AD1691" s="69"/>
      <c r="AE1691" s="60">
        <v>68</v>
      </c>
      <c r="AF1691" s="25">
        <f t="shared" si="779"/>
        <v>0</v>
      </c>
      <c r="AG1691" s="69"/>
      <c r="AH1691" s="60">
        <v>98</v>
      </c>
      <c r="AI1691" s="23">
        <f t="shared" si="780"/>
        <v>0</v>
      </c>
      <c r="AJ1691" s="69"/>
      <c r="AK1691" s="60">
        <v>7</v>
      </c>
      <c r="AL1691" s="25">
        <f t="shared" si="781"/>
        <v>0</v>
      </c>
      <c r="AM1691" s="69"/>
      <c r="AN1691" s="60">
        <v>6</v>
      </c>
      <c r="AO1691" s="25">
        <f t="shared" si="782"/>
        <v>0</v>
      </c>
      <c r="AP1691" s="69"/>
      <c r="AQ1691" s="60">
        <v>7</v>
      </c>
      <c r="AR1691" s="60">
        <f t="shared" si="788"/>
        <v>0</v>
      </c>
      <c r="AS1691" s="69"/>
      <c r="AT1691" s="60">
        <v>5.63</v>
      </c>
      <c r="AU1691" s="60">
        <f t="shared" si="768"/>
        <v>0</v>
      </c>
      <c r="AV1691" s="69"/>
      <c r="AW1691" s="60">
        <v>6.65</v>
      </c>
      <c r="AX1691" s="60">
        <f t="shared" si="789"/>
        <v>0</v>
      </c>
      <c r="AY1691" s="69"/>
      <c r="AZ1691" s="60">
        <v>5.58</v>
      </c>
      <c r="BA1691" s="60">
        <f t="shared" si="790"/>
        <v>0</v>
      </c>
      <c r="BB1691" s="69"/>
      <c r="BC1691" s="60">
        <v>6</v>
      </c>
      <c r="BD1691" s="23">
        <f t="shared" si="783"/>
        <v>0</v>
      </c>
      <c r="BE1691" s="26">
        <f t="shared" si="784"/>
        <v>0</v>
      </c>
      <c r="BF1691" s="27">
        <f t="shared" si="787"/>
        <v>210965</v>
      </c>
      <c r="BG1691" s="173">
        <v>20000</v>
      </c>
      <c r="BH1691" s="174"/>
      <c r="BI1691" s="173"/>
      <c r="BJ1691" s="30">
        <f t="shared" si="785"/>
        <v>20000</v>
      </c>
      <c r="BK1691" s="28">
        <f t="shared" si="786"/>
        <v>190965</v>
      </c>
      <c r="BL1691" s="255"/>
      <c r="BM1691" s="255"/>
      <c r="BN1691" s="255"/>
      <c r="BO1691" s="255"/>
      <c r="BP1691" s="245"/>
      <c r="BQ1691" s="245"/>
      <c r="BR1691" s="247"/>
      <c r="BS1691" s="247"/>
      <c r="BT1691" s="247"/>
      <c r="BU1691" s="245"/>
      <c r="BV1691" s="255"/>
      <c r="BW1691" s="255"/>
      <c r="BX1691" s="255"/>
      <c r="BY1691" s="256"/>
      <c r="BZ1691" s="256"/>
      <c r="CA1691" s="256"/>
      <c r="CB1691" s="256"/>
      <c r="CC1691" s="256"/>
      <c r="CD1691" s="256"/>
      <c r="CE1691" s="256"/>
      <c r="CF1691" s="256"/>
      <c r="CG1691" s="256"/>
      <c r="CH1691" s="256"/>
      <c r="CI1691" s="256"/>
      <c r="CJ1691" s="256"/>
      <c r="CK1691" s="256"/>
      <c r="CL1691" s="256"/>
      <c r="CM1691" s="256"/>
      <c r="CN1691" s="256"/>
      <c r="CO1691" s="256"/>
      <c r="CP1691" s="256"/>
      <c r="CQ1691" s="256"/>
      <c r="CR1691" s="256"/>
      <c r="CS1691" s="256"/>
      <c r="CT1691" s="256"/>
      <c r="CU1691" s="256"/>
      <c r="CV1691" s="256"/>
      <c r="CW1691" s="256"/>
      <c r="CX1691" s="256"/>
      <c r="CY1691" s="256"/>
      <c r="CZ1691" s="256"/>
      <c r="DA1691" s="256"/>
      <c r="DB1691" s="256"/>
      <c r="DC1691" s="256"/>
      <c r="DD1691" s="256"/>
      <c r="DE1691" s="256"/>
      <c r="DF1691" s="256"/>
      <c r="DG1691" s="256"/>
      <c r="DH1691" s="256"/>
      <c r="DI1691" s="256"/>
      <c r="DJ1691" s="256"/>
      <c r="DK1691" s="256"/>
      <c r="DL1691" s="256"/>
      <c r="DM1691" s="256"/>
      <c r="DN1691" s="256"/>
      <c r="DO1691" s="256"/>
      <c r="DP1691" s="256"/>
      <c r="DQ1691" s="256"/>
      <c r="DR1691" s="256"/>
      <c r="DS1691" s="256"/>
      <c r="DT1691" s="256"/>
      <c r="DU1691" s="256"/>
      <c r="DV1691" s="256"/>
      <c r="DW1691" s="256"/>
      <c r="DX1691" s="256"/>
      <c r="DY1691" s="256"/>
      <c r="DZ1691" s="256"/>
      <c r="EA1691" s="256"/>
      <c r="EB1691" s="256"/>
      <c r="EC1691" s="256"/>
      <c r="ED1691" s="256"/>
      <c r="EE1691" s="256"/>
      <c r="EF1691" s="256"/>
      <c r="EG1691" s="256"/>
      <c r="EH1691" s="256"/>
      <c r="EI1691" s="256"/>
      <c r="EJ1691" s="256"/>
      <c r="EK1691" s="256"/>
      <c r="EL1691" s="256"/>
      <c r="EM1691" s="256"/>
      <c r="EN1691" s="256"/>
      <c r="EO1691" s="256"/>
      <c r="EP1691" s="256"/>
      <c r="EQ1691" s="256"/>
      <c r="ER1691" s="256"/>
      <c r="ES1691" s="256"/>
      <c r="ET1691" s="256"/>
      <c r="EU1691" s="256"/>
      <c r="EV1691" s="256"/>
      <c r="EW1691" s="256"/>
      <c r="EX1691" s="256"/>
      <c r="EY1691" s="256"/>
      <c r="EZ1691" s="256"/>
      <c r="FA1691" s="256"/>
      <c r="FB1691" s="256"/>
      <c r="FC1691" s="256"/>
      <c r="FD1691" s="256"/>
      <c r="FE1691" s="256"/>
      <c r="FF1691" s="256"/>
      <c r="FG1691" s="256"/>
      <c r="FH1691" s="256"/>
      <c r="FI1691" s="256"/>
      <c r="FJ1691" s="256"/>
      <c r="FK1691" s="256"/>
      <c r="FL1691" s="256"/>
      <c r="FM1691" s="256"/>
      <c r="FN1691" s="256"/>
      <c r="FO1691" s="256"/>
      <c r="FP1691" s="256"/>
      <c r="FQ1691" s="256"/>
      <c r="FR1691" s="256"/>
      <c r="FS1691" s="256"/>
      <c r="FT1691" s="256"/>
      <c r="FU1691" s="256"/>
      <c r="FV1691" s="256"/>
    </row>
    <row r="1692" spans="1:178" s="64" customFormat="1" ht="32.25" customHeight="1">
      <c r="A1692" s="67" t="s">
        <v>1035</v>
      </c>
      <c r="B1692" s="68" t="s">
        <v>1036</v>
      </c>
      <c r="C1692" s="69"/>
      <c r="D1692" s="60">
        <v>45</v>
      </c>
      <c r="E1692" s="23">
        <f t="shared" si="770"/>
        <v>0</v>
      </c>
      <c r="F1692" s="69"/>
      <c r="G1692" s="25">
        <v>30</v>
      </c>
      <c r="H1692" s="23">
        <f t="shared" si="771"/>
        <v>0</v>
      </c>
      <c r="I1692" s="69"/>
      <c r="J1692" s="60">
        <v>45</v>
      </c>
      <c r="K1692" s="23">
        <f t="shared" si="772"/>
        <v>0</v>
      </c>
      <c r="L1692" s="69"/>
      <c r="M1692" s="60">
        <v>75</v>
      </c>
      <c r="N1692" s="23">
        <f t="shared" si="773"/>
        <v>0</v>
      </c>
      <c r="O1692" s="69"/>
      <c r="P1692" s="60">
        <v>38</v>
      </c>
      <c r="Q1692" s="23">
        <f t="shared" si="774"/>
        <v>0</v>
      </c>
      <c r="R1692" s="69"/>
      <c r="S1692" s="60">
        <v>68</v>
      </c>
      <c r="T1692" s="23">
        <f t="shared" si="775"/>
        <v>0</v>
      </c>
      <c r="U1692" s="69"/>
      <c r="V1692" s="60">
        <v>38</v>
      </c>
      <c r="W1692" s="23">
        <f t="shared" si="776"/>
        <v>0</v>
      </c>
      <c r="X1692" s="69"/>
      <c r="Y1692" s="60">
        <v>55</v>
      </c>
      <c r="Z1692" s="23">
        <f t="shared" si="777"/>
        <v>0</v>
      </c>
      <c r="AA1692" s="69"/>
      <c r="AB1692" s="60">
        <v>58</v>
      </c>
      <c r="AC1692" s="23">
        <f t="shared" si="778"/>
        <v>0</v>
      </c>
      <c r="AD1692" s="69"/>
      <c r="AE1692" s="60">
        <v>68</v>
      </c>
      <c r="AF1692" s="25">
        <f t="shared" si="779"/>
        <v>0</v>
      </c>
      <c r="AG1692" s="69"/>
      <c r="AH1692" s="60">
        <v>98</v>
      </c>
      <c r="AI1692" s="23">
        <f t="shared" si="780"/>
        <v>0</v>
      </c>
      <c r="AJ1692" s="69"/>
      <c r="AK1692" s="60">
        <v>7</v>
      </c>
      <c r="AL1692" s="25">
        <f t="shared" si="781"/>
        <v>0</v>
      </c>
      <c r="AM1692" s="69"/>
      <c r="AN1692" s="60">
        <v>6</v>
      </c>
      <c r="AO1692" s="25">
        <f t="shared" si="782"/>
        <v>0</v>
      </c>
      <c r="AP1692" s="69"/>
      <c r="AQ1692" s="60">
        <v>7</v>
      </c>
      <c r="AR1692" s="60">
        <f t="shared" si="788"/>
        <v>0</v>
      </c>
      <c r="AS1692" s="69"/>
      <c r="AT1692" s="60">
        <v>5.63</v>
      </c>
      <c r="AU1692" s="60">
        <f t="shared" si="768"/>
        <v>0</v>
      </c>
      <c r="AV1692" s="69"/>
      <c r="AW1692" s="60">
        <v>6.65</v>
      </c>
      <c r="AX1692" s="60">
        <f t="shared" si="789"/>
        <v>0</v>
      </c>
      <c r="AY1692" s="69"/>
      <c r="AZ1692" s="60">
        <v>5.58</v>
      </c>
      <c r="BA1692" s="60">
        <f t="shared" si="790"/>
        <v>0</v>
      </c>
      <c r="BB1692" s="69"/>
      <c r="BC1692" s="60">
        <v>6</v>
      </c>
      <c r="BD1692" s="23">
        <f t="shared" si="783"/>
        <v>0</v>
      </c>
      <c r="BE1692" s="26">
        <f t="shared" si="784"/>
        <v>0</v>
      </c>
      <c r="BF1692" s="27">
        <f t="shared" si="787"/>
        <v>63300</v>
      </c>
      <c r="BG1692" s="173"/>
      <c r="BH1692" s="174"/>
      <c r="BI1692" s="173"/>
      <c r="BJ1692" s="30">
        <f t="shared" si="785"/>
        <v>0</v>
      </c>
      <c r="BK1692" s="28">
        <f t="shared" si="786"/>
        <v>63300</v>
      </c>
      <c r="BL1692" s="255"/>
      <c r="BM1692" s="255"/>
      <c r="BN1692" s="255"/>
      <c r="BO1692" s="255"/>
      <c r="BP1692" s="245"/>
      <c r="BQ1692" s="245"/>
      <c r="BR1692" s="247"/>
      <c r="BS1692" s="247"/>
      <c r="BT1692" s="247"/>
      <c r="BU1692" s="245"/>
      <c r="BV1692" s="255"/>
      <c r="BW1692" s="255"/>
      <c r="BX1692" s="255"/>
      <c r="BY1692" s="256"/>
      <c r="BZ1692" s="256"/>
      <c r="CA1692" s="256"/>
      <c r="CB1692" s="256"/>
      <c r="CC1692" s="256"/>
      <c r="CD1692" s="256"/>
      <c r="CE1692" s="256"/>
      <c r="CF1692" s="256"/>
      <c r="CG1692" s="256"/>
      <c r="CH1692" s="256"/>
      <c r="CI1692" s="256"/>
      <c r="CJ1692" s="256"/>
      <c r="CK1692" s="256"/>
      <c r="CL1692" s="256"/>
      <c r="CM1692" s="256"/>
      <c r="CN1692" s="256"/>
      <c r="CO1692" s="256"/>
      <c r="CP1692" s="256"/>
      <c r="CQ1692" s="256"/>
      <c r="CR1692" s="256"/>
      <c r="CS1692" s="256"/>
      <c r="CT1692" s="256"/>
      <c r="CU1692" s="256"/>
      <c r="CV1692" s="256"/>
      <c r="CW1692" s="256"/>
      <c r="CX1692" s="256"/>
      <c r="CY1692" s="256"/>
      <c r="CZ1692" s="256"/>
      <c r="DA1692" s="256"/>
      <c r="DB1692" s="256"/>
      <c r="DC1692" s="256"/>
      <c r="DD1692" s="256"/>
      <c r="DE1692" s="256"/>
      <c r="DF1692" s="256"/>
      <c r="DG1692" s="256"/>
      <c r="DH1692" s="256"/>
      <c r="DI1692" s="256"/>
      <c r="DJ1692" s="256"/>
      <c r="DK1692" s="256"/>
      <c r="DL1692" s="256"/>
      <c r="DM1692" s="256"/>
      <c r="DN1692" s="256"/>
      <c r="DO1692" s="256"/>
      <c r="DP1692" s="256"/>
      <c r="DQ1692" s="256"/>
      <c r="DR1692" s="256"/>
      <c r="DS1692" s="256"/>
      <c r="DT1692" s="256"/>
      <c r="DU1692" s="256"/>
      <c r="DV1692" s="256"/>
      <c r="DW1692" s="256"/>
      <c r="DX1692" s="256"/>
      <c r="DY1692" s="256"/>
      <c r="DZ1692" s="256"/>
      <c r="EA1692" s="256"/>
      <c r="EB1692" s="256"/>
      <c r="EC1692" s="256"/>
      <c r="ED1692" s="256"/>
      <c r="EE1692" s="256"/>
      <c r="EF1692" s="256"/>
      <c r="EG1692" s="256"/>
      <c r="EH1692" s="256"/>
      <c r="EI1692" s="256"/>
      <c r="EJ1692" s="256"/>
      <c r="EK1692" s="256"/>
      <c r="EL1692" s="256"/>
      <c r="EM1692" s="256"/>
      <c r="EN1692" s="256"/>
      <c r="EO1692" s="256"/>
      <c r="EP1692" s="256"/>
      <c r="EQ1692" s="256"/>
      <c r="ER1692" s="256"/>
      <c r="ES1692" s="256"/>
      <c r="ET1692" s="256"/>
      <c r="EU1692" s="256"/>
      <c r="EV1692" s="256"/>
      <c r="EW1692" s="256"/>
      <c r="EX1692" s="256"/>
      <c r="EY1692" s="256"/>
      <c r="EZ1692" s="256"/>
      <c r="FA1692" s="256"/>
      <c r="FB1692" s="256"/>
      <c r="FC1692" s="256"/>
      <c r="FD1692" s="256"/>
      <c r="FE1692" s="256"/>
      <c r="FF1692" s="256"/>
      <c r="FG1692" s="256"/>
      <c r="FH1692" s="256"/>
      <c r="FI1692" s="256"/>
      <c r="FJ1692" s="256"/>
      <c r="FK1692" s="256"/>
      <c r="FL1692" s="256"/>
      <c r="FM1692" s="256"/>
      <c r="FN1692" s="256"/>
      <c r="FO1692" s="256"/>
      <c r="FP1692" s="256"/>
      <c r="FQ1692" s="256"/>
      <c r="FR1692" s="256"/>
      <c r="FS1692" s="256"/>
      <c r="FT1692" s="256"/>
      <c r="FU1692" s="256"/>
      <c r="FV1692" s="256"/>
    </row>
    <row r="1693" spans="1:178" s="33" customFormat="1" ht="32.25" customHeight="1">
      <c r="A1693" s="35" t="s">
        <v>1037</v>
      </c>
      <c r="B1693" s="36" t="s">
        <v>1038</v>
      </c>
      <c r="C1693" s="40"/>
      <c r="D1693" s="40">
        <v>45</v>
      </c>
      <c r="E1693" s="23">
        <f t="shared" si="770"/>
        <v>0</v>
      </c>
      <c r="F1693" s="40"/>
      <c r="G1693" s="25">
        <v>30</v>
      </c>
      <c r="H1693" s="23">
        <f t="shared" si="771"/>
        <v>0</v>
      </c>
      <c r="I1693" s="40"/>
      <c r="J1693" s="25">
        <v>45</v>
      </c>
      <c r="K1693" s="23">
        <f t="shared" si="772"/>
        <v>0</v>
      </c>
      <c r="L1693" s="40"/>
      <c r="M1693" s="25">
        <v>75</v>
      </c>
      <c r="N1693" s="23">
        <f t="shared" si="773"/>
        <v>0</v>
      </c>
      <c r="O1693" s="40"/>
      <c r="P1693" s="40">
        <v>38</v>
      </c>
      <c r="Q1693" s="23">
        <f t="shared" si="774"/>
        <v>0</v>
      </c>
      <c r="R1693" s="40"/>
      <c r="S1693" s="40">
        <v>68</v>
      </c>
      <c r="T1693" s="23">
        <f t="shared" si="775"/>
        <v>0</v>
      </c>
      <c r="U1693" s="40"/>
      <c r="V1693" s="40">
        <v>38</v>
      </c>
      <c r="W1693" s="23">
        <f t="shared" si="776"/>
        <v>0</v>
      </c>
      <c r="X1693" s="40"/>
      <c r="Y1693" s="40">
        <v>55</v>
      </c>
      <c r="Z1693" s="23">
        <f t="shared" si="777"/>
        <v>0</v>
      </c>
      <c r="AA1693" s="40"/>
      <c r="AB1693" s="40">
        <v>58</v>
      </c>
      <c r="AC1693" s="23">
        <f t="shared" si="778"/>
        <v>0</v>
      </c>
      <c r="AD1693" s="40"/>
      <c r="AE1693" s="40">
        <v>68</v>
      </c>
      <c r="AF1693" s="25">
        <f t="shared" si="779"/>
        <v>0</v>
      </c>
      <c r="AG1693" s="40"/>
      <c r="AH1693" s="40">
        <v>98</v>
      </c>
      <c r="AI1693" s="23">
        <f t="shared" si="780"/>
        <v>0</v>
      </c>
      <c r="AJ1693" s="40"/>
      <c r="AK1693" s="40">
        <v>7</v>
      </c>
      <c r="AL1693" s="25">
        <f t="shared" si="781"/>
        <v>0</v>
      </c>
      <c r="AM1693" s="40"/>
      <c r="AN1693" s="40">
        <v>6</v>
      </c>
      <c r="AO1693" s="25">
        <f t="shared" si="782"/>
        <v>0</v>
      </c>
      <c r="AP1693" s="40"/>
      <c r="AQ1693" s="40">
        <v>7</v>
      </c>
      <c r="AR1693" s="25">
        <f t="shared" si="788"/>
        <v>0</v>
      </c>
      <c r="AS1693" s="40"/>
      <c r="AT1693" s="40">
        <v>5.63</v>
      </c>
      <c r="AU1693" s="60">
        <f t="shared" si="768"/>
        <v>0</v>
      </c>
      <c r="AV1693" s="40"/>
      <c r="AW1693" s="40">
        <v>6.65</v>
      </c>
      <c r="AX1693" s="60">
        <f t="shared" si="789"/>
        <v>0</v>
      </c>
      <c r="AY1693" s="40"/>
      <c r="AZ1693" s="60">
        <v>5.58</v>
      </c>
      <c r="BA1693" s="60">
        <f t="shared" si="790"/>
        <v>0</v>
      </c>
      <c r="BB1693" s="40"/>
      <c r="BC1693" s="40">
        <v>6</v>
      </c>
      <c r="BD1693" s="23">
        <f t="shared" si="783"/>
        <v>0</v>
      </c>
      <c r="BE1693" s="26">
        <f t="shared" si="784"/>
        <v>0</v>
      </c>
      <c r="BF1693" s="27">
        <f t="shared" si="787"/>
        <v>76820</v>
      </c>
      <c r="BG1693" s="165"/>
      <c r="BH1693" s="166"/>
      <c r="BI1693" s="165"/>
      <c r="BJ1693" s="30">
        <f t="shared" si="785"/>
        <v>0</v>
      </c>
      <c r="BK1693" s="28">
        <f t="shared" si="786"/>
        <v>76820</v>
      </c>
      <c r="BL1693" s="252"/>
      <c r="BM1693" s="252"/>
      <c r="BN1693" s="252"/>
      <c r="BO1693" s="252"/>
      <c r="BP1693" s="250"/>
      <c r="BQ1693" s="250"/>
      <c r="BR1693" s="254"/>
      <c r="BS1693" s="254"/>
      <c r="BT1693" s="254"/>
      <c r="BU1693" s="250"/>
      <c r="BV1693" s="252"/>
      <c r="BW1693" s="252"/>
      <c r="BX1693" s="252"/>
      <c r="BY1693" s="253"/>
      <c r="BZ1693" s="253"/>
      <c r="CA1693" s="253"/>
      <c r="CB1693" s="253"/>
      <c r="CC1693" s="253"/>
      <c r="CD1693" s="253"/>
      <c r="CE1693" s="253"/>
      <c r="CF1693" s="253"/>
      <c r="CG1693" s="253"/>
      <c r="CH1693" s="253"/>
      <c r="CI1693" s="253"/>
      <c r="CJ1693" s="253"/>
      <c r="CK1693" s="253"/>
      <c r="CL1693" s="253"/>
      <c r="CM1693" s="253"/>
      <c r="CN1693" s="253"/>
      <c r="CO1693" s="253"/>
      <c r="CP1693" s="253"/>
      <c r="CQ1693" s="253"/>
      <c r="CR1693" s="253"/>
      <c r="CS1693" s="253"/>
      <c r="CT1693" s="253"/>
      <c r="CU1693" s="253"/>
      <c r="CV1693" s="253"/>
      <c r="CW1693" s="253"/>
      <c r="CX1693" s="253"/>
      <c r="CY1693" s="253"/>
      <c r="CZ1693" s="253"/>
      <c r="DA1693" s="253"/>
      <c r="DB1693" s="253"/>
      <c r="DC1693" s="253"/>
      <c r="DD1693" s="253"/>
      <c r="DE1693" s="253"/>
      <c r="DF1693" s="253"/>
      <c r="DG1693" s="253"/>
      <c r="DH1693" s="253"/>
      <c r="DI1693" s="253"/>
      <c r="DJ1693" s="253"/>
      <c r="DK1693" s="253"/>
      <c r="DL1693" s="253"/>
      <c r="DM1693" s="253"/>
      <c r="DN1693" s="253"/>
      <c r="DO1693" s="253"/>
      <c r="DP1693" s="253"/>
      <c r="DQ1693" s="253"/>
      <c r="DR1693" s="253"/>
      <c r="DS1693" s="253"/>
      <c r="DT1693" s="253"/>
      <c r="DU1693" s="253"/>
      <c r="DV1693" s="253"/>
      <c r="DW1693" s="253"/>
      <c r="DX1693" s="253"/>
      <c r="DY1693" s="253"/>
      <c r="DZ1693" s="253"/>
      <c r="EA1693" s="253"/>
      <c r="EB1693" s="253"/>
      <c r="EC1693" s="253"/>
      <c r="ED1693" s="253"/>
      <c r="EE1693" s="253"/>
      <c r="EF1693" s="253"/>
      <c r="EG1693" s="253"/>
      <c r="EH1693" s="253"/>
      <c r="EI1693" s="253"/>
      <c r="EJ1693" s="253"/>
      <c r="EK1693" s="253"/>
      <c r="EL1693" s="253"/>
      <c r="EM1693" s="253"/>
      <c r="EN1693" s="253"/>
      <c r="EO1693" s="253"/>
      <c r="EP1693" s="253"/>
      <c r="EQ1693" s="253"/>
      <c r="ER1693" s="253"/>
      <c r="ES1693" s="253"/>
      <c r="ET1693" s="253"/>
      <c r="EU1693" s="253"/>
      <c r="EV1693" s="253"/>
      <c r="EW1693" s="253"/>
      <c r="EX1693" s="253"/>
      <c r="EY1693" s="253"/>
      <c r="EZ1693" s="253"/>
      <c r="FA1693" s="253"/>
      <c r="FB1693" s="253"/>
      <c r="FC1693" s="253"/>
      <c r="FD1693" s="253"/>
      <c r="FE1693" s="253"/>
      <c r="FF1693" s="253"/>
      <c r="FG1693" s="253"/>
      <c r="FH1693" s="253"/>
      <c r="FI1693" s="253"/>
      <c r="FJ1693" s="253"/>
      <c r="FK1693" s="253"/>
      <c r="FL1693" s="253"/>
      <c r="FM1693" s="253"/>
      <c r="FN1693" s="253"/>
      <c r="FO1693" s="253"/>
      <c r="FP1693" s="253"/>
      <c r="FQ1693" s="253"/>
      <c r="FR1693" s="253"/>
      <c r="FS1693" s="253"/>
      <c r="FT1693" s="253"/>
      <c r="FU1693" s="253"/>
      <c r="FV1693" s="253"/>
    </row>
    <row r="1694" spans="1:178" s="81" customFormat="1" ht="32.25" customHeight="1">
      <c r="A1694" s="72" t="s">
        <v>1039</v>
      </c>
      <c r="B1694" s="84" t="s">
        <v>1040</v>
      </c>
      <c r="C1694" s="183"/>
      <c r="D1694" s="183">
        <v>45</v>
      </c>
      <c r="E1694" s="23">
        <f t="shared" si="770"/>
        <v>0</v>
      </c>
      <c r="F1694" s="183"/>
      <c r="G1694" s="25">
        <v>30</v>
      </c>
      <c r="H1694" s="23">
        <f t="shared" si="771"/>
        <v>0</v>
      </c>
      <c r="I1694" s="183"/>
      <c r="J1694" s="77">
        <v>45</v>
      </c>
      <c r="K1694" s="23">
        <f t="shared" si="772"/>
        <v>0</v>
      </c>
      <c r="L1694" s="183"/>
      <c r="M1694" s="77">
        <v>75</v>
      </c>
      <c r="N1694" s="23">
        <f t="shared" si="773"/>
        <v>0</v>
      </c>
      <c r="O1694" s="183"/>
      <c r="P1694" s="183">
        <v>38</v>
      </c>
      <c r="Q1694" s="23">
        <f t="shared" si="774"/>
        <v>0</v>
      </c>
      <c r="R1694" s="183"/>
      <c r="S1694" s="183">
        <v>68</v>
      </c>
      <c r="T1694" s="23">
        <f t="shared" si="775"/>
        <v>0</v>
      </c>
      <c r="U1694" s="183"/>
      <c r="V1694" s="183">
        <v>38</v>
      </c>
      <c r="W1694" s="23">
        <f t="shared" si="776"/>
        <v>0</v>
      </c>
      <c r="X1694" s="183"/>
      <c r="Y1694" s="183">
        <v>55</v>
      </c>
      <c r="Z1694" s="23">
        <f t="shared" si="777"/>
        <v>0</v>
      </c>
      <c r="AA1694" s="183"/>
      <c r="AB1694" s="183">
        <v>58</v>
      </c>
      <c r="AC1694" s="23">
        <f t="shared" si="778"/>
        <v>0</v>
      </c>
      <c r="AD1694" s="183"/>
      <c r="AE1694" s="183">
        <v>68</v>
      </c>
      <c r="AF1694" s="25">
        <f t="shared" si="779"/>
        <v>0</v>
      </c>
      <c r="AG1694" s="183"/>
      <c r="AH1694" s="183">
        <v>98</v>
      </c>
      <c r="AI1694" s="23">
        <f t="shared" si="780"/>
        <v>0</v>
      </c>
      <c r="AJ1694" s="183"/>
      <c r="AK1694" s="183">
        <v>7</v>
      </c>
      <c r="AL1694" s="25">
        <f t="shared" si="781"/>
        <v>0</v>
      </c>
      <c r="AM1694" s="183"/>
      <c r="AN1694" s="183">
        <v>6</v>
      </c>
      <c r="AO1694" s="25">
        <f t="shared" si="782"/>
        <v>0</v>
      </c>
      <c r="AP1694" s="183"/>
      <c r="AQ1694" s="183">
        <v>7</v>
      </c>
      <c r="AR1694" s="77">
        <f t="shared" si="788"/>
        <v>0</v>
      </c>
      <c r="AS1694" s="183"/>
      <c r="AT1694" s="183">
        <v>5.63</v>
      </c>
      <c r="AU1694" s="60">
        <f t="shared" si="768"/>
        <v>0</v>
      </c>
      <c r="AV1694" s="183"/>
      <c r="AW1694" s="183">
        <v>6.65</v>
      </c>
      <c r="AX1694" s="60">
        <f t="shared" si="789"/>
        <v>0</v>
      </c>
      <c r="AY1694" s="183"/>
      <c r="AZ1694" s="60">
        <v>5.58</v>
      </c>
      <c r="BA1694" s="60">
        <f t="shared" si="790"/>
        <v>0</v>
      </c>
      <c r="BB1694" s="183"/>
      <c r="BC1694" s="183">
        <v>6</v>
      </c>
      <c r="BD1694" s="23">
        <f t="shared" si="783"/>
        <v>0</v>
      </c>
      <c r="BE1694" s="26">
        <f t="shared" si="784"/>
        <v>0</v>
      </c>
      <c r="BF1694" s="27">
        <f t="shared" si="787"/>
        <v>0</v>
      </c>
      <c r="BG1694" s="176"/>
      <c r="BH1694" s="177"/>
      <c r="BI1694" s="176"/>
      <c r="BJ1694" s="28">
        <f t="shared" si="785"/>
        <v>0</v>
      </c>
      <c r="BK1694" s="28">
        <f t="shared" si="786"/>
        <v>0</v>
      </c>
      <c r="BL1694" s="259"/>
      <c r="BM1694" s="259"/>
      <c r="BN1694" s="259"/>
      <c r="BO1694" s="259"/>
      <c r="BP1694" s="257"/>
      <c r="BQ1694" s="257"/>
      <c r="BR1694" s="272"/>
      <c r="BS1694" s="272"/>
      <c r="BT1694" s="272"/>
      <c r="BU1694" s="257"/>
      <c r="BV1694" s="259"/>
      <c r="BW1694" s="259"/>
      <c r="BX1694" s="259"/>
      <c r="BY1694" s="258"/>
      <c r="BZ1694" s="258"/>
      <c r="CA1694" s="258"/>
      <c r="CB1694" s="258"/>
      <c r="CC1694" s="258"/>
      <c r="CD1694" s="258"/>
      <c r="CE1694" s="258"/>
      <c r="CF1694" s="258"/>
      <c r="CG1694" s="258"/>
      <c r="CH1694" s="258"/>
      <c r="CI1694" s="258"/>
      <c r="CJ1694" s="258"/>
      <c r="CK1694" s="258"/>
      <c r="CL1694" s="258"/>
      <c r="CM1694" s="258"/>
      <c r="CN1694" s="258"/>
      <c r="CO1694" s="258"/>
      <c r="CP1694" s="258"/>
      <c r="CQ1694" s="258"/>
      <c r="CR1694" s="258"/>
      <c r="CS1694" s="258"/>
      <c r="CT1694" s="258"/>
      <c r="CU1694" s="258"/>
      <c r="CV1694" s="258"/>
      <c r="CW1694" s="258"/>
      <c r="CX1694" s="258"/>
      <c r="CY1694" s="258"/>
      <c r="CZ1694" s="258"/>
      <c r="DA1694" s="258"/>
      <c r="DB1694" s="258"/>
      <c r="DC1694" s="258"/>
      <c r="DD1694" s="258"/>
      <c r="DE1694" s="258"/>
      <c r="DF1694" s="258"/>
      <c r="DG1694" s="258"/>
      <c r="DH1694" s="258"/>
      <c r="DI1694" s="258"/>
      <c r="DJ1694" s="258"/>
      <c r="DK1694" s="258"/>
      <c r="DL1694" s="258"/>
      <c r="DM1694" s="258"/>
      <c r="DN1694" s="258"/>
      <c r="DO1694" s="258"/>
      <c r="DP1694" s="258"/>
      <c r="DQ1694" s="258"/>
      <c r="DR1694" s="258"/>
      <c r="DS1694" s="258"/>
      <c r="DT1694" s="258"/>
      <c r="DU1694" s="258"/>
      <c r="DV1694" s="258"/>
      <c r="DW1694" s="258"/>
      <c r="DX1694" s="258"/>
      <c r="DY1694" s="258"/>
      <c r="DZ1694" s="258"/>
      <c r="EA1694" s="258"/>
      <c r="EB1694" s="258"/>
      <c r="EC1694" s="258"/>
      <c r="ED1694" s="258"/>
      <c r="EE1694" s="258"/>
      <c r="EF1694" s="258"/>
      <c r="EG1694" s="258"/>
      <c r="EH1694" s="258"/>
      <c r="EI1694" s="258"/>
      <c r="EJ1694" s="258"/>
      <c r="EK1694" s="258"/>
      <c r="EL1694" s="258"/>
      <c r="EM1694" s="258"/>
      <c r="EN1694" s="258"/>
      <c r="EO1694" s="258"/>
      <c r="EP1694" s="258"/>
      <c r="EQ1694" s="258"/>
      <c r="ER1694" s="258"/>
      <c r="ES1694" s="258"/>
      <c r="ET1694" s="258"/>
      <c r="EU1694" s="258"/>
      <c r="EV1694" s="258"/>
      <c r="EW1694" s="258"/>
      <c r="EX1694" s="258"/>
      <c r="EY1694" s="258"/>
      <c r="EZ1694" s="258"/>
      <c r="FA1694" s="258"/>
      <c r="FB1694" s="258"/>
      <c r="FC1694" s="258"/>
      <c r="FD1694" s="258"/>
      <c r="FE1694" s="258"/>
      <c r="FF1694" s="258"/>
      <c r="FG1694" s="258"/>
      <c r="FH1694" s="258"/>
      <c r="FI1694" s="258"/>
      <c r="FJ1694" s="258"/>
      <c r="FK1694" s="258"/>
      <c r="FL1694" s="258"/>
      <c r="FM1694" s="258"/>
      <c r="FN1694" s="258"/>
      <c r="FO1694" s="258"/>
      <c r="FP1694" s="258"/>
      <c r="FQ1694" s="258"/>
      <c r="FR1694" s="258"/>
      <c r="FS1694" s="258"/>
      <c r="FT1694" s="258"/>
      <c r="FU1694" s="258"/>
      <c r="FV1694" s="258"/>
    </row>
    <row r="1695" spans="1:178" s="33" customFormat="1" ht="32.25" customHeight="1">
      <c r="A1695" s="35" t="s">
        <v>1041</v>
      </c>
      <c r="B1695" s="36" t="s">
        <v>1042</v>
      </c>
      <c r="C1695" s="40"/>
      <c r="D1695" s="40">
        <v>45</v>
      </c>
      <c r="E1695" s="23">
        <f t="shared" si="770"/>
        <v>0</v>
      </c>
      <c r="F1695" s="40"/>
      <c r="G1695" s="25">
        <v>30</v>
      </c>
      <c r="H1695" s="23">
        <f t="shared" si="771"/>
        <v>0</v>
      </c>
      <c r="I1695" s="40"/>
      <c r="J1695" s="25">
        <v>45</v>
      </c>
      <c r="K1695" s="23">
        <f t="shared" si="772"/>
        <v>0</v>
      </c>
      <c r="L1695" s="40"/>
      <c r="M1695" s="25">
        <v>75</v>
      </c>
      <c r="N1695" s="23">
        <f t="shared" si="773"/>
        <v>0</v>
      </c>
      <c r="O1695" s="40"/>
      <c r="P1695" s="40">
        <v>38</v>
      </c>
      <c r="Q1695" s="23">
        <f t="shared" si="774"/>
        <v>0</v>
      </c>
      <c r="R1695" s="40"/>
      <c r="S1695" s="40">
        <v>68</v>
      </c>
      <c r="T1695" s="23">
        <f t="shared" si="775"/>
        <v>0</v>
      </c>
      <c r="U1695" s="40"/>
      <c r="V1695" s="40">
        <v>38</v>
      </c>
      <c r="W1695" s="23">
        <f t="shared" si="776"/>
        <v>0</v>
      </c>
      <c r="X1695" s="40"/>
      <c r="Y1695" s="40">
        <v>55</v>
      </c>
      <c r="Z1695" s="23">
        <f t="shared" si="777"/>
        <v>0</v>
      </c>
      <c r="AA1695" s="40"/>
      <c r="AB1695" s="40">
        <v>58</v>
      </c>
      <c r="AC1695" s="23">
        <f t="shared" si="778"/>
        <v>0</v>
      </c>
      <c r="AD1695" s="40"/>
      <c r="AE1695" s="40">
        <v>68</v>
      </c>
      <c r="AF1695" s="25">
        <f t="shared" si="779"/>
        <v>0</v>
      </c>
      <c r="AG1695" s="40"/>
      <c r="AH1695" s="40">
        <v>98</v>
      </c>
      <c r="AI1695" s="23">
        <f t="shared" si="780"/>
        <v>0</v>
      </c>
      <c r="AJ1695" s="40"/>
      <c r="AK1695" s="40">
        <v>7</v>
      </c>
      <c r="AL1695" s="25">
        <f t="shared" si="781"/>
        <v>0</v>
      </c>
      <c r="AM1695" s="40"/>
      <c r="AN1695" s="40">
        <v>6</v>
      </c>
      <c r="AO1695" s="25">
        <f t="shared" si="782"/>
        <v>0</v>
      </c>
      <c r="AP1695" s="40"/>
      <c r="AQ1695" s="40">
        <v>7</v>
      </c>
      <c r="AR1695" s="25">
        <f t="shared" si="788"/>
        <v>0</v>
      </c>
      <c r="AS1695" s="40"/>
      <c r="AT1695" s="40">
        <v>5.63</v>
      </c>
      <c r="AU1695" s="60">
        <f t="shared" si="768"/>
        <v>0</v>
      </c>
      <c r="AV1695" s="40"/>
      <c r="AW1695" s="40">
        <v>6.65</v>
      </c>
      <c r="AX1695" s="60">
        <f t="shared" si="789"/>
        <v>0</v>
      </c>
      <c r="AY1695" s="40"/>
      <c r="AZ1695" s="60">
        <v>5.58</v>
      </c>
      <c r="BA1695" s="60">
        <f t="shared" si="790"/>
        <v>0</v>
      </c>
      <c r="BB1695" s="40"/>
      <c r="BC1695" s="40">
        <v>6</v>
      </c>
      <c r="BD1695" s="23">
        <f t="shared" si="783"/>
        <v>0</v>
      </c>
      <c r="BE1695" s="26">
        <f t="shared" si="784"/>
        <v>0</v>
      </c>
      <c r="BF1695" s="27">
        <f t="shared" si="787"/>
        <v>89800</v>
      </c>
      <c r="BG1695" s="165">
        <v>5210</v>
      </c>
      <c r="BH1695" s="166"/>
      <c r="BI1695" s="165"/>
      <c r="BJ1695" s="28">
        <f t="shared" si="785"/>
        <v>5210</v>
      </c>
      <c r="BK1695" s="28">
        <f t="shared" si="786"/>
        <v>84590</v>
      </c>
      <c r="BL1695" s="252"/>
      <c r="BM1695" s="252"/>
      <c r="BN1695" s="252"/>
      <c r="BO1695" s="252"/>
      <c r="BP1695" s="250"/>
      <c r="BQ1695" s="250"/>
      <c r="BR1695" s="254"/>
      <c r="BS1695" s="254"/>
      <c r="BT1695" s="254"/>
      <c r="BU1695" s="250"/>
      <c r="BV1695" s="252"/>
      <c r="BW1695" s="252"/>
      <c r="BX1695" s="252"/>
      <c r="BY1695" s="253"/>
      <c r="BZ1695" s="253"/>
      <c r="CA1695" s="253"/>
      <c r="CB1695" s="253"/>
      <c r="CC1695" s="253"/>
      <c r="CD1695" s="253"/>
      <c r="CE1695" s="253"/>
      <c r="CF1695" s="253"/>
      <c r="CG1695" s="253"/>
      <c r="CH1695" s="253"/>
      <c r="CI1695" s="253"/>
      <c r="CJ1695" s="253"/>
      <c r="CK1695" s="253"/>
      <c r="CL1695" s="253"/>
      <c r="CM1695" s="253"/>
      <c r="CN1695" s="253"/>
      <c r="CO1695" s="253"/>
      <c r="CP1695" s="253"/>
      <c r="CQ1695" s="253"/>
      <c r="CR1695" s="253"/>
      <c r="CS1695" s="253"/>
      <c r="CT1695" s="253"/>
      <c r="CU1695" s="253"/>
      <c r="CV1695" s="253"/>
      <c r="CW1695" s="253"/>
      <c r="CX1695" s="253"/>
      <c r="CY1695" s="253"/>
      <c r="CZ1695" s="253"/>
      <c r="DA1695" s="253"/>
      <c r="DB1695" s="253"/>
      <c r="DC1695" s="253"/>
      <c r="DD1695" s="253"/>
      <c r="DE1695" s="253"/>
      <c r="DF1695" s="253"/>
      <c r="DG1695" s="253"/>
      <c r="DH1695" s="253"/>
      <c r="DI1695" s="253"/>
      <c r="DJ1695" s="253"/>
      <c r="DK1695" s="253"/>
      <c r="DL1695" s="253"/>
      <c r="DM1695" s="253"/>
      <c r="DN1695" s="253"/>
      <c r="DO1695" s="253"/>
      <c r="DP1695" s="253"/>
      <c r="DQ1695" s="253"/>
      <c r="DR1695" s="253"/>
      <c r="DS1695" s="253"/>
      <c r="DT1695" s="253"/>
      <c r="DU1695" s="253"/>
      <c r="DV1695" s="253"/>
      <c r="DW1695" s="253"/>
      <c r="DX1695" s="253"/>
      <c r="DY1695" s="253"/>
      <c r="DZ1695" s="253"/>
      <c r="EA1695" s="253"/>
      <c r="EB1695" s="253"/>
      <c r="EC1695" s="253"/>
      <c r="ED1695" s="253"/>
      <c r="EE1695" s="253"/>
      <c r="EF1695" s="253"/>
      <c r="EG1695" s="253"/>
      <c r="EH1695" s="253"/>
      <c r="EI1695" s="253"/>
      <c r="EJ1695" s="253"/>
      <c r="EK1695" s="253"/>
      <c r="EL1695" s="253"/>
      <c r="EM1695" s="253"/>
      <c r="EN1695" s="253"/>
      <c r="EO1695" s="253"/>
      <c r="EP1695" s="253"/>
      <c r="EQ1695" s="253"/>
      <c r="ER1695" s="253"/>
      <c r="ES1695" s="253"/>
      <c r="ET1695" s="253"/>
      <c r="EU1695" s="253"/>
      <c r="EV1695" s="253"/>
      <c r="EW1695" s="253"/>
      <c r="EX1695" s="253"/>
      <c r="EY1695" s="253"/>
      <c r="EZ1695" s="253"/>
      <c r="FA1695" s="253"/>
      <c r="FB1695" s="253"/>
      <c r="FC1695" s="253"/>
      <c r="FD1695" s="253"/>
      <c r="FE1695" s="253"/>
      <c r="FF1695" s="253"/>
      <c r="FG1695" s="253"/>
      <c r="FH1695" s="253"/>
      <c r="FI1695" s="253"/>
      <c r="FJ1695" s="253"/>
      <c r="FK1695" s="253"/>
      <c r="FL1695" s="253"/>
      <c r="FM1695" s="253"/>
      <c r="FN1695" s="253"/>
      <c r="FO1695" s="253"/>
      <c r="FP1695" s="253"/>
      <c r="FQ1695" s="253"/>
      <c r="FR1695" s="253"/>
      <c r="FS1695" s="253"/>
      <c r="FT1695" s="253"/>
      <c r="FU1695" s="253"/>
      <c r="FV1695" s="253"/>
    </row>
    <row r="1696" spans="1:178" s="33" customFormat="1" ht="32.25" customHeight="1">
      <c r="A1696" s="35" t="s">
        <v>1043</v>
      </c>
      <c r="B1696" s="36" t="s">
        <v>1044</v>
      </c>
      <c r="C1696" s="40"/>
      <c r="D1696" s="40">
        <v>45</v>
      </c>
      <c r="E1696" s="23">
        <f t="shared" si="770"/>
        <v>0</v>
      </c>
      <c r="F1696" s="40"/>
      <c r="G1696" s="25">
        <v>30</v>
      </c>
      <c r="H1696" s="23">
        <f t="shared" si="771"/>
        <v>0</v>
      </c>
      <c r="I1696" s="40"/>
      <c r="J1696" s="25">
        <v>45</v>
      </c>
      <c r="K1696" s="23">
        <f t="shared" si="772"/>
        <v>0</v>
      </c>
      <c r="L1696" s="40"/>
      <c r="M1696" s="25">
        <v>75</v>
      </c>
      <c r="N1696" s="23">
        <f t="shared" si="773"/>
        <v>0</v>
      </c>
      <c r="O1696" s="40"/>
      <c r="P1696" s="40">
        <v>38</v>
      </c>
      <c r="Q1696" s="23">
        <f t="shared" si="774"/>
        <v>0</v>
      </c>
      <c r="R1696" s="40"/>
      <c r="S1696" s="40">
        <v>68</v>
      </c>
      <c r="T1696" s="23">
        <f t="shared" si="775"/>
        <v>0</v>
      </c>
      <c r="U1696" s="40"/>
      <c r="V1696" s="40">
        <v>38</v>
      </c>
      <c r="W1696" s="23">
        <f t="shared" si="776"/>
        <v>0</v>
      </c>
      <c r="X1696" s="40"/>
      <c r="Y1696" s="40">
        <v>55</v>
      </c>
      <c r="Z1696" s="23">
        <f t="shared" si="777"/>
        <v>0</v>
      </c>
      <c r="AA1696" s="40"/>
      <c r="AB1696" s="40">
        <v>58</v>
      </c>
      <c r="AC1696" s="23">
        <f t="shared" si="778"/>
        <v>0</v>
      </c>
      <c r="AD1696" s="40"/>
      <c r="AE1696" s="40">
        <v>68</v>
      </c>
      <c r="AF1696" s="25">
        <f t="shared" si="779"/>
        <v>0</v>
      </c>
      <c r="AG1696" s="40"/>
      <c r="AH1696" s="40">
        <v>98</v>
      </c>
      <c r="AI1696" s="23">
        <f t="shared" si="780"/>
        <v>0</v>
      </c>
      <c r="AJ1696" s="40"/>
      <c r="AK1696" s="40">
        <v>7</v>
      </c>
      <c r="AL1696" s="25">
        <f t="shared" si="781"/>
        <v>0</v>
      </c>
      <c r="AM1696" s="40"/>
      <c r="AN1696" s="40">
        <v>6</v>
      </c>
      <c r="AO1696" s="25">
        <f t="shared" si="782"/>
        <v>0</v>
      </c>
      <c r="AP1696" s="40"/>
      <c r="AQ1696" s="40">
        <v>7</v>
      </c>
      <c r="AR1696" s="25">
        <f t="shared" si="788"/>
        <v>0</v>
      </c>
      <c r="AS1696" s="40"/>
      <c r="AT1696" s="40">
        <v>5.63</v>
      </c>
      <c r="AU1696" s="60">
        <f t="shared" si="768"/>
        <v>0</v>
      </c>
      <c r="AV1696" s="40"/>
      <c r="AW1696" s="40">
        <v>6.65</v>
      </c>
      <c r="AX1696" s="60">
        <f t="shared" si="789"/>
        <v>0</v>
      </c>
      <c r="AY1696" s="40"/>
      <c r="AZ1696" s="60">
        <v>5.58</v>
      </c>
      <c r="BA1696" s="60">
        <f t="shared" si="790"/>
        <v>0</v>
      </c>
      <c r="BB1696" s="40"/>
      <c r="BC1696" s="40">
        <v>6</v>
      </c>
      <c r="BD1696" s="23">
        <f t="shared" si="783"/>
        <v>0</v>
      </c>
      <c r="BE1696" s="26">
        <f t="shared" si="784"/>
        <v>0</v>
      </c>
      <c r="BF1696" s="27">
        <f t="shared" si="787"/>
        <v>133805</v>
      </c>
      <c r="BG1696" s="165"/>
      <c r="BH1696" s="166"/>
      <c r="BI1696" s="165"/>
      <c r="BJ1696" s="28">
        <f t="shared" si="785"/>
        <v>0</v>
      </c>
      <c r="BK1696" s="28">
        <f t="shared" si="786"/>
        <v>133805</v>
      </c>
      <c r="BL1696" s="252"/>
      <c r="BM1696" s="252"/>
      <c r="BN1696" s="252"/>
      <c r="BO1696" s="252"/>
      <c r="BP1696" s="250"/>
      <c r="BQ1696" s="250"/>
      <c r="BR1696" s="254"/>
      <c r="BS1696" s="254"/>
      <c r="BT1696" s="254"/>
      <c r="BU1696" s="250"/>
      <c r="BV1696" s="252"/>
      <c r="BW1696" s="252"/>
      <c r="BX1696" s="252"/>
      <c r="BY1696" s="253"/>
      <c r="BZ1696" s="253"/>
      <c r="CA1696" s="253"/>
      <c r="CB1696" s="253"/>
      <c r="CC1696" s="253"/>
      <c r="CD1696" s="253"/>
      <c r="CE1696" s="253"/>
      <c r="CF1696" s="253"/>
      <c r="CG1696" s="253"/>
      <c r="CH1696" s="253"/>
      <c r="CI1696" s="253"/>
      <c r="CJ1696" s="253"/>
      <c r="CK1696" s="253"/>
      <c r="CL1696" s="253"/>
      <c r="CM1696" s="253"/>
      <c r="CN1696" s="253"/>
      <c r="CO1696" s="253"/>
      <c r="CP1696" s="253"/>
      <c r="CQ1696" s="253"/>
      <c r="CR1696" s="253"/>
      <c r="CS1696" s="253"/>
      <c r="CT1696" s="253"/>
      <c r="CU1696" s="253"/>
      <c r="CV1696" s="253"/>
      <c r="CW1696" s="253"/>
      <c r="CX1696" s="253"/>
      <c r="CY1696" s="253"/>
      <c r="CZ1696" s="253"/>
      <c r="DA1696" s="253"/>
      <c r="DB1696" s="253"/>
      <c r="DC1696" s="253"/>
      <c r="DD1696" s="253"/>
      <c r="DE1696" s="253"/>
      <c r="DF1696" s="253"/>
      <c r="DG1696" s="253"/>
      <c r="DH1696" s="253"/>
      <c r="DI1696" s="253"/>
      <c r="DJ1696" s="253"/>
      <c r="DK1696" s="253"/>
      <c r="DL1696" s="253"/>
      <c r="DM1696" s="253"/>
      <c r="DN1696" s="253"/>
      <c r="DO1696" s="253"/>
      <c r="DP1696" s="253"/>
      <c r="DQ1696" s="253"/>
      <c r="DR1696" s="253"/>
      <c r="DS1696" s="253"/>
      <c r="DT1696" s="253"/>
      <c r="DU1696" s="253"/>
      <c r="DV1696" s="253"/>
      <c r="DW1696" s="253"/>
      <c r="DX1696" s="253"/>
      <c r="DY1696" s="253"/>
      <c r="DZ1696" s="253"/>
      <c r="EA1696" s="253"/>
      <c r="EB1696" s="253"/>
      <c r="EC1696" s="253"/>
      <c r="ED1696" s="253"/>
      <c r="EE1696" s="253"/>
      <c r="EF1696" s="253"/>
      <c r="EG1696" s="253"/>
      <c r="EH1696" s="253"/>
      <c r="EI1696" s="253"/>
      <c r="EJ1696" s="253"/>
      <c r="EK1696" s="253"/>
      <c r="EL1696" s="253"/>
      <c r="EM1696" s="253"/>
      <c r="EN1696" s="253"/>
      <c r="EO1696" s="253"/>
      <c r="EP1696" s="253"/>
      <c r="EQ1696" s="253"/>
      <c r="ER1696" s="253"/>
      <c r="ES1696" s="253"/>
      <c r="ET1696" s="253"/>
      <c r="EU1696" s="253"/>
      <c r="EV1696" s="253"/>
      <c r="EW1696" s="253"/>
      <c r="EX1696" s="253"/>
      <c r="EY1696" s="253"/>
      <c r="EZ1696" s="253"/>
      <c r="FA1696" s="253"/>
      <c r="FB1696" s="253"/>
      <c r="FC1696" s="253"/>
      <c r="FD1696" s="253"/>
      <c r="FE1696" s="253"/>
      <c r="FF1696" s="253"/>
      <c r="FG1696" s="253"/>
      <c r="FH1696" s="253"/>
      <c r="FI1696" s="253"/>
      <c r="FJ1696" s="253"/>
      <c r="FK1696" s="253"/>
      <c r="FL1696" s="253"/>
      <c r="FM1696" s="253"/>
      <c r="FN1696" s="253"/>
      <c r="FO1696" s="253"/>
      <c r="FP1696" s="253"/>
      <c r="FQ1696" s="253"/>
      <c r="FR1696" s="253"/>
      <c r="FS1696" s="253"/>
      <c r="FT1696" s="253"/>
      <c r="FU1696" s="253"/>
      <c r="FV1696" s="253"/>
    </row>
    <row r="1697" spans="1:178" s="33" customFormat="1" ht="32.25" customHeight="1">
      <c r="A1697" s="35" t="s">
        <v>1045</v>
      </c>
      <c r="B1697" s="36" t="s">
        <v>1046</v>
      </c>
      <c r="C1697" s="40"/>
      <c r="D1697" s="40">
        <v>45</v>
      </c>
      <c r="E1697" s="23">
        <f t="shared" si="770"/>
        <v>0</v>
      </c>
      <c r="F1697" s="40"/>
      <c r="G1697" s="25">
        <v>30</v>
      </c>
      <c r="H1697" s="23">
        <f t="shared" si="771"/>
        <v>0</v>
      </c>
      <c r="I1697" s="40"/>
      <c r="J1697" s="25">
        <v>45</v>
      </c>
      <c r="K1697" s="23">
        <f t="shared" si="772"/>
        <v>0</v>
      </c>
      <c r="L1697" s="40"/>
      <c r="M1697" s="25">
        <v>75</v>
      </c>
      <c r="N1697" s="23">
        <f t="shared" si="773"/>
        <v>0</v>
      </c>
      <c r="O1697" s="40"/>
      <c r="P1697" s="40">
        <v>38</v>
      </c>
      <c r="Q1697" s="23">
        <f t="shared" si="774"/>
        <v>0</v>
      </c>
      <c r="R1697" s="40"/>
      <c r="S1697" s="40">
        <v>68</v>
      </c>
      <c r="T1697" s="23">
        <f t="shared" si="775"/>
        <v>0</v>
      </c>
      <c r="U1697" s="40"/>
      <c r="V1697" s="40">
        <v>38</v>
      </c>
      <c r="W1697" s="23">
        <f t="shared" si="776"/>
        <v>0</v>
      </c>
      <c r="X1697" s="40"/>
      <c r="Y1697" s="40">
        <v>55</v>
      </c>
      <c r="Z1697" s="23">
        <f t="shared" si="777"/>
        <v>0</v>
      </c>
      <c r="AA1697" s="40"/>
      <c r="AB1697" s="40">
        <v>58</v>
      </c>
      <c r="AC1697" s="23">
        <f t="shared" si="778"/>
        <v>0</v>
      </c>
      <c r="AD1697" s="40"/>
      <c r="AE1697" s="40">
        <v>68</v>
      </c>
      <c r="AF1697" s="25">
        <f t="shared" si="779"/>
        <v>0</v>
      </c>
      <c r="AG1697" s="40"/>
      <c r="AH1697" s="40">
        <v>98</v>
      </c>
      <c r="AI1697" s="23">
        <f t="shared" si="780"/>
        <v>0</v>
      </c>
      <c r="AJ1697" s="40"/>
      <c r="AK1697" s="40">
        <v>7</v>
      </c>
      <c r="AL1697" s="25">
        <f t="shared" si="781"/>
        <v>0</v>
      </c>
      <c r="AM1697" s="40"/>
      <c r="AN1697" s="40">
        <v>6</v>
      </c>
      <c r="AO1697" s="25">
        <f t="shared" si="782"/>
        <v>0</v>
      </c>
      <c r="AP1697" s="40"/>
      <c r="AQ1697" s="40">
        <v>7</v>
      </c>
      <c r="AR1697" s="25">
        <f t="shared" si="788"/>
        <v>0</v>
      </c>
      <c r="AS1697" s="40"/>
      <c r="AT1697" s="40">
        <v>5.63</v>
      </c>
      <c r="AU1697" s="60">
        <f t="shared" si="768"/>
        <v>0</v>
      </c>
      <c r="AV1697" s="40"/>
      <c r="AW1697" s="40">
        <v>6.65</v>
      </c>
      <c r="AX1697" s="60">
        <f t="shared" si="789"/>
        <v>0</v>
      </c>
      <c r="AY1697" s="40"/>
      <c r="AZ1697" s="60">
        <v>5.58</v>
      </c>
      <c r="BA1697" s="60">
        <f t="shared" si="790"/>
        <v>0</v>
      </c>
      <c r="BB1697" s="40"/>
      <c r="BC1697" s="40">
        <v>6</v>
      </c>
      <c r="BD1697" s="23">
        <f t="shared" si="783"/>
        <v>0</v>
      </c>
      <c r="BE1697" s="26">
        <f t="shared" si="784"/>
        <v>0</v>
      </c>
      <c r="BF1697" s="27">
        <f t="shared" si="787"/>
        <v>12630</v>
      </c>
      <c r="BG1697" s="165"/>
      <c r="BH1697" s="166"/>
      <c r="BI1697" s="165"/>
      <c r="BJ1697" s="28">
        <f t="shared" si="785"/>
        <v>0</v>
      </c>
      <c r="BK1697" s="28">
        <f t="shared" si="786"/>
        <v>12630</v>
      </c>
      <c r="BL1697" s="252"/>
      <c r="BM1697" s="252"/>
      <c r="BN1697" s="252"/>
      <c r="BO1697" s="252"/>
      <c r="BP1697" s="250"/>
      <c r="BQ1697" s="250"/>
      <c r="BR1697" s="254"/>
      <c r="BS1697" s="254"/>
      <c r="BT1697" s="254"/>
      <c r="BU1697" s="250"/>
      <c r="BV1697" s="252"/>
      <c r="BW1697" s="252"/>
      <c r="BX1697" s="252"/>
      <c r="BY1697" s="253"/>
      <c r="BZ1697" s="253"/>
      <c r="CA1697" s="253"/>
      <c r="CB1697" s="253"/>
      <c r="CC1697" s="253"/>
      <c r="CD1697" s="253"/>
      <c r="CE1697" s="253"/>
      <c r="CF1697" s="253"/>
      <c r="CG1697" s="253"/>
      <c r="CH1697" s="253"/>
      <c r="CI1697" s="253"/>
      <c r="CJ1697" s="253"/>
      <c r="CK1697" s="253"/>
      <c r="CL1697" s="253"/>
      <c r="CM1697" s="253"/>
      <c r="CN1697" s="253"/>
      <c r="CO1697" s="253"/>
      <c r="CP1697" s="253"/>
      <c r="CQ1697" s="253"/>
      <c r="CR1697" s="253"/>
      <c r="CS1697" s="253"/>
      <c r="CT1697" s="253"/>
      <c r="CU1697" s="253"/>
      <c r="CV1697" s="253"/>
      <c r="CW1697" s="253"/>
      <c r="CX1697" s="253"/>
      <c r="CY1697" s="253"/>
      <c r="CZ1697" s="253"/>
      <c r="DA1697" s="253"/>
      <c r="DB1697" s="253"/>
      <c r="DC1697" s="253"/>
      <c r="DD1697" s="253"/>
      <c r="DE1697" s="253"/>
      <c r="DF1697" s="253"/>
      <c r="DG1697" s="253"/>
      <c r="DH1697" s="253"/>
      <c r="DI1697" s="253"/>
      <c r="DJ1697" s="253"/>
      <c r="DK1697" s="253"/>
      <c r="DL1697" s="253"/>
      <c r="DM1697" s="253"/>
      <c r="DN1697" s="253"/>
      <c r="DO1697" s="253"/>
      <c r="DP1697" s="253"/>
      <c r="DQ1697" s="253"/>
      <c r="DR1697" s="253"/>
      <c r="DS1697" s="253"/>
      <c r="DT1697" s="253"/>
      <c r="DU1697" s="253"/>
      <c r="DV1697" s="253"/>
      <c r="DW1697" s="253"/>
      <c r="DX1697" s="253"/>
      <c r="DY1697" s="253"/>
      <c r="DZ1697" s="253"/>
      <c r="EA1697" s="253"/>
      <c r="EB1697" s="253"/>
      <c r="EC1697" s="253"/>
      <c r="ED1697" s="253"/>
      <c r="EE1697" s="253"/>
      <c r="EF1697" s="253"/>
      <c r="EG1697" s="253"/>
      <c r="EH1697" s="253"/>
      <c r="EI1697" s="253"/>
      <c r="EJ1697" s="253"/>
      <c r="EK1697" s="253"/>
      <c r="EL1697" s="253"/>
      <c r="EM1697" s="253"/>
      <c r="EN1697" s="253"/>
      <c r="EO1697" s="253"/>
      <c r="EP1697" s="253"/>
      <c r="EQ1697" s="253"/>
      <c r="ER1697" s="253"/>
      <c r="ES1697" s="253"/>
      <c r="ET1697" s="253"/>
      <c r="EU1697" s="253"/>
      <c r="EV1697" s="253"/>
      <c r="EW1697" s="253"/>
      <c r="EX1697" s="253"/>
      <c r="EY1697" s="253"/>
      <c r="EZ1697" s="253"/>
      <c r="FA1697" s="253"/>
      <c r="FB1697" s="253"/>
      <c r="FC1697" s="253"/>
      <c r="FD1697" s="253"/>
      <c r="FE1697" s="253"/>
      <c r="FF1697" s="253"/>
      <c r="FG1697" s="253"/>
      <c r="FH1697" s="253"/>
      <c r="FI1697" s="253"/>
      <c r="FJ1697" s="253"/>
      <c r="FK1697" s="253"/>
      <c r="FL1697" s="253"/>
      <c r="FM1697" s="253"/>
      <c r="FN1697" s="253"/>
      <c r="FO1697" s="253"/>
      <c r="FP1697" s="253"/>
      <c r="FQ1697" s="253"/>
      <c r="FR1697" s="253"/>
      <c r="FS1697" s="253"/>
      <c r="FT1697" s="253"/>
      <c r="FU1697" s="253"/>
      <c r="FV1697" s="253"/>
    </row>
    <row r="1698" spans="1:178" s="81" customFormat="1" ht="32.25" customHeight="1">
      <c r="A1698" s="72" t="s">
        <v>1047</v>
      </c>
      <c r="B1698" s="84" t="s">
        <v>1048</v>
      </c>
      <c r="C1698" s="183"/>
      <c r="D1698" s="183">
        <v>45</v>
      </c>
      <c r="E1698" s="23">
        <f t="shared" si="770"/>
        <v>0</v>
      </c>
      <c r="F1698" s="183"/>
      <c r="G1698" s="25">
        <v>30</v>
      </c>
      <c r="H1698" s="23">
        <f t="shared" si="771"/>
        <v>0</v>
      </c>
      <c r="I1698" s="183"/>
      <c r="J1698" s="77">
        <v>45</v>
      </c>
      <c r="K1698" s="23">
        <f t="shared" si="772"/>
        <v>0</v>
      </c>
      <c r="L1698" s="183"/>
      <c r="M1698" s="77">
        <v>75</v>
      </c>
      <c r="N1698" s="23">
        <f t="shared" si="773"/>
        <v>0</v>
      </c>
      <c r="O1698" s="183"/>
      <c r="P1698" s="183">
        <v>38</v>
      </c>
      <c r="Q1698" s="23">
        <f t="shared" si="774"/>
        <v>0</v>
      </c>
      <c r="R1698" s="183"/>
      <c r="S1698" s="183">
        <v>68</v>
      </c>
      <c r="T1698" s="23">
        <f t="shared" si="775"/>
        <v>0</v>
      </c>
      <c r="U1698" s="183"/>
      <c r="V1698" s="183">
        <v>38</v>
      </c>
      <c r="W1698" s="23">
        <f t="shared" si="776"/>
        <v>0</v>
      </c>
      <c r="X1698" s="183"/>
      <c r="Y1698" s="183">
        <v>55</v>
      </c>
      <c r="Z1698" s="23">
        <f t="shared" si="777"/>
        <v>0</v>
      </c>
      <c r="AA1698" s="183"/>
      <c r="AB1698" s="183">
        <v>58</v>
      </c>
      <c r="AC1698" s="23">
        <f t="shared" si="778"/>
        <v>0</v>
      </c>
      <c r="AD1698" s="183"/>
      <c r="AE1698" s="183">
        <v>68</v>
      </c>
      <c r="AF1698" s="25">
        <f t="shared" si="779"/>
        <v>0</v>
      </c>
      <c r="AG1698" s="183"/>
      <c r="AH1698" s="183">
        <v>98</v>
      </c>
      <c r="AI1698" s="23">
        <f t="shared" si="780"/>
        <v>0</v>
      </c>
      <c r="AJ1698" s="183"/>
      <c r="AK1698" s="183">
        <v>7</v>
      </c>
      <c r="AL1698" s="25">
        <f t="shared" si="781"/>
        <v>0</v>
      </c>
      <c r="AM1698" s="183"/>
      <c r="AN1698" s="183">
        <v>6</v>
      </c>
      <c r="AO1698" s="25">
        <f t="shared" si="782"/>
        <v>0</v>
      </c>
      <c r="AP1698" s="183"/>
      <c r="AQ1698" s="183">
        <v>7</v>
      </c>
      <c r="AR1698" s="77">
        <f t="shared" si="788"/>
        <v>0</v>
      </c>
      <c r="AS1698" s="183"/>
      <c r="AT1698" s="183">
        <v>5.63</v>
      </c>
      <c r="AU1698" s="60">
        <f t="shared" si="768"/>
        <v>0</v>
      </c>
      <c r="AV1698" s="183"/>
      <c r="AW1698" s="183">
        <v>6.65</v>
      </c>
      <c r="AX1698" s="60">
        <f t="shared" si="789"/>
        <v>0</v>
      </c>
      <c r="AY1698" s="183"/>
      <c r="AZ1698" s="60">
        <v>5.58</v>
      </c>
      <c r="BA1698" s="60">
        <f t="shared" si="790"/>
        <v>0</v>
      </c>
      <c r="BB1698" s="183"/>
      <c r="BC1698" s="183">
        <v>6</v>
      </c>
      <c r="BD1698" s="23">
        <f t="shared" si="783"/>
        <v>0</v>
      </c>
      <c r="BE1698" s="26">
        <f t="shared" si="784"/>
        <v>0</v>
      </c>
      <c r="BF1698" s="27">
        <f t="shared" si="787"/>
        <v>28055</v>
      </c>
      <c r="BG1698" s="176"/>
      <c r="BH1698" s="177"/>
      <c r="BI1698" s="176"/>
      <c r="BJ1698" s="28">
        <f t="shared" si="785"/>
        <v>0</v>
      </c>
      <c r="BK1698" s="28">
        <f t="shared" si="786"/>
        <v>28055</v>
      </c>
      <c r="BL1698" s="259"/>
      <c r="BM1698" s="259"/>
      <c r="BN1698" s="259"/>
      <c r="BO1698" s="259"/>
      <c r="BP1698" s="257"/>
      <c r="BQ1698" s="257"/>
      <c r="BR1698" s="272"/>
      <c r="BS1698" s="272"/>
      <c r="BT1698" s="272"/>
      <c r="BU1698" s="257"/>
      <c r="BV1698" s="259"/>
      <c r="BW1698" s="259"/>
      <c r="BX1698" s="259"/>
      <c r="BY1698" s="258"/>
      <c r="BZ1698" s="258"/>
      <c r="CA1698" s="258"/>
      <c r="CB1698" s="258"/>
      <c r="CC1698" s="258"/>
      <c r="CD1698" s="258"/>
      <c r="CE1698" s="258"/>
      <c r="CF1698" s="258"/>
      <c r="CG1698" s="258"/>
      <c r="CH1698" s="258"/>
      <c r="CI1698" s="258"/>
      <c r="CJ1698" s="258"/>
      <c r="CK1698" s="258"/>
      <c r="CL1698" s="258"/>
      <c r="CM1698" s="258"/>
      <c r="CN1698" s="258"/>
      <c r="CO1698" s="258"/>
      <c r="CP1698" s="258"/>
      <c r="CQ1698" s="258"/>
      <c r="CR1698" s="258"/>
      <c r="CS1698" s="258"/>
      <c r="CT1698" s="258"/>
      <c r="CU1698" s="258"/>
      <c r="CV1698" s="258"/>
      <c r="CW1698" s="258"/>
      <c r="CX1698" s="258"/>
      <c r="CY1698" s="258"/>
      <c r="CZ1698" s="258"/>
      <c r="DA1698" s="258"/>
      <c r="DB1698" s="258"/>
      <c r="DC1698" s="258"/>
      <c r="DD1698" s="258"/>
      <c r="DE1698" s="258"/>
      <c r="DF1698" s="258"/>
      <c r="DG1698" s="258"/>
      <c r="DH1698" s="258"/>
      <c r="DI1698" s="258"/>
      <c r="DJ1698" s="258"/>
      <c r="DK1698" s="258"/>
      <c r="DL1698" s="258"/>
      <c r="DM1698" s="258"/>
      <c r="DN1698" s="258"/>
      <c r="DO1698" s="258"/>
      <c r="DP1698" s="258"/>
      <c r="DQ1698" s="258"/>
      <c r="DR1698" s="258"/>
      <c r="DS1698" s="258"/>
      <c r="DT1698" s="258"/>
      <c r="DU1698" s="258"/>
      <c r="DV1698" s="258"/>
      <c r="DW1698" s="258"/>
      <c r="DX1698" s="258"/>
      <c r="DY1698" s="258"/>
      <c r="DZ1698" s="258"/>
      <c r="EA1698" s="258"/>
      <c r="EB1698" s="258"/>
      <c r="EC1698" s="258"/>
      <c r="ED1698" s="258"/>
      <c r="EE1698" s="258"/>
      <c r="EF1698" s="258"/>
      <c r="EG1698" s="258"/>
      <c r="EH1698" s="258"/>
      <c r="EI1698" s="258"/>
      <c r="EJ1698" s="258"/>
      <c r="EK1698" s="258"/>
      <c r="EL1698" s="258"/>
      <c r="EM1698" s="258"/>
      <c r="EN1698" s="258"/>
      <c r="EO1698" s="258"/>
      <c r="EP1698" s="258"/>
      <c r="EQ1698" s="258"/>
      <c r="ER1698" s="258"/>
      <c r="ES1698" s="258"/>
      <c r="ET1698" s="258"/>
      <c r="EU1698" s="258"/>
      <c r="EV1698" s="258"/>
      <c r="EW1698" s="258"/>
      <c r="EX1698" s="258"/>
      <c r="EY1698" s="258"/>
      <c r="EZ1698" s="258"/>
      <c r="FA1698" s="258"/>
      <c r="FB1698" s="258"/>
      <c r="FC1698" s="258"/>
      <c r="FD1698" s="258"/>
      <c r="FE1698" s="258"/>
      <c r="FF1698" s="258"/>
      <c r="FG1698" s="258"/>
      <c r="FH1698" s="258"/>
      <c r="FI1698" s="258"/>
      <c r="FJ1698" s="258"/>
      <c r="FK1698" s="258"/>
      <c r="FL1698" s="258"/>
      <c r="FM1698" s="258"/>
      <c r="FN1698" s="258"/>
      <c r="FO1698" s="258"/>
      <c r="FP1698" s="258"/>
      <c r="FQ1698" s="258"/>
      <c r="FR1698" s="258"/>
      <c r="FS1698" s="258"/>
      <c r="FT1698" s="258"/>
      <c r="FU1698" s="258"/>
      <c r="FV1698" s="258"/>
    </row>
    <row r="1699" spans="1:178" s="111" customFormat="1" ht="32.25" customHeight="1">
      <c r="A1699" s="107" t="s">
        <v>1049</v>
      </c>
      <c r="B1699" s="108" t="s">
        <v>1050</v>
      </c>
      <c r="C1699" s="109"/>
      <c r="D1699" s="109">
        <v>45</v>
      </c>
      <c r="E1699" s="23">
        <f t="shared" si="770"/>
        <v>0</v>
      </c>
      <c r="F1699" s="109"/>
      <c r="G1699" s="25">
        <v>30</v>
      </c>
      <c r="H1699" s="23">
        <f t="shared" si="771"/>
        <v>0</v>
      </c>
      <c r="I1699" s="109"/>
      <c r="J1699" s="110">
        <v>45</v>
      </c>
      <c r="K1699" s="23">
        <f t="shared" si="772"/>
        <v>0</v>
      </c>
      <c r="L1699" s="109"/>
      <c r="M1699" s="110">
        <v>75</v>
      </c>
      <c r="N1699" s="23">
        <f t="shared" si="773"/>
        <v>0</v>
      </c>
      <c r="O1699" s="109"/>
      <c r="P1699" s="109">
        <v>38</v>
      </c>
      <c r="Q1699" s="23">
        <f t="shared" si="774"/>
        <v>0</v>
      </c>
      <c r="R1699" s="109"/>
      <c r="S1699" s="109">
        <v>68</v>
      </c>
      <c r="T1699" s="23">
        <f t="shared" si="775"/>
        <v>0</v>
      </c>
      <c r="U1699" s="109"/>
      <c r="V1699" s="109">
        <v>38</v>
      </c>
      <c r="W1699" s="23">
        <f t="shared" si="776"/>
        <v>0</v>
      </c>
      <c r="X1699" s="109"/>
      <c r="Y1699" s="109">
        <v>55</v>
      </c>
      <c r="Z1699" s="23">
        <f t="shared" si="777"/>
        <v>0</v>
      </c>
      <c r="AA1699" s="109"/>
      <c r="AB1699" s="109">
        <v>58</v>
      </c>
      <c r="AC1699" s="23">
        <f t="shared" si="778"/>
        <v>0</v>
      </c>
      <c r="AD1699" s="109"/>
      <c r="AE1699" s="109">
        <v>68</v>
      </c>
      <c r="AF1699" s="25">
        <f t="shared" si="779"/>
        <v>0</v>
      </c>
      <c r="AG1699" s="109"/>
      <c r="AH1699" s="109">
        <v>98</v>
      </c>
      <c r="AI1699" s="23">
        <f t="shared" si="780"/>
        <v>0</v>
      </c>
      <c r="AJ1699" s="109"/>
      <c r="AK1699" s="109">
        <v>7</v>
      </c>
      <c r="AL1699" s="25">
        <f t="shared" si="781"/>
        <v>0</v>
      </c>
      <c r="AM1699" s="109"/>
      <c r="AN1699" s="109">
        <v>6</v>
      </c>
      <c r="AO1699" s="25">
        <f t="shared" si="782"/>
        <v>0</v>
      </c>
      <c r="AP1699" s="109">
        <v>10</v>
      </c>
      <c r="AQ1699" s="109">
        <v>7</v>
      </c>
      <c r="AR1699" s="60">
        <f t="shared" si="788"/>
        <v>70</v>
      </c>
      <c r="AS1699" s="109">
        <v>15000</v>
      </c>
      <c r="AT1699" s="109">
        <v>5.63</v>
      </c>
      <c r="AU1699" s="181">
        <f t="shared" ref="AU1699:AU1762" si="791">AT1699*AS1699</f>
        <v>84450</v>
      </c>
      <c r="AV1699" s="109">
        <v>35000</v>
      </c>
      <c r="AW1699" s="109">
        <v>6.65</v>
      </c>
      <c r="AX1699" s="60">
        <f t="shared" si="789"/>
        <v>232750</v>
      </c>
      <c r="AY1699" s="109"/>
      <c r="AZ1699" s="60">
        <v>5.58</v>
      </c>
      <c r="BA1699" s="60">
        <f t="shared" si="790"/>
        <v>0</v>
      </c>
      <c r="BB1699" s="109"/>
      <c r="BC1699" s="109">
        <v>6</v>
      </c>
      <c r="BD1699" s="23">
        <f t="shared" si="783"/>
        <v>0</v>
      </c>
      <c r="BE1699" s="26">
        <f t="shared" si="784"/>
        <v>317270</v>
      </c>
      <c r="BF1699" s="27">
        <f t="shared" si="787"/>
        <v>5212289</v>
      </c>
      <c r="BG1699" s="165">
        <v>564925</v>
      </c>
      <c r="BH1699" s="166"/>
      <c r="BI1699" s="165"/>
      <c r="BJ1699" s="30">
        <f t="shared" si="785"/>
        <v>564925</v>
      </c>
      <c r="BK1699" s="28">
        <f t="shared" si="786"/>
        <v>4964634</v>
      </c>
      <c r="BL1699" s="252"/>
      <c r="BM1699" s="252"/>
      <c r="BN1699" s="252"/>
      <c r="BO1699" s="252"/>
      <c r="BP1699" s="250"/>
      <c r="BQ1699" s="250"/>
      <c r="BR1699" s="254"/>
      <c r="BS1699" s="254"/>
      <c r="BT1699" s="254"/>
      <c r="BU1699" s="250"/>
      <c r="BV1699" s="252"/>
      <c r="BW1699" s="252"/>
      <c r="BX1699" s="252"/>
      <c r="BY1699" s="253"/>
      <c r="BZ1699" s="253"/>
      <c r="CA1699" s="253"/>
      <c r="CB1699" s="253"/>
      <c r="CC1699" s="253"/>
      <c r="CD1699" s="253"/>
      <c r="CE1699" s="253"/>
      <c r="CF1699" s="253"/>
      <c r="CG1699" s="253"/>
      <c r="CH1699" s="253"/>
      <c r="CI1699" s="253"/>
      <c r="CJ1699" s="253"/>
      <c r="CK1699" s="253"/>
      <c r="CL1699" s="253"/>
      <c r="CM1699" s="253"/>
      <c r="CN1699" s="253"/>
      <c r="CO1699" s="253"/>
      <c r="CP1699" s="253"/>
      <c r="CQ1699" s="253"/>
      <c r="CR1699" s="253"/>
      <c r="CS1699" s="253"/>
      <c r="CT1699" s="253"/>
      <c r="CU1699" s="253"/>
      <c r="CV1699" s="253"/>
      <c r="CW1699" s="253"/>
      <c r="CX1699" s="253"/>
      <c r="CY1699" s="253"/>
      <c r="CZ1699" s="253"/>
      <c r="DA1699" s="253"/>
      <c r="DB1699" s="253"/>
      <c r="DC1699" s="253"/>
      <c r="DD1699" s="253"/>
      <c r="DE1699" s="253"/>
      <c r="DF1699" s="253"/>
      <c r="DG1699" s="253"/>
      <c r="DH1699" s="253"/>
      <c r="DI1699" s="253"/>
      <c r="DJ1699" s="253"/>
      <c r="DK1699" s="253"/>
      <c r="DL1699" s="253"/>
      <c r="DM1699" s="253"/>
      <c r="DN1699" s="253"/>
      <c r="DO1699" s="253"/>
      <c r="DP1699" s="253"/>
      <c r="DQ1699" s="253"/>
      <c r="DR1699" s="253"/>
      <c r="DS1699" s="253"/>
      <c r="DT1699" s="253"/>
      <c r="DU1699" s="253"/>
      <c r="DV1699" s="253"/>
      <c r="DW1699" s="253"/>
      <c r="DX1699" s="253"/>
      <c r="DY1699" s="253"/>
      <c r="DZ1699" s="253"/>
      <c r="EA1699" s="253"/>
      <c r="EB1699" s="253"/>
      <c r="EC1699" s="253"/>
      <c r="ED1699" s="253"/>
      <c r="EE1699" s="253"/>
      <c r="EF1699" s="253"/>
      <c r="EG1699" s="253"/>
      <c r="EH1699" s="253"/>
      <c r="EI1699" s="253"/>
      <c r="EJ1699" s="253"/>
      <c r="EK1699" s="253"/>
      <c r="EL1699" s="253"/>
      <c r="EM1699" s="253"/>
      <c r="EN1699" s="253"/>
      <c r="EO1699" s="253"/>
      <c r="EP1699" s="253"/>
      <c r="EQ1699" s="253"/>
      <c r="ER1699" s="253"/>
      <c r="ES1699" s="253"/>
      <c r="ET1699" s="253"/>
      <c r="EU1699" s="253"/>
      <c r="EV1699" s="253"/>
      <c r="EW1699" s="253"/>
      <c r="EX1699" s="253"/>
      <c r="EY1699" s="253"/>
      <c r="EZ1699" s="253"/>
      <c r="FA1699" s="253"/>
      <c r="FB1699" s="253"/>
      <c r="FC1699" s="253"/>
      <c r="FD1699" s="253"/>
      <c r="FE1699" s="253"/>
      <c r="FF1699" s="253"/>
      <c r="FG1699" s="253"/>
      <c r="FH1699" s="253"/>
      <c r="FI1699" s="253"/>
      <c r="FJ1699" s="253"/>
      <c r="FK1699" s="253"/>
      <c r="FL1699" s="253"/>
      <c r="FM1699" s="253"/>
      <c r="FN1699" s="253"/>
      <c r="FO1699" s="253"/>
      <c r="FP1699" s="253"/>
      <c r="FQ1699" s="253"/>
      <c r="FR1699" s="253"/>
      <c r="FS1699" s="253"/>
      <c r="FT1699" s="253"/>
      <c r="FU1699" s="253"/>
      <c r="FV1699" s="253"/>
    </row>
    <row r="1700" spans="1:178" s="33" customFormat="1" ht="32.25" customHeight="1">
      <c r="A1700" s="35" t="s">
        <v>1051</v>
      </c>
      <c r="B1700" s="36" t="s">
        <v>1052</v>
      </c>
      <c r="C1700" s="40"/>
      <c r="D1700" s="40">
        <v>45</v>
      </c>
      <c r="E1700" s="23">
        <f t="shared" si="770"/>
        <v>0</v>
      </c>
      <c r="F1700" s="40"/>
      <c r="G1700" s="25">
        <v>30</v>
      </c>
      <c r="H1700" s="23">
        <f t="shared" si="771"/>
        <v>0</v>
      </c>
      <c r="I1700" s="40"/>
      <c r="J1700" s="25">
        <v>45</v>
      </c>
      <c r="K1700" s="23">
        <f t="shared" si="772"/>
        <v>0</v>
      </c>
      <c r="L1700" s="40"/>
      <c r="M1700" s="25">
        <v>75</v>
      </c>
      <c r="N1700" s="23">
        <f t="shared" si="773"/>
        <v>0</v>
      </c>
      <c r="O1700" s="40"/>
      <c r="P1700" s="40">
        <v>38</v>
      </c>
      <c r="Q1700" s="23">
        <f t="shared" si="774"/>
        <v>0</v>
      </c>
      <c r="R1700" s="40"/>
      <c r="S1700" s="40">
        <v>68</v>
      </c>
      <c r="T1700" s="23">
        <f t="shared" si="775"/>
        <v>0</v>
      </c>
      <c r="U1700" s="40"/>
      <c r="V1700" s="40">
        <v>38</v>
      </c>
      <c r="W1700" s="23">
        <f t="shared" si="776"/>
        <v>0</v>
      </c>
      <c r="X1700" s="40"/>
      <c r="Y1700" s="40">
        <v>55</v>
      </c>
      <c r="Z1700" s="23">
        <f t="shared" si="777"/>
        <v>0</v>
      </c>
      <c r="AA1700" s="40"/>
      <c r="AB1700" s="40">
        <v>58</v>
      </c>
      <c r="AC1700" s="23">
        <f t="shared" si="778"/>
        <v>0</v>
      </c>
      <c r="AD1700" s="40"/>
      <c r="AE1700" s="40">
        <v>68</v>
      </c>
      <c r="AF1700" s="25">
        <f t="shared" si="779"/>
        <v>0</v>
      </c>
      <c r="AG1700" s="40"/>
      <c r="AH1700" s="40">
        <v>98</v>
      </c>
      <c r="AI1700" s="23">
        <f t="shared" si="780"/>
        <v>0</v>
      </c>
      <c r="AJ1700" s="40"/>
      <c r="AK1700" s="40">
        <v>7</v>
      </c>
      <c r="AL1700" s="25">
        <f t="shared" si="781"/>
        <v>0</v>
      </c>
      <c r="AM1700" s="40"/>
      <c r="AN1700" s="40">
        <v>6</v>
      </c>
      <c r="AO1700" s="25">
        <f t="shared" si="782"/>
        <v>0</v>
      </c>
      <c r="AP1700" s="40"/>
      <c r="AQ1700" s="40">
        <v>7</v>
      </c>
      <c r="AR1700" s="60">
        <f t="shared" si="788"/>
        <v>0</v>
      </c>
      <c r="AS1700" s="40"/>
      <c r="AT1700" s="40">
        <v>5.63</v>
      </c>
      <c r="AU1700" s="60">
        <f t="shared" si="791"/>
        <v>0</v>
      </c>
      <c r="AV1700" s="40"/>
      <c r="AW1700" s="40">
        <v>6.65</v>
      </c>
      <c r="AX1700" s="60">
        <f t="shared" si="789"/>
        <v>0</v>
      </c>
      <c r="AY1700" s="40"/>
      <c r="AZ1700" s="60">
        <v>5.58</v>
      </c>
      <c r="BA1700" s="60">
        <f t="shared" si="790"/>
        <v>0</v>
      </c>
      <c r="BB1700" s="40"/>
      <c r="BC1700" s="40">
        <v>6</v>
      </c>
      <c r="BD1700" s="23">
        <f t="shared" si="783"/>
        <v>0</v>
      </c>
      <c r="BE1700" s="26">
        <f t="shared" si="784"/>
        <v>0</v>
      </c>
      <c r="BF1700" s="27">
        <f t="shared" si="787"/>
        <v>23670</v>
      </c>
      <c r="BG1700" s="165"/>
      <c r="BH1700" s="166"/>
      <c r="BI1700" s="165"/>
      <c r="BJ1700" s="30">
        <f t="shared" si="785"/>
        <v>0</v>
      </c>
      <c r="BK1700" s="28">
        <f t="shared" si="786"/>
        <v>23670</v>
      </c>
      <c r="BL1700" s="252"/>
      <c r="BM1700" s="252"/>
      <c r="BN1700" s="252"/>
      <c r="BO1700" s="252"/>
      <c r="BP1700" s="250"/>
      <c r="BQ1700" s="250"/>
      <c r="BR1700" s="254"/>
      <c r="BS1700" s="254"/>
      <c r="BT1700" s="254"/>
      <c r="BU1700" s="250"/>
      <c r="BV1700" s="252"/>
      <c r="BW1700" s="252"/>
      <c r="BX1700" s="252"/>
      <c r="BY1700" s="253"/>
      <c r="BZ1700" s="253"/>
      <c r="CA1700" s="253"/>
      <c r="CB1700" s="253"/>
      <c r="CC1700" s="253"/>
      <c r="CD1700" s="253"/>
      <c r="CE1700" s="253"/>
      <c r="CF1700" s="253"/>
      <c r="CG1700" s="253"/>
      <c r="CH1700" s="253"/>
      <c r="CI1700" s="253"/>
      <c r="CJ1700" s="253"/>
      <c r="CK1700" s="253"/>
      <c r="CL1700" s="253"/>
      <c r="CM1700" s="253"/>
      <c r="CN1700" s="253"/>
      <c r="CO1700" s="253"/>
      <c r="CP1700" s="253"/>
      <c r="CQ1700" s="253"/>
      <c r="CR1700" s="253"/>
      <c r="CS1700" s="253"/>
      <c r="CT1700" s="253"/>
      <c r="CU1700" s="253"/>
      <c r="CV1700" s="253"/>
      <c r="CW1700" s="253"/>
      <c r="CX1700" s="253"/>
      <c r="CY1700" s="253"/>
      <c r="CZ1700" s="253"/>
      <c r="DA1700" s="253"/>
      <c r="DB1700" s="253"/>
      <c r="DC1700" s="253"/>
      <c r="DD1700" s="253"/>
      <c r="DE1700" s="253"/>
      <c r="DF1700" s="253"/>
      <c r="DG1700" s="253"/>
      <c r="DH1700" s="253"/>
      <c r="DI1700" s="253"/>
      <c r="DJ1700" s="253"/>
      <c r="DK1700" s="253"/>
      <c r="DL1700" s="253"/>
      <c r="DM1700" s="253"/>
      <c r="DN1700" s="253"/>
      <c r="DO1700" s="253"/>
      <c r="DP1700" s="253"/>
      <c r="DQ1700" s="253"/>
      <c r="DR1700" s="253"/>
      <c r="DS1700" s="253"/>
      <c r="DT1700" s="253"/>
      <c r="DU1700" s="253"/>
      <c r="DV1700" s="253"/>
      <c r="DW1700" s="253"/>
      <c r="DX1700" s="253"/>
      <c r="DY1700" s="253"/>
      <c r="DZ1700" s="253"/>
      <c r="EA1700" s="253"/>
      <c r="EB1700" s="253"/>
      <c r="EC1700" s="253"/>
      <c r="ED1700" s="253"/>
      <c r="EE1700" s="253"/>
      <c r="EF1700" s="253"/>
      <c r="EG1700" s="253"/>
      <c r="EH1700" s="253"/>
      <c r="EI1700" s="253"/>
      <c r="EJ1700" s="253"/>
      <c r="EK1700" s="253"/>
      <c r="EL1700" s="253"/>
      <c r="EM1700" s="253"/>
      <c r="EN1700" s="253"/>
      <c r="EO1700" s="253"/>
      <c r="EP1700" s="253"/>
      <c r="EQ1700" s="253"/>
      <c r="ER1700" s="253"/>
      <c r="ES1700" s="253"/>
      <c r="ET1700" s="253"/>
      <c r="EU1700" s="253"/>
      <c r="EV1700" s="253"/>
      <c r="EW1700" s="253"/>
      <c r="EX1700" s="253"/>
      <c r="EY1700" s="253"/>
      <c r="EZ1700" s="253"/>
      <c r="FA1700" s="253"/>
      <c r="FB1700" s="253"/>
      <c r="FC1700" s="253"/>
      <c r="FD1700" s="253"/>
      <c r="FE1700" s="253"/>
      <c r="FF1700" s="253"/>
      <c r="FG1700" s="253"/>
      <c r="FH1700" s="253"/>
      <c r="FI1700" s="253"/>
      <c r="FJ1700" s="253"/>
      <c r="FK1700" s="253"/>
      <c r="FL1700" s="253"/>
      <c r="FM1700" s="253"/>
      <c r="FN1700" s="253"/>
      <c r="FO1700" s="253"/>
      <c r="FP1700" s="253"/>
      <c r="FQ1700" s="253"/>
      <c r="FR1700" s="253"/>
      <c r="FS1700" s="253"/>
      <c r="FT1700" s="253"/>
      <c r="FU1700" s="253"/>
      <c r="FV1700" s="253"/>
    </row>
    <row r="1701" spans="1:178" s="33" customFormat="1" ht="32.25" customHeight="1">
      <c r="A1701" s="35" t="s">
        <v>1053</v>
      </c>
      <c r="B1701" s="36" t="s">
        <v>1054</v>
      </c>
      <c r="C1701" s="40">
        <v>200</v>
      </c>
      <c r="D1701" s="40">
        <v>45</v>
      </c>
      <c r="E1701" s="23">
        <f t="shared" ref="E1701:E1764" si="792">D1701*C1701</f>
        <v>9000</v>
      </c>
      <c r="F1701" s="40">
        <v>450</v>
      </c>
      <c r="G1701" s="25">
        <v>30</v>
      </c>
      <c r="H1701" s="23">
        <f t="shared" ref="H1701:H1764" si="793">G1701*F1701</f>
        <v>13500</v>
      </c>
      <c r="I1701" s="40">
        <v>320</v>
      </c>
      <c r="J1701" s="25">
        <v>45</v>
      </c>
      <c r="K1701" s="23">
        <f t="shared" ref="K1701:K1764" si="794">J1701*I1701</f>
        <v>14400</v>
      </c>
      <c r="L1701" s="40"/>
      <c r="M1701" s="25">
        <v>75</v>
      </c>
      <c r="N1701" s="23">
        <f t="shared" ref="N1701:N1764" si="795">M1701*L1701</f>
        <v>0</v>
      </c>
      <c r="O1701" s="40"/>
      <c r="P1701" s="40">
        <v>38</v>
      </c>
      <c r="Q1701" s="23">
        <f t="shared" ref="Q1701:Q1764" si="796">P1701*O1701</f>
        <v>0</v>
      </c>
      <c r="R1701" s="40"/>
      <c r="S1701" s="40">
        <v>68</v>
      </c>
      <c r="T1701" s="23">
        <f t="shared" ref="T1701:T1764" si="797">S1701*R1701</f>
        <v>0</v>
      </c>
      <c r="U1701" s="40"/>
      <c r="V1701" s="40">
        <v>38</v>
      </c>
      <c r="W1701" s="23">
        <f t="shared" ref="W1701:W1764" si="798">V1701*U1701</f>
        <v>0</v>
      </c>
      <c r="X1701" s="40"/>
      <c r="Y1701" s="40">
        <v>55</v>
      </c>
      <c r="Z1701" s="23">
        <f t="shared" ref="Z1701:Z1764" si="799">Y1701*X1701</f>
        <v>0</v>
      </c>
      <c r="AA1701" s="40"/>
      <c r="AB1701" s="40">
        <v>58</v>
      </c>
      <c r="AC1701" s="23">
        <f t="shared" ref="AC1701:AC1764" si="800">AB1701*AA1701</f>
        <v>0</v>
      </c>
      <c r="AD1701" s="40"/>
      <c r="AE1701" s="40">
        <v>68</v>
      </c>
      <c r="AF1701" s="25">
        <f t="shared" ref="AF1701:AF1764" si="801">AE1701*AD1701</f>
        <v>0</v>
      </c>
      <c r="AG1701" s="40"/>
      <c r="AH1701" s="40">
        <v>98</v>
      </c>
      <c r="AI1701" s="23">
        <f t="shared" ref="AI1701:AI1764" si="802">AH1701*AG1701</f>
        <v>0</v>
      </c>
      <c r="AJ1701" s="40">
        <v>7120</v>
      </c>
      <c r="AK1701" s="40">
        <v>7</v>
      </c>
      <c r="AL1701" s="25">
        <f t="shared" ref="AL1701:AL1764" si="803">AK1701*AJ1701</f>
        <v>49840</v>
      </c>
      <c r="AM1701" s="40"/>
      <c r="AN1701" s="40">
        <v>6</v>
      </c>
      <c r="AO1701" s="25">
        <f t="shared" ref="AO1701:AO1764" si="804">AN1701*AM1701</f>
        <v>0</v>
      </c>
      <c r="AP1701" s="40"/>
      <c r="AQ1701" s="40">
        <v>7</v>
      </c>
      <c r="AR1701" s="60">
        <f t="shared" si="788"/>
        <v>0</v>
      </c>
      <c r="AS1701" s="40"/>
      <c r="AT1701" s="40">
        <v>5.63</v>
      </c>
      <c r="AU1701" s="60">
        <f t="shared" si="791"/>
        <v>0</v>
      </c>
      <c r="AV1701" s="40"/>
      <c r="AW1701" s="40">
        <v>6.65</v>
      </c>
      <c r="AX1701" s="60">
        <f t="shared" si="789"/>
        <v>0</v>
      </c>
      <c r="AY1701" s="40"/>
      <c r="AZ1701" s="60">
        <v>5.58</v>
      </c>
      <c r="BA1701" s="60">
        <f t="shared" si="790"/>
        <v>0</v>
      </c>
      <c r="BB1701" s="40">
        <v>800</v>
      </c>
      <c r="BC1701" s="40">
        <v>6</v>
      </c>
      <c r="BD1701" s="23">
        <f t="shared" ref="BD1701:BD1764" si="805">BC1701*BB1701</f>
        <v>4800</v>
      </c>
      <c r="BE1701" s="26">
        <f t="shared" ref="BE1701:BE1764" si="806">E1701+H1701+K1701+N1701+Q1701+T1701+W1701+Z1701+AC1701+AF1701+AI1701+AL1701+AO1701+AR1701+AU1701+AX1701+BD1701+BA1701</f>
        <v>91540</v>
      </c>
      <c r="BF1701" s="27">
        <f t="shared" si="787"/>
        <v>19400</v>
      </c>
      <c r="BG1701" s="165"/>
      <c r="BH1701" s="166"/>
      <c r="BI1701" s="165">
        <v>16200</v>
      </c>
      <c r="BJ1701" s="30">
        <f t="shared" ref="BJ1701:BJ1764" si="807">BG1701+BH1701+BI1701</f>
        <v>16200</v>
      </c>
      <c r="BK1701" s="28">
        <f t="shared" ref="BK1701:BK1764" si="808">BF1701+BE1701-BJ1701</f>
        <v>94740</v>
      </c>
      <c r="BL1701" s="252"/>
      <c r="BM1701" s="252"/>
      <c r="BN1701" s="252"/>
      <c r="BO1701" s="252"/>
      <c r="BP1701" s="250"/>
      <c r="BQ1701" s="250"/>
      <c r="BR1701" s="254"/>
      <c r="BS1701" s="254"/>
      <c r="BT1701" s="254"/>
      <c r="BU1701" s="250"/>
      <c r="BV1701" s="252"/>
      <c r="BW1701" s="252"/>
      <c r="BX1701" s="252"/>
      <c r="BY1701" s="253"/>
      <c r="BZ1701" s="253"/>
      <c r="CA1701" s="253"/>
      <c r="CB1701" s="253"/>
      <c r="CC1701" s="253"/>
      <c r="CD1701" s="253"/>
      <c r="CE1701" s="253"/>
      <c r="CF1701" s="253"/>
      <c r="CG1701" s="253"/>
      <c r="CH1701" s="253"/>
      <c r="CI1701" s="253"/>
      <c r="CJ1701" s="253"/>
      <c r="CK1701" s="253"/>
      <c r="CL1701" s="253"/>
      <c r="CM1701" s="253"/>
      <c r="CN1701" s="253"/>
      <c r="CO1701" s="253"/>
      <c r="CP1701" s="253"/>
      <c r="CQ1701" s="253"/>
      <c r="CR1701" s="253"/>
      <c r="CS1701" s="253"/>
      <c r="CT1701" s="253"/>
      <c r="CU1701" s="253"/>
      <c r="CV1701" s="253"/>
      <c r="CW1701" s="253"/>
      <c r="CX1701" s="253"/>
      <c r="CY1701" s="253"/>
      <c r="CZ1701" s="253"/>
      <c r="DA1701" s="253"/>
      <c r="DB1701" s="253"/>
      <c r="DC1701" s="253"/>
      <c r="DD1701" s="253"/>
      <c r="DE1701" s="253"/>
      <c r="DF1701" s="253"/>
      <c r="DG1701" s="253"/>
      <c r="DH1701" s="253"/>
      <c r="DI1701" s="253"/>
      <c r="DJ1701" s="253"/>
      <c r="DK1701" s="253"/>
      <c r="DL1701" s="253"/>
      <c r="DM1701" s="253"/>
      <c r="DN1701" s="253"/>
      <c r="DO1701" s="253"/>
      <c r="DP1701" s="253"/>
      <c r="DQ1701" s="253"/>
      <c r="DR1701" s="253"/>
      <c r="DS1701" s="253"/>
      <c r="DT1701" s="253"/>
      <c r="DU1701" s="253"/>
      <c r="DV1701" s="253"/>
      <c r="DW1701" s="253"/>
      <c r="DX1701" s="253"/>
      <c r="DY1701" s="253"/>
      <c r="DZ1701" s="253"/>
      <c r="EA1701" s="253"/>
      <c r="EB1701" s="253"/>
      <c r="EC1701" s="253"/>
      <c r="ED1701" s="253"/>
      <c r="EE1701" s="253"/>
      <c r="EF1701" s="253"/>
      <c r="EG1701" s="253"/>
      <c r="EH1701" s="253"/>
      <c r="EI1701" s="253"/>
      <c r="EJ1701" s="253"/>
      <c r="EK1701" s="253"/>
      <c r="EL1701" s="253"/>
      <c r="EM1701" s="253"/>
      <c r="EN1701" s="253"/>
      <c r="EO1701" s="253"/>
      <c r="EP1701" s="253"/>
      <c r="EQ1701" s="253"/>
      <c r="ER1701" s="253"/>
      <c r="ES1701" s="253"/>
      <c r="ET1701" s="253"/>
      <c r="EU1701" s="253"/>
      <c r="EV1701" s="253"/>
      <c r="EW1701" s="253"/>
      <c r="EX1701" s="253"/>
      <c r="EY1701" s="253"/>
      <c r="EZ1701" s="253"/>
      <c r="FA1701" s="253"/>
      <c r="FB1701" s="253"/>
      <c r="FC1701" s="253"/>
      <c r="FD1701" s="253"/>
      <c r="FE1701" s="253"/>
      <c r="FF1701" s="253"/>
      <c r="FG1701" s="253"/>
      <c r="FH1701" s="253"/>
      <c r="FI1701" s="253"/>
      <c r="FJ1701" s="253"/>
      <c r="FK1701" s="253"/>
      <c r="FL1701" s="253"/>
      <c r="FM1701" s="253"/>
      <c r="FN1701" s="253"/>
      <c r="FO1701" s="253"/>
      <c r="FP1701" s="253"/>
      <c r="FQ1701" s="253"/>
      <c r="FR1701" s="253"/>
      <c r="FS1701" s="253"/>
      <c r="FT1701" s="253"/>
      <c r="FU1701" s="253"/>
      <c r="FV1701" s="253"/>
    </row>
    <row r="1702" spans="1:178" s="33" customFormat="1" ht="32.25" customHeight="1">
      <c r="A1702" s="35" t="s">
        <v>1055</v>
      </c>
      <c r="B1702" s="36" t="s">
        <v>1056</v>
      </c>
      <c r="C1702" s="40"/>
      <c r="D1702" s="40">
        <v>45</v>
      </c>
      <c r="E1702" s="23">
        <f t="shared" si="792"/>
        <v>0</v>
      </c>
      <c r="F1702" s="40"/>
      <c r="G1702" s="25">
        <v>30</v>
      </c>
      <c r="H1702" s="23">
        <f t="shared" si="793"/>
        <v>0</v>
      </c>
      <c r="I1702" s="40"/>
      <c r="J1702" s="25">
        <v>45</v>
      </c>
      <c r="K1702" s="23">
        <f t="shared" si="794"/>
        <v>0</v>
      </c>
      <c r="L1702" s="40"/>
      <c r="M1702" s="25">
        <v>75</v>
      </c>
      <c r="N1702" s="23">
        <f t="shared" si="795"/>
        <v>0</v>
      </c>
      <c r="O1702" s="40"/>
      <c r="P1702" s="40">
        <v>38</v>
      </c>
      <c r="Q1702" s="23">
        <f t="shared" si="796"/>
        <v>0</v>
      </c>
      <c r="R1702" s="40"/>
      <c r="S1702" s="40">
        <v>68</v>
      </c>
      <c r="T1702" s="23">
        <f t="shared" si="797"/>
        <v>0</v>
      </c>
      <c r="U1702" s="40"/>
      <c r="V1702" s="40">
        <v>38</v>
      </c>
      <c r="W1702" s="23">
        <f t="shared" si="798"/>
        <v>0</v>
      </c>
      <c r="X1702" s="40"/>
      <c r="Y1702" s="40">
        <v>55</v>
      </c>
      <c r="Z1702" s="23">
        <f t="shared" si="799"/>
        <v>0</v>
      </c>
      <c r="AA1702" s="40"/>
      <c r="AB1702" s="40">
        <v>58</v>
      </c>
      <c r="AC1702" s="23">
        <f t="shared" si="800"/>
        <v>0</v>
      </c>
      <c r="AD1702" s="40"/>
      <c r="AE1702" s="40">
        <v>68</v>
      </c>
      <c r="AF1702" s="25">
        <f t="shared" si="801"/>
        <v>0</v>
      </c>
      <c r="AG1702" s="40"/>
      <c r="AH1702" s="40">
        <v>98</v>
      </c>
      <c r="AI1702" s="23">
        <f t="shared" si="802"/>
        <v>0</v>
      </c>
      <c r="AJ1702" s="40"/>
      <c r="AK1702" s="40">
        <v>7</v>
      </c>
      <c r="AL1702" s="25">
        <f t="shared" si="803"/>
        <v>0</v>
      </c>
      <c r="AM1702" s="40"/>
      <c r="AN1702" s="40">
        <v>6</v>
      </c>
      <c r="AO1702" s="25">
        <f t="shared" si="804"/>
        <v>0</v>
      </c>
      <c r="AP1702" s="40"/>
      <c r="AQ1702" s="40">
        <v>7</v>
      </c>
      <c r="AR1702" s="60">
        <f t="shared" si="788"/>
        <v>0</v>
      </c>
      <c r="AS1702" s="40"/>
      <c r="AT1702" s="40">
        <v>5.63</v>
      </c>
      <c r="AU1702" s="60">
        <f t="shared" si="791"/>
        <v>0</v>
      </c>
      <c r="AV1702" s="40"/>
      <c r="AW1702" s="40">
        <v>6.65</v>
      </c>
      <c r="AX1702" s="60">
        <f t="shared" si="789"/>
        <v>0</v>
      </c>
      <c r="AY1702" s="40"/>
      <c r="AZ1702" s="60">
        <v>5.58</v>
      </c>
      <c r="BA1702" s="60">
        <f t="shared" si="790"/>
        <v>0</v>
      </c>
      <c r="BB1702" s="40"/>
      <c r="BC1702" s="40">
        <v>6</v>
      </c>
      <c r="BD1702" s="23">
        <f t="shared" si="805"/>
        <v>0</v>
      </c>
      <c r="BE1702" s="26">
        <f t="shared" si="806"/>
        <v>0</v>
      </c>
      <c r="BF1702" s="27">
        <f t="shared" ref="BF1702:BF1765" si="809">BK1111</f>
        <v>14740</v>
      </c>
      <c r="BG1702" s="165"/>
      <c r="BH1702" s="166"/>
      <c r="BI1702" s="165"/>
      <c r="BJ1702" s="30">
        <f t="shared" si="807"/>
        <v>0</v>
      </c>
      <c r="BK1702" s="28">
        <f t="shared" si="808"/>
        <v>14740</v>
      </c>
      <c r="BL1702" s="252"/>
      <c r="BM1702" s="252"/>
      <c r="BN1702" s="252"/>
      <c r="BO1702" s="252"/>
      <c r="BP1702" s="250"/>
      <c r="BQ1702" s="250"/>
      <c r="BR1702" s="254"/>
      <c r="BS1702" s="254"/>
      <c r="BT1702" s="254"/>
      <c r="BU1702" s="250"/>
      <c r="BV1702" s="252"/>
      <c r="BW1702" s="252"/>
      <c r="BX1702" s="252"/>
      <c r="BY1702" s="253"/>
      <c r="BZ1702" s="253"/>
      <c r="CA1702" s="253"/>
      <c r="CB1702" s="253"/>
      <c r="CC1702" s="253"/>
      <c r="CD1702" s="253"/>
      <c r="CE1702" s="253"/>
      <c r="CF1702" s="253"/>
      <c r="CG1702" s="253"/>
      <c r="CH1702" s="253"/>
      <c r="CI1702" s="253"/>
      <c r="CJ1702" s="253"/>
      <c r="CK1702" s="253"/>
      <c r="CL1702" s="253"/>
      <c r="CM1702" s="253"/>
      <c r="CN1702" s="253"/>
      <c r="CO1702" s="253"/>
      <c r="CP1702" s="253"/>
      <c r="CQ1702" s="253"/>
      <c r="CR1702" s="253"/>
      <c r="CS1702" s="253"/>
      <c r="CT1702" s="253"/>
      <c r="CU1702" s="253"/>
      <c r="CV1702" s="253"/>
      <c r="CW1702" s="253"/>
      <c r="CX1702" s="253"/>
      <c r="CY1702" s="253"/>
      <c r="CZ1702" s="253"/>
      <c r="DA1702" s="253"/>
      <c r="DB1702" s="253"/>
      <c r="DC1702" s="253"/>
      <c r="DD1702" s="253"/>
      <c r="DE1702" s="253"/>
      <c r="DF1702" s="253"/>
      <c r="DG1702" s="253"/>
      <c r="DH1702" s="253"/>
      <c r="DI1702" s="253"/>
      <c r="DJ1702" s="253"/>
      <c r="DK1702" s="253"/>
      <c r="DL1702" s="253"/>
      <c r="DM1702" s="253"/>
      <c r="DN1702" s="253"/>
      <c r="DO1702" s="253"/>
      <c r="DP1702" s="253"/>
      <c r="DQ1702" s="253"/>
      <c r="DR1702" s="253"/>
      <c r="DS1702" s="253"/>
      <c r="DT1702" s="253"/>
      <c r="DU1702" s="253"/>
      <c r="DV1702" s="253"/>
      <c r="DW1702" s="253"/>
      <c r="DX1702" s="253"/>
      <c r="DY1702" s="253"/>
      <c r="DZ1702" s="253"/>
      <c r="EA1702" s="253"/>
      <c r="EB1702" s="253"/>
      <c r="EC1702" s="253"/>
      <c r="ED1702" s="253"/>
      <c r="EE1702" s="253"/>
      <c r="EF1702" s="253"/>
      <c r="EG1702" s="253"/>
      <c r="EH1702" s="253"/>
      <c r="EI1702" s="253"/>
      <c r="EJ1702" s="253"/>
      <c r="EK1702" s="253"/>
      <c r="EL1702" s="253"/>
      <c r="EM1702" s="253"/>
      <c r="EN1702" s="253"/>
      <c r="EO1702" s="253"/>
      <c r="EP1702" s="253"/>
      <c r="EQ1702" s="253"/>
      <c r="ER1702" s="253"/>
      <c r="ES1702" s="253"/>
      <c r="ET1702" s="253"/>
      <c r="EU1702" s="253"/>
      <c r="EV1702" s="253"/>
      <c r="EW1702" s="253"/>
      <c r="EX1702" s="253"/>
      <c r="EY1702" s="253"/>
      <c r="EZ1702" s="253"/>
      <c r="FA1702" s="253"/>
      <c r="FB1702" s="253"/>
      <c r="FC1702" s="253"/>
      <c r="FD1702" s="253"/>
      <c r="FE1702" s="253"/>
      <c r="FF1702" s="253"/>
      <c r="FG1702" s="253"/>
      <c r="FH1702" s="253"/>
      <c r="FI1702" s="253"/>
      <c r="FJ1702" s="253"/>
      <c r="FK1702" s="253"/>
      <c r="FL1702" s="253"/>
      <c r="FM1702" s="253"/>
      <c r="FN1702" s="253"/>
      <c r="FO1702" s="253"/>
      <c r="FP1702" s="253"/>
      <c r="FQ1702" s="253"/>
      <c r="FR1702" s="253"/>
      <c r="FS1702" s="253"/>
      <c r="FT1702" s="253"/>
      <c r="FU1702" s="253"/>
      <c r="FV1702" s="253"/>
    </row>
    <row r="1703" spans="1:178" s="33" customFormat="1" ht="32.25" customHeight="1">
      <c r="A1703" s="35" t="s">
        <v>1057</v>
      </c>
      <c r="B1703" s="36" t="s">
        <v>1058</v>
      </c>
      <c r="C1703" s="40"/>
      <c r="D1703" s="40">
        <v>45</v>
      </c>
      <c r="E1703" s="23">
        <f t="shared" si="792"/>
        <v>0</v>
      </c>
      <c r="F1703" s="40"/>
      <c r="G1703" s="25">
        <v>30</v>
      </c>
      <c r="H1703" s="23">
        <f t="shared" si="793"/>
        <v>0</v>
      </c>
      <c r="I1703" s="40"/>
      <c r="J1703" s="25">
        <v>45</v>
      </c>
      <c r="K1703" s="23">
        <f t="shared" si="794"/>
        <v>0</v>
      </c>
      <c r="L1703" s="40"/>
      <c r="M1703" s="25">
        <v>75</v>
      </c>
      <c r="N1703" s="23">
        <f t="shared" si="795"/>
        <v>0</v>
      </c>
      <c r="O1703" s="40"/>
      <c r="P1703" s="40">
        <v>38</v>
      </c>
      <c r="Q1703" s="23">
        <f t="shared" si="796"/>
        <v>0</v>
      </c>
      <c r="R1703" s="40"/>
      <c r="S1703" s="40">
        <v>68</v>
      </c>
      <c r="T1703" s="23">
        <f t="shared" si="797"/>
        <v>0</v>
      </c>
      <c r="U1703" s="40"/>
      <c r="V1703" s="40">
        <v>38</v>
      </c>
      <c r="W1703" s="23">
        <f t="shared" si="798"/>
        <v>0</v>
      </c>
      <c r="X1703" s="40"/>
      <c r="Y1703" s="40">
        <v>55</v>
      </c>
      <c r="Z1703" s="23">
        <f t="shared" si="799"/>
        <v>0</v>
      </c>
      <c r="AA1703" s="40"/>
      <c r="AB1703" s="40">
        <v>58</v>
      </c>
      <c r="AC1703" s="23">
        <f t="shared" si="800"/>
        <v>0</v>
      </c>
      <c r="AD1703" s="40"/>
      <c r="AE1703" s="40">
        <v>68</v>
      </c>
      <c r="AF1703" s="25">
        <f t="shared" si="801"/>
        <v>0</v>
      </c>
      <c r="AG1703" s="40"/>
      <c r="AH1703" s="40">
        <v>98</v>
      </c>
      <c r="AI1703" s="23">
        <f t="shared" si="802"/>
        <v>0</v>
      </c>
      <c r="AJ1703" s="40"/>
      <c r="AK1703" s="40">
        <v>7</v>
      </c>
      <c r="AL1703" s="25">
        <f t="shared" si="803"/>
        <v>0</v>
      </c>
      <c r="AM1703" s="40"/>
      <c r="AN1703" s="40">
        <v>6</v>
      </c>
      <c r="AO1703" s="25">
        <f t="shared" si="804"/>
        <v>0</v>
      </c>
      <c r="AP1703" s="40"/>
      <c r="AQ1703" s="40">
        <v>7</v>
      </c>
      <c r="AR1703" s="60">
        <f t="shared" si="788"/>
        <v>0</v>
      </c>
      <c r="AS1703" s="40"/>
      <c r="AT1703" s="40">
        <v>5.63</v>
      </c>
      <c r="AU1703" s="60">
        <f t="shared" si="791"/>
        <v>0</v>
      </c>
      <c r="AV1703" s="40"/>
      <c r="AW1703" s="40">
        <v>6.65</v>
      </c>
      <c r="AX1703" s="60">
        <f t="shared" si="789"/>
        <v>0</v>
      </c>
      <c r="AY1703" s="40"/>
      <c r="AZ1703" s="60">
        <v>5.58</v>
      </c>
      <c r="BA1703" s="60">
        <f t="shared" si="790"/>
        <v>0</v>
      </c>
      <c r="BB1703" s="40"/>
      <c r="BC1703" s="40">
        <v>6</v>
      </c>
      <c r="BD1703" s="23">
        <f t="shared" si="805"/>
        <v>0</v>
      </c>
      <c r="BE1703" s="26">
        <f t="shared" si="806"/>
        <v>0</v>
      </c>
      <c r="BF1703" s="27">
        <f t="shared" si="809"/>
        <v>972.4</v>
      </c>
      <c r="BG1703" s="165"/>
      <c r="BH1703" s="166"/>
      <c r="BI1703" s="165"/>
      <c r="BJ1703" s="30">
        <f t="shared" si="807"/>
        <v>0</v>
      </c>
      <c r="BK1703" s="28">
        <f t="shared" si="808"/>
        <v>972.4</v>
      </c>
      <c r="BL1703" s="252"/>
      <c r="BM1703" s="252"/>
      <c r="BN1703" s="252"/>
      <c r="BO1703" s="252"/>
      <c r="BP1703" s="250"/>
      <c r="BQ1703" s="250"/>
      <c r="BR1703" s="254"/>
      <c r="BS1703" s="254"/>
      <c r="BT1703" s="254"/>
      <c r="BU1703" s="250"/>
      <c r="BV1703" s="252"/>
      <c r="BW1703" s="252"/>
      <c r="BX1703" s="252"/>
      <c r="BY1703" s="253"/>
      <c r="BZ1703" s="253"/>
      <c r="CA1703" s="253"/>
      <c r="CB1703" s="253"/>
      <c r="CC1703" s="253"/>
      <c r="CD1703" s="253"/>
      <c r="CE1703" s="253"/>
      <c r="CF1703" s="253"/>
      <c r="CG1703" s="253"/>
      <c r="CH1703" s="253"/>
      <c r="CI1703" s="253"/>
      <c r="CJ1703" s="253"/>
      <c r="CK1703" s="253"/>
      <c r="CL1703" s="253"/>
      <c r="CM1703" s="253"/>
      <c r="CN1703" s="253"/>
      <c r="CO1703" s="253"/>
      <c r="CP1703" s="253"/>
      <c r="CQ1703" s="253"/>
      <c r="CR1703" s="253"/>
      <c r="CS1703" s="253"/>
      <c r="CT1703" s="253"/>
      <c r="CU1703" s="253"/>
      <c r="CV1703" s="253"/>
      <c r="CW1703" s="253"/>
      <c r="CX1703" s="253"/>
      <c r="CY1703" s="253"/>
      <c r="CZ1703" s="253"/>
      <c r="DA1703" s="253"/>
      <c r="DB1703" s="253"/>
      <c r="DC1703" s="253"/>
      <c r="DD1703" s="253"/>
      <c r="DE1703" s="253"/>
      <c r="DF1703" s="253"/>
      <c r="DG1703" s="253"/>
      <c r="DH1703" s="253"/>
      <c r="DI1703" s="253"/>
      <c r="DJ1703" s="253"/>
      <c r="DK1703" s="253"/>
      <c r="DL1703" s="253"/>
      <c r="DM1703" s="253"/>
      <c r="DN1703" s="253"/>
      <c r="DO1703" s="253"/>
      <c r="DP1703" s="253"/>
      <c r="DQ1703" s="253"/>
      <c r="DR1703" s="253"/>
      <c r="DS1703" s="253"/>
      <c r="DT1703" s="253"/>
      <c r="DU1703" s="253"/>
      <c r="DV1703" s="253"/>
      <c r="DW1703" s="253"/>
      <c r="DX1703" s="253"/>
      <c r="DY1703" s="253"/>
      <c r="DZ1703" s="253"/>
      <c r="EA1703" s="253"/>
      <c r="EB1703" s="253"/>
      <c r="EC1703" s="253"/>
      <c r="ED1703" s="253"/>
      <c r="EE1703" s="253"/>
      <c r="EF1703" s="253"/>
      <c r="EG1703" s="253"/>
      <c r="EH1703" s="253"/>
      <c r="EI1703" s="253"/>
      <c r="EJ1703" s="253"/>
      <c r="EK1703" s="253"/>
      <c r="EL1703" s="253"/>
      <c r="EM1703" s="253"/>
      <c r="EN1703" s="253"/>
      <c r="EO1703" s="253"/>
      <c r="EP1703" s="253"/>
      <c r="EQ1703" s="253"/>
      <c r="ER1703" s="253"/>
      <c r="ES1703" s="253"/>
      <c r="ET1703" s="253"/>
      <c r="EU1703" s="253"/>
      <c r="EV1703" s="253"/>
      <c r="EW1703" s="253"/>
      <c r="EX1703" s="253"/>
      <c r="EY1703" s="253"/>
      <c r="EZ1703" s="253"/>
      <c r="FA1703" s="253"/>
      <c r="FB1703" s="253"/>
      <c r="FC1703" s="253"/>
      <c r="FD1703" s="253"/>
      <c r="FE1703" s="253"/>
      <c r="FF1703" s="253"/>
      <c r="FG1703" s="253"/>
      <c r="FH1703" s="253"/>
      <c r="FI1703" s="253"/>
      <c r="FJ1703" s="253"/>
      <c r="FK1703" s="253"/>
      <c r="FL1703" s="253"/>
      <c r="FM1703" s="253"/>
      <c r="FN1703" s="253"/>
      <c r="FO1703" s="253"/>
      <c r="FP1703" s="253"/>
      <c r="FQ1703" s="253"/>
      <c r="FR1703" s="253"/>
      <c r="FS1703" s="253"/>
      <c r="FT1703" s="253"/>
      <c r="FU1703" s="253"/>
      <c r="FV1703" s="253"/>
    </row>
    <row r="1704" spans="1:178" s="33" customFormat="1" ht="32.25" customHeight="1">
      <c r="A1704" s="35" t="s">
        <v>1059</v>
      </c>
      <c r="B1704" s="36" t="s">
        <v>1060</v>
      </c>
      <c r="C1704" s="40"/>
      <c r="D1704" s="40">
        <v>45</v>
      </c>
      <c r="E1704" s="23">
        <f t="shared" si="792"/>
        <v>0</v>
      </c>
      <c r="F1704" s="40"/>
      <c r="G1704" s="25">
        <v>30</v>
      </c>
      <c r="H1704" s="23">
        <f t="shared" si="793"/>
        <v>0</v>
      </c>
      <c r="I1704" s="40"/>
      <c r="J1704" s="25">
        <v>45</v>
      </c>
      <c r="K1704" s="23">
        <f t="shared" si="794"/>
        <v>0</v>
      </c>
      <c r="L1704" s="40"/>
      <c r="M1704" s="25">
        <v>75</v>
      </c>
      <c r="N1704" s="23">
        <f t="shared" si="795"/>
        <v>0</v>
      </c>
      <c r="O1704" s="40"/>
      <c r="P1704" s="40">
        <v>38</v>
      </c>
      <c r="Q1704" s="23">
        <f t="shared" si="796"/>
        <v>0</v>
      </c>
      <c r="R1704" s="40"/>
      <c r="S1704" s="40">
        <v>68</v>
      </c>
      <c r="T1704" s="23">
        <f t="shared" si="797"/>
        <v>0</v>
      </c>
      <c r="U1704" s="40"/>
      <c r="V1704" s="40">
        <v>38</v>
      </c>
      <c r="W1704" s="23">
        <f t="shared" si="798"/>
        <v>0</v>
      </c>
      <c r="X1704" s="40"/>
      <c r="Y1704" s="40">
        <v>55</v>
      </c>
      <c r="Z1704" s="23">
        <f t="shared" si="799"/>
        <v>0</v>
      </c>
      <c r="AA1704" s="40"/>
      <c r="AB1704" s="40">
        <v>58</v>
      </c>
      <c r="AC1704" s="23">
        <f t="shared" si="800"/>
        <v>0</v>
      </c>
      <c r="AD1704" s="40"/>
      <c r="AE1704" s="40">
        <v>68</v>
      </c>
      <c r="AF1704" s="25">
        <f t="shared" si="801"/>
        <v>0</v>
      </c>
      <c r="AG1704" s="40"/>
      <c r="AH1704" s="40">
        <v>98</v>
      </c>
      <c r="AI1704" s="23">
        <f t="shared" si="802"/>
        <v>0</v>
      </c>
      <c r="AJ1704" s="40"/>
      <c r="AK1704" s="40">
        <v>7</v>
      </c>
      <c r="AL1704" s="25">
        <f t="shared" si="803"/>
        <v>0</v>
      </c>
      <c r="AM1704" s="40"/>
      <c r="AN1704" s="40">
        <v>6</v>
      </c>
      <c r="AO1704" s="25">
        <f t="shared" si="804"/>
        <v>0</v>
      </c>
      <c r="AP1704" s="40"/>
      <c r="AQ1704" s="40">
        <v>7</v>
      </c>
      <c r="AR1704" s="60">
        <f t="shared" si="788"/>
        <v>0</v>
      </c>
      <c r="AS1704" s="40"/>
      <c r="AT1704" s="40">
        <v>5.63</v>
      </c>
      <c r="AU1704" s="60">
        <f t="shared" si="791"/>
        <v>0</v>
      </c>
      <c r="AV1704" s="40"/>
      <c r="AW1704" s="40">
        <v>6.65</v>
      </c>
      <c r="AX1704" s="60">
        <f t="shared" si="789"/>
        <v>0</v>
      </c>
      <c r="AY1704" s="40"/>
      <c r="AZ1704" s="60">
        <v>5.58</v>
      </c>
      <c r="BA1704" s="60">
        <f t="shared" si="790"/>
        <v>0</v>
      </c>
      <c r="BB1704" s="40"/>
      <c r="BC1704" s="40">
        <v>6</v>
      </c>
      <c r="BD1704" s="23">
        <f t="shared" si="805"/>
        <v>0</v>
      </c>
      <c r="BE1704" s="26">
        <f t="shared" si="806"/>
        <v>0</v>
      </c>
      <c r="BF1704" s="27">
        <f t="shared" si="809"/>
        <v>151363.5</v>
      </c>
      <c r="BG1704" s="165"/>
      <c r="BH1704" s="166"/>
      <c r="BI1704" s="165"/>
      <c r="BJ1704" s="30">
        <f t="shared" si="807"/>
        <v>0</v>
      </c>
      <c r="BK1704" s="28">
        <f t="shared" si="808"/>
        <v>151363.5</v>
      </c>
      <c r="BL1704" s="252"/>
      <c r="BM1704" s="252"/>
      <c r="BN1704" s="252"/>
      <c r="BO1704" s="252"/>
      <c r="BP1704" s="250"/>
      <c r="BQ1704" s="250"/>
      <c r="BR1704" s="254"/>
      <c r="BS1704" s="254"/>
      <c r="BT1704" s="254"/>
      <c r="BU1704" s="250"/>
      <c r="BV1704" s="252"/>
      <c r="BW1704" s="252"/>
      <c r="BX1704" s="252"/>
      <c r="BY1704" s="253"/>
      <c r="BZ1704" s="253"/>
      <c r="CA1704" s="253"/>
      <c r="CB1704" s="253"/>
      <c r="CC1704" s="253"/>
      <c r="CD1704" s="253"/>
      <c r="CE1704" s="253"/>
      <c r="CF1704" s="253"/>
      <c r="CG1704" s="253"/>
      <c r="CH1704" s="253"/>
      <c r="CI1704" s="253"/>
      <c r="CJ1704" s="253"/>
      <c r="CK1704" s="253"/>
      <c r="CL1704" s="253"/>
      <c r="CM1704" s="253"/>
      <c r="CN1704" s="253"/>
      <c r="CO1704" s="253"/>
      <c r="CP1704" s="253"/>
      <c r="CQ1704" s="253"/>
      <c r="CR1704" s="253"/>
      <c r="CS1704" s="253"/>
      <c r="CT1704" s="253"/>
      <c r="CU1704" s="253"/>
      <c r="CV1704" s="253"/>
      <c r="CW1704" s="253"/>
      <c r="CX1704" s="253"/>
      <c r="CY1704" s="253"/>
      <c r="CZ1704" s="253"/>
      <c r="DA1704" s="253"/>
      <c r="DB1704" s="253"/>
      <c r="DC1704" s="253"/>
      <c r="DD1704" s="253"/>
      <c r="DE1704" s="253"/>
      <c r="DF1704" s="253"/>
      <c r="DG1704" s="253"/>
      <c r="DH1704" s="253"/>
      <c r="DI1704" s="253"/>
      <c r="DJ1704" s="253"/>
      <c r="DK1704" s="253"/>
      <c r="DL1704" s="253"/>
      <c r="DM1704" s="253"/>
      <c r="DN1704" s="253"/>
      <c r="DO1704" s="253"/>
      <c r="DP1704" s="253"/>
      <c r="DQ1704" s="253"/>
      <c r="DR1704" s="253"/>
      <c r="DS1704" s="253"/>
      <c r="DT1704" s="253"/>
      <c r="DU1704" s="253"/>
      <c r="DV1704" s="253"/>
      <c r="DW1704" s="253"/>
      <c r="DX1704" s="253"/>
      <c r="DY1704" s="253"/>
      <c r="DZ1704" s="253"/>
      <c r="EA1704" s="253"/>
      <c r="EB1704" s="253"/>
      <c r="EC1704" s="253"/>
      <c r="ED1704" s="253"/>
      <c r="EE1704" s="253"/>
      <c r="EF1704" s="253"/>
      <c r="EG1704" s="253"/>
      <c r="EH1704" s="253"/>
      <c r="EI1704" s="253"/>
      <c r="EJ1704" s="253"/>
      <c r="EK1704" s="253"/>
      <c r="EL1704" s="253"/>
      <c r="EM1704" s="253"/>
      <c r="EN1704" s="253"/>
      <c r="EO1704" s="253"/>
      <c r="EP1704" s="253"/>
      <c r="EQ1704" s="253"/>
      <c r="ER1704" s="253"/>
      <c r="ES1704" s="253"/>
      <c r="ET1704" s="253"/>
      <c r="EU1704" s="253"/>
      <c r="EV1704" s="253"/>
      <c r="EW1704" s="253"/>
      <c r="EX1704" s="253"/>
      <c r="EY1704" s="253"/>
      <c r="EZ1704" s="253"/>
      <c r="FA1704" s="253"/>
      <c r="FB1704" s="253"/>
      <c r="FC1704" s="253"/>
      <c r="FD1704" s="253"/>
      <c r="FE1704" s="253"/>
      <c r="FF1704" s="253"/>
      <c r="FG1704" s="253"/>
      <c r="FH1704" s="253"/>
      <c r="FI1704" s="253"/>
      <c r="FJ1704" s="253"/>
      <c r="FK1704" s="253"/>
      <c r="FL1704" s="253"/>
      <c r="FM1704" s="253"/>
      <c r="FN1704" s="253"/>
      <c r="FO1704" s="253"/>
      <c r="FP1704" s="253"/>
      <c r="FQ1704" s="253"/>
      <c r="FR1704" s="253"/>
      <c r="FS1704" s="253"/>
      <c r="FT1704" s="253"/>
      <c r="FU1704" s="253"/>
      <c r="FV1704" s="253"/>
    </row>
    <row r="1705" spans="1:178" s="33" customFormat="1" ht="32.25" customHeight="1">
      <c r="A1705" s="35" t="s">
        <v>1061</v>
      </c>
      <c r="B1705" s="36" t="s">
        <v>1062</v>
      </c>
      <c r="C1705" s="40">
        <v>300</v>
      </c>
      <c r="D1705" s="40">
        <v>45</v>
      </c>
      <c r="E1705" s="23">
        <f t="shared" si="792"/>
        <v>13500</v>
      </c>
      <c r="F1705" s="40">
        <v>1300</v>
      </c>
      <c r="G1705" s="25">
        <v>30</v>
      </c>
      <c r="H1705" s="23">
        <f t="shared" si="793"/>
        <v>39000</v>
      </c>
      <c r="I1705" s="40">
        <v>320</v>
      </c>
      <c r="J1705" s="25">
        <v>45</v>
      </c>
      <c r="K1705" s="23">
        <f t="shared" si="794"/>
        <v>14400</v>
      </c>
      <c r="L1705" s="40"/>
      <c r="M1705" s="25">
        <v>75</v>
      </c>
      <c r="N1705" s="23">
        <f t="shared" si="795"/>
        <v>0</v>
      </c>
      <c r="O1705" s="40"/>
      <c r="P1705" s="40">
        <v>38</v>
      </c>
      <c r="Q1705" s="23">
        <f t="shared" si="796"/>
        <v>0</v>
      </c>
      <c r="R1705" s="40"/>
      <c r="S1705" s="40">
        <v>68</v>
      </c>
      <c r="T1705" s="23">
        <f t="shared" si="797"/>
        <v>0</v>
      </c>
      <c r="U1705" s="40"/>
      <c r="V1705" s="40">
        <v>38</v>
      </c>
      <c r="W1705" s="23">
        <f t="shared" si="798"/>
        <v>0</v>
      </c>
      <c r="X1705" s="40"/>
      <c r="Y1705" s="40">
        <v>55</v>
      </c>
      <c r="Z1705" s="23">
        <f t="shared" si="799"/>
        <v>0</v>
      </c>
      <c r="AA1705" s="40"/>
      <c r="AB1705" s="40">
        <v>58</v>
      </c>
      <c r="AC1705" s="23">
        <f t="shared" si="800"/>
        <v>0</v>
      </c>
      <c r="AD1705" s="40"/>
      <c r="AE1705" s="40">
        <v>68</v>
      </c>
      <c r="AF1705" s="25">
        <f t="shared" si="801"/>
        <v>0</v>
      </c>
      <c r="AG1705" s="40"/>
      <c r="AH1705" s="40">
        <v>98</v>
      </c>
      <c r="AI1705" s="23">
        <f t="shared" si="802"/>
        <v>0</v>
      </c>
      <c r="AJ1705" s="40">
        <v>7860</v>
      </c>
      <c r="AK1705" s="40">
        <v>7</v>
      </c>
      <c r="AL1705" s="25">
        <f t="shared" si="803"/>
        <v>55020</v>
      </c>
      <c r="AM1705" s="40"/>
      <c r="AN1705" s="40">
        <v>6</v>
      </c>
      <c r="AO1705" s="25">
        <f t="shared" si="804"/>
        <v>0</v>
      </c>
      <c r="AP1705" s="40"/>
      <c r="AQ1705" s="40">
        <v>7</v>
      </c>
      <c r="AR1705" s="60">
        <f t="shared" si="788"/>
        <v>0</v>
      </c>
      <c r="AS1705" s="40"/>
      <c r="AT1705" s="40">
        <v>5.63</v>
      </c>
      <c r="AU1705" s="60">
        <f t="shared" si="791"/>
        <v>0</v>
      </c>
      <c r="AV1705" s="40"/>
      <c r="AW1705" s="40">
        <v>6.65</v>
      </c>
      <c r="AX1705" s="60">
        <f t="shared" si="789"/>
        <v>0</v>
      </c>
      <c r="AY1705" s="40"/>
      <c r="AZ1705" s="60">
        <v>5.58</v>
      </c>
      <c r="BA1705" s="60">
        <f t="shared" si="790"/>
        <v>0</v>
      </c>
      <c r="BB1705" s="40">
        <v>1450</v>
      </c>
      <c r="BC1705" s="40">
        <v>6</v>
      </c>
      <c r="BD1705" s="23">
        <f t="shared" si="805"/>
        <v>8700</v>
      </c>
      <c r="BE1705" s="26">
        <f t="shared" si="806"/>
        <v>130620</v>
      </c>
      <c r="BF1705" s="27">
        <f t="shared" si="809"/>
        <v>108015</v>
      </c>
      <c r="BG1705" s="165"/>
      <c r="BH1705" s="166"/>
      <c r="BI1705" s="165"/>
      <c r="BJ1705" s="30">
        <f t="shared" si="807"/>
        <v>0</v>
      </c>
      <c r="BK1705" s="28">
        <f t="shared" si="808"/>
        <v>238635</v>
      </c>
      <c r="BL1705" s="252"/>
      <c r="BM1705" s="252"/>
      <c r="BN1705" s="252"/>
      <c r="BO1705" s="252"/>
      <c r="BP1705" s="250"/>
      <c r="BQ1705" s="250"/>
      <c r="BR1705" s="254"/>
      <c r="BS1705" s="254"/>
      <c r="BT1705" s="254"/>
      <c r="BU1705" s="250"/>
      <c r="BV1705" s="252"/>
      <c r="BW1705" s="252"/>
      <c r="BX1705" s="252"/>
      <c r="BY1705" s="253"/>
      <c r="BZ1705" s="253"/>
      <c r="CA1705" s="253"/>
      <c r="CB1705" s="253"/>
      <c r="CC1705" s="253"/>
      <c r="CD1705" s="253"/>
      <c r="CE1705" s="253"/>
      <c r="CF1705" s="253"/>
      <c r="CG1705" s="253"/>
      <c r="CH1705" s="253"/>
      <c r="CI1705" s="253"/>
      <c r="CJ1705" s="253"/>
      <c r="CK1705" s="253"/>
      <c r="CL1705" s="253"/>
      <c r="CM1705" s="253"/>
      <c r="CN1705" s="253"/>
      <c r="CO1705" s="253"/>
      <c r="CP1705" s="253"/>
      <c r="CQ1705" s="253"/>
      <c r="CR1705" s="253"/>
      <c r="CS1705" s="253"/>
      <c r="CT1705" s="253"/>
      <c r="CU1705" s="253"/>
      <c r="CV1705" s="253"/>
      <c r="CW1705" s="253"/>
      <c r="CX1705" s="253"/>
      <c r="CY1705" s="253"/>
      <c r="CZ1705" s="253"/>
      <c r="DA1705" s="253"/>
      <c r="DB1705" s="253"/>
      <c r="DC1705" s="253"/>
      <c r="DD1705" s="253"/>
      <c r="DE1705" s="253"/>
      <c r="DF1705" s="253"/>
      <c r="DG1705" s="253"/>
      <c r="DH1705" s="253"/>
      <c r="DI1705" s="253"/>
      <c r="DJ1705" s="253"/>
      <c r="DK1705" s="253"/>
      <c r="DL1705" s="253"/>
      <c r="DM1705" s="253"/>
      <c r="DN1705" s="253"/>
      <c r="DO1705" s="253"/>
      <c r="DP1705" s="253"/>
      <c r="DQ1705" s="253"/>
      <c r="DR1705" s="253"/>
      <c r="DS1705" s="253"/>
      <c r="DT1705" s="253"/>
      <c r="DU1705" s="253"/>
      <c r="DV1705" s="253"/>
      <c r="DW1705" s="253"/>
      <c r="DX1705" s="253"/>
      <c r="DY1705" s="253"/>
      <c r="DZ1705" s="253"/>
      <c r="EA1705" s="253"/>
      <c r="EB1705" s="253"/>
      <c r="EC1705" s="253"/>
      <c r="ED1705" s="253"/>
      <c r="EE1705" s="253"/>
      <c r="EF1705" s="253"/>
      <c r="EG1705" s="253"/>
      <c r="EH1705" s="253"/>
      <c r="EI1705" s="253"/>
      <c r="EJ1705" s="253"/>
      <c r="EK1705" s="253"/>
      <c r="EL1705" s="253"/>
      <c r="EM1705" s="253"/>
      <c r="EN1705" s="253"/>
      <c r="EO1705" s="253"/>
      <c r="EP1705" s="253"/>
      <c r="EQ1705" s="253"/>
      <c r="ER1705" s="253"/>
      <c r="ES1705" s="253"/>
      <c r="ET1705" s="253"/>
      <c r="EU1705" s="253"/>
      <c r="EV1705" s="253"/>
      <c r="EW1705" s="253"/>
      <c r="EX1705" s="253"/>
      <c r="EY1705" s="253"/>
      <c r="EZ1705" s="253"/>
      <c r="FA1705" s="253"/>
      <c r="FB1705" s="253"/>
      <c r="FC1705" s="253"/>
      <c r="FD1705" s="253"/>
      <c r="FE1705" s="253"/>
      <c r="FF1705" s="253"/>
      <c r="FG1705" s="253"/>
      <c r="FH1705" s="253"/>
      <c r="FI1705" s="253"/>
      <c r="FJ1705" s="253"/>
      <c r="FK1705" s="253"/>
      <c r="FL1705" s="253"/>
      <c r="FM1705" s="253"/>
      <c r="FN1705" s="253"/>
      <c r="FO1705" s="253"/>
      <c r="FP1705" s="253"/>
      <c r="FQ1705" s="253"/>
      <c r="FR1705" s="253"/>
      <c r="FS1705" s="253"/>
      <c r="FT1705" s="253"/>
      <c r="FU1705" s="253"/>
      <c r="FV1705" s="253"/>
    </row>
    <row r="1706" spans="1:178" s="33" customFormat="1" ht="32.25" customHeight="1">
      <c r="A1706" s="35" t="s">
        <v>1063</v>
      </c>
      <c r="B1706" s="84" t="s">
        <v>1064</v>
      </c>
      <c r="C1706" s="40"/>
      <c r="D1706" s="40">
        <v>45</v>
      </c>
      <c r="E1706" s="23">
        <f t="shared" si="792"/>
        <v>0</v>
      </c>
      <c r="F1706" s="40"/>
      <c r="G1706" s="25">
        <v>30</v>
      </c>
      <c r="H1706" s="23">
        <f t="shared" si="793"/>
        <v>0</v>
      </c>
      <c r="I1706" s="40"/>
      <c r="J1706" s="25">
        <v>45</v>
      </c>
      <c r="K1706" s="23">
        <f t="shared" si="794"/>
        <v>0</v>
      </c>
      <c r="L1706" s="40"/>
      <c r="M1706" s="25">
        <v>75</v>
      </c>
      <c r="N1706" s="23">
        <f t="shared" si="795"/>
        <v>0</v>
      </c>
      <c r="O1706" s="40"/>
      <c r="P1706" s="40">
        <v>38</v>
      </c>
      <c r="Q1706" s="23">
        <f t="shared" si="796"/>
        <v>0</v>
      </c>
      <c r="R1706" s="40"/>
      <c r="S1706" s="40">
        <v>68</v>
      </c>
      <c r="T1706" s="23">
        <f t="shared" si="797"/>
        <v>0</v>
      </c>
      <c r="U1706" s="40"/>
      <c r="V1706" s="40">
        <v>38</v>
      </c>
      <c r="W1706" s="23">
        <f t="shared" si="798"/>
        <v>0</v>
      </c>
      <c r="X1706" s="40"/>
      <c r="Y1706" s="40">
        <v>55</v>
      </c>
      <c r="Z1706" s="23">
        <f t="shared" si="799"/>
        <v>0</v>
      </c>
      <c r="AA1706" s="40"/>
      <c r="AB1706" s="40">
        <v>58</v>
      </c>
      <c r="AC1706" s="23">
        <f t="shared" si="800"/>
        <v>0</v>
      </c>
      <c r="AD1706" s="40"/>
      <c r="AE1706" s="40">
        <v>68</v>
      </c>
      <c r="AF1706" s="25">
        <f t="shared" si="801"/>
        <v>0</v>
      </c>
      <c r="AG1706" s="40"/>
      <c r="AH1706" s="40">
        <v>98</v>
      </c>
      <c r="AI1706" s="23">
        <f t="shared" si="802"/>
        <v>0</v>
      </c>
      <c r="AJ1706" s="40"/>
      <c r="AK1706" s="40"/>
      <c r="AL1706" s="25">
        <f t="shared" si="803"/>
        <v>0</v>
      </c>
      <c r="AM1706" s="40"/>
      <c r="AN1706" s="40"/>
      <c r="AO1706" s="25">
        <f t="shared" si="804"/>
        <v>0</v>
      </c>
      <c r="AP1706" s="40"/>
      <c r="AQ1706" s="40">
        <v>7</v>
      </c>
      <c r="AR1706" s="60">
        <f t="shared" si="788"/>
        <v>0</v>
      </c>
      <c r="AS1706" s="40"/>
      <c r="AT1706" s="40"/>
      <c r="AU1706" s="60">
        <f t="shared" si="791"/>
        <v>0</v>
      </c>
      <c r="AV1706" s="40"/>
      <c r="AW1706" s="40">
        <v>6.65</v>
      </c>
      <c r="AX1706" s="60">
        <f t="shared" si="789"/>
        <v>0</v>
      </c>
      <c r="AY1706" s="40"/>
      <c r="AZ1706" s="60">
        <v>5.58</v>
      </c>
      <c r="BA1706" s="60">
        <f t="shared" si="790"/>
        <v>0</v>
      </c>
      <c r="BB1706" s="40"/>
      <c r="BC1706" s="40">
        <v>6</v>
      </c>
      <c r="BD1706" s="23">
        <f t="shared" si="805"/>
        <v>0</v>
      </c>
      <c r="BE1706" s="26">
        <f t="shared" si="806"/>
        <v>0</v>
      </c>
      <c r="BF1706" s="27">
        <f t="shared" si="809"/>
        <v>17709</v>
      </c>
      <c r="BG1706" s="165"/>
      <c r="BH1706" s="166"/>
      <c r="BI1706" s="165"/>
      <c r="BJ1706" s="30">
        <f t="shared" si="807"/>
        <v>0</v>
      </c>
      <c r="BK1706" s="28">
        <f t="shared" si="808"/>
        <v>17709</v>
      </c>
      <c r="BL1706" s="252"/>
      <c r="BM1706" s="252"/>
      <c r="BN1706" s="252"/>
      <c r="BO1706" s="252"/>
      <c r="BP1706" s="250"/>
      <c r="BQ1706" s="250"/>
      <c r="BR1706" s="254"/>
      <c r="BS1706" s="254"/>
      <c r="BT1706" s="254"/>
      <c r="BU1706" s="250"/>
      <c r="BV1706" s="252"/>
      <c r="BW1706" s="252"/>
      <c r="BX1706" s="252"/>
      <c r="BY1706" s="253"/>
      <c r="BZ1706" s="253"/>
      <c r="CA1706" s="253"/>
      <c r="CB1706" s="253"/>
      <c r="CC1706" s="253"/>
      <c r="CD1706" s="253"/>
      <c r="CE1706" s="253"/>
      <c r="CF1706" s="253"/>
      <c r="CG1706" s="253"/>
      <c r="CH1706" s="253"/>
      <c r="CI1706" s="253"/>
      <c r="CJ1706" s="253"/>
      <c r="CK1706" s="253"/>
      <c r="CL1706" s="253"/>
      <c r="CM1706" s="253"/>
      <c r="CN1706" s="253"/>
      <c r="CO1706" s="253"/>
      <c r="CP1706" s="253"/>
      <c r="CQ1706" s="253"/>
      <c r="CR1706" s="253"/>
      <c r="CS1706" s="253"/>
      <c r="CT1706" s="253"/>
      <c r="CU1706" s="253"/>
      <c r="CV1706" s="253"/>
      <c r="CW1706" s="253"/>
      <c r="CX1706" s="253"/>
      <c r="CY1706" s="253"/>
      <c r="CZ1706" s="253"/>
      <c r="DA1706" s="253"/>
      <c r="DB1706" s="253"/>
      <c r="DC1706" s="253"/>
      <c r="DD1706" s="253"/>
      <c r="DE1706" s="253"/>
      <c r="DF1706" s="253"/>
      <c r="DG1706" s="253"/>
      <c r="DH1706" s="253"/>
      <c r="DI1706" s="253"/>
      <c r="DJ1706" s="253"/>
      <c r="DK1706" s="253"/>
      <c r="DL1706" s="253"/>
      <c r="DM1706" s="253"/>
      <c r="DN1706" s="253"/>
      <c r="DO1706" s="253"/>
      <c r="DP1706" s="253"/>
      <c r="DQ1706" s="253"/>
      <c r="DR1706" s="253"/>
      <c r="DS1706" s="253"/>
      <c r="DT1706" s="253"/>
      <c r="DU1706" s="253"/>
      <c r="DV1706" s="253"/>
      <c r="DW1706" s="253"/>
      <c r="DX1706" s="253"/>
      <c r="DY1706" s="253"/>
      <c r="DZ1706" s="253"/>
      <c r="EA1706" s="253"/>
      <c r="EB1706" s="253"/>
      <c r="EC1706" s="253"/>
      <c r="ED1706" s="253"/>
      <c r="EE1706" s="253"/>
      <c r="EF1706" s="253"/>
      <c r="EG1706" s="253"/>
      <c r="EH1706" s="253"/>
      <c r="EI1706" s="253"/>
      <c r="EJ1706" s="253"/>
      <c r="EK1706" s="253"/>
      <c r="EL1706" s="253"/>
      <c r="EM1706" s="253"/>
      <c r="EN1706" s="253"/>
      <c r="EO1706" s="253"/>
      <c r="EP1706" s="253"/>
      <c r="EQ1706" s="253"/>
      <c r="ER1706" s="253"/>
      <c r="ES1706" s="253"/>
      <c r="ET1706" s="253"/>
      <c r="EU1706" s="253"/>
      <c r="EV1706" s="253"/>
      <c r="EW1706" s="253"/>
      <c r="EX1706" s="253"/>
      <c r="EY1706" s="253"/>
      <c r="EZ1706" s="253"/>
      <c r="FA1706" s="253"/>
      <c r="FB1706" s="253"/>
      <c r="FC1706" s="253"/>
      <c r="FD1706" s="253"/>
      <c r="FE1706" s="253"/>
      <c r="FF1706" s="253"/>
      <c r="FG1706" s="253"/>
      <c r="FH1706" s="253"/>
      <c r="FI1706" s="253"/>
      <c r="FJ1706" s="253"/>
      <c r="FK1706" s="253"/>
      <c r="FL1706" s="253"/>
      <c r="FM1706" s="253"/>
      <c r="FN1706" s="253"/>
      <c r="FO1706" s="253"/>
      <c r="FP1706" s="253"/>
      <c r="FQ1706" s="253"/>
      <c r="FR1706" s="253"/>
      <c r="FS1706" s="253"/>
      <c r="FT1706" s="253"/>
      <c r="FU1706" s="253"/>
      <c r="FV1706" s="253"/>
    </row>
    <row r="1707" spans="1:178" s="33" customFormat="1" ht="32.25" customHeight="1">
      <c r="A1707" s="35" t="s">
        <v>1065</v>
      </c>
      <c r="B1707" s="36" t="s">
        <v>1066</v>
      </c>
      <c r="C1707" s="40"/>
      <c r="D1707" s="40">
        <v>45</v>
      </c>
      <c r="E1707" s="23">
        <f t="shared" si="792"/>
        <v>0</v>
      </c>
      <c r="F1707" s="40"/>
      <c r="G1707" s="25">
        <v>30</v>
      </c>
      <c r="H1707" s="23">
        <f t="shared" si="793"/>
        <v>0</v>
      </c>
      <c r="I1707" s="40"/>
      <c r="J1707" s="25">
        <v>45</v>
      </c>
      <c r="K1707" s="23">
        <f t="shared" si="794"/>
        <v>0</v>
      </c>
      <c r="L1707" s="40"/>
      <c r="M1707" s="25">
        <v>75</v>
      </c>
      <c r="N1707" s="23">
        <f t="shared" si="795"/>
        <v>0</v>
      </c>
      <c r="O1707" s="40"/>
      <c r="P1707" s="40">
        <v>38</v>
      </c>
      <c r="Q1707" s="23">
        <f t="shared" si="796"/>
        <v>0</v>
      </c>
      <c r="R1707" s="40"/>
      <c r="S1707" s="40">
        <v>68</v>
      </c>
      <c r="T1707" s="23">
        <f t="shared" si="797"/>
        <v>0</v>
      </c>
      <c r="U1707" s="40"/>
      <c r="V1707" s="40">
        <v>38</v>
      </c>
      <c r="W1707" s="23">
        <f t="shared" si="798"/>
        <v>0</v>
      </c>
      <c r="X1707" s="40"/>
      <c r="Y1707" s="40">
        <v>55</v>
      </c>
      <c r="Z1707" s="23">
        <f t="shared" si="799"/>
        <v>0</v>
      </c>
      <c r="AA1707" s="40"/>
      <c r="AB1707" s="40">
        <v>58</v>
      </c>
      <c r="AC1707" s="23">
        <f t="shared" si="800"/>
        <v>0</v>
      </c>
      <c r="AD1707" s="40"/>
      <c r="AE1707" s="40">
        <v>68</v>
      </c>
      <c r="AF1707" s="25">
        <f t="shared" si="801"/>
        <v>0</v>
      </c>
      <c r="AG1707" s="40"/>
      <c r="AH1707" s="40">
        <v>98</v>
      </c>
      <c r="AI1707" s="23">
        <f t="shared" si="802"/>
        <v>0</v>
      </c>
      <c r="AJ1707" s="40"/>
      <c r="AK1707" s="40">
        <v>7</v>
      </c>
      <c r="AL1707" s="25">
        <f t="shared" si="803"/>
        <v>0</v>
      </c>
      <c r="AM1707" s="40"/>
      <c r="AN1707" s="40">
        <v>6</v>
      </c>
      <c r="AO1707" s="25">
        <f t="shared" si="804"/>
        <v>0</v>
      </c>
      <c r="AP1707" s="40"/>
      <c r="AQ1707" s="40">
        <v>7</v>
      </c>
      <c r="AR1707" s="60">
        <f t="shared" si="788"/>
        <v>0</v>
      </c>
      <c r="AS1707" s="40"/>
      <c r="AT1707" s="40">
        <v>5.63</v>
      </c>
      <c r="AU1707" s="60">
        <f t="shared" si="791"/>
        <v>0</v>
      </c>
      <c r="AV1707" s="40"/>
      <c r="AW1707" s="40">
        <v>6.65</v>
      </c>
      <c r="AX1707" s="60">
        <f t="shared" si="789"/>
        <v>0</v>
      </c>
      <c r="AY1707" s="40"/>
      <c r="AZ1707" s="60">
        <v>5.58</v>
      </c>
      <c r="BA1707" s="60">
        <f t="shared" si="790"/>
        <v>0</v>
      </c>
      <c r="BB1707" s="40"/>
      <c r="BC1707" s="40">
        <v>6</v>
      </c>
      <c r="BD1707" s="23">
        <f t="shared" si="805"/>
        <v>0</v>
      </c>
      <c r="BE1707" s="26">
        <f t="shared" si="806"/>
        <v>0</v>
      </c>
      <c r="BF1707" s="27">
        <f t="shared" si="809"/>
        <v>34530</v>
      </c>
      <c r="BG1707" s="165"/>
      <c r="BH1707" s="166"/>
      <c r="BI1707" s="165"/>
      <c r="BJ1707" s="30">
        <f t="shared" si="807"/>
        <v>0</v>
      </c>
      <c r="BK1707" s="28">
        <f t="shared" si="808"/>
        <v>34530</v>
      </c>
      <c r="BL1707" s="252"/>
      <c r="BM1707" s="252"/>
      <c r="BN1707" s="252"/>
      <c r="BO1707" s="252"/>
      <c r="BP1707" s="250"/>
      <c r="BQ1707" s="250"/>
      <c r="BR1707" s="254"/>
      <c r="BS1707" s="254"/>
      <c r="BT1707" s="254"/>
      <c r="BU1707" s="250"/>
      <c r="BV1707" s="252"/>
      <c r="BW1707" s="252"/>
      <c r="BX1707" s="252"/>
      <c r="BY1707" s="253"/>
      <c r="BZ1707" s="253"/>
      <c r="CA1707" s="253"/>
      <c r="CB1707" s="253"/>
      <c r="CC1707" s="253"/>
      <c r="CD1707" s="253"/>
      <c r="CE1707" s="253"/>
      <c r="CF1707" s="253"/>
      <c r="CG1707" s="253"/>
      <c r="CH1707" s="253"/>
      <c r="CI1707" s="253"/>
      <c r="CJ1707" s="253"/>
      <c r="CK1707" s="253"/>
      <c r="CL1707" s="253"/>
      <c r="CM1707" s="253"/>
      <c r="CN1707" s="253"/>
      <c r="CO1707" s="253"/>
      <c r="CP1707" s="253"/>
      <c r="CQ1707" s="253"/>
      <c r="CR1707" s="253"/>
      <c r="CS1707" s="253"/>
      <c r="CT1707" s="253"/>
      <c r="CU1707" s="253"/>
      <c r="CV1707" s="253"/>
      <c r="CW1707" s="253"/>
      <c r="CX1707" s="253"/>
      <c r="CY1707" s="253"/>
      <c r="CZ1707" s="253"/>
      <c r="DA1707" s="253"/>
      <c r="DB1707" s="253"/>
      <c r="DC1707" s="253"/>
      <c r="DD1707" s="253"/>
      <c r="DE1707" s="253"/>
      <c r="DF1707" s="253"/>
      <c r="DG1707" s="253"/>
      <c r="DH1707" s="253"/>
      <c r="DI1707" s="253"/>
      <c r="DJ1707" s="253"/>
      <c r="DK1707" s="253"/>
      <c r="DL1707" s="253"/>
      <c r="DM1707" s="253"/>
      <c r="DN1707" s="253"/>
      <c r="DO1707" s="253"/>
      <c r="DP1707" s="253"/>
      <c r="DQ1707" s="253"/>
      <c r="DR1707" s="253"/>
      <c r="DS1707" s="253"/>
      <c r="DT1707" s="253"/>
      <c r="DU1707" s="253"/>
      <c r="DV1707" s="253"/>
      <c r="DW1707" s="253"/>
      <c r="DX1707" s="253"/>
      <c r="DY1707" s="253"/>
      <c r="DZ1707" s="253"/>
      <c r="EA1707" s="253"/>
      <c r="EB1707" s="253"/>
      <c r="EC1707" s="253"/>
      <c r="ED1707" s="253"/>
      <c r="EE1707" s="253"/>
      <c r="EF1707" s="253"/>
      <c r="EG1707" s="253"/>
      <c r="EH1707" s="253"/>
      <c r="EI1707" s="253"/>
      <c r="EJ1707" s="253"/>
      <c r="EK1707" s="253"/>
      <c r="EL1707" s="253"/>
      <c r="EM1707" s="253"/>
      <c r="EN1707" s="253"/>
      <c r="EO1707" s="253"/>
      <c r="EP1707" s="253"/>
      <c r="EQ1707" s="253"/>
      <c r="ER1707" s="253"/>
      <c r="ES1707" s="253"/>
      <c r="ET1707" s="253"/>
      <c r="EU1707" s="253"/>
      <c r="EV1707" s="253"/>
      <c r="EW1707" s="253"/>
      <c r="EX1707" s="253"/>
      <c r="EY1707" s="253"/>
      <c r="EZ1707" s="253"/>
      <c r="FA1707" s="253"/>
      <c r="FB1707" s="253"/>
      <c r="FC1707" s="253"/>
      <c r="FD1707" s="253"/>
      <c r="FE1707" s="253"/>
      <c r="FF1707" s="253"/>
      <c r="FG1707" s="253"/>
      <c r="FH1707" s="253"/>
      <c r="FI1707" s="253"/>
      <c r="FJ1707" s="253"/>
      <c r="FK1707" s="253"/>
      <c r="FL1707" s="253"/>
      <c r="FM1707" s="253"/>
      <c r="FN1707" s="253"/>
      <c r="FO1707" s="253"/>
      <c r="FP1707" s="253"/>
      <c r="FQ1707" s="253"/>
      <c r="FR1707" s="253"/>
      <c r="FS1707" s="253"/>
      <c r="FT1707" s="253"/>
      <c r="FU1707" s="253"/>
      <c r="FV1707" s="253"/>
    </row>
    <row r="1708" spans="1:178" s="33" customFormat="1" ht="32.25" customHeight="1">
      <c r="A1708" s="35" t="s">
        <v>1067</v>
      </c>
      <c r="B1708" s="36" t="s">
        <v>1068</v>
      </c>
      <c r="C1708" s="40"/>
      <c r="D1708" s="40">
        <v>45</v>
      </c>
      <c r="E1708" s="23">
        <f t="shared" si="792"/>
        <v>0</v>
      </c>
      <c r="F1708" s="40"/>
      <c r="G1708" s="25">
        <v>30</v>
      </c>
      <c r="H1708" s="23">
        <f t="shared" si="793"/>
        <v>0</v>
      </c>
      <c r="I1708" s="40"/>
      <c r="J1708" s="25">
        <v>45</v>
      </c>
      <c r="K1708" s="23">
        <f t="shared" si="794"/>
        <v>0</v>
      </c>
      <c r="L1708" s="40"/>
      <c r="M1708" s="25">
        <v>75</v>
      </c>
      <c r="N1708" s="23">
        <f t="shared" si="795"/>
        <v>0</v>
      </c>
      <c r="O1708" s="40"/>
      <c r="P1708" s="40">
        <v>38</v>
      </c>
      <c r="Q1708" s="23">
        <f t="shared" si="796"/>
        <v>0</v>
      </c>
      <c r="R1708" s="40"/>
      <c r="S1708" s="40">
        <v>68</v>
      </c>
      <c r="T1708" s="23">
        <f t="shared" si="797"/>
        <v>0</v>
      </c>
      <c r="U1708" s="40"/>
      <c r="V1708" s="40">
        <v>38</v>
      </c>
      <c r="W1708" s="23">
        <f t="shared" si="798"/>
        <v>0</v>
      </c>
      <c r="X1708" s="40"/>
      <c r="Y1708" s="40">
        <v>55</v>
      </c>
      <c r="Z1708" s="23">
        <f t="shared" si="799"/>
        <v>0</v>
      </c>
      <c r="AA1708" s="40"/>
      <c r="AB1708" s="40">
        <v>58</v>
      </c>
      <c r="AC1708" s="23">
        <f t="shared" si="800"/>
        <v>0</v>
      </c>
      <c r="AD1708" s="40"/>
      <c r="AE1708" s="40">
        <v>68</v>
      </c>
      <c r="AF1708" s="25">
        <f t="shared" si="801"/>
        <v>0</v>
      </c>
      <c r="AG1708" s="40"/>
      <c r="AH1708" s="40">
        <v>98</v>
      </c>
      <c r="AI1708" s="23">
        <f t="shared" si="802"/>
        <v>0</v>
      </c>
      <c r="AJ1708" s="40"/>
      <c r="AK1708" s="40">
        <v>7</v>
      </c>
      <c r="AL1708" s="25">
        <f t="shared" si="803"/>
        <v>0</v>
      </c>
      <c r="AM1708" s="40"/>
      <c r="AN1708" s="40">
        <v>6</v>
      </c>
      <c r="AO1708" s="25">
        <f t="shared" si="804"/>
        <v>0</v>
      </c>
      <c r="AP1708" s="40"/>
      <c r="AQ1708" s="40">
        <v>7</v>
      </c>
      <c r="AR1708" s="60">
        <f t="shared" si="788"/>
        <v>0</v>
      </c>
      <c r="AS1708" s="40"/>
      <c r="AT1708" s="40">
        <v>5.63</v>
      </c>
      <c r="AU1708" s="60">
        <f t="shared" si="791"/>
        <v>0</v>
      </c>
      <c r="AV1708" s="40"/>
      <c r="AW1708" s="40">
        <v>6.65</v>
      </c>
      <c r="AX1708" s="60">
        <f t="shared" si="789"/>
        <v>0</v>
      </c>
      <c r="AY1708" s="40"/>
      <c r="AZ1708" s="60">
        <v>5.58</v>
      </c>
      <c r="BA1708" s="60">
        <f t="shared" si="790"/>
        <v>0</v>
      </c>
      <c r="BB1708" s="40"/>
      <c r="BC1708" s="40">
        <v>6</v>
      </c>
      <c r="BD1708" s="23">
        <f t="shared" si="805"/>
        <v>0</v>
      </c>
      <c r="BE1708" s="26">
        <f t="shared" si="806"/>
        <v>0</v>
      </c>
      <c r="BF1708" s="27">
        <f t="shared" si="809"/>
        <v>5420</v>
      </c>
      <c r="BG1708" s="165"/>
      <c r="BH1708" s="166"/>
      <c r="BI1708" s="165"/>
      <c r="BJ1708" s="30">
        <f t="shared" si="807"/>
        <v>0</v>
      </c>
      <c r="BK1708" s="28">
        <f t="shared" si="808"/>
        <v>5420</v>
      </c>
      <c r="BL1708" s="252"/>
      <c r="BM1708" s="252"/>
      <c r="BN1708" s="252"/>
      <c r="BO1708" s="252"/>
      <c r="BP1708" s="250"/>
      <c r="BQ1708" s="250"/>
      <c r="BR1708" s="254"/>
      <c r="BS1708" s="254"/>
      <c r="BT1708" s="254"/>
      <c r="BU1708" s="250"/>
      <c r="BV1708" s="252"/>
      <c r="BW1708" s="252"/>
      <c r="BX1708" s="252"/>
      <c r="BY1708" s="253"/>
      <c r="BZ1708" s="253"/>
      <c r="CA1708" s="253"/>
      <c r="CB1708" s="253"/>
      <c r="CC1708" s="253"/>
      <c r="CD1708" s="253"/>
      <c r="CE1708" s="253"/>
      <c r="CF1708" s="253"/>
      <c r="CG1708" s="253"/>
      <c r="CH1708" s="253"/>
      <c r="CI1708" s="253"/>
      <c r="CJ1708" s="253"/>
      <c r="CK1708" s="253"/>
      <c r="CL1708" s="253"/>
      <c r="CM1708" s="253"/>
      <c r="CN1708" s="253"/>
      <c r="CO1708" s="253"/>
      <c r="CP1708" s="253"/>
      <c r="CQ1708" s="253"/>
      <c r="CR1708" s="253"/>
      <c r="CS1708" s="253"/>
      <c r="CT1708" s="253"/>
      <c r="CU1708" s="253"/>
      <c r="CV1708" s="253"/>
      <c r="CW1708" s="253"/>
      <c r="CX1708" s="253"/>
      <c r="CY1708" s="253"/>
      <c r="CZ1708" s="253"/>
      <c r="DA1708" s="253"/>
      <c r="DB1708" s="253"/>
      <c r="DC1708" s="253"/>
      <c r="DD1708" s="253"/>
      <c r="DE1708" s="253"/>
      <c r="DF1708" s="253"/>
      <c r="DG1708" s="253"/>
      <c r="DH1708" s="253"/>
      <c r="DI1708" s="253"/>
      <c r="DJ1708" s="253"/>
      <c r="DK1708" s="253"/>
      <c r="DL1708" s="253"/>
      <c r="DM1708" s="253"/>
      <c r="DN1708" s="253"/>
      <c r="DO1708" s="253"/>
      <c r="DP1708" s="253"/>
      <c r="DQ1708" s="253"/>
      <c r="DR1708" s="253"/>
      <c r="DS1708" s="253"/>
      <c r="DT1708" s="253"/>
      <c r="DU1708" s="253"/>
      <c r="DV1708" s="253"/>
      <c r="DW1708" s="253"/>
      <c r="DX1708" s="253"/>
      <c r="DY1708" s="253"/>
      <c r="DZ1708" s="253"/>
      <c r="EA1708" s="253"/>
      <c r="EB1708" s="253"/>
      <c r="EC1708" s="253"/>
      <c r="ED1708" s="253"/>
      <c r="EE1708" s="253"/>
      <c r="EF1708" s="253"/>
      <c r="EG1708" s="253"/>
      <c r="EH1708" s="253"/>
      <c r="EI1708" s="253"/>
      <c r="EJ1708" s="253"/>
      <c r="EK1708" s="253"/>
      <c r="EL1708" s="253"/>
      <c r="EM1708" s="253"/>
      <c r="EN1708" s="253"/>
      <c r="EO1708" s="253"/>
      <c r="EP1708" s="253"/>
      <c r="EQ1708" s="253"/>
      <c r="ER1708" s="253"/>
      <c r="ES1708" s="253"/>
      <c r="ET1708" s="253"/>
      <c r="EU1708" s="253"/>
      <c r="EV1708" s="253"/>
      <c r="EW1708" s="253"/>
      <c r="EX1708" s="253"/>
      <c r="EY1708" s="253"/>
      <c r="EZ1708" s="253"/>
      <c r="FA1708" s="253"/>
      <c r="FB1708" s="253"/>
      <c r="FC1708" s="253"/>
      <c r="FD1708" s="253"/>
      <c r="FE1708" s="253"/>
      <c r="FF1708" s="253"/>
      <c r="FG1708" s="253"/>
      <c r="FH1708" s="253"/>
      <c r="FI1708" s="253"/>
      <c r="FJ1708" s="253"/>
      <c r="FK1708" s="253"/>
      <c r="FL1708" s="253"/>
      <c r="FM1708" s="253"/>
      <c r="FN1708" s="253"/>
      <c r="FO1708" s="253"/>
      <c r="FP1708" s="253"/>
      <c r="FQ1708" s="253"/>
      <c r="FR1708" s="253"/>
      <c r="FS1708" s="253"/>
      <c r="FT1708" s="253"/>
      <c r="FU1708" s="253"/>
      <c r="FV1708" s="253"/>
    </row>
    <row r="1709" spans="1:178" s="33" customFormat="1" ht="32.25" customHeight="1">
      <c r="A1709" s="35" t="s">
        <v>1069</v>
      </c>
      <c r="B1709" s="36" t="s">
        <v>1070</v>
      </c>
      <c r="C1709" s="40"/>
      <c r="D1709" s="40">
        <v>45</v>
      </c>
      <c r="E1709" s="23">
        <f t="shared" si="792"/>
        <v>0</v>
      </c>
      <c r="F1709" s="40"/>
      <c r="G1709" s="25">
        <v>30</v>
      </c>
      <c r="H1709" s="23">
        <f t="shared" si="793"/>
        <v>0</v>
      </c>
      <c r="I1709" s="40"/>
      <c r="J1709" s="25">
        <v>45</v>
      </c>
      <c r="K1709" s="23">
        <f t="shared" si="794"/>
        <v>0</v>
      </c>
      <c r="L1709" s="40"/>
      <c r="M1709" s="25">
        <v>75</v>
      </c>
      <c r="N1709" s="23">
        <f t="shared" si="795"/>
        <v>0</v>
      </c>
      <c r="O1709" s="40"/>
      <c r="P1709" s="40">
        <v>38</v>
      </c>
      <c r="Q1709" s="23">
        <f t="shared" si="796"/>
        <v>0</v>
      </c>
      <c r="R1709" s="40"/>
      <c r="S1709" s="40">
        <v>68</v>
      </c>
      <c r="T1709" s="23">
        <f t="shared" si="797"/>
        <v>0</v>
      </c>
      <c r="U1709" s="40"/>
      <c r="V1709" s="40">
        <v>38</v>
      </c>
      <c r="W1709" s="23">
        <f t="shared" si="798"/>
        <v>0</v>
      </c>
      <c r="X1709" s="40"/>
      <c r="Y1709" s="40">
        <v>55</v>
      </c>
      <c r="Z1709" s="23">
        <f t="shared" si="799"/>
        <v>0</v>
      </c>
      <c r="AA1709" s="40"/>
      <c r="AB1709" s="40">
        <v>58</v>
      </c>
      <c r="AC1709" s="23">
        <f t="shared" si="800"/>
        <v>0</v>
      </c>
      <c r="AD1709" s="40"/>
      <c r="AE1709" s="40">
        <v>68</v>
      </c>
      <c r="AF1709" s="25">
        <f t="shared" si="801"/>
        <v>0</v>
      </c>
      <c r="AG1709" s="40"/>
      <c r="AH1709" s="40">
        <v>98</v>
      </c>
      <c r="AI1709" s="23">
        <f t="shared" si="802"/>
        <v>0</v>
      </c>
      <c r="AJ1709" s="40"/>
      <c r="AK1709" s="40">
        <v>7</v>
      </c>
      <c r="AL1709" s="25">
        <f t="shared" si="803"/>
        <v>0</v>
      </c>
      <c r="AM1709" s="40"/>
      <c r="AN1709" s="40">
        <v>6</v>
      </c>
      <c r="AO1709" s="25">
        <f t="shared" si="804"/>
        <v>0</v>
      </c>
      <c r="AP1709" s="40"/>
      <c r="AQ1709" s="40">
        <v>7</v>
      </c>
      <c r="AR1709" s="60">
        <f t="shared" si="788"/>
        <v>0</v>
      </c>
      <c r="AS1709" s="40"/>
      <c r="AT1709" s="40">
        <v>5.63</v>
      </c>
      <c r="AU1709" s="60">
        <f t="shared" si="791"/>
        <v>0</v>
      </c>
      <c r="AV1709" s="40"/>
      <c r="AW1709" s="40">
        <v>6.65</v>
      </c>
      <c r="AX1709" s="60">
        <f t="shared" si="789"/>
        <v>0</v>
      </c>
      <c r="AY1709" s="40"/>
      <c r="AZ1709" s="60">
        <v>5.58</v>
      </c>
      <c r="BA1709" s="60">
        <f t="shared" si="790"/>
        <v>0</v>
      </c>
      <c r="BB1709" s="40"/>
      <c r="BC1709" s="40">
        <v>6</v>
      </c>
      <c r="BD1709" s="23">
        <f t="shared" si="805"/>
        <v>0</v>
      </c>
      <c r="BE1709" s="26">
        <f t="shared" si="806"/>
        <v>0</v>
      </c>
      <c r="BF1709" s="27">
        <f t="shared" si="809"/>
        <v>41100</v>
      </c>
      <c r="BG1709" s="165"/>
      <c r="BH1709" s="166"/>
      <c r="BI1709" s="165"/>
      <c r="BJ1709" s="30">
        <f t="shared" si="807"/>
        <v>0</v>
      </c>
      <c r="BK1709" s="28">
        <f t="shared" si="808"/>
        <v>41100</v>
      </c>
      <c r="BL1709" s="252"/>
      <c r="BM1709" s="252"/>
      <c r="BN1709" s="252"/>
      <c r="BO1709" s="252"/>
      <c r="BP1709" s="250"/>
      <c r="BQ1709" s="250"/>
      <c r="BR1709" s="254"/>
      <c r="BS1709" s="254"/>
      <c r="BT1709" s="254"/>
      <c r="BU1709" s="250"/>
      <c r="BV1709" s="252"/>
      <c r="BW1709" s="252"/>
      <c r="BX1709" s="252"/>
      <c r="BY1709" s="253"/>
      <c r="BZ1709" s="253"/>
      <c r="CA1709" s="253"/>
      <c r="CB1709" s="253"/>
      <c r="CC1709" s="253"/>
      <c r="CD1709" s="253"/>
      <c r="CE1709" s="253"/>
      <c r="CF1709" s="253"/>
      <c r="CG1709" s="253"/>
      <c r="CH1709" s="253"/>
      <c r="CI1709" s="253"/>
      <c r="CJ1709" s="253"/>
      <c r="CK1709" s="253"/>
      <c r="CL1709" s="253"/>
      <c r="CM1709" s="253"/>
      <c r="CN1709" s="253"/>
      <c r="CO1709" s="253"/>
      <c r="CP1709" s="253"/>
      <c r="CQ1709" s="253"/>
      <c r="CR1709" s="253"/>
      <c r="CS1709" s="253"/>
      <c r="CT1709" s="253"/>
      <c r="CU1709" s="253"/>
      <c r="CV1709" s="253"/>
      <c r="CW1709" s="253"/>
      <c r="CX1709" s="253"/>
      <c r="CY1709" s="253"/>
      <c r="CZ1709" s="253"/>
      <c r="DA1709" s="253"/>
      <c r="DB1709" s="253"/>
      <c r="DC1709" s="253"/>
      <c r="DD1709" s="253"/>
      <c r="DE1709" s="253"/>
      <c r="DF1709" s="253"/>
      <c r="DG1709" s="253"/>
      <c r="DH1709" s="253"/>
      <c r="DI1709" s="253"/>
      <c r="DJ1709" s="253"/>
      <c r="DK1709" s="253"/>
      <c r="DL1709" s="253"/>
      <c r="DM1709" s="253"/>
      <c r="DN1709" s="253"/>
      <c r="DO1709" s="253"/>
      <c r="DP1709" s="253"/>
      <c r="DQ1709" s="253"/>
      <c r="DR1709" s="253"/>
      <c r="DS1709" s="253"/>
      <c r="DT1709" s="253"/>
      <c r="DU1709" s="253"/>
      <c r="DV1709" s="253"/>
      <c r="DW1709" s="253"/>
      <c r="DX1709" s="253"/>
      <c r="DY1709" s="253"/>
      <c r="DZ1709" s="253"/>
      <c r="EA1709" s="253"/>
      <c r="EB1709" s="253"/>
      <c r="EC1709" s="253"/>
      <c r="ED1709" s="253"/>
      <c r="EE1709" s="253"/>
      <c r="EF1709" s="253"/>
      <c r="EG1709" s="253"/>
      <c r="EH1709" s="253"/>
      <c r="EI1709" s="253"/>
      <c r="EJ1709" s="253"/>
      <c r="EK1709" s="253"/>
      <c r="EL1709" s="253"/>
      <c r="EM1709" s="253"/>
      <c r="EN1709" s="253"/>
      <c r="EO1709" s="253"/>
      <c r="EP1709" s="253"/>
      <c r="EQ1709" s="253"/>
      <c r="ER1709" s="253"/>
      <c r="ES1709" s="253"/>
      <c r="ET1709" s="253"/>
      <c r="EU1709" s="253"/>
      <c r="EV1709" s="253"/>
      <c r="EW1709" s="253"/>
      <c r="EX1709" s="253"/>
      <c r="EY1709" s="253"/>
      <c r="EZ1709" s="253"/>
      <c r="FA1709" s="253"/>
      <c r="FB1709" s="253"/>
      <c r="FC1709" s="253"/>
      <c r="FD1709" s="253"/>
      <c r="FE1709" s="253"/>
      <c r="FF1709" s="253"/>
      <c r="FG1709" s="253"/>
      <c r="FH1709" s="253"/>
      <c r="FI1709" s="253"/>
      <c r="FJ1709" s="253"/>
      <c r="FK1709" s="253"/>
      <c r="FL1709" s="253"/>
      <c r="FM1709" s="253"/>
      <c r="FN1709" s="253"/>
      <c r="FO1709" s="253"/>
      <c r="FP1709" s="253"/>
      <c r="FQ1709" s="253"/>
      <c r="FR1709" s="253"/>
      <c r="FS1709" s="253"/>
      <c r="FT1709" s="253"/>
      <c r="FU1709" s="253"/>
      <c r="FV1709" s="253"/>
    </row>
    <row r="1710" spans="1:178" s="33" customFormat="1" ht="32.25" customHeight="1">
      <c r="A1710" s="35" t="s">
        <v>1071</v>
      </c>
      <c r="B1710" s="36" t="s">
        <v>1072</v>
      </c>
      <c r="C1710" s="40"/>
      <c r="D1710" s="40">
        <v>45</v>
      </c>
      <c r="E1710" s="23">
        <f t="shared" si="792"/>
        <v>0</v>
      </c>
      <c r="F1710" s="40"/>
      <c r="G1710" s="25">
        <v>30</v>
      </c>
      <c r="H1710" s="23">
        <f t="shared" si="793"/>
        <v>0</v>
      </c>
      <c r="I1710" s="40"/>
      <c r="J1710" s="25">
        <v>45</v>
      </c>
      <c r="K1710" s="23">
        <f t="shared" si="794"/>
        <v>0</v>
      </c>
      <c r="L1710" s="40"/>
      <c r="M1710" s="25">
        <v>75</v>
      </c>
      <c r="N1710" s="23">
        <f t="shared" si="795"/>
        <v>0</v>
      </c>
      <c r="O1710" s="40"/>
      <c r="P1710" s="40">
        <v>38</v>
      </c>
      <c r="Q1710" s="23">
        <f t="shared" si="796"/>
        <v>0</v>
      </c>
      <c r="R1710" s="40"/>
      <c r="S1710" s="40">
        <v>68</v>
      </c>
      <c r="T1710" s="23">
        <f t="shared" si="797"/>
        <v>0</v>
      </c>
      <c r="U1710" s="40"/>
      <c r="V1710" s="40">
        <v>38</v>
      </c>
      <c r="W1710" s="23">
        <f t="shared" si="798"/>
        <v>0</v>
      </c>
      <c r="X1710" s="40"/>
      <c r="Y1710" s="40">
        <v>55</v>
      </c>
      <c r="Z1710" s="23">
        <f t="shared" si="799"/>
        <v>0</v>
      </c>
      <c r="AA1710" s="40"/>
      <c r="AB1710" s="40">
        <v>58</v>
      </c>
      <c r="AC1710" s="23">
        <f t="shared" si="800"/>
        <v>0</v>
      </c>
      <c r="AD1710" s="40"/>
      <c r="AE1710" s="40">
        <v>68</v>
      </c>
      <c r="AF1710" s="25">
        <f t="shared" si="801"/>
        <v>0</v>
      </c>
      <c r="AG1710" s="40"/>
      <c r="AH1710" s="40">
        <v>98</v>
      </c>
      <c r="AI1710" s="23">
        <f t="shared" si="802"/>
        <v>0</v>
      </c>
      <c r="AJ1710" s="40"/>
      <c r="AK1710" s="40">
        <v>7</v>
      </c>
      <c r="AL1710" s="25">
        <f t="shared" si="803"/>
        <v>0</v>
      </c>
      <c r="AM1710" s="40"/>
      <c r="AN1710" s="40">
        <v>6</v>
      </c>
      <c r="AO1710" s="25">
        <f t="shared" si="804"/>
        <v>0</v>
      </c>
      <c r="AP1710" s="40"/>
      <c r="AQ1710" s="40">
        <v>7</v>
      </c>
      <c r="AR1710" s="60">
        <f t="shared" si="788"/>
        <v>0</v>
      </c>
      <c r="AS1710" s="40"/>
      <c r="AT1710" s="40">
        <v>5.63</v>
      </c>
      <c r="AU1710" s="60">
        <f t="shared" si="791"/>
        <v>0</v>
      </c>
      <c r="AV1710" s="40"/>
      <c r="AW1710" s="40">
        <v>6.65</v>
      </c>
      <c r="AX1710" s="60">
        <f t="shared" si="789"/>
        <v>0</v>
      </c>
      <c r="AY1710" s="40"/>
      <c r="AZ1710" s="60">
        <v>5.58</v>
      </c>
      <c r="BA1710" s="60">
        <f t="shared" si="790"/>
        <v>0</v>
      </c>
      <c r="BB1710" s="40"/>
      <c r="BC1710" s="40">
        <v>6</v>
      </c>
      <c r="BD1710" s="23">
        <f t="shared" si="805"/>
        <v>0</v>
      </c>
      <c r="BE1710" s="26">
        <f t="shared" si="806"/>
        <v>0</v>
      </c>
      <c r="BF1710" s="27">
        <f t="shared" si="809"/>
        <v>13400</v>
      </c>
      <c r="BG1710" s="165"/>
      <c r="BH1710" s="166"/>
      <c r="BI1710" s="165"/>
      <c r="BJ1710" s="30">
        <f t="shared" si="807"/>
        <v>0</v>
      </c>
      <c r="BK1710" s="28">
        <f t="shared" si="808"/>
        <v>13400</v>
      </c>
      <c r="BL1710" s="252"/>
      <c r="BM1710" s="252"/>
      <c r="BN1710" s="252"/>
      <c r="BO1710" s="252"/>
      <c r="BP1710" s="250"/>
      <c r="BQ1710" s="250"/>
      <c r="BR1710" s="254"/>
      <c r="BS1710" s="254"/>
      <c r="BT1710" s="254"/>
      <c r="BU1710" s="250"/>
      <c r="BV1710" s="252"/>
      <c r="BW1710" s="252"/>
      <c r="BX1710" s="252"/>
      <c r="BY1710" s="253"/>
      <c r="BZ1710" s="253"/>
      <c r="CA1710" s="253"/>
      <c r="CB1710" s="253"/>
      <c r="CC1710" s="253"/>
      <c r="CD1710" s="253"/>
      <c r="CE1710" s="253"/>
      <c r="CF1710" s="253"/>
      <c r="CG1710" s="253"/>
      <c r="CH1710" s="253"/>
      <c r="CI1710" s="253"/>
      <c r="CJ1710" s="253"/>
      <c r="CK1710" s="253"/>
      <c r="CL1710" s="253"/>
      <c r="CM1710" s="253"/>
      <c r="CN1710" s="253"/>
      <c r="CO1710" s="253"/>
      <c r="CP1710" s="253"/>
      <c r="CQ1710" s="253"/>
      <c r="CR1710" s="253"/>
      <c r="CS1710" s="253"/>
      <c r="CT1710" s="253"/>
      <c r="CU1710" s="253"/>
      <c r="CV1710" s="253"/>
      <c r="CW1710" s="253"/>
      <c r="CX1710" s="253"/>
      <c r="CY1710" s="253"/>
      <c r="CZ1710" s="253"/>
      <c r="DA1710" s="253"/>
      <c r="DB1710" s="253"/>
      <c r="DC1710" s="253"/>
      <c r="DD1710" s="253"/>
      <c r="DE1710" s="253"/>
      <c r="DF1710" s="253"/>
      <c r="DG1710" s="253"/>
      <c r="DH1710" s="253"/>
      <c r="DI1710" s="253"/>
      <c r="DJ1710" s="253"/>
      <c r="DK1710" s="253"/>
      <c r="DL1710" s="253"/>
      <c r="DM1710" s="253"/>
      <c r="DN1710" s="253"/>
      <c r="DO1710" s="253"/>
      <c r="DP1710" s="253"/>
      <c r="DQ1710" s="253"/>
      <c r="DR1710" s="253"/>
      <c r="DS1710" s="253"/>
      <c r="DT1710" s="253"/>
      <c r="DU1710" s="253"/>
      <c r="DV1710" s="253"/>
      <c r="DW1710" s="253"/>
      <c r="DX1710" s="253"/>
      <c r="DY1710" s="253"/>
      <c r="DZ1710" s="253"/>
      <c r="EA1710" s="253"/>
      <c r="EB1710" s="253"/>
      <c r="EC1710" s="253"/>
      <c r="ED1710" s="253"/>
      <c r="EE1710" s="253"/>
      <c r="EF1710" s="253"/>
      <c r="EG1710" s="253"/>
      <c r="EH1710" s="253"/>
      <c r="EI1710" s="253"/>
      <c r="EJ1710" s="253"/>
      <c r="EK1710" s="253"/>
      <c r="EL1710" s="253"/>
      <c r="EM1710" s="253"/>
      <c r="EN1710" s="253"/>
      <c r="EO1710" s="253"/>
      <c r="EP1710" s="253"/>
      <c r="EQ1710" s="253"/>
      <c r="ER1710" s="253"/>
      <c r="ES1710" s="253"/>
      <c r="ET1710" s="253"/>
      <c r="EU1710" s="253"/>
      <c r="EV1710" s="253"/>
      <c r="EW1710" s="253"/>
      <c r="EX1710" s="253"/>
      <c r="EY1710" s="253"/>
      <c r="EZ1710" s="253"/>
      <c r="FA1710" s="253"/>
      <c r="FB1710" s="253"/>
      <c r="FC1710" s="253"/>
      <c r="FD1710" s="253"/>
      <c r="FE1710" s="253"/>
      <c r="FF1710" s="253"/>
      <c r="FG1710" s="253"/>
      <c r="FH1710" s="253"/>
      <c r="FI1710" s="253"/>
      <c r="FJ1710" s="253"/>
      <c r="FK1710" s="253"/>
      <c r="FL1710" s="253"/>
      <c r="FM1710" s="253"/>
      <c r="FN1710" s="253"/>
      <c r="FO1710" s="253"/>
      <c r="FP1710" s="253"/>
      <c r="FQ1710" s="253"/>
      <c r="FR1710" s="253"/>
      <c r="FS1710" s="253"/>
      <c r="FT1710" s="253"/>
      <c r="FU1710" s="253"/>
      <c r="FV1710" s="253"/>
    </row>
    <row r="1711" spans="1:178" s="33" customFormat="1" ht="32.25" customHeight="1">
      <c r="A1711" s="35" t="s">
        <v>1073</v>
      </c>
      <c r="B1711" s="36" t="s">
        <v>1074</v>
      </c>
      <c r="C1711" s="40"/>
      <c r="D1711" s="40">
        <v>45</v>
      </c>
      <c r="E1711" s="23">
        <f t="shared" si="792"/>
        <v>0</v>
      </c>
      <c r="F1711" s="40"/>
      <c r="G1711" s="25">
        <v>30</v>
      </c>
      <c r="H1711" s="23">
        <f t="shared" si="793"/>
        <v>0</v>
      </c>
      <c r="I1711" s="40"/>
      <c r="J1711" s="25">
        <v>45</v>
      </c>
      <c r="K1711" s="23">
        <f t="shared" si="794"/>
        <v>0</v>
      </c>
      <c r="L1711" s="40"/>
      <c r="M1711" s="25">
        <v>75</v>
      </c>
      <c r="N1711" s="23">
        <f t="shared" si="795"/>
        <v>0</v>
      </c>
      <c r="O1711" s="40"/>
      <c r="P1711" s="40">
        <v>38</v>
      </c>
      <c r="Q1711" s="23">
        <f t="shared" si="796"/>
        <v>0</v>
      </c>
      <c r="R1711" s="40"/>
      <c r="S1711" s="40">
        <v>68</v>
      </c>
      <c r="T1711" s="23">
        <f t="shared" si="797"/>
        <v>0</v>
      </c>
      <c r="U1711" s="40"/>
      <c r="V1711" s="40">
        <v>38</v>
      </c>
      <c r="W1711" s="23">
        <f t="shared" si="798"/>
        <v>0</v>
      </c>
      <c r="X1711" s="40"/>
      <c r="Y1711" s="40">
        <v>55</v>
      </c>
      <c r="Z1711" s="23">
        <f t="shared" si="799"/>
        <v>0</v>
      </c>
      <c r="AA1711" s="40"/>
      <c r="AB1711" s="40">
        <v>58</v>
      </c>
      <c r="AC1711" s="23">
        <f t="shared" si="800"/>
        <v>0</v>
      </c>
      <c r="AD1711" s="40"/>
      <c r="AE1711" s="40">
        <v>68</v>
      </c>
      <c r="AF1711" s="25">
        <f t="shared" si="801"/>
        <v>0</v>
      </c>
      <c r="AG1711" s="40"/>
      <c r="AH1711" s="40">
        <v>98</v>
      </c>
      <c r="AI1711" s="23">
        <f t="shared" si="802"/>
        <v>0</v>
      </c>
      <c r="AJ1711" s="40"/>
      <c r="AK1711" s="40">
        <v>7</v>
      </c>
      <c r="AL1711" s="25">
        <f t="shared" si="803"/>
        <v>0</v>
      </c>
      <c r="AM1711" s="40"/>
      <c r="AN1711" s="40">
        <v>6</v>
      </c>
      <c r="AO1711" s="25">
        <f t="shared" si="804"/>
        <v>0</v>
      </c>
      <c r="AP1711" s="40"/>
      <c r="AQ1711" s="40">
        <v>7</v>
      </c>
      <c r="AR1711" s="60">
        <f t="shared" si="788"/>
        <v>0</v>
      </c>
      <c r="AS1711" s="40"/>
      <c r="AT1711" s="40">
        <v>5.63</v>
      </c>
      <c r="AU1711" s="60">
        <f t="shared" si="791"/>
        <v>0</v>
      </c>
      <c r="AV1711" s="40"/>
      <c r="AW1711" s="40">
        <v>6.65</v>
      </c>
      <c r="AX1711" s="60">
        <f t="shared" si="789"/>
        <v>0</v>
      </c>
      <c r="AY1711" s="40"/>
      <c r="AZ1711" s="60">
        <v>5.58</v>
      </c>
      <c r="BA1711" s="60">
        <f t="shared" si="790"/>
        <v>0</v>
      </c>
      <c r="BB1711" s="40"/>
      <c r="BC1711" s="40">
        <v>6</v>
      </c>
      <c r="BD1711" s="23">
        <f t="shared" si="805"/>
        <v>0</v>
      </c>
      <c r="BE1711" s="26">
        <f t="shared" si="806"/>
        <v>0</v>
      </c>
      <c r="BF1711" s="27">
        <f t="shared" si="809"/>
        <v>49915</v>
      </c>
      <c r="BG1711" s="165"/>
      <c r="BH1711" s="166"/>
      <c r="BI1711" s="165"/>
      <c r="BJ1711" s="30">
        <f t="shared" si="807"/>
        <v>0</v>
      </c>
      <c r="BK1711" s="28">
        <f t="shared" si="808"/>
        <v>49915</v>
      </c>
      <c r="BL1711" s="252"/>
      <c r="BM1711" s="252"/>
      <c r="BN1711" s="252"/>
      <c r="BO1711" s="252"/>
      <c r="BP1711" s="250"/>
      <c r="BQ1711" s="250"/>
      <c r="BR1711" s="254"/>
      <c r="BS1711" s="254"/>
      <c r="BT1711" s="254"/>
      <c r="BU1711" s="250"/>
      <c r="BV1711" s="252"/>
      <c r="BW1711" s="252"/>
      <c r="BX1711" s="252"/>
      <c r="BY1711" s="253"/>
      <c r="BZ1711" s="253"/>
      <c r="CA1711" s="253"/>
      <c r="CB1711" s="253"/>
      <c r="CC1711" s="253"/>
      <c r="CD1711" s="253"/>
      <c r="CE1711" s="253"/>
      <c r="CF1711" s="253"/>
      <c r="CG1711" s="253"/>
      <c r="CH1711" s="253"/>
      <c r="CI1711" s="253"/>
      <c r="CJ1711" s="253"/>
      <c r="CK1711" s="253"/>
      <c r="CL1711" s="253"/>
      <c r="CM1711" s="253"/>
      <c r="CN1711" s="253"/>
      <c r="CO1711" s="253"/>
      <c r="CP1711" s="253"/>
      <c r="CQ1711" s="253"/>
      <c r="CR1711" s="253"/>
      <c r="CS1711" s="253"/>
      <c r="CT1711" s="253"/>
      <c r="CU1711" s="253"/>
      <c r="CV1711" s="253"/>
      <c r="CW1711" s="253"/>
      <c r="CX1711" s="253"/>
      <c r="CY1711" s="253"/>
      <c r="CZ1711" s="253"/>
      <c r="DA1711" s="253"/>
      <c r="DB1711" s="253"/>
      <c r="DC1711" s="253"/>
      <c r="DD1711" s="253"/>
      <c r="DE1711" s="253"/>
      <c r="DF1711" s="253"/>
      <c r="DG1711" s="253"/>
      <c r="DH1711" s="253"/>
      <c r="DI1711" s="253"/>
      <c r="DJ1711" s="253"/>
      <c r="DK1711" s="253"/>
      <c r="DL1711" s="253"/>
      <c r="DM1711" s="253"/>
      <c r="DN1711" s="253"/>
      <c r="DO1711" s="253"/>
      <c r="DP1711" s="253"/>
      <c r="DQ1711" s="253"/>
      <c r="DR1711" s="253"/>
      <c r="DS1711" s="253"/>
      <c r="DT1711" s="253"/>
      <c r="DU1711" s="253"/>
      <c r="DV1711" s="253"/>
      <c r="DW1711" s="253"/>
      <c r="DX1711" s="253"/>
      <c r="DY1711" s="253"/>
      <c r="DZ1711" s="253"/>
      <c r="EA1711" s="253"/>
      <c r="EB1711" s="253"/>
      <c r="EC1711" s="253"/>
      <c r="ED1711" s="253"/>
      <c r="EE1711" s="253"/>
      <c r="EF1711" s="253"/>
      <c r="EG1711" s="253"/>
      <c r="EH1711" s="253"/>
      <c r="EI1711" s="253"/>
      <c r="EJ1711" s="253"/>
      <c r="EK1711" s="253"/>
      <c r="EL1711" s="253"/>
      <c r="EM1711" s="253"/>
      <c r="EN1711" s="253"/>
      <c r="EO1711" s="253"/>
      <c r="EP1711" s="253"/>
      <c r="EQ1711" s="253"/>
      <c r="ER1711" s="253"/>
      <c r="ES1711" s="253"/>
      <c r="ET1711" s="253"/>
      <c r="EU1711" s="253"/>
      <c r="EV1711" s="253"/>
      <c r="EW1711" s="253"/>
      <c r="EX1711" s="253"/>
      <c r="EY1711" s="253"/>
      <c r="EZ1711" s="253"/>
      <c r="FA1711" s="253"/>
      <c r="FB1711" s="253"/>
      <c r="FC1711" s="253"/>
      <c r="FD1711" s="253"/>
      <c r="FE1711" s="253"/>
      <c r="FF1711" s="253"/>
      <c r="FG1711" s="253"/>
      <c r="FH1711" s="253"/>
      <c r="FI1711" s="253"/>
      <c r="FJ1711" s="253"/>
      <c r="FK1711" s="253"/>
      <c r="FL1711" s="253"/>
      <c r="FM1711" s="253"/>
      <c r="FN1711" s="253"/>
      <c r="FO1711" s="253"/>
      <c r="FP1711" s="253"/>
      <c r="FQ1711" s="253"/>
      <c r="FR1711" s="253"/>
      <c r="FS1711" s="253"/>
      <c r="FT1711" s="253"/>
      <c r="FU1711" s="253"/>
      <c r="FV1711" s="253"/>
    </row>
    <row r="1712" spans="1:178" s="33" customFormat="1" ht="32.25" customHeight="1">
      <c r="A1712" s="35" t="s">
        <v>1075</v>
      </c>
      <c r="B1712" s="36" t="s">
        <v>1076</v>
      </c>
      <c r="C1712" s="40"/>
      <c r="D1712" s="40">
        <v>45</v>
      </c>
      <c r="E1712" s="23">
        <f t="shared" si="792"/>
        <v>0</v>
      </c>
      <c r="F1712" s="40"/>
      <c r="G1712" s="25">
        <v>30</v>
      </c>
      <c r="H1712" s="23">
        <f t="shared" si="793"/>
        <v>0</v>
      </c>
      <c r="I1712" s="40"/>
      <c r="J1712" s="25">
        <v>45</v>
      </c>
      <c r="K1712" s="23">
        <f t="shared" si="794"/>
        <v>0</v>
      </c>
      <c r="L1712" s="40"/>
      <c r="M1712" s="25">
        <v>75</v>
      </c>
      <c r="N1712" s="23">
        <f t="shared" si="795"/>
        <v>0</v>
      </c>
      <c r="O1712" s="40"/>
      <c r="P1712" s="40">
        <v>38</v>
      </c>
      <c r="Q1712" s="23">
        <f t="shared" si="796"/>
        <v>0</v>
      </c>
      <c r="R1712" s="40"/>
      <c r="S1712" s="40">
        <v>68</v>
      </c>
      <c r="T1712" s="23">
        <f t="shared" si="797"/>
        <v>0</v>
      </c>
      <c r="U1712" s="40"/>
      <c r="V1712" s="40">
        <v>38</v>
      </c>
      <c r="W1712" s="23">
        <f t="shared" si="798"/>
        <v>0</v>
      </c>
      <c r="X1712" s="40"/>
      <c r="Y1712" s="40">
        <v>55</v>
      </c>
      <c r="Z1712" s="23">
        <f t="shared" si="799"/>
        <v>0</v>
      </c>
      <c r="AA1712" s="40"/>
      <c r="AB1712" s="40">
        <v>58</v>
      </c>
      <c r="AC1712" s="23">
        <f t="shared" si="800"/>
        <v>0</v>
      </c>
      <c r="AD1712" s="40"/>
      <c r="AE1712" s="40">
        <v>68</v>
      </c>
      <c r="AF1712" s="25">
        <f t="shared" si="801"/>
        <v>0</v>
      </c>
      <c r="AG1712" s="40"/>
      <c r="AH1712" s="40">
        <v>98</v>
      </c>
      <c r="AI1712" s="23">
        <f t="shared" si="802"/>
        <v>0</v>
      </c>
      <c r="AJ1712" s="40"/>
      <c r="AK1712" s="40">
        <v>7</v>
      </c>
      <c r="AL1712" s="25">
        <f t="shared" si="803"/>
        <v>0</v>
      </c>
      <c r="AM1712" s="40"/>
      <c r="AN1712" s="40">
        <v>6</v>
      </c>
      <c r="AO1712" s="25">
        <f t="shared" si="804"/>
        <v>0</v>
      </c>
      <c r="AP1712" s="40"/>
      <c r="AQ1712" s="40">
        <v>7</v>
      </c>
      <c r="AR1712" s="60">
        <f t="shared" si="788"/>
        <v>0</v>
      </c>
      <c r="AS1712" s="40"/>
      <c r="AT1712" s="40">
        <v>5.63</v>
      </c>
      <c r="AU1712" s="60">
        <f t="shared" si="791"/>
        <v>0</v>
      </c>
      <c r="AV1712" s="40"/>
      <c r="AW1712" s="40">
        <v>6.65</v>
      </c>
      <c r="AX1712" s="60">
        <f t="shared" si="789"/>
        <v>0</v>
      </c>
      <c r="AY1712" s="40"/>
      <c r="AZ1712" s="60">
        <v>5.58</v>
      </c>
      <c r="BA1712" s="60">
        <f t="shared" si="790"/>
        <v>0</v>
      </c>
      <c r="BB1712" s="40"/>
      <c r="BC1712" s="40">
        <v>6</v>
      </c>
      <c r="BD1712" s="23">
        <f t="shared" si="805"/>
        <v>0</v>
      </c>
      <c r="BE1712" s="26">
        <f t="shared" si="806"/>
        <v>0</v>
      </c>
      <c r="BF1712" s="27">
        <f t="shared" si="809"/>
        <v>8530</v>
      </c>
      <c r="BG1712" s="165">
        <v>4700</v>
      </c>
      <c r="BH1712" s="166"/>
      <c r="BI1712" s="165"/>
      <c r="BJ1712" s="30">
        <f t="shared" si="807"/>
        <v>4700</v>
      </c>
      <c r="BK1712" s="28">
        <f t="shared" si="808"/>
        <v>3830</v>
      </c>
      <c r="BL1712" s="252"/>
      <c r="BM1712" s="252"/>
      <c r="BN1712" s="252"/>
      <c r="BO1712" s="252"/>
      <c r="BP1712" s="250"/>
      <c r="BQ1712" s="250"/>
      <c r="BR1712" s="254"/>
      <c r="BS1712" s="254"/>
      <c r="BT1712" s="254"/>
      <c r="BU1712" s="250"/>
      <c r="BV1712" s="252"/>
      <c r="BW1712" s="252"/>
      <c r="BX1712" s="252"/>
      <c r="BY1712" s="253"/>
      <c r="BZ1712" s="253"/>
      <c r="CA1712" s="253"/>
      <c r="CB1712" s="253"/>
      <c r="CC1712" s="253"/>
      <c r="CD1712" s="253"/>
      <c r="CE1712" s="253"/>
      <c r="CF1712" s="253"/>
      <c r="CG1712" s="253"/>
      <c r="CH1712" s="253"/>
      <c r="CI1712" s="253"/>
      <c r="CJ1712" s="253"/>
      <c r="CK1712" s="253"/>
      <c r="CL1712" s="253"/>
      <c r="CM1712" s="253"/>
      <c r="CN1712" s="253"/>
      <c r="CO1712" s="253"/>
      <c r="CP1712" s="253"/>
      <c r="CQ1712" s="253"/>
      <c r="CR1712" s="253"/>
      <c r="CS1712" s="253"/>
      <c r="CT1712" s="253"/>
      <c r="CU1712" s="253"/>
      <c r="CV1712" s="253"/>
      <c r="CW1712" s="253"/>
      <c r="CX1712" s="253"/>
      <c r="CY1712" s="253"/>
      <c r="CZ1712" s="253"/>
      <c r="DA1712" s="253"/>
      <c r="DB1712" s="253"/>
      <c r="DC1712" s="253"/>
      <c r="DD1712" s="253"/>
      <c r="DE1712" s="253"/>
      <c r="DF1712" s="253"/>
      <c r="DG1712" s="253"/>
      <c r="DH1712" s="253"/>
      <c r="DI1712" s="253"/>
      <c r="DJ1712" s="253"/>
      <c r="DK1712" s="253"/>
      <c r="DL1712" s="253"/>
      <c r="DM1712" s="253"/>
      <c r="DN1712" s="253"/>
      <c r="DO1712" s="253"/>
      <c r="DP1712" s="253"/>
      <c r="DQ1712" s="253"/>
      <c r="DR1712" s="253"/>
      <c r="DS1712" s="253"/>
      <c r="DT1712" s="253"/>
      <c r="DU1712" s="253"/>
      <c r="DV1712" s="253"/>
      <c r="DW1712" s="253"/>
      <c r="DX1712" s="253"/>
      <c r="DY1712" s="253"/>
      <c r="DZ1712" s="253"/>
      <c r="EA1712" s="253"/>
      <c r="EB1712" s="253"/>
      <c r="EC1712" s="253"/>
      <c r="ED1712" s="253"/>
      <c r="EE1712" s="253"/>
      <c r="EF1712" s="253"/>
      <c r="EG1712" s="253"/>
      <c r="EH1712" s="253"/>
      <c r="EI1712" s="253"/>
      <c r="EJ1712" s="253"/>
      <c r="EK1712" s="253"/>
      <c r="EL1712" s="253"/>
      <c r="EM1712" s="253"/>
      <c r="EN1712" s="253"/>
      <c r="EO1712" s="253"/>
      <c r="EP1712" s="253"/>
      <c r="EQ1712" s="253"/>
      <c r="ER1712" s="253"/>
      <c r="ES1712" s="253"/>
      <c r="ET1712" s="253"/>
      <c r="EU1712" s="253"/>
      <c r="EV1712" s="253"/>
      <c r="EW1712" s="253"/>
      <c r="EX1712" s="253"/>
      <c r="EY1712" s="253"/>
      <c r="EZ1712" s="253"/>
      <c r="FA1712" s="253"/>
      <c r="FB1712" s="253"/>
      <c r="FC1712" s="253"/>
      <c r="FD1712" s="253"/>
      <c r="FE1712" s="253"/>
      <c r="FF1712" s="253"/>
      <c r="FG1712" s="253"/>
      <c r="FH1712" s="253"/>
      <c r="FI1712" s="253"/>
      <c r="FJ1712" s="253"/>
      <c r="FK1712" s="253"/>
      <c r="FL1712" s="253"/>
      <c r="FM1712" s="253"/>
      <c r="FN1712" s="253"/>
      <c r="FO1712" s="253"/>
      <c r="FP1712" s="253"/>
      <c r="FQ1712" s="253"/>
      <c r="FR1712" s="253"/>
      <c r="FS1712" s="253"/>
      <c r="FT1712" s="253"/>
      <c r="FU1712" s="253"/>
      <c r="FV1712" s="253"/>
    </row>
    <row r="1713" spans="1:178" s="34" customFormat="1" ht="32.25" customHeight="1">
      <c r="A1713" s="35" t="s">
        <v>1077</v>
      </c>
      <c r="B1713" s="36" t="s">
        <v>1078</v>
      </c>
      <c r="C1713" s="51"/>
      <c r="D1713" s="40">
        <v>45</v>
      </c>
      <c r="E1713" s="23">
        <f t="shared" si="792"/>
        <v>0</v>
      </c>
      <c r="F1713" s="51"/>
      <c r="G1713" s="25">
        <v>30</v>
      </c>
      <c r="H1713" s="23">
        <f t="shared" si="793"/>
        <v>0</v>
      </c>
      <c r="I1713" s="51"/>
      <c r="J1713" s="23">
        <v>45</v>
      </c>
      <c r="K1713" s="23">
        <f t="shared" si="794"/>
        <v>0</v>
      </c>
      <c r="L1713" s="51"/>
      <c r="M1713" s="23">
        <v>75</v>
      </c>
      <c r="N1713" s="23">
        <f t="shared" si="795"/>
        <v>0</v>
      </c>
      <c r="O1713" s="51"/>
      <c r="P1713" s="51">
        <v>38</v>
      </c>
      <c r="Q1713" s="23">
        <f t="shared" si="796"/>
        <v>0</v>
      </c>
      <c r="R1713" s="51"/>
      <c r="S1713" s="51">
        <v>68</v>
      </c>
      <c r="T1713" s="23">
        <f t="shared" si="797"/>
        <v>0</v>
      </c>
      <c r="U1713" s="51"/>
      <c r="V1713" s="51">
        <v>38</v>
      </c>
      <c r="W1713" s="23">
        <f t="shared" si="798"/>
        <v>0</v>
      </c>
      <c r="X1713" s="51"/>
      <c r="Y1713" s="51">
        <v>55</v>
      </c>
      <c r="Z1713" s="23">
        <f t="shared" si="799"/>
        <v>0</v>
      </c>
      <c r="AA1713" s="51"/>
      <c r="AB1713" s="51">
        <v>58</v>
      </c>
      <c r="AC1713" s="23">
        <f t="shared" si="800"/>
        <v>0</v>
      </c>
      <c r="AD1713" s="51"/>
      <c r="AE1713" s="51">
        <v>68</v>
      </c>
      <c r="AF1713" s="25">
        <f t="shared" si="801"/>
        <v>0</v>
      </c>
      <c r="AG1713" s="51"/>
      <c r="AH1713" s="51">
        <v>98</v>
      </c>
      <c r="AI1713" s="23">
        <f t="shared" si="802"/>
        <v>0</v>
      </c>
      <c r="AJ1713" s="40"/>
      <c r="AK1713" s="40">
        <v>7</v>
      </c>
      <c r="AL1713" s="25">
        <f t="shared" si="803"/>
        <v>0</v>
      </c>
      <c r="AM1713" s="40"/>
      <c r="AN1713" s="40">
        <v>6</v>
      </c>
      <c r="AO1713" s="25">
        <f t="shared" si="804"/>
        <v>0</v>
      </c>
      <c r="AP1713" s="51"/>
      <c r="AQ1713" s="51">
        <v>7</v>
      </c>
      <c r="AR1713" s="60">
        <f t="shared" si="788"/>
        <v>0</v>
      </c>
      <c r="AS1713" s="51"/>
      <c r="AT1713" s="51">
        <v>5.63</v>
      </c>
      <c r="AU1713" s="60">
        <f t="shared" si="791"/>
        <v>0</v>
      </c>
      <c r="AV1713" s="51"/>
      <c r="AW1713" s="40">
        <v>6.65</v>
      </c>
      <c r="AX1713" s="60">
        <f t="shared" si="789"/>
        <v>0</v>
      </c>
      <c r="AY1713" s="51"/>
      <c r="AZ1713" s="60">
        <v>5.58</v>
      </c>
      <c r="BA1713" s="60">
        <f t="shared" si="790"/>
        <v>0</v>
      </c>
      <c r="BB1713" s="51"/>
      <c r="BC1713" s="51">
        <v>6</v>
      </c>
      <c r="BD1713" s="23">
        <f t="shared" si="805"/>
        <v>0</v>
      </c>
      <c r="BE1713" s="26">
        <f t="shared" si="806"/>
        <v>0</v>
      </c>
      <c r="BF1713" s="27">
        <f t="shared" si="809"/>
        <v>4700</v>
      </c>
      <c r="BG1713" s="165"/>
      <c r="BH1713" s="166"/>
      <c r="BI1713" s="165"/>
      <c r="BJ1713" s="30">
        <f t="shared" si="807"/>
        <v>0</v>
      </c>
      <c r="BK1713" s="28">
        <f t="shared" si="808"/>
        <v>4700</v>
      </c>
      <c r="BL1713" s="252"/>
      <c r="BM1713" s="252"/>
      <c r="BN1713" s="252"/>
      <c r="BO1713" s="252"/>
      <c r="BP1713" s="250"/>
      <c r="BQ1713" s="250"/>
      <c r="BR1713" s="254"/>
      <c r="BS1713" s="254"/>
      <c r="BT1713" s="254"/>
      <c r="BU1713" s="250"/>
      <c r="BV1713" s="252"/>
      <c r="BW1713" s="252"/>
      <c r="BX1713" s="252"/>
      <c r="BY1713" s="253"/>
      <c r="BZ1713" s="253"/>
      <c r="CA1713" s="253"/>
      <c r="CB1713" s="253"/>
      <c r="CC1713" s="253"/>
      <c r="CD1713" s="253"/>
      <c r="CE1713" s="253"/>
      <c r="CF1713" s="253"/>
      <c r="CG1713" s="253"/>
      <c r="CH1713" s="253"/>
      <c r="CI1713" s="253"/>
      <c r="CJ1713" s="253"/>
      <c r="CK1713" s="253"/>
      <c r="CL1713" s="253"/>
      <c r="CM1713" s="253"/>
      <c r="CN1713" s="253"/>
      <c r="CO1713" s="253"/>
      <c r="CP1713" s="253"/>
      <c r="CQ1713" s="253"/>
      <c r="CR1713" s="253"/>
      <c r="CS1713" s="253"/>
      <c r="CT1713" s="253"/>
      <c r="CU1713" s="253"/>
      <c r="CV1713" s="253"/>
      <c r="CW1713" s="253"/>
      <c r="CX1713" s="253"/>
      <c r="CY1713" s="253"/>
      <c r="CZ1713" s="253"/>
      <c r="DA1713" s="253"/>
      <c r="DB1713" s="253"/>
      <c r="DC1713" s="253"/>
      <c r="DD1713" s="253"/>
      <c r="DE1713" s="253"/>
      <c r="DF1713" s="253"/>
      <c r="DG1713" s="253"/>
      <c r="DH1713" s="253"/>
      <c r="DI1713" s="253"/>
      <c r="DJ1713" s="253"/>
      <c r="DK1713" s="253"/>
      <c r="DL1713" s="253"/>
      <c r="DM1713" s="253"/>
      <c r="DN1713" s="253"/>
      <c r="DO1713" s="253"/>
      <c r="DP1713" s="253"/>
      <c r="DQ1713" s="253"/>
      <c r="DR1713" s="253"/>
      <c r="DS1713" s="253"/>
      <c r="DT1713" s="253"/>
      <c r="DU1713" s="253"/>
      <c r="DV1713" s="253"/>
      <c r="DW1713" s="253"/>
      <c r="DX1713" s="253"/>
      <c r="DY1713" s="253"/>
      <c r="DZ1713" s="253"/>
      <c r="EA1713" s="253"/>
      <c r="EB1713" s="253"/>
      <c r="EC1713" s="253"/>
      <c r="ED1713" s="253"/>
      <c r="EE1713" s="253"/>
      <c r="EF1713" s="253"/>
      <c r="EG1713" s="253"/>
      <c r="EH1713" s="253"/>
      <c r="EI1713" s="253"/>
      <c r="EJ1713" s="253"/>
      <c r="EK1713" s="253"/>
      <c r="EL1713" s="253"/>
      <c r="EM1713" s="253"/>
      <c r="EN1713" s="253"/>
      <c r="EO1713" s="253"/>
      <c r="EP1713" s="253"/>
      <c r="EQ1713" s="253"/>
      <c r="ER1713" s="253"/>
      <c r="ES1713" s="253"/>
      <c r="ET1713" s="253"/>
      <c r="EU1713" s="253"/>
      <c r="EV1713" s="253"/>
      <c r="EW1713" s="253"/>
      <c r="EX1713" s="253"/>
      <c r="EY1713" s="253"/>
      <c r="EZ1713" s="253"/>
      <c r="FA1713" s="253"/>
      <c r="FB1713" s="253"/>
      <c r="FC1713" s="253"/>
      <c r="FD1713" s="253"/>
      <c r="FE1713" s="253"/>
      <c r="FF1713" s="253"/>
      <c r="FG1713" s="253"/>
      <c r="FH1713" s="253"/>
      <c r="FI1713" s="253"/>
      <c r="FJ1713" s="253"/>
      <c r="FK1713" s="253"/>
      <c r="FL1713" s="253"/>
      <c r="FM1713" s="253"/>
      <c r="FN1713" s="253"/>
      <c r="FO1713" s="253"/>
      <c r="FP1713" s="253"/>
      <c r="FQ1713" s="253"/>
      <c r="FR1713" s="253"/>
      <c r="FS1713" s="253"/>
      <c r="FT1713" s="253"/>
      <c r="FU1713" s="253"/>
      <c r="FV1713" s="253"/>
    </row>
    <row r="1714" spans="1:178" s="33" customFormat="1" ht="32.25" customHeight="1">
      <c r="A1714" s="35" t="s">
        <v>1079</v>
      </c>
      <c r="B1714" s="36" t="s">
        <v>1080</v>
      </c>
      <c r="C1714" s="40"/>
      <c r="D1714" s="40">
        <v>45</v>
      </c>
      <c r="E1714" s="23">
        <f t="shared" si="792"/>
        <v>0</v>
      </c>
      <c r="F1714" s="40"/>
      <c r="G1714" s="25">
        <v>30</v>
      </c>
      <c r="H1714" s="23">
        <f t="shared" si="793"/>
        <v>0</v>
      </c>
      <c r="I1714" s="40"/>
      <c r="J1714" s="25">
        <v>45</v>
      </c>
      <c r="K1714" s="23">
        <f t="shared" si="794"/>
        <v>0</v>
      </c>
      <c r="L1714" s="40"/>
      <c r="M1714" s="25">
        <v>75</v>
      </c>
      <c r="N1714" s="23">
        <f t="shared" si="795"/>
        <v>0</v>
      </c>
      <c r="O1714" s="40"/>
      <c r="P1714" s="40">
        <v>38</v>
      </c>
      <c r="Q1714" s="23">
        <f t="shared" si="796"/>
        <v>0</v>
      </c>
      <c r="R1714" s="40"/>
      <c r="S1714" s="40">
        <v>68</v>
      </c>
      <c r="T1714" s="23">
        <f t="shared" si="797"/>
        <v>0</v>
      </c>
      <c r="U1714" s="40">
        <v>450</v>
      </c>
      <c r="V1714" s="40">
        <v>38</v>
      </c>
      <c r="W1714" s="23">
        <f t="shared" si="798"/>
        <v>17100</v>
      </c>
      <c r="X1714" s="40">
        <v>502</v>
      </c>
      <c r="Y1714" s="40">
        <v>55</v>
      </c>
      <c r="Z1714" s="23">
        <f t="shared" si="799"/>
        <v>27610</v>
      </c>
      <c r="AA1714" s="40">
        <v>100</v>
      </c>
      <c r="AB1714" s="40">
        <v>58</v>
      </c>
      <c r="AC1714" s="23">
        <f t="shared" si="800"/>
        <v>5800</v>
      </c>
      <c r="AD1714" s="40">
        <v>150</v>
      </c>
      <c r="AE1714" s="40">
        <v>68</v>
      </c>
      <c r="AF1714" s="25">
        <f t="shared" si="801"/>
        <v>10200</v>
      </c>
      <c r="AG1714" s="40"/>
      <c r="AH1714" s="40">
        <v>98</v>
      </c>
      <c r="AI1714" s="23">
        <f t="shared" si="802"/>
        <v>0</v>
      </c>
      <c r="AJ1714" s="40"/>
      <c r="AK1714" s="40">
        <v>7</v>
      </c>
      <c r="AL1714" s="25">
        <f t="shared" si="803"/>
        <v>0</v>
      </c>
      <c r="AM1714" s="40"/>
      <c r="AN1714" s="40">
        <v>6</v>
      </c>
      <c r="AO1714" s="25">
        <f t="shared" si="804"/>
        <v>0</v>
      </c>
      <c r="AP1714" s="40"/>
      <c r="AQ1714" s="40">
        <v>7</v>
      </c>
      <c r="AR1714" s="60">
        <f t="shared" si="788"/>
        <v>0</v>
      </c>
      <c r="AS1714" s="40"/>
      <c r="AT1714" s="40">
        <v>5.63</v>
      </c>
      <c r="AU1714" s="60">
        <f t="shared" si="791"/>
        <v>0</v>
      </c>
      <c r="AV1714" s="40"/>
      <c r="AW1714" s="40">
        <v>6.65</v>
      </c>
      <c r="AX1714" s="60">
        <f t="shared" si="789"/>
        <v>0</v>
      </c>
      <c r="AY1714" s="40"/>
      <c r="AZ1714" s="60">
        <v>5.58</v>
      </c>
      <c r="BA1714" s="60">
        <f t="shared" si="790"/>
        <v>0</v>
      </c>
      <c r="BB1714" s="40"/>
      <c r="BC1714" s="40">
        <v>6</v>
      </c>
      <c r="BD1714" s="23">
        <f t="shared" si="805"/>
        <v>0</v>
      </c>
      <c r="BE1714" s="26">
        <f t="shared" si="806"/>
        <v>60710</v>
      </c>
      <c r="BF1714" s="27">
        <f t="shared" si="809"/>
        <v>87110</v>
      </c>
      <c r="BG1714" s="165"/>
      <c r="BH1714" s="166"/>
      <c r="BI1714" s="165"/>
      <c r="BJ1714" s="30">
        <f t="shared" si="807"/>
        <v>0</v>
      </c>
      <c r="BK1714" s="28">
        <f t="shared" si="808"/>
        <v>147820</v>
      </c>
      <c r="BL1714" s="252"/>
      <c r="BM1714" s="252"/>
      <c r="BN1714" s="252"/>
      <c r="BO1714" s="252"/>
      <c r="BP1714" s="250"/>
      <c r="BQ1714" s="250"/>
      <c r="BR1714" s="254"/>
      <c r="BS1714" s="254"/>
      <c r="BT1714" s="254"/>
      <c r="BU1714" s="250"/>
      <c r="BV1714" s="252"/>
      <c r="BW1714" s="252"/>
      <c r="BX1714" s="252"/>
      <c r="BY1714" s="253"/>
      <c r="BZ1714" s="253"/>
      <c r="CA1714" s="253"/>
      <c r="CB1714" s="253"/>
      <c r="CC1714" s="253"/>
      <c r="CD1714" s="253"/>
      <c r="CE1714" s="253"/>
      <c r="CF1714" s="253"/>
      <c r="CG1714" s="253"/>
      <c r="CH1714" s="253"/>
      <c r="CI1714" s="253"/>
      <c r="CJ1714" s="253"/>
      <c r="CK1714" s="253"/>
      <c r="CL1714" s="253"/>
      <c r="CM1714" s="253"/>
      <c r="CN1714" s="253"/>
      <c r="CO1714" s="253"/>
      <c r="CP1714" s="253"/>
      <c r="CQ1714" s="253"/>
      <c r="CR1714" s="253"/>
      <c r="CS1714" s="253"/>
      <c r="CT1714" s="253"/>
      <c r="CU1714" s="253"/>
      <c r="CV1714" s="253"/>
      <c r="CW1714" s="253"/>
      <c r="CX1714" s="253"/>
      <c r="CY1714" s="253"/>
      <c r="CZ1714" s="253"/>
      <c r="DA1714" s="253"/>
      <c r="DB1714" s="253"/>
      <c r="DC1714" s="253"/>
      <c r="DD1714" s="253"/>
      <c r="DE1714" s="253"/>
      <c r="DF1714" s="253"/>
      <c r="DG1714" s="253"/>
      <c r="DH1714" s="253"/>
      <c r="DI1714" s="253"/>
      <c r="DJ1714" s="253"/>
      <c r="DK1714" s="253"/>
      <c r="DL1714" s="253"/>
      <c r="DM1714" s="253"/>
      <c r="DN1714" s="253"/>
      <c r="DO1714" s="253"/>
      <c r="DP1714" s="253"/>
      <c r="DQ1714" s="253"/>
      <c r="DR1714" s="253"/>
      <c r="DS1714" s="253"/>
      <c r="DT1714" s="253"/>
      <c r="DU1714" s="253"/>
      <c r="DV1714" s="253"/>
      <c r="DW1714" s="253"/>
      <c r="DX1714" s="253"/>
      <c r="DY1714" s="253"/>
      <c r="DZ1714" s="253"/>
      <c r="EA1714" s="253"/>
      <c r="EB1714" s="253"/>
      <c r="EC1714" s="253"/>
      <c r="ED1714" s="253"/>
      <c r="EE1714" s="253"/>
      <c r="EF1714" s="253"/>
      <c r="EG1714" s="253"/>
      <c r="EH1714" s="253"/>
      <c r="EI1714" s="253"/>
      <c r="EJ1714" s="253"/>
      <c r="EK1714" s="253"/>
      <c r="EL1714" s="253"/>
      <c r="EM1714" s="253"/>
      <c r="EN1714" s="253"/>
      <c r="EO1714" s="253"/>
      <c r="EP1714" s="253"/>
      <c r="EQ1714" s="253"/>
      <c r="ER1714" s="253"/>
      <c r="ES1714" s="253"/>
      <c r="ET1714" s="253"/>
      <c r="EU1714" s="253"/>
      <c r="EV1714" s="253"/>
      <c r="EW1714" s="253"/>
      <c r="EX1714" s="253"/>
      <c r="EY1714" s="253"/>
      <c r="EZ1714" s="253"/>
      <c r="FA1714" s="253"/>
      <c r="FB1714" s="253"/>
      <c r="FC1714" s="253"/>
      <c r="FD1714" s="253"/>
      <c r="FE1714" s="253"/>
      <c r="FF1714" s="253"/>
      <c r="FG1714" s="253"/>
      <c r="FH1714" s="253"/>
      <c r="FI1714" s="253"/>
      <c r="FJ1714" s="253"/>
      <c r="FK1714" s="253"/>
      <c r="FL1714" s="253"/>
      <c r="FM1714" s="253"/>
      <c r="FN1714" s="253"/>
      <c r="FO1714" s="253"/>
      <c r="FP1714" s="253"/>
      <c r="FQ1714" s="253"/>
      <c r="FR1714" s="253"/>
      <c r="FS1714" s="253"/>
      <c r="FT1714" s="253"/>
      <c r="FU1714" s="253"/>
      <c r="FV1714" s="253"/>
    </row>
    <row r="1715" spans="1:178" s="33" customFormat="1" ht="32.25" customHeight="1">
      <c r="A1715" s="35" t="s">
        <v>1081</v>
      </c>
      <c r="B1715" s="36" t="s">
        <v>1082</v>
      </c>
      <c r="C1715" s="40"/>
      <c r="D1715" s="40">
        <v>45</v>
      </c>
      <c r="E1715" s="23">
        <f t="shared" si="792"/>
        <v>0</v>
      </c>
      <c r="F1715" s="40"/>
      <c r="G1715" s="25">
        <v>30</v>
      </c>
      <c r="H1715" s="23">
        <f t="shared" si="793"/>
        <v>0</v>
      </c>
      <c r="I1715" s="40"/>
      <c r="J1715" s="25">
        <v>45</v>
      </c>
      <c r="K1715" s="23">
        <f t="shared" si="794"/>
        <v>0</v>
      </c>
      <c r="L1715" s="40"/>
      <c r="M1715" s="25">
        <v>75</v>
      </c>
      <c r="N1715" s="23">
        <f t="shared" si="795"/>
        <v>0</v>
      </c>
      <c r="O1715" s="40"/>
      <c r="P1715" s="40">
        <v>38</v>
      </c>
      <c r="Q1715" s="23">
        <f t="shared" si="796"/>
        <v>0</v>
      </c>
      <c r="R1715" s="40"/>
      <c r="S1715" s="40">
        <v>68</v>
      </c>
      <c r="T1715" s="23">
        <f t="shared" si="797"/>
        <v>0</v>
      </c>
      <c r="U1715" s="40"/>
      <c r="V1715" s="40">
        <v>38</v>
      </c>
      <c r="W1715" s="23">
        <f t="shared" si="798"/>
        <v>0</v>
      </c>
      <c r="X1715" s="40"/>
      <c r="Y1715" s="40">
        <v>55</v>
      </c>
      <c r="Z1715" s="23">
        <f t="shared" si="799"/>
        <v>0</v>
      </c>
      <c r="AA1715" s="40"/>
      <c r="AB1715" s="40">
        <v>58</v>
      </c>
      <c r="AC1715" s="23">
        <f t="shared" si="800"/>
        <v>0</v>
      </c>
      <c r="AD1715" s="40"/>
      <c r="AE1715" s="40">
        <v>68</v>
      </c>
      <c r="AF1715" s="25">
        <f t="shared" si="801"/>
        <v>0</v>
      </c>
      <c r="AG1715" s="40"/>
      <c r="AH1715" s="40">
        <v>98</v>
      </c>
      <c r="AI1715" s="23">
        <f t="shared" si="802"/>
        <v>0</v>
      </c>
      <c r="AJ1715" s="40"/>
      <c r="AK1715" s="40">
        <v>7</v>
      </c>
      <c r="AL1715" s="25">
        <f t="shared" si="803"/>
        <v>0</v>
      </c>
      <c r="AM1715" s="40"/>
      <c r="AN1715" s="40">
        <v>6</v>
      </c>
      <c r="AO1715" s="25">
        <f t="shared" si="804"/>
        <v>0</v>
      </c>
      <c r="AP1715" s="40"/>
      <c r="AQ1715" s="40">
        <v>7</v>
      </c>
      <c r="AR1715" s="60">
        <f t="shared" si="788"/>
        <v>0</v>
      </c>
      <c r="AS1715" s="40"/>
      <c r="AT1715" s="40">
        <v>5.63</v>
      </c>
      <c r="AU1715" s="60">
        <f t="shared" si="791"/>
        <v>0</v>
      </c>
      <c r="AV1715" s="40"/>
      <c r="AW1715" s="40">
        <v>6.65</v>
      </c>
      <c r="AX1715" s="60">
        <f t="shared" si="789"/>
        <v>0</v>
      </c>
      <c r="AY1715" s="40"/>
      <c r="AZ1715" s="60">
        <v>5.58</v>
      </c>
      <c r="BA1715" s="60">
        <f t="shared" si="790"/>
        <v>0</v>
      </c>
      <c r="BB1715" s="40"/>
      <c r="BC1715" s="40">
        <v>6</v>
      </c>
      <c r="BD1715" s="23">
        <f t="shared" si="805"/>
        <v>0</v>
      </c>
      <c r="BE1715" s="26">
        <f t="shared" si="806"/>
        <v>0</v>
      </c>
      <c r="BF1715" s="27">
        <f t="shared" si="809"/>
        <v>59685</v>
      </c>
      <c r="BG1715" s="165"/>
      <c r="BH1715" s="166"/>
      <c r="BI1715" s="165"/>
      <c r="BJ1715" s="30">
        <f t="shared" si="807"/>
        <v>0</v>
      </c>
      <c r="BK1715" s="28">
        <f t="shared" si="808"/>
        <v>59685</v>
      </c>
      <c r="BL1715" s="252"/>
      <c r="BM1715" s="252"/>
      <c r="BN1715" s="252"/>
      <c r="BO1715" s="252"/>
      <c r="BP1715" s="250"/>
      <c r="BQ1715" s="250"/>
      <c r="BR1715" s="254"/>
      <c r="BS1715" s="254"/>
      <c r="BT1715" s="254"/>
      <c r="BU1715" s="250"/>
      <c r="BV1715" s="252"/>
      <c r="BW1715" s="252"/>
      <c r="BX1715" s="252"/>
      <c r="BY1715" s="253"/>
      <c r="BZ1715" s="253"/>
      <c r="CA1715" s="253"/>
      <c r="CB1715" s="253"/>
      <c r="CC1715" s="253"/>
      <c r="CD1715" s="253"/>
      <c r="CE1715" s="253"/>
      <c r="CF1715" s="253"/>
      <c r="CG1715" s="253"/>
      <c r="CH1715" s="253"/>
      <c r="CI1715" s="253"/>
      <c r="CJ1715" s="253"/>
      <c r="CK1715" s="253"/>
      <c r="CL1715" s="253"/>
      <c r="CM1715" s="253"/>
      <c r="CN1715" s="253"/>
      <c r="CO1715" s="253"/>
      <c r="CP1715" s="253"/>
      <c r="CQ1715" s="253"/>
      <c r="CR1715" s="253"/>
      <c r="CS1715" s="253"/>
      <c r="CT1715" s="253"/>
      <c r="CU1715" s="253"/>
      <c r="CV1715" s="253"/>
      <c r="CW1715" s="253"/>
      <c r="CX1715" s="253"/>
      <c r="CY1715" s="253"/>
      <c r="CZ1715" s="253"/>
      <c r="DA1715" s="253"/>
      <c r="DB1715" s="253"/>
      <c r="DC1715" s="253"/>
      <c r="DD1715" s="253"/>
      <c r="DE1715" s="253"/>
      <c r="DF1715" s="253"/>
      <c r="DG1715" s="253"/>
      <c r="DH1715" s="253"/>
      <c r="DI1715" s="253"/>
      <c r="DJ1715" s="253"/>
      <c r="DK1715" s="253"/>
      <c r="DL1715" s="253"/>
      <c r="DM1715" s="253"/>
      <c r="DN1715" s="253"/>
      <c r="DO1715" s="253"/>
      <c r="DP1715" s="253"/>
      <c r="DQ1715" s="253"/>
      <c r="DR1715" s="253"/>
      <c r="DS1715" s="253"/>
      <c r="DT1715" s="253"/>
      <c r="DU1715" s="253"/>
      <c r="DV1715" s="253"/>
      <c r="DW1715" s="253"/>
      <c r="DX1715" s="253"/>
      <c r="DY1715" s="253"/>
      <c r="DZ1715" s="253"/>
      <c r="EA1715" s="253"/>
      <c r="EB1715" s="253"/>
      <c r="EC1715" s="253"/>
      <c r="ED1715" s="253"/>
      <c r="EE1715" s="253"/>
      <c r="EF1715" s="253"/>
      <c r="EG1715" s="253"/>
      <c r="EH1715" s="253"/>
      <c r="EI1715" s="253"/>
      <c r="EJ1715" s="253"/>
      <c r="EK1715" s="253"/>
      <c r="EL1715" s="253"/>
      <c r="EM1715" s="253"/>
      <c r="EN1715" s="253"/>
      <c r="EO1715" s="253"/>
      <c r="EP1715" s="253"/>
      <c r="EQ1715" s="253"/>
      <c r="ER1715" s="253"/>
      <c r="ES1715" s="253"/>
      <c r="ET1715" s="253"/>
      <c r="EU1715" s="253"/>
      <c r="EV1715" s="253"/>
      <c r="EW1715" s="253"/>
      <c r="EX1715" s="253"/>
      <c r="EY1715" s="253"/>
      <c r="EZ1715" s="253"/>
      <c r="FA1715" s="253"/>
      <c r="FB1715" s="253"/>
      <c r="FC1715" s="253"/>
      <c r="FD1715" s="253"/>
      <c r="FE1715" s="253"/>
      <c r="FF1715" s="253"/>
      <c r="FG1715" s="253"/>
      <c r="FH1715" s="253"/>
      <c r="FI1715" s="253"/>
      <c r="FJ1715" s="253"/>
      <c r="FK1715" s="253"/>
      <c r="FL1715" s="253"/>
      <c r="FM1715" s="253"/>
      <c r="FN1715" s="253"/>
      <c r="FO1715" s="253"/>
      <c r="FP1715" s="253"/>
      <c r="FQ1715" s="253"/>
      <c r="FR1715" s="253"/>
      <c r="FS1715" s="253"/>
      <c r="FT1715" s="253"/>
      <c r="FU1715" s="253"/>
      <c r="FV1715" s="253"/>
    </row>
    <row r="1716" spans="1:178" s="33" customFormat="1" ht="32.25" customHeight="1">
      <c r="A1716" s="35" t="s">
        <v>1083</v>
      </c>
      <c r="B1716" s="36" t="s">
        <v>1084</v>
      </c>
      <c r="C1716" s="40"/>
      <c r="D1716" s="40">
        <v>45</v>
      </c>
      <c r="E1716" s="23">
        <f t="shared" si="792"/>
        <v>0</v>
      </c>
      <c r="F1716" s="40"/>
      <c r="G1716" s="25">
        <v>30</v>
      </c>
      <c r="H1716" s="23">
        <f t="shared" si="793"/>
        <v>0</v>
      </c>
      <c r="I1716" s="40"/>
      <c r="J1716" s="25">
        <v>45</v>
      </c>
      <c r="K1716" s="23">
        <f t="shared" si="794"/>
        <v>0</v>
      </c>
      <c r="L1716" s="40"/>
      <c r="M1716" s="25">
        <v>75</v>
      </c>
      <c r="N1716" s="23">
        <f t="shared" si="795"/>
        <v>0</v>
      </c>
      <c r="O1716" s="40"/>
      <c r="P1716" s="40">
        <v>38</v>
      </c>
      <c r="Q1716" s="23">
        <f t="shared" si="796"/>
        <v>0</v>
      </c>
      <c r="R1716" s="40"/>
      <c r="S1716" s="40">
        <v>68</v>
      </c>
      <c r="T1716" s="23">
        <f t="shared" si="797"/>
        <v>0</v>
      </c>
      <c r="U1716" s="40"/>
      <c r="V1716" s="40">
        <v>38</v>
      </c>
      <c r="W1716" s="23">
        <f t="shared" si="798"/>
        <v>0</v>
      </c>
      <c r="X1716" s="40"/>
      <c r="Y1716" s="40">
        <v>55</v>
      </c>
      <c r="Z1716" s="23">
        <f t="shared" si="799"/>
        <v>0</v>
      </c>
      <c r="AA1716" s="40"/>
      <c r="AB1716" s="40">
        <v>58</v>
      </c>
      <c r="AC1716" s="23">
        <f t="shared" si="800"/>
        <v>0</v>
      </c>
      <c r="AD1716" s="40"/>
      <c r="AE1716" s="40">
        <v>68</v>
      </c>
      <c r="AF1716" s="25">
        <f t="shared" si="801"/>
        <v>0</v>
      </c>
      <c r="AG1716" s="40"/>
      <c r="AH1716" s="40">
        <v>98</v>
      </c>
      <c r="AI1716" s="23">
        <f t="shared" si="802"/>
        <v>0</v>
      </c>
      <c r="AJ1716" s="40"/>
      <c r="AK1716" s="40">
        <v>7</v>
      </c>
      <c r="AL1716" s="25">
        <f t="shared" si="803"/>
        <v>0</v>
      </c>
      <c r="AM1716" s="40"/>
      <c r="AN1716" s="40">
        <v>6</v>
      </c>
      <c r="AO1716" s="25">
        <f t="shared" si="804"/>
        <v>0</v>
      </c>
      <c r="AP1716" s="40"/>
      <c r="AQ1716" s="40">
        <v>7</v>
      </c>
      <c r="AR1716" s="60">
        <f t="shared" si="788"/>
        <v>0</v>
      </c>
      <c r="AS1716" s="40"/>
      <c r="AT1716" s="40">
        <v>5.63</v>
      </c>
      <c r="AU1716" s="60">
        <f t="shared" si="791"/>
        <v>0</v>
      </c>
      <c r="AV1716" s="40"/>
      <c r="AW1716" s="40">
        <v>6.65</v>
      </c>
      <c r="AX1716" s="60">
        <f t="shared" si="789"/>
        <v>0</v>
      </c>
      <c r="AY1716" s="40"/>
      <c r="AZ1716" s="60">
        <v>5.58</v>
      </c>
      <c r="BA1716" s="60">
        <f t="shared" si="790"/>
        <v>0</v>
      </c>
      <c r="BB1716" s="40"/>
      <c r="BC1716" s="40">
        <v>6</v>
      </c>
      <c r="BD1716" s="23">
        <f t="shared" si="805"/>
        <v>0</v>
      </c>
      <c r="BE1716" s="26">
        <f t="shared" si="806"/>
        <v>0</v>
      </c>
      <c r="BF1716" s="27">
        <f t="shared" si="809"/>
        <v>202570</v>
      </c>
      <c r="BG1716" s="165"/>
      <c r="BH1716" s="166"/>
      <c r="BI1716" s="165"/>
      <c r="BJ1716" s="30">
        <f t="shared" si="807"/>
        <v>0</v>
      </c>
      <c r="BK1716" s="28">
        <f t="shared" si="808"/>
        <v>202570</v>
      </c>
      <c r="BL1716" s="252"/>
      <c r="BM1716" s="252"/>
      <c r="BN1716" s="252"/>
      <c r="BO1716" s="252"/>
      <c r="BP1716" s="250"/>
      <c r="BQ1716" s="250"/>
      <c r="BR1716" s="254"/>
      <c r="BS1716" s="254"/>
      <c r="BT1716" s="254"/>
      <c r="BU1716" s="250"/>
      <c r="BV1716" s="252"/>
      <c r="BW1716" s="252"/>
      <c r="BX1716" s="252"/>
      <c r="BY1716" s="253"/>
      <c r="BZ1716" s="253"/>
      <c r="CA1716" s="253"/>
      <c r="CB1716" s="253"/>
      <c r="CC1716" s="253"/>
      <c r="CD1716" s="253"/>
      <c r="CE1716" s="253"/>
      <c r="CF1716" s="253"/>
      <c r="CG1716" s="253"/>
      <c r="CH1716" s="253"/>
      <c r="CI1716" s="253"/>
      <c r="CJ1716" s="253"/>
      <c r="CK1716" s="253"/>
      <c r="CL1716" s="253"/>
      <c r="CM1716" s="253"/>
      <c r="CN1716" s="253"/>
      <c r="CO1716" s="253"/>
      <c r="CP1716" s="253"/>
      <c r="CQ1716" s="253"/>
      <c r="CR1716" s="253"/>
      <c r="CS1716" s="253"/>
      <c r="CT1716" s="253"/>
      <c r="CU1716" s="253"/>
      <c r="CV1716" s="253"/>
      <c r="CW1716" s="253"/>
      <c r="CX1716" s="253"/>
      <c r="CY1716" s="253"/>
      <c r="CZ1716" s="253"/>
      <c r="DA1716" s="253"/>
      <c r="DB1716" s="253"/>
      <c r="DC1716" s="253"/>
      <c r="DD1716" s="253"/>
      <c r="DE1716" s="253"/>
      <c r="DF1716" s="253"/>
      <c r="DG1716" s="253"/>
      <c r="DH1716" s="253"/>
      <c r="DI1716" s="253"/>
      <c r="DJ1716" s="253"/>
      <c r="DK1716" s="253"/>
      <c r="DL1716" s="253"/>
      <c r="DM1716" s="253"/>
      <c r="DN1716" s="253"/>
      <c r="DO1716" s="253"/>
      <c r="DP1716" s="253"/>
      <c r="DQ1716" s="253"/>
      <c r="DR1716" s="253"/>
      <c r="DS1716" s="253"/>
      <c r="DT1716" s="253"/>
      <c r="DU1716" s="253"/>
      <c r="DV1716" s="253"/>
      <c r="DW1716" s="253"/>
      <c r="DX1716" s="253"/>
      <c r="DY1716" s="253"/>
      <c r="DZ1716" s="253"/>
      <c r="EA1716" s="253"/>
      <c r="EB1716" s="253"/>
      <c r="EC1716" s="253"/>
      <c r="ED1716" s="253"/>
      <c r="EE1716" s="253"/>
      <c r="EF1716" s="253"/>
      <c r="EG1716" s="253"/>
      <c r="EH1716" s="253"/>
      <c r="EI1716" s="253"/>
      <c r="EJ1716" s="253"/>
      <c r="EK1716" s="253"/>
      <c r="EL1716" s="253"/>
      <c r="EM1716" s="253"/>
      <c r="EN1716" s="253"/>
      <c r="EO1716" s="253"/>
      <c r="EP1716" s="253"/>
      <c r="EQ1716" s="253"/>
      <c r="ER1716" s="253"/>
      <c r="ES1716" s="253"/>
      <c r="ET1716" s="253"/>
      <c r="EU1716" s="253"/>
      <c r="EV1716" s="253"/>
      <c r="EW1716" s="253"/>
      <c r="EX1716" s="253"/>
      <c r="EY1716" s="253"/>
      <c r="EZ1716" s="253"/>
      <c r="FA1716" s="253"/>
      <c r="FB1716" s="253"/>
      <c r="FC1716" s="253"/>
      <c r="FD1716" s="253"/>
      <c r="FE1716" s="253"/>
      <c r="FF1716" s="253"/>
      <c r="FG1716" s="253"/>
      <c r="FH1716" s="253"/>
      <c r="FI1716" s="253"/>
      <c r="FJ1716" s="253"/>
      <c r="FK1716" s="253"/>
      <c r="FL1716" s="253"/>
      <c r="FM1716" s="253"/>
      <c r="FN1716" s="253"/>
      <c r="FO1716" s="253"/>
      <c r="FP1716" s="253"/>
      <c r="FQ1716" s="253"/>
      <c r="FR1716" s="253"/>
      <c r="FS1716" s="253"/>
      <c r="FT1716" s="253"/>
      <c r="FU1716" s="253"/>
      <c r="FV1716" s="253"/>
    </row>
    <row r="1717" spans="1:178" s="33" customFormat="1" ht="32.25" customHeight="1">
      <c r="A1717" s="35" t="s">
        <v>1085</v>
      </c>
      <c r="B1717" s="36" t="s">
        <v>1086</v>
      </c>
      <c r="C1717" s="40"/>
      <c r="D1717" s="40">
        <v>45</v>
      </c>
      <c r="E1717" s="23">
        <f t="shared" si="792"/>
        <v>0</v>
      </c>
      <c r="F1717" s="40"/>
      <c r="G1717" s="25">
        <v>30</v>
      </c>
      <c r="H1717" s="23">
        <f t="shared" si="793"/>
        <v>0</v>
      </c>
      <c r="I1717" s="40"/>
      <c r="J1717" s="25">
        <v>45</v>
      </c>
      <c r="K1717" s="23">
        <f t="shared" si="794"/>
        <v>0</v>
      </c>
      <c r="L1717" s="40"/>
      <c r="M1717" s="25">
        <v>75</v>
      </c>
      <c r="N1717" s="23">
        <f t="shared" si="795"/>
        <v>0</v>
      </c>
      <c r="O1717" s="40"/>
      <c r="P1717" s="40">
        <v>38</v>
      </c>
      <c r="Q1717" s="23">
        <f t="shared" si="796"/>
        <v>0</v>
      </c>
      <c r="R1717" s="40"/>
      <c r="S1717" s="40">
        <v>68</v>
      </c>
      <c r="T1717" s="23">
        <f t="shared" si="797"/>
        <v>0</v>
      </c>
      <c r="U1717" s="40">
        <v>450</v>
      </c>
      <c r="V1717" s="40">
        <v>38</v>
      </c>
      <c r="W1717" s="23">
        <f t="shared" si="798"/>
        <v>17100</v>
      </c>
      <c r="X1717" s="40">
        <v>310</v>
      </c>
      <c r="Y1717" s="40">
        <v>55</v>
      </c>
      <c r="Z1717" s="23">
        <f t="shared" si="799"/>
        <v>17050</v>
      </c>
      <c r="AA1717" s="40">
        <v>150</v>
      </c>
      <c r="AB1717" s="40">
        <v>58</v>
      </c>
      <c r="AC1717" s="23">
        <f t="shared" si="800"/>
        <v>8700</v>
      </c>
      <c r="AD1717" s="40">
        <v>180</v>
      </c>
      <c r="AE1717" s="40">
        <v>68</v>
      </c>
      <c r="AF1717" s="25">
        <f t="shared" si="801"/>
        <v>12240</v>
      </c>
      <c r="AG1717" s="40"/>
      <c r="AH1717" s="40">
        <v>98</v>
      </c>
      <c r="AI1717" s="23">
        <f t="shared" si="802"/>
        <v>0</v>
      </c>
      <c r="AJ1717" s="40"/>
      <c r="AK1717" s="40">
        <v>7</v>
      </c>
      <c r="AL1717" s="25">
        <f t="shared" si="803"/>
        <v>0</v>
      </c>
      <c r="AM1717" s="40"/>
      <c r="AN1717" s="40">
        <v>6</v>
      </c>
      <c r="AO1717" s="25">
        <f t="shared" si="804"/>
        <v>0</v>
      </c>
      <c r="AP1717" s="40"/>
      <c r="AQ1717" s="40">
        <v>7</v>
      </c>
      <c r="AR1717" s="60">
        <f t="shared" ref="AR1717:AR1771" si="810">AQ1717*AP1717</f>
        <v>0</v>
      </c>
      <c r="AS1717" s="40"/>
      <c r="AT1717" s="40">
        <v>5.63</v>
      </c>
      <c r="AU1717" s="60">
        <f t="shared" si="791"/>
        <v>0</v>
      </c>
      <c r="AV1717" s="40"/>
      <c r="AW1717" s="40">
        <v>6.65</v>
      </c>
      <c r="AX1717" s="60">
        <f t="shared" ref="AX1717:AX1771" si="811">AW1717*AV1717</f>
        <v>0</v>
      </c>
      <c r="AY1717" s="40"/>
      <c r="AZ1717" s="60">
        <v>5.58</v>
      </c>
      <c r="BA1717" s="60">
        <f t="shared" ref="BA1717:BA1771" si="812">AZ1717*AY1717</f>
        <v>0</v>
      </c>
      <c r="BB1717" s="40"/>
      <c r="BC1717" s="40">
        <v>6</v>
      </c>
      <c r="BD1717" s="23">
        <f t="shared" si="805"/>
        <v>0</v>
      </c>
      <c r="BE1717" s="26">
        <f t="shared" si="806"/>
        <v>55090</v>
      </c>
      <c r="BF1717" s="27">
        <f t="shared" si="809"/>
        <v>2414</v>
      </c>
      <c r="BG1717" s="165"/>
      <c r="BH1717" s="166"/>
      <c r="BI1717" s="165">
        <v>7065</v>
      </c>
      <c r="BJ1717" s="30">
        <f t="shared" si="807"/>
        <v>7065</v>
      </c>
      <c r="BK1717" s="28">
        <f t="shared" si="808"/>
        <v>50439</v>
      </c>
      <c r="BL1717" s="252"/>
      <c r="BM1717" s="252"/>
      <c r="BN1717" s="252"/>
      <c r="BO1717" s="252"/>
      <c r="BP1717" s="250"/>
      <c r="BQ1717" s="250"/>
      <c r="BR1717" s="254"/>
      <c r="BS1717" s="254"/>
      <c r="BT1717" s="254"/>
      <c r="BU1717" s="250"/>
      <c r="BV1717" s="252"/>
      <c r="BW1717" s="252"/>
      <c r="BX1717" s="252"/>
      <c r="BY1717" s="253"/>
      <c r="BZ1717" s="253"/>
      <c r="CA1717" s="253"/>
      <c r="CB1717" s="253"/>
      <c r="CC1717" s="253"/>
      <c r="CD1717" s="253"/>
      <c r="CE1717" s="253"/>
      <c r="CF1717" s="253"/>
      <c r="CG1717" s="253"/>
      <c r="CH1717" s="253"/>
      <c r="CI1717" s="253"/>
      <c r="CJ1717" s="253"/>
      <c r="CK1717" s="253"/>
      <c r="CL1717" s="253"/>
      <c r="CM1717" s="253"/>
      <c r="CN1717" s="253"/>
      <c r="CO1717" s="253"/>
      <c r="CP1717" s="253"/>
      <c r="CQ1717" s="253"/>
      <c r="CR1717" s="253"/>
      <c r="CS1717" s="253"/>
      <c r="CT1717" s="253"/>
      <c r="CU1717" s="253"/>
      <c r="CV1717" s="253"/>
      <c r="CW1717" s="253"/>
      <c r="CX1717" s="253"/>
      <c r="CY1717" s="253"/>
      <c r="CZ1717" s="253"/>
      <c r="DA1717" s="253"/>
      <c r="DB1717" s="253"/>
      <c r="DC1717" s="253"/>
      <c r="DD1717" s="253"/>
      <c r="DE1717" s="253"/>
      <c r="DF1717" s="253"/>
      <c r="DG1717" s="253"/>
      <c r="DH1717" s="253"/>
      <c r="DI1717" s="253"/>
      <c r="DJ1717" s="253"/>
      <c r="DK1717" s="253"/>
      <c r="DL1717" s="253"/>
      <c r="DM1717" s="253"/>
      <c r="DN1717" s="253"/>
      <c r="DO1717" s="253"/>
      <c r="DP1717" s="253"/>
      <c r="DQ1717" s="253"/>
      <c r="DR1717" s="253"/>
      <c r="DS1717" s="253"/>
      <c r="DT1717" s="253"/>
      <c r="DU1717" s="253"/>
      <c r="DV1717" s="253"/>
      <c r="DW1717" s="253"/>
      <c r="DX1717" s="253"/>
      <c r="DY1717" s="253"/>
      <c r="DZ1717" s="253"/>
      <c r="EA1717" s="253"/>
      <c r="EB1717" s="253"/>
      <c r="EC1717" s="253"/>
      <c r="ED1717" s="253"/>
      <c r="EE1717" s="253"/>
      <c r="EF1717" s="253"/>
      <c r="EG1717" s="253"/>
      <c r="EH1717" s="253"/>
      <c r="EI1717" s="253"/>
      <c r="EJ1717" s="253"/>
      <c r="EK1717" s="253"/>
      <c r="EL1717" s="253"/>
      <c r="EM1717" s="253"/>
      <c r="EN1717" s="253"/>
      <c r="EO1717" s="253"/>
      <c r="EP1717" s="253"/>
      <c r="EQ1717" s="253"/>
      <c r="ER1717" s="253"/>
      <c r="ES1717" s="253"/>
      <c r="ET1717" s="253"/>
      <c r="EU1717" s="253"/>
      <c r="EV1717" s="253"/>
      <c r="EW1717" s="253"/>
      <c r="EX1717" s="253"/>
      <c r="EY1717" s="253"/>
      <c r="EZ1717" s="253"/>
      <c r="FA1717" s="253"/>
      <c r="FB1717" s="253"/>
      <c r="FC1717" s="253"/>
      <c r="FD1717" s="253"/>
      <c r="FE1717" s="253"/>
      <c r="FF1717" s="253"/>
      <c r="FG1717" s="253"/>
      <c r="FH1717" s="253"/>
      <c r="FI1717" s="253"/>
      <c r="FJ1717" s="253"/>
      <c r="FK1717" s="253"/>
      <c r="FL1717" s="253"/>
      <c r="FM1717" s="253"/>
      <c r="FN1717" s="253"/>
      <c r="FO1717" s="253"/>
      <c r="FP1717" s="253"/>
      <c r="FQ1717" s="253"/>
      <c r="FR1717" s="253"/>
      <c r="FS1717" s="253"/>
      <c r="FT1717" s="253"/>
      <c r="FU1717" s="253"/>
      <c r="FV1717" s="253"/>
    </row>
    <row r="1718" spans="1:178" s="33" customFormat="1" ht="32.25" customHeight="1">
      <c r="A1718" s="35" t="s">
        <v>1087</v>
      </c>
      <c r="B1718" s="36" t="s">
        <v>1088</v>
      </c>
      <c r="C1718" s="40"/>
      <c r="D1718" s="40">
        <v>45</v>
      </c>
      <c r="E1718" s="23">
        <f t="shared" si="792"/>
        <v>0</v>
      </c>
      <c r="F1718" s="40"/>
      <c r="G1718" s="25">
        <v>30</v>
      </c>
      <c r="H1718" s="23">
        <f t="shared" si="793"/>
        <v>0</v>
      </c>
      <c r="I1718" s="40"/>
      <c r="J1718" s="25">
        <v>45</v>
      </c>
      <c r="K1718" s="23">
        <f t="shared" si="794"/>
        <v>0</v>
      </c>
      <c r="L1718" s="40"/>
      <c r="M1718" s="25">
        <v>75</v>
      </c>
      <c r="N1718" s="23">
        <f t="shared" si="795"/>
        <v>0</v>
      </c>
      <c r="O1718" s="40"/>
      <c r="P1718" s="40">
        <v>38</v>
      </c>
      <c r="Q1718" s="23">
        <f t="shared" si="796"/>
        <v>0</v>
      </c>
      <c r="R1718" s="40"/>
      <c r="S1718" s="40">
        <v>68</v>
      </c>
      <c r="T1718" s="23">
        <f t="shared" si="797"/>
        <v>0</v>
      </c>
      <c r="U1718" s="40"/>
      <c r="V1718" s="40">
        <v>38</v>
      </c>
      <c r="W1718" s="23">
        <f t="shared" si="798"/>
        <v>0</v>
      </c>
      <c r="X1718" s="40"/>
      <c r="Y1718" s="40">
        <v>55</v>
      </c>
      <c r="Z1718" s="23">
        <f t="shared" si="799"/>
        <v>0</v>
      </c>
      <c r="AA1718" s="40"/>
      <c r="AB1718" s="40">
        <v>58</v>
      </c>
      <c r="AC1718" s="23">
        <f t="shared" si="800"/>
        <v>0</v>
      </c>
      <c r="AD1718" s="40"/>
      <c r="AE1718" s="40">
        <v>68</v>
      </c>
      <c r="AF1718" s="25">
        <f t="shared" si="801"/>
        <v>0</v>
      </c>
      <c r="AG1718" s="40"/>
      <c r="AH1718" s="40">
        <v>98</v>
      </c>
      <c r="AI1718" s="23">
        <f t="shared" si="802"/>
        <v>0</v>
      </c>
      <c r="AJ1718" s="40"/>
      <c r="AK1718" s="40">
        <v>7</v>
      </c>
      <c r="AL1718" s="25">
        <f t="shared" si="803"/>
        <v>0</v>
      </c>
      <c r="AM1718" s="40"/>
      <c r="AN1718" s="40">
        <v>6</v>
      </c>
      <c r="AO1718" s="25">
        <f t="shared" si="804"/>
        <v>0</v>
      </c>
      <c r="AP1718" s="40"/>
      <c r="AQ1718" s="40">
        <v>7</v>
      </c>
      <c r="AR1718" s="60">
        <f t="shared" si="810"/>
        <v>0</v>
      </c>
      <c r="AS1718" s="40"/>
      <c r="AT1718" s="40">
        <v>5.63</v>
      </c>
      <c r="AU1718" s="60">
        <f t="shared" si="791"/>
        <v>0</v>
      </c>
      <c r="AV1718" s="40"/>
      <c r="AW1718" s="40">
        <v>6.65</v>
      </c>
      <c r="AX1718" s="60">
        <f t="shared" si="811"/>
        <v>0</v>
      </c>
      <c r="AY1718" s="40"/>
      <c r="AZ1718" s="60">
        <v>5.58</v>
      </c>
      <c r="BA1718" s="60">
        <f t="shared" si="812"/>
        <v>0</v>
      </c>
      <c r="BB1718" s="40"/>
      <c r="BC1718" s="40">
        <v>6</v>
      </c>
      <c r="BD1718" s="23">
        <f t="shared" si="805"/>
        <v>0</v>
      </c>
      <c r="BE1718" s="26">
        <f t="shared" si="806"/>
        <v>0</v>
      </c>
      <c r="BF1718" s="27">
        <f t="shared" si="809"/>
        <v>82389</v>
      </c>
      <c r="BG1718" s="165"/>
      <c r="BH1718" s="166"/>
      <c r="BI1718" s="165"/>
      <c r="BJ1718" s="30">
        <f t="shared" si="807"/>
        <v>0</v>
      </c>
      <c r="BK1718" s="28">
        <f t="shared" si="808"/>
        <v>82389</v>
      </c>
      <c r="BL1718" s="252"/>
      <c r="BM1718" s="252"/>
      <c r="BN1718" s="252"/>
      <c r="BO1718" s="252"/>
      <c r="BP1718" s="250"/>
      <c r="BQ1718" s="250"/>
      <c r="BR1718" s="254"/>
      <c r="BS1718" s="254"/>
      <c r="BT1718" s="254"/>
      <c r="BU1718" s="250"/>
      <c r="BV1718" s="252"/>
      <c r="BW1718" s="252"/>
      <c r="BX1718" s="252"/>
      <c r="BY1718" s="253"/>
      <c r="BZ1718" s="253"/>
      <c r="CA1718" s="253"/>
      <c r="CB1718" s="253"/>
      <c r="CC1718" s="253"/>
      <c r="CD1718" s="253"/>
      <c r="CE1718" s="253"/>
      <c r="CF1718" s="253"/>
      <c r="CG1718" s="253"/>
      <c r="CH1718" s="253"/>
      <c r="CI1718" s="253"/>
      <c r="CJ1718" s="253"/>
      <c r="CK1718" s="253"/>
      <c r="CL1718" s="253"/>
      <c r="CM1718" s="253"/>
      <c r="CN1718" s="253"/>
      <c r="CO1718" s="253"/>
      <c r="CP1718" s="253"/>
      <c r="CQ1718" s="253"/>
      <c r="CR1718" s="253"/>
      <c r="CS1718" s="253"/>
      <c r="CT1718" s="253"/>
      <c r="CU1718" s="253"/>
      <c r="CV1718" s="253"/>
      <c r="CW1718" s="253"/>
      <c r="CX1718" s="253"/>
      <c r="CY1718" s="253"/>
      <c r="CZ1718" s="253"/>
      <c r="DA1718" s="253"/>
      <c r="DB1718" s="253"/>
      <c r="DC1718" s="253"/>
      <c r="DD1718" s="253"/>
      <c r="DE1718" s="253"/>
      <c r="DF1718" s="253"/>
      <c r="DG1718" s="253"/>
      <c r="DH1718" s="253"/>
      <c r="DI1718" s="253"/>
      <c r="DJ1718" s="253"/>
      <c r="DK1718" s="253"/>
      <c r="DL1718" s="253"/>
      <c r="DM1718" s="253"/>
      <c r="DN1718" s="253"/>
      <c r="DO1718" s="253"/>
      <c r="DP1718" s="253"/>
      <c r="DQ1718" s="253"/>
      <c r="DR1718" s="253"/>
      <c r="DS1718" s="253"/>
      <c r="DT1718" s="253"/>
      <c r="DU1718" s="253"/>
      <c r="DV1718" s="253"/>
      <c r="DW1718" s="253"/>
      <c r="DX1718" s="253"/>
      <c r="DY1718" s="253"/>
      <c r="DZ1718" s="253"/>
      <c r="EA1718" s="253"/>
      <c r="EB1718" s="253"/>
      <c r="EC1718" s="253"/>
      <c r="ED1718" s="253"/>
      <c r="EE1718" s="253"/>
      <c r="EF1718" s="253"/>
      <c r="EG1718" s="253"/>
      <c r="EH1718" s="253"/>
      <c r="EI1718" s="253"/>
      <c r="EJ1718" s="253"/>
      <c r="EK1718" s="253"/>
      <c r="EL1718" s="253"/>
      <c r="EM1718" s="253"/>
      <c r="EN1718" s="253"/>
      <c r="EO1718" s="253"/>
      <c r="EP1718" s="253"/>
      <c r="EQ1718" s="253"/>
      <c r="ER1718" s="253"/>
      <c r="ES1718" s="253"/>
      <c r="ET1718" s="253"/>
      <c r="EU1718" s="253"/>
      <c r="EV1718" s="253"/>
      <c r="EW1718" s="253"/>
      <c r="EX1718" s="253"/>
      <c r="EY1718" s="253"/>
      <c r="EZ1718" s="253"/>
      <c r="FA1718" s="253"/>
      <c r="FB1718" s="253"/>
      <c r="FC1718" s="253"/>
      <c r="FD1718" s="253"/>
      <c r="FE1718" s="253"/>
      <c r="FF1718" s="253"/>
      <c r="FG1718" s="253"/>
      <c r="FH1718" s="253"/>
      <c r="FI1718" s="253"/>
      <c r="FJ1718" s="253"/>
      <c r="FK1718" s="253"/>
      <c r="FL1718" s="253"/>
      <c r="FM1718" s="253"/>
      <c r="FN1718" s="253"/>
      <c r="FO1718" s="253"/>
      <c r="FP1718" s="253"/>
      <c r="FQ1718" s="253"/>
      <c r="FR1718" s="253"/>
      <c r="FS1718" s="253"/>
      <c r="FT1718" s="253"/>
      <c r="FU1718" s="253"/>
      <c r="FV1718" s="253"/>
    </row>
    <row r="1719" spans="1:178" s="33" customFormat="1" ht="32.25" customHeight="1">
      <c r="A1719" s="35" t="s">
        <v>1089</v>
      </c>
      <c r="B1719" s="36" t="s">
        <v>1090</v>
      </c>
      <c r="C1719" s="40"/>
      <c r="D1719" s="40">
        <v>45</v>
      </c>
      <c r="E1719" s="23">
        <f t="shared" si="792"/>
        <v>0</v>
      </c>
      <c r="F1719" s="40"/>
      <c r="G1719" s="25">
        <v>30</v>
      </c>
      <c r="H1719" s="23">
        <f t="shared" si="793"/>
        <v>0</v>
      </c>
      <c r="I1719" s="40"/>
      <c r="J1719" s="25">
        <v>45</v>
      </c>
      <c r="K1719" s="23">
        <f t="shared" si="794"/>
        <v>0</v>
      </c>
      <c r="L1719" s="40"/>
      <c r="M1719" s="25">
        <v>75</v>
      </c>
      <c r="N1719" s="23">
        <f t="shared" si="795"/>
        <v>0</v>
      </c>
      <c r="O1719" s="40"/>
      <c r="P1719" s="40">
        <v>38</v>
      </c>
      <c r="Q1719" s="23">
        <f t="shared" si="796"/>
        <v>0</v>
      </c>
      <c r="R1719" s="40"/>
      <c r="S1719" s="40">
        <v>68</v>
      </c>
      <c r="T1719" s="23">
        <f t="shared" si="797"/>
        <v>0</v>
      </c>
      <c r="U1719" s="40"/>
      <c r="V1719" s="40">
        <v>38</v>
      </c>
      <c r="W1719" s="23">
        <f t="shared" si="798"/>
        <v>0</v>
      </c>
      <c r="X1719" s="40"/>
      <c r="Y1719" s="40">
        <v>55</v>
      </c>
      <c r="Z1719" s="23">
        <f t="shared" si="799"/>
        <v>0</v>
      </c>
      <c r="AA1719" s="40"/>
      <c r="AB1719" s="40">
        <v>58</v>
      </c>
      <c r="AC1719" s="23">
        <f t="shared" si="800"/>
        <v>0</v>
      </c>
      <c r="AD1719" s="40"/>
      <c r="AE1719" s="40">
        <v>68</v>
      </c>
      <c r="AF1719" s="25">
        <f t="shared" si="801"/>
        <v>0</v>
      </c>
      <c r="AG1719" s="40"/>
      <c r="AH1719" s="40">
        <v>98</v>
      </c>
      <c r="AI1719" s="23">
        <f t="shared" si="802"/>
        <v>0</v>
      </c>
      <c r="AJ1719" s="40"/>
      <c r="AK1719" s="40">
        <v>7</v>
      </c>
      <c r="AL1719" s="25">
        <f t="shared" si="803"/>
        <v>0</v>
      </c>
      <c r="AM1719" s="40"/>
      <c r="AN1719" s="40">
        <v>6</v>
      </c>
      <c r="AO1719" s="25">
        <f t="shared" si="804"/>
        <v>0</v>
      </c>
      <c r="AP1719" s="40"/>
      <c r="AQ1719" s="40">
        <v>7</v>
      </c>
      <c r="AR1719" s="25">
        <f t="shared" si="810"/>
        <v>0</v>
      </c>
      <c r="AS1719" s="40"/>
      <c r="AT1719" s="40">
        <v>5.63</v>
      </c>
      <c r="AU1719" s="25">
        <f t="shared" si="791"/>
        <v>0</v>
      </c>
      <c r="AV1719" s="40"/>
      <c r="AW1719" s="40">
        <v>6.65</v>
      </c>
      <c r="AX1719" s="25">
        <f t="shared" si="811"/>
        <v>0</v>
      </c>
      <c r="AY1719" s="40"/>
      <c r="AZ1719" s="25">
        <v>5.58</v>
      </c>
      <c r="BA1719" s="25">
        <f t="shared" si="812"/>
        <v>0</v>
      </c>
      <c r="BB1719" s="40"/>
      <c r="BC1719" s="40">
        <v>6</v>
      </c>
      <c r="BD1719" s="23">
        <f t="shared" si="805"/>
        <v>0</v>
      </c>
      <c r="BE1719" s="26">
        <f t="shared" si="806"/>
        <v>0</v>
      </c>
      <c r="BF1719" s="27">
        <f t="shared" si="809"/>
        <v>15100</v>
      </c>
      <c r="BG1719" s="165"/>
      <c r="BH1719" s="166"/>
      <c r="BI1719" s="165"/>
      <c r="BJ1719" s="30">
        <f t="shared" si="807"/>
        <v>0</v>
      </c>
      <c r="BK1719" s="28">
        <f t="shared" si="808"/>
        <v>15100</v>
      </c>
      <c r="BL1719" s="252"/>
      <c r="BM1719" s="252"/>
      <c r="BN1719" s="252"/>
      <c r="BO1719" s="252"/>
      <c r="BP1719" s="250"/>
      <c r="BQ1719" s="250"/>
      <c r="BR1719" s="254"/>
      <c r="BS1719" s="254"/>
      <c r="BT1719" s="254"/>
      <c r="BU1719" s="250"/>
      <c r="BV1719" s="252"/>
      <c r="BW1719" s="252"/>
      <c r="BX1719" s="252"/>
      <c r="BY1719" s="253"/>
      <c r="BZ1719" s="253"/>
      <c r="CA1719" s="253"/>
      <c r="CB1719" s="253"/>
      <c r="CC1719" s="253"/>
      <c r="CD1719" s="253"/>
      <c r="CE1719" s="253"/>
      <c r="CF1719" s="253"/>
      <c r="CG1719" s="253"/>
      <c r="CH1719" s="253"/>
      <c r="CI1719" s="253"/>
      <c r="CJ1719" s="253"/>
      <c r="CK1719" s="253"/>
      <c r="CL1719" s="253"/>
      <c r="CM1719" s="253"/>
      <c r="CN1719" s="253"/>
      <c r="CO1719" s="253"/>
      <c r="CP1719" s="253"/>
      <c r="CQ1719" s="253"/>
      <c r="CR1719" s="253"/>
      <c r="CS1719" s="253"/>
      <c r="CT1719" s="253"/>
      <c r="CU1719" s="253"/>
      <c r="CV1719" s="253"/>
      <c r="CW1719" s="253"/>
      <c r="CX1719" s="253"/>
      <c r="CY1719" s="253"/>
      <c r="CZ1719" s="253"/>
      <c r="DA1719" s="253"/>
      <c r="DB1719" s="253"/>
      <c r="DC1719" s="253"/>
      <c r="DD1719" s="253"/>
      <c r="DE1719" s="253"/>
      <c r="DF1719" s="253"/>
      <c r="DG1719" s="253"/>
      <c r="DH1719" s="253"/>
      <c r="DI1719" s="253"/>
      <c r="DJ1719" s="253"/>
      <c r="DK1719" s="253"/>
      <c r="DL1719" s="253"/>
      <c r="DM1719" s="253"/>
      <c r="DN1719" s="253"/>
      <c r="DO1719" s="253"/>
      <c r="DP1719" s="253"/>
      <c r="DQ1719" s="253"/>
      <c r="DR1719" s="253"/>
      <c r="DS1719" s="253"/>
      <c r="DT1719" s="253"/>
      <c r="DU1719" s="253"/>
      <c r="DV1719" s="253"/>
      <c r="DW1719" s="253"/>
      <c r="DX1719" s="253"/>
      <c r="DY1719" s="253"/>
      <c r="DZ1719" s="253"/>
      <c r="EA1719" s="253"/>
      <c r="EB1719" s="253"/>
      <c r="EC1719" s="253"/>
      <c r="ED1719" s="253"/>
      <c r="EE1719" s="253"/>
      <c r="EF1719" s="253"/>
      <c r="EG1719" s="253"/>
      <c r="EH1719" s="253"/>
      <c r="EI1719" s="253"/>
      <c r="EJ1719" s="253"/>
      <c r="EK1719" s="253"/>
      <c r="EL1719" s="253"/>
      <c r="EM1719" s="253"/>
      <c r="EN1719" s="253"/>
      <c r="EO1719" s="253"/>
      <c r="EP1719" s="253"/>
      <c r="EQ1719" s="253"/>
      <c r="ER1719" s="253"/>
      <c r="ES1719" s="253"/>
      <c r="ET1719" s="253"/>
      <c r="EU1719" s="253"/>
      <c r="EV1719" s="253"/>
      <c r="EW1719" s="253"/>
      <c r="EX1719" s="253"/>
      <c r="EY1719" s="253"/>
      <c r="EZ1719" s="253"/>
      <c r="FA1719" s="253"/>
      <c r="FB1719" s="253"/>
      <c r="FC1719" s="253"/>
      <c r="FD1719" s="253"/>
      <c r="FE1719" s="253"/>
      <c r="FF1719" s="253"/>
      <c r="FG1719" s="253"/>
      <c r="FH1719" s="253"/>
      <c r="FI1719" s="253"/>
      <c r="FJ1719" s="253"/>
      <c r="FK1719" s="253"/>
      <c r="FL1719" s="253"/>
      <c r="FM1719" s="253"/>
      <c r="FN1719" s="253"/>
      <c r="FO1719" s="253"/>
      <c r="FP1719" s="253"/>
      <c r="FQ1719" s="253"/>
      <c r="FR1719" s="253"/>
      <c r="FS1719" s="253"/>
      <c r="FT1719" s="253"/>
      <c r="FU1719" s="253"/>
      <c r="FV1719" s="253"/>
    </row>
    <row r="1720" spans="1:178" s="34" customFormat="1" ht="32.25" customHeight="1">
      <c r="A1720" s="35" t="s">
        <v>1091</v>
      </c>
      <c r="B1720" s="36" t="s">
        <v>1092</v>
      </c>
      <c r="C1720" s="51"/>
      <c r="D1720" s="40">
        <v>45</v>
      </c>
      <c r="E1720" s="23">
        <f t="shared" si="792"/>
        <v>0</v>
      </c>
      <c r="F1720" s="40"/>
      <c r="G1720" s="25">
        <v>30</v>
      </c>
      <c r="H1720" s="23">
        <f t="shared" si="793"/>
        <v>0</v>
      </c>
      <c r="I1720" s="51"/>
      <c r="J1720" s="23">
        <v>45</v>
      </c>
      <c r="K1720" s="23">
        <f t="shared" si="794"/>
        <v>0</v>
      </c>
      <c r="L1720" s="51"/>
      <c r="M1720" s="23">
        <v>75</v>
      </c>
      <c r="N1720" s="23">
        <f t="shared" si="795"/>
        <v>0</v>
      </c>
      <c r="O1720" s="51"/>
      <c r="P1720" s="51">
        <v>38</v>
      </c>
      <c r="Q1720" s="23">
        <f t="shared" si="796"/>
        <v>0</v>
      </c>
      <c r="R1720" s="51"/>
      <c r="S1720" s="51">
        <v>68</v>
      </c>
      <c r="T1720" s="23">
        <f t="shared" si="797"/>
        <v>0</v>
      </c>
      <c r="U1720" s="51">
        <v>600</v>
      </c>
      <c r="V1720" s="51">
        <v>38</v>
      </c>
      <c r="W1720" s="23">
        <f t="shared" si="798"/>
        <v>22800</v>
      </c>
      <c r="X1720" s="51">
        <v>360</v>
      </c>
      <c r="Y1720" s="51">
        <v>55</v>
      </c>
      <c r="Z1720" s="23">
        <f t="shared" si="799"/>
        <v>19800</v>
      </c>
      <c r="AA1720" s="51">
        <v>140</v>
      </c>
      <c r="AB1720" s="51">
        <v>58</v>
      </c>
      <c r="AC1720" s="23">
        <f t="shared" si="800"/>
        <v>8120</v>
      </c>
      <c r="AD1720" s="51">
        <v>163</v>
      </c>
      <c r="AE1720" s="51">
        <v>68</v>
      </c>
      <c r="AF1720" s="25">
        <f t="shared" si="801"/>
        <v>11084</v>
      </c>
      <c r="AG1720" s="51"/>
      <c r="AH1720" s="51">
        <v>98</v>
      </c>
      <c r="AI1720" s="23">
        <f t="shared" si="802"/>
        <v>0</v>
      </c>
      <c r="AJ1720" s="40"/>
      <c r="AK1720" s="40">
        <v>7</v>
      </c>
      <c r="AL1720" s="25">
        <f t="shared" si="803"/>
        <v>0</v>
      </c>
      <c r="AM1720" s="40"/>
      <c r="AN1720" s="40">
        <v>6</v>
      </c>
      <c r="AO1720" s="25">
        <f t="shared" si="804"/>
        <v>0</v>
      </c>
      <c r="AP1720" s="51"/>
      <c r="AQ1720" s="51">
        <v>7</v>
      </c>
      <c r="AR1720" s="60">
        <f t="shared" si="810"/>
        <v>0</v>
      </c>
      <c r="AS1720" s="51"/>
      <c r="AT1720" s="51">
        <v>5.63</v>
      </c>
      <c r="AU1720" s="60">
        <f t="shared" si="791"/>
        <v>0</v>
      </c>
      <c r="AV1720" s="51"/>
      <c r="AW1720" s="40">
        <v>6.65</v>
      </c>
      <c r="AX1720" s="60">
        <f t="shared" si="811"/>
        <v>0</v>
      </c>
      <c r="AY1720" s="51"/>
      <c r="AZ1720" s="60">
        <v>5.58</v>
      </c>
      <c r="BA1720" s="60">
        <f t="shared" si="812"/>
        <v>0</v>
      </c>
      <c r="BB1720" s="51"/>
      <c r="BC1720" s="51">
        <v>6</v>
      </c>
      <c r="BD1720" s="23">
        <f t="shared" si="805"/>
        <v>0</v>
      </c>
      <c r="BE1720" s="26">
        <f t="shared" si="806"/>
        <v>61804</v>
      </c>
      <c r="BF1720" s="27">
        <f t="shared" si="809"/>
        <v>93230</v>
      </c>
      <c r="BG1720" s="165"/>
      <c r="BH1720" s="166"/>
      <c r="BI1720" s="165"/>
      <c r="BJ1720" s="30">
        <f t="shared" si="807"/>
        <v>0</v>
      </c>
      <c r="BK1720" s="28">
        <f t="shared" si="808"/>
        <v>155034</v>
      </c>
      <c r="BL1720" s="252"/>
      <c r="BM1720" s="252"/>
      <c r="BN1720" s="252"/>
      <c r="BO1720" s="252"/>
      <c r="BP1720" s="250"/>
      <c r="BQ1720" s="250"/>
      <c r="BR1720" s="254"/>
      <c r="BS1720" s="254"/>
      <c r="BT1720" s="254"/>
      <c r="BU1720" s="250"/>
      <c r="BV1720" s="252"/>
      <c r="BW1720" s="252"/>
      <c r="BX1720" s="252"/>
      <c r="BY1720" s="253"/>
      <c r="BZ1720" s="253"/>
      <c r="CA1720" s="253"/>
      <c r="CB1720" s="253"/>
      <c r="CC1720" s="253"/>
      <c r="CD1720" s="253"/>
      <c r="CE1720" s="253"/>
      <c r="CF1720" s="253"/>
      <c r="CG1720" s="253"/>
      <c r="CH1720" s="253"/>
      <c r="CI1720" s="253"/>
      <c r="CJ1720" s="253"/>
      <c r="CK1720" s="253"/>
      <c r="CL1720" s="253"/>
      <c r="CM1720" s="253"/>
      <c r="CN1720" s="253"/>
      <c r="CO1720" s="253"/>
      <c r="CP1720" s="253"/>
      <c r="CQ1720" s="253"/>
      <c r="CR1720" s="253"/>
      <c r="CS1720" s="253"/>
      <c r="CT1720" s="253"/>
      <c r="CU1720" s="253"/>
      <c r="CV1720" s="253"/>
      <c r="CW1720" s="253"/>
      <c r="CX1720" s="253"/>
      <c r="CY1720" s="253"/>
      <c r="CZ1720" s="253"/>
      <c r="DA1720" s="253"/>
      <c r="DB1720" s="253"/>
      <c r="DC1720" s="253"/>
      <c r="DD1720" s="253"/>
      <c r="DE1720" s="253"/>
      <c r="DF1720" s="253"/>
      <c r="DG1720" s="253"/>
      <c r="DH1720" s="253"/>
      <c r="DI1720" s="253"/>
      <c r="DJ1720" s="253"/>
      <c r="DK1720" s="253"/>
      <c r="DL1720" s="253"/>
      <c r="DM1720" s="253"/>
      <c r="DN1720" s="253"/>
      <c r="DO1720" s="253"/>
      <c r="DP1720" s="253"/>
      <c r="DQ1720" s="253"/>
      <c r="DR1720" s="253"/>
      <c r="DS1720" s="253"/>
      <c r="DT1720" s="253"/>
      <c r="DU1720" s="253"/>
      <c r="DV1720" s="253"/>
      <c r="DW1720" s="253"/>
      <c r="DX1720" s="253"/>
      <c r="DY1720" s="253"/>
      <c r="DZ1720" s="253"/>
      <c r="EA1720" s="253"/>
      <c r="EB1720" s="253"/>
      <c r="EC1720" s="253"/>
      <c r="ED1720" s="253"/>
      <c r="EE1720" s="253"/>
      <c r="EF1720" s="253"/>
      <c r="EG1720" s="253"/>
      <c r="EH1720" s="253"/>
      <c r="EI1720" s="253"/>
      <c r="EJ1720" s="253"/>
      <c r="EK1720" s="253"/>
      <c r="EL1720" s="253"/>
      <c r="EM1720" s="253"/>
      <c r="EN1720" s="253"/>
      <c r="EO1720" s="253"/>
      <c r="EP1720" s="253"/>
      <c r="EQ1720" s="253"/>
      <c r="ER1720" s="253"/>
      <c r="ES1720" s="253"/>
      <c r="ET1720" s="253"/>
      <c r="EU1720" s="253"/>
      <c r="EV1720" s="253"/>
      <c r="EW1720" s="253"/>
      <c r="EX1720" s="253"/>
      <c r="EY1720" s="253"/>
      <c r="EZ1720" s="253"/>
      <c r="FA1720" s="253"/>
      <c r="FB1720" s="253"/>
      <c r="FC1720" s="253"/>
      <c r="FD1720" s="253"/>
      <c r="FE1720" s="253"/>
      <c r="FF1720" s="253"/>
      <c r="FG1720" s="253"/>
      <c r="FH1720" s="253"/>
      <c r="FI1720" s="253"/>
      <c r="FJ1720" s="253"/>
      <c r="FK1720" s="253"/>
      <c r="FL1720" s="253"/>
      <c r="FM1720" s="253"/>
      <c r="FN1720" s="253"/>
      <c r="FO1720" s="253"/>
      <c r="FP1720" s="253"/>
      <c r="FQ1720" s="253"/>
      <c r="FR1720" s="253"/>
      <c r="FS1720" s="253"/>
      <c r="FT1720" s="253"/>
      <c r="FU1720" s="253"/>
      <c r="FV1720" s="253"/>
    </row>
    <row r="1721" spans="1:178" s="33" customFormat="1" ht="32.25" customHeight="1">
      <c r="A1721" s="35" t="s">
        <v>1093</v>
      </c>
      <c r="B1721" s="36" t="s">
        <v>1094</v>
      </c>
      <c r="C1721" s="40"/>
      <c r="D1721" s="40">
        <v>45</v>
      </c>
      <c r="E1721" s="23">
        <f t="shared" si="792"/>
        <v>0</v>
      </c>
      <c r="F1721" s="40"/>
      <c r="G1721" s="25">
        <v>30</v>
      </c>
      <c r="H1721" s="23">
        <f t="shared" si="793"/>
        <v>0</v>
      </c>
      <c r="I1721" s="40"/>
      <c r="J1721" s="25">
        <v>45</v>
      </c>
      <c r="K1721" s="23">
        <f t="shared" si="794"/>
        <v>0</v>
      </c>
      <c r="L1721" s="40"/>
      <c r="M1721" s="25">
        <v>75</v>
      </c>
      <c r="N1721" s="23">
        <f t="shared" si="795"/>
        <v>0</v>
      </c>
      <c r="O1721" s="40"/>
      <c r="P1721" s="40">
        <v>38</v>
      </c>
      <c r="Q1721" s="23">
        <f t="shared" si="796"/>
        <v>0</v>
      </c>
      <c r="R1721" s="40"/>
      <c r="S1721" s="40">
        <v>68</v>
      </c>
      <c r="T1721" s="23">
        <f t="shared" si="797"/>
        <v>0</v>
      </c>
      <c r="U1721" s="40"/>
      <c r="V1721" s="40">
        <v>38</v>
      </c>
      <c r="W1721" s="23">
        <f t="shared" si="798"/>
        <v>0</v>
      </c>
      <c r="X1721" s="40"/>
      <c r="Y1721" s="40">
        <v>55</v>
      </c>
      <c r="Z1721" s="23">
        <f t="shared" si="799"/>
        <v>0</v>
      </c>
      <c r="AA1721" s="40"/>
      <c r="AB1721" s="40">
        <v>58</v>
      </c>
      <c r="AC1721" s="23">
        <f t="shared" si="800"/>
        <v>0</v>
      </c>
      <c r="AD1721" s="40"/>
      <c r="AE1721" s="40">
        <v>68</v>
      </c>
      <c r="AF1721" s="25">
        <f t="shared" si="801"/>
        <v>0</v>
      </c>
      <c r="AG1721" s="40"/>
      <c r="AH1721" s="40">
        <v>98</v>
      </c>
      <c r="AI1721" s="23">
        <f t="shared" si="802"/>
        <v>0</v>
      </c>
      <c r="AJ1721" s="40"/>
      <c r="AK1721" s="40">
        <v>7</v>
      </c>
      <c r="AL1721" s="25">
        <f t="shared" si="803"/>
        <v>0</v>
      </c>
      <c r="AM1721" s="40"/>
      <c r="AN1721" s="40">
        <v>6</v>
      </c>
      <c r="AO1721" s="25">
        <f t="shared" si="804"/>
        <v>0</v>
      </c>
      <c r="AP1721" s="40"/>
      <c r="AQ1721" s="40">
        <v>7</v>
      </c>
      <c r="AR1721" s="60">
        <f t="shared" si="810"/>
        <v>0</v>
      </c>
      <c r="AS1721" s="40"/>
      <c r="AT1721" s="40">
        <v>5.63</v>
      </c>
      <c r="AU1721" s="60">
        <f t="shared" si="791"/>
        <v>0</v>
      </c>
      <c r="AV1721" s="40"/>
      <c r="AW1721" s="40">
        <v>6.65</v>
      </c>
      <c r="AX1721" s="60">
        <f t="shared" si="811"/>
        <v>0</v>
      </c>
      <c r="AY1721" s="40"/>
      <c r="AZ1721" s="60">
        <v>5.58</v>
      </c>
      <c r="BA1721" s="60">
        <f t="shared" si="812"/>
        <v>0</v>
      </c>
      <c r="BB1721" s="40"/>
      <c r="BC1721" s="40">
        <v>6</v>
      </c>
      <c r="BD1721" s="23">
        <f t="shared" si="805"/>
        <v>0</v>
      </c>
      <c r="BE1721" s="26">
        <f t="shared" si="806"/>
        <v>0</v>
      </c>
      <c r="BF1721" s="27">
        <f t="shared" si="809"/>
        <v>225866</v>
      </c>
      <c r="BG1721" s="165"/>
      <c r="BH1721" s="166"/>
      <c r="BI1721" s="165"/>
      <c r="BJ1721" s="28">
        <f t="shared" si="807"/>
        <v>0</v>
      </c>
      <c r="BK1721" s="28">
        <f t="shared" si="808"/>
        <v>225866</v>
      </c>
      <c r="BL1721" s="252"/>
      <c r="BM1721" s="252"/>
      <c r="BN1721" s="252"/>
      <c r="BO1721" s="252"/>
      <c r="BP1721" s="250"/>
      <c r="BQ1721" s="250"/>
      <c r="BR1721" s="254"/>
      <c r="BS1721" s="254"/>
      <c r="BT1721" s="254"/>
      <c r="BU1721" s="250"/>
      <c r="BV1721" s="252"/>
      <c r="BW1721" s="252"/>
      <c r="BX1721" s="252"/>
      <c r="BY1721" s="253"/>
      <c r="BZ1721" s="253"/>
      <c r="CA1721" s="253"/>
      <c r="CB1721" s="253"/>
      <c r="CC1721" s="253"/>
      <c r="CD1721" s="253"/>
      <c r="CE1721" s="253"/>
      <c r="CF1721" s="253"/>
      <c r="CG1721" s="253"/>
      <c r="CH1721" s="253"/>
      <c r="CI1721" s="253"/>
      <c r="CJ1721" s="253"/>
      <c r="CK1721" s="253"/>
      <c r="CL1721" s="253"/>
      <c r="CM1721" s="253"/>
      <c r="CN1721" s="253"/>
      <c r="CO1721" s="253"/>
      <c r="CP1721" s="253"/>
      <c r="CQ1721" s="253"/>
      <c r="CR1721" s="253"/>
      <c r="CS1721" s="253"/>
      <c r="CT1721" s="253"/>
      <c r="CU1721" s="253"/>
      <c r="CV1721" s="253"/>
      <c r="CW1721" s="253"/>
      <c r="CX1721" s="253"/>
      <c r="CY1721" s="253"/>
      <c r="CZ1721" s="253"/>
      <c r="DA1721" s="253"/>
      <c r="DB1721" s="253"/>
      <c r="DC1721" s="253"/>
      <c r="DD1721" s="253"/>
      <c r="DE1721" s="253"/>
      <c r="DF1721" s="253"/>
      <c r="DG1721" s="253"/>
      <c r="DH1721" s="253"/>
      <c r="DI1721" s="253"/>
      <c r="DJ1721" s="253"/>
      <c r="DK1721" s="253"/>
      <c r="DL1721" s="253"/>
      <c r="DM1721" s="253"/>
      <c r="DN1721" s="253"/>
      <c r="DO1721" s="253"/>
      <c r="DP1721" s="253"/>
      <c r="DQ1721" s="253"/>
      <c r="DR1721" s="253"/>
      <c r="DS1721" s="253"/>
      <c r="DT1721" s="253"/>
      <c r="DU1721" s="253"/>
      <c r="DV1721" s="253"/>
      <c r="DW1721" s="253"/>
      <c r="DX1721" s="253"/>
      <c r="DY1721" s="253"/>
      <c r="DZ1721" s="253"/>
      <c r="EA1721" s="253"/>
      <c r="EB1721" s="253"/>
      <c r="EC1721" s="253"/>
      <c r="ED1721" s="253"/>
      <c r="EE1721" s="253"/>
      <c r="EF1721" s="253"/>
      <c r="EG1721" s="253"/>
      <c r="EH1721" s="253"/>
      <c r="EI1721" s="253"/>
      <c r="EJ1721" s="253"/>
      <c r="EK1721" s="253"/>
      <c r="EL1721" s="253"/>
      <c r="EM1721" s="253"/>
      <c r="EN1721" s="253"/>
      <c r="EO1721" s="253"/>
      <c r="EP1721" s="253"/>
      <c r="EQ1721" s="253"/>
      <c r="ER1721" s="253"/>
      <c r="ES1721" s="253"/>
      <c r="ET1721" s="253"/>
      <c r="EU1721" s="253"/>
      <c r="EV1721" s="253"/>
      <c r="EW1721" s="253"/>
      <c r="EX1721" s="253"/>
      <c r="EY1721" s="253"/>
      <c r="EZ1721" s="253"/>
      <c r="FA1721" s="253"/>
      <c r="FB1721" s="253"/>
      <c r="FC1721" s="253"/>
      <c r="FD1721" s="253"/>
      <c r="FE1721" s="253"/>
      <c r="FF1721" s="253"/>
      <c r="FG1721" s="253"/>
      <c r="FH1721" s="253"/>
      <c r="FI1721" s="253"/>
      <c r="FJ1721" s="253"/>
      <c r="FK1721" s="253"/>
      <c r="FL1721" s="253"/>
      <c r="FM1721" s="253"/>
      <c r="FN1721" s="253"/>
      <c r="FO1721" s="253"/>
      <c r="FP1721" s="253"/>
      <c r="FQ1721" s="253"/>
      <c r="FR1721" s="253"/>
      <c r="FS1721" s="253"/>
      <c r="FT1721" s="253"/>
      <c r="FU1721" s="253"/>
      <c r="FV1721" s="253"/>
    </row>
    <row r="1722" spans="1:178" s="33" customFormat="1" ht="32.25" customHeight="1">
      <c r="A1722" s="35" t="s">
        <v>1095</v>
      </c>
      <c r="B1722" s="36" t="s">
        <v>1096</v>
      </c>
      <c r="C1722" s="40"/>
      <c r="D1722" s="40">
        <v>45</v>
      </c>
      <c r="E1722" s="23">
        <f t="shared" si="792"/>
        <v>0</v>
      </c>
      <c r="F1722" s="40"/>
      <c r="G1722" s="25">
        <v>30</v>
      </c>
      <c r="H1722" s="23">
        <f t="shared" si="793"/>
        <v>0</v>
      </c>
      <c r="I1722" s="40"/>
      <c r="J1722" s="25">
        <v>45</v>
      </c>
      <c r="K1722" s="23">
        <f t="shared" si="794"/>
        <v>0</v>
      </c>
      <c r="L1722" s="40"/>
      <c r="M1722" s="25">
        <v>75</v>
      </c>
      <c r="N1722" s="23">
        <f t="shared" si="795"/>
        <v>0</v>
      </c>
      <c r="O1722" s="40"/>
      <c r="P1722" s="40">
        <v>38</v>
      </c>
      <c r="Q1722" s="23">
        <f t="shared" si="796"/>
        <v>0</v>
      </c>
      <c r="R1722" s="40"/>
      <c r="S1722" s="40">
        <v>68</v>
      </c>
      <c r="T1722" s="23">
        <f t="shared" si="797"/>
        <v>0</v>
      </c>
      <c r="U1722" s="40"/>
      <c r="V1722" s="40">
        <v>38</v>
      </c>
      <c r="W1722" s="23">
        <f t="shared" si="798"/>
        <v>0</v>
      </c>
      <c r="X1722" s="40"/>
      <c r="Y1722" s="40">
        <v>55</v>
      </c>
      <c r="Z1722" s="23">
        <f t="shared" si="799"/>
        <v>0</v>
      </c>
      <c r="AA1722" s="40"/>
      <c r="AB1722" s="40">
        <v>58</v>
      </c>
      <c r="AC1722" s="23">
        <f t="shared" si="800"/>
        <v>0</v>
      </c>
      <c r="AD1722" s="40"/>
      <c r="AE1722" s="40">
        <v>68</v>
      </c>
      <c r="AF1722" s="25">
        <f t="shared" si="801"/>
        <v>0</v>
      </c>
      <c r="AG1722" s="40"/>
      <c r="AH1722" s="40">
        <v>98</v>
      </c>
      <c r="AI1722" s="23">
        <f t="shared" si="802"/>
        <v>0</v>
      </c>
      <c r="AJ1722" s="40"/>
      <c r="AK1722" s="40">
        <v>7</v>
      </c>
      <c r="AL1722" s="25">
        <f t="shared" si="803"/>
        <v>0</v>
      </c>
      <c r="AM1722" s="40"/>
      <c r="AN1722" s="40">
        <v>6</v>
      </c>
      <c r="AO1722" s="25">
        <f t="shared" si="804"/>
        <v>0</v>
      </c>
      <c r="AP1722" s="40"/>
      <c r="AQ1722" s="40">
        <v>7</v>
      </c>
      <c r="AR1722" s="60">
        <f t="shared" si="810"/>
        <v>0</v>
      </c>
      <c r="AS1722" s="40"/>
      <c r="AT1722" s="40">
        <v>5.63</v>
      </c>
      <c r="AU1722" s="60">
        <f t="shared" si="791"/>
        <v>0</v>
      </c>
      <c r="AV1722" s="40"/>
      <c r="AW1722" s="40">
        <v>6.65</v>
      </c>
      <c r="AX1722" s="60">
        <f t="shared" si="811"/>
        <v>0</v>
      </c>
      <c r="AY1722" s="40"/>
      <c r="AZ1722" s="60">
        <v>5.58</v>
      </c>
      <c r="BA1722" s="60">
        <f t="shared" si="812"/>
        <v>0</v>
      </c>
      <c r="BB1722" s="40"/>
      <c r="BC1722" s="40">
        <v>6</v>
      </c>
      <c r="BD1722" s="23">
        <f t="shared" si="805"/>
        <v>0</v>
      </c>
      <c r="BE1722" s="26">
        <f t="shared" si="806"/>
        <v>0</v>
      </c>
      <c r="BF1722" s="27">
        <f t="shared" si="809"/>
        <v>162005</v>
      </c>
      <c r="BG1722" s="165"/>
      <c r="BH1722" s="166"/>
      <c r="BI1722" s="165"/>
      <c r="BJ1722" s="28">
        <f t="shared" si="807"/>
        <v>0</v>
      </c>
      <c r="BK1722" s="28">
        <f t="shared" si="808"/>
        <v>162005</v>
      </c>
      <c r="BL1722" s="252"/>
      <c r="BM1722" s="252"/>
      <c r="BN1722" s="252"/>
      <c r="BO1722" s="252"/>
      <c r="BP1722" s="250"/>
      <c r="BQ1722" s="250"/>
      <c r="BR1722" s="254"/>
      <c r="BS1722" s="254"/>
      <c r="BT1722" s="254"/>
      <c r="BU1722" s="250"/>
      <c r="BV1722" s="252"/>
      <c r="BW1722" s="252"/>
      <c r="BX1722" s="252"/>
      <c r="BY1722" s="253"/>
      <c r="BZ1722" s="253"/>
      <c r="CA1722" s="253"/>
      <c r="CB1722" s="253"/>
      <c r="CC1722" s="253"/>
      <c r="CD1722" s="253"/>
      <c r="CE1722" s="253"/>
      <c r="CF1722" s="253"/>
      <c r="CG1722" s="253"/>
      <c r="CH1722" s="253"/>
      <c r="CI1722" s="253"/>
      <c r="CJ1722" s="253"/>
      <c r="CK1722" s="253"/>
      <c r="CL1722" s="253"/>
      <c r="CM1722" s="253"/>
      <c r="CN1722" s="253"/>
      <c r="CO1722" s="253"/>
      <c r="CP1722" s="253"/>
      <c r="CQ1722" s="253"/>
      <c r="CR1722" s="253"/>
      <c r="CS1722" s="253"/>
      <c r="CT1722" s="253"/>
      <c r="CU1722" s="253"/>
      <c r="CV1722" s="253"/>
      <c r="CW1722" s="253"/>
      <c r="CX1722" s="253"/>
      <c r="CY1722" s="253"/>
      <c r="CZ1722" s="253"/>
      <c r="DA1722" s="253"/>
      <c r="DB1722" s="253"/>
      <c r="DC1722" s="253"/>
      <c r="DD1722" s="253"/>
      <c r="DE1722" s="253"/>
      <c r="DF1722" s="253"/>
      <c r="DG1722" s="253"/>
      <c r="DH1722" s="253"/>
      <c r="DI1722" s="253"/>
      <c r="DJ1722" s="253"/>
      <c r="DK1722" s="253"/>
      <c r="DL1722" s="253"/>
      <c r="DM1722" s="253"/>
      <c r="DN1722" s="253"/>
      <c r="DO1722" s="253"/>
      <c r="DP1722" s="253"/>
      <c r="DQ1722" s="253"/>
      <c r="DR1722" s="253"/>
      <c r="DS1722" s="253"/>
      <c r="DT1722" s="253"/>
      <c r="DU1722" s="253"/>
      <c r="DV1722" s="253"/>
      <c r="DW1722" s="253"/>
      <c r="DX1722" s="253"/>
      <c r="DY1722" s="253"/>
      <c r="DZ1722" s="253"/>
      <c r="EA1722" s="253"/>
      <c r="EB1722" s="253"/>
      <c r="EC1722" s="253"/>
      <c r="ED1722" s="253"/>
      <c r="EE1722" s="253"/>
      <c r="EF1722" s="253"/>
      <c r="EG1722" s="253"/>
      <c r="EH1722" s="253"/>
      <c r="EI1722" s="253"/>
      <c r="EJ1722" s="253"/>
      <c r="EK1722" s="253"/>
      <c r="EL1722" s="253"/>
      <c r="EM1722" s="253"/>
      <c r="EN1722" s="253"/>
      <c r="EO1722" s="253"/>
      <c r="EP1722" s="253"/>
      <c r="EQ1722" s="253"/>
      <c r="ER1722" s="253"/>
      <c r="ES1722" s="253"/>
      <c r="ET1722" s="253"/>
      <c r="EU1722" s="253"/>
      <c r="EV1722" s="253"/>
      <c r="EW1722" s="253"/>
      <c r="EX1722" s="253"/>
      <c r="EY1722" s="253"/>
      <c r="EZ1722" s="253"/>
      <c r="FA1722" s="253"/>
      <c r="FB1722" s="253"/>
      <c r="FC1722" s="253"/>
      <c r="FD1722" s="253"/>
      <c r="FE1722" s="253"/>
      <c r="FF1722" s="253"/>
      <c r="FG1722" s="253"/>
      <c r="FH1722" s="253"/>
      <c r="FI1722" s="253"/>
      <c r="FJ1722" s="253"/>
      <c r="FK1722" s="253"/>
      <c r="FL1722" s="253"/>
      <c r="FM1722" s="253"/>
      <c r="FN1722" s="253"/>
      <c r="FO1722" s="253"/>
      <c r="FP1722" s="253"/>
      <c r="FQ1722" s="253"/>
      <c r="FR1722" s="253"/>
      <c r="FS1722" s="253"/>
      <c r="FT1722" s="253"/>
      <c r="FU1722" s="253"/>
      <c r="FV1722" s="253"/>
    </row>
    <row r="1723" spans="1:178" s="33" customFormat="1" ht="32.25" customHeight="1">
      <c r="A1723" s="35" t="s">
        <v>1097</v>
      </c>
      <c r="B1723" s="36" t="s">
        <v>1098</v>
      </c>
      <c r="C1723" s="40"/>
      <c r="D1723" s="40">
        <v>45</v>
      </c>
      <c r="E1723" s="23">
        <f t="shared" si="792"/>
        <v>0</v>
      </c>
      <c r="F1723" s="25"/>
      <c r="G1723" s="25">
        <v>30</v>
      </c>
      <c r="H1723" s="23">
        <f t="shared" si="793"/>
        <v>0</v>
      </c>
      <c r="I1723" s="40"/>
      <c r="J1723" s="25">
        <v>45</v>
      </c>
      <c r="K1723" s="23">
        <f t="shared" si="794"/>
        <v>0</v>
      </c>
      <c r="L1723" s="40"/>
      <c r="M1723" s="25">
        <v>75</v>
      </c>
      <c r="N1723" s="23">
        <f t="shared" si="795"/>
        <v>0</v>
      </c>
      <c r="O1723" s="40"/>
      <c r="P1723" s="40">
        <v>38</v>
      </c>
      <c r="Q1723" s="23">
        <f t="shared" si="796"/>
        <v>0</v>
      </c>
      <c r="R1723" s="40"/>
      <c r="S1723" s="40">
        <v>68</v>
      </c>
      <c r="T1723" s="23">
        <f t="shared" si="797"/>
        <v>0</v>
      </c>
      <c r="U1723" s="40"/>
      <c r="V1723" s="40">
        <v>38</v>
      </c>
      <c r="W1723" s="23">
        <f t="shared" si="798"/>
        <v>0</v>
      </c>
      <c r="X1723" s="40"/>
      <c r="Y1723" s="40">
        <v>55</v>
      </c>
      <c r="Z1723" s="23">
        <f t="shared" si="799"/>
        <v>0</v>
      </c>
      <c r="AA1723" s="40"/>
      <c r="AB1723" s="40">
        <v>58</v>
      </c>
      <c r="AC1723" s="23">
        <f t="shared" si="800"/>
        <v>0</v>
      </c>
      <c r="AD1723" s="40"/>
      <c r="AE1723" s="40">
        <v>68</v>
      </c>
      <c r="AF1723" s="25">
        <f t="shared" si="801"/>
        <v>0</v>
      </c>
      <c r="AG1723" s="40"/>
      <c r="AH1723" s="40">
        <v>98</v>
      </c>
      <c r="AI1723" s="23">
        <f t="shared" si="802"/>
        <v>0</v>
      </c>
      <c r="AJ1723" s="40"/>
      <c r="AK1723" s="40">
        <v>7</v>
      </c>
      <c r="AL1723" s="25">
        <f t="shared" si="803"/>
        <v>0</v>
      </c>
      <c r="AM1723" s="40"/>
      <c r="AN1723" s="40">
        <v>6</v>
      </c>
      <c r="AO1723" s="25">
        <f t="shared" si="804"/>
        <v>0</v>
      </c>
      <c r="AP1723" s="40"/>
      <c r="AQ1723" s="40">
        <v>7</v>
      </c>
      <c r="AR1723" s="60">
        <f t="shared" si="810"/>
        <v>0</v>
      </c>
      <c r="AS1723" s="40"/>
      <c r="AT1723" s="40">
        <v>5.63</v>
      </c>
      <c r="AU1723" s="60">
        <f t="shared" si="791"/>
        <v>0</v>
      </c>
      <c r="AV1723" s="40"/>
      <c r="AW1723" s="40">
        <v>6.65</v>
      </c>
      <c r="AX1723" s="60">
        <f t="shared" si="811"/>
        <v>0</v>
      </c>
      <c r="AY1723" s="40"/>
      <c r="AZ1723" s="60">
        <v>5.58</v>
      </c>
      <c r="BA1723" s="60">
        <f t="shared" si="812"/>
        <v>0</v>
      </c>
      <c r="BB1723" s="40"/>
      <c r="BC1723" s="40">
        <v>6</v>
      </c>
      <c r="BD1723" s="23">
        <f t="shared" si="805"/>
        <v>0</v>
      </c>
      <c r="BE1723" s="26">
        <f t="shared" si="806"/>
        <v>0</v>
      </c>
      <c r="BF1723" s="27">
        <f t="shared" si="809"/>
        <v>192415</v>
      </c>
      <c r="BG1723" s="165"/>
      <c r="BH1723" s="166"/>
      <c r="BI1723" s="165"/>
      <c r="BJ1723" s="28">
        <f t="shared" si="807"/>
        <v>0</v>
      </c>
      <c r="BK1723" s="28">
        <f t="shared" si="808"/>
        <v>192415</v>
      </c>
      <c r="BL1723" s="252"/>
      <c r="BM1723" s="252"/>
      <c r="BN1723" s="252"/>
      <c r="BO1723" s="252"/>
      <c r="BP1723" s="250"/>
      <c r="BQ1723" s="250"/>
      <c r="BR1723" s="254"/>
      <c r="BS1723" s="254"/>
      <c r="BT1723" s="254"/>
      <c r="BU1723" s="250"/>
      <c r="BV1723" s="252"/>
      <c r="BW1723" s="252"/>
      <c r="BX1723" s="252"/>
      <c r="BY1723" s="253"/>
      <c r="BZ1723" s="253"/>
      <c r="CA1723" s="253"/>
      <c r="CB1723" s="253"/>
      <c r="CC1723" s="253"/>
      <c r="CD1723" s="253"/>
      <c r="CE1723" s="253"/>
      <c r="CF1723" s="253"/>
      <c r="CG1723" s="253"/>
      <c r="CH1723" s="253"/>
      <c r="CI1723" s="253"/>
      <c r="CJ1723" s="253"/>
      <c r="CK1723" s="253"/>
      <c r="CL1723" s="253"/>
      <c r="CM1723" s="253"/>
      <c r="CN1723" s="253"/>
      <c r="CO1723" s="253"/>
      <c r="CP1723" s="253"/>
      <c r="CQ1723" s="253"/>
      <c r="CR1723" s="253"/>
      <c r="CS1723" s="253"/>
      <c r="CT1723" s="253"/>
      <c r="CU1723" s="253"/>
      <c r="CV1723" s="253"/>
      <c r="CW1723" s="253"/>
      <c r="CX1723" s="253"/>
      <c r="CY1723" s="253"/>
      <c r="CZ1723" s="253"/>
      <c r="DA1723" s="253"/>
      <c r="DB1723" s="253"/>
      <c r="DC1723" s="253"/>
      <c r="DD1723" s="253"/>
      <c r="DE1723" s="253"/>
      <c r="DF1723" s="253"/>
      <c r="DG1723" s="253"/>
      <c r="DH1723" s="253"/>
      <c r="DI1723" s="253"/>
      <c r="DJ1723" s="253"/>
      <c r="DK1723" s="253"/>
      <c r="DL1723" s="253"/>
      <c r="DM1723" s="253"/>
      <c r="DN1723" s="253"/>
      <c r="DO1723" s="253"/>
      <c r="DP1723" s="253"/>
      <c r="DQ1723" s="253"/>
      <c r="DR1723" s="253"/>
      <c r="DS1723" s="253"/>
      <c r="DT1723" s="253"/>
      <c r="DU1723" s="253"/>
      <c r="DV1723" s="253"/>
      <c r="DW1723" s="253"/>
      <c r="DX1723" s="253"/>
      <c r="DY1723" s="253"/>
      <c r="DZ1723" s="253"/>
      <c r="EA1723" s="253"/>
      <c r="EB1723" s="253"/>
      <c r="EC1723" s="253"/>
      <c r="ED1723" s="253"/>
      <c r="EE1723" s="253"/>
      <c r="EF1723" s="253"/>
      <c r="EG1723" s="253"/>
      <c r="EH1723" s="253"/>
      <c r="EI1723" s="253"/>
      <c r="EJ1723" s="253"/>
      <c r="EK1723" s="253"/>
      <c r="EL1723" s="253"/>
      <c r="EM1723" s="253"/>
      <c r="EN1723" s="253"/>
      <c r="EO1723" s="253"/>
      <c r="EP1723" s="253"/>
      <c r="EQ1723" s="253"/>
      <c r="ER1723" s="253"/>
      <c r="ES1723" s="253"/>
      <c r="ET1723" s="253"/>
      <c r="EU1723" s="253"/>
      <c r="EV1723" s="253"/>
      <c r="EW1723" s="253"/>
      <c r="EX1723" s="253"/>
      <c r="EY1723" s="253"/>
      <c r="EZ1723" s="253"/>
      <c r="FA1723" s="253"/>
      <c r="FB1723" s="253"/>
      <c r="FC1723" s="253"/>
      <c r="FD1723" s="253"/>
      <c r="FE1723" s="253"/>
      <c r="FF1723" s="253"/>
      <c r="FG1723" s="253"/>
      <c r="FH1723" s="253"/>
      <c r="FI1723" s="253"/>
      <c r="FJ1723" s="253"/>
      <c r="FK1723" s="253"/>
      <c r="FL1723" s="253"/>
      <c r="FM1723" s="253"/>
      <c r="FN1723" s="253"/>
      <c r="FO1723" s="253"/>
      <c r="FP1723" s="253"/>
      <c r="FQ1723" s="253"/>
      <c r="FR1723" s="253"/>
      <c r="FS1723" s="253"/>
      <c r="FT1723" s="253"/>
      <c r="FU1723" s="253"/>
      <c r="FV1723" s="253"/>
    </row>
    <row r="1724" spans="1:178" s="33" customFormat="1" ht="32.25" customHeight="1">
      <c r="A1724" s="35" t="s">
        <v>1099</v>
      </c>
      <c r="B1724" s="36" t="s">
        <v>1100</v>
      </c>
      <c r="C1724" s="40"/>
      <c r="D1724" s="40">
        <v>45</v>
      </c>
      <c r="E1724" s="23">
        <f t="shared" si="792"/>
        <v>0</v>
      </c>
      <c r="F1724" s="25"/>
      <c r="G1724" s="25">
        <v>30</v>
      </c>
      <c r="H1724" s="23">
        <f t="shared" si="793"/>
        <v>0</v>
      </c>
      <c r="I1724" s="40"/>
      <c r="J1724" s="25">
        <v>45</v>
      </c>
      <c r="K1724" s="23">
        <f t="shared" si="794"/>
        <v>0</v>
      </c>
      <c r="L1724" s="40"/>
      <c r="M1724" s="25">
        <v>75</v>
      </c>
      <c r="N1724" s="23">
        <f t="shared" si="795"/>
        <v>0</v>
      </c>
      <c r="O1724" s="40"/>
      <c r="P1724" s="40">
        <v>38</v>
      </c>
      <c r="Q1724" s="23">
        <f t="shared" si="796"/>
        <v>0</v>
      </c>
      <c r="R1724" s="40"/>
      <c r="S1724" s="40">
        <v>68</v>
      </c>
      <c r="T1724" s="23">
        <f t="shared" si="797"/>
        <v>0</v>
      </c>
      <c r="U1724" s="40">
        <v>600</v>
      </c>
      <c r="V1724" s="40">
        <v>38</v>
      </c>
      <c r="W1724" s="23">
        <f t="shared" si="798"/>
        <v>22800</v>
      </c>
      <c r="X1724" s="40">
        <v>280</v>
      </c>
      <c r="Y1724" s="40">
        <v>55</v>
      </c>
      <c r="Z1724" s="23">
        <f t="shared" si="799"/>
        <v>15400</v>
      </c>
      <c r="AA1724" s="40">
        <v>165</v>
      </c>
      <c r="AB1724" s="40">
        <v>58</v>
      </c>
      <c r="AC1724" s="23">
        <f t="shared" si="800"/>
        <v>9570</v>
      </c>
      <c r="AD1724" s="40"/>
      <c r="AE1724" s="40">
        <v>68</v>
      </c>
      <c r="AF1724" s="25">
        <f t="shared" si="801"/>
        <v>0</v>
      </c>
      <c r="AG1724" s="40"/>
      <c r="AH1724" s="40">
        <v>98</v>
      </c>
      <c r="AI1724" s="23">
        <f t="shared" si="802"/>
        <v>0</v>
      </c>
      <c r="AJ1724" s="40"/>
      <c r="AK1724" s="40">
        <v>7</v>
      </c>
      <c r="AL1724" s="25">
        <f t="shared" si="803"/>
        <v>0</v>
      </c>
      <c r="AM1724" s="40"/>
      <c r="AN1724" s="40">
        <v>6</v>
      </c>
      <c r="AO1724" s="25">
        <f t="shared" si="804"/>
        <v>0</v>
      </c>
      <c r="AP1724" s="40"/>
      <c r="AQ1724" s="40">
        <v>7</v>
      </c>
      <c r="AR1724" s="60">
        <f t="shared" si="810"/>
        <v>0</v>
      </c>
      <c r="AS1724" s="40"/>
      <c r="AT1724" s="40">
        <v>5.63</v>
      </c>
      <c r="AU1724" s="60">
        <f t="shared" si="791"/>
        <v>0</v>
      </c>
      <c r="AV1724" s="40"/>
      <c r="AW1724" s="40">
        <v>6.65</v>
      </c>
      <c r="AX1724" s="60">
        <f t="shared" si="811"/>
        <v>0</v>
      </c>
      <c r="AY1724" s="40"/>
      <c r="AZ1724" s="60">
        <v>5.58</v>
      </c>
      <c r="BA1724" s="60">
        <f t="shared" si="812"/>
        <v>0</v>
      </c>
      <c r="BB1724" s="40"/>
      <c r="BC1724" s="40">
        <v>6</v>
      </c>
      <c r="BD1724" s="23">
        <f t="shared" si="805"/>
        <v>0</v>
      </c>
      <c r="BE1724" s="26">
        <f t="shared" si="806"/>
        <v>47770</v>
      </c>
      <c r="BF1724" s="27">
        <f t="shared" si="809"/>
        <v>140281</v>
      </c>
      <c r="BG1724" s="165"/>
      <c r="BH1724" s="166"/>
      <c r="BI1724" s="165"/>
      <c r="BJ1724" s="28">
        <f t="shared" si="807"/>
        <v>0</v>
      </c>
      <c r="BK1724" s="28">
        <f t="shared" si="808"/>
        <v>188051</v>
      </c>
      <c r="BL1724" s="252"/>
      <c r="BM1724" s="252"/>
      <c r="BN1724" s="252"/>
      <c r="BO1724" s="252"/>
      <c r="BP1724" s="250"/>
      <c r="BQ1724" s="250"/>
      <c r="BR1724" s="254"/>
      <c r="BS1724" s="254"/>
      <c r="BT1724" s="254"/>
      <c r="BU1724" s="250"/>
      <c r="BV1724" s="252"/>
      <c r="BW1724" s="252"/>
      <c r="BX1724" s="252"/>
      <c r="BY1724" s="253"/>
      <c r="BZ1724" s="253"/>
      <c r="CA1724" s="253"/>
      <c r="CB1724" s="253"/>
      <c r="CC1724" s="253"/>
      <c r="CD1724" s="253"/>
      <c r="CE1724" s="253"/>
      <c r="CF1724" s="253"/>
      <c r="CG1724" s="253"/>
      <c r="CH1724" s="253"/>
      <c r="CI1724" s="253"/>
      <c r="CJ1724" s="253"/>
      <c r="CK1724" s="253"/>
      <c r="CL1724" s="253"/>
      <c r="CM1724" s="253"/>
      <c r="CN1724" s="253"/>
      <c r="CO1724" s="253"/>
      <c r="CP1724" s="253"/>
      <c r="CQ1724" s="253"/>
      <c r="CR1724" s="253"/>
      <c r="CS1724" s="253"/>
      <c r="CT1724" s="253"/>
      <c r="CU1724" s="253"/>
      <c r="CV1724" s="253"/>
      <c r="CW1724" s="253"/>
      <c r="CX1724" s="253"/>
      <c r="CY1724" s="253"/>
      <c r="CZ1724" s="253"/>
      <c r="DA1724" s="253"/>
      <c r="DB1724" s="253"/>
      <c r="DC1724" s="253"/>
      <c r="DD1724" s="253"/>
      <c r="DE1724" s="253"/>
      <c r="DF1724" s="253"/>
      <c r="DG1724" s="253"/>
      <c r="DH1724" s="253"/>
      <c r="DI1724" s="253"/>
      <c r="DJ1724" s="253"/>
      <c r="DK1724" s="253"/>
      <c r="DL1724" s="253"/>
      <c r="DM1724" s="253"/>
      <c r="DN1724" s="253"/>
      <c r="DO1724" s="253"/>
      <c r="DP1724" s="253"/>
      <c r="DQ1724" s="253"/>
      <c r="DR1724" s="253"/>
      <c r="DS1724" s="253"/>
      <c r="DT1724" s="253"/>
      <c r="DU1724" s="253"/>
      <c r="DV1724" s="253"/>
      <c r="DW1724" s="253"/>
      <c r="DX1724" s="253"/>
      <c r="DY1724" s="253"/>
      <c r="DZ1724" s="253"/>
      <c r="EA1724" s="253"/>
      <c r="EB1724" s="253"/>
      <c r="EC1724" s="253"/>
      <c r="ED1724" s="253"/>
      <c r="EE1724" s="253"/>
      <c r="EF1724" s="253"/>
      <c r="EG1724" s="253"/>
      <c r="EH1724" s="253"/>
      <c r="EI1724" s="253"/>
      <c r="EJ1724" s="253"/>
      <c r="EK1724" s="253"/>
      <c r="EL1724" s="253"/>
      <c r="EM1724" s="253"/>
      <c r="EN1724" s="253"/>
      <c r="EO1724" s="253"/>
      <c r="EP1724" s="253"/>
      <c r="EQ1724" s="253"/>
      <c r="ER1724" s="253"/>
      <c r="ES1724" s="253"/>
      <c r="ET1724" s="253"/>
      <c r="EU1724" s="253"/>
      <c r="EV1724" s="253"/>
      <c r="EW1724" s="253"/>
      <c r="EX1724" s="253"/>
      <c r="EY1724" s="253"/>
      <c r="EZ1724" s="253"/>
      <c r="FA1724" s="253"/>
      <c r="FB1724" s="253"/>
      <c r="FC1724" s="253"/>
      <c r="FD1724" s="253"/>
      <c r="FE1724" s="253"/>
      <c r="FF1724" s="253"/>
      <c r="FG1724" s="253"/>
      <c r="FH1724" s="253"/>
      <c r="FI1724" s="253"/>
      <c r="FJ1724" s="253"/>
      <c r="FK1724" s="253"/>
      <c r="FL1724" s="253"/>
      <c r="FM1724" s="253"/>
      <c r="FN1724" s="253"/>
      <c r="FO1724" s="253"/>
      <c r="FP1724" s="253"/>
      <c r="FQ1724" s="253"/>
      <c r="FR1724" s="253"/>
      <c r="FS1724" s="253"/>
      <c r="FT1724" s="253"/>
      <c r="FU1724" s="253"/>
      <c r="FV1724" s="253"/>
    </row>
    <row r="1725" spans="1:178" s="33" customFormat="1" ht="32.25" customHeight="1">
      <c r="A1725" s="35" t="s">
        <v>1101</v>
      </c>
      <c r="B1725" s="36" t="s">
        <v>1102</v>
      </c>
      <c r="C1725" s="40"/>
      <c r="D1725" s="40">
        <v>45</v>
      </c>
      <c r="E1725" s="23">
        <f t="shared" si="792"/>
        <v>0</v>
      </c>
      <c r="F1725" s="25"/>
      <c r="G1725" s="25">
        <v>30</v>
      </c>
      <c r="H1725" s="23">
        <f t="shared" si="793"/>
        <v>0</v>
      </c>
      <c r="I1725" s="40"/>
      <c r="J1725" s="25">
        <v>45</v>
      </c>
      <c r="K1725" s="23">
        <f t="shared" si="794"/>
        <v>0</v>
      </c>
      <c r="L1725" s="40"/>
      <c r="M1725" s="25">
        <v>75</v>
      </c>
      <c r="N1725" s="23">
        <f t="shared" si="795"/>
        <v>0</v>
      </c>
      <c r="O1725" s="40"/>
      <c r="P1725" s="40">
        <v>38</v>
      </c>
      <c r="Q1725" s="23">
        <f t="shared" si="796"/>
        <v>0</v>
      </c>
      <c r="R1725" s="40"/>
      <c r="S1725" s="40">
        <v>68</v>
      </c>
      <c r="T1725" s="23">
        <f t="shared" si="797"/>
        <v>0</v>
      </c>
      <c r="U1725" s="40"/>
      <c r="V1725" s="40">
        <v>38</v>
      </c>
      <c r="W1725" s="23">
        <f t="shared" si="798"/>
        <v>0</v>
      </c>
      <c r="X1725" s="40"/>
      <c r="Y1725" s="40">
        <v>55</v>
      </c>
      <c r="Z1725" s="23">
        <f t="shared" si="799"/>
        <v>0</v>
      </c>
      <c r="AA1725" s="40"/>
      <c r="AB1725" s="40">
        <v>58</v>
      </c>
      <c r="AC1725" s="23">
        <f t="shared" si="800"/>
        <v>0</v>
      </c>
      <c r="AD1725" s="40"/>
      <c r="AE1725" s="40">
        <v>68</v>
      </c>
      <c r="AF1725" s="25">
        <f t="shared" si="801"/>
        <v>0</v>
      </c>
      <c r="AG1725" s="40"/>
      <c r="AH1725" s="40">
        <v>98</v>
      </c>
      <c r="AI1725" s="23">
        <f t="shared" si="802"/>
        <v>0</v>
      </c>
      <c r="AJ1725" s="40"/>
      <c r="AK1725" s="40">
        <v>7</v>
      </c>
      <c r="AL1725" s="25">
        <f t="shared" si="803"/>
        <v>0</v>
      </c>
      <c r="AM1725" s="40"/>
      <c r="AN1725" s="40">
        <v>6</v>
      </c>
      <c r="AO1725" s="25">
        <f t="shared" si="804"/>
        <v>0</v>
      </c>
      <c r="AP1725" s="40"/>
      <c r="AQ1725" s="40">
        <v>7</v>
      </c>
      <c r="AR1725" s="60">
        <f t="shared" si="810"/>
        <v>0</v>
      </c>
      <c r="AS1725" s="40"/>
      <c r="AT1725" s="40">
        <v>5.63</v>
      </c>
      <c r="AU1725" s="60">
        <f t="shared" si="791"/>
        <v>0</v>
      </c>
      <c r="AV1725" s="40"/>
      <c r="AW1725" s="40">
        <v>6.65</v>
      </c>
      <c r="AX1725" s="60">
        <f t="shared" si="811"/>
        <v>0</v>
      </c>
      <c r="AY1725" s="40"/>
      <c r="AZ1725" s="60">
        <v>5.58</v>
      </c>
      <c r="BA1725" s="60">
        <f t="shared" si="812"/>
        <v>0</v>
      </c>
      <c r="BB1725" s="40"/>
      <c r="BC1725" s="40">
        <v>6</v>
      </c>
      <c r="BD1725" s="23">
        <f t="shared" si="805"/>
        <v>0</v>
      </c>
      <c r="BE1725" s="26">
        <f t="shared" si="806"/>
        <v>0</v>
      </c>
      <c r="BF1725" s="27">
        <f t="shared" si="809"/>
        <v>235605</v>
      </c>
      <c r="BG1725" s="165"/>
      <c r="BH1725" s="166"/>
      <c r="BI1725" s="165"/>
      <c r="BJ1725" s="28">
        <f t="shared" si="807"/>
        <v>0</v>
      </c>
      <c r="BK1725" s="28">
        <f t="shared" si="808"/>
        <v>235605</v>
      </c>
      <c r="BL1725" s="252"/>
      <c r="BM1725" s="252"/>
      <c r="BN1725" s="252"/>
      <c r="BO1725" s="252"/>
      <c r="BP1725" s="250"/>
      <c r="BQ1725" s="250"/>
      <c r="BR1725" s="254"/>
      <c r="BS1725" s="254"/>
      <c r="BT1725" s="254"/>
      <c r="BU1725" s="250"/>
      <c r="BV1725" s="252"/>
      <c r="BW1725" s="252"/>
      <c r="BX1725" s="252"/>
      <c r="BY1725" s="253"/>
      <c r="BZ1725" s="253"/>
      <c r="CA1725" s="253"/>
      <c r="CB1725" s="253"/>
      <c r="CC1725" s="253"/>
      <c r="CD1725" s="253"/>
      <c r="CE1725" s="253"/>
      <c r="CF1725" s="253"/>
      <c r="CG1725" s="253"/>
      <c r="CH1725" s="253"/>
      <c r="CI1725" s="253"/>
      <c r="CJ1725" s="253"/>
      <c r="CK1725" s="253"/>
      <c r="CL1725" s="253"/>
      <c r="CM1725" s="253"/>
      <c r="CN1725" s="253"/>
      <c r="CO1725" s="253"/>
      <c r="CP1725" s="253"/>
      <c r="CQ1725" s="253"/>
      <c r="CR1725" s="253"/>
      <c r="CS1725" s="253"/>
      <c r="CT1725" s="253"/>
      <c r="CU1725" s="253"/>
      <c r="CV1725" s="253"/>
      <c r="CW1725" s="253"/>
      <c r="CX1725" s="253"/>
      <c r="CY1725" s="253"/>
      <c r="CZ1725" s="253"/>
      <c r="DA1725" s="253"/>
      <c r="DB1725" s="253"/>
      <c r="DC1725" s="253"/>
      <c r="DD1725" s="253"/>
      <c r="DE1725" s="253"/>
      <c r="DF1725" s="253"/>
      <c r="DG1725" s="253"/>
      <c r="DH1725" s="253"/>
      <c r="DI1725" s="253"/>
      <c r="DJ1725" s="253"/>
      <c r="DK1725" s="253"/>
      <c r="DL1725" s="253"/>
      <c r="DM1725" s="253"/>
      <c r="DN1725" s="253"/>
      <c r="DO1725" s="253"/>
      <c r="DP1725" s="253"/>
      <c r="DQ1725" s="253"/>
      <c r="DR1725" s="253"/>
      <c r="DS1725" s="253"/>
      <c r="DT1725" s="253"/>
      <c r="DU1725" s="253"/>
      <c r="DV1725" s="253"/>
      <c r="DW1725" s="253"/>
      <c r="DX1725" s="253"/>
      <c r="DY1725" s="253"/>
      <c r="DZ1725" s="253"/>
      <c r="EA1725" s="253"/>
      <c r="EB1725" s="253"/>
      <c r="EC1725" s="253"/>
      <c r="ED1725" s="253"/>
      <c r="EE1725" s="253"/>
      <c r="EF1725" s="253"/>
      <c r="EG1725" s="253"/>
      <c r="EH1725" s="253"/>
      <c r="EI1725" s="253"/>
      <c r="EJ1725" s="253"/>
      <c r="EK1725" s="253"/>
      <c r="EL1725" s="253"/>
      <c r="EM1725" s="253"/>
      <c r="EN1725" s="253"/>
      <c r="EO1725" s="253"/>
      <c r="EP1725" s="253"/>
      <c r="EQ1725" s="253"/>
      <c r="ER1725" s="253"/>
      <c r="ES1725" s="253"/>
      <c r="ET1725" s="253"/>
      <c r="EU1725" s="253"/>
      <c r="EV1725" s="253"/>
      <c r="EW1725" s="253"/>
      <c r="EX1725" s="253"/>
      <c r="EY1725" s="253"/>
      <c r="EZ1725" s="253"/>
      <c r="FA1725" s="253"/>
      <c r="FB1725" s="253"/>
      <c r="FC1725" s="253"/>
      <c r="FD1725" s="253"/>
      <c r="FE1725" s="253"/>
      <c r="FF1725" s="253"/>
      <c r="FG1725" s="253"/>
      <c r="FH1725" s="253"/>
      <c r="FI1725" s="253"/>
      <c r="FJ1725" s="253"/>
      <c r="FK1725" s="253"/>
      <c r="FL1725" s="253"/>
      <c r="FM1725" s="253"/>
      <c r="FN1725" s="253"/>
      <c r="FO1725" s="253"/>
      <c r="FP1725" s="253"/>
      <c r="FQ1725" s="253"/>
      <c r="FR1725" s="253"/>
      <c r="FS1725" s="253"/>
      <c r="FT1725" s="253"/>
      <c r="FU1725" s="253"/>
      <c r="FV1725" s="253"/>
    </row>
    <row r="1726" spans="1:178" s="33" customFormat="1" ht="32.25" customHeight="1">
      <c r="A1726" s="35" t="s">
        <v>1103</v>
      </c>
      <c r="B1726" s="36" t="s">
        <v>1104</v>
      </c>
      <c r="C1726" s="40"/>
      <c r="D1726" s="40">
        <v>45</v>
      </c>
      <c r="E1726" s="23">
        <f t="shared" si="792"/>
        <v>0</v>
      </c>
      <c r="F1726" s="25"/>
      <c r="G1726" s="25">
        <v>30</v>
      </c>
      <c r="H1726" s="23">
        <f t="shared" si="793"/>
        <v>0</v>
      </c>
      <c r="I1726" s="40"/>
      <c r="J1726" s="25"/>
      <c r="K1726" s="23">
        <f t="shared" si="794"/>
        <v>0</v>
      </c>
      <c r="L1726" s="40"/>
      <c r="M1726" s="25">
        <v>75</v>
      </c>
      <c r="N1726" s="23">
        <f t="shared" si="795"/>
        <v>0</v>
      </c>
      <c r="O1726" s="40"/>
      <c r="P1726" s="40"/>
      <c r="Q1726" s="23">
        <f t="shared" si="796"/>
        <v>0</v>
      </c>
      <c r="R1726" s="40"/>
      <c r="S1726" s="40">
        <v>68</v>
      </c>
      <c r="T1726" s="23">
        <f t="shared" si="797"/>
        <v>0</v>
      </c>
      <c r="U1726" s="40"/>
      <c r="V1726" s="40">
        <v>38</v>
      </c>
      <c r="W1726" s="23">
        <f t="shared" si="798"/>
        <v>0</v>
      </c>
      <c r="X1726" s="40"/>
      <c r="Y1726" s="40">
        <v>55</v>
      </c>
      <c r="Z1726" s="23">
        <f t="shared" si="799"/>
        <v>0</v>
      </c>
      <c r="AA1726" s="40"/>
      <c r="AB1726" s="40">
        <v>58</v>
      </c>
      <c r="AC1726" s="23">
        <f t="shared" si="800"/>
        <v>0</v>
      </c>
      <c r="AD1726" s="40"/>
      <c r="AE1726" s="40">
        <v>68</v>
      </c>
      <c r="AF1726" s="25">
        <f t="shared" si="801"/>
        <v>0</v>
      </c>
      <c r="AG1726" s="40"/>
      <c r="AH1726" s="40">
        <v>98</v>
      </c>
      <c r="AI1726" s="23">
        <f t="shared" si="802"/>
        <v>0</v>
      </c>
      <c r="AJ1726" s="40"/>
      <c r="AK1726" s="40">
        <v>7</v>
      </c>
      <c r="AL1726" s="25">
        <f t="shared" si="803"/>
        <v>0</v>
      </c>
      <c r="AM1726" s="40"/>
      <c r="AN1726" s="40">
        <v>6</v>
      </c>
      <c r="AO1726" s="25">
        <f t="shared" si="804"/>
        <v>0</v>
      </c>
      <c r="AP1726" s="40"/>
      <c r="AQ1726" s="40">
        <v>7</v>
      </c>
      <c r="AR1726" s="60">
        <f t="shared" si="810"/>
        <v>0</v>
      </c>
      <c r="AS1726" s="40"/>
      <c r="AT1726" s="40">
        <v>5.63</v>
      </c>
      <c r="AU1726" s="60">
        <f t="shared" si="791"/>
        <v>0</v>
      </c>
      <c r="AV1726" s="40"/>
      <c r="AW1726" s="40">
        <v>6.65</v>
      </c>
      <c r="AX1726" s="60">
        <f t="shared" si="811"/>
        <v>0</v>
      </c>
      <c r="AY1726" s="40"/>
      <c r="AZ1726" s="60">
        <v>5.58</v>
      </c>
      <c r="BA1726" s="60">
        <f t="shared" si="812"/>
        <v>0</v>
      </c>
      <c r="BB1726" s="40"/>
      <c r="BC1726" s="40">
        <v>6</v>
      </c>
      <c r="BD1726" s="23">
        <f t="shared" si="805"/>
        <v>0</v>
      </c>
      <c r="BE1726" s="26">
        <f t="shared" si="806"/>
        <v>0</v>
      </c>
      <c r="BF1726" s="27">
        <f t="shared" si="809"/>
        <v>53706</v>
      </c>
      <c r="BG1726" s="165"/>
      <c r="BH1726" s="166"/>
      <c r="BI1726" s="165"/>
      <c r="BJ1726" s="28">
        <f t="shared" si="807"/>
        <v>0</v>
      </c>
      <c r="BK1726" s="28">
        <f t="shared" si="808"/>
        <v>53706</v>
      </c>
      <c r="BL1726" s="252"/>
      <c r="BM1726" s="252"/>
      <c r="BN1726" s="252"/>
      <c r="BO1726" s="252"/>
      <c r="BP1726" s="250"/>
      <c r="BQ1726" s="250"/>
      <c r="BR1726" s="254"/>
      <c r="BS1726" s="254"/>
      <c r="BT1726" s="254"/>
      <c r="BU1726" s="250"/>
      <c r="BV1726" s="252"/>
      <c r="BW1726" s="252"/>
      <c r="BX1726" s="252"/>
      <c r="BY1726" s="253"/>
      <c r="BZ1726" s="253"/>
      <c r="CA1726" s="253"/>
      <c r="CB1726" s="253"/>
      <c r="CC1726" s="253"/>
      <c r="CD1726" s="253"/>
      <c r="CE1726" s="253"/>
      <c r="CF1726" s="253"/>
      <c r="CG1726" s="253"/>
      <c r="CH1726" s="253"/>
      <c r="CI1726" s="253"/>
      <c r="CJ1726" s="253"/>
      <c r="CK1726" s="253"/>
      <c r="CL1726" s="253"/>
      <c r="CM1726" s="253"/>
      <c r="CN1726" s="253"/>
      <c r="CO1726" s="253"/>
      <c r="CP1726" s="253"/>
      <c r="CQ1726" s="253"/>
      <c r="CR1726" s="253"/>
      <c r="CS1726" s="253"/>
      <c r="CT1726" s="253"/>
      <c r="CU1726" s="253"/>
      <c r="CV1726" s="253"/>
      <c r="CW1726" s="253"/>
      <c r="CX1726" s="253"/>
      <c r="CY1726" s="253"/>
      <c r="CZ1726" s="253"/>
      <c r="DA1726" s="253"/>
      <c r="DB1726" s="253"/>
      <c r="DC1726" s="253"/>
      <c r="DD1726" s="253"/>
      <c r="DE1726" s="253"/>
      <c r="DF1726" s="253"/>
      <c r="DG1726" s="253"/>
      <c r="DH1726" s="253"/>
      <c r="DI1726" s="253"/>
      <c r="DJ1726" s="253"/>
      <c r="DK1726" s="253"/>
      <c r="DL1726" s="253"/>
      <c r="DM1726" s="253"/>
      <c r="DN1726" s="253"/>
      <c r="DO1726" s="253"/>
      <c r="DP1726" s="253"/>
      <c r="DQ1726" s="253"/>
      <c r="DR1726" s="253"/>
      <c r="DS1726" s="253"/>
      <c r="DT1726" s="253"/>
      <c r="DU1726" s="253"/>
      <c r="DV1726" s="253"/>
      <c r="DW1726" s="253"/>
      <c r="DX1726" s="253"/>
      <c r="DY1726" s="253"/>
      <c r="DZ1726" s="253"/>
      <c r="EA1726" s="253"/>
      <c r="EB1726" s="253"/>
      <c r="EC1726" s="253"/>
      <c r="ED1726" s="253"/>
      <c r="EE1726" s="253"/>
      <c r="EF1726" s="253"/>
      <c r="EG1726" s="253"/>
      <c r="EH1726" s="253"/>
      <c r="EI1726" s="253"/>
      <c r="EJ1726" s="253"/>
      <c r="EK1726" s="253"/>
      <c r="EL1726" s="253"/>
      <c r="EM1726" s="253"/>
      <c r="EN1726" s="253"/>
      <c r="EO1726" s="253"/>
      <c r="EP1726" s="253"/>
      <c r="EQ1726" s="253"/>
      <c r="ER1726" s="253"/>
      <c r="ES1726" s="253"/>
      <c r="ET1726" s="253"/>
      <c r="EU1726" s="253"/>
      <c r="EV1726" s="253"/>
      <c r="EW1726" s="253"/>
      <c r="EX1726" s="253"/>
      <c r="EY1726" s="253"/>
      <c r="EZ1726" s="253"/>
      <c r="FA1726" s="253"/>
      <c r="FB1726" s="253"/>
      <c r="FC1726" s="253"/>
      <c r="FD1726" s="253"/>
      <c r="FE1726" s="253"/>
      <c r="FF1726" s="253"/>
      <c r="FG1726" s="253"/>
      <c r="FH1726" s="253"/>
      <c r="FI1726" s="253"/>
      <c r="FJ1726" s="253"/>
      <c r="FK1726" s="253"/>
      <c r="FL1726" s="253"/>
      <c r="FM1726" s="253"/>
      <c r="FN1726" s="253"/>
      <c r="FO1726" s="253"/>
      <c r="FP1726" s="253"/>
      <c r="FQ1726" s="253"/>
      <c r="FR1726" s="253"/>
      <c r="FS1726" s="253"/>
      <c r="FT1726" s="253"/>
      <c r="FU1726" s="253"/>
      <c r="FV1726" s="253"/>
    </row>
    <row r="1727" spans="1:178" s="192" customFormat="1" ht="32.25" customHeight="1">
      <c r="A1727" s="35" t="s">
        <v>1105</v>
      </c>
      <c r="B1727" s="36" t="s">
        <v>1106</v>
      </c>
      <c r="C1727" s="40"/>
      <c r="D1727" s="40">
        <v>45</v>
      </c>
      <c r="E1727" s="23">
        <f t="shared" si="792"/>
        <v>0</v>
      </c>
      <c r="F1727" s="25"/>
      <c r="G1727" s="25">
        <v>30</v>
      </c>
      <c r="H1727" s="23">
        <f t="shared" si="793"/>
        <v>0</v>
      </c>
      <c r="I1727" s="40"/>
      <c r="J1727" s="25">
        <v>45</v>
      </c>
      <c r="K1727" s="23">
        <f t="shared" si="794"/>
        <v>0</v>
      </c>
      <c r="L1727" s="40"/>
      <c r="M1727" s="25">
        <v>75</v>
      </c>
      <c r="N1727" s="23">
        <f t="shared" si="795"/>
        <v>0</v>
      </c>
      <c r="O1727" s="40"/>
      <c r="P1727" s="40">
        <v>38</v>
      </c>
      <c r="Q1727" s="23">
        <f t="shared" si="796"/>
        <v>0</v>
      </c>
      <c r="R1727" s="40"/>
      <c r="S1727" s="40">
        <v>68</v>
      </c>
      <c r="T1727" s="23">
        <f t="shared" si="797"/>
        <v>0</v>
      </c>
      <c r="U1727" s="40"/>
      <c r="V1727" s="40">
        <v>38</v>
      </c>
      <c r="W1727" s="23">
        <f t="shared" si="798"/>
        <v>0</v>
      </c>
      <c r="X1727" s="40"/>
      <c r="Y1727" s="40">
        <v>55</v>
      </c>
      <c r="Z1727" s="23">
        <f t="shared" si="799"/>
        <v>0</v>
      </c>
      <c r="AA1727" s="40"/>
      <c r="AB1727" s="40">
        <v>58</v>
      </c>
      <c r="AC1727" s="23">
        <f t="shared" si="800"/>
        <v>0</v>
      </c>
      <c r="AD1727" s="40"/>
      <c r="AE1727" s="40">
        <v>68</v>
      </c>
      <c r="AF1727" s="25">
        <f t="shared" si="801"/>
        <v>0</v>
      </c>
      <c r="AG1727" s="40"/>
      <c r="AH1727" s="40">
        <v>98</v>
      </c>
      <c r="AI1727" s="23">
        <f t="shared" si="802"/>
        <v>0</v>
      </c>
      <c r="AJ1727" s="40"/>
      <c r="AK1727" s="40">
        <v>7</v>
      </c>
      <c r="AL1727" s="25">
        <f t="shared" si="803"/>
        <v>0</v>
      </c>
      <c r="AM1727" s="40"/>
      <c r="AN1727" s="40">
        <v>6</v>
      </c>
      <c r="AO1727" s="25">
        <f t="shared" si="804"/>
        <v>0</v>
      </c>
      <c r="AP1727" s="40"/>
      <c r="AQ1727" s="40">
        <v>7</v>
      </c>
      <c r="AR1727" s="60">
        <f t="shared" si="810"/>
        <v>0</v>
      </c>
      <c r="AS1727" s="40"/>
      <c r="AT1727" s="40">
        <v>5.63</v>
      </c>
      <c r="AU1727" s="60">
        <f t="shared" si="791"/>
        <v>0</v>
      </c>
      <c r="AV1727" s="40"/>
      <c r="AW1727" s="40">
        <v>6.65</v>
      </c>
      <c r="AX1727" s="60">
        <f t="shared" si="811"/>
        <v>0</v>
      </c>
      <c r="AY1727" s="40"/>
      <c r="AZ1727" s="60">
        <v>5.58</v>
      </c>
      <c r="BA1727" s="60">
        <f t="shared" si="812"/>
        <v>0</v>
      </c>
      <c r="BB1727" s="40"/>
      <c r="BC1727" s="40">
        <v>6</v>
      </c>
      <c r="BD1727" s="23">
        <f t="shared" si="805"/>
        <v>0</v>
      </c>
      <c r="BE1727" s="26">
        <f t="shared" si="806"/>
        <v>0</v>
      </c>
      <c r="BF1727" s="27">
        <f t="shared" si="809"/>
        <v>319369.2</v>
      </c>
      <c r="BG1727" s="165"/>
      <c r="BH1727" s="166"/>
      <c r="BI1727" s="165"/>
      <c r="BJ1727" s="30">
        <f t="shared" si="807"/>
        <v>0</v>
      </c>
      <c r="BK1727" s="28">
        <f t="shared" si="808"/>
        <v>319369.2</v>
      </c>
      <c r="BL1727" s="252"/>
      <c r="BM1727" s="252"/>
      <c r="BN1727" s="252"/>
      <c r="BO1727" s="252"/>
      <c r="BP1727" s="250"/>
      <c r="BQ1727" s="250"/>
      <c r="BR1727" s="254"/>
      <c r="BS1727" s="254"/>
      <c r="BT1727" s="254"/>
      <c r="BU1727" s="250"/>
      <c r="BV1727" s="252"/>
      <c r="BW1727" s="252"/>
      <c r="BX1727" s="252"/>
      <c r="BY1727" s="253"/>
      <c r="BZ1727" s="253"/>
      <c r="CA1727" s="253"/>
      <c r="CB1727" s="253"/>
      <c r="CC1727" s="253"/>
      <c r="CD1727" s="253"/>
      <c r="CE1727" s="253"/>
      <c r="CF1727" s="253"/>
      <c r="CG1727" s="253"/>
      <c r="CH1727" s="253"/>
      <c r="CI1727" s="253"/>
      <c r="CJ1727" s="253"/>
      <c r="CK1727" s="253"/>
      <c r="CL1727" s="253"/>
      <c r="CM1727" s="253"/>
      <c r="CN1727" s="253"/>
      <c r="CO1727" s="253"/>
      <c r="CP1727" s="253"/>
      <c r="CQ1727" s="253"/>
      <c r="CR1727" s="253"/>
      <c r="CS1727" s="253"/>
      <c r="CT1727" s="253"/>
      <c r="CU1727" s="253"/>
      <c r="CV1727" s="253"/>
      <c r="CW1727" s="253"/>
      <c r="CX1727" s="253"/>
      <c r="CY1727" s="253"/>
      <c r="CZ1727" s="253"/>
      <c r="DA1727" s="253"/>
      <c r="DB1727" s="253"/>
      <c r="DC1727" s="253"/>
      <c r="DD1727" s="253"/>
      <c r="DE1727" s="253"/>
      <c r="DF1727" s="253"/>
      <c r="DG1727" s="253"/>
      <c r="DH1727" s="253"/>
      <c r="DI1727" s="253"/>
      <c r="DJ1727" s="253"/>
      <c r="DK1727" s="253"/>
      <c r="DL1727" s="253"/>
      <c r="DM1727" s="253"/>
      <c r="DN1727" s="253"/>
      <c r="DO1727" s="253"/>
      <c r="DP1727" s="253"/>
      <c r="DQ1727" s="253"/>
      <c r="DR1727" s="253"/>
      <c r="DS1727" s="253"/>
      <c r="DT1727" s="253"/>
      <c r="DU1727" s="253"/>
      <c r="DV1727" s="253"/>
      <c r="DW1727" s="253"/>
      <c r="DX1727" s="253"/>
      <c r="DY1727" s="253"/>
      <c r="DZ1727" s="253"/>
      <c r="EA1727" s="253"/>
      <c r="EB1727" s="253"/>
      <c r="EC1727" s="253"/>
      <c r="ED1727" s="253"/>
      <c r="EE1727" s="253"/>
      <c r="EF1727" s="253"/>
      <c r="EG1727" s="253"/>
      <c r="EH1727" s="253"/>
      <c r="EI1727" s="253"/>
      <c r="EJ1727" s="253"/>
      <c r="EK1727" s="253"/>
      <c r="EL1727" s="253"/>
      <c r="EM1727" s="253"/>
      <c r="EN1727" s="253"/>
      <c r="EO1727" s="253"/>
      <c r="EP1727" s="253"/>
      <c r="EQ1727" s="253"/>
      <c r="ER1727" s="253"/>
      <c r="ES1727" s="253"/>
      <c r="ET1727" s="253"/>
      <c r="EU1727" s="253"/>
      <c r="EV1727" s="253"/>
      <c r="EW1727" s="253"/>
      <c r="EX1727" s="253"/>
      <c r="EY1727" s="253"/>
      <c r="EZ1727" s="253"/>
      <c r="FA1727" s="253"/>
      <c r="FB1727" s="253"/>
      <c r="FC1727" s="253"/>
      <c r="FD1727" s="253"/>
      <c r="FE1727" s="253"/>
      <c r="FF1727" s="253"/>
      <c r="FG1727" s="253"/>
      <c r="FH1727" s="253"/>
      <c r="FI1727" s="253"/>
      <c r="FJ1727" s="253"/>
      <c r="FK1727" s="253"/>
      <c r="FL1727" s="253"/>
      <c r="FM1727" s="253"/>
      <c r="FN1727" s="253"/>
      <c r="FO1727" s="253"/>
      <c r="FP1727" s="253"/>
      <c r="FQ1727" s="253"/>
      <c r="FR1727" s="253"/>
      <c r="FS1727" s="253"/>
      <c r="FT1727" s="253"/>
      <c r="FU1727" s="253"/>
      <c r="FV1727" s="253"/>
    </row>
    <row r="1728" spans="1:178" s="33" customFormat="1" ht="32.25" customHeight="1">
      <c r="A1728" s="35" t="s">
        <v>1107</v>
      </c>
      <c r="B1728" s="36" t="s">
        <v>1108</v>
      </c>
      <c r="C1728" s="40"/>
      <c r="D1728" s="40">
        <v>45</v>
      </c>
      <c r="E1728" s="23">
        <f t="shared" si="792"/>
        <v>0</v>
      </c>
      <c r="F1728" s="25"/>
      <c r="G1728" s="25">
        <v>30</v>
      </c>
      <c r="H1728" s="23">
        <f t="shared" si="793"/>
        <v>0</v>
      </c>
      <c r="I1728" s="40"/>
      <c r="J1728" s="25">
        <v>45</v>
      </c>
      <c r="K1728" s="23">
        <f t="shared" si="794"/>
        <v>0</v>
      </c>
      <c r="L1728" s="40"/>
      <c r="M1728" s="25">
        <v>75</v>
      </c>
      <c r="N1728" s="23">
        <f t="shared" si="795"/>
        <v>0</v>
      </c>
      <c r="O1728" s="40"/>
      <c r="P1728" s="40">
        <v>38</v>
      </c>
      <c r="Q1728" s="23">
        <f t="shared" si="796"/>
        <v>0</v>
      </c>
      <c r="R1728" s="40"/>
      <c r="S1728" s="40">
        <v>68</v>
      </c>
      <c r="T1728" s="23">
        <f t="shared" si="797"/>
        <v>0</v>
      </c>
      <c r="U1728" s="40">
        <v>295</v>
      </c>
      <c r="V1728" s="40">
        <v>38</v>
      </c>
      <c r="W1728" s="23">
        <f t="shared" si="798"/>
        <v>11210</v>
      </c>
      <c r="X1728" s="40">
        <v>340</v>
      </c>
      <c r="Y1728" s="40">
        <v>55</v>
      </c>
      <c r="Z1728" s="23">
        <f t="shared" si="799"/>
        <v>18700</v>
      </c>
      <c r="AA1728" s="40">
        <v>160</v>
      </c>
      <c r="AB1728" s="40">
        <v>58</v>
      </c>
      <c r="AC1728" s="23">
        <f t="shared" si="800"/>
        <v>9280</v>
      </c>
      <c r="AD1728" s="40"/>
      <c r="AE1728" s="40">
        <v>68</v>
      </c>
      <c r="AF1728" s="25">
        <f t="shared" si="801"/>
        <v>0</v>
      </c>
      <c r="AG1728" s="40"/>
      <c r="AH1728" s="40">
        <v>98</v>
      </c>
      <c r="AI1728" s="23">
        <f t="shared" si="802"/>
        <v>0</v>
      </c>
      <c r="AJ1728" s="40"/>
      <c r="AK1728" s="40">
        <v>7</v>
      </c>
      <c r="AL1728" s="25">
        <f t="shared" si="803"/>
        <v>0</v>
      </c>
      <c r="AM1728" s="40"/>
      <c r="AN1728" s="40">
        <v>6</v>
      </c>
      <c r="AO1728" s="25">
        <f t="shared" si="804"/>
        <v>0</v>
      </c>
      <c r="AP1728" s="40"/>
      <c r="AQ1728" s="40">
        <v>7</v>
      </c>
      <c r="AR1728" s="60">
        <f t="shared" si="810"/>
        <v>0</v>
      </c>
      <c r="AS1728" s="40"/>
      <c r="AT1728" s="40">
        <v>5.63</v>
      </c>
      <c r="AU1728" s="60">
        <f t="shared" si="791"/>
        <v>0</v>
      </c>
      <c r="AV1728" s="40"/>
      <c r="AW1728" s="40">
        <v>6.65</v>
      </c>
      <c r="AX1728" s="60">
        <f t="shared" si="811"/>
        <v>0</v>
      </c>
      <c r="AY1728" s="40"/>
      <c r="AZ1728" s="60">
        <v>5.58</v>
      </c>
      <c r="BA1728" s="60">
        <f t="shared" si="812"/>
        <v>0</v>
      </c>
      <c r="BB1728" s="40"/>
      <c r="BC1728" s="40">
        <v>6</v>
      </c>
      <c r="BD1728" s="23">
        <f t="shared" si="805"/>
        <v>0</v>
      </c>
      <c r="BE1728" s="26">
        <f t="shared" si="806"/>
        <v>39190</v>
      </c>
      <c r="BF1728" s="27">
        <f t="shared" si="809"/>
        <v>251503</v>
      </c>
      <c r="BG1728" s="165"/>
      <c r="BH1728" s="166"/>
      <c r="BI1728" s="165"/>
      <c r="BJ1728" s="28">
        <f t="shared" si="807"/>
        <v>0</v>
      </c>
      <c r="BK1728" s="28">
        <f t="shared" si="808"/>
        <v>290693</v>
      </c>
      <c r="BL1728" s="252"/>
      <c r="BM1728" s="252"/>
      <c r="BN1728" s="252"/>
      <c r="BO1728" s="252"/>
      <c r="BP1728" s="250"/>
      <c r="BQ1728" s="250"/>
      <c r="BR1728" s="254"/>
      <c r="BS1728" s="254"/>
      <c r="BT1728" s="254"/>
      <c r="BU1728" s="250"/>
      <c r="BV1728" s="252"/>
      <c r="BW1728" s="252"/>
      <c r="BX1728" s="252"/>
      <c r="BY1728" s="253"/>
      <c r="BZ1728" s="253"/>
      <c r="CA1728" s="253"/>
      <c r="CB1728" s="253"/>
      <c r="CC1728" s="253"/>
      <c r="CD1728" s="253"/>
      <c r="CE1728" s="253"/>
      <c r="CF1728" s="253"/>
      <c r="CG1728" s="253"/>
      <c r="CH1728" s="253"/>
      <c r="CI1728" s="253"/>
      <c r="CJ1728" s="253"/>
      <c r="CK1728" s="253"/>
      <c r="CL1728" s="253"/>
      <c r="CM1728" s="253"/>
      <c r="CN1728" s="253"/>
      <c r="CO1728" s="253"/>
      <c r="CP1728" s="253"/>
      <c r="CQ1728" s="253"/>
      <c r="CR1728" s="253"/>
      <c r="CS1728" s="253"/>
      <c r="CT1728" s="253"/>
      <c r="CU1728" s="253"/>
      <c r="CV1728" s="253"/>
      <c r="CW1728" s="253"/>
      <c r="CX1728" s="253"/>
      <c r="CY1728" s="253"/>
      <c r="CZ1728" s="253"/>
      <c r="DA1728" s="253"/>
      <c r="DB1728" s="253"/>
      <c r="DC1728" s="253"/>
      <c r="DD1728" s="253"/>
      <c r="DE1728" s="253"/>
      <c r="DF1728" s="253"/>
      <c r="DG1728" s="253"/>
      <c r="DH1728" s="253"/>
      <c r="DI1728" s="253"/>
      <c r="DJ1728" s="253"/>
      <c r="DK1728" s="253"/>
      <c r="DL1728" s="253"/>
      <c r="DM1728" s="253"/>
      <c r="DN1728" s="253"/>
      <c r="DO1728" s="253"/>
      <c r="DP1728" s="253"/>
      <c r="DQ1728" s="253"/>
      <c r="DR1728" s="253"/>
      <c r="DS1728" s="253"/>
      <c r="DT1728" s="253"/>
      <c r="DU1728" s="253"/>
      <c r="DV1728" s="253"/>
      <c r="DW1728" s="253"/>
      <c r="DX1728" s="253"/>
      <c r="DY1728" s="253"/>
      <c r="DZ1728" s="253"/>
      <c r="EA1728" s="253"/>
      <c r="EB1728" s="253"/>
      <c r="EC1728" s="253"/>
      <c r="ED1728" s="253"/>
      <c r="EE1728" s="253"/>
      <c r="EF1728" s="253"/>
      <c r="EG1728" s="253"/>
      <c r="EH1728" s="253"/>
      <c r="EI1728" s="253"/>
      <c r="EJ1728" s="253"/>
      <c r="EK1728" s="253"/>
      <c r="EL1728" s="253"/>
      <c r="EM1728" s="253"/>
      <c r="EN1728" s="253"/>
      <c r="EO1728" s="253"/>
      <c r="EP1728" s="253"/>
      <c r="EQ1728" s="253"/>
      <c r="ER1728" s="253"/>
      <c r="ES1728" s="253"/>
      <c r="ET1728" s="253"/>
      <c r="EU1728" s="253"/>
      <c r="EV1728" s="253"/>
      <c r="EW1728" s="253"/>
      <c r="EX1728" s="253"/>
      <c r="EY1728" s="253"/>
      <c r="EZ1728" s="253"/>
      <c r="FA1728" s="253"/>
      <c r="FB1728" s="253"/>
      <c r="FC1728" s="253"/>
      <c r="FD1728" s="253"/>
      <c r="FE1728" s="253"/>
      <c r="FF1728" s="253"/>
      <c r="FG1728" s="253"/>
      <c r="FH1728" s="253"/>
      <c r="FI1728" s="253"/>
      <c r="FJ1728" s="253"/>
      <c r="FK1728" s="253"/>
      <c r="FL1728" s="253"/>
      <c r="FM1728" s="253"/>
      <c r="FN1728" s="253"/>
      <c r="FO1728" s="253"/>
      <c r="FP1728" s="253"/>
      <c r="FQ1728" s="253"/>
      <c r="FR1728" s="253"/>
      <c r="FS1728" s="253"/>
      <c r="FT1728" s="253"/>
      <c r="FU1728" s="253"/>
      <c r="FV1728" s="253"/>
    </row>
    <row r="1729" spans="1:178" s="33" customFormat="1" ht="32.25" customHeight="1">
      <c r="A1729" s="35" t="s">
        <v>1109</v>
      </c>
      <c r="B1729" s="36" t="s">
        <v>1110</v>
      </c>
      <c r="C1729" s="40"/>
      <c r="D1729" s="40">
        <v>45</v>
      </c>
      <c r="E1729" s="23">
        <f t="shared" si="792"/>
        <v>0</v>
      </c>
      <c r="F1729" s="25"/>
      <c r="G1729" s="25">
        <v>30</v>
      </c>
      <c r="H1729" s="23">
        <f t="shared" si="793"/>
        <v>0</v>
      </c>
      <c r="I1729" s="40"/>
      <c r="J1729" s="25">
        <v>45</v>
      </c>
      <c r="K1729" s="23">
        <f t="shared" si="794"/>
        <v>0</v>
      </c>
      <c r="L1729" s="40"/>
      <c r="M1729" s="25">
        <v>75</v>
      </c>
      <c r="N1729" s="23">
        <f t="shared" si="795"/>
        <v>0</v>
      </c>
      <c r="O1729" s="40"/>
      <c r="P1729" s="40">
        <v>38</v>
      </c>
      <c r="Q1729" s="23">
        <f t="shared" si="796"/>
        <v>0</v>
      </c>
      <c r="R1729" s="40"/>
      <c r="S1729" s="40">
        <v>68</v>
      </c>
      <c r="T1729" s="23">
        <f t="shared" si="797"/>
        <v>0</v>
      </c>
      <c r="U1729" s="40"/>
      <c r="V1729" s="40">
        <v>38</v>
      </c>
      <c r="W1729" s="23">
        <f t="shared" si="798"/>
        <v>0</v>
      </c>
      <c r="X1729" s="40"/>
      <c r="Y1729" s="40">
        <v>55</v>
      </c>
      <c r="Z1729" s="23">
        <f t="shared" si="799"/>
        <v>0</v>
      </c>
      <c r="AA1729" s="40"/>
      <c r="AB1729" s="40">
        <v>58</v>
      </c>
      <c r="AC1729" s="23">
        <f t="shared" si="800"/>
        <v>0</v>
      </c>
      <c r="AD1729" s="40"/>
      <c r="AE1729" s="40">
        <v>68</v>
      </c>
      <c r="AF1729" s="25">
        <f t="shared" si="801"/>
        <v>0</v>
      </c>
      <c r="AG1729" s="40"/>
      <c r="AH1729" s="40">
        <v>98</v>
      </c>
      <c r="AI1729" s="23">
        <f t="shared" si="802"/>
        <v>0</v>
      </c>
      <c r="AJ1729" s="40"/>
      <c r="AK1729" s="40">
        <v>7</v>
      </c>
      <c r="AL1729" s="25">
        <f t="shared" si="803"/>
        <v>0</v>
      </c>
      <c r="AM1729" s="40"/>
      <c r="AN1729" s="40">
        <v>6</v>
      </c>
      <c r="AO1729" s="25">
        <f t="shared" si="804"/>
        <v>0</v>
      </c>
      <c r="AP1729" s="40"/>
      <c r="AQ1729" s="40">
        <v>7</v>
      </c>
      <c r="AR1729" s="60">
        <f t="shared" si="810"/>
        <v>0</v>
      </c>
      <c r="AS1729" s="40"/>
      <c r="AT1729" s="40">
        <v>5.63</v>
      </c>
      <c r="AU1729" s="60">
        <f t="shared" si="791"/>
        <v>0</v>
      </c>
      <c r="AV1729" s="40"/>
      <c r="AW1729" s="40">
        <v>6.65</v>
      </c>
      <c r="AX1729" s="60">
        <f t="shared" si="811"/>
        <v>0</v>
      </c>
      <c r="AY1729" s="40"/>
      <c r="AZ1729" s="60">
        <v>5.58</v>
      </c>
      <c r="BA1729" s="60">
        <f t="shared" si="812"/>
        <v>0</v>
      </c>
      <c r="BB1729" s="40"/>
      <c r="BC1729" s="40">
        <v>6</v>
      </c>
      <c r="BD1729" s="23">
        <f t="shared" si="805"/>
        <v>0</v>
      </c>
      <c r="BE1729" s="26">
        <f t="shared" si="806"/>
        <v>0</v>
      </c>
      <c r="BF1729" s="27">
        <f t="shared" si="809"/>
        <v>376029</v>
      </c>
      <c r="BG1729" s="165"/>
      <c r="BH1729" s="166"/>
      <c r="BI1729" s="165"/>
      <c r="BJ1729" s="28">
        <f t="shared" si="807"/>
        <v>0</v>
      </c>
      <c r="BK1729" s="28">
        <f t="shared" si="808"/>
        <v>376029</v>
      </c>
      <c r="BL1729" s="252"/>
      <c r="BM1729" s="252"/>
      <c r="BN1729" s="252"/>
      <c r="BO1729" s="252"/>
      <c r="BP1729" s="250"/>
      <c r="BQ1729" s="250"/>
      <c r="BR1729" s="254"/>
      <c r="BS1729" s="254"/>
      <c r="BT1729" s="254"/>
      <c r="BU1729" s="250"/>
      <c r="BV1729" s="252"/>
      <c r="BW1729" s="252"/>
      <c r="BX1729" s="252"/>
      <c r="BY1729" s="253"/>
      <c r="BZ1729" s="253"/>
      <c r="CA1729" s="253"/>
      <c r="CB1729" s="253"/>
      <c r="CC1729" s="253"/>
      <c r="CD1729" s="253"/>
      <c r="CE1729" s="253"/>
      <c r="CF1729" s="253"/>
      <c r="CG1729" s="253"/>
      <c r="CH1729" s="253"/>
      <c r="CI1729" s="253"/>
      <c r="CJ1729" s="253"/>
      <c r="CK1729" s="253"/>
      <c r="CL1729" s="253"/>
      <c r="CM1729" s="253"/>
      <c r="CN1729" s="253"/>
      <c r="CO1729" s="253"/>
      <c r="CP1729" s="253"/>
      <c r="CQ1729" s="253"/>
      <c r="CR1729" s="253"/>
      <c r="CS1729" s="253"/>
      <c r="CT1729" s="253"/>
      <c r="CU1729" s="253"/>
      <c r="CV1729" s="253"/>
      <c r="CW1729" s="253"/>
      <c r="CX1729" s="253"/>
      <c r="CY1729" s="253"/>
      <c r="CZ1729" s="253"/>
      <c r="DA1729" s="253"/>
      <c r="DB1729" s="253"/>
      <c r="DC1729" s="253"/>
      <c r="DD1729" s="253"/>
      <c r="DE1729" s="253"/>
      <c r="DF1729" s="253"/>
      <c r="DG1729" s="253"/>
      <c r="DH1729" s="253"/>
      <c r="DI1729" s="253"/>
      <c r="DJ1729" s="253"/>
      <c r="DK1729" s="253"/>
      <c r="DL1729" s="253"/>
      <c r="DM1729" s="253"/>
      <c r="DN1729" s="253"/>
      <c r="DO1729" s="253"/>
      <c r="DP1729" s="253"/>
      <c r="DQ1729" s="253"/>
      <c r="DR1729" s="253"/>
      <c r="DS1729" s="253"/>
      <c r="DT1729" s="253"/>
      <c r="DU1729" s="253"/>
      <c r="DV1729" s="253"/>
      <c r="DW1729" s="253"/>
      <c r="DX1729" s="253"/>
      <c r="DY1729" s="253"/>
      <c r="DZ1729" s="253"/>
      <c r="EA1729" s="253"/>
      <c r="EB1729" s="253"/>
      <c r="EC1729" s="253"/>
      <c r="ED1729" s="253"/>
      <c r="EE1729" s="253"/>
      <c r="EF1729" s="253"/>
      <c r="EG1729" s="253"/>
      <c r="EH1729" s="253"/>
      <c r="EI1729" s="253"/>
      <c r="EJ1729" s="253"/>
      <c r="EK1729" s="253"/>
      <c r="EL1729" s="253"/>
      <c r="EM1729" s="253"/>
      <c r="EN1729" s="253"/>
      <c r="EO1729" s="253"/>
      <c r="EP1729" s="253"/>
      <c r="EQ1729" s="253"/>
      <c r="ER1729" s="253"/>
      <c r="ES1729" s="253"/>
      <c r="ET1729" s="253"/>
      <c r="EU1729" s="253"/>
      <c r="EV1729" s="253"/>
      <c r="EW1729" s="253"/>
      <c r="EX1729" s="253"/>
      <c r="EY1729" s="253"/>
      <c r="EZ1729" s="253"/>
      <c r="FA1729" s="253"/>
      <c r="FB1729" s="253"/>
      <c r="FC1729" s="253"/>
      <c r="FD1729" s="253"/>
      <c r="FE1729" s="253"/>
      <c r="FF1729" s="253"/>
      <c r="FG1729" s="253"/>
      <c r="FH1729" s="253"/>
      <c r="FI1729" s="253"/>
      <c r="FJ1729" s="253"/>
      <c r="FK1729" s="253"/>
      <c r="FL1729" s="253"/>
      <c r="FM1729" s="253"/>
      <c r="FN1729" s="253"/>
      <c r="FO1729" s="253"/>
      <c r="FP1729" s="253"/>
      <c r="FQ1729" s="253"/>
      <c r="FR1729" s="253"/>
      <c r="FS1729" s="253"/>
      <c r="FT1729" s="253"/>
      <c r="FU1729" s="253"/>
      <c r="FV1729" s="253"/>
    </row>
    <row r="1730" spans="1:178" s="33" customFormat="1" ht="32.25" customHeight="1">
      <c r="A1730" s="35" t="s">
        <v>1111</v>
      </c>
      <c r="B1730" s="36" t="s">
        <v>1112</v>
      </c>
      <c r="C1730" s="40"/>
      <c r="D1730" s="40">
        <v>45</v>
      </c>
      <c r="E1730" s="23">
        <f t="shared" si="792"/>
        <v>0</v>
      </c>
      <c r="F1730" s="40"/>
      <c r="G1730" s="25">
        <v>30</v>
      </c>
      <c r="H1730" s="23">
        <f t="shared" si="793"/>
        <v>0</v>
      </c>
      <c r="I1730" s="40"/>
      <c r="J1730" s="25">
        <v>45</v>
      </c>
      <c r="K1730" s="23">
        <f t="shared" si="794"/>
        <v>0</v>
      </c>
      <c r="L1730" s="40"/>
      <c r="M1730" s="25">
        <v>75</v>
      </c>
      <c r="N1730" s="23">
        <f t="shared" si="795"/>
        <v>0</v>
      </c>
      <c r="O1730" s="40"/>
      <c r="P1730" s="40">
        <v>38</v>
      </c>
      <c r="Q1730" s="23">
        <f t="shared" si="796"/>
        <v>0</v>
      </c>
      <c r="R1730" s="40"/>
      <c r="S1730" s="40">
        <v>68</v>
      </c>
      <c r="T1730" s="23">
        <f t="shared" si="797"/>
        <v>0</v>
      </c>
      <c r="U1730" s="40"/>
      <c r="V1730" s="40">
        <v>38</v>
      </c>
      <c r="W1730" s="23">
        <f t="shared" si="798"/>
        <v>0</v>
      </c>
      <c r="X1730" s="40"/>
      <c r="Y1730" s="40">
        <v>55</v>
      </c>
      <c r="Z1730" s="23">
        <f t="shared" si="799"/>
        <v>0</v>
      </c>
      <c r="AA1730" s="40"/>
      <c r="AB1730" s="40">
        <v>58</v>
      </c>
      <c r="AC1730" s="23">
        <f t="shared" si="800"/>
        <v>0</v>
      </c>
      <c r="AD1730" s="40"/>
      <c r="AE1730" s="40">
        <v>68</v>
      </c>
      <c r="AF1730" s="25">
        <f t="shared" si="801"/>
        <v>0</v>
      </c>
      <c r="AG1730" s="40"/>
      <c r="AH1730" s="40">
        <v>98</v>
      </c>
      <c r="AI1730" s="23">
        <f t="shared" si="802"/>
        <v>0</v>
      </c>
      <c r="AJ1730" s="40"/>
      <c r="AK1730" s="40">
        <v>7</v>
      </c>
      <c r="AL1730" s="25">
        <f t="shared" si="803"/>
        <v>0</v>
      </c>
      <c r="AM1730" s="40"/>
      <c r="AN1730" s="40">
        <v>6</v>
      </c>
      <c r="AO1730" s="25">
        <f t="shared" si="804"/>
        <v>0</v>
      </c>
      <c r="AP1730" s="40"/>
      <c r="AQ1730" s="40">
        <v>7</v>
      </c>
      <c r="AR1730" s="60">
        <f t="shared" si="810"/>
        <v>0</v>
      </c>
      <c r="AS1730" s="40"/>
      <c r="AT1730" s="40">
        <v>5.63</v>
      </c>
      <c r="AU1730" s="60">
        <f t="shared" si="791"/>
        <v>0</v>
      </c>
      <c r="AV1730" s="40"/>
      <c r="AW1730" s="40">
        <v>6.65</v>
      </c>
      <c r="AX1730" s="60">
        <f t="shared" si="811"/>
        <v>0</v>
      </c>
      <c r="AY1730" s="40"/>
      <c r="AZ1730" s="60">
        <v>5.58</v>
      </c>
      <c r="BA1730" s="60">
        <f t="shared" si="812"/>
        <v>0</v>
      </c>
      <c r="BB1730" s="40"/>
      <c r="BC1730" s="40">
        <v>6</v>
      </c>
      <c r="BD1730" s="23">
        <f t="shared" si="805"/>
        <v>0</v>
      </c>
      <c r="BE1730" s="26">
        <f t="shared" si="806"/>
        <v>0</v>
      </c>
      <c r="BF1730" s="27">
        <f t="shared" si="809"/>
        <v>381768</v>
      </c>
      <c r="BG1730" s="165"/>
      <c r="BH1730" s="166"/>
      <c r="BI1730" s="165"/>
      <c r="BJ1730" s="28">
        <f t="shared" si="807"/>
        <v>0</v>
      </c>
      <c r="BK1730" s="28">
        <f t="shared" si="808"/>
        <v>381768</v>
      </c>
      <c r="BL1730" s="252"/>
      <c r="BM1730" s="252"/>
      <c r="BN1730" s="252"/>
      <c r="BO1730" s="252"/>
      <c r="BP1730" s="250"/>
      <c r="BQ1730" s="250"/>
      <c r="BR1730" s="254"/>
      <c r="BS1730" s="254"/>
      <c r="BT1730" s="254"/>
      <c r="BU1730" s="250"/>
      <c r="BV1730" s="252"/>
      <c r="BW1730" s="252"/>
      <c r="BX1730" s="252"/>
      <c r="BY1730" s="253"/>
      <c r="BZ1730" s="253"/>
      <c r="CA1730" s="253"/>
      <c r="CB1730" s="253"/>
      <c r="CC1730" s="253"/>
      <c r="CD1730" s="253"/>
      <c r="CE1730" s="253"/>
      <c r="CF1730" s="253"/>
      <c r="CG1730" s="253"/>
      <c r="CH1730" s="253"/>
      <c r="CI1730" s="253"/>
      <c r="CJ1730" s="253"/>
      <c r="CK1730" s="253"/>
      <c r="CL1730" s="253"/>
      <c r="CM1730" s="253"/>
      <c r="CN1730" s="253"/>
      <c r="CO1730" s="253"/>
      <c r="CP1730" s="253"/>
      <c r="CQ1730" s="253"/>
      <c r="CR1730" s="253"/>
      <c r="CS1730" s="253"/>
      <c r="CT1730" s="253"/>
      <c r="CU1730" s="253"/>
      <c r="CV1730" s="253"/>
      <c r="CW1730" s="253"/>
      <c r="CX1730" s="253"/>
      <c r="CY1730" s="253"/>
      <c r="CZ1730" s="253"/>
      <c r="DA1730" s="253"/>
      <c r="DB1730" s="253"/>
      <c r="DC1730" s="253"/>
      <c r="DD1730" s="253"/>
      <c r="DE1730" s="253"/>
      <c r="DF1730" s="253"/>
      <c r="DG1730" s="253"/>
      <c r="DH1730" s="253"/>
      <c r="DI1730" s="253"/>
      <c r="DJ1730" s="253"/>
      <c r="DK1730" s="253"/>
      <c r="DL1730" s="253"/>
      <c r="DM1730" s="253"/>
      <c r="DN1730" s="253"/>
      <c r="DO1730" s="253"/>
      <c r="DP1730" s="253"/>
      <c r="DQ1730" s="253"/>
      <c r="DR1730" s="253"/>
      <c r="DS1730" s="253"/>
      <c r="DT1730" s="253"/>
      <c r="DU1730" s="253"/>
      <c r="DV1730" s="253"/>
      <c r="DW1730" s="253"/>
      <c r="DX1730" s="253"/>
      <c r="DY1730" s="253"/>
      <c r="DZ1730" s="253"/>
      <c r="EA1730" s="253"/>
      <c r="EB1730" s="253"/>
      <c r="EC1730" s="253"/>
      <c r="ED1730" s="253"/>
      <c r="EE1730" s="253"/>
      <c r="EF1730" s="253"/>
      <c r="EG1730" s="253"/>
      <c r="EH1730" s="253"/>
      <c r="EI1730" s="253"/>
      <c r="EJ1730" s="253"/>
      <c r="EK1730" s="253"/>
      <c r="EL1730" s="253"/>
      <c r="EM1730" s="253"/>
      <c r="EN1730" s="253"/>
      <c r="EO1730" s="253"/>
      <c r="EP1730" s="253"/>
      <c r="EQ1730" s="253"/>
      <c r="ER1730" s="253"/>
      <c r="ES1730" s="253"/>
      <c r="ET1730" s="253"/>
      <c r="EU1730" s="253"/>
      <c r="EV1730" s="253"/>
      <c r="EW1730" s="253"/>
      <c r="EX1730" s="253"/>
      <c r="EY1730" s="253"/>
      <c r="EZ1730" s="253"/>
      <c r="FA1730" s="253"/>
      <c r="FB1730" s="253"/>
      <c r="FC1730" s="253"/>
      <c r="FD1730" s="253"/>
      <c r="FE1730" s="253"/>
      <c r="FF1730" s="253"/>
      <c r="FG1730" s="253"/>
      <c r="FH1730" s="253"/>
      <c r="FI1730" s="253"/>
      <c r="FJ1730" s="253"/>
      <c r="FK1730" s="253"/>
      <c r="FL1730" s="253"/>
      <c r="FM1730" s="253"/>
      <c r="FN1730" s="253"/>
      <c r="FO1730" s="253"/>
      <c r="FP1730" s="253"/>
      <c r="FQ1730" s="253"/>
      <c r="FR1730" s="253"/>
      <c r="FS1730" s="253"/>
      <c r="FT1730" s="253"/>
      <c r="FU1730" s="253"/>
      <c r="FV1730" s="253"/>
    </row>
    <row r="1731" spans="1:178" s="33" customFormat="1" ht="32.25" customHeight="1">
      <c r="A1731" s="35" t="s">
        <v>1113</v>
      </c>
      <c r="B1731" s="84" t="s">
        <v>1114</v>
      </c>
      <c r="C1731" s="40"/>
      <c r="D1731" s="40">
        <v>45</v>
      </c>
      <c r="E1731" s="23">
        <f t="shared" si="792"/>
        <v>0</v>
      </c>
      <c r="F1731" s="40"/>
      <c r="G1731" s="25">
        <v>30</v>
      </c>
      <c r="H1731" s="23">
        <f t="shared" si="793"/>
        <v>0</v>
      </c>
      <c r="I1731" s="40"/>
      <c r="J1731" s="25"/>
      <c r="K1731" s="23">
        <f t="shared" si="794"/>
        <v>0</v>
      </c>
      <c r="L1731" s="40"/>
      <c r="M1731" s="25">
        <v>75</v>
      </c>
      <c r="N1731" s="23">
        <f t="shared" si="795"/>
        <v>0</v>
      </c>
      <c r="O1731" s="40"/>
      <c r="P1731" s="40">
        <v>38</v>
      </c>
      <c r="Q1731" s="23">
        <f t="shared" si="796"/>
        <v>0</v>
      </c>
      <c r="R1731" s="40"/>
      <c r="S1731" s="40">
        <v>68</v>
      </c>
      <c r="T1731" s="23">
        <f t="shared" si="797"/>
        <v>0</v>
      </c>
      <c r="U1731" s="40"/>
      <c r="V1731" s="40">
        <v>38</v>
      </c>
      <c r="W1731" s="23">
        <f t="shared" si="798"/>
        <v>0</v>
      </c>
      <c r="X1731" s="40"/>
      <c r="Y1731" s="40">
        <v>55</v>
      </c>
      <c r="Z1731" s="23">
        <f t="shared" si="799"/>
        <v>0</v>
      </c>
      <c r="AA1731" s="40"/>
      <c r="AB1731" s="40">
        <v>58</v>
      </c>
      <c r="AC1731" s="23">
        <f t="shared" si="800"/>
        <v>0</v>
      </c>
      <c r="AD1731" s="40"/>
      <c r="AE1731" s="40">
        <v>68</v>
      </c>
      <c r="AF1731" s="25">
        <f t="shared" si="801"/>
        <v>0</v>
      </c>
      <c r="AG1731" s="40"/>
      <c r="AH1731" s="40">
        <v>98</v>
      </c>
      <c r="AI1731" s="23">
        <f t="shared" si="802"/>
        <v>0</v>
      </c>
      <c r="AJ1731" s="40"/>
      <c r="AK1731" s="40">
        <v>7</v>
      </c>
      <c r="AL1731" s="25">
        <f t="shared" si="803"/>
        <v>0</v>
      </c>
      <c r="AM1731" s="40"/>
      <c r="AN1731" s="40">
        <v>6</v>
      </c>
      <c r="AO1731" s="25">
        <f t="shared" si="804"/>
        <v>0</v>
      </c>
      <c r="AP1731" s="40"/>
      <c r="AQ1731" s="40">
        <v>7</v>
      </c>
      <c r="AR1731" s="60">
        <f t="shared" si="810"/>
        <v>0</v>
      </c>
      <c r="AS1731" s="40"/>
      <c r="AT1731" s="40">
        <v>5.63</v>
      </c>
      <c r="AU1731" s="60">
        <f t="shared" si="791"/>
        <v>0</v>
      </c>
      <c r="AV1731" s="40"/>
      <c r="AW1731" s="40">
        <v>6.65</v>
      </c>
      <c r="AX1731" s="60">
        <f t="shared" si="811"/>
        <v>0</v>
      </c>
      <c r="AY1731" s="40"/>
      <c r="AZ1731" s="60">
        <v>5.58</v>
      </c>
      <c r="BA1731" s="60">
        <f t="shared" si="812"/>
        <v>0</v>
      </c>
      <c r="BB1731" s="40"/>
      <c r="BC1731" s="40">
        <v>6</v>
      </c>
      <c r="BD1731" s="23">
        <f t="shared" si="805"/>
        <v>0</v>
      </c>
      <c r="BE1731" s="26">
        <f t="shared" si="806"/>
        <v>0</v>
      </c>
      <c r="BF1731" s="27">
        <f t="shared" si="809"/>
        <v>89350</v>
      </c>
      <c r="BG1731" s="165"/>
      <c r="BH1731" s="166"/>
      <c r="BI1731" s="165"/>
      <c r="BJ1731" s="30">
        <f t="shared" si="807"/>
        <v>0</v>
      </c>
      <c r="BK1731" s="28">
        <f t="shared" si="808"/>
        <v>89350</v>
      </c>
      <c r="BL1731" s="252"/>
      <c r="BM1731" s="252"/>
      <c r="BN1731" s="252"/>
      <c r="BO1731" s="252"/>
      <c r="BP1731" s="250"/>
      <c r="BQ1731" s="250"/>
      <c r="BR1731" s="254"/>
      <c r="BS1731" s="254"/>
      <c r="BT1731" s="254"/>
      <c r="BU1731" s="250"/>
      <c r="BV1731" s="252"/>
      <c r="BW1731" s="252"/>
      <c r="BX1731" s="252"/>
      <c r="BY1731" s="253"/>
      <c r="BZ1731" s="253"/>
      <c r="CA1731" s="253"/>
      <c r="CB1731" s="253"/>
      <c r="CC1731" s="253"/>
      <c r="CD1731" s="253"/>
      <c r="CE1731" s="253"/>
      <c r="CF1731" s="253"/>
      <c r="CG1731" s="253"/>
      <c r="CH1731" s="253"/>
      <c r="CI1731" s="253"/>
      <c r="CJ1731" s="253"/>
      <c r="CK1731" s="253"/>
      <c r="CL1731" s="253"/>
      <c r="CM1731" s="253"/>
      <c r="CN1731" s="253"/>
      <c r="CO1731" s="253"/>
      <c r="CP1731" s="253"/>
      <c r="CQ1731" s="253"/>
      <c r="CR1731" s="253"/>
      <c r="CS1731" s="253"/>
      <c r="CT1731" s="253"/>
      <c r="CU1731" s="253"/>
      <c r="CV1731" s="253"/>
      <c r="CW1731" s="253"/>
      <c r="CX1731" s="253"/>
      <c r="CY1731" s="253"/>
      <c r="CZ1731" s="253"/>
      <c r="DA1731" s="253"/>
      <c r="DB1731" s="253"/>
      <c r="DC1731" s="253"/>
      <c r="DD1731" s="253"/>
      <c r="DE1731" s="253"/>
      <c r="DF1731" s="253"/>
      <c r="DG1731" s="253"/>
      <c r="DH1731" s="253"/>
      <c r="DI1731" s="253"/>
      <c r="DJ1731" s="253"/>
      <c r="DK1731" s="253"/>
      <c r="DL1731" s="253"/>
      <c r="DM1731" s="253"/>
      <c r="DN1731" s="253"/>
      <c r="DO1731" s="253"/>
      <c r="DP1731" s="253"/>
      <c r="DQ1731" s="253"/>
      <c r="DR1731" s="253"/>
      <c r="DS1731" s="253"/>
      <c r="DT1731" s="253"/>
      <c r="DU1731" s="253"/>
      <c r="DV1731" s="253"/>
      <c r="DW1731" s="253"/>
      <c r="DX1731" s="253"/>
      <c r="DY1731" s="253"/>
      <c r="DZ1731" s="253"/>
      <c r="EA1731" s="253"/>
      <c r="EB1731" s="253"/>
      <c r="EC1731" s="253"/>
      <c r="ED1731" s="253"/>
      <c r="EE1731" s="253"/>
      <c r="EF1731" s="253"/>
      <c r="EG1731" s="253"/>
      <c r="EH1731" s="253"/>
      <c r="EI1731" s="253"/>
      <c r="EJ1731" s="253"/>
      <c r="EK1731" s="253"/>
      <c r="EL1731" s="253"/>
      <c r="EM1731" s="253"/>
      <c r="EN1731" s="253"/>
      <c r="EO1731" s="253"/>
      <c r="EP1731" s="253"/>
      <c r="EQ1731" s="253"/>
      <c r="ER1731" s="253"/>
      <c r="ES1731" s="253"/>
      <c r="ET1731" s="253"/>
      <c r="EU1731" s="253"/>
      <c r="EV1731" s="253"/>
      <c r="EW1731" s="253"/>
      <c r="EX1731" s="253"/>
      <c r="EY1731" s="253"/>
      <c r="EZ1731" s="253"/>
      <c r="FA1731" s="253"/>
      <c r="FB1731" s="253"/>
      <c r="FC1731" s="253"/>
      <c r="FD1731" s="253"/>
      <c r="FE1731" s="253"/>
      <c r="FF1731" s="253"/>
      <c r="FG1731" s="253"/>
      <c r="FH1731" s="253"/>
      <c r="FI1731" s="253"/>
      <c r="FJ1731" s="253"/>
      <c r="FK1731" s="253"/>
      <c r="FL1731" s="253"/>
      <c r="FM1731" s="253"/>
      <c r="FN1731" s="253"/>
      <c r="FO1731" s="253"/>
      <c r="FP1731" s="253"/>
      <c r="FQ1731" s="253"/>
      <c r="FR1731" s="253"/>
      <c r="FS1731" s="253"/>
      <c r="FT1731" s="253"/>
      <c r="FU1731" s="253"/>
      <c r="FV1731" s="253"/>
    </row>
    <row r="1732" spans="1:178" s="33" customFormat="1" ht="32.25" customHeight="1">
      <c r="A1732" s="35" t="s">
        <v>1115</v>
      </c>
      <c r="B1732" s="84" t="s">
        <v>1116</v>
      </c>
      <c r="C1732" s="40"/>
      <c r="D1732" s="40">
        <v>45</v>
      </c>
      <c r="E1732" s="23">
        <f t="shared" si="792"/>
        <v>0</v>
      </c>
      <c r="F1732" s="40"/>
      <c r="G1732" s="25">
        <v>30</v>
      </c>
      <c r="H1732" s="23">
        <f t="shared" si="793"/>
        <v>0</v>
      </c>
      <c r="I1732" s="40"/>
      <c r="J1732" s="25"/>
      <c r="K1732" s="23">
        <f t="shared" si="794"/>
        <v>0</v>
      </c>
      <c r="L1732" s="40"/>
      <c r="M1732" s="25">
        <v>75</v>
      </c>
      <c r="N1732" s="23">
        <f t="shared" si="795"/>
        <v>0</v>
      </c>
      <c r="O1732" s="40"/>
      <c r="P1732" s="40">
        <v>38</v>
      </c>
      <c r="Q1732" s="23">
        <f t="shared" si="796"/>
        <v>0</v>
      </c>
      <c r="R1732" s="40"/>
      <c r="S1732" s="40">
        <v>68</v>
      </c>
      <c r="T1732" s="23">
        <f t="shared" si="797"/>
        <v>0</v>
      </c>
      <c r="U1732" s="40"/>
      <c r="V1732" s="40">
        <v>38</v>
      </c>
      <c r="W1732" s="23">
        <f t="shared" si="798"/>
        <v>0</v>
      </c>
      <c r="X1732" s="40"/>
      <c r="Y1732" s="40">
        <v>55</v>
      </c>
      <c r="Z1732" s="23">
        <f t="shared" si="799"/>
        <v>0</v>
      </c>
      <c r="AA1732" s="40"/>
      <c r="AB1732" s="40">
        <v>58</v>
      </c>
      <c r="AC1732" s="23">
        <f t="shared" si="800"/>
        <v>0</v>
      </c>
      <c r="AD1732" s="40"/>
      <c r="AE1732" s="40">
        <v>68</v>
      </c>
      <c r="AF1732" s="25">
        <f t="shared" si="801"/>
        <v>0</v>
      </c>
      <c r="AG1732" s="40"/>
      <c r="AH1732" s="40">
        <v>98</v>
      </c>
      <c r="AI1732" s="23">
        <f t="shared" si="802"/>
        <v>0</v>
      </c>
      <c r="AJ1732" s="40"/>
      <c r="AK1732" s="40">
        <v>7</v>
      </c>
      <c r="AL1732" s="25">
        <f t="shared" si="803"/>
        <v>0</v>
      </c>
      <c r="AM1732" s="40"/>
      <c r="AN1732" s="40">
        <v>6</v>
      </c>
      <c r="AO1732" s="25">
        <f t="shared" si="804"/>
        <v>0</v>
      </c>
      <c r="AP1732" s="40"/>
      <c r="AQ1732" s="40">
        <v>7</v>
      </c>
      <c r="AR1732" s="60">
        <f t="shared" si="810"/>
        <v>0</v>
      </c>
      <c r="AS1732" s="40"/>
      <c r="AT1732" s="40">
        <v>5.63</v>
      </c>
      <c r="AU1732" s="60">
        <f t="shared" si="791"/>
        <v>0</v>
      </c>
      <c r="AV1732" s="40"/>
      <c r="AW1732" s="40">
        <v>6.65</v>
      </c>
      <c r="AX1732" s="60">
        <f t="shared" si="811"/>
        <v>0</v>
      </c>
      <c r="AY1732" s="40"/>
      <c r="AZ1732" s="60">
        <v>5.58</v>
      </c>
      <c r="BA1732" s="60">
        <f t="shared" si="812"/>
        <v>0</v>
      </c>
      <c r="BB1732" s="40"/>
      <c r="BC1732" s="40">
        <v>6</v>
      </c>
      <c r="BD1732" s="23">
        <f t="shared" si="805"/>
        <v>0</v>
      </c>
      <c r="BE1732" s="26">
        <f t="shared" si="806"/>
        <v>0</v>
      </c>
      <c r="BF1732" s="27">
        <f t="shared" si="809"/>
        <v>2906.4000000000015</v>
      </c>
      <c r="BG1732" s="165"/>
      <c r="BH1732" s="166"/>
      <c r="BI1732" s="165"/>
      <c r="BJ1732" s="30">
        <f t="shared" si="807"/>
        <v>0</v>
      </c>
      <c r="BK1732" s="28">
        <f t="shared" si="808"/>
        <v>2906.4000000000015</v>
      </c>
      <c r="BL1732" s="252"/>
      <c r="BM1732" s="252"/>
      <c r="BN1732" s="252"/>
      <c r="BO1732" s="252"/>
      <c r="BP1732" s="250"/>
      <c r="BQ1732" s="250"/>
      <c r="BR1732" s="254"/>
      <c r="BS1732" s="254"/>
      <c r="BT1732" s="254"/>
      <c r="BU1732" s="250"/>
      <c r="BV1732" s="252"/>
      <c r="BW1732" s="252"/>
      <c r="BX1732" s="252"/>
      <c r="BY1732" s="253"/>
      <c r="BZ1732" s="253"/>
      <c r="CA1732" s="253"/>
      <c r="CB1732" s="253"/>
      <c r="CC1732" s="253"/>
      <c r="CD1732" s="253"/>
      <c r="CE1732" s="253"/>
      <c r="CF1732" s="253"/>
      <c r="CG1732" s="253"/>
      <c r="CH1732" s="253"/>
      <c r="CI1732" s="253"/>
      <c r="CJ1732" s="253"/>
      <c r="CK1732" s="253"/>
      <c r="CL1732" s="253"/>
      <c r="CM1732" s="253"/>
      <c r="CN1732" s="253"/>
      <c r="CO1732" s="253"/>
      <c r="CP1732" s="253"/>
      <c r="CQ1732" s="253"/>
      <c r="CR1732" s="253"/>
      <c r="CS1732" s="253"/>
      <c r="CT1732" s="253"/>
      <c r="CU1732" s="253"/>
      <c r="CV1732" s="253"/>
      <c r="CW1732" s="253"/>
      <c r="CX1732" s="253"/>
      <c r="CY1732" s="253"/>
      <c r="CZ1732" s="253"/>
      <c r="DA1732" s="253"/>
      <c r="DB1732" s="253"/>
      <c r="DC1732" s="253"/>
      <c r="DD1732" s="253"/>
      <c r="DE1732" s="253"/>
      <c r="DF1732" s="253"/>
      <c r="DG1732" s="253"/>
      <c r="DH1732" s="253"/>
      <c r="DI1732" s="253"/>
      <c r="DJ1732" s="253"/>
      <c r="DK1732" s="253"/>
      <c r="DL1732" s="253"/>
      <c r="DM1732" s="253"/>
      <c r="DN1732" s="253"/>
      <c r="DO1732" s="253"/>
      <c r="DP1732" s="253"/>
      <c r="DQ1732" s="253"/>
      <c r="DR1732" s="253"/>
      <c r="DS1732" s="253"/>
      <c r="DT1732" s="253"/>
      <c r="DU1732" s="253"/>
      <c r="DV1732" s="253"/>
      <c r="DW1732" s="253"/>
      <c r="DX1732" s="253"/>
      <c r="DY1732" s="253"/>
      <c r="DZ1732" s="253"/>
      <c r="EA1732" s="253"/>
      <c r="EB1732" s="253"/>
      <c r="EC1732" s="253"/>
      <c r="ED1732" s="253"/>
      <c r="EE1732" s="253"/>
      <c r="EF1732" s="253"/>
      <c r="EG1732" s="253"/>
      <c r="EH1732" s="253"/>
      <c r="EI1732" s="253"/>
      <c r="EJ1732" s="253"/>
      <c r="EK1732" s="253"/>
      <c r="EL1732" s="253"/>
      <c r="EM1732" s="253"/>
      <c r="EN1732" s="253"/>
      <c r="EO1732" s="253"/>
      <c r="EP1732" s="253"/>
      <c r="EQ1732" s="253"/>
      <c r="ER1732" s="253"/>
      <c r="ES1732" s="253"/>
      <c r="ET1732" s="253"/>
      <c r="EU1732" s="253"/>
      <c r="EV1732" s="253"/>
      <c r="EW1732" s="253"/>
      <c r="EX1732" s="253"/>
      <c r="EY1732" s="253"/>
      <c r="EZ1732" s="253"/>
      <c r="FA1732" s="253"/>
      <c r="FB1732" s="253"/>
      <c r="FC1732" s="253"/>
      <c r="FD1732" s="253"/>
      <c r="FE1732" s="253"/>
      <c r="FF1732" s="253"/>
      <c r="FG1732" s="253"/>
      <c r="FH1732" s="253"/>
      <c r="FI1732" s="253"/>
      <c r="FJ1732" s="253"/>
      <c r="FK1732" s="253"/>
      <c r="FL1732" s="253"/>
      <c r="FM1732" s="253"/>
      <c r="FN1732" s="253"/>
      <c r="FO1732" s="253"/>
      <c r="FP1732" s="253"/>
      <c r="FQ1732" s="253"/>
      <c r="FR1732" s="253"/>
      <c r="FS1732" s="253"/>
      <c r="FT1732" s="253"/>
      <c r="FU1732" s="253"/>
      <c r="FV1732" s="253"/>
    </row>
    <row r="1733" spans="1:178" s="198" customFormat="1" ht="32.25" customHeight="1">
      <c r="A1733" s="193" t="s">
        <v>1117</v>
      </c>
      <c r="B1733" s="194" t="s">
        <v>1118</v>
      </c>
      <c r="C1733" s="195"/>
      <c r="D1733" s="195">
        <v>45</v>
      </c>
      <c r="E1733" s="23">
        <f t="shared" si="792"/>
        <v>0</v>
      </c>
      <c r="F1733" s="195"/>
      <c r="G1733" s="110">
        <v>30</v>
      </c>
      <c r="H1733" s="23">
        <f t="shared" si="793"/>
        <v>0</v>
      </c>
      <c r="I1733" s="195"/>
      <c r="J1733" s="196">
        <v>45</v>
      </c>
      <c r="K1733" s="23">
        <f t="shared" si="794"/>
        <v>0</v>
      </c>
      <c r="L1733" s="195"/>
      <c r="M1733" s="196">
        <v>75</v>
      </c>
      <c r="N1733" s="23">
        <f t="shared" si="795"/>
        <v>0</v>
      </c>
      <c r="O1733" s="195"/>
      <c r="P1733" s="197">
        <v>38</v>
      </c>
      <c r="Q1733" s="23">
        <f t="shared" si="796"/>
        <v>0</v>
      </c>
      <c r="R1733" s="195"/>
      <c r="S1733" s="109">
        <v>68</v>
      </c>
      <c r="T1733" s="23">
        <f t="shared" si="797"/>
        <v>0</v>
      </c>
      <c r="U1733" s="195"/>
      <c r="V1733" s="197">
        <v>38</v>
      </c>
      <c r="W1733" s="23">
        <f t="shared" si="798"/>
        <v>0</v>
      </c>
      <c r="X1733" s="195"/>
      <c r="Y1733" s="197">
        <v>55</v>
      </c>
      <c r="Z1733" s="23">
        <f t="shared" si="799"/>
        <v>0</v>
      </c>
      <c r="AA1733" s="195"/>
      <c r="AB1733" s="197">
        <v>58</v>
      </c>
      <c r="AC1733" s="23">
        <f t="shared" si="800"/>
        <v>0</v>
      </c>
      <c r="AD1733" s="195"/>
      <c r="AE1733" s="197">
        <v>68</v>
      </c>
      <c r="AF1733" s="25">
        <f t="shared" si="801"/>
        <v>0</v>
      </c>
      <c r="AG1733" s="195"/>
      <c r="AH1733" s="197">
        <v>98</v>
      </c>
      <c r="AI1733" s="23">
        <f t="shared" si="802"/>
        <v>0</v>
      </c>
      <c r="AJ1733" s="195"/>
      <c r="AK1733" s="197">
        <v>7</v>
      </c>
      <c r="AL1733" s="25">
        <f t="shared" si="803"/>
        <v>0</v>
      </c>
      <c r="AM1733" s="195"/>
      <c r="AN1733" s="197">
        <v>6</v>
      </c>
      <c r="AO1733" s="25">
        <f t="shared" si="804"/>
        <v>0</v>
      </c>
      <c r="AP1733" s="195">
        <v>15</v>
      </c>
      <c r="AQ1733" s="197">
        <v>7</v>
      </c>
      <c r="AR1733" s="181">
        <f t="shared" si="810"/>
        <v>105</v>
      </c>
      <c r="AS1733" s="195"/>
      <c r="AT1733" s="197">
        <v>5.63</v>
      </c>
      <c r="AU1733" s="181">
        <f t="shared" si="791"/>
        <v>0</v>
      </c>
      <c r="AV1733" s="195">
        <v>35000</v>
      </c>
      <c r="AW1733" s="109">
        <v>6.65</v>
      </c>
      <c r="AX1733" s="181">
        <f t="shared" si="811"/>
        <v>232750</v>
      </c>
      <c r="AY1733" s="195"/>
      <c r="AZ1733" s="181">
        <v>5.58</v>
      </c>
      <c r="BA1733" s="181">
        <f t="shared" si="812"/>
        <v>0</v>
      </c>
      <c r="BB1733" s="195"/>
      <c r="BC1733" s="197">
        <v>6</v>
      </c>
      <c r="BD1733" s="23">
        <f t="shared" si="805"/>
        <v>0</v>
      </c>
      <c r="BE1733" s="237">
        <f t="shared" si="806"/>
        <v>232855</v>
      </c>
      <c r="BF1733" s="27">
        <f t="shared" si="809"/>
        <v>4869395</v>
      </c>
      <c r="BG1733" s="174"/>
      <c r="BH1733" s="174"/>
      <c r="BI1733" s="174"/>
      <c r="BJ1733" s="29">
        <f t="shared" si="807"/>
        <v>0</v>
      </c>
      <c r="BK1733" s="29">
        <f t="shared" si="808"/>
        <v>5102250</v>
      </c>
      <c r="BL1733" s="255"/>
      <c r="BM1733" s="255"/>
      <c r="BN1733" s="255"/>
      <c r="BO1733" s="255"/>
      <c r="BP1733" s="245"/>
      <c r="BQ1733" s="245"/>
      <c r="BR1733" s="247"/>
      <c r="BS1733" s="247"/>
      <c r="BT1733" s="247"/>
      <c r="BU1733" s="245"/>
      <c r="BV1733" s="255"/>
      <c r="BW1733" s="255"/>
      <c r="BX1733" s="255"/>
      <c r="BY1733" s="256"/>
      <c r="BZ1733" s="256"/>
      <c r="CA1733" s="256"/>
      <c r="CB1733" s="256"/>
      <c r="CC1733" s="256"/>
      <c r="CD1733" s="256"/>
      <c r="CE1733" s="256"/>
      <c r="CF1733" s="256"/>
      <c r="CG1733" s="256"/>
      <c r="CH1733" s="256"/>
      <c r="CI1733" s="256"/>
      <c r="CJ1733" s="256"/>
      <c r="CK1733" s="256"/>
      <c r="CL1733" s="256"/>
      <c r="CM1733" s="256"/>
      <c r="CN1733" s="256"/>
      <c r="CO1733" s="256"/>
      <c r="CP1733" s="256"/>
      <c r="CQ1733" s="256"/>
      <c r="CR1733" s="256"/>
      <c r="CS1733" s="256"/>
      <c r="CT1733" s="256"/>
      <c r="CU1733" s="256"/>
      <c r="CV1733" s="256"/>
      <c r="CW1733" s="256"/>
      <c r="CX1733" s="256"/>
      <c r="CY1733" s="256"/>
      <c r="CZ1733" s="256"/>
      <c r="DA1733" s="256"/>
      <c r="DB1733" s="256"/>
      <c r="DC1733" s="256"/>
      <c r="DD1733" s="256"/>
      <c r="DE1733" s="256"/>
      <c r="DF1733" s="256"/>
      <c r="DG1733" s="256"/>
      <c r="DH1733" s="256"/>
      <c r="DI1733" s="256"/>
      <c r="DJ1733" s="256"/>
      <c r="DK1733" s="256"/>
      <c r="DL1733" s="256"/>
      <c r="DM1733" s="256"/>
      <c r="DN1733" s="256"/>
      <c r="DO1733" s="256"/>
      <c r="DP1733" s="256"/>
      <c r="DQ1733" s="256"/>
      <c r="DR1733" s="256"/>
      <c r="DS1733" s="256"/>
      <c r="DT1733" s="256"/>
      <c r="DU1733" s="256"/>
      <c r="DV1733" s="256"/>
      <c r="DW1733" s="256"/>
      <c r="DX1733" s="256"/>
      <c r="DY1733" s="256"/>
      <c r="DZ1733" s="256"/>
      <c r="EA1733" s="256"/>
      <c r="EB1733" s="256"/>
      <c r="EC1733" s="256"/>
      <c r="ED1733" s="256"/>
      <c r="EE1733" s="256"/>
      <c r="EF1733" s="256"/>
      <c r="EG1733" s="256"/>
      <c r="EH1733" s="256"/>
      <c r="EI1733" s="256"/>
      <c r="EJ1733" s="256"/>
      <c r="EK1733" s="256"/>
      <c r="EL1733" s="256"/>
      <c r="EM1733" s="256"/>
      <c r="EN1733" s="256"/>
      <c r="EO1733" s="256"/>
      <c r="EP1733" s="256"/>
      <c r="EQ1733" s="256"/>
      <c r="ER1733" s="256"/>
      <c r="ES1733" s="256"/>
      <c r="ET1733" s="256"/>
      <c r="EU1733" s="256"/>
      <c r="EV1733" s="256"/>
      <c r="EW1733" s="256"/>
      <c r="EX1733" s="256"/>
      <c r="EY1733" s="256"/>
      <c r="EZ1733" s="256"/>
      <c r="FA1733" s="256"/>
      <c r="FB1733" s="256"/>
      <c r="FC1733" s="256"/>
      <c r="FD1733" s="256"/>
      <c r="FE1733" s="256"/>
      <c r="FF1733" s="256"/>
      <c r="FG1733" s="256"/>
      <c r="FH1733" s="256"/>
      <c r="FI1733" s="256"/>
      <c r="FJ1733" s="256"/>
      <c r="FK1733" s="256"/>
      <c r="FL1733" s="256"/>
      <c r="FM1733" s="256"/>
      <c r="FN1733" s="256"/>
      <c r="FO1733" s="256"/>
      <c r="FP1733" s="256"/>
      <c r="FQ1733" s="256"/>
      <c r="FR1733" s="256"/>
      <c r="FS1733" s="256"/>
      <c r="FT1733" s="256"/>
      <c r="FU1733" s="256"/>
      <c r="FV1733" s="256"/>
    </row>
    <row r="1734" spans="1:178" s="198" customFormat="1" ht="32.25" customHeight="1">
      <c r="A1734" s="193" t="s">
        <v>1119</v>
      </c>
      <c r="B1734" s="194" t="s">
        <v>1120</v>
      </c>
      <c r="C1734" s="195"/>
      <c r="D1734" s="195">
        <v>45</v>
      </c>
      <c r="E1734" s="23">
        <f t="shared" si="792"/>
        <v>0</v>
      </c>
      <c r="F1734" s="195"/>
      <c r="G1734" s="110">
        <v>30</v>
      </c>
      <c r="H1734" s="23">
        <f t="shared" si="793"/>
        <v>0</v>
      </c>
      <c r="I1734" s="195"/>
      <c r="J1734" s="196">
        <v>45</v>
      </c>
      <c r="K1734" s="23">
        <f t="shared" si="794"/>
        <v>0</v>
      </c>
      <c r="L1734" s="195"/>
      <c r="M1734" s="196">
        <v>75</v>
      </c>
      <c r="N1734" s="23">
        <f t="shared" si="795"/>
        <v>0</v>
      </c>
      <c r="O1734" s="195"/>
      <c r="P1734" s="197">
        <v>38</v>
      </c>
      <c r="Q1734" s="23">
        <f t="shared" si="796"/>
        <v>0</v>
      </c>
      <c r="R1734" s="195"/>
      <c r="S1734" s="109">
        <v>68</v>
      </c>
      <c r="T1734" s="23">
        <f t="shared" si="797"/>
        <v>0</v>
      </c>
      <c r="U1734" s="195"/>
      <c r="V1734" s="197">
        <v>38</v>
      </c>
      <c r="W1734" s="23">
        <f t="shared" si="798"/>
        <v>0</v>
      </c>
      <c r="X1734" s="195"/>
      <c r="Y1734" s="197">
        <v>55</v>
      </c>
      <c r="Z1734" s="23">
        <f t="shared" si="799"/>
        <v>0</v>
      </c>
      <c r="AA1734" s="195"/>
      <c r="AB1734" s="197">
        <v>58</v>
      </c>
      <c r="AC1734" s="23">
        <f t="shared" si="800"/>
        <v>0</v>
      </c>
      <c r="AD1734" s="195"/>
      <c r="AE1734" s="197">
        <v>68</v>
      </c>
      <c r="AF1734" s="25">
        <f t="shared" si="801"/>
        <v>0</v>
      </c>
      <c r="AG1734" s="195"/>
      <c r="AH1734" s="197">
        <v>98</v>
      </c>
      <c r="AI1734" s="23">
        <f t="shared" si="802"/>
        <v>0</v>
      </c>
      <c r="AJ1734" s="195"/>
      <c r="AK1734" s="197">
        <v>7</v>
      </c>
      <c r="AL1734" s="25">
        <f t="shared" si="803"/>
        <v>0</v>
      </c>
      <c r="AM1734" s="195"/>
      <c r="AN1734" s="197">
        <v>6</v>
      </c>
      <c r="AO1734" s="25">
        <f t="shared" si="804"/>
        <v>0</v>
      </c>
      <c r="AP1734" s="195">
        <v>12</v>
      </c>
      <c r="AQ1734" s="197">
        <v>7</v>
      </c>
      <c r="AR1734" s="181">
        <f t="shared" si="810"/>
        <v>84</v>
      </c>
      <c r="AS1734" s="195">
        <v>13000</v>
      </c>
      <c r="AT1734" s="197">
        <v>5.63</v>
      </c>
      <c r="AU1734" s="181">
        <f t="shared" si="791"/>
        <v>73190</v>
      </c>
      <c r="AV1734" s="195">
        <v>12000</v>
      </c>
      <c r="AW1734" s="109">
        <v>6.65</v>
      </c>
      <c r="AX1734" s="181">
        <f t="shared" si="811"/>
        <v>79800</v>
      </c>
      <c r="AY1734" s="195"/>
      <c r="AZ1734" s="181">
        <v>5.58</v>
      </c>
      <c r="BA1734" s="181">
        <f t="shared" si="812"/>
        <v>0</v>
      </c>
      <c r="BB1734" s="195"/>
      <c r="BC1734" s="197">
        <v>6</v>
      </c>
      <c r="BD1734" s="23">
        <f t="shared" si="805"/>
        <v>0</v>
      </c>
      <c r="BE1734" s="237">
        <f t="shared" si="806"/>
        <v>153074</v>
      </c>
      <c r="BF1734" s="27">
        <f t="shared" si="809"/>
        <v>1704840</v>
      </c>
      <c r="BG1734" s="174"/>
      <c r="BH1734" s="174"/>
      <c r="BI1734" s="174"/>
      <c r="BJ1734" s="29">
        <f t="shared" si="807"/>
        <v>0</v>
      </c>
      <c r="BK1734" s="29">
        <f t="shared" si="808"/>
        <v>1857914</v>
      </c>
      <c r="BL1734" s="255"/>
      <c r="BM1734" s="255"/>
      <c r="BN1734" s="255"/>
      <c r="BO1734" s="255"/>
      <c r="BP1734" s="245"/>
      <c r="BQ1734" s="245"/>
      <c r="BR1734" s="247"/>
      <c r="BS1734" s="247"/>
      <c r="BT1734" s="247"/>
      <c r="BU1734" s="245"/>
      <c r="BV1734" s="255"/>
      <c r="BW1734" s="255"/>
      <c r="BX1734" s="255"/>
      <c r="BY1734" s="256"/>
      <c r="BZ1734" s="256"/>
      <c r="CA1734" s="256"/>
      <c r="CB1734" s="256"/>
      <c r="CC1734" s="256"/>
      <c r="CD1734" s="256"/>
      <c r="CE1734" s="256"/>
      <c r="CF1734" s="256"/>
      <c r="CG1734" s="256"/>
      <c r="CH1734" s="256"/>
      <c r="CI1734" s="256"/>
      <c r="CJ1734" s="256"/>
      <c r="CK1734" s="256"/>
      <c r="CL1734" s="256"/>
      <c r="CM1734" s="256"/>
      <c r="CN1734" s="256"/>
      <c r="CO1734" s="256"/>
      <c r="CP1734" s="256"/>
      <c r="CQ1734" s="256"/>
      <c r="CR1734" s="256"/>
      <c r="CS1734" s="256"/>
      <c r="CT1734" s="256"/>
      <c r="CU1734" s="256"/>
      <c r="CV1734" s="256"/>
      <c r="CW1734" s="256"/>
      <c r="CX1734" s="256"/>
      <c r="CY1734" s="256"/>
      <c r="CZ1734" s="256"/>
      <c r="DA1734" s="256"/>
      <c r="DB1734" s="256"/>
      <c r="DC1734" s="256"/>
      <c r="DD1734" s="256"/>
      <c r="DE1734" s="256"/>
      <c r="DF1734" s="256"/>
      <c r="DG1734" s="256"/>
      <c r="DH1734" s="256"/>
      <c r="DI1734" s="256"/>
      <c r="DJ1734" s="256"/>
      <c r="DK1734" s="256"/>
      <c r="DL1734" s="256"/>
      <c r="DM1734" s="256"/>
      <c r="DN1734" s="256"/>
      <c r="DO1734" s="256"/>
      <c r="DP1734" s="256"/>
      <c r="DQ1734" s="256"/>
      <c r="DR1734" s="256"/>
      <c r="DS1734" s="256"/>
      <c r="DT1734" s="256"/>
      <c r="DU1734" s="256"/>
      <c r="DV1734" s="256"/>
      <c r="DW1734" s="256"/>
      <c r="DX1734" s="256"/>
      <c r="DY1734" s="256"/>
      <c r="DZ1734" s="256"/>
      <c r="EA1734" s="256"/>
      <c r="EB1734" s="256"/>
      <c r="EC1734" s="256"/>
      <c r="ED1734" s="256"/>
      <c r="EE1734" s="256"/>
      <c r="EF1734" s="256"/>
      <c r="EG1734" s="256"/>
      <c r="EH1734" s="256"/>
      <c r="EI1734" s="256"/>
      <c r="EJ1734" s="256"/>
      <c r="EK1734" s="256"/>
      <c r="EL1734" s="256"/>
      <c r="EM1734" s="256"/>
      <c r="EN1734" s="256"/>
      <c r="EO1734" s="256"/>
      <c r="EP1734" s="256"/>
      <c r="EQ1734" s="256"/>
      <c r="ER1734" s="256"/>
      <c r="ES1734" s="256"/>
      <c r="ET1734" s="256"/>
      <c r="EU1734" s="256"/>
      <c r="EV1734" s="256"/>
      <c r="EW1734" s="256"/>
      <c r="EX1734" s="256"/>
      <c r="EY1734" s="256"/>
      <c r="EZ1734" s="256"/>
      <c r="FA1734" s="256"/>
      <c r="FB1734" s="256"/>
      <c r="FC1734" s="256"/>
      <c r="FD1734" s="256"/>
      <c r="FE1734" s="256"/>
      <c r="FF1734" s="256"/>
      <c r="FG1734" s="256"/>
      <c r="FH1734" s="256"/>
      <c r="FI1734" s="256"/>
      <c r="FJ1734" s="256"/>
      <c r="FK1734" s="256"/>
      <c r="FL1734" s="256"/>
      <c r="FM1734" s="256"/>
      <c r="FN1734" s="256"/>
      <c r="FO1734" s="256"/>
      <c r="FP1734" s="256"/>
      <c r="FQ1734" s="256"/>
      <c r="FR1734" s="256"/>
      <c r="FS1734" s="256"/>
      <c r="FT1734" s="256"/>
      <c r="FU1734" s="256"/>
      <c r="FV1734" s="256"/>
    </row>
    <row r="1735" spans="1:178" s="192" customFormat="1" ht="32.25" customHeight="1">
      <c r="A1735" s="35" t="s">
        <v>1121</v>
      </c>
      <c r="B1735" s="36" t="s">
        <v>1122</v>
      </c>
      <c r="C1735" s="40"/>
      <c r="D1735" s="40">
        <v>45</v>
      </c>
      <c r="E1735" s="23">
        <f t="shared" si="792"/>
        <v>0</v>
      </c>
      <c r="F1735" s="40"/>
      <c r="G1735" s="25">
        <v>30</v>
      </c>
      <c r="H1735" s="23">
        <f t="shared" si="793"/>
        <v>0</v>
      </c>
      <c r="I1735" s="40"/>
      <c r="J1735" s="25">
        <v>45</v>
      </c>
      <c r="K1735" s="23">
        <f t="shared" si="794"/>
        <v>0</v>
      </c>
      <c r="L1735" s="40"/>
      <c r="M1735" s="25">
        <v>75</v>
      </c>
      <c r="N1735" s="23">
        <f t="shared" si="795"/>
        <v>0</v>
      </c>
      <c r="O1735" s="40"/>
      <c r="P1735" s="40">
        <v>38</v>
      </c>
      <c r="Q1735" s="23">
        <f t="shared" si="796"/>
        <v>0</v>
      </c>
      <c r="R1735" s="40"/>
      <c r="S1735" s="40">
        <v>68</v>
      </c>
      <c r="T1735" s="23">
        <f t="shared" si="797"/>
        <v>0</v>
      </c>
      <c r="U1735" s="40"/>
      <c r="V1735" s="40">
        <v>38</v>
      </c>
      <c r="W1735" s="23">
        <f t="shared" si="798"/>
        <v>0</v>
      </c>
      <c r="X1735" s="40"/>
      <c r="Y1735" s="40">
        <v>55</v>
      </c>
      <c r="Z1735" s="23">
        <f t="shared" si="799"/>
        <v>0</v>
      </c>
      <c r="AA1735" s="40"/>
      <c r="AB1735" s="40">
        <v>58</v>
      </c>
      <c r="AC1735" s="23">
        <f t="shared" si="800"/>
        <v>0</v>
      </c>
      <c r="AD1735" s="40"/>
      <c r="AE1735" s="40">
        <v>68</v>
      </c>
      <c r="AF1735" s="25">
        <f t="shared" si="801"/>
        <v>0</v>
      </c>
      <c r="AG1735" s="40"/>
      <c r="AH1735" s="40">
        <v>98</v>
      </c>
      <c r="AI1735" s="23">
        <f t="shared" si="802"/>
        <v>0</v>
      </c>
      <c r="AJ1735" s="40"/>
      <c r="AK1735" s="40">
        <v>7</v>
      </c>
      <c r="AL1735" s="25">
        <f t="shared" si="803"/>
        <v>0</v>
      </c>
      <c r="AM1735" s="40"/>
      <c r="AN1735" s="40">
        <v>6</v>
      </c>
      <c r="AO1735" s="25">
        <f t="shared" si="804"/>
        <v>0</v>
      </c>
      <c r="AP1735" s="40"/>
      <c r="AQ1735" s="40">
        <v>7</v>
      </c>
      <c r="AR1735" s="60">
        <f t="shared" si="810"/>
        <v>0</v>
      </c>
      <c r="AS1735" s="40"/>
      <c r="AT1735" s="40">
        <v>5.63</v>
      </c>
      <c r="AU1735" s="60">
        <f t="shared" si="791"/>
        <v>0</v>
      </c>
      <c r="AV1735" s="40"/>
      <c r="AW1735" s="40">
        <v>6.65</v>
      </c>
      <c r="AX1735" s="60">
        <f t="shared" si="811"/>
        <v>0</v>
      </c>
      <c r="AY1735" s="40"/>
      <c r="AZ1735" s="60">
        <v>5.58</v>
      </c>
      <c r="BA1735" s="60">
        <f t="shared" si="812"/>
        <v>0</v>
      </c>
      <c r="BB1735" s="40"/>
      <c r="BC1735" s="40">
        <v>6</v>
      </c>
      <c r="BD1735" s="23">
        <f t="shared" si="805"/>
        <v>0</v>
      </c>
      <c r="BE1735" s="26">
        <f t="shared" si="806"/>
        <v>0</v>
      </c>
      <c r="BF1735" s="27">
        <f t="shared" si="809"/>
        <v>14018</v>
      </c>
      <c r="BG1735" s="165"/>
      <c r="BH1735" s="166"/>
      <c r="BI1735" s="165"/>
      <c r="BJ1735" s="30">
        <f t="shared" si="807"/>
        <v>0</v>
      </c>
      <c r="BK1735" s="28">
        <f t="shared" si="808"/>
        <v>14018</v>
      </c>
      <c r="BL1735" s="252"/>
      <c r="BM1735" s="252"/>
      <c r="BN1735" s="252"/>
      <c r="BO1735" s="252"/>
      <c r="BP1735" s="250"/>
      <c r="BQ1735" s="250"/>
      <c r="BR1735" s="254"/>
      <c r="BS1735" s="254"/>
      <c r="BT1735" s="254"/>
      <c r="BU1735" s="250"/>
      <c r="BV1735" s="252"/>
      <c r="BW1735" s="252"/>
      <c r="BX1735" s="252"/>
      <c r="BY1735" s="253"/>
      <c r="BZ1735" s="253"/>
      <c r="CA1735" s="253"/>
      <c r="CB1735" s="253"/>
      <c r="CC1735" s="253"/>
      <c r="CD1735" s="253"/>
      <c r="CE1735" s="253"/>
      <c r="CF1735" s="253"/>
      <c r="CG1735" s="253"/>
      <c r="CH1735" s="253"/>
      <c r="CI1735" s="253"/>
      <c r="CJ1735" s="253"/>
      <c r="CK1735" s="253"/>
      <c r="CL1735" s="253"/>
      <c r="CM1735" s="253"/>
      <c r="CN1735" s="253"/>
      <c r="CO1735" s="253"/>
      <c r="CP1735" s="253"/>
      <c r="CQ1735" s="253"/>
      <c r="CR1735" s="253"/>
      <c r="CS1735" s="253"/>
      <c r="CT1735" s="253"/>
      <c r="CU1735" s="253"/>
      <c r="CV1735" s="253"/>
      <c r="CW1735" s="253"/>
      <c r="CX1735" s="253"/>
      <c r="CY1735" s="253"/>
      <c r="CZ1735" s="253"/>
      <c r="DA1735" s="253"/>
      <c r="DB1735" s="253"/>
      <c r="DC1735" s="253"/>
      <c r="DD1735" s="253"/>
      <c r="DE1735" s="253"/>
      <c r="DF1735" s="253"/>
      <c r="DG1735" s="253"/>
      <c r="DH1735" s="253"/>
      <c r="DI1735" s="253"/>
      <c r="DJ1735" s="253"/>
      <c r="DK1735" s="253"/>
      <c r="DL1735" s="253"/>
      <c r="DM1735" s="253"/>
      <c r="DN1735" s="253"/>
      <c r="DO1735" s="253"/>
      <c r="DP1735" s="253"/>
      <c r="DQ1735" s="253"/>
      <c r="DR1735" s="253"/>
      <c r="DS1735" s="253"/>
      <c r="DT1735" s="253"/>
      <c r="DU1735" s="253"/>
      <c r="DV1735" s="253"/>
      <c r="DW1735" s="253"/>
      <c r="DX1735" s="253"/>
      <c r="DY1735" s="253"/>
      <c r="DZ1735" s="253"/>
      <c r="EA1735" s="253"/>
      <c r="EB1735" s="253"/>
      <c r="EC1735" s="253"/>
      <c r="ED1735" s="253"/>
      <c r="EE1735" s="253"/>
      <c r="EF1735" s="253"/>
      <c r="EG1735" s="253"/>
      <c r="EH1735" s="253"/>
      <c r="EI1735" s="253"/>
      <c r="EJ1735" s="253"/>
      <c r="EK1735" s="253"/>
      <c r="EL1735" s="253"/>
      <c r="EM1735" s="253"/>
      <c r="EN1735" s="253"/>
      <c r="EO1735" s="253"/>
      <c r="EP1735" s="253"/>
      <c r="EQ1735" s="253"/>
      <c r="ER1735" s="253"/>
      <c r="ES1735" s="253"/>
      <c r="ET1735" s="253"/>
      <c r="EU1735" s="253"/>
      <c r="EV1735" s="253"/>
      <c r="EW1735" s="253"/>
      <c r="EX1735" s="253"/>
      <c r="EY1735" s="253"/>
      <c r="EZ1735" s="253"/>
      <c r="FA1735" s="253"/>
      <c r="FB1735" s="253"/>
      <c r="FC1735" s="253"/>
      <c r="FD1735" s="253"/>
      <c r="FE1735" s="253"/>
      <c r="FF1735" s="253"/>
      <c r="FG1735" s="253"/>
      <c r="FH1735" s="253"/>
      <c r="FI1735" s="253"/>
      <c r="FJ1735" s="253"/>
      <c r="FK1735" s="253"/>
      <c r="FL1735" s="253"/>
      <c r="FM1735" s="253"/>
      <c r="FN1735" s="253"/>
      <c r="FO1735" s="253"/>
      <c r="FP1735" s="253"/>
      <c r="FQ1735" s="253"/>
      <c r="FR1735" s="253"/>
      <c r="FS1735" s="253"/>
      <c r="FT1735" s="253"/>
      <c r="FU1735" s="253"/>
      <c r="FV1735" s="253"/>
    </row>
    <row r="1736" spans="1:178" s="192" customFormat="1" ht="32.25" customHeight="1">
      <c r="A1736" s="35" t="s">
        <v>1123</v>
      </c>
      <c r="B1736" s="36" t="s">
        <v>1124</v>
      </c>
      <c r="C1736" s="40"/>
      <c r="D1736" s="40">
        <v>45</v>
      </c>
      <c r="E1736" s="23">
        <f t="shared" si="792"/>
        <v>0</v>
      </c>
      <c r="F1736" s="40"/>
      <c r="G1736" s="25">
        <v>30</v>
      </c>
      <c r="H1736" s="23">
        <f t="shared" si="793"/>
        <v>0</v>
      </c>
      <c r="I1736" s="40"/>
      <c r="J1736" s="25">
        <v>45</v>
      </c>
      <c r="K1736" s="23">
        <f t="shared" si="794"/>
        <v>0</v>
      </c>
      <c r="L1736" s="40"/>
      <c r="M1736" s="25">
        <v>75</v>
      </c>
      <c r="N1736" s="23">
        <f t="shared" si="795"/>
        <v>0</v>
      </c>
      <c r="O1736" s="40"/>
      <c r="P1736" s="40">
        <v>38</v>
      </c>
      <c r="Q1736" s="23">
        <f t="shared" si="796"/>
        <v>0</v>
      </c>
      <c r="R1736" s="40"/>
      <c r="S1736" s="40">
        <v>68</v>
      </c>
      <c r="T1736" s="23">
        <f t="shared" si="797"/>
        <v>0</v>
      </c>
      <c r="U1736" s="40"/>
      <c r="V1736" s="40">
        <v>38</v>
      </c>
      <c r="W1736" s="23">
        <f t="shared" si="798"/>
        <v>0</v>
      </c>
      <c r="X1736" s="40"/>
      <c r="Y1736" s="40">
        <v>55</v>
      </c>
      <c r="Z1736" s="23">
        <f t="shared" si="799"/>
        <v>0</v>
      </c>
      <c r="AA1736" s="40"/>
      <c r="AB1736" s="40">
        <v>58</v>
      </c>
      <c r="AC1736" s="23">
        <f t="shared" si="800"/>
        <v>0</v>
      </c>
      <c r="AD1736" s="40"/>
      <c r="AE1736" s="40">
        <v>68</v>
      </c>
      <c r="AF1736" s="25">
        <f t="shared" si="801"/>
        <v>0</v>
      </c>
      <c r="AG1736" s="40"/>
      <c r="AH1736" s="40">
        <v>98</v>
      </c>
      <c r="AI1736" s="23">
        <f t="shared" si="802"/>
        <v>0</v>
      </c>
      <c r="AJ1736" s="40"/>
      <c r="AK1736" s="40">
        <v>7</v>
      </c>
      <c r="AL1736" s="25">
        <f t="shared" si="803"/>
        <v>0</v>
      </c>
      <c r="AM1736" s="40"/>
      <c r="AN1736" s="40">
        <v>6</v>
      </c>
      <c r="AO1736" s="25">
        <f t="shared" si="804"/>
        <v>0</v>
      </c>
      <c r="AP1736" s="40"/>
      <c r="AQ1736" s="40">
        <v>7</v>
      </c>
      <c r="AR1736" s="60">
        <f t="shared" si="810"/>
        <v>0</v>
      </c>
      <c r="AS1736" s="40"/>
      <c r="AT1736" s="40">
        <v>5.63</v>
      </c>
      <c r="AU1736" s="60">
        <f t="shared" si="791"/>
        <v>0</v>
      </c>
      <c r="AV1736" s="40"/>
      <c r="AW1736" s="40">
        <v>6.65</v>
      </c>
      <c r="AX1736" s="60">
        <f t="shared" si="811"/>
        <v>0</v>
      </c>
      <c r="AY1736" s="40"/>
      <c r="AZ1736" s="60">
        <v>5.58</v>
      </c>
      <c r="BA1736" s="60">
        <f t="shared" si="812"/>
        <v>0</v>
      </c>
      <c r="BB1736" s="40"/>
      <c r="BC1736" s="40">
        <v>6</v>
      </c>
      <c r="BD1736" s="23">
        <f t="shared" si="805"/>
        <v>0</v>
      </c>
      <c r="BE1736" s="26">
        <f t="shared" si="806"/>
        <v>0</v>
      </c>
      <c r="BF1736" s="27">
        <f t="shared" si="809"/>
        <v>153453</v>
      </c>
      <c r="BG1736" s="165"/>
      <c r="BH1736" s="166"/>
      <c r="BI1736" s="165"/>
      <c r="BJ1736" s="30">
        <f t="shared" si="807"/>
        <v>0</v>
      </c>
      <c r="BK1736" s="28">
        <f t="shared" si="808"/>
        <v>153453</v>
      </c>
      <c r="BL1736" s="252"/>
      <c r="BM1736" s="252"/>
      <c r="BN1736" s="252"/>
      <c r="BO1736" s="252"/>
      <c r="BP1736" s="250"/>
      <c r="BQ1736" s="250"/>
      <c r="BR1736" s="254"/>
      <c r="BS1736" s="254"/>
      <c r="BT1736" s="254"/>
      <c r="BU1736" s="250"/>
      <c r="BV1736" s="252"/>
      <c r="BW1736" s="252"/>
      <c r="BX1736" s="252"/>
      <c r="BY1736" s="253"/>
      <c r="BZ1736" s="253"/>
      <c r="CA1736" s="253"/>
      <c r="CB1736" s="253"/>
      <c r="CC1736" s="253"/>
      <c r="CD1736" s="253"/>
      <c r="CE1736" s="253"/>
      <c r="CF1736" s="253"/>
      <c r="CG1736" s="253"/>
      <c r="CH1736" s="253"/>
      <c r="CI1736" s="253"/>
      <c r="CJ1736" s="253"/>
      <c r="CK1736" s="253"/>
      <c r="CL1736" s="253"/>
      <c r="CM1736" s="253"/>
      <c r="CN1736" s="253"/>
      <c r="CO1736" s="253"/>
      <c r="CP1736" s="253"/>
      <c r="CQ1736" s="253"/>
      <c r="CR1736" s="253"/>
      <c r="CS1736" s="253"/>
      <c r="CT1736" s="253"/>
      <c r="CU1736" s="253"/>
      <c r="CV1736" s="253"/>
      <c r="CW1736" s="253"/>
      <c r="CX1736" s="253"/>
      <c r="CY1736" s="253"/>
      <c r="CZ1736" s="253"/>
      <c r="DA1736" s="253"/>
      <c r="DB1736" s="253"/>
      <c r="DC1736" s="253"/>
      <c r="DD1736" s="253"/>
      <c r="DE1736" s="253"/>
      <c r="DF1736" s="253"/>
      <c r="DG1736" s="253"/>
      <c r="DH1736" s="253"/>
      <c r="DI1736" s="253"/>
      <c r="DJ1736" s="253"/>
      <c r="DK1736" s="253"/>
      <c r="DL1736" s="253"/>
      <c r="DM1736" s="253"/>
      <c r="DN1736" s="253"/>
      <c r="DO1736" s="253"/>
      <c r="DP1736" s="253"/>
      <c r="DQ1736" s="253"/>
      <c r="DR1736" s="253"/>
      <c r="DS1736" s="253"/>
      <c r="DT1736" s="253"/>
      <c r="DU1736" s="253"/>
      <c r="DV1736" s="253"/>
      <c r="DW1736" s="253"/>
      <c r="DX1736" s="253"/>
      <c r="DY1736" s="253"/>
      <c r="DZ1736" s="253"/>
      <c r="EA1736" s="253"/>
      <c r="EB1736" s="253"/>
      <c r="EC1736" s="253"/>
      <c r="ED1736" s="253"/>
      <c r="EE1736" s="253"/>
      <c r="EF1736" s="253"/>
      <c r="EG1736" s="253"/>
      <c r="EH1736" s="253"/>
      <c r="EI1736" s="253"/>
      <c r="EJ1736" s="253"/>
      <c r="EK1736" s="253"/>
      <c r="EL1736" s="253"/>
      <c r="EM1736" s="253"/>
      <c r="EN1736" s="253"/>
      <c r="EO1736" s="253"/>
      <c r="EP1736" s="253"/>
      <c r="EQ1736" s="253"/>
      <c r="ER1736" s="253"/>
      <c r="ES1736" s="253"/>
      <c r="ET1736" s="253"/>
      <c r="EU1736" s="253"/>
      <c r="EV1736" s="253"/>
      <c r="EW1736" s="253"/>
      <c r="EX1736" s="253"/>
      <c r="EY1736" s="253"/>
      <c r="EZ1736" s="253"/>
      <c r="FA1736" s="253"/>
      <c r="FB1736" s="253"/>
      <c r="FC1736" s="253"/>
      <c r="FD1736" s="253"/>
      <c r="FE1736" s="253"/>
      <c r="FF1736" s="253"/>
      <c r="FG1736" s="253"/>
      <c r="FH1736" s="253"/>
      <c r="FI1736" s="253"/>
      <c r="FJ1736" s="253"/>
      <c r="FK1736" s="253"/>
      <c r="FL1736" s="253"/>
      <c r="FM1736" s="253"/>
      <c r="FN1736" s="253"/>
      <c r="FO1736" s="253"/>
      <c r="FP1736" s="253"/>
      <c r="FQ1736" s="253"/>
      <c r="FR1736" s="253"/>
      <c r="FS1736" s="253"/>
      <c r="FT1736" s="253"/>
      <c r="FU1736" s="253"/>
      <c r="FV1736" s="253"/>
    </row>
    <row r="1737" spans="1:178" s="64" customFormat="1" ht="32.25" customHeight="1">
      <c r="A1737" s="35" t="s">
        <v>1125</v>
      </c>
      <c r="B1737" s="36" t="s">
        <v>1126</v>
      </c>
      <c r="C1737" s="40"/>
      <c r="D1737" s="40">
        <v>45</v>
      </c>
      <c r="E1737" s="23">
        <f t="shared" si="792"/>
        <v>0</v>
      </c>
      <c r="F1737" s="40"/>
      <c r="G1737" s="25">
        <v>30</v>
      </c>
      <c r="H1737" s="23">
        <f t="shared" si="793"/>
        <v>0</v>
      </c>
      <c r="I1737" s="40"/>
      <c r="J1737" s="25">
        <v>45</v>
      </c>
      <c r="K1737" s="23">
        <f t="shared" si="794"/>
        <v>0</v>
      </c>
      <c r="L1737" s="40"/>
      <c r="M1737" s="25">
        <v>75</v>
      </c>
      <c r="N1737" s="23">
        <f t="shared" si="795"/>
        <v>0</v>
      </c>
      <c r="O1737" s="40"/>
      <c r="P1737" s="40">
        <v>38</v>
      </c>
      <c r="Q1737" s="23">
        <f t="shared" si="796"/>
        <v>0</v>
      </c>
      <c r="R1737" s="40"/>
      <c r="S1737" s="40">
        <v>68</v>
      </c>
      <c r="T1737" s="23">
        <f t="shared" si="797"/>
        <v>0</v>
      </c>
      <c r="U1737" s="40">
        <v>450</v>
      </c>
      <c r="V1737" s="40">
        <v>38</v>
      </c>
      <c r="W1737" s="23">
        <f t="shared" si="798"/>
        <v>17100</v>
      </c>
      <c r="X1737" s="40"/>
      <c r="Y1737" s="40">
        <v>55</v>
      </c>
      <c r="Z1737" s="23">
        <f t="shared" si="799"/>
        <v>0</v>
      </c>
      <c r="AA1737" s="40"/>
      <c r="AB1737" s="40">
        <v>58</v>
      </c>
      <c r="AC1737" s="23">
        <f t="shared" si="800"/>
        <v>0</v>
      </c>
      <c r="AD1737" s="40"/>
      <c r="AE1737" s="40">
        <v>68</v>
      </c>
      <c r="AF1737" s="25">
        <f t="shared" si="801"/>
        <v>0</v>
      </c>
      <c r="AG1737" s="40"/>
      <c r="AH1737" s="40">
        <v>98</v>
      </c>
      <c r="AI1737" s="23">
        <f t="shared" si="802"/>
        <v>0</v>
      </c>
      <c r="AJ1737" s="40"/>
      <c r="AK1737" s="40">
        <v>7</v>
      </c>
      <c r="AL1737" s="25">
        <f t="shared" si="803"/>
        <v>0</v>
      </c>
      <c r="AM1737" s="40"/>
      <c r="AN1737" s="40">
        <v>6</v>
      </c>
      <c r="AO1737" s="25">
        <f t="shared" si="804"/>
        <v>0</v>
      </c>
      <c r="AP1737" s="40"/>
      <c r="AQ1737" s="40">
        <v>7</v>
      </c>
      <c r="AR1737" s="60">
        <f t="shared" si="810"/>
        <v>0</v>
      </c>
      <c r="AS1737" s="40"/>
      <c r="AT1737" s="40">
        <v>5.63</v>
      </c>
      <c r="AU1737" s="60">
        <f t="shared" si="791"/>
        <v>0</v>
      </c>
      <c r="AV1737" s="40"/>
      <c r="AW1737" s="40">
        <v>6.65</v>
      </c>
      <c r="AX1737" s="60">
        <f t="shared" si="811"/>
        <v>0</v>
      </c>
      <c r="AY1737" s="40"/>
      <c r="AZ1737" s="60">
        <v>5.58</v>
      </c>
      <c r="BA1737" s="60">
        <f t="shared" si="812"/>
        <v>0</v>
      </c>
      <c r="BB1737" s="40"/>
      <c r="BC1737" s="40">
        <v>6</v>
      </c>
      <c r="BD1737" s="23">
        <f t="shared" si="805"/>
        <v>0</v>
      </c>
      <c r="BE1737" s="26">
        <f t="shared" si="806"/>
        <v>17100</v>
      </c>
      <c r="BF1737" s="27">
        <f t="shared" si="809"/>
        <v>124435</v>
      </c>
      <c r="BG1737" s="165"/>
      <c r="BH1737" s="166"/>
      <c r="BI1737" s="165"/>
      <c r="BJ1737" s="28">
        <f t="shared" si="807"/>
        <v>0</v>
      </c>
      <c r="BK1737" s="28">
        <f t="shared" si="808"/>
        <v>141535</v>
      </c>
      <c r="BL1737" s="255"/>
      <c r="BM1737" s="255"/>
      <c r="BN1737" s="255"/>
      <c r="BO1737" s="255"/>
      <c r="BP1737" s="245"/>
      <c r="BQ1737" s="245"/>
      <c r="BR1737" s="247"/>
      <c r="BS1737" s="247"/>
      <c r="BT1737" s="247"/>
      <c r="BU1737" s="245"/>
      <c r="BV1737" s="255"/>
      <c r="BW1737" s="255"/>
      <c r="BX1737" s="255"/>
      <c r="BY1737" s="256"/>
      <c r="BZ1737" s="256"/>
      <c r="CA1737" s="256"/>
      <c r="CB1737" s="256"/>
      <c r="CC1737" s="256"/>
      <c r="CD1737" s="256"/>
      <c r="CE1737" s="256"/>
      <c r="CF1737" s="256"/>
      <c r="CG1737" s="256"/>
      <c r="CH1737" s="256"/>
      <c r="CI1737" s="256"/>
      <c r="CJ1737" s="256"/>
      <c r="CK1737" s="256"/>
      <c r="CL1737" s="256"/>
      <c r="CM1737" s="256"/>
      <c r="CN1737" s="256"/>
      <c r="CO1737" s="256"/>
      <c r="CP1737" s="256"/>
      <c r="CQ1737" s="256"/>
      <c r="CR1737" s="256"/>
      <c r="CS1737" s="256"/>
      <c r="CT1737" s="256"/>
      <c r="CU1737" s="256"/>
      <c r="CV1737" s="256"/>
      <c r="CW1737" s="256"/>
      <c r="CX1737" s="256"/>
      <c r="CY1737" s="256"/>
      <c r="CZ1737" s="256"/>
      <c r="DA1737" s="256"/>
      <c r="DB1737" s="256"/>
      <c r="DC1737" s="256"/>
      <c r="DD1737" s="256"/>
      <c r="DE1737" s="256"/>
      <c r="DF1737" s="256"/>
      <c r="DG1737" s="256"/>
      <c r="DH1737" s="256"/>
      <c r="DI1737" s="256"/>
      <c r="DJ1737" s="256"/>
      <c r="DK1737" s="256"/>
      <c r="DL1737" s="256"/>
      <c r="DM1737" s="256"/>
      <c r="DN1737" s="256"/>
      <c r="DO1737" s="256"/>
      <c r="DP1737" s="256"/>
      <c r="DQ1737" s="256"/>
      <c r="DR1737" s="256"/>
      <c r="DS1737" s="256"/>
      <c r="DT1737" s="256"/>
      <c r="DU1737" s="256"/>
      <c r="DV1737" s="256"/>
      <c r="DW1737" s="256"/>
      <c r="DX1737" s="256"/>
      <c r="DY1737" s="256"/>
      <c r="DZ1737" s="256"/>
      <c r="EA1737" s="256"/>
      <c r="EB1737" s="256"/>
      <c r="EC1737" s="256"/>
      <c r="ED1737" s="256"/>
      <c r="EE1737" s="256"/>
      <c r="EF1737" s="256"/>
      <c r="EG1737" s="256"/>
      <c r="EH1737" s="256"/>
      <c r="EI1737" s="256"/>
      <c r="EJ1737" s="256"/>
      <c r="EK1737" s="256"/>
      <c r="EL1737" s="256"/>
      <c r="EM1737" s="256"/>
      <c r="EN1737" s="256"/>
      <c r="EO1737" s="256"/>
      <c r="EP1737" s="256"/>
      <c r="EQ1737" s="256"/>
      <c r="ER1737" s="256"/>
      <c r="ES1737" s="256"/>
      <c r="ET1737" s="256"/>
      <c r="EU1737" s="256"/>
      <c r="EV1737" s="256"/>
      <c r="EW1737" s="256"/>
      <c r="EX1737" s="256"/>
      <c r="EY1737" s="256"/>
      <c r="EZ1737" s="256"/>
      <c r="FA1737" s="256"/>
      <c r="FB1737" s="256"/>
      <c r="FC1737" s="256"/>
      <c r="FD1737" s="256"/>
      <c r="FE1737" s="256"/>
      <c r="FF1737" s="256"/>
      <c r="FG1737" s="256"/>
      <c r="FH1737" s="256"/>
      <c r="FI1737" s="256"/>
      <c r="FJ1737" s="256"/>
      <c r="FK1737" s="256"/>
      <c r="FL1737" s="256"/>
      <c r="FM1737" s="256"/>
      <c r="FN1737" s="256"/>
      <c r="FO1737" s="256"/>
      <c r="FP1737" s="256"/>
      <c r="FQ1737" s="256"/>
      <c r="FR1737" s="256"/>
      <c r="FS1737" s="256"/>
      <c r="FT1737" s="256"/>
      <c r="FU1737" s="256"/>
      <c r="FV1737" s="256"/>
    </row>
    <row r="1738" spans="1:178" s="33" customFormat="1" ht="32.25" customHeight="1">
      <c r="A1738" s="35" t="s">
        <v>1127</v>
      </c>
      <c r="B1738" s="36" t="s">
        <v>1128</v>
      </c>
      <c r="C1738" s="40"/>
      <c r="D1738" s="40">
        <v>45</v>
      </c>
      <c r="E1738" s="23">
        <f t="shared" si="792"/>
        <v>0</v>
      </c>
      <c r="F1738" s="40"/>
      <c r="G1738" s="25">
        <v>30</v>
      </c>
      <c r="H1738" s="23">
        <f t="shared" si="793"/>
        <v>0</v>
      </c>
      <c r="I1738" s="40"/>
      <c r="J1738" s="25">
        <v>45</v>
      </c>
      <c r="K1738" s="23">
        <f t="shared" si="794"/>
        <v>0</v>
      </c>
      <c r="L1738" s="40"/>
      <c r="M1738" s="25">
        <v>75</v>
      </c>
      <c r="N1738" s="23">
        <f t="shared" si="795"/>
        <v>0</v>
      </c>
      <c r="O1738" s="40"/>
      <c r="P1738" s="40">
        <v>38</v>
      </c>
      <c r="Q1738" s="23">
        <f t="shared" si="796"/>
        <v>0</v>
      </c>
      <c r="R1738" s="40"/>
      <c r="S1738" s="40">
        <v>68</v>
      </c>
      <c r="T1738" s="23">
        <f t="shared" si="797"/>
        <v>0</v>
      </c>
      <c r="U1738" s="40"/>
      <c r="V1738" s="40">
        <v>38</v>
      </c>
      <c r="W1738" s="23">
        <f t="shared" si="798"/>
        <v>0</v>
      </c>
      <c r="X1738" s="40"/>
      <c r="Y1738" s="40">
        <v>55</v>
      </c>
      <c r="Z1738" s="23">
        <f t="shared" si="799"/>
        <v>0</v>
      </c>
      <c r="AA1738" s="40"/>
      <c r="AB1738" s="40">
        <v>58</v>
      </c>
      <c r="AC1738" s="23">
        <f t="shared" si="800"/>
        <v>0</v>
      </c>
      <c r="AD1738" s="40"/>
      <c r="AE1738" s="40">
        <v>68</v>
      </c>
      <c r="AF1738" s="25">
        <f t="shared" si="801"/>
        <v>0</v>
      </c>
      <c r="AG1738" s="40"/>
      <c r="AH1738" s="40">
        <v>98</v>
      </c>
      <c r="AI1738" s="23">
        <f t="shared" si="802"/>
        <v>0</v>
      </c>
      <c r="AJ1738" s="40"/>
      <c r="AK1738" s="40">
        <v>7</v>
      </c>
      <c r="AL1738" s="25">
        <f t="shared" si="803"/>
        <v>0</v>
      </c>
      <c r="AM1738" s="40"/>
      <c r="AN1738" s="40">
        <v>6</v>
      </c>
      <c r="AO1738" s="25">
        <f t="shared" si="804"/>
        <v>0</v>
      </c>
      <c r="AP1738" s="40"/>
      <c r="AQ1738" s="40">
        <v>7</v>
      </c>
      <c r="AR1738" s="60">
        <f t="shared" si="810"/>
        <v>0</v>
      </c>
      <c r="AS1738" s="40"/>
      <c r="AT1738" s="40">
        <v>5.63</v>
      </c>
      <c r="AU1738" s="60">
        <f t="shared" si="791"/>
        <v>0</v>
      </c>
      <c r="AV1738" s="40"/>
      <c r="AW1738" s="40">
        <v>6.65</v>
      </c>
      <c r="AX1738" s="60">
        <f t="shared" si="811"/>
        <v>0</v>
      </c>
      <c r="AY1738" s="40"/>
      <c r="AZ1738" s="60">
        <v>5.58</v>
      </c>
      <c r="BA1738" s="60">
        <f t="shared" si="812"/>
        <v>0</v>
      </c>
      <c r="BB1738" s="40"/>
      <c r="BC1738" s="40">
        <v>6</v>
      </c>
      <c r="BD1738" s="23">
        <f t="shared" si="805"/>
        <v>0</v>
      </c>
      <c r="BE1738" s="26">
        <f t="shared" si="806"/>
        <v>0</v>
      </c>
      <c r="BF1738" s="27">
        <f t="shared" si="809"/>
        <v>129220</v>
      </c>
      <c r="BG1738" s="165"/>
      <c r="BH1738" s="166"/>
      <c r="BI1738" s="165"/>
      <c r="BJ1738" s="30">
        <f t="shared" si="807"/>
        <v>0</v>
      </c>
      <c r="BK1738" s="28">
        <f t="shared" si="808"/>
        <v>129220</v>
      </c>
      <c r="BL1738" s="252"/>
      <c r="BM1738" s="252"/>
      <c r="BN1738" s="252"/>
      <c r="BO1738" s="252"/>
      <c r="BP1738" s="250"/>
      <c r="BQ1738" s="250"/>
      <c r="BR1738" s="254"/>
      <c r="BS1738" s="254"/>
      <c r="BT1738" s="254"/>
      <c r="BU1738" s="250"/>
      <c r="BV1738" s="252"/>
      <c r="BW1738" s="252"/>
      <c r="BX1738" s="252"/>
      <c r="BY1738" s="253"/>
      <c r="BZ1738" s="253"/>
      <c r="CA1738" s="253"/>
      <c r="CB1738" s="253"/>
      <c r="CC1738" s="253"/>
      <c r="CD1738" s="253"/>
      <c r="CE1738" s="253"/>
      <c r="CF1738" s="253"/>
      <c r="CG1738" s="253"/>
      <c r="CH1738" s="253"/>
      <c r="CI1738" s="253"/>
      <c r="CJ1738" s="253"/>
      <c r="CK1738" s="253"/>
      <c r="CL1738" s="253"/>
      <c r="CM1738" s="253"/>
      <c r="CN1738" s="253"/>
      <c r="CO1738" s="253"/>
      <c r="CP1738" s="253"/>
      <c r="CQ1738" s="253"/>
      <c r="CR1738" s="253"/>
      <c r="CS1738" s="253"/>
      <c r="CT1738" s="253"/>
      <c r="CU1738" s="253"/>
      <c r="CV1738" s="253"/>
      <c r="CW1738" s="253"/>
      <c r="CX1738" s="253"/>
      <c r="CY1738" s="253"/>
      <c r="CZ1738" s="253"/>
      <c r="DA1738" s="253"/>
      <c r="DB1738" s="253"/>
      <c r="DC1738" s="253"/>
      <c r="DD1738" s="253"/>
      <c r="DE1738" s="253"/>
      <c r="DF1738" s="253"/>
      <c r="DG1738" s="253"/>
      <c r="DH1738" s="253"/>
      <c r="DI1738" s="253"/>
      <c r="DJ1738" s="253"/>
      <c r="DK1738" s="253"/>
      <c r="DL1738" s="253"/>
      <c r="DM1738" s="253"/>
      <c r="DN1738" s="253"/>
      <c r="DO1738" s="253"/>
      <c r="DP1738" s="253"/>
      <c r="DQ1738" s="253"/>
      <c r="DR1738" s="253"/>
      <c r="DS1738" s="253"/>
      <c r="DT1738" s="253"/>
      <c r="DU1738" s="253"/>
      <c r="DV1738" s="253"/>
      <c r="DW1738" s="253"/>
      <c r="DX1738" s="253"/>
      <c r="DY1738" s="253"/>
      <c r="DZ1738" s="253"/>
      <c r="EA1738" s="253"/>
      <c r="EB1738" s="253"/>
      <c r="EC1738" s="253"/>
      <c r="ED1738" s="253"/>
      <c r="EE1738" s="253"/>
      <c r="EF1738" s="253"/>
      <c r="EG1738" s="253"/>
      <c r="EH1738" s="253"/>
      <c r="EI1738" s="253"/>
      <c r="EJ1738" s="253"/>
      <c r="EK1738" s="253"/>
      <c r="EL1738" s="253"/>
      <c r="EM1738" s="253"/>
      <c r="EN1738" s="253"/>
      <c r="EO1738" s="253"/>
      <c r="EP1738" s="253"/>
      <c r="EQ1738" s="253"/>
      <c r="ER1738" s="253"/>
      <c r="ES1738" s="253"/>
      <c r="ET1738" s="253"/>
      <c r="EU1738" s="253"/>
      <c r="EV1738" s="253"/>
      <c r="EW1738" s="253"/>
      <c r="EX1738" s="253"/>
      <c r="EY1738" s="253"/>
      <c r="EZ1738" s="253"/>
      <c r="FA1738" s="253"/>
      <c r="FB1738" s="253"/>
      <c r="FC1738" s="253"/>
      <c r="FD1738" s="253"/>
      <c r="FE1738" s="253"/>
      <c r="FF1738" s="253"/>
      <c r="FG1738" s="253"/>
      <c r="FH1738" s="253"/>
      <c r="FI1738" s="253"/>
      <c r="FJ1738" s="253"/>
      <c r="FK1738" s="253"/>
      <c r="FL1738" s="253"/>
      <c r="FM1738" s="253"/>
      <c r="FN1738" s="253"/>
      <c r="FO1738" s="253"/>
      <c r="FP1738" s="253"/>
      <c r="FQ1738" s="253"/>
      <c r="FR1738" s="253"/>
      <c r="FS1738" s="253"/>
      <c r="FT1738" s="253"/>
      <c r="FU1738" s="253"/>
      <c r="FV1738" s="253"/>
    </row>
    <row r="1739" spans="1:178" s="33" customFormat="1" ht="32.25" customHeight="1">
      <c r="A1739" s="35" t="s">
        <v>1129</v>
      </c>
      <c r="B1739" s="36" t="s">
        <v>1130</v>
      </c>
      <c r="C1739" s="40"/>
      <c r="D1739" s="40">
        <v>45</v>
      </c>
      <c r="E1739" s="23">
        <f t="shared" si="792"/>
        <v>0</v>
      </c>
      <c r="F1739" s="40"/>
      <c r="G1739" s="25">
        <v>30</v>
      </c>
      <c r="H1739" s="23">
        <f t="shared" si="793"/>
        <v>0</v>
      </c>
      <c r="I1739" s="40"/>
      <c r="J1739" s="25">
        <v>45</v>
      </c>
      <c r="K1739" s="23">
        <f t="shared" si="794"/>
        <v>0</v>
      </c>
      <c r="L1739" s="40"/>
      <c r="M1739" s="25">
        <v>75</v>
      </c>
      <c r="N1739" s="23">
        <f t="shared" si="795"/>
        <v>0</v>
      </c>
      <c r="O1739" s="40"/>
      <c r="P1739" s="40">
        <v>38</v>
      </c>
      <c r="Q1739" s="23">
        <f t="shared" si="796"/>
        <v>0</v>
      </c>
      <c r="R1739" s="40"/>
      <c r="S1739" s="40">
        <v>68</v>
      </c>
      <c r="T1739" s="23">
        <f t="shared" si="797"/>
        <v>0</v>
      </c>
      <c r="U1739" s="40"/>
      <c r="V1739" s="40">
        <v>38</v>
      </c>
      <c r="W1739" s="23">
        <f t="shared" si="798"/>
        <v>0</v>
      </c>
      <c r="X1739" s="40"/>
      <c r="Y1739" s="40">
        <v>55</v>
      </c>
      <c r="Z1739" s="23">
        <f t="shared" si="799"/>
        <v>0</v>
      </c>
      <c r="AA1739" s="40"/>
      <c r="AB1739" s="40">
        <v>58</v>
      </c>
      <c r="AC1739" s="23">
        <f t="shared" si="800"/>
        <v>0</v>
      </c>
      <c r="AD1739" s="40"/>
      <c r="AE1739" s="40">
        <v>68</v>
      </c>
      <c r="AF1739" s="25">
        <f t="shared" si="801"/>
        <v>0</v>
      </c>
      <c r="AG1739" s="40"/>
      <c r="AH1739" s="40">
        <v>98</v>
      </c>
      <c r="AI1739" s="23">
        <f t="shared" si="802"/>
        <v>0</v>
      </c>
      <c r="AJ1739" s="40"/>
      <c r="AK1739" s="40">
        <v>7</v>
      </c>
      <c r="AL1739" s="25">
        <f t="shared" si="803"/>
        <v>0</v>
      </c>
      <c r="AM1739" s="40"/>
      <c r="AN1739" s="40">
        <v>6</v>
      </c>
      <c r="AO1739" s="25">
        <f t="shared" si="804"/>
        <v>0</v>
      </c>
      <c r="AP1739" s="40"/>
      <c r="AQ1739" s="40">
        <v>7</v>
      </c>
      <c r="AR1739" s="60">
        <f t="shared" si="810"/>
        <v>0</v>
      </c>
      <c r="AS1739" s="40"/>
      <c r="AT1739" s="40">
        <v>5.63</v>
      </c>
      <c r="AU1739" s="60">
        <f t="shared" si="791"/>
        <v>0</v>
      </c>
      <c r="AV1739" s="40"/>
      <c r="AW1739" s="40">
        <v>6.65</v>
      </c>
      <c r="AX1739" s="60">
        <f t="shared" si="811"/>
        <v>0</v>
      </c>
      <c r="AY1739" s="40"/>
      <c r="AZ1739" s="60">
        <v>5.58</v>
      </c>
      <c r="BA1739" s="60">
        <f t="shared" si="812"/>
        <v>0</v>
      </c>
      <c r="BB1739" s="40"/>
      <c r="BC1739" s="40">
        <v>6</v>
      </c>
      <c r="BD1739" s="23">
        <f t="shared" si="805"/>
        <v>0</v>
      </c>
      <c r="BE1739" s="26">
        <f t="shared" si="806"/>
        <v>0</v>
      </c>
      <c r="BF1739" s="27">
        <f t="shared" si="809"/>
        <v>115800</v>
      </c>
      <c r="BG1739" s="165"/>
      <c r="BH1739" s="166"/>
      <c r="BI1739" s="165"/>
      <c r="BJ1739" s="28">
        <f t="shared" si="807"/>
        <v>0</v>
      </c>
      <c r="BK1739" s="28">
        <f t="shared" si="808"/>
        <v>115800</v>
      </c>
      <c r="BL1739" s="252"/>
      <c r="BM1739" s="252"/>
      <c r="BN1739" s="252"/>
      <c r="BO1739" s="252"/>
      <c r="BP1739" s="250"/>
      <c r="BQ1739" s="250"/>
      <c r="BR1739" s="254"/>
      <c r="BS1739" s="254"/>
      <c r="BT1739" s="254"/>
      <c r="BU1739" s="250"/>
      <c r="BV1739" s="252"/>
      <c r="BW1739" s="252"/>
      <c r="BX1739" s="252"/>
      <c r="BY1739" s="253"/>
      <c r="BZ1739" s="253"/>
      <c r="CA1739" s="253"/>
      <c r="CB1739" s="253"/>
      <c r="CC1739" s="253"/>
      <c r="CD1739" s="253"/>
      <c r="CE1739" s="253"/>
      <c r="CF1739" s="253"/>
      <c r="CG1739" s="253"/>
      <c r="CH1739" s="253"/>
      <c r="CI1739" s="253"/>
      <c r="CJ1739" s="253"/>
      <c r="CK1739" s="253"/>
      <c r="CL1739" s="253"/>
      <c r="CM1739" s="253"/>
      <c r="CN1739" s="253"/>
      <c r="CO1739" s="253"/>
      <c r="CP1739" s="253"/>
      <c r="CQ1739" s="253"/>
      <c r="CR1739" s="253"/>
      <c r="CS1739" s="253"/>
      <c r="CT1739" s="253"/>
      <c r="CU1739" s="253"/>
      <c r="CV1739" s="253"/>
      <c r="CW1739" s="253"/>
      <c r="CX1739" s="253"/>
      <c r="CY1739" s="253"/>
      <c r="CZ1739" s="253"/>
      <c r="DA1739" s="253"/>
      <c r="DB1739" s="253"/>
      <c r="DC1739" s="253"/>
      <c r="DD1739" s="253"/>
      <c r="DE1739" s="253"/>
      <c r="DF1739" s="253"/>
      <c r="DG1739" s="253"/>
      <c r="DH1739" s="253"/>
      <c r="DI1739" s="253"/>
      <c r="DJ1739" s="253"/>
      <c r="DK1739" s="253"/>
      <c r="DL1739" s="253"/>
      <c r="DM1739" s="253"/>
      <c r="DN1739" s="253"/>
      <c r="DO1739" s="253"/>
      <c r="DP1739" s="253"/>
      <c r="DQ1739" s="253"/>
      <c r="DR1739" s="253"/>
      <c r="DS1739" s="253"/>
      <c r="DT1739" s="253"/>
      <c r="DU1739" s="253"/>
      <c r="DV1739" s="253"/>
      <c r="DW1739" s="253"/>
      <c r="DX1739" s="253"/>
      <c r="DY1739" s="253"/>
      <c r="DZ1739" s="253"/>
      <c r="EA1739" s="253"/>
      <c r="EB1739" s="253"/>
      <c r="EC1739" s="253"/>
      <c r="ED1739" s="253"/>
      <c r="EE1739" s="253"/>
      <c r="EF1739" s="253"/>
      <c r="EG1739" s="253"/>
      <c r="EH1739" s="253"/>
      <c r="EI1739" s="253"/>
      <c r="EJ1739" s="253"/>
      <c r="EK1739" s="253"/>
      <c r="EL1739" s="253"/>
      <c r="EM1739" s="253"/>
      <c r="EN1739" s="253"/>
      <c r="EO1739" s="253"/>
      <c r="EP1739" s="253"/>
      <c r="EQ1739" s="253"/>
      <c r="ER1739" s="253"/>
      <c r="ES1739" s="253"/>
      <c r="ET1739" s="253"/>
      <c r="EU1739" s="253"/>
      <c r="EV1739" s="253"/>
      <c r="EW1739" s="253"/>
      <c r="EX1739" s="253"/>
      <c r="EY1739" s="253"/>
      <c r="EZ1739" s="253"/>
      <c r="FA1739" s="253"/>
      <c r="FB1739" s="253"/>
      <c r="FC1739" s="253"/>
      <c r="FD1739" s="253"/>
      <c r="FE1739" s="253"/>
      <c r="FF1739" s="253"/>
      <c r="FG1739" s="253"/>
      <c r="FH1739" s="253"/>
      <c r="FI1739" s="253"/>
      <c r="FJ1739" s="253"/>
      <c r="FK1739" s="253"/>
      <c r="FL1739" s="253"/>
      <c r="FM1739" s="253"/>
      <c r="FN1739" s="253"/>
      <c r="FO1739" s="253"/>
      <c r="FP1739" s="253"/>
      <c r="FQ1739" s="253"/>
      <c r="FR1739" s="253"/>
      <c r="FS1739" s="253"/>
      <c r="FT1739" s="253"/>
      <c r="FU1739" s="253"/>
      <c r="FV1739" s="253"/>
    </row>
    <row r="1740" spans="1:178" s="33" customFormat="1" ht="32.25" customHeight="1">
      <c r="A1740" s="35" t="s">
        <v>1131</v>
      </c>
      <c r="B1740" s="36" t="s">
        <v>1132</v>
      </c>
      <c r="C1740" s="40"/>
      <c r="D1740" s="40">
        <v>45</v>
      </c>
      <c r="E1740" s="23">
        <f t="shared" si="792"/>
        <v>0</v>
      </c>
      <c r="F1740" s="40"/>
      <c r="G1740" s="25">
        <v>30</v>
      </c>
      <c r="H1740" s="23">
        <f t="shared" si="793"/>
        <v>0</v>
      </c>
      <c r="I1740" s="40"/>
      <c r="J1740" s="25">
        <v>45</v>
      </c>
      <c r="K1740" s="23">
        <f t="shared" si="794"/>
        <v>0</v>
      </c>
      <c r="L1740" s="40"/>
      <c r="M1740" s="25">
        <v>75</v>
      </c>
      <c r="N1740" s="23">
        <f t="shared" si="795"/>
        <v>0</v>
      </c>
      <c r="O1740" s="40"/>
      <c r="P1740" s="40">
        <v>38</v>
      </c>
      <c r="Q1740" s="23">
        <f t="shared" si="796"/>
        <v>0</v>
      </c>
      <c r="R1740" s="40"/>
      <c r="S1740" s="40">
        <v>68</v>
      </c>
      <c r="T1740" s="23">
        <f t="shared" si="797"/>
        <v>0</v>
      </c>
      <c r="U1740" s="40"/>
      <c r="V1740" s="40">
        <v>38</v>
      </c>
      <c r="W1740" s="23">
        <f t="shared" si="798"/>
        <v>0</v>
      </c>
      <c r="X1740" s="40"/>
      <c r="Y1740" s="40">
        <v>55</v>
      </c>
      <c r="Z1740" s="23">
        <f t="shared" si="799"/>
        <v>0</v>
      </c>
      <c r="AA1740" s="40"/>
      <c r="AB1740" s="40">
        <v>58</v>
      </c>
      <c r="AC1740" s="23">
        <f t="shared" si="800"/>
        <v>0</v>
      </c>
      <c r="AD1740" s="40"/>
      <c r="AE1740" s="40">
        <v>68</v>
      </c>
      <c r="AF1740" s="25">
        <f t="shared" si="801"/>
        <v>0</v>
      </c>
      <c r="AG1740" s="40"/>
      <c r="AH1740" s="40">
        <v>98</v>
      </c>
      <c r="AI1740" s="23">
        <f t="shared" si="802"/>
        <v>0</v>
      </c>
      <c r="AJ1740" s="40"/>
      <c r="AK1740" s="40">
        <v>7</v>
      </c>
      <c r="AL1740" s="25">
        <f t="shared" si="803"/>
        <v>0</v>
      </c>
      <c r="AM1740" s="40"/>
      <c r="AN1740" s="40">
        <v>6</v>
      </c>
      <c r="AO1740" s="25">
        <f t="shared" si="804"/>
        <v>0</v>
      </c>
      <c r="AP1740" s="40"/>
      <c r="AQ1740" s="40">
        <v>7</v>
      </c>
      <c r="AR1740" s="60">
        <f t="shared" si="810"/>
        <v>0</v>
      </c>
      <c r="AS1740" s="40"/>
      <c r="AT1740" s="40">
        <v>5.63</v>
      </c>
      <c r="AU1740" s="60">
        <f t="shared" si="791"/>
        <v>0</v>
      </c>
      <c r="AV1740" s="40"/>
      <c r="AW1740" s="40">
        <v>6.65</v>
      </c>
      <c r="AX1740" s="60">
        <f t="shared" si="811"/>
        <v>0</v>
      </c>
      <c r="AY1740" s="40"/>
      <c r="AZ1740" s="60">
        <v>5.58</v>
      </c>
      <c r="BA1740" s="60">
        <f t="shared" si="812"/>
        <v>0</v>
      </c>
      <c r="BB1740" s="40"/>
      <c r="BC1740" s="40">
        <v>6</v>
      </c>
      <c r="BD1740" s="23">
        <f t="shared" si="805"/>
        <v>0</v>
      </c>
      <c r="BE1740" s="26">
        <f t="shared" si="806"/>
        <v>0</v>
      </c>
      <c r="BF1740" s="27">
        <f t="shared" si="809"/>
        <v>186777</v>
      </c>
      <c r="BG1740" s="165"/>
      <c r="BH1740" s="166"/>
      <c r="BI1740" s="165"/>
      <c r="BJ1740" s="28">
        <f t="shared" si="807"/>
        <v>0</v>
      </c>
      <c r="BK1740" s="28">
        <f t="shared" si="808"/>
        <v>186777</v>
      </c>
      <c r="BL1740" s="252"/>
      <c r="BM1740" s="252"/>
      <c r="BN1740" s="252"/>
      <c r="BO1740" s="252"/>
      <c r="BP1740" s="250"/>
      <c r="BQ1740" s="250"/>
      <c r="BR1740" s="254"/>
      <c r="BS1740" s="254"/>
      <c r="BT1740" s="254"/>
      <c r="BU1740" s="250"/>
      <c r="BV1740" s="252"/>
      <c r="BW1740" s="252"/>
      <c r="BX1740" s="252"/>
      <c r="BY1740" s="253"/>
      <c r="BZ1740" s="253"/>
      <c r="CA1740" s="253"/>
      <c r="CB1740" s="253"/>
      <c r="CC1740" s="253"/>
      <c r="CD1740" s="253"/>
      <c r="CE1740" s="253"/>
      <c r="CF1740" s="253"/>
      <c r="CG1740" s="253"/>
      <c r="CH1740" s="253"/>
      <c r="CI1740" s="253"/>
      <c r="CJ1740" s="253"/>
      <c r="CK1740" s="253"/>
      <c r="CL1740" s="253"/>
      <c r="CM1740" s="253"/>
      <c r="CN1740" s="253"/>
      <c r="CO1740" s="253"/>
      <c r="CP1740" s="253"/>
      <c r="CQ1740" s="253"/>
      <c r="CR1740" s="253"/>
      <c r="CS1740" s="253"/>
      <c r="CT1740" s="253"/>
      <c r="CU1740" s="253"/>
      <c r="CV1740" s="253"/>
      <c r="CW1740" s="253"/>
      <c r="CX1740" s="253"/>
      <c r="CY1740" s="253"/>
      <c r="CZ1740" s="253"/>
      <c r="DA1740" s="253"/>
      <c r="DB1740" s="253"/>
      <c r="DC1740" s="253"/>
      <c r="DD1740" s="253"/>
      <c r="DE1740" s="253"/>
      <c r="DF1740" s="253"/>
      <c r="DG1740" s="253"/>
      <c r="DH1740" s="253"/>
      <c r="DI1740" s="253"/>
      <c r="DJ1740" s="253"/>
      <c r="DK1740" s="253"/>
      <c r="DL1740" s="253"/>
      <c r="DM1740" s="253"/>
      <c r="DN1740" s="253"/>
      <c r="DO1740" s="253"/>
      <c r="DP1740" s="253"/>
      <c r="DQ1740" s="253"/>
      <c r="DR1740" s="253"/>
      <c r="DS1740" s="253"/>
      <c r="DT1740" s="253"/>
      <c r="DU1740" s="253"/>
      <c r="DV1740" s="253"/>
      <c r="DW1740" s="253"/>
      <c r="DX1740" s="253"/>
      <c r="DY1740" s="253"/>
      <c r="DZ1740" s="253"/>
      <c r="EA1740" s="253"/>
      <c r="EB1740" s="253"/>
      <c r="EC1740" s="253"/>
      <c r="ED1740" s="253"/>
      <c r="EE1740" s="253"/>
      <c r="EF1740" s="253"/>
      <c r="EG1740" s="253"/>
      <c r="EH1740" s="253"/>
      <c r="EI1740" s="253"/>
      <c r="EJ1740" s="253"/>
      <c r="EK1740" s="253"/>
      <c r="EL1740" s="253"/>
      <c r="EM1740" s="253"/>
      <c r="EN1740" s="253"/>
      <c r="EO1740" s="253"/>
      <c r="EP1740" s="253"/>
      <c r="EQ1740" s="253"/>
      <c r="ER1740" s="253"/>
      <c r="ES1740" s="253"/>
      <c r="ET1740" s="253"/>
      <c r="EU1740" s="253"/>
      <c r="EV1740" s="253"/>
      <c r="EW1740" s="253"/>
      <c r="EX1740" s="253"/>
      <c r="EY1740" s="253"/>
      <c r="EZ1740" s="253"/>
      <c r="FA1740" s="253"/>
      <c r="FB1740" s="253"/>
      <c r="FC1740" s="253"/>
      <c r="FD1740" s="253"/>
      <c r="FE1740" s="253"/>
      <c r="FF1740" s="253"/>
      <c r="FG1740" s="253"/>
      <c r="FH1740" s="253"/>
      <c r="FI1740" s="253"/>
      <c r="FJ1740" s="253"/>
      <c r="FK1740" s="253"/>
      <c r="FL1740" s="253"/>
      <c r="FM1740" s="253"/>
      <c r="FN1740" s="253"/>
      <c r="FO1740" s="253"/>
      <c r="FP1740" s="253"/>
      <c r="FQ1740" s="253"/>
      <c r="FR1740" s="253"/>
      <c r="FS1740" s="253"/>
      <c r="FT1740" s="253"/>
      <c r="FU1740" s="253"/>
      <c r="FV1740" s="253"/>
    </row>
    <row r="1741" spans="1:178" s="33" customFormat="1" ht="32.25" customHeight="1">
      <c r="A1741" s="35" t="s">
        <v>1133</v>
      </c>
      <c r="B1741" s="36" t="s">
        <v>1134</v>
      </c>
      <c r="C1741" s="40"/>
      <c r="D1741" s="40">
        <v>45</v>
      </c>
      <c r="E1741" s="23">
        <f t="shared" si="792"/>
        <v>0</v>
      </c>
      <c r="F1741" s="40"/>
      <c r="G1741" s="25">
        <v>30</v>
      </c>
      <c r="H1741" s="23">
        <f t="shared" si="793"/>
        <v>0</v>
      </c>
      <c r="I1741" s="40"/>
      <c r="J1741" s="25">
        <v>45</v>
      </c>
      <c r="K1741" s="23">
        <f t="shared" si="794"/>
        <v>0</v>
      </c>
      <c r="L1741" s="40"/>
      <c r="M1741" s="25">
        <v>75</v>
      </c>
      <c r="N1741" s="23">
        <f t="shared" si="795"/>
        <v>0</v>
      </c>
      <c r="O1741" s="40"/>
      <c r="P1741" s="40">
        <v>38</v>
      </c>
      <c r="Q1741" s="23">
        <f t="shared" si="796"/>
        <v>0</v>
      </c>
      <c r="R1741" s="40"/>
      <c r="S1741" s="40">
        <v>68</v>
      </c>
      <c r="T1741" s="23">
        <f t="shared" si="797"/>
        <v>0</v>
      </c>
      <c r="U1741" s="40">
        <v>360</v>
      </c>
      <c r="V1741" s="40">
        <v>38</v>
      </c>
      <c r="W1741" s="23">
        <f t="shared" si="798"/>
        <v>13680</v>
      </c>
      <c r="X1741" s="40">
        <v>450</v>
      </c>
      <c r="Y1741" s="40">
        <v>55</v>
      </c>
      <c r="Z1741" s="23">
        <f t="shared" si="799"/>
        <v>24750</v>
      </c>
      <c r="AA1741" s="40"/>
      <c r="AB1741" s="40">
        <v>58</v>
      </c>
      <c r="AC1741" s="23">
        <f t="shared" si="800"/>
        <v>0</v>
      </c>
      <c r="AD1741" s="40">
        <v>230</v>
      </c>
      <c r="AE1741" s="40">
        <v>68</v>
      </c>
      <c r="AF1741" s="25">
        <f t="shared" si="801"/>
        <v>15640</v>
      </c>
      <c r="AG1741" s="40"/>
      <c r="AH1741" s="40">
        <v>98</v>
      </c>
      <c r="AI1741" s="23">
        <f t="shared" si="802"/>
        <v>0</v>
      </c>
      <c r="AJ1741" s="40"/>
      <c r="AK1741" s="40">
        <v>7</v>
      </c>
      <c r="AL1741" s="25">
        <f t="shared" si="803"/>
        <v>0</v>
      </c>
      <c r="AM1741" s="40"/>
      <c r="AN1741" s="40">
        <v>6</v>
      </c>
      <c r="AO1741" s="25">
        <f t="shared" si="804"/>
        <v>0</v>
      </c>
      <c r="AP1741" s="40"/>
      <c r="AQ1741" s="40">
        <v>7</v>
      </c>
      <c r="AR1741" s="60">
        <f t="shared" si="810"/>
        <v>0</v>
      </c>
      <c r="AS1741" s="40"/>
      <c r="AT1741" s="40">
        <v>5.63</v>
      </c>
      <c r="AU1741" s="60">
        <f t="shared" si="791"/>
        <v>0</v>
      </c>
      <c r="AV1741" s="40"/>
      <c r="AW1741" s="40">
        <v>6.65</v>
      </c>
      <c r="AX1741" s="60">
        <f t="shared" si="811"/>
        <v>0</v>
      </c>
      <c r="AY1741" s="40"/>
      <c r="AZ1741" s="60">
        <v>5.58</v>
      </c>
      <c r="BA1741" s="60">
        <f t="shared" si="812"/>
        <v>0</v>
      </c>
      <c r="BB1741" s="40"/>
      <c r="BC1741" s="40">
        <v>6</v>
      </c>
      <c r="BD1741" s="23">
        <f t="shared" si="805"/>
        <v>0</v>
      </c>
      <c r="BE1741" s="26">
        <f t="shared" si="806"/>
        <v>54070</v>
      </c>
      <c r="BF1741" s="27">
        <f t="shared" si="809"/>
        <v>106740</v>
      </c>
      <c r="BG1741" s="165"/>
      <c r="BH1741" s="166"/>
      <c r="BI1741" s="165"/>
      <c r="BJ1741" s="28">
        <f t="shared" si="807"/>
        <v>0</v>
      </c>
      <c r="BK1741" s="28">
        <f t="shared" si="808"/>
        <v>160810</v>
      </c>
      <c r="BL1741" s="252"/>
      <c r="BM1741" s="252"/>
      <c r="BN1741" s="252"/>
      <c r="BO1741" s="252"/>
      <c r="BP1741" s="250"/>
      <c r="BQ1741" s="250"/>
      <c r="BR1741" s="254"/>
      <c r="BS1741" s="254"/>
      <c r="BT1741" s="254"/>
      <c r="BU1741" s="250"/>
      <c r="BV1741" s="252"/>
      <c r="BW1741" s="252"/>
      <c r="BX1741" s="252"/>
      <c r="BY1741" s="253"/>
      <c r="BZ1741" s="253"/>
      <c r="CA1741" s="253"/>
      <c r="CB1741" s="253"/>
      <c r="CC1741" s="253"/>
      <c r="CD1741" s="253"/>
      <c r="CE1741" s="253"/>
      <c r="CF1741" s="253"/>
      <c r="CG1741" s="253"/>
      <c r="CH1741" s="253"/>
      <c r="CI1741" s="253"/>
      <c r="CJ1741" s="253"/>
      <c r="CK1741" s="253"/>
      <c r="CL1741" s="253"/>
      <c r="CM1741" s="253"/>
      <c r="CN1741" s="253"/>
      <c r="CO1741" s="253"/>
      <c r="CP1741" s="253"/>
      <c r="CQ1741" s="253"/>
      <c r="CR1741" s="253"/>
      <c r="CS1741" s="253"/>
      <c r="CT1741" s="253"/>
      <c r="CU1741" s="253"/>
      <c r="CV1741" s="253"/>
      <c r="CW1741" s="253"/>
      <c r="CX1741" s="253"/>
      <c r="CY1741" s="253"/>
      <c r="CZ1741" s="253"/>
      <c r="DA1741" s="253"/>
      <c r="DB1741" s="253"/>
      <c r="DC1741" s="253"/>
      <c r="DD1741" s="253"/>
      <c r="DE1741" s="253"/>
      <c r="DF1741" s="253"/>
      <c r="DG1741" s="253"/>
      <c r="DH1741" s="253"/>
      <c r="DI1741" s="253"/>
      <c r="DJ1741" s="253"/>
      <c r="DK1741" s="253"/>
      <c r="DL1741" s="253"/>
      <c r="DM1741" s="253"/>
      <c r="DN1741" s="253"/>
      <c r="DO1741" s="253"/>
      <c r="DP1741" s="253"/>
      <c r="DQ1741" s="253"/>
      <c r="DR1741" s="253"/>
      <c r="DS1741" s="253"/>
      <c r="DT1741" s="253"/>
      <c r="DU1741" s="253"/>
      <c r="DV1741" s="253"/>
      <c r="DW1741" s="253"/>
      <c r="DX1741" s="253"/>
      <c r="DY1741" s="253"/>
      <c r="DZ1741" s="253"/>
      <c r="EA1741" s="253"/>
      <c r="EB1741" s="253"/>
      <c r="EC1741" s="253"/>
      <c r="ED1741" s="253"/>
      <c r="EE1741" s="253"/>
      <c r="EF1741" s="253"/>
      <c r="EG1741" s="253"/>
      <c r="EH1741" s="253"/>
      <c r="EI1741" s="253"/>
      <c r="EJ1741" s="253"/>
      <c r="EK1741" s="253"/>
      <c r="EL1741" s="253"/>
      <c r="EM1741" s="253"/>
      <c r="EN1741" s="253"/>
      <c r="EO1741" s="253"/>
      <c r="EP1741" s="253"/>
      <c r="EQ1741" s="253"/>
      <c r="ER1741" s="253"/>
      <c r="ES1741" s="253"/>
      <c r="ET1741" s="253"/>
      <c r="EU1741" s="253"/>
      <c r="EV1741" s="253"/>
      <c r="EW1741" s="253"/>
      <c r="EX1741" s="253"/>
      <c r="EY1741" s="253"/>
      <c r="EZ1741" s="253"/>
      <c r="FA1741" s="253"/>
      <c r="FB1741" s="253"/>
      <c r="FC1741" s="253"/>
      <c r="FD1741" s="253"/>
      <c r="FE1741" s="253"/>
      <c r="FF1741" s="253"/>
      <c r="FG1741" s="253"/>
      <c r="FH1741" s="253"/>
      <c r="FI1741" s="253"/>
      <c r="FJ1741" s="253"/>
      <c r="FK1741" s="253"/>
      <c r="FL1741" s="253"/>
      <c r="FM1741" s="253"/>
      <c r="FN1741" s="253"/>
      <c r="FO1741" s="253"/>
      <c r="FP1741" s="253"/>
      <c r="FQ1741" s="253"/>
      <c r="FR1741" s="253"/>
      <c r="FS1741" s="253"/>
      <c r="FT1741" s="253"/>
      <c r="FU1741" s="253"/>
      <c r="FV1741" s="253"/>
    </row>
    <row r="1742" spans="1:178" s="33" customFormat="1" ht="32.25" customHeight="1">
      <c r="A1742" s="35" t="s">
        <v>1135</v>
      </c>
      <c r="B1742" s="36" t="s">
        <v>1136</v>
      </c>
      <c r="C1742" s="40"/>
      <c r="D1742" s="40">
        <v>45</v>
      </c>
      <c r="E1742" s="23">
        <f t="shared" si="792"/>
        <v>0</v>
      </c>
      <c r="F1742" s="40"/>
      <c r="G1742" s="25">
        <v>30</v>
      </c>
      <c r="H1742" s="23">
        <f t="shared" si="793"/>
        <v>0</v>
      </c>
      <c r="I1742" s="40"/>
      <c r="J1742" s="25">
        <v>45</v>
      </c>
      <c r="K1742" s="23">
        <f t="shared" si="794"/>
        <v>0</v>
      </c>
      <c r="L1742" s="40"/>
      <c r="M1742" s="25">
        <v>75</v>
      </c>
      <c r="N1742" s="23">
        <f t="shared" si="795"/>
        <v>0</v>
      </c>
      <c r="O1742" s="40"/>
      <c r="P1742" s="40">
        <v>38</v>
      </c>
      <c r="Q1742" s="23">
        <f t="shared" si="796"/>
        <v>0</v>
      </c>
      <c r="R1742" s="40"/>
      <c r="S1742" s="40">
        <v>68</v>
      </c>
      <c r="T1742" s="23">
        <f t="shared" si="797"/>
        <v>0</v>
      </c>
      <c r="U1742" s="40"/>
      <c r="V1742" s="40">
        <v>38</v>
      </c>
      <c r="W1742" s="23">
        <f t="shared" si="798"/>
        <v>0</v>
      </c>
      <c r="X1742" s="40"/>
      <c r="Y1742" s="40">
        <v>55</v>
      </c>
      <c r="Z1742" s="23">
        <f t="shared" si="799"/>
        <v>0</v>
      </c>
      <c r="AA1742" s="40"/>
      <c r="AB1742" s="40">
        <v>58</v>
      </c>
      <c r="AC1742" s="23">
        <f t="shared" si="800"/>
        <v>0</v>
      </c>
      <c r="AD1742" s="40"/>
      <c r="AE1742" s="40">
        <v>68</v>
      </c>
      <c r="AF1742" s="25">
        <f t="shared" si="801"/>
        <v>0</v>
      </c>
      <c r="AG1742" s="40"/>
      <c r="AH1742" s="40">
        <v>98</v>
      </c>
      <c r="AI1742" s="23">
        <f t="shared" si="802"/>
        <v>0</v>
      </c>
      <c r="AJ1742" s="40"/>
      <c r="AK1742" s="40">
        <v>7</v>
      </c>
      <c r="AL1742" s="25">
        <f t="shared" si="803"/>
        <v>0</v>
      </c>
      <c r="AM1742" s="40"/>
      <c r="AN1742" s="40">
        <v>6</v>
      </c>
      <c r="AO1742" s="25">
        <f t="shared" si="804"/>
        <v>0</v>
      </c>
      <c r="AP1742" s="40"/>
      <c r="AQ1742" s="40">
        <v>7</v>
      </c>
      <c r="AR1742" s="60">
        <f t="shared" si="810"/>
        <v>0</v>
      </c>
      <c r="AS1742" s="40"/>
      <c r="AT1742" s="40">
        <v>5.63</v>
      </c>
      <c r="AU1742" s="60">
        <f t="shared" si="791"/>
        <v>0</v>
      </c>
      <c r="AV1742" s="40"/>
      <c r="AW1742" s="40">
        <v>6.65</v>
      </c>
      <c r="AX1742" s="60">
        <f t="shared" si="811"/>
        <v>0</v>
      </c>
      <c r="AY1742" s="40"/>
      <c r="AZ1742" s="60">
        <v>5.58</v>
      </c>
      <c r="BA1742" s="60">
        <f t="shared" si="812"/>
        <v>0</v>
      </c>
      <c r="BB1742" s="40"/>
      <c r="BC1742" s="40">
        <v>6</v>
      </c>
      <c r="BD1742" s="23">
        <f t="shared" si="805"/>
        <v>0</v>
      </c>
      <c r="BE1742" s="26">
        <f t="shared" si="806"/>
        <v>0</v>
      </c>
      <c r="BF1742" s="27">
        <f t="shared" si="809"/>
        <v>222950</v>
      </c>
      <c r="BG1742" s="165"/>
      <c r="BH1742" s="166"/>
      <c r="BI1742" s="165"/>
      <c r="BJ1742" s="28">
        <f t="shared" si="807"/>
        <v>0</v>
      </c>
      <c r="BK1742" s="28">
        <f t="shared" si="808"/>
        <v>222950</v>
      </c>
      <c r="BL1742" s="252"/>
      <c r="BM1742" s="252"/>
      <c r="BN1742" s="252"/>
      <c r="BO1742" s="252"/>
      <c r="BP1742" s="250"/>
      <c r="BQ1742" s="250"/>
      <c r="BR1742" s="254"/>
      <c r="BS1742" s="254"/>
      <c r="BT1742" s="254"/>
      <c r="BU1742" s="250"/>
      <c r="BV1742" s="252"/>
      <c r="BW1742" s="252"/>
      <c r="BX1742" s="252"/>
      <c r="BY1742" s="253"/>
      <c r="BZ1742" s="253"/>
      <c r="CA1742" s="253"/>
      <c r="CB1742" s="253"/>
      <c r="CC1742" s="253"/>
      <c r="CD1742" s="253"/>
      <c r="CE1742" s="253"/>
      <c r="CF1742" s="253"/>
      <c r="CG1742" s="253"/>
      <c r="CH1742" s="253"/>
      <c r="CI1742" s="253"/>
      <c r="CJ1742" s="253"/>
      <c r="CK1742" s="253"/>
      <c r="CL1742" s="253"/>
      <c r="CM1742" s="253"/>
      <c r="CN1742" s="253"/>
      <c r="CO1742" s="253"/>
      <c r="CP1742" s="253"/>
      <c r="CQ1742" s="253"/>
      <c r="CR1742" s="253"/>
      <c r="CS1742" s="253"/>
      <c r="CT1742" s="253"/>
      <c r="CU1742" s="253"/>
      <c r="CV1742" s="253"/>
      <c r="CW1742" s="253"/>
      <c r="CX1742" s="253"/>
      <c r="CY1742" s="253"/>
      <c r="CZ1742" s="253"/>
      <c r="DA1742" s="253"/>
      <c r="DB1742" s="253"/>
      <c r="DC1742" s="253"/>
      <c r="DD1742" s="253"/>
      <c r="DE1742" s="253"/>
      <c r="DF1742" s="253"/>
      <c r="DG1742" s="253"/>
      <c r="DH1742" s="253"/>
      <c r="DI1742" s="253"/>
      <c r="DJ1742" s="253"/>
      <c r="DK1742" s="253"/>
      <c r="DL1742" s="253"/>
      <c r="DM1742" s="253"/>
      <c r="DN1742" s="253"/>
      <c r="DO1742" s="253"/>
      <c r="DP1742" s="253"/>
      <c r="DQ1742" s="253"/>
      <c r="DR1742" s="253"/>
      <c r="DS1742" s="253"/>
      <c r="DT1742" s="253"/>
      <c r="DU1742" s="253"/>
      <c r="DV1742" s="253"/>
      <c r="DW1742" s="253"/>
      <c r="DX1742" s="253"/>
      <c r="DY1742" s="253"/>
      <c r="DZ1742" s="253"/>
      <c r="EA1742" s="253"/>
      <c r="EB1742" s="253"/>
      <c r="EC1742" s="253"/>
      <c r="ED1742" s="253"/>
      <c r="EE1742" s="253"/>
      <c r="EF1742" s="253"/>
      <c r="EG1742" s="253"/>
      <c r="EH1742" s="253"/>
      <c r="EI1742" s="253"/>
      <c r="EJ1742" s="253"/>
      <c r="EK1742" s="253"/>
      <c r="EL1742" s="253"/>
      <c r="EM1742" s="253"/>
      <c r="EN1742" s="253"/>
      <c r="EO1742" s="253"/>
      <c r="EP1742" s="253"/>
      <c r="EQ1742" s="253"/>
      <c r="ER1742" s="253"/>
      <c r="ES1742" s="253"/>
      <c r="ET1742" s="253"/>
      <c r="EU1742" s="253"/>
      <c r="EV1742" s="253"/>
      <c r="EW1742" s="253"/>
      <c r="EX1742" s="253"/>
      <c r="EY1742" s="253"/>
      <c r="EZ1742" s="253"/>
      <c r="FA1742" s="253"/>
      <c r="FB1742" s="253"/>
      <c r="FC1742" s="253"/>
      <c r="FD1742" s="253"/>
      <c r="FE1742" s="253"/>
      <c r="FF1742" s="253"/>
      <c r="FG1742" s="253"/>
      <c r="FH1742" s="253"/>
      <c r="FI1742" s="253"/>
      <c r="FJ1742" s="253"/>
      <c r="FK1742" s="253"/>
      <c r="FL1742" s="253"/>
      <c r="FM1742" s="253"/>
      <c r="FN1742" s="253"/>
      <c r="FO1742" s="253"/>
      <c r="FP1742" s="253"/>
      <c r="FQ1742" s="253"/>
      <c r="FR1742" s="253"/>
      <c r="FS1742" s="253"/>
      <c r="FT1742" s="253"/>
      <c r="FU1742" s="253"/>
      <c r="FV1742" s="253"/>
    </row>
    <row r="1743" spans="1:178" s="33" customFormat="1" ht="32.25" customHeight="1">
      <c r="A1743" s="35" t="s">
        <v>1137</v>
      </c>
      <c r="B1743" s="36" t="s">
        <v>1138</v>
      </c>
      <c r="C1743" s="40"/>
      <c r="D1743" s="40">
        <v>45</v>
      </c>
      <c r="E1743" s="23">
        <f t="shared" si="792"/>
        <v>0</v>
      </c>
      <c r="F1743" s="40"/>
      <c r="G1743" s="25">
        <v>30</v>
      </c>
      <c r="H1743" s="23">
        <f t="shared" si="793"/>
        <v>0</v>
      </c>
      <c r="I1743" s="40"/>
      <c r="J1743" s="25">
        <v>45</v>
      </c>
      <c r="K1743" s="23">
        <f t="shared" si="794"/>
        <v>0</v>
      </c>
      <c r="L1743" s="40"/>
      <c r="M1743" s="25">
        <v>75</v>
      </c>
      <c r="N1743" s="23">
        <f t="shared" si="795"/>
        <v>0</v>
      </c>
      <c r="O1743" s="40"/>
      <c r="P1743" s="40">
        <v>38</v>
      </c>
      <c r="Q1743" s="23">
        <f t="shared" si="796"/>
        <v>0</v>
      </c>
      <c r="R1743" s="40"/>
      <c r="S1743" s="40">
        <v>68</v>
      </c>
      <c r="T1743" s="23">
        <f t="shared" si="797"/>
        <v>0</v>
      </c>
      <c r="U1743" s="40"/>
      <c r="V1743" s="40">
        <v>38</v>
      </c>
      <c r="W1743" s="23">
        <f t="shared" si="798"/>
        <v>0</v>
      </c>
      <c r="X1743" s="40"/>
      <c r="Y1743" s="40">
        <v>55</v>
      </c>
      <c r="Z1743" s="23">
        <f t="shared" si="799"/>
        <v>0</v>
      </c>
      <c r="AA1743" s="40"/>
      <c r="AB1743" s="40">
        <v>58</v>
      </c>
      <c r="AC1743" s="23">
        <f t="shared" si="800"/>
        <v>0</v>
      </c>
      <c r="AD1743" s="40"/>
      <c r="AE1743" s="40">
        <v>68</v>
      </c>
      <c r="AF1743" s="25">
        <f t="shared" si="801"/>
        <v>0</v>
      </c>
      <c r="AG1743" s="40"/>
      <c r="AH1743" s="40">
        <v>98</v>
      </c>
      <c r="AI1743" s="23">
        <f t="shared" si="802"/>
        <v>0</v>
      </c>
      <c r="AJ1743" s="40"/>
      <c r="AK1743" s="40">
        <v>7</v>
      </c>
      <c r="AL1743" s="25">
        <f t="shared" si="803"/>
        <v>0</v>
      </c>
      <c r="AM1743" s="40"/>
      <c r="AN1743" s="40">
        <v>6</v>
      </c>
      <c r="AO1743" s="25">
        <f t="shared" si="804"/>
        <v>0</v>
      </c>
      <c r="AP1743" s="40"/>
      <c r="AQ1743" s="40">
        <v>7</v>
      </c>
      <c r="AR1743" s="60">
        <f t="shared" si="810"/>
        <v>0</v>
      </c>
      <c r="AS1743" s="40"/>
      <c r="AT1743" s="40">
        <v>5.63</v>
      </c>
      <c r="AU1743" s="60">
        <f t="shared" si="791"/>
        <v>0</v>
      </c>
      <c r="AV1743" s="40"/>
      <c r="AW1743" s="40">
        <v>6.65</v>
      </c>
      <c r="AX1743" s="60">
        <f t="shared" si="811"/>
        <v>0</v>
      </c>
      <c r="AY1743" s="40"/>
      <c r="AZ1743" s="60">
        <v>5.58</v>
      </c>
      <c r="BA1743" s="60">
        <f t="shared" si="812"/>
        <v>0</v>
      </c>
      <c r="BB1743" s="40"/>
      <c r="BC1743" s="40">
        <v>6</v>
      </c>
      <c r="BD1743" s="23">
        <f t="shared" si="805"/>
        <v>0</v>
      </c>
      <c r="BE1743" s="26">
        <f t="shared" si="806"/>
        <v>0</v>
      </c>
      <c r="BF1743" s="27">
        <f t="shared" si="809"/>
        <v>121360</v>
      </c>
      <c r="BG1743" s="165"/>
      <c r="BH1743" s="166"/>
      <c r="BI1743" s="165"/>
      <c r="BJ1743" s="28">
        <f t="shared" si="807"/>
        <v>0</v>
      </c>
      <c r="BK1743" s="28">
        <f t="shared" si="808"/>
        <v>121360</v>
      </c>
      <c r="BL1743" s="252"/>
      <c r="BM1743" s="252"/>
      <c r="BN1743" s="252"/>
      <c r="BO1743" s="252"/>
      <c r="BP1743" s="250"/>
      <c r="BQ1743" s="250"/>
      <c r="BR1743" s="254"/>
      <c r="BS1743" s="254"/>
      <c r="BT1743" s="254"/>
      <c r="BU1743" s="250"/>
      <c r="BV1743" s="252"/>
      <c r="BW1743" s="252"/>
      <c r="BX1743" s="252"/>
      <c r="BY1743" s="253"/>
      <c r="BZ1743" s="253"/>
      <c r="CA1743" s="253"/>
      <c r="CB1743" s="253"/>
      <c r="CC1743" s="253"/>
      <c r="CD1743" s="253"/>
      <c r="CE1743" s="253"/>
      <c r="CF1743" s="253"/>
      <c r="CG1743" s="253"/>
      <c r="CH1743" s="253"/>
      <c r="CI1743" s="253"/>
      <c r="CJ1743" s="253"/>
      <c r="CK1743" s="253"/>
      <c r="CL1743" s="253"/>
      <c r="CM1743" s="253"/>
      <c r="CN1743" s="253"/>
      <c r="CO1743" s="253"/>
      <c r="CP1743" s="253"/>
      <c r="CQ1743" s="253"/>
      <c r="CR1743" s="253"/>
      <c r="CS1743" s="253"/>
      <c r="CT1743" s="253"/>
      <c r="CU1743" s="253"/>
      <c r="CV1743" s="253"/>
      <c r="CW1743" s="253"/>
      <c r="CX1743" s="253"/>
      <c r="CY1743" s="253"/>
      <c r="CZ1743" s="253"/>
      <c r="DA1743" s="253"/>
      <c r="DB1743" s="253"/>
      <c r="DC1743" s="253"/>
      <c r="DD1743" s="253"/>
      <c r="DE1743" s="253"/>
      <c r="DF1743" s="253"/>
      <c r="DG1743" s="253"/>
      <c r="DH1743" s="253"/>
      <c r="DI1743" s="253"/>
      <c r="DJ1743" s="253"/>
      <c r="DK1743" s="253"/>
      <c r="DL1743" s="253"/>
      <c r="DM1743" s="253"/>
      <c r="DN1743" s="253"/>
      <c r="DO1743" s="253"/>
      <c r="DP1743" s="253"/>
      <c r="DQ1743" s="253"/>
      <c r="DR1743" s="253"/>
      <c r="DS1743" s="253"/>
      <c r="DT1743" s="253"/>
      <c r="DU1743" s="253"/>
      <c r="DV1743" s="253"/>
      <c r="DW1743" s="253"/>
      <c r="DX1743" s="253"/>
      <c r="DY1743" s="253"/>
      <c r="DZ1743" s="253"/>
      <c r="EA1743" s="253"/>
      <c r="EB1743" s="253"/>
      <c r="EC1743" s="253"/>
      <c r="ED1743" s="253"/>
      <c r="EE1743" s="253"/>
      <c r="EF1743" s="253"/>
      <c r="EG1743" s="253"/>
      <c r="EH1743" s="253"/>
      <c r="EI1743" s="253"/>
      <c r="EJ1743" s="253"/>
      <c r="EK1743" s="253"/>
      <c r="EL1743" s="253"/>
      <c r="EM1743" s="253"/>
      <c r="EN1743" s="253"/>
      <c r="EO1743" s="253"/>
      <c r="EP1743" s="253"/>
      <c r="EQ1743" s="253"/>
      <c r="ER1743" s="253"/>
      <c r="ES1743" s="253"/>
      <c r="ET1743" s="253"/>
      <c r="EU1743" s="253"/>
      <c r="EV1743" s="253"/>
      <c r="EW1743" s="253"/>
      <c r="EX1743" s="253"/>
      <c r="EY1743" s="253"/>
      <c r="EZ1743" s="253"/>
      <c r="FA1743" s="253"/>
      <c r="FB1743" s="253"/>
      <c r="FC1743" s="253"/>
      <c r="FD1743" s="253"/>
      <c r="FE1743" s="253"/>
      <c r="FF1743" s="253"/>
      <c r="FG1743" s="253"/>
      <c r="FH1743" s="253"/>
      <c r="FI1743" s="253"/>
      <c r="FJ1743" s="253"/>
      <c r="FK1743" s="253"/>
      <c r="FL1743" s="253"/>
      <c r="FM1743" s="253"/>
      <c r="FN1743" s="253"/>
      <c r="FO1743" s="253"/>
      <c r="FP1743" s="253"/>
      <c r="FQ1743" s="253"/>
      <c r="FR1743" s="253"/>
      <c r="FS1743" s="253"/>
      <c r="FT1743" s="253"/>
      <c r="FU1743" s="253"/>
      <c r="FV1743" s="253"/>
    </row>
    <row r="1744" spans="1:178" s="33" customFormat="1" ht="32.25" customHeight="1">
      <c r="A1744" s="35" t="s">
        <v>1139</v>
      </c>
      <c r="B1744" s="36" t="s">
        <v>1140</v>
      </c>
      <c r="C1744" s="40"/>
      <c r="D1744" s="40">
        <v>45</v>
      </c>
      <c r="E1744" s="23">
        <f t="shared" si="792"/>
        <v>0</v>
      </c>
      <c r="F1744" s="40"/>
      <c r="G1744" s="25">
        <v>30</v>
      </c>
      <c r="H1744" s="23">
        <f t="shared" si="793"/>
        <v>0</v>
      </c>
      <c r="I1744" s="40"/>
      <c r="J1744" s="25">
        <v>45</v>
      </c>
      <c r="K1744" s="23">
        <f t="shared" si="794"/>
        <v>0</v>
      </c>
      <c r="L1744" s="40"/>
      <c r="M1744" s="25">
        <v>75</v>
      </c>
      <c r="N1744" s="23">
        <f t="shared" si="795"/>
        <v>0</v>
      </c>
      <c r="O1744" s="40"/>
      <c r="P1744" s="40">
        <v>38</v>
      </c>
      <c r="Q1744" s="23">
        <f t="shared" si="796"/>
        <v>0</v>
      </c>
      <c r="R1744" s="40"/>
      <c r="S1744" s="40">
        <v>68</v>
      </c>
      <c r="T1744" s="23">
        <f t="shared" si="797"/>
        <v>0</v>
      </c>
      <c r="U1744" s="40">
        <v>360</v>
      </c>
      <c r="V1744" s="40">
        <v>38</v>
      </c>
      <c r="W1744" s="23">
        <f t="shared" si="798"/>
        <v>13680</v>
      </c>
      <c r="X1744" s="40">
        <v>460</v>
      </c>
      <c r="Y1744" s="40">
        <v>55</v>
      </c>
      <c r="Z1744" s="23">
        <f t="shared" si="799"/>
        <v>25300</v>
      </c>
      <c r="AA1744" s="40"/>
      <c r="AB1744" s="40">
        <v>58</v>
      </c>
      <c r="AC1744" s="23">
        <f t="shared" si="800"/>
        <v>0</v>
      </c>
      <c r="AD1744" s="40">
        <v>230</v>
      </c>
      <c r="AE1744" s="40">
        <v>68</v>
      </c>
      <c r="AF1744" s="25">
        <f t="shared" si="801"/>
        <v>15640</v>
      </c>
      <c r="AG1744" s="40"/>
      <c r="AH1744" s="40">
        <v>98</v>
      </c>
      <c r="AI1744" s="23">
        <f t="shared" si="802"/>
        <v>0</v>
      </c>
      <c r="AJ1744" s="40"/>
      <c r="AK1744" s="40">
        <v>7</v>
      </c>
      <c r="AL1744" s="25">
        <f t="shared" si="803"/>
        <v>0</v>
      </c>
      <c r="AM1744" s="40"/>
      <c r="AN1744" s="40">
        <v>6</v>
      </c>
      <c r="AO1744" s="25">
        <f t="shared" si="804"/>
        <v>0</v>
      </c>
      <c r="AP1744" s="40"/>
      <c r="AQ1744" s="40">
        <v>7</v>
      </c>
      <c r="AR1744" s="60">
        <f t="shared" si="810"/>
        <v>0</v>
      </c>
      <c r="AS1744" s="40"/>
      <c r="AT1744" s="40">
        <v>5.63</v>
      </c>
      <c r="AU1744" s="60">
        <f t="shared" si="791"/>
        <v>0</v>
      </c>
      <c r="AV1744" s="40"/>
      <c r="AW1744" s="40">
        <v>6.65</v>
      </c>
      <c r="AX1744" s="60">
        <f t="shared" si="811"/>
        <v>0</v>
      </c>
      <c r="AY1744" s="40"/>
      <c r="AZ1744" s="60">
        <v>5.58</v>
      </c>
      <c r="BA1744" s="60">
        <f t="shared" si="812"/>
        <v>0</v>
      </c>
      <c r="BB1744" s="40"/>
      <c r="BC1744" s="40">
        <v>6</v>
      </c>
      <c r="BD1744" s="23">
        <f t="shared" si="805"/>
        <v>0</v>
      </c>
      <c r="BE1744" s="26">
        <f t="shared" si="806"/>
        <v>54620</v>
      </c>
      <c r="BF1744" s="27">
        <f t="shared" si="809"/>
        <v>162170</v>
      </c>
      <c r="BG1744" s="165"/>
      <c r="BH1744" s="166"/>
      <c r="BI1744" s="165"/>
      <c r="BJ1744" s="28">
        <f t="shared" si="807"/>
        <v>0</v>
      </c>
      <c r="BK1744" s="28">
        <f t="shared" si="808"/>
        <v>216790</v>
      </c>
      <c r="BL1744" s="252"/>
      <c r="BM1744" s="252"/>
      <c r="BN1744" s="252"/>
      <c r="BO1744" s="252"/>
      <c r="BP1744" s="250"/>
      <c r="BQ1744" s="250"/>
      <c r="BR1744" s="254"/>
      <c r="BS1744" s="254"/>
      <c r="BT1744" s="254"/>
      <c r="BU1744" s="250"/>
      <c r="BV1744" s="252"/>
      <c r="BW1744" s="252"/>
      <c r="BX1744" s="252"/>
      <c r="BY1744" s="253"/>
      <c r="BZ1744" s="253"/>
      <c r="CA1744" s="253"/>
      <c r="CB1744" s="253"/>
      <c r="CC1744" s="253"/>
      <c r="CD1744" s="253"/>
      <c r="CE1744" s="253"/>
      <c r="CF1744" s="253"/>
      <c r="CG1744" s="253"/>
      <c r="CH1744" s="253"/>
      <c r="CI1744" s="253"/>
      <c r="CJ1744" s="253"/>
      <c r="CK1744" s="253"/>
      <c r="CL1744" s="253"/>
      <c r="CM1744" s="253"/>
      <c r="CN1744" s="253"/>
      <c r="CO1744" s="253"/>
      <c r="CP1744" s="253"/>
      <c r="CQ1744" s="253"/>
      <c r="CR1744" s="253"/>
      <c r="CS1744" s="253"/>
      <c r="CT1744" s="253"/>
      <c r="CU1744" s="253"/>
      <c r="CV1744" s="253"/>
      <c r="CW1744" s="253"/>
      <c r="CX1744" s="253"/>
      <c r="CY1744" s="253"/>
      <c r="CZ1744" s="253"/>
      <c r="DA1744" s="253"/>
      <c r="DB1744" s="253"/>
      <c r="DC1744" s="253"/>
      <c r="DD1744" s="253"/>
      <c r="DE1744" s="253"/>
      <c r="DF1744" s="253"/>
      <c r="DG1744" s="253"/>
      <c r="DH1744" s="253"/>
      <c r="DI1744" s="253"/>
      <c r="DJ1744" s="253"/>
      <c r="DK1744" s="253"/>
      <c r="DL1744" s="253"/>
      <c r="DM1744" s="253"/>
      <c r="DN1744" s="253"/>
      <c r="DO1744" s="253"/>
      <c r="DP1744" s="253"/>
      <c r="DQ1744" s="253"/>
      <c r="DR1744" s="253"/>
      <c r="DS1744" s="253"/>
      <c r="DT1744" s="253"/>
      <c r="DU1744" s="253"/>
      <c r="DV1744" s="253"/>
      <c r="DW1744" s="253"/>
      <c r="DX1744" s="253"/>
      <c r="DY1744" s="253"/>
      <c r="DZ1744" s="253"/>
      <c r="EA1744" s="253"/>
      <c r="EB1744" s="253"/>
      <c r="EC1744" s="253"/>
      <c r="ED1744" s="253"/>
      <c r="EE1744" s="253"/>
      <c r="EF1744" s="253"/>
      <c r="EG1744" s="253"/>
      <c r="EH1744" s="253"/>
      <c r="EI1744" s="253"/>
      <c r="EJ1744" s="253"/>
      <c r="EK1744" s="253"/>
      <c r="EL1744" s="253"/>
      <c r="EM1744" s="253"/>
      <c r="EN1744" s="253"/>
      <c r="EO1744" s="253"/>
      <c r="EP1744" s="253"/>
      <c r="EQ1744" s="253"/>
      <c r="ER1744" s="253"/>
      <c r="ES1744" s="253"/>
      <c r="ET1744" s="253"/>
      <c r="EU1744" s="253"/>
      <c r="EV1744" s="253"/>
      <c r="EW1744" s="253"/>
      <c r="EX1744" s="253"/>
      <c r="EY1744" s="253"/>
      <c r="EZ1744" s="253"/>
      <c r="FA1744" s="253"/>
      <c r="FB1744" s="253"/>
      <c r="FC1744" s="253"/>
      <c r="FD1744" s="253"/>
      <c r="FE1744" s="253"/>
      <c r="FF1744" s="253"/>
      <c r="FG1744" s="253"/>
      <c r="FH1744" s="253"/>
      <c r="FI1744" s="253"/>
      <c r="FJ1744" s="253"/>
      <c r="FK1744" s="253"/>
      <c r="FL1744" s="253"/>
      <c r="FM1744" s="253"/>
      <c r="FN1744" s="253"/>
      <c r="FO1744" s="253"/>
      <c r="FP1744" s="253"/>
      <c r="FQ1744" s="253"/>
      <c r="FR1744" s="253"/>
      <c r="FS1744" s="253"/>
      <c r="FT1744" s="253"/>
      <c r="FU1744" s="253"/>
      <c r="FV1744" s="253"/>
    </row>
    <row r="1745" spans="1:178" s="33" customFormat="1" ht="32.25" customHeight="1">
      <c r="A1745" s="35" t="s">
        <v>1141</v>
      </c>
      <c r="B1745" s="36" t="s">
        <v>1142</v>
      </c>
      <c r="C1745" s="40"/>
      <c r="D1745" s="40">
        <v>45</v>
      </c>
      <c r="E1745" s="23">
        <f t="shared" si="792"/>
        <v>0</v>
      </c>
      <c r="F1745" s="40"/>
      <c r="G1745" s="25">
        <v>30</v>
      </c>
      <c r="H1745" s="23">
        <f t="shared" si="793"/>
        <v>0</v>
      </c>
      <c r="I1745" s="40"/>
      <c r="J1745" s="25">
        <v>45</v>
      </c>
      <c r="K1745" s="23">
        <f t="shared" si="794"/>
        <v>0</v>
      </c>
      <c r="L1745" s="40"/>
      <c r="M1745" s="25">
        <v>75</v>
      </c>
      <c r="N1745" s="23">
        <f t="shared" si="795"/>
        <v>0</v>
      </c>
      <c r="O1745" s="40"/>
      <c r="P1745" s="40">
        <v>38</v>
      </c>
      <c r="Q1745" s="23">
        <f t="shared" si="796"/>
        <v>0</v>
      </c>
      <c r="R1745" s="40"/>
      <c r="S1745" s="40">
        <v>68</v>
      </c>
      <c r="T1745" s="23">
        <f t="shared" si="797"/>
        <v>0</v>
      </c>
      <c r="U1745" s="40"/>
      <c r="V1745" s="40">
        <v>38</v>
      </c>
      <c r="W1745" s="23">
        <f t="shared" si="798"/>
        <v>0</v>
      </c>
      <c r="X1745" s="40"/>
      <c r="Y1745" s="40">
        <v>55</v>
      </c>
      <c r="Z1745" s="23">
        <f t="shared" si="799"/>
        <v>0</v>
      </c>
      <c r="AA1745" s="40"/>
      <c r="AB1745" s="40">
        <v>58</v>
      </c>
      <c r="AC1745" s="23">
        <f t="shared" si="800"/>
        <v>0</v>
      </c>
      <c r="AD1745" s="40"/>
      <c r="AE1745" s="40">
        <v>68</v>
      </c>
      <c r="AF1745" s="25">
        <f t="shared" si="801"/>
        <v>0</v>
      </c>
      <c r="AG1745" s="40"/>
      <c r="AH1745" s="40">
        <v>98</v>
      </c>
      <c r="AI1745" s="23">
        <f t="shared" si="802"/>
        <v>0</v>
      </c>
      <c r="AJ1745" s="40"/>
      <c r="AK1745" s="40">
        <v>7</v>
      </c>
      <c r="AL1745" s="25">
        <f t="shared" si="803"/>
        <v>0</v>
      </c>
      <c r="AM1745" s="40"/>
      <c r="AN1745" s="40">
        <v>6</v>
      </c>
      <c r="AO1745" s="25">
        <f t="shared" si="804"/>
        <v>0</v>
      </c>
      <c r="AP1745" s="40"/>
      <c r="AQ1745" s="40">
        <v>7</v>
      </c>
      <c r="AR1745" s="60">
        <f t="shared" si="810"/>
        <v>0</v>
      </c>
      <c r="AS1745" s="40"/>
      <c r="AT1745" s="40">
        <v>5.63</v>
      </c>
      <c r="AU1745" s="60">
        <f t="shared" si="791"/>
        <v>0</v>
      </c>
      <c r="AV1745" s="40"/>
      <c r="AW1745" s="40">
        <v>6.65</v>
      </c>
      <c r="AX1745" s="60">
        <f t="shared" si="811"/>
        <v>0</v>
      </c>
      <c r="AY1745" s="40"/>
      <c r="AZ1745" s="60">
        <v>5.58</v>
      </c>
      <c r="BA1745" s="60">
        <f t="shared" si="812"/>
        <v>0</v>
      </c>
      <c r="BB1745" s="40"/>
      <c r="BC1745" s="40">
        <v>6</v>
      </c>
      <c r="BD1745" s="23">
        <f t="shared" si="805"/>
        <v>0</v>
      </c>
      <c r="BE1745" s="26">
        <f t="shared" si="806"/>
        <v>0</v>
      </c>
      <c r="BF1745" s="27">
        <f t="shared" si="809"/>
        <v>161470</v>
      </c>
      <c r="BG1745" s="165"/>
      <c r="BH1745" s="166"/>
      <c r="BI1745" s="165"/>
      <c r="BJ1745" s="28">
        <f t="shared" si="807"/>
        <v>0</v>
      </c>
      <c r="BK1745" s="28">
        <f t="shared" si="808"/>
        <v>161470</v>
      </c>
      <c r="BL1745" s="252"/>
      <c r="BM1745" s="252"/>
      <c r="BN1745" s="252"/>
      <c r="BO1745" s="252"/>
      <c r="BP1745" s="250"/>
      <c r="BQ1745" s="250"/>
      <c r="BR1745" s="254"/>
      <c r="BS1745" s="254"/>
      <c r="BT1745" s="254"/>
      <c r="BU1745" s="250"/>
      <c r="BV1745" s="252"/>
      <c r="BW1745" s="252"/>
      <c r="BX1745" s="252"/>
      <c r="BY1745" s="253"/>
      <c r="BZ1745" s="253"/>
      <c r="CA1745" s="253"/>
      <c r="CB1745" s="253"/>
      <c r="CC1745" s="253"/>
      <c r="CD1745" s="253"/>
      <c r="CE1745" s="253"/>
      <c r="CF1745" s="253"/>
      <c r="CG1745" s="253"/>
      <c r="CH1745" s="253"/>
      <c r="CI1745" s="253"/>
      <c r="CJ1745" s="253"/>
      <c r="CK1745" s="253"/>
      <c r="CL1745" s="253"/>
      <c r="CM1745" s="253"/>
      <c r="CN1745" s="253"/>
      <c r="CO1745" s="253"/>
      <c r="CP1745" s="253"/>
      <c r="CQ1745" s="253"/>
      <c r="CR1745" s="253"/>
      <c r="CS1745" s="253"/>
      <c r="CT1745" s="253"/>
      <c r="CU1745" s="253"/>
      <c r="CV1745" s="253"/>
      <c r="CW1745" s="253"/>
      <c r="CX1745" s="253"/>
      <c r="CY1745" s="253"/>
      <c r="CZ1745" s="253"/>
      <c r="DA1745" s="253"/>
      <c r="DB1745" s="253"/>
      <c r="DC1745" s="253"/>
      <c r="DD1745" s="253"/>
      <c r="DE1745" s="253"/>
      <c r="DF1745" s="253"/>
      <c r="DG1745" s="253"/>
      <c r="DH1745" s="253"/>
      <c r="DI1745" s="253"/>
      <c r="DJ1745" s="253"/>
      <c r="DK1745" s="253"/>
      <c r="DL1745" s="253"/>
      <c r="DM1745" s="253"/>
      <c r="DN1745" s="253"/>
      <c r="DO1745" s="253"/>
      <c r="DP1745" s="253"/>
      <c r="DQ1745" s="253"/>
      <c r="DR1745" s="253"/>
      <c r="DS1745" s="253"/>
      <c r="DT1745" s="253"/>
      <c r="DU1745" s="253"/>
      <c r="DV1745" s="253"/>
      <c r="DW1745" s="253"/>
      <c r="DX1745" s="253"/>
      <c r="DY1745" s="253"/>
      <c r="DZ1745" s="253"/>
      <c r="EA1745" s="253"/>
      <c r="EB1745" s="253"/>
      <c r="EC1745" s="253"/>
      <c r="ED1745" s="253"/>
      <c r="EE1745" s="253"/>
      <c r="EF1745" s="253"/>
      <c r="EG1745" s="253"/>
      <c r="EH1745" s="253"/>
      <c r="EI1745" s="253"/>
      <c r="EJ1745" s="253"/>
      <c r="EK1745" s="253"/>
      <c r="EL1745" s="253"/>
      <c r="EM1745" s="253"/>
      <c r="EN1745" s="253"/>
      <c r="EO1745" s="253"/>
      <c r="EP1745" s="253"/>
      <c r="EQ1745" s="253"/>
      <c r="ER1745" s="253"/>
      <c r="ES1745" s="253"/>
      <c r="ET1745" s="253"/>
      <c r="EU1745" s="253"/>
      <c r="EV1745" s="253"/>
      <c r="EW1745" s="253"/>
      <c r="EX1745" s="253"/>
      <c r="EY1745" s="253"/>
      <c r="EZ1745" s="253"/>
      <c r="FA1745" s="253"/>
      <c r="FB1745" s="253"/>
      <c r="FC1745" s="253"/>
      <c r="FD1745" s="253"/>
      <c r="FE1745" s="253"/>
      <c r="FF1745" s="253"/>
      <c r="FG1745" s="253"/>
      <c r="FH1745" s="253"/>
      <c r="FI1745" s="253"/>
      <c r="FJ1745" s="253"/>
      <c r="FK1745" s="253"/>
      <c r="FL1745" s="253"/>
      <c r="FM1745" s="253"/>
      <c r="FN1745" s="253"/>
      <c r="FO1745" s="253"/>
      <c r="FP1745" s="253"/>
      <c r="FQ1745" s="253"/>
      <c r="FR1745" s="253"/>
      <c r="FS1745" s="253"/>
      <c r="FT1745" s="253"/>
      <c r="FU1745" s="253"/>
      <c r="FV1745" s="253"/>
    </row>
    <row r="1746" spans="1:178" s="192" customFormat="1" ht="32.25" customHeight="1">
      <c r="A1746" s="67" t="s">
        <v>1143</v>
      </c>
      <c r="B1746" s="68" t="s">
        <v>1144</v>
      </c>
      <c r="C1746" s="69">
        <v>320</v>
      </c>
      <c r="D1746" s="40">
        <v>45</v>
      </c>
      <c r="E1746" s="23">
        <f t="shared" si="792"/>
        <v>14400</v>
      </c>
      <c r="F1746" s="69">
        <v>876</v>
      </c>
      <c r="G1746" s="25">
        <v>30</v>
      </c>
      <c r="H1746" s="23">
        <f t="shared" si="793"/>
        <v>26280</v>
      </c>
      <c r="I1746" s="69">
        <v>430</v>
      </c>
      <c r="J1746" s="25">
        <v>45</v>
      </c>
      <c r="K1746" s="23">
        <f t="shared" si="794"/>
        <v>19350</v>
      </c>
      <c r="L1746" s="69"/>
      <c r="M1746" s="25">
        <v>75</v>
      </c>
      <c r="N1746" s="23">
        <f t="shared" si="795"/>
        <v>0</v>
      </c>
      <c r="O1746" s="69"/>
      <c r="P1746" s="40">
        <v>38</v>
      </c>
      <c r="Q1746" s="23">
        <f t="shared" si="796"/>
        <v>0</v>
      </c>
      <c r="R1746" s="69"/>
      <c r="S1746" s="40">
        <v>68</v>
      </c>
      <c r="T1746" s="23">
        <f t="shared" si="797"/>
        <v>0</v>
      </c>
      <c r="U1746" s="69"/>
      <c r="V1746" s="183">
        <v>38</v>
      </c>
      <c r="W1746" s="23">
        <f t="shared" si="798"/>
        <v>0</v>
      </c>
      <c r="X1746" s="69"/>
      <c r="Y1746" s="183">
        <v>55</v>
      </c>
      <c r="Z1746" s="23">
        <f t="shared" si="799"/>
        <v>0</v>
      </c>
      <c r="AA1746" s="69"/>
      <c r="AB1746" s="183">
        <v>58</v>
      </c>
      <c r="AC1746" s="23">
        <f t="shared" si="800"/>
        <v>0</v>
      </c>
      <c r="AD1746" s="69"/>
      <c r="AE1746" s="183">
        <v>68</v>
      </c>
      <c r="AF1746" s="25">
        <f t="shared" si="801"/>
        <v>0</v>
      </c>
      <c r="AG1746" s="69"/>
      <c r="AH1746" s="183">
        <v>98</v>
      </c>
      <c r="AI1746" s="23">
        <f t="shared" si="802"/>
        <v>0</v>
      </c>
      <c r="AJ1746" s="69">
        <v>6540</v>
      </c>
      <c r="AK1746" s="183">
        <v>7</v>
      </c>
      <c r="AL1746" s="25">
        <f t="shared" si="803"/>
        <v>45780</v>
      </c>
      <c r="AM1746" s="69"/>
      <c r="AN1746" s="40">
        <v>6</v>
      </c>
      <c r="AO1746" s="25">
        <f t="shared" si="804"/>
        <v>0</v>
      </c>
      <c r="AP1746" s="69"/>
      <c r="AQ1746" s="183">
        <v>7</v>
      </c>
      <c r="AR1746" s="60">
        <f t="shared" si="810"/>
        <v>0</v>
      </c>
      <c r="AS1746" s="69"/>
      <c r="AT1746" s="40">
        <v>5.63</v>
      </c>
      <c r="AU1746" s="60">
        <f t="shared" si="791"/>
        <v>0</v>
      </c>
      <c r="AV1746" s="69"/>
      <c r="AW1746" s="40">
        <v>6.65</v>
      </c>
      <c r="AX1746" s="60">
        <f t="shared" si="811"/>
        <v>0</v>
      </c>
      <c r="AY1746" s="69"/>
      <c r="AZ1746" s="60">
        <v>5.58</v>
      </c>
      <c r="BA1746" s="60">
        <f t="shared" si="812"/>
        <v>0</v>
      </c>
      <c r="BB1746" s="69"/>
      <c r="BC1746" s="183">
        <v>6</v>
      </c>
      <c r="BD1746" s="23">
        <f t="shared" si="805"/>
        <v>0</v>
      </c>
      <c r="BE1746" s="26">
        <f t="shared" si="806"/>
        <v>105810</v>
      </c>
      <c r="BF1746" s="27">
        <f t="shared" si="809"/>
        <v>-48490</v>
      </c>
      <c r="BG1746" s="173">
        <v>234210</v>
      </c>
      <c r="BH1746" s="174"/>
      <c r="BI1746" s="173"/>
      <c r="BJ1746" s="30">
        <f t="shared" si="807"/>
        <v>234210</v>
      </c>
      <c r="BK1746" s="28">
        <f t="shared" si="808"/>
        <v>-176890</v>
      </c>
      <c r="BL1746" s="252"/>
      <c r="BM1746" s="252"/>
      <c r="BN1746" s="252"/>
      <c r="BO1746" s="252"/>
      <c r="BP1746" s="250"/>
      <c r="BQ1746" s="250"/>
      <c r="BR1746" s="254"/>
      <c r="BS1746" s="254"/>
      <c r="BT1746" s="254"/>
      <c r="BU1746" s="250"/>
      <c r="BV1746" s="252"/>
      <c r="BW1746" s="252"/>
      <c r="BX1746" s="252"/>
      <c r="BY1746" s="253"/>
      <c r="BZ1746" s="253"/>
      <c r="CA1746" s="253"/>
      <c r="CB1746" s="253"/>
      <c r="CC1746" s="253"/>
      <c r="CD1746" s="253"/>
      <c r="CE1746" s="253"/>
      <c r="CF1746" s="253"/>
      <c r="CG1746" s="253"/>
      <c r="CH1746" s="253"/>
      <c r="CI1746" s="253"/>
      <c r="CJ1746" s="253"/>
      <c r="CK1746" s="253"/>
      <c r="CL1746" s="253"/>
      <c r="CM1746" s="253"/>
      <c r="CN1746" s="253"/>
      <c r="CO1746" s="253"/>
      <c r="CP1746" s="253"/>
      <c r="CQ1746" s="253"/>
      <c r="CR1746" s="253"/>
      <c r="CS1746" s="253"/>
      <c r="CT1746" s="253"/>
      <c r="CU1746" s="253"/>
      <c r="CV1746" s="253"/>
      <c r="CW1746" s="253"/>
      <c r="CX1746" s="253"/>
      <c r="CY1746" s="253"/>
      <c r="CZ1746" s="253"/>
      <c r="DA1746" s="253"/>
      <c r="DB1746" s="253"/>
      <c r="DC1746" s="253"/>
      <c r="DD1746" s="253"/>
      <c r="DE1746" s="253"/>
      <c r="DF1746" s="253"/>
      <c r="DG1746" s="253"/>
      <c r="DH1746" s="253"/>
      <c r="DI1746" s="253"/>
      <c r="DJ1746" s="253"/>
      <c r="DK1746" s="253"/>
      <c r="DL1746" s="253"/>
      <c r="DM1746" s="253"/>
      <c r="DN1746" s="253"/>
      <c r="DO1746" s="253"/>
      <c r="DP1746" s="253"/>
      <c r="DQ1746" s="253"/>
      <c r="DR1746" s="253"/>
      <c r="DS1746" s="253"/>
      <c r="DT1746" s="253"/>
      <c r="DU1746" s="253"/>
      <c r="DV1746" s="253"/>
      <c r="DW1746" s="253"/>
      <c r="DX1746" s="253"/>
      <c r="DY1746" s="253"/>
      <c r="DZ1746" s="253"/>
      <c r="EA1746" s="253"/>
      <c r="EB1746" s="253"/>
      <c r="EC1746" s="253"/>
      <c r="ED1746" s="253"/>
      <c r="EE1746" s="253"/>
      <c r="EF1746" s="253"/>
      <c r="EG1746" s="253"/>
      <c r="EH1746" s="253"/>
      <c r="EI1746" s="253"/>
      <c r="EJ1746" s="253"/>
      <c r="EK1746" s="253"/>
      <c r="EL1746" s="253"/>
      <c r="EM1746" s="253"/>
      <c r="EN1746" s="253"/>
      <c r="EO1746" s="253"/>
      <c r="EP1746" s="253"/>
      <c r="EQ1746" s="253"/>
      <c r="ER1746" s="253"/>
      <c r="ES1746" s="253"/>
      <c r="ET1746" s="253"/>
      <c r="EU1746" s="253"/>
      <c r="EV1746" s="253"/>
      <c r="EW1746" s="253"/>
      <c r="EX1746" s="253"/>
      <c r="EY1746" s="253"/>
      <c r="EZ1746" s="253"/>
      <c r="FA1746" s="253"/>
      <c r="FB1746" s="253"/>
      <c r="FC1746" s="253"/>
      <c r="FD1746" s="253"/>
      <c r="FE1746" s="253"/>
      <c r="FF1746" s="253"/>
      <c r="FG1746" s="253"/>
      <c r="FH1746" s="253"/>
      <c r="FI1746" s="253"/>
      <c r="FJ1746" s="253"/>
      <c r="FK1746" s="253"/>
      <c r="FL1746" s="253"/>
      <c r="FM1746" s="253"/>
      <c r="FN1746" s="253"/>
      <c r="FO1746" s="253"/>
      <c r="FP1746" s="253"/>
      <c r="FQ1746" s="253"/>
      <c r="FR1746" s="253"/>
      <c r="FS1746" s="253"/>
      <c r="FT1746" s="253"/>
      <c r="FU1746" s="253"/>
      <c r="FV1746" s="253"/>
    </row>
    <row r="1747" spans="1:178" s="172" customFormat="1" ht="32.25" customHeight="1">
      <c r="A1747" s="199" t="s">
        <v>1145</v>
      </c>
      <c r="B1747" s="200" t="s">
        <v>1146</v>
      </c>
      <c r="C1747" s="201"/>
      <c r="D1747" s="170">
        <v>45</v>
      </c>
      <c r="E1747" s="23">
        <f t="shared" si="792"/>
        <v>0</v>
      </c>
      <c r="F1747" s="201"/>
      <c r="G1747" s="171">
        <v>30</v>
      </c>
      <c r="H1747" s="23">
        <f t="shared" si="793"/>
        <v>0</v>
      </c>
      <c r="I1747" s="201"/>
      <c r="J1747" s="171">
        <v>45</v>
      </c>
      <c r="K1747" s="23">
        <f t="shared" si="794"/>
        <v>0</v>
      </c>
      <c r="L1747" s="201"/>
      <c r="M1747" s="171">
        <v>75</v>
      </c>
      <c r="N1747" s="23">
        <f t="shared" si="795"/>
        <v>0</v>
      </c>
      <c r="O1747" s="201"/>
      <c r="P1747" s="170">
        <v>38</v>
      </c>
      <c r="Q1747" s="23">
        <f t="shared" si="796"/>
        <v>0</v>
      </c>
      <c r="R1747" s="201"/>
      <c r="S1747" s="170">
        <v>68</v>
      </c>
      <c r="T1747" s="23">
        <f t="shared" si="797"/>
        <v>0</v>
      </c>
      <c r="U1747" s="201"/>
      <c r="V1747" s="202">
        <v>38</v>
      </c>
      <c r="W1747" s="23">
        <f t="shared" si="798"/>
        <v>0</v>
      </c>
      <c r="X1747" s="201"/>
      <c r="Y1747" s="202">
        <v>55</v>
      </c>
      <c r="Z1747" s="23">
        <f t="shared" si="799"/>
        <v>0</v>
      </c>
      <c r="AA1747" s="201"/>
      <c r="AB1747" s="202">
        <v>58</v>
      </c>
      <c r="AC1747" s="23">
        <f t="shared" si="800"/>
        <v>0</v>
      </c>
      <c r="AD1747" s="201"/>
      <c r="AE1747" s="202">
        <v>68</v>
      </c>
      <c r="AF1747" s="25">
        <f t="shared" si="801"/>
        <v>0</v>
      </c>
      <c r="AG1747" s="201"/>
      <c r="AH1747" s="202">
        <v>98</v>
      </c>
      <c r="AI1747" s="23">
        <f t="shared" si="802"/>
        <v>0</v>
      </c>
      <c r="AJ1747" s="201"/>
      <c r="AK1747" s="202">
        <v>7</v>
      </c>
      <c r="AL1747" s="25">
        <f t="shared" si="803"/>
        <v>0</v>
      </c>
      <c r="AM1747" s="201"/>
      <c r="AN1747" s="170">
        <v>6</v>
      </c>
      <c r="AO1747" s="25">
        <f t="shared" si="804"/>
        <v>0</v>
      </c>
      <c r="AP1747" s="201"/>
      <c r="AQ1747" s="202">
        <v>7</v>
      </c>
      <c r="AR1747" s="60">
        <f t="shared" si="810"/>
        <v>0</v>
      </c>
      <c r="AS1747" s="201"/>
      <c r="AT1747" s="170">
        <v>5.63</v>
      </c>
      <c r="AU1747" s="203">
        <f t="shared" si="791"/>
        <v>0</v>
      </c>
      <c r="AV1747" s="201">
        <v>13500</v>
      </c>
      <c r="AW1747" s="170">
        <v>6.65</v>
      </c>
      <c r="AX1747" s="203">
        <f t="shared" si="811"/>
        <v>89775</v>
      </c>
      <c r="AY1747" s="201"/>
      <c r="AZ1747" s="203">
        <v>5.58</v>
      </c>
      <c r="BA1747" s="203">
        <f t="shared" si="812"/>
        <v>0</v>
      </c>
      <c r="BB1747" s="201"/>
      <c r="BC1747" s="202">
        <v>6</v>
      </c>
      <c r="BD1747" s="23">
        <f t="shared" si="805"/>
        <v>0</v>
      </c>
      <c r="BE1747" s="26">
        <f t="shared" si="806"/>
        <v>89775</v>
      </c>
      <c r="BF1747" s="27">
        <f t="shared" si="809"/>
        <v>2705100</v>
      </c>
      <c r="BG1747" s="173">
        <v>176000</v>
      </c>
      <c r="BH1747" s="174"/>
      <c r="BI1747" s="173"/>
      <c r="BJ1747" s="30">
        <f t="shared" si="807"/>
        <v>176000</v>
      </c>
      <c r="BK1747" s="28">
        <f t="shared" si="808"/>
        <v>2618875</v>
      </c>
      <c r="BL1747" s="252"/>
      <c r="BM1747" s="252"/>
      <c r="BN1747" s="252"/>
      <c r="BO1747" s="252"/>
      <c r="BP1747" s="250"/>
      <c r="BQ1747" s="250"/>
      <c r="BR1747" s="254"/>
      <c r="BS1747" s="254"/>
      <c r="BT1747" s="254"/>
      <c r="BU1747" s="250"/>
      <c r="BV1747" s="252"/>
      <c r="BW1747" s="252"/>
      <c r="BX1747" s="252"/>
      <c r="BY1747" s="253"/>
      <c r="BZ1747" s="253"/>
      <c r="CA1747" s="253"/>
      <c r="CB1747" s="253"/>
      <c r="CC1747" s="253"/>
      <c r="CD1747" s="253"/>
      <c r="CE1747" s="253"/>
      <c r="CF1747" s="253"/>
      <c r="CG1747" s="253"/>
      <c r="CH1747" s="253"/>
      <c r="CI1747" s="253"/>
      <c r="CJ1747" s="253"/>
      <c r="CK1747" s="253"/>
      <c r="CL1747" s="253"/>
      <c r="CM1747" s="253"/>
      <c r="CN1747" s="253"/>
      <c r="CO1747" s="253"/>
      <c r="CP1747" s="253"/>
      <c r="CQ1747" s="253"/>
      <c r="CR1747" s="253"/>
      <c r="CS1747" s="253"/>
      <c r="CT1747" s="253"/>
      <c r="CU1747" s="253"/>
      <c r="CV1747" s="253"/>
      <c r="CW1747" s="253"/>
      <c r="CX1747" s="253"/>
      <c r="CY1747" s="253"/>
      <c r="CZ1747" s="253"/>
      <c r="DA1747" s="253"/>
      <c r="DB1747" s="253"/>
      <c r="DC1747" s="253"/>
      <c r="DD1747" s="253"/>
      <c r="DE1747" s="253"/>
      <c r="DF1747" s="253"/>
      <c r="DG1747" s="253"/>
      <c r="DH1747" s="253"/>
      <c r="DI1747" s="253"/>
      <c r="DJ1747" s="253"/>
      <c r="DK1747" s="253"/>
      <c r="DL1747" s="253"/>
      <c r="DM1747" s="253"/>
      <c r="DN1747" s="253"/>
      <c r="DO1747" s="253"/>
      <c r="DP1747" s="253"/>
      <c r="DQ1747" s="253"/>
      <c r="DR1747" s="253"/>
      <c r="DS1747" s="253"/>
      <c r="DT1747" s="253"/>
      <c r="DU1747" s="253"/>
      <c r="DV1747" s="253"/>
      <c r="DW1747" s="253"/>
      <c r="DX1747" s="253"/>
      <c r="DY1747" s="253"/>
      <c r="DZ1747" s="253"/>
      <c r="EA1747" s="253"/>
      <c r="EB1747" s="253"/>
      <c r="EC1747" s="253"/>
      <c r="ED1747" s="253"/>
      <c r="EE1747" s="253"/>
      <c r="EF1747" s="253"/>
      <c r="EG1747" s="253"/>
      <c r="EH1747" s="253"/>
      <c r="EI1747" s="253"/>
      <c r="EJ1747" s="253"/>
      <c r="EK1747" s="253"/>
      <c r="EL1747" s="253"/>
      <c r="EM1747" s="253"/>
      <c r="EN1747" s="253"/>
      <c r="EO1747" s="253"/>
      <c r="EP1747" s="253"/>
      <c r="EQ1747" s="253"/>
      <c r="ER1747" s="253"/>
      <c r="ES1747" s="253"/>
      <c r="ET1747" s="253"/>
      <c r="EU1747" s="253"/>
      <c r="EV1747" s="253"/>
      <c r="EW1747" s="253"/>
      <c r="EX1747" s="253"/>
      <c r="EY1747" s="253"/>
      <c r="EZ1747" s="253"/>
      <c r="FA1747" s="253"/>
      <c r="FB1747" s="253"/>
      <c r="FC1747" s="253"/>
      <c r="FD1747" s="253"/>
      <c r="FE1747" s="253"/>
      <c r="FF1747" s="253"/>
      <c r="FG1747" s="253"/>
      <c r="FH1747" s="253"/>
      <c r="FI1747" s="253"/>
      <c r="FJ1747" s="253"/>
      <c r="FK1747" s="253"/>
      <c r="FL1747" s="253"/>
      <c r="FM1747" s="253"/>
      <c r="FN1747" s="253"/>
      <c r="FO1747" s="253"/>
      <c r="FP1747" s="253"/>
      <c r="FQ1747" s="253"/>
      <c r="FR1747" s="253"/>
      <c r="FS1747" s="253"/>
      <c r="FT1747" s="253"/>
      <c r="FU1747" s="253"/>
      <c r="FV1747" s="253"/>
    </row>
    <row r="1748" spans="1:178" s="192" customFormat="1" ht="32.25" customHeight="1">
      <c r="A1748" s="67" t="s">
        <v>1147</v>
      </c>
      <c r="B1748" s="84" t="s">
        <v>1148</v>
      </c>
      <c r="C1748" s="69"/>
      <c r="D1748" s="40">
        <v>45</v>
      </c>
      <c r="E1748" s="23">
        <f t="shared" si="792"/>
        <v>0</v>
      </c>
      <c r="F1748" s="69"/>
      <c r="G1748" s="25">
        <v>30</v>
      </c>
      <c r="H1748" s="23">
        <f t="shared" si="793"/>
        <v>0</v>
      </c>
      <c r="I1748" s="69"/>
      <c r="J1748" s="25">
        <v>45</v>
      </c>
      <c r="K1748" s="23">
        <f t="shared" si="794"/>
        <v>0</v>
      </c>
      <c r="L1748" s="69"/>
      <c r="M1748" s="25">
        <v>75</v>
      </c>
      <c r="N1748" s="23">
        <f t="shared" si="795"/>
        <v>0</v>
      </c>
      <c r="O1748" s="69"/>
      <c r="P1748" s="40">
        <v>38</v>
      </c>
      <c r="Q1748" s="23">
        <f t="shared" si="796"/>
        <v>0</v>
      </c>
      <c r="R1748" s="69"/>
      <c r="S1748" s="40">
        <v>68</v>
      </c>
      <c r="T1748" s="23">
        <f t="shared" si="797"/>
        <v>0</v>
      </c>
      <c r="U1748" s="69"/>
      <c r="V1748" s="183">
        <v>38</v>
      </c>
      <c r="W1748" s="23">
        <f t="shared" si="798"/>
        <v>0</v>
      </c>
      <c r="X1748" s="69"/>
      <c r="Y1748" s="183">
        <v>55</v>
      </c>
      <c r="Z1748" s="23">
        <f t="shared" si="799"/>
        <v>0</v>
      </c>
      <c r="AA1748" s="69"/>
      <c r="AB1748" s="183">
        <v>58</v>
      </c>
      <c r="AC1748" s="23">
        <f t="shared" si="800"/>
        <v>0</v>
      </c>
      <c r="AD1748" s="69"/>
      <c r="AE1748" s="183">
        <v>68</v>
      </c>
      <c r="AF1748" s="25">
        <f t="shared" si="801"/>
        <v>0</v>
      </c>
      <c r="AG1748" s="69"/>
      <c r="AH1748" s="183">
        <v>98</v>
      </c>
      <c r="AI1748" s="23">
        <f t="shared" si="802"/>
        <v>0</v>
      </c>
      <c r="AJ1748" s="69"/>
      <c r="AK1748" s="183">
        <v>7</v>
      </c>
      <c r="AL1748" s="25">
        <f t="shared" si="803"/>
        <v>0</v>
      </c>
      <c r="AM1748" s="69"/>
      <c r="AN1748" s="40">
        <v>6</v>
      </c>
      <c r="AO1748" s="25">
        <f t="shared" si="804"/>
        <v>0</v>
      </c>
      <c r="AP1748" s="69"/>
      <c r="AQ1748" s="183">
        <v>7</v>
      </c>
      <c r="AR1748" s="60">
        <f t="shared" si="810"/>
        <v>0</v>
      </c>
      <c r="AS1748" s="69"/>
      <c r="AT1748" s="40">
        <v>5.63</v>
      </c>
      <c r="AU1748" s="60">
        <f t="shared" si="791"/>
        <v>0</v>
      </c>
      <c r="AV1748" s="69"/>
      <c r="AW1748" s="40">
        <v>6.65</v>
      </c>
      <c r="AX1748" s="60">
        <f t="shared" si="811"/>
        <v>0</v>
      </c>
      <c r="AY1748" s="69"/>
      <c r="AZ1748" s="60">
        <v>5.58</v>
      </c>
      <c r="BA1748" s="60">
        <f t="shared" si="812"/>
        <v>0</v>
      </c>
      <c r="BB1748" s="69"/>
      <c r="BC1748" s="183">
        <v>6</v>
      </c>
      <c r="BD1748" s="23">
        <f t="shared" si="805"/>
        <v>0</v>
      </c>
      <c r="BE1748" s="26">
        <f t="shared" si="806"/>
        <v>0</v>
      </c>
      <c r="BF1748" s="27">
        <f t="shared" si="809"/>
        <v>55630</v>
      </c>
      <c r="BG1748" s="173"/>
      <c r="BH1748" s="174"/>
      <c r="BI1748" s="173"/>
      <c r="BJ1748" s="30">
        <f t="shared" si="807"/>
        <v>0</v>
      </c>
      <c r="BK1748" s="28">
        <f t="shared" si="808"/>
        <v>55630</v>
      </c>
      <c r="BL1748" s="252"/>
      <c r="BM1748" s="252"/>
      <c r="BN1748" s="252"/>
      <c r="BO1748" s="252"/>
      <c r="BP1748" s="250"/>
      <c r="BQ1748" s="250"/>
      <c r="BR1748" s="254"/>
      <c r="BS1748" s="254"/>
      <c r="BT1748" s="254"/>
      <c r="BU1748" s="250"/>
      <c r="BV1748" s="252"/>
      <c r="BW1748" s="252"/>
      <c r="BX1748" s="252"/>
      <c r="BY1748" s="253"/>
      <c r="BZ1748" s="253"/>
      <c r="CA1748" s="253"/>
      <c r="CB1748" s="253"/>
      <c r="CC1748" s="253"/>
      <c r="CD1748" s="253"/>
      <c r="CE1748" s="253"/>
      <c r="CF1748" s="253"/>
      <c r="CG1748" s="253"/>
      <c r="CH1748" s="253"/>
      <c r="CI1748" s="253"/>
      <c r="CJ1748" s="253"/>
      <c r="CK1748" s="253"/>
      <c r="CL1748" s="253"/>
      <c r="CM1748" s="253"/>
      <c r="CN1748" s="253"/>
      <c r="CO1748" s="253"/>
      <c r="CP1748" s="253"/>
      <c r="CQ1748" s="253"/>
      <c r="CR1748" s="253"/>
      <c r="CS1748" s="253"/>
      <c r="CT1748" s="253"/>
      <c r="CU1748" s="253"/>
      <c r="CV1748" s="253"/>
      <c r="CW1748" s="253"/>
      <c r="CX1748" s="253"/>
      <c r="CY1748" s="253"/>
      <c r="CZ1748" s="253"/>
      <c r="DA1748" s="253"/>
      <c r="DB1748" s="253"/>
      <c r="DC1748" s="253"/>
      <c r="DD1748" s="253"/>
      <c r="DE1748" s="253"/>
      <c r="DF1748" s="253"/>
      <c r="DG1748" s="253"/>
      <c r="DH1748" s="253"/>
      <c r="DI1748" s="253"/>
      <c r="DJ1748" s="253"/>
      <c r="DK1748" s="253"/>
      <c r="DL1748" s="253"/>
      <c r="DM1748" s="253"/>
      <c r="DN1748" s="253"/>
      <c r="DO1748" s="253"/>
      <c r="DP1748" s="253"/>
      <c r="DQ1748" s="253"/>
      <c r="DR1748" s="253"/>
      <c r="DS1748" s="253"/>
      <c r="DT1748" s="253"/>
      <c r="DU1748" s="253"/>
      <c r="DV1748" s="253"/>
      <c r="DW1748" s="253"/>
      <c r="DX1748" s="253"/>
      <c r="DY1748" s="253"/>
      <c r="DZ1748" s="253"/>
      <c r="EA1748" s="253"/>
      <c r="EB1748" s="253"/>
      <c r="EC1748" s="253"/>
      <c r="ED1748" s="253"/>
      <c r="EE1748" s="253"/>
      <c r="EF1748" s="253"/>
      <c r="EG1748" s="253"/>
      <c r="EH1748" s="253"/>
      <c r="EI1748" s="253"/>
      <c r="EJ1748" s="253"/>
      <c r="EK1748" s="253"/>
      <c r="EL1748" s="253"/>
      <c r="EM1748" s="253"/>
      <c r="EN1748" s="253"/>
      <c r="EO1748" s="253"/>
      <c r="EP1748" s="253"/>
      <c r="EQ1748" s="253"/>
      <c r="ER1748" s="253"/>
      <c r="ES1748" s="253"/>
      <c r="ET1748" s="253"/>
      <c r="EU1748" s="253"/>
      <c r="EV1748" s="253"/>
      <c r="EW1748" s="253"/>
      <c r="EX1748" s="253"/>
      <c r="EY1748" s="253"/>
      <c r="EZ1748" s="253"/>
      <c r="FA1748" s="253"/>
      <c r="FB1748" s="253"/>
      <c r="FC1748" s="253"/>
      <c r="FD1748" s="253"/>
      <c r="FE1748" s="253"/>
      <c r="FF1748" s="253"/>
      <c r="FG1748" s="253"/>
      <c r="FH1748" s="253"/>
      <c r="FI1748" s="253"/>
      <c r="FJ1748" s="253"/>
      <c r="FK1748" s="253"/>
      <c r="FL1748" s="253"/>
      <c r="FM1748" s="253"/>
      <c r="FN1748" s="253"/>
      <c r="FO1748" s="253"/>
      <c r="FP1748" s="253"/>
      <c r="FQ1748" s="253"/>
      <c r="FR1748" s="253"/>
      <c r="FS1748" s="253"/>
      <c r="FT1748" s="253"/>
      <c r="FU1748" s="253"/>
      <c r="FV1748" s="253"/>
    </row>
    <row r="1749" spans="1:178" s="192" customFormat="1" ht="32.25" customHeight="1">
      <c r="A1749" s="67" t="s">
        <v>1149</v>
      </c>
      <c r="B1749" s="68" t="s">
        <v>1150</v>
      </c>
      <c r="C1749" s="69"/>
      <c r="D1749" s="40">
        <v>45</v>
      </c>
      <c r="E1749" s="23">
        <f t="shared" si="792"/>
        <v>0</v>
      </c>
      <c r="F1749" s="69"/>
      <c r="G1749" s="25">
        <v>30</v>
      </c>
      <c r="H1749" s="23">
        <f t="shared" si="793"/>
        <v>0</v>
      </c>
      <c r="I1749" s="69"/>
      <c r="J1749" s="25">
        <v>45</v>
      </c>
      <c r="K1749" s="23">
        <f t="shared" si="794"/>
        <v>0</v>
      </c>
      <c r="L1749" s="69"/>
      <c r="M1749" s="25">
        <v>75</v>
      </c>
      <c r="N1749" s="23">
        <f t="shared" si="795"/>
        <v>0</v>
      </c>
      <c r="O1749" s="69"/>
      <c r="P1749" s="40">
        <v>38</v>
      </c>
      <c r="Q1749" s="23">
        <f t="shared" si="796"/>
        <v>0</v>
      </c>
      <c r="R1749" s="69"/>
      <c r="S1749" s="40">
        <v>68</v>
      </c>
      <c r="T1749" s="23">
        <f t="shared" si="797"/>
        <v>0</v>
      </c>
      <c r="U1749" s="69"/>
      <c r="V1749" s="183">
        <v>38</v>
      </c>
      <c r="W1749" s="23">
        <f t="shared" si="798"/>
        <v>0</v>
      </c>
      <c r="X1749" s="69"/>
      <c r="Y1749" s="183">
        <v>55</v>
      </c>
      <c r="Z1749" s="23">
        <f t="shared" si="799"/>
        <v>0</v>
      </c>
      <c r="AA1749" s="69"/>
      <c r="AB1749" s="183">
        <v>58</v>
      </c>
      <c r="AC1749" s="23">
        <f t="shared" si="800"/>
        <v>0</v>
      </c>
      <c r="AD1749" s="69"/>
      <c r="AE1749" s="183">
        <v>68</v>
      </c>
      <c r="AF1749" s="25">
        <f t="shared" si="801"/>
        <v>0</v>
      </c>
      <c r="AG1749" s="69"/>
      <c r="AH1749" s="183">
        <v>98</v>
      </c>
      <c r="AI1749" s="23">
        <f t="shared" si="802"/>
        <v>0</v>
      </c>
      <c r="AJ1749" s="69"/>
      <c r="AK1749" s="183">
        <v>7</v>
      </c>
      <c r="AL1749" s="25">
        <f t="shared" si="803"/>
        <v>0</v>
      </c>
      <c r="AM1749" s="69"/>
      <c r="AN1749" s="40">
        <v>6</v>
      </c>
      <c r="AO1749" s="25">
        <f t="shared" si="804"/>
        <v>0</v>
      </c>
      <c r="AP1749" s="69"/>
      <c r="AQ1749" s="183">
        <v>7</v>
      </c>
      <c r="AR1749" s="60">
        <f t="shared" si="810"/>
        <v>0</v>
      </c>
      <c r="AS1749" s="69"/>
      <c r="AT1749" s="40">
        <v>5.63</v>
      </c>
      <c r="AU1749" s="60">
        <f t="shared" si="791"/>
        <v>0</v>
      </c>
      <c r="AV1749" s="69"/>
      <c r="AW1749" s="40">
        <v>6.65</v>
      </c>
      <c r="AX1749" s="60">
        <f t="shared" si="811"/>
        <v>0</v>
      </c>
      <c r="AY1749" s="69"/>
      <c r="AZ1749" s="60">
        <v>5.58</v>
      </c>
      <c r="BA1749" s="60">
        <f t="shared" si="812"/>
        <v>0</v>
      </c>
      <c r="BB1749" s="69"/>
      <c r="BC1749" s="183">
        <v>6</v>
      </c>
      <c r="BD1749" s="23">
        <f t="shared" si="805"/>
        <v>0</v>
      </c>
      <c r="BE1749" s="26">
        <f t="shared" si="806"/>
        <v>0</v>
      </c>
      <c r="BF1749" s="27">
        <f t="shared" si="809"/>
        <v>40940</v>
      </c>
      <c r="BG1749" s="173"/>
      <c r="BH1749" s="174"/>
      <c r="BI1749" s="173"/>
      <c r="BJ1749" s="30">
        <f t="shared" si="807"/>
        <v>0</v>
      </c>
      <c r="BK1749" s="28">
        <f t="shared" si="808"/>
        <v>40940</v>
      </c>
      <c r="BL1749" s="252"/>
      <c r="BM1749" s="252"/>
      <c r="BN1749" s="252"/>
      <c r="BO1749" s="252"/>
      <c r="BP1749" s="250"/>
      <c r="BQ1749" s="250"/>
      <c r="BR1749" s="254"/>
      <c r="BS1749" s="254"/>
      <c r="BT1749" s="254"/>
      <c r="BU1749" s="250"/>
      <c r="BV1749" s="252"/>
      <c r="BW1749" s="252"/>
      <c r="BX1749" s="252"/>
      <c r="BY1749" s="253"/>
      <c r="BZ1749" s="253"/>
      <c r="CA1749" s="253"/>
      <c r="CB1749" s="253"/>
      <c r="CC1749" s="253"/>
      <c r="CD1749" s="253"/>
      <c r="CE1749" s="253"/>
      <c r="CF1749" s="253"/>
      <c r="CG1749" s="253"/>
      <c r="CH1749" s="253"/>
      <c r="CI1749" s="253"/>
      <c r="CJ1749" s="253"/>
      <c r="CK1749" s="253"/>
      <c r="CL1749" s="253"/>
      <c r="CM1749" s="253"/>
      <c r="CN1749" s="253"/>
      <c r="CO1749" s="253"/>
      <c r="CP1749" s="253"/>
      <c r="CQ1749" s="253"/>
      <c r="CR1749" s="253"/>
      <c r="CS1749" s="253"/>
      <c r="CT1749" s="253"/>
      <c r="CU1749" s="253"/>
      <c r="CV1749" s="253"/>
      <c r="CW1749" s="253"/>
      <c r="CX1749" s="253"/>
      <c r="CY1749" s="253"/>
      <c r="CZ1749" s="253"/>
      <c r="DA1749" s="253"/>
      <c r="DB1749" s="253"/>
      <c r="DC1749" s="253"/>
      <c r="DD1749" s="253"/>
      <c r="DE1749" s="253"/>
      <c r="DF1749" s="253"/>
      <c r="DG1749" s="253"/>
      <c r="DH1749" s="253"/>
      <c r="DI1749" s="253"/>
      <c r="DJ1749" s="253"/>
      <c r="DK1749" s="253"/>
      <c r="DL1749" s="253"/>
      <c r="DM1749" s="253"/>
      <c r="DN1749" s="253"/>
      <c r="DO1749" s="253"/>
      <c r="DP1749" s="253"/>
      <c r="DQ1749" s="253"/>
      <c r="DR1749" s="253"/>
      <c r="DS1749" s="253"/>
      <c r="DT1749" s="253"/>
      <c r="DU1749" s="253"/>
      <c r="DV1749" s="253"/>
      <c r="DW1749" s="253"/>
      <c r="DX1749" s="253"/>
      <c r="DY1749" s="253"/>
      <c r="DZ1749" s="253"/>
      <c r="EA1749" s="253"/>
      <c r="EB1749" s="253"/>
      <c r="EC1749" s="253"/>
      <c r="ED1749" s="253"/>
      <c r="EE1749" s="253"/>
      <c r="EF1749" s="253"/>
      <c r="EG1749" s="253"/>
      <c r="EH1749" s="253"/>
      <c r="EI1749" s="253"/>
      <c r="EJ1749" s="253"/>
      <c r="EK1749" s="253"/>
      <c r="EL1749" s="253"/>
      <c r="EM1749" s="253"/>
      <c r="EN1749" s="253"/>
      <c r="EO1749" s="253"/>
      <c r="EP1749" s="253"/>
      <c r="EQ1749" s="253"/>
      <c r="ER1749" s="253"/>
      <c r="ES1749" s="253"/>
      <c r="ET1749" s="253"/>
      <c r="EU1749" s="253"/>
      <c r="EV1749" s="253"/>
      <c r="EW1749" s="253"/>
      <c r="EX1749" s="253"/>
      <c r="EY1749" s="253"/>
      <c r="EZ1749" s="253"/>
      <c r="FA1749" s="253"/>
      <c r="FB1749" s="253"/>
      <c r="FC1749" s="253"/>
      <c r="FD1749" s="253"/>
      <c r="FE1749" s="253"/>
      <c r="FF1749" s="253"/>
      <c r="FG1749" s="253"/>
      <c r="FH1749" s="253"/>
      <c r="FI1749" s="253"/>
      <c r="FJ1749" s="253"/>
      <c r="FK1749" s="253"/>
      <c r="FL1749" s="253"/>
      <c r="FM1749" s="253"/>
      <c r="FN1749" s="253"/>
      <c r="FO1749" s="253"/>
      <c r="FP1749" s="253"/>
      <c r="FQ1749" s="253"/>
      <c r="FR1749" s="253"/>
      <c r="FS1749" s="253"/>
      <c r="FT1749" s="253"/>
      <c r="FU1749" s="253"/>
      <c r="FV1749" s="253"/>
    </row>
    <row r="1750" spans="1:178" s="64" customFormat="1" ht="32.25" customHeight="1">
      <c r="A1750" s="67" t="s">
        <v>1151</v>
      </c>
      <c r="B1750" s="68" t="s">
        <v>1152</v>
      </c>
      <c r="C1750" s="69">
        <v>330</v>
      </c>
      <c r="D1750" s="40">
        <v>45</v>
      </c>
      <c r="E1750" s="23">
        <f t="shared" si="792"/>
        <v>14850</v>
      </c>
      <c r="F1750" s="69">
        <v>430</v>
      </c>
      <c r="G1750" s="25">
        <v>30</v>
      </c>
      <c r="H1750" s="23">
        <f t="shared" si="793"/>
        <v>12900</v>
      </c>
      <c r="I1750" s="69">
        <v>430</v>
      </c>
      <c r="J1750" s="25">
        <v>45</v>
      </c>
      <c r="K1750" s="23">
        <f t="shared" si="794"/>
        <v>19350</v>
      </c>
      <c r="L1750" s="69"/>
      <c r="M1750" s="25">
        <v>75</v>
      </c>
      <c r="N1750" s="23">
        <f t="shared" si="795"/>
        <v>0</v>
      </c>
      <c r="O1750" s="69"/>
      <c r="P1750" s="40">
        <v>38</v>
      </c>
      <c r="Q1750" s="23">
        <f t="shared" si="796"/>
        <v>0</v>
      </c>
      <c r="R1750" s="69"/>
      <c r="S1750" s="40">
        <v>68</v>
      </c>
      <c r="T1750" s="23">
        <f t="shared" si="797"/>
        <v>0</v>
      </c>
      <c r="U1750" s="69"/>
      <c r="V1750" s="183">
        <v>38</v>
      </c>
      <c r="W1750" s="23">
        <f t="shared" si="798"/>
        <v>0</v>
      </c>
      <c r="X1750" s="69"/>
      <c r="Y1750" s="183">
        <v>55</v>
      </c>
      <c r="Z1750" s="23">
        <f t="shared" si="799"/>
        <v>0</v>
      </c>
      <c r="AA1750" s="69"/>
      <c r="AB1750" s="183">
        <v>58</v>
      </c>
      <c r="AC1750" s="23">
        <f t="shared" si="800"/>
        <v>0</v>
      </c>
      <c r="AD1750" s="69"/>
      <c r="AE1750" s="183">
        <v>68</v>
      </c>
      <c r="AF1750" s="25">
        <f t="shared" si="801"/>
        <v>0</v>
      </c>
      <c r="AG1750" s="69"/>
      <c r="AH1750" s="183">
        <v>98</v>
      </c>
      <c r="AI1750" s="23">
        <f t="shared" si="802"/>
        <v>0</v>
      </c>
      <c r="AJ1750" s="69">
        <v>7820</v>
      </c>
      <c r="AK1750" s="183">
        <v>7</v>
      </c>
      <c r="AL1750" s="25">
        <f t="shared" si="803"/>
        <v>54740</v>
      </c>
      <c r="AM1750" s="69"/>
      <c r="AN1750" s="40">
        <v>6</v>
      </c>
      <c r="AO1750" s="25">
        <f t="shared" si="804"/>
        <v>0</v>
      </c>
      <c r="AP1750" s="69"/>
      <c r="AQ1750" s="183">
        <v>7</v>
      </c>
      <c r="AR1750" s="60">
        <f t="shared" si="810"/>
        <v>0</v>
      </c>
      <c r="AS1750" s="69"/>
      <c r="AT1750" s="40">
        <v>5.63</v>
      </c>
      <c r="AU1750" s="60">
        <f t="shared" si="791"/>
        <v>0</v>
      </c>
      <c r="AV1750" s="69"/>
      <c r="AW1750" s="40">
        <v>6.65</v>
      </c>
      <c r="AX1750" s="60">
        <f t="shared" si="811"/>
        <v>0</v>
      </c>
      <c r="AY1750" s="69"/>
      <c r="AZ1750" s="60">
        <v>5.58</v>
      </c>
      <c r="BA1750" s="60">
        <f t="shared" si="812"/>
        <v>0</v>
      </c>
      <c r="BB1750" s="69">
        <v>1500</v>
      </c>
      <c r="BC1750" s="183">
        <v>6</v>
      </c>
      <c r="BD1750" s="23">
        <f t="shared" si="805"/>
        <v>9000</v>
      </c>
      <c r="BE1750" s="26">
        <f t="shared" si="806"/>
        <v>110840</v>
      </c>
      <c r="BF1750" s="27">
        <f t="shared" si="809"/>
        <v>-15940</v>
      </c>
      <c r="BG1750" s="173"/>
      <c r="BH1750" s="174"/>
      <c r="BI1750" s="173"/>
      <c r="BJ1750" s="28">
        <f t="shared" si="807"/>
        <v>0</v>
      </c>
      <c r="BK1750" s="28">
        <f t="shared" si="808"/>
        <v>94900</v>
      </c>
      <c r="BL1750" s="255"/>
      <c r="BM1750" s="255"/>
      <c r="BN1750" s="255"/>
      <c r="BO1750" s="255"/>
      <c r="BP1750" s="245"/>
      <c r="BQ1750" s="245"/>
      <c r="BR1750" s="247"/>
      <c r="BS1750" s="247"/>
      <c r="BT1750" s="247"/>
      <c r="BU1750" s="245"/>
      <c r="BV1750" s="255"/>
      <c r="BW1750" s="255"/>
      <c r="BX1750" s="255"/>
      <c r="BY1750" s="256"/>
      <c r="BZ1750" s="256"/>
      <c r="CA1750" s="256"/>
      <c r="CB1750" s="256"/>
      <c r="CC1750" s="256"/>
      <c r="CD1750" s="256"/>
      <c r="CE1750" s="256"/>
      <c r="CF1750" s="256"/>
      <c r="CG1750" s="256"/>
      <c r="CH1750" s="256"/>
      <c r="CI1750" s="256"/>
      <c r="CJ1750" s="256"/>
      <c r="CK1750" s="256"/>
      <c r="CL1750" s="256"/>
      <c r="CM1750" s="256"/>
      <c r="CN1750" s="256"/>
      <c r="CO1750" s="256"/>
      <c r="CP1750" s="256"/>
      <c r="CQ1750" s="256"/>
      <c r="CR1750" s="256"/>
      <c r="CS1750" s="256"/>
      <c r="CT1750" s="256"/>
      <c r="CU1750" s="256"/>
      <c r="CV1750" s="256"/>
      <c r="CW1750" s="256"/>
      <c r="CX1750" s="256"/>
      <c r="CY1750" s="256"/>
      <c r="CZ1750" s="256"/>
      <c r="DA1750" s="256"/>
      <c r="DB1750" s="256"/>
      <c r="DC1750" s="256"/>
      <c r="DD1750" s="256"/>
      <c r="DE1750" s="256"/>
      <c r="DF1750" s="256"/>
      <c r="DG1750" s="256"/>
      <c r="DH1750" s="256"/>
      <c r="DI1750" s="256"/>
      <c r="DJ1750" s="256"/>
      <c r="DK1750" s="256"/>
      <c r="DL1750" s="256"/>
      <c r="DM1750" s="256"/>
      <c r="DN1750" s="256"/>
      <c r="DO1750" s="256"/>
      <c r="DP1750" s="256"/>
      <c r="DQ1750" s="256"/>
      <c r="DR1750" s="256"/>
      <c r="DS1750" s="256"/>
      <c r="DT1750" s="256"/>
      <c r="DU1750" s="256"/>
      <c r="DV1750" s="256"/>
      <c r="DW1750" s="256"/>
      <c r="DX1750" s="256"/>
      <c r="DY1750" s="256"/>
      <c r="DZ1750" s="256"/>
      <c r="EA1750" s="256"/>
      <c r="EB1750" s="256"/>
      <c r="EC1750" s="256"/>
      <c r="ED1750" s="256"/>
      <c r="EE1750" s="256"/>
      <c r="EF1750" s="256"/>
      <c r="EG1750" s="256"/>
      <c r="EH1750" s="256"/>
      <c r="EI1750" s="256"/>
      <c r="EJ1750" s="256"/>
      <c r="EK1750" s="256"/>
      <c r="EL1750" s="256"/>
      <c r="EM1750" s="256"/>
      <c r="EN1750" s="256"/>
      <c r="EO1750" s="256"/>
      <c r="EP1750" s="256"/>
      <c r="EQ1750" s="256"/>
      <c r="ER1750" s="256"/>
      <c r="ES1750" s="256"/>
      <c r="ET1750" s="256"/>
      <c r="EU1750" s="256"/>
      <c r="EV1750" s="256"/>
      <c r="EW1750" s="256"/>
      <c r="EX1750" s="256"/>
      <c r="EY1750" s="256"/>
      <c r="EZ1750" s="256"/>
      <c r="FA1750" s="256"/>
      <c r="FB1750" s="256"/>
      <c r="FC1750" s="256"/>
      <c r="FD1750" s="256"/>
      <c r="FE1750" s="256"/>
      <c r="FF1750" s="256"/>
      <c r="FG1750" s="256"/>
      <c r="FH1750" s="256"/>
      <c r="FI1750" s="256"/>
      <c r="FJ1750" s="256"/>
      <c r="FK1750" s="256"/>
      <c r="FL1750" s="256"/>
      <c r="FM1750" s="256"/>
      <c r="FN1750" s="256"/>
      <c r="FO1750" s="256"/>
      <c r="FP1750" s="256"/>
      <c r="FQ1750" s="256"/>
      <c r="FR1750" s="256"/>
      <c r="FS1750" s="256"/>
      <c r="FT1750" s="256"/>
      <c r="FU1750" s="256"/>
      <c r="FV1750" s="256"/>
    </row>
    <row r="1751" spans="1:178" s="64" customFormat="1" ht="32.25" customHeight="1">
      <c r="A1751" s="67" t="s">
        <v>1153</v>
      </c>
      <c r="B1751" s="68" t="s">
        <v>1154</v>
      </c>
      <c r="C1751" s="69"/>
      <c r="D1751" s="40">
        <v>45</v>
      </c>
      <c r="E1751" s="23">
        <f t="shared" si="792"/>
        <v>0</v>
      </c>
      <c r="F1751" s="69"/>
      <c r="G1751" s="25">
        <v>30</v>
      </c>
      <c r="H1751" s="23">
        <f t="shared" si="793"/>
        <v>0</v>
      </c>
      <c r="I1751" s="69"/>
      <c r="J1751" s="25">
        <v>45</v>
      </c>
      <c r="K1751" s="23">
        <f t="shared" si="794"/>
        <v>0</v>
      </c>
      <c r="L1751" s="69"/>
      <c r="M1751" s="25">
        <v>75</v>
      </c>
      <c r="N1751" s="23">
        <f t="shared" si="795"/>
        <v>0</v>
      </c>
      <c r="O1751" s="69"/>
      <c r="P1751" s="40">
        <v>38</v>
      </c>
      <c r="Q1751" s="23">
        <f t="shared" si="796"/>
        <v>0</v>
      </c>
      <c r="R1751" s="69"/>
      <c r="S1751" s="40">
        <v>68</v>
      </c>
      <c r="T1751" s="23">
        <f t="shared" si="797"/>
        <v>0</v>
      </c>
      <c r="U1751" s="69"/>
      <c r="V1751" s="183">
        <v>38</v>
      </c>
      <c r="W1751" s="23">
        <f t="shared" si="798"/>
        <v>0</v>
      </c>
      <c r="X1751" s="69"/>
      <c r="Y1751" s="183">
        <v>55</v>
      </c>
      <c r="Z1751" s="23">
        <f t="shared" si="799"/>
        <v>0</v>
      </c>
      <c r="AA1751" s="69"/>
      <c r="AB1751" s="183">
        <v>58</v>
      </c>
      <c r="AC1751" s="23">
        <f t="shared" si="800"/>
        <v>0</v>
      </c>
      <c r="AD1751" s="69"/>
      <c r="AE1751" s="183">
        <v>68</v>
      </c>
      <c r="AF1751" s="25">
        <f t="shared" si="801"/>
        <v>0</v>
      </c>
      <c r="AG1751" s="69"/>
      <c r="AH1751" s="183">
        <v>98</v>
      </c>
      <c r="AI1751" s="23">
        <f t="shared" si="802"/>
        <v>0</v>
      </c>
      <c r="AJ1751" s="69"/>
      <c r="AK1751" s="183">
        <v>7</v>
      </c>
      <c r="AL1751" s="25">
        <f t="shared" si="803"/>
        <v>0</v>
      </c>
      <c r="AM1751" s="69"/>
      <c r="AN1751" s="40">
        <v>6</v>
      </c>
      <c r="AO1751" s="25">
        <f t="shared" si="804"/>
        <v>0</v>
      </c>
      <c r="AP1751" s="69"/>
      <c r="AQ1751" s="183">
        <v>7</v>
      </c>
      <c r="AR1751" s="60">
        <f t="shared" si="810"/>
        <v>0</v>
      </c>
      <c r="AS1751" s="69"/>
      <c r="AT1751" s="40">
        <v>5.63</v>
      </c>
      <c r="AU1751" s="60">
        <f t="shared" si="791"/>
        <v>0</v>
      </c>
      <c r="AV1751" s="69"/>
      <c r="AW1751" s="40">
        <v>6.65</v>
      </c>
      <c r="AX1751" s="60">
        <f t="shared" si="811"/>
        <v>0</v>
      </c>
      <c r="AY1751" s="69"/>
      <c r="AZ1751" s="60">
        <v>5.58</v>
      </c>
      <c r="BA1751" s="60">
        <f t="shared" si="812"/>
        <v>0</v>
      </c>
      <c r="BB1751" s="69"/>
      <c r="BC1751" s="183">
        <v>6</v>
      </c>
      <c r="BD1751" s="23">
        <f t="shared" si="805"/>
        <v>0</v>
      </c>
      <c r="BE1751" s="26">
        <f t="shared" si="806"/>
        <v>0</v>
      </c>
      <c r="BF1751" s="27">
        <f t="shared" si="809"/>
        <v>42740</v>
      </c>
      <c r="BG1751" s="173"/>
      <c r="BH1751" s="174"/>
      <c r="BI1751" s="173"/>
      <c r="BJ1751" s="30">
        <f t="shared" si="807"/>
        <v>0</v>
      </c>
      <c r="BK1751" s="28">
        <f t="shared" si="808"/>
        <v>42740</v>
      </c>
      <c r="BL1751" s="255"/>
      <c r="BM1751" s="255"/>
      <c r="BN1751" s="255"/>
      <c r="BO1751" s="255"/>
      <c r="BP1751" s="245"/>
      <c r="BQ1751" s="245"/>
      <c r="BR1751" s="247"/>
      <c r="BS1751" s="247"/>
      <c r="BT1751" s="247"/>
      <c r="BU1751" s="245"/>
      <c r="BV1751" s="255"/>
      <c r="BW1751" s="255"/>
      <c r="BX1751" s="255"/>
      <c r="BY1751" s="256"/>
      <c r="BZ1751" s="256"/>
      <c r="CA1751" s="256"/>
      <c r="CB1751" s="256"/>
      <c r="CC1751" s="256"/>
      <c r="CD1751" s="256"/>
      <c r="CE1751" s="256"/>
      <c r="CF1751" s="256"/>
      <c r="CG1751" s="256"/>
      <c r="CH1751" s="256"/>
      <c r="CI1751" s="256"/>
      <c r="CJ1751" s="256"/>
      <c r="CK1751" s="256"/>
      <c r="CL1751" s="256"/>
      <c r="CM1751" s="256"/>
      <c r="CN1751" s="256"/>
      <c r="CO1751" s="256"/>
      <c r="CP1751" s="256"/>
      <c r="CQ1751" s="256"/>
      <c r="CR1751" s="256"/>
      <c r="CS1751" s="256"/>
      <c r="CT1751" s="256"/>
      <c r="CU1751" s="256"/>
      <c r="CV1751" s="256"/>
      <c r="CW1751" s="256"/>
      <c r="CX1751" s="256"/>
      <c r="CY1751" s="256"/>
      <c r="CZ1751" s="256"/>
      <c r="DA1751" s="256"/>
      <c r="DB1751" s="256"/>
      <c r="DC1751" s="256"/>
      <c r="DD1751" s="256"/>
      <c r="DE1751" s="256"/>
      <c r="DF1751" s="256"/>
      <c r="DG1751" s="256"/>
      <c r="DH1751" s="256"/>
      <c r="DI1751" s="256"/>
      <c r="DJ1751" s="256"/>
      <c r="DK1751" s="256"/>
      <c r="DL1751" s="256"/>
      <c r="DM1751" s="256"/>
      <c r="DN1751" s="256"/>
      <c r="DO1751" s="256"/>
      <c r="DP1751" s="256"/>
      <c r="DQ1751" s="256"/>
      <c r="DR1751" s="256"/>
      <c r="DS1751" s="256"/>
      <c r="DT1751" s="256"/>
      <c r="DU1751" s="256"/>
      <c r="DV1751" s="256"/>
      <c r="DW1751" s="256"/>
      <c r="DX1751" s="256"/>
      <c r="DY1751" s="256"/>
      <c r="DZ1751" s="256"/>
      <c r="EA1751" s="256"/>
      <c r="EB1751" s="256"/>
      <c r="EC1751" s="256"/>
      <c r="ED1751" s="256"/>
      <c r="EE1751" s="256"/>
      <c r="EF1751" s="256"/>
      <c r="EG1751" s="256"/>
      <c r="EH1751" s="256"/>
      <c r="EI1751" s="256"/>
      <c r="EJ1751" s="256"/>
      <c r="EK1751" s="256"/>
      <c r="EL1751" s="256"/>
      <c r="EM1751" s="256"/>
      <c r="EN1751" s="256"/>
      <c r="EO1751" s="256"/>
      <c r="EP1751" s="256"/>
      <c r="EQ1751" s="256"/>
      <c r="ER1751" s="256"/>
      <c r="ES1751" s="256"/>
      <c r="ET1751" s="256"/>
      <c r="EU1751" s="256"/>
      <c r="EV1751" s="256"/>
      <c r="EW1751" s="256"/>
      <c r="EX1751" s="256"/>
      <c r="EY1751" s="256"/>
      <c r="EZ1751" s="256"/>
      <c r="FA1751" s="256"/>
      <c r="FB1751" s="256"/>
      <c r="FC1751" s="256"/>
      <c r="FD1751" s="256"/>
      <c r="FE1751" s="256"/>
      <c r="FF1751" s="256"/>
      <c r="FG1751" s="256"/>
      <c r="FH1751" s="256"/>
      <c r="FI1751" s="256"/>
      <c r="FJ1751" s="256"/>
      <c r="FK1751" s="256"/>
      <c r="FL1751" s="256"/>
      <c r="FM1751" s="256"/>
      <c r="FN1751" s="256"/>
      <c r="FO1751" s="256"/>
      <c r="FP1751" s="256"/>
      <c r="FQ1751" s="256"/>
      <c r="FR1751" s="256"/>
      <c r="FS1751" s="256"/>
      <c r="FT1751" s="256"/>
      <c r="FU1751" s="256"/>
      <c r="FV1751" s="256"/>
    </row>
    <row r="1752" spans="1:178" s="205" customFormat="1" ht="32.25" customHeight="1">
      <c r="A1752" s="67" t="s">
        <v>1155</v>
      </c>
      <c r="B1752" s="68" t="s">
        <v>1156</v>
      </c>
      <c r="C1752" s="69"/>
      <c r="D1752" s="40">
        <v>45</v>
      </c>
      <c r="E1752" s="23">
        <f t="shared" si="792"/>
        <v>0</v>
      </c>
      <c r="F1752" s="69"/>
      <c r="G1752" s="25">
        <v>30</v>
      </c>
      <c r="H1752" s="23">
        <f t="shared" si="793"/>
        <v>0</v>
      </c>
      <c r="I1752" s="69"/>
      <c r="J1752" s="25">
        <v>45</v>
      </c>
      <c r="K1752" s="23">
        <f t="shared" si="794"/>
        <v>0</v>
      </c>
      <c r="L1752" s="69"/>
      <c r="M1752" s="25">
        <v>75</v>
      </c>
      <c r="N1752" s="23">
        <f t="shared" si="795"/>
        <v>0</v>
      </c>
      <c r="O1752" s="69"/>
      <c r="P1752" s="40">
        <v>38</v>
      </c>
      <c r="Q1752" s="23">
        <f t="shared" si="796"/>
        <v>0</v>
      </c>
      <c r="R1752" s="69"/>
      <c r="S1752" s="40">
        <v>68</v>
      </c>
      <c r="T1752" s="23">
        <f t="shared" si="797"/>
        <v>0</v>
      </c>
      <c r="U1752" s="69"/>
      <c r="V1752" s="183">
        <v>38</v>
      </c>
      <c r="W1752" s="23">
        <f t="shared" si="798"/>
        <v>0</v>
      </c>
      <c r="X1752" s="69"/>
      <c r="Y1752" s="183">
        <v>55</v>
      </c>
      <c r="Z1752" s="23">
        <f t="shared" si="799"/>
        <v>0</v>
      </c>
      <c r="AA1752" s="69"/>
      <c r="AB1752" s="183">
        <v>58</v>
      </c>
      <c r="AC1752" s="23">
        <f t="shared" si="800"/>
        <v>0</v>
      </c>
      <c r="AD1752" s="69"/>
      <c r="AE1752" s="183">
        <v>68</v>
      </c>
      <c r="AF1752" s="25">
        <f t="shared" si="801"/>
        <v>0</v>
      </c>
      <c r="AG1752" s="69"/>
      <c r="AH1752" s="183">
        <v>98</v>
      </c>
      <c r="AI1752" s="23">
        <f t="shared" si="802"/>
        <v>0</v>
      </c>
      <c r="AJ1752" s="69"/>
      <c r="AK1752" s="183">
        <v>7</v>
      </c>
      <c r="AL1752" s="25">
        <f t="shared" si="803"/>
        <v>0</v>
      </c>
      <c r="AM1752" s="69"/>
      <c r="AN1752" s="40">
        <v>6</v>
      </c>
      <c r="AO1752" s="25">
        <f t="shared" si="804"/>
        <v>0</v>
      </c>
      <c r="AP1752" s="69"/>
      <c r="AQ1752" s="183">
        <v>7</v>
      </c>
      <c r="AR1752" s="60">
        <f t="shared" si="810"/>
        <v>0</v>
      </c>
      <c r="AS1752" s="69"/>
      <c r="AT1752" s="40">
        <v>5.63</v>
      </c>
      <c r="AU1752" s="60">
        <f t="shared" si="791"/>
        <v>0</v>
      </c>
      <c r="AV1752" s="69"/>
      <c r="AW1752" s="40">
        <v>6.65</v>
      </c>
      <c r="AX1752" s="60">
        <f t="shared" si="811"/>
        <v>0</v>
      </c>
      <c r="AY1752" s="69"/>
      <c r="AZ1752" s="60">
        <v>5.58</v>
      </c>
      <c r="BA1752" s="60">
        <f t="shared" si="812"/>
        <v>0</v>
      </c>
      <c r="BB1752" s="69"/>
      <c r="BC1752" s="183">
        <v>6</v>
      </c>
      <c r="BD1752" s="23">
        <f t="shared" si="805"/>
        <v>0</v>
      </c>
      <c r="BE1752" s="26">
        <f t="shared" si="806"/>
        <v>0</v>
      </c>
      <c r="BF1752" s="27">
        <f t="shared" si="809"/>
        <v>2460</v>
      </c>
      <c r="BG1752" s="173"/>
      <c r="BH1752" s="174"/>
      <c r="BI1752" s="173"/>
      <c r="BJ1752" s="30">
        <f t="shared" si="807"/>
        <v>0</v>
      </c>
      <c r="BK1752" s="28">
        <f t="shared" si="808"/>
        <v>2460</v>
      </c>
      <c r="BL1752" s="255"/>
      <c r="BM1752" s="255"/>
      <c r="BN1752" s="255"/>
      <c r="BO1752" s="255"/>
      <c r="BP1752" s="245"/>
      <c r="BQ1752" s="245"/>
      <c r="BR1752" s="247"/>
      <c r="BS1752" s="247"/>
      <c r="BT1752" s="247"/>
      <c r="BU1752" s="245"/>
      <c r="BV1752" s="255"/>
      <c r="BW1752" s="255"/>
      <c r="BX1752" s="255"/>
      <c r="BY1752" s="256"/>
      <c r="BZ1752" s="256"/>
      <c r="CA1752" s="256"/>
      <c r="CB1752" s="256"/>
      <c r="CC1752" s="256"/>
      <c r="CD1752" s="256"/>
      <c r="CE1752" s="256"/>
      <c r="CF1752" s="256"/>
      <c r="CG1752" s="256"/>
      <c r="CH1752" s="256"/>
      <c r="CI1752" s="256"/>
      <c r="CJ1752" s="256"/>
      <c r="CK1752" s="256"/>
      <c r="CL1752" s="256"/>
      <c r="CM1752" s="256"/>
      <c r="CN1752" s="256"/>
      <c r="CO1752" s="256"/>
      <c r="CP1752" s="256"/>
      <c r="CQ1752" s="256"/>
      <c r="CR1752" s="256"/>
      <c r="CS1752" s="256"/>
      <c r="CT1752" s="256"/>
      <c r="CU1752" s="256"/>
      <c r="CV1752" s="256"/>
      <c r="CW1752" s="256"/>
      <c r="CX1752" s="256"/>
      <c r="CY1752" s="256"/>
      <c r="CZ1752" s="256"/>
      <c r="DA1752" s="256"/>
      <c r="DB1752" s="256"/>
      <c r="DC1752" s="256"/>
      <c r="DD1752" s="256"/>
      <c r="DE1752" s="256"/>
      <c r="DF1752" s="256"/>
      <c r="DG1752" s="256"/>
      <c r="DH1752" s="256"/>
      <c r="DI1752" s="256"/>
      <c r="DJ1752" s="256"/>
      <c r="DK1752" s="256"/>
      <c r="DL1752" s="256"/>
      <c r="DM1752" s="256"/>
      <c r="DN1752" s="256"/>
      <c r="DO1752" s="256"/>
      <c r="DP1752" s="256"/>
      <c r="DQ1752" s="256"/>
      <c r="DR1752" s="256"/>
      <c r="DS1752" s="256"/>
      <c r="DT1752" s="256"/>
      <c r="DU1752" s="256"/>
      <c r="DV1752" s="256"/>
      <c r="DW1752" s="256"/>
      <c r="DX1752" s="256"/>
      <c r="DY1752" s="256"/>
      <c r="DZ1752" s="256"/>
      <c r="EA1752" s="256"/>
      <c r="EB1752" s="256"/>
      <c r="EC1752" s="256"/>
      <c r="ED1752" s="256"/>
      <c r="EE1752" s="256"/>
      <c r="EF1752" s="256"/>
      <c r="EG1752" s="256"/>
      <c r="EH1752" s="256"/>
      <c r="EI1752" s="256"/>
      <c r="EJ1752" s="256"/>
      <c r="EK1752" s="256"/>
      <c r="EL1752" s="256"/>
      <c r="EM1752" s="256"/>
      <c r="EN1752" s="256"/>
      <c r="EO1752" s="256"/>
      <c r="EP1752" s="256"/>
      <c r="EQ1752" s="256"/>
      <c r="ER1752" s="256"/>
      <c r="ES1752" s="256"/>
      <c r="ET1752" s="256"/>
      <c r="EU1752" s="256"/>
      <c r="EV1752" s="256"/>
      <c r="EW1752" s="256"/>
      <c r="EX1752" s="256"/>
      <c r="EY1752" s="256"/>
      <c r="EZ1752" s="256"/>
      <c r="FA1752" s="256"/>
      <c r="FB1752" s="256"/>
      <c r="FC1752" s="256"/>
      <c r="FD1752" s="256"/>
      <c r="FE1752" s="256"/>
      <c r="FF1752" s="256"/>
      <c r="FG1752" s="256"/>
      <c r="FH1752" s="256"/>
      <c r="FI1752" s="256"/>
      <c r="FJ1752" s="256"/>
      <c r="FK1752" s="256"/>
      <c r="FL1752" s="256"/>
      <c r="FM1752" s="256"/>
      <c r="FN1752" s="256"/>
      <c r="FO1752" s="256"/>
      <c r="FP1752" s="256"/>
      <c r="FQ1752" s="256"/>
      <c r="FR1752" s="256"/>
      <c r="FS1752" s="256"/>
      <c r="FT1752" s="256"/>
      <c r="FU1752" s="256"/>
      <c r="FV1752" s="256"/>
    </row>
    <row r="1753" spans="1:178" s="64" customFormat="1" ht="32.25" customHeight="1">
      <c r="A1753" s="67" t="s">
        <v>1157</v>
      </c>
      <c r="B1753" s="68" t="s">
        <v>1158</v>
      </c>
      <c r="C1753" s="69">
        <v>440</v>
      </c>
      <c r="D1753" s="40">
        <v>45</v>
      </c>
      <c r="E1753" s="23">
        <f t="shared" si="792"/>
        <v>19800</v>
      </c>
      <c r="F1753" s="69">
        <v>560</v>
      </c>
      <c r="G1753" s="25">
        <v>30</v>
      </c>
      <c r="H1753" s="23">
        <f t="shared" si="793"/>
        <v>16800</v>
      </c>
      <c r="I1753" s="69">
        <v>510</v>
      </c>
      <c r="J1753" s="25">
        <v>45</v>
      </c>
      <c r="K1753" s="23">
        <f t="shared" si="794"/>
        <v>22950</v>
      </c>
      <c r="L1753" s="69"/>
      <c r="M1753" s="25">
        <v>75</v>
      </c>
      <c r="N1753" s="23">
        <f t="shared" si="795"/>
        <v>0</v>
      </c>
      <c r="O1753" s="69"/>
      <c r="P1753" s="40">
        <v>38</v>
      </c>
      <c r="Q1753" s="23">
        <f t="shared" si="796"/>
        <v>0</v>
      </c>
      <c r="R1753" s="69"/>
      <c r="S1753" s="40">
        <v>68</v>
      </c>
      <c r="T1753" s="23">
        <f t="shared" si="797"/>
        <v>0</v>
      </c>
      <c r="U1753" s="69"/>
      <c r="V1753" s="183">
        <v>38</v>
      </c>
      <c r="W1753" s="23">
        <f t="shared" si="798"/>
        <v>0</v>
      </c>
      <c r="X1753" s="69"/>
      <c r="Y1753" s="183">
        <v>55</v>
      </c>
      <c r="Z1753" s="23">
        <f t="shared" si="799"/>
        <v>0</v>
      </c>
      <c r="AA1753" s="69"/>
      <c r="AB1753" s="183">
        <v>58</v>
      </c>
      <c r="AC1753" s="23">
        <f t="shared" si="800"/>
        <v>0</v>
      </c>
      <c r="AD1753" s="69"/>
      <c r="AE1753" s="183">
        <v>68</v>
      </c>
      <c r="AF1753" s="25">
        <f t="shared" si="801"/>
        <v>0</v>
      </c>
      <c r="AG1753" s="69"/>
      <c r="AH1753" s="183">
        <v>98</v>
      </c>
      <c r="AI1753" s="23">
        <f t="shared" si="802"/>
        <v>0</v>
      </c>
      <c r="AJ1753" s="69">
        <v>4860</v>
      </c>
      <c r="AK1753" s="183">
        <v>7</v>
      </c>
      <c r="AL1753" s="25">
        <f t="shared" si="803"/>
        <v>34020</v>
      </c>
      <c r="AM1753" s="69"/>
      <c r="AN1753" s="40">
        <v>6</v>
      </c>
      <c r="AO1753" s="25">
        <f t="shared" si="804"/>
        <v>0</v>
      </c>
      <c r="AP1753" s="69"/>
      <c r="AQ1753" s="183">
        <v>7</v>
      </c>
      <c r="AR1753" s="60">
        <f t="shared" si="810"/>
        <v>0</v>
      </c>
      <c r="AS1753" s="69"/>
      <c r="AT1753" s="40">
        <v>5.63</v>
      </c>
      <c r="AU1753" s="60">
        <f t="shared" si="791"/>
        <v>0</v>
      </c>
      <c r="AV1753" s="69"/>
      <c r="AW1753" s="40">
        <v>6.65</v>
      </c>
      <c r="AX1753" s="60">
        <f t="shared" si="811"/>
        <v>0</v>
      </c>
      <c r="AY1753" s="69"/>
      <c r="AZ1753" s="60">
        <v>5.58</v>
      </c>
      <c r="BA1753" s="60">
        <f t="shared" si="812"/>
        <v>0</v>
      </c>
      <c r="BB1753" s="69">
        <v>1400</v>
      </c>
      <c r="BC1753" s="183">
        <v>6</v>
      </c>
      <c r="BD1753" s="23">
        <f t="shared" si="805"/>
        <v>8400</v>
      </c>
      <c r="BE1753" s="26">
        <f t="shared" si="806"/>
        <v>101970</v>
      </c>
      <c r="BF1753" s="27">
        <f t="shared" si="809"/>
        <v>-11330</v>
      </c>
      <c r="BG1753" s="173"/>
      <c r="BH1753" s="174"/>
      <c r="BI1753" s="173"/>
      <c r="BJ1753" s="30">
        <f t="shared" si="807"/>
        <v>0</v>
      </c>
      <c r="BK1753" s="28">
        <f t="shared" si="808"/>
        <v>90640</v>
      </c>
      <c r="BL1753" s="255"/>
      <c r="BM1753" s="255"/>
      <c r="BN1753" s="255"/>
      <c r="BO1753" s="255"/>
      <c r="BP1753" s="245"/>
      <c r="BQ1753" s="245"/>
      <c r="BR1753" s="247"/>
      <c r="BS1753" s="247"/>
      <c r="BT1753" s="247"/>
      <c r="BU1753" s="245"/>
      <c r="BV1753" s="255"/>
      <c r="BW1753" s="255"/>
      <c r="BX1753" s="255"/>
      <c r="BY1753" s="256"/>
      <c r="BZ1753" s="256"/>
      <c r="CA1753" s="256"/>
      <c r="CB1753" s="256"/>
      <c r="CC1753" s="256"/>
      <c r="CD1753" s="256"/>
      <c r="CE1753" s="256"/>
      <c r="CF1753" s="256"/>
      <c r="CG1753" s="256"/>
      <c r="CH1753" s="256"/>
      <c r="CI1753" s="256"/>
      <c r="CJ1753" s="256"/>
      <c r="CK1753" s="256"/>
      <c r="CL1753" s="256"/>
      <c r="CM1753" s="256"/>
      <c r="CN1753" s="256"/>
      <c r="CO1753" s="256"/>
      <c r="CP1753" s="256"/>
      <c r="CQ1753" s="256"/>
      <c r="CR1753" s="256"/>
      <c r="CS1753" s="256"/>
      <c r="CT1753" s="256"/>
      <c r="CU1753" s="256"/>
      <c r="CV1753" s="256"/>
      <c r="CW1753" s="256"/>
      <c r="CX1753" s="256"/>
      <c r="CY1753" s="256"/>
      <c r="CZ1753" s="256"/>
      <c r="DA1753" s="256"/>
      <c r="DB1753" s="256"/>
      <c r="DC1753" s="256"/>
      <c r="DD1753" s="256"/>
      <c r="DE1753" s="256"/>
      <c r="DF1753" s="256"/>
      <c r="DG1753" s="256"/>
      <c r="DH1753" s="256"/>
      <c r="DI1753" s="256"/>
      <c r="DJ1753" s="256"/>
      <c r="DK1753" s="256"/>
      <c r="DL1753" s="256"/>
      <c r="DM1753" s="256"/>
      <c r="DN1753" s="256"/>
      <c r="DO1753" s="256"/>
      <c r="DP1753" s="256"/>
      <c r="DQ1753" s="256"/>
      <c r="DR1753" s="256"/>
      <c r="DS1753" s="256"/>
      <c r="DT1753" s="256"/>
      <c r="DU1753" s="256"/>
      <c r="DV1753" s="256"/>
      <c r="DW1753" s="256"/>
      <c r="DX1753" s="256"/>
      <c r="DY1753" s="256"/>
      <c r="DZ1753" s="256"/>
      <c r="EA1753" s="256"/>
      <c r="EB1753" s="256"/>
      <c r="EC1753" s="256"/>
      <c r="ED1753" s="256"/>
      <c r="EE1753" s="256"/>
      <c r="EF1753" s="256"/>
      <c r="EG1753" s="256"/>
      <c r="EH1753" s="256"/>
      <c r="EI1753" s="256"/>
      <c r="EJ1753" s="256"/>
      <c r="EK1753" s="256"/>
      <c r="EL1753" s="256"/>
      <c r="EM1753" s="256"/>
      <c r="EN1753" s="256"/>
      <c r="EO1753" s="256"/>
      <c r="EP1753" s="256"/>
      <c r="EQ1753" s="256"/>
      <c r="ER1753" s="256"/>
      <c r="ES1753" s="256"/>
      <c r="ET1753" s="256"/>
      <c r="EU1753" s="256"/>
      <c r="EV1753" s="256"/>
      <c r="EW1753" s="256"/>
      <c r="EX1753" s="256"/>
      <c r="EY1753" s="256"/>
      <c r="EZ1753" s="256"/>
      <c r="FA1753" s="256"/>
      <c r="FB1753" s="256"/>
      <c r="FC1753" s="256"/>
      <c r="FD1753" s="256"/>
      <c r="FE1753" s="256"/>
      <c r="FF1753" s="256"/>
      <c r="FG1753" s="256"/>
      <c r="FH1753" s="256"/>
      <c r="FI1753" s="256"/>
      <c r="FJ1753" s="256"/>
      <c r="FK1753" s="256"/>
      <c r="FL1753" s="256"/>
      <c r="FM1753" s="256"/>
      <c r="FN1753" s="256"/>
      <c r="FO1753" s="256"/>
      <c r="FP1753" s="256"/>
      <c r="FQ1753" s="256"/>
      <c r="FR1753" s="256"/>
      <c r="FS1753" s="256"/>
      <c r="FT1753" s="256"/>
      <c r="FU1753" s="256"/>
      <c r="FV1753" s="256"/>
    </row>
    <row r="1754" spans="1:178" s="64" customFormat="1" ht="32.25" customHeight="1">
      <c r="A1754" s="67" t="s">
        <v>1159</v>
      </c>
      <c r="B1754" s="68" t="s">
        <v>1160</v>
      </c>
      <c r="C1754" s="69"/>
      <c r="D1754" s="40">
        <v>45</v>
      </c>
      <c r="E1754" s="23">
        <f t="shared" si="792"/>
        <v>0</v>
      </c>
      <c r="F1754" s="69"/>
      <c r="G1754" s="25">
        <v>30</v>
      </c>
      <c r="H1754" s="23">
        <f t="shared" si="793"/>
        <v>0</v>
      </c>
      <c r="I1754" s="69"/>
      <c r="J1754" s="25">
        <v>45</v>
      </c>
      <c r="K1754" s="23">
        <f t="shared" si="794"/>
        <v>0</v>
      </c>
      <c r="L1754" s="69"/>
      <c r="M1754" s="25">
        <v>75</v>
      </c>
      <c r="N1754" s="23">
        <f t="shared" si="795"/>
        <v>0</v>
      </c>
      <c r="O1754" s="69"/>
      <c r="P1754" s="40">
        <v>38</v>
      </c>
      <c r="Q1754" s="23">
        <f t="shared" si="796"/>
        <v>0</v>
      </c>
      <c r="R1754" s="69"/>
      <c r="S1754" s="40">
        <v>68</v>
      </c>
      <c r="T1754" s="23">
        <f t="shared" si="797"/>
        <v>0</v>
      </c>
      <c r="U1754" s="69"/>
      <c r="V1754" s="183">
        <v>38</v>
      </c>
      <c r="W1754" s="23">
        <f t="shared" si="798"/>
        <v>0</v>
      </c>
      <c r="X1754" s="69"/>
      <c r="Y1754" s="183">
        <v>55</v>
      </c>
      <c r="Z1754" s="23">
        <f t="shared" si="799"/>
        <v>0</v>
      </c>
      <c r="AA1754" s="69"/>
      <c r="AB1754" s="183">
        <v>58</v>
      </c>
      <c r="AC1754" s="23">
        <f t="shared" si="800"/>
        <v>0</v>
      </c>
      <c r="AD1754" s="69"/>
      <c r="AE1754" s="183">
        <v>68</v>
      </c>
      <c r="AF1754" s="25">
        <f t="shared" si="801"/>
        <v>0</v>
      </c>
      <c r="AG1754" s="69"/>
      <c r="AH1754" s="183">
        <v>98</v>
      </c>
      <c r="AI1754" s="23">
        <f t="shared" si="802"/>
        <v>0</v>
      </c>
      <c r="AJ1754" s="69"/>
      <c r="AK1754" s="183">
        <v>7</v>
      </c>
      <c r="AL1754" s="25">
        <f t="shared" si="803"/>
        <v>0</v>
      </c>
      <c r="AM1754" s="69"/>
      <c r="AN1754" s="40">
        <v>6</v>
      </c>
      <c r="AO1754" s="25">
        <f t="shared" si="804"/>
        <v>0</v>
      </c>
      <c r="AP1754" s="69"/>
      <c r="AQ1754" s="183">
        <v>7</v>
      </c>
      <c r="AR1754" s="60">
        <f t="shared" si="810"/>
        <v>0</v>
      </c>
      <c r="AS1754" s="69"/>
      <c r="AT1754" s="40">
        <v>5.63</v>
      </c>
      <c r="AU1754" s="60">
        <f t="shared" si="791"/>
        <v>0</v>
      </c>
      <c r="AV1754" s="69"/>
      <c r="AW1754" s="40">
        <v>6.65</v>
      </c>
      <c r="AX1754" s="60">
        <f t="shared" si="811"/>
        <v>0</v>
      </c>
      <c r="AY1754" s="69"/>
      <c r="AZ1754" s="60">
        <v>5.58</v>
      </c>
      <c r="BA1754" s="60">
        <f t="shared" si="812"/>
        <v>0</v>
      </c>
      <c r="BB1754" s="69"/>
      <c r="BC1754" s="183">
        <v>6</v>
      </c>
      <c r="BD1754" s="23">
        <f t="shared" si="805"/>
        <v>0</v>
      </c>
      <c r="BE1754" s="26">
        <f t="shared" si="806"/>
        <v>0</v>
      </c>
      <c r="BF1754" s="27">
        <f t="shared" si="809"/>
        <v>7268</v>
      </c>
      <c r="BG1754" s="173"/>
      <c r="BH1754" s="174"/>
      <c r="BI1754" s="173"/>
      <c r="BJ1754" s="30">
        <f t="shared" si="807"/>
        <v>0</v>
      </c>
      <c r="BK1754" s="28">
        <f t="shared" si="808"/>
        <v>7268</v>
      </c>
      <c r="BL1754" s="255"/>
      <c r="BM1754" s="255"/>
      <c r="BN1754" s="255"/>
      <c r="BO1754" s="255"/>
      <c r="BP1754" s="245"/>
      <c r="BQ1754" s="245"/>
      <c r="BR1754" s="247"/>
      <c r="BS1754" s="247"/>
      <c r="BT1754" s="247"/>
      <c r="BU1754" s="245"/>
      <c r="BV1754" s="255"/>
      <c r="BW1754" s="255"/>
      <c r="BX1754" s="255"/>
      <c r="BY1754" s="256"/>
      <c r="BZ1754" s="256"/>
      <c r="CA1754" s="256"/>
      <c r="CB1754" s="256"/>
      <c r="CC1754" s="256"/>
      <c r="CD1754" s="256"/>
      <c r="CE1754" s="256"/>
      <c r="CF1754" s="256"/>
      <c r="CG1754" s="256"/>
      <c r="CH1754" s="256"/>
      <c r="CI1754" s="256"/>
      <c r="CJ1754" s="256"/>
      <c r="CK1754" s="256"/>
      <c r="CL1754" s="256"/>
      <c r="CM1754" s="256"/>
      <c r="CN1754" s="256"/>
      <c r="CO1754" s="256"/>
      <c r="CP1754" s="256"/>
      <c r="CQ1754" s="256"/>
      <c r="CR1754" s="256"/>
      <c r="CS1754" s="256"/>
      <c r="CT1754" s="256"/>
      <c r="CU1754" s="256"/>
      <c r="CV1754" s="256"/>
      <c r="CW1754" s="256"/>
      <c r="CX1754" s="256"/>
      <c r="CY1754" s="256"/>
      <c r="CZ1754" s="256"/>
      <c r="DA1754" s="256"/>
      <c r="DB1754" s="256"/>
      <c r="DC1754" s="256"/>
      <c r="DD1754" s="256"/>
      <c r="DE1754" s="256"/>
      <c r="DF1754" s="256"/>
      <c r="DG1754" s="256"/>
      <c r="DH1754" s="256"/>
      <c r="DI1754" s="256"/>
      <c r="DJ1754" s="256"/>
      <c r="DK1754" s="256"/>
      <c r="DL1754" s="256"/>
      <c r="DM1754" s="256"/>
      <c r="DN1754" s="256"/>
      <c r="DO1754" s="256"/>
      <c r="DP1754" s="256"/>
      <c r="DQ1754" s="256"/>
      <c r="DR1754" s="256"/>
      <c r="DS1754" s="256"/>
      <c r="DT1754" s="256"/>
      <c r="DU1754" s="256"/>
      <c r="DV1754" s="256"/>
      <c r="DW1754" s="256"/>
      <c r="DX1754" s="256"/>
      <c r="DY1754" s="256"/>
      <c r="DZ1754" s="256"/>
      <c r="EA1754" s="256"/>
      <c r="EB1754" s="256"/>
      <c r="EC1754" s="256"/>
      <c r="ED1754" s="256"/>
      <c r="EE1754" s="256"/>
      <c r="EF1754" s="256"/>
      <c r="EG1754" s="256"/>
      <c r="EH1754" s="256"/>
      <c r="EI1754" s="256"/>
      <c r="EJ1754" s="256"/>
      <c r="EK1754" s="256"/>
      <c r="EL1754" s="256"/>
      <c r="EM1754" s="256"/>
      <c r="EN1754" s="256"/>
      <c r="EO1754" s="256"/>
      <c r="EP1754" s="256"/>
      <c r="EQ1754" s="256"/>
      <c r="ER1754" s="256"/>
      <c r="ES1754" s="256"/>
      <c r="ET1754" s="256"/>
      <c r="EU1754" s="256"/>
      <c r="EV1754" s="256"/>
      <c r="EW1754" s="256"/>
      <c r="EX1754" s="256"/>
      <c r="EY1754" s="256"/>
      <c r="EZ1754" s="256"/>
      <c r="FA1754" s="256"/>
      <c r="FB1754" s="256"/>
      <c r="FC1754" s="256"/>
      <c r="FD1754" s="256"/>
      <c r="FE1754" s="256"/>
      <c r="FF1754" s="256"/>
      <c r="FG1754" s="256"/>
      <c r="FH1754" s="256"/>
      <c r="FI1754" s="256"/>
      <c r="FJ1754" s="256"/>
      <c r="FK1754" s="256"/>
      <c r="FL1754" s="256"/>
      <c r="FM1754" s="256"/>
      <c r="FN1754" s="256"/>
      <c r="FO1754" s="256"/>
      <c r="FP1754" s="256"/>
      <c r="FQ1754" s="256"/>
      <c r="FR1754" s="256"/>
      <c r="FS1754" s="256"/>
      <c r="FT1754" s="256"/>
      <c r="FU1754" s="256"/>
      <c r="FV1754" s="256"/>
    </row>
    <row r="1755" spans="1:178" s="64" customFormat="1" ht="32.25" customHeight="1">
      <c r="A1755" s="67" t="s">
        <v>1161</v>
      </c>
      <c r="B1755" s="68" t="s">
        <v>1162</v>
      </c>
      <c r="C1755" s="69">
        <v>600</v>
      </c>
      <c r="D1755" s="40">
        <v>45</v>
      </c>
      <c r="E1755" s="23">
        <f t="shared" si="792"/>
        <v>27000</v>
      </c>
      <c r="F1755" s="69">
        <v>760</v>
      </c>
      <c r="G1755" s="25">
        <v>30</v>
      </c>
      <c r="H1755" s="23">
        <f t="shared" si="793"/>
        <v>22800</v>
      </c>
      <c r="I1755" s="69">
        <v>820</v>
      </c>
      <c r="J1755" s="25">
        <v>45</v>
      </c>
      <c r="K1755" s="23">
        <f t="shared" si="794"/>
        <v>36900</v>
      </c>
      <c r="L1755" s="69"/>
      <c r="M1755" s="25">
        <v>75</v>
      </c>
      <c r="N1755" s="23">
        <f t="shared" si="795"/>
        <v>0</v>
      </c>
      <c r="O1755" s="69"/>
      <c r="P1755" s="40">
        <v>38</v>
      </c>
      <c r="Q1755" s="23">
        <f t="shared" si="796"/>
        <v>0</v>
      </c>
      <c r="R1755" s="69"/>
      <c r="S1755" s="40">
        <v>68</v>
      </c>
      <c r="T1755" s="23">
        <f t="shared" si="797"/>
        <v>0</v>
      </c>
      <c r="U1755" s="69"/>
      <c r="V1755" s="183">
        <v>38</v>
      </c>
      <c r="W1755" s="23">
        <f t="shared" si="798"/>
        <v>0</v>
      </c>
      <c r="X1755" s="69"/>
      <c r="Y1755" s="183">
        <v>55</v>
      </c>
      <c r="Z1755" s="23">
        <f t="shared" si="799"/>
        <v>0</v>
      </c>
      <c r="AA1755" s="69"/>
      <c r="AB1755" s="183">
        <v>58</v>
      </c>
      <c r="AC1755" s="23">
        <f t="shared" si="800"/>
        <v>0</v>
      </c>
      <c r="AD1755" s="69"/>
      <c r="AE1755" s="183">
        <v>68</v>
      </c>
      <c r="AF1755" s="25">
        <f t="shared" si="801"/>
        <v>0</v>
      </c>
      <c r="AG1755" s="69"/>
      <c r="AH1755" s="183">
        <v>98</v>
      </c>
      <c r="AI1755" s="23">
        <f t="shared" si="802"/>
        <v>0</v>
      </c>
      <c r="AJ1755" s="69">
        <v>6980</v>
      </c>
      <c r="AK1755" s="183">
        <v>7</v>
      </c>
      <c r="AL1755" s="25">
        <f t="shared" si="803"/>
        <v>48860</v>
      </c>
      <c r="AM1755" s="69"/>
      <c r="AN1755" s="40">
        <v>6</v>
      </c>
      <c r="AO1755" s="25">
        <f t="shared" si="804"/>
        <v>0</v>
      </c>
      <c r="AP1755" s="69"/>
      <c r="AQ1755" s="183">
        <v>7</v>
      </c>
      <c r="AR1755" s="60">
        <f t="shared" si="810"/>
        <v>0</v>
      </c>
      <c r="AS1755" s="69"/>
      <c r="AT1755" s="40">
        <v>5.63</v>
      </c>
      <c r="AU1755" s="60">
        <f t="shared" si="791"/>
        <v>0</v>
      </c>
      <c r="AV1755" s="69"/>
      <c r="AW1755" s="40">
        <v>6.65</v>
      </c>
      <c r="AX1755" s="60">
        <f t="shared" si="811"/>
        <v>0</v>
      </c>
      <c r="AY1755" s="69"/>
      <c r="AZ1755" s="60">
        <v>5.58</v>
      </c>
      <c r="BA1755" s="60">
        <f t="shared" si="812"/>
        <v>0</v>
      </c>
      <c r="BB1755" s="69">
        <v>1500</v>
      </c>
      <c r="BC1755" s="183">
        <v>6</v>
      </c>
      <c r="BD1755" s="23">
        <f t="shared" si="805"/>
        <v>9000</v>
      </c>
      <c r="BE1755" s="26">
        <f t="shared" si="806"/>
        <v>144560</v>
      </c>
      <c r="BF1755" s="27">
        <f t="shared" si="809"/>
        <v>-3778</v>
      </c>
      <c r="BG1755" s="173"/>
      <c r="BH1755" s="174"/>
      <c r="BI1755" s="173"/>
      <c r="BJ1755" s="30">
        <f t="shared" si="807"/>
        <v>0</v>
      </c>
      <c r="BK1755" s="28">
        <f t="shared" si="808"/>
        <v>140782</v>
      </c>
      <c r="BL1755" s="255"/>
      <c r="BM1755" s="255"/>
      <c r="BN1755" s="255"/>
      <c r="BO1755" s="255"/>
      <c r="BP1755" s="245"/>
      <c r="BQ1755" s="245"/>
      <c r="BR1755" s="247"/>
      <c r="BS1755" s="247"/>
      <c r="BT1755" s="247"/>
      <c r="BU1755" s="245"/>
      <c r="BV1755" s="255"/>
      <c r="BW1755" s="255"/>
      <c r="BX1755" s="255"/>
      <c r="BY1755" s="256"/>
      <c r="BZ1755" s="256"/>
      <c r="CA1755" s="256"/>
      <c r="CB1755" s="256"/>
      <c r="CC1755" s="256"/>
      <c r="CD1755" s="256"/>
      <c r="CE1755" s="256"/>
      <c r="CF1755" s="256"/>
      <c r="CG1755" s="256"/>
      <c r="CH1755" s="256"/>
      <c r="CI1755" s="256"/>
      <c r="CJ1755" s="256"/>
      <c r="CK1755" s="256"/>
      <c r="CL1755" s="256"/>
      <c r="CM1755" s="256"/>
      <c r="CN1755" s="256"/>
      <c r="CO1755" s="256"/>
      <c r="CP1755" s="256"/>
      <c r="CQ1755" s="256"/>
      <c r="CR1755" s="256"/>
      <c r="CS1755" s="256"/>
      <c r="CT1755" s="256"/>
      <c r="CU1755" s="256"/>
      <c r="CV1755" s="256"/>
      <c r="CW1755" s="256"/>
      <c r="CX1755" s="256"/>
      <c r="CY1755" s="256"/>
      <c r="CZ1755" s="256"/>
      <c r="DA1755" s="256"/>
      <c r="DB1755" s="256"/>
      <c r="DC1755" s="256"/>
      <c r="DD1755" s="256"/>
      <c r="DE1755" s="256"/>
      <c r="DF1755" s="256"/>
      <c r="DG1755" s="256"/>
      <c r="DH1755" s="256"/>
      <c r="DI1755" s="256"/>
      <c r="DJ1755" s="256"/>
      <c r="DK1755" s="256"/>
      <c r="DL1755" s="256"/>
      <c r="DM1755" s="256"/>
      <c r="DN1755" s="256"/>
      <c r="DO1755" s="256"/>
      <c r="DP1755" s="256"/>
      <c r="DQ1755" s="256"/>
      <c r="DR1755" s="256"/>
      <c r="DS1755" s="256"/>
      <c r="DT1755" s="256"/>
      <c r="DU1755" s="256"/>
      <c r="DV1755" s="256"/>
      <c r="DW1755" s="256"/>
      <c r="DX1755" s="256"/>
      <c r="DY1755" s="256"/>
      <c r="DZ1755" s="256"/>
      <c r="EA1755" s="256"/>
      <c r="EB1755" s="256"/>
      <c r="EC1755" s="256"/>
      <c r="ED1755" s="256"/>
      <c r="EE1755" s="256"/>
      <c r="EF1755" s="256"/>
      <c r="EG1755" s="256"/>
      <c r="EH1755" s="256"/>
      <c r="EI1755" s="256"/>
      <c r="EJ1755" s="256"/>
      <c r="EK1755" s="256"/>
      <c r="EL1755" s="256"/>
      <c r="EM1755" s="256"/>
      <c r="EN1755" s="256"/>
      <c r="EO1755" s="256"/>
      <c r="EP1755" s="256"/>
      <c r="EQ1755" s="256"/>
      <c r="ER1755" s="256"/>
      <c r="ES1755" s="256"/>
      <c r="ET1755" s="256"/>
      <c r="EU1755" s="256"/>
      <c r="EV1755" s="256"/>
      <c r="EW1755" s="256"/>
      <c r="EX1755" s="256"/>
      <c r="EY1755" s="256"/>
      <c r="EZ1755" s="256"/>
      <c r="FA1755" s="256"/>
      <c r="FB1755" s="256"/>
      <c r="FC1755" s="256"/>
      <c r="FD1755" s="256"/>
      <c r="FE1755" s="256"/>
      <c r="FF1755" s="256"/>
      <c r="FG1755" s="256"/>
      <c r="FH1755" s="256"/>
      <c r="FI1755" s="256"/>
      <c r="FJ1755" s="256"/>
      <c r="FK1755" s="256"/>
      <c r="FL1755" s="256"/>
      <c r="FM1755" s="256"/>
      <c r="FN1755" s="256"/>
      <c r="FO1755" s="256"/>
      <c r="FP1755" s="256"/>
      <c r="FQ1755" s="256"/>
      <c r="FR1755" s="256"/>
      <c r="FS1755" s="256"/>
      <c r="FT1755" s="256"/>
      <c r="FU1755" s="256"/>
      <c r="FV1755" s="256"/>
    </row>
    <row r="1756" spans="1:178" s="64" customFormat="1" ht="32.25" customHeight="1">
      <c r="A1756" s="67" t="s">
        <v>1163</v>
      </c>
      <c r="B1756" s="68" t="s">
        <v>1164</v>
      </c>
      <c r="C1756" s="69"/>
      <c r="D1756" s="40">
        <v>45</v>
      </c>
      <c r="E1756" s="23">
        <f t="shared" si="792"/>
        <v>0</v>
      </c>
      <c r="F1756" s="69"/>
      <c r="G1756" s="25">
        <v>30</v>
      </c>
      <c r="H1756" s="23">
        <f t="shared" si="793"/>
        <v>0</v>
      </c>
      <c r="I1756" s="69"/>
      <c r="J1756" s="25">
        <v>45</v>
      </c>
      <c r="K1756" s="23">
        <f t="shared" si="794"/>
        <v>0</v>
      </c>
      <c r="L1756" s="69"/>
      <c r="M1756" s="25">
        <v>75</v>
      </c>
      <c r="N1756" s="23">
        <f t="shared" si="795"/>
        <v>0</v>
      </c>
      <c r="O1756" s="69"/>
      <c r="P1756" s="40">
        <v>38</v>
      </c>
      <c r="Q1756" s="23">
        <f t="shared" si="796"/>
        <v>0</v>
      </c>
      <c r="R1756" s="69"/>
      <c r="S1756" s="40">
        <v>68</v>
      </c>
      <c r="T1756" s="23">
        <f t="shared" si="797"/>
        <v>0</v>
      </c>
      <c r="U1756" s="69"/>
      <c r="V1756" s="183">
        <v>38</v>
      </c>
      <c r="W1756" s="23">
        <f t="shared" si="798"/>
        <v>0</v>
      </c>
      <c r="X1756" s="69"/>
      <c r="Y1756" s="183">
        <v>55</v>
      </c>
      <c r="Z1756" s="23">
        <f t="shared" si="799"/>
        <v>0</v>
      </c>
      <c r="AA1756" s="69"/>
      <c r="AB1756" s="183">
        <v>58</v>
      </c>
      <c r="AC1756" s="23">
        <f t="shared" si="800"/>
        <v>0</v>
      </c>
      <c r="AD1756" s="69"/>
      <c r="AE1756" s="183">
        <v>68</v>
      </c>
      <c r="AF1756" s="25">
        <f t="shared" si="801"/>
        <v>0</v>
      </c>
      <c r="AG1756" s="69"/>
      <c r="AH1756" s="183">
        <v>98</v>
      </c>
      <c r="AI1756" s="23">
        <f t="shared" si="802"/>
        <v>0</v>
      </c>
      <c r="AJ1756" s="69"/>
      <c r="AK1756" s="183">
        <v>7</v>
      </c>
      <c r="AL1756" s="25">
        <f t="shared" si="803"/>
        <v>0</v>
      </c>
      <c r="AM1756" s="69"/>
      <c r="AN1756" s="40">
        <v>6</v>
      </c>
      <c r="AO1756" s="25">
        <f t="shared" si="804"/>
        <v>0</v>
      </c>
      <c r="AP1756" s="69"/>
      <c r="AQ1756" s="183">
        <v>7</v>
      </c>
      <c r="AR1756" s="60">
        <f t="shared" si="810"/>
        <v>0</v>
      </c>
      <c r="AS1756" s="69"/>
      <c r="AT1756" s="40">
        <v>5.63</v>
      </c>
      <c r="AU1756" s="60">
        <f t="shared" si="791"/>
        <v>0</v>
      </c>
      <c r="AV1756" s="69"/>
      <c r="AW1756" s="40">
        <v>6.65</v>
      </c>
      <c r="AX1756" s="60">
        <f t="shared" si="811"/>
        <v>0</v>
      </c>
      <c r="AY1756" s="69"/>
      <c r="AZ1756" s="60">
        <v>5.58</v>
      </c>
      <c r="BA1756" s="60">
        <f t="shared" si="812"/>
        <v>0</v>
      </c>
      <c r="BB1756" s="69"/>
      <c r="BC1756" s="183">
        <v>6</v>
      </c>
      <c r="BD1756" s="23">
        <f t="shared" si="805"/>
        <v>0</v>
      </c>
      <c r="BE1756" s="26">
        <f t="shared" si="806"/>
        <v>0</v>
      </c>
      <c r="BF1756" s="27">
        <f t="shared" si="809"/>
        <v>262</v>
      </c>
      <c r="BG1756" s="173"/>
      <c r="BH1756" s="174"/>
      <c r="BI1756" s="173"/>
      <c r="BJ1756" s="30">
        <f t="shared" si="807"/>
        <v>0</v>
      </c>
      <c r="BK1756" s="28">
        <f t="shared" si="808"/>
        <v>262</v>
      </c>
      <c r="BL1756" s="255"/>
      <c r="BM1756" s="255"/>
      <c r="BN1756" s="255"/>
      <c r="BO1756" s="255"/>
      <c r="BP1756" s="245"/>
      <c r="BQ1756" s="245"/>
      <c r="BR1756" s="247"/>
      <c r="BS1756" s="247"/>
      <c r="BT1756" s="247"/>
      <c r="BU1756" s="245"/>
      <c r="BV1756" s="255"/>
      <c r="BW1756" s="255"/>
      <c r="BX1756" s="255"/>
      <c r="BY1756" s="256"/>
      <c r="BZ1756" s="256"/>
      <c r="CA1756" s="256"/>
      <c r="CB1756" s="256"/>
      <c r="CC1756" s="256"/>
      <c r="CD1756" s="256"/>
      <c r="CE1756" s="256"/>
      <c r="CF1756" s="256"/>
      <c r="CG1756" s="256"/>
      <c r="CH1756" s="256"/>
      <c r="CI1756" s="256"/>
      <c r="CJ1756" s="256"/>
      <c r="CK1756" s="256"/>
      <c r="CL1756" s="256"/>
      <c r="CM1756" s="256"/>
      <c r="CN1756" s="256"/>
      <c r="CO1756" s="256"/>
      <c r="CP1756" s="256"/>
      <c r="CQ1756" s="256"/>
      <c r="CR1756" s="256"/>
      <c r="CS1756" s="256"/>
      <c r="CT1756" s="256"/>
      <c r="CU1756" s="256"/>
      <c r="CV1756" s="256"/>
      <c r="CW1756" s="256"/>
      <c r="CX1756" s="256"/>
      <c r="CY1756" s="256"/>
      <c r="CZ1756" s="256"/>
      <c r="DA1756" s="256"/>
      <c r="DB1756" s="256"/>
      <c r="DC1756" s="256"/>
      <c r="DD1756" s="256"/>
      <c r="DE1756" s="256"/>
      <c r="DF1756" s="256"/>
      <c r="DG1756" s="256"/>
      <c r="DH1756" s="256"/>
      <c r="DI1756" s="256"/>
      <c r="DJ1756" s="256"/>
      <c r="DK1756" s="256"/>
      <c r="DL1756" s="256"/>
      <c r="DM1756" s="256"/>
      <c r="DN1756" s="256"/>
      <c r="DO1756" s="256"/>
      <c r="DP1756" s="256"/>
      <c r="DQ1756" s="256"/>
      <c r="DR1756" s="256"/>
      <c r="DS1756" s="256"/>
      <c r="DT1756" s="256"/>
      <c r="DU1756" s="256"/>
      <c r="DV1756" s="256"/>
      <c r="DW1756" s="256"/>
      <c r="DX1756" s="256"/>
      <c r="DY1756" s="256"/>
      <c r="DZ1756" s="256"/>
      <c r="EA1756" s="256"/>
      <c r="EB1756" s="256"/>
      <c r="EC1756" s="256"/>
      <c r="ED1756" s="256"/>
      <c r="EE1756" s="256"/>
      <c r="EF1756" s="256"/>
      <c r="EG1756" s="256"/>
      <c r="EH1756" s="256"/>
      <c r="EI1756" s="256"/>
      <c r="EJ1756" s="256"/>
      <c r="EK1756" s="256"/>
      <c r="EL1756" s="256"/>
      <c r="EM1756" s="256"/>
      <c r="EN1756" s="256"/>
      <c r="EO1756" s="256"/>
      <c r="EP1756" s="256"/>
      <c r="EQ1756" s="256"/>
      <c r="ER1756" s="256"/>
      <c r="ES1756" s="256"/>
      <c r="ET1756" s="256"/>
      <c r="EU1756" s="256"/>
      <c r="EV1756" s="256"/>
      <c r="EW1756" s="256"/>
      <c r="EX1756" s="256"/>
      <c r="EY1756" s="256"/>
      <c r="EZ1756" s="256"/>
      <c r="FA1756" s="256"/>
      <c r="FB1756" s="256"/>
      <c r="FC1756" s="256"/>
      <c r="FD1756" s="256"/>
      <c r="FE1756" s="256"/>
      <c r="FF1756" s="256"/>
      <c r="FG1756" s="256"/>
      <c r="FH1756" s="256"/>
      <c r="FI1756" s="256"/>
      <c r="FJ1756" s="256"/>
      <c r="FK1756" s="256"/>
      <c r="FL1756" s="256"/>
      <c r="FM1756" s="256"/>
      <c r="FN1756" s="256"/>
      <c r="FO1756" s="256"/>
      <c r="FP1756" s="256"/>
      <c r="FQ1756" s="256"/>
      <c r="FR1756" s="256"/>
      <c r="FS1756" s="256"/>
      <c r="FT1756" s="256"/>
      <c r="FU1756" s="256"/>
      <c r="FV1756" s="256"/>
    </row>
    <row r="1757" spans="1:178" s="64" customFormat="1" ht="32.25" customHeight="1">
      <c r="A1757" s="67" t="s">
        <v>1165</v>
      </c>
      <c r="B1757" s="68" t="s">
        <v>1166</v>
      </c>
      <c r="C1757" s="69">
        <v>500</v>
      </c>
      <c r="D1757" s="40">
        <v>45</v>
      </c>
      <c r="E1757" s="23">
        <f t="shared" si="792"/>
        <v>22500</v>
      </c>
      <c r="F1757" s="69">
        <v>700</v>
      </c>
      <c r="G1757" s="25">
        <v>30</v>
      </c>
      <c r="H1757" s="23">
        <f t="shared" si="793"/>
        <v>21000</v>
      </c>
      <c r="I1757" s="69">
        <v>600</v>
      </c>
      <c r="J1757" s="25">
        <v>45</v>
      </c>
      <c r="K1757" s="23">
        <f t="shared" si="794"/>
        <v>27000</v>
      </c>
      <c r="L1757" s="69"/>
      <c r="M1757" s="25">
        <v>75</v>
      </c>
      <c r="N1757" s="23">
        <f t="shared" si="795"/>
        <v>0</v>
      </c>
      <c r="O1757" s="69"/>
      <c r="P1757" s="40">
        <v>38</v>
      </c>
      <c r="Q1757" s="23">
        <f t="shared" si="796"/>
        <v>0</v>
      </c>
      <c r="R1757" s="69"/>
      <c r="S1757" s="40">
        <v>68</v>
      </c>
      <c r="T1757" s="23">
        <f t="shared" si="797"/>
        <v>0</v>
      </c>
      <c r="U1757" s="69"/>
      <c r="V1757" s="183">
        <v>38</v>
      </c>
      <c r="W1757" s="23">
        <f t="shared" si="798"/>
        <v>0</v>
      </c>
      <c r="X1757" s="69"/>
      <c r="Y1757" s="183">
        <v>55</v>
      </c>
      <c r="Z1757" s="23">
        <f t="shared" si="799"/>
        <v>0</v>
      </c>
      <c r="AA1757" s="69"/>
      <c r="AB1757" s="183">
        <v>58</v>
      </c>
      <c r="AC1757" s="23">
        <f t="shared" si="800"/>
        <v>0</v>
      </c>
      <c r="AD1757" s="69"/>
      <c r="AE1757" s="183">
        <v>68</v>
      </c>
      <c r="AF1757" s="25">
        <f t="shared" si="801"/>
        <v>0</v>
      </c>
      <c r="AG1757" s="69"/>
      <c r="AH1757" s="183">
        <v>98</v>
      </c>
      <c r="AI1757" s="23">
        <f t="shared" si="802"/>
        <v>0</v>
      </c>
      <c r="AJ1757" s="69">
        <v>6840</v>
      </c>
      <c r="AK1757" s="183">
        <v>7</v>
      </c>
      <c r="AL1757" s="25">
        <f t="shared" si="803"/>
        <v>47880</v>
      </c>
      <c r="AM1757" s="69"/>
      <c r="AN1757" s="40">
        <v>6</v>
      </c>
      <c r="AO1757" s="25">
        <f t="shared" si="804"/>
        <v>0</v>
      </c>
      <c r="AP1757" s="69"/>
      <c r="AQ1757" s="183">
        <v>7</v>
      </c>
      <c r="AR1757" s="60">
        <f t="shared" si="810"/>
        <v>0</v>
      </c>
      <c r="AS1757" s="69"/>
      <c r="AT1757" s="40">
        <v>5.63</v>
      </c>
      <c r="AU1757" s="60">
        <f t="shared" si="791"/>
        <v>0</v>
      </c>
      <c r="AV1757" s="69"/>
      <c r="AW1757" s="40">
        <v>6.65</v>
      </c>
      <c r="AX1757" s="60">
        <f t="shared" si="811"/>
        <v>0</v>
      </c>
      <c r="AY1757" s="69"/>
      <c r="AZ1757" s="60">
        <v>5.58</v>
      </c>
      <c r="BA1757" s="60">
        <f t="shared" si="812"/>
        <v>0</v>
      </c>
      <c r="BB1757" s="69">
        <v>1580</v>
      </c>
      <c r="BC1757" s="183">
        <v>6</v>
      </c>
      <c r="BD1757" s="23">
        <f t="shared" si="805"/>
        <v>9480</v>
      </c>
      <c r="BE1757" s="26">
        <f t="shared" si="806"/>
        <v>127860</v>
      </c>
      <c r="BF1757" s="27">
        <f t="shared" si="809"/>
        <v>-19327</v>
      </c>
      <c r="BG1757" s="173"/>
      <c r="BH1757" s="174"/>
      <c r="BI1757" s="173">
        <v>24575</v>
      </c>
      <c r="BJ1757" s="28">
        <f t="shared" si="807"/>
        <v>24575</v>
      </c>
      <c r="BK1757" s="28">
        <f t="shared" si="808"/>
        <v>83958</v>
      </c>
      <c r="BL1757" s="255"/>
      <c r="BM1757" s="255"/>
      <c r="BN1757" s="255"/>
      <c r="BO1757" s="255"/>
      <c r="BP1757" s="245"/>
      <c r="BQ1757" s="245"/>
      <c r="BR1757" s="247"/>
      <c r="BS1757" s="247"/>
      <c r="BT1757" s="247"/>
      <c r="BU1757" s="245"/>
      <c r="BV1757" s="255"/>
      <c r="BW1757" s="255"/>
      <c r="BX1757" s="255"/>
      <c r="BY1757" s="256"/>
      <c r="BZ1757" s="256"/>
      <c r="CA1757" s="256"/>
      <c r="CB1757" s="256"/>
      <c r="CC1757" s="256"/>
      <c r="CD1757" s="256"/>
      <c r="CE1757" s="256"/>
      <c r="CF1757" s="256"/>
      <c r="CG1757" s="256"/>
      <c r="CH1757" s="256"/>
      <c r="CI1757" s="256"/>
      <c r="CJ1757" s="256"/>
      <c r="CK1757" s="256"/>
      <c r="CL1757" s="256"/>
      <c r="CM1757" s="256"/>
      <c r="CN1757" s="256"/>
      <c r="CO1757" s="256"/>
      <c r="CP1757" s="256"/>
      <c r="CQ1757" s="256"/>
      <c r="CR1757" s="256"/>
      <c r="CS1757" s="256"/>
      <c r="CT1757" s="256"/>
      <c r="CU1757" s="256"/>
      <c r="CV1757" s="256"/>
      <c r="CW1757" s="256"/>
      <c r="CX1757" s="256"/>
      <c r="CY1757" s="256"/>
      <c r="CZ1757" s="256"/>
      <c r="DA1757" s="256"/>
      <c r="DB1757" s="256"/>
      <c r="DC1757" s="256"/>
      <c r="DD1757" s="256"/>
      <c r="DE1757" s="256"/>
      <c r="DF1757" s="256"/>
      <c r="DG1757" s="256"/>
      <c r="DH1757" s="256"/>
      <c r="DI1757" s="256"/>
      <c r="DJ1757" s="256"/>
      <c r="DK1757" s="256"/>
      <c r="DL1757" s="256"/>
      <c r="DM1757" s="256"/>
      <c r="DN1757" s="256"/>
      <c r="DO1757" s="256"/>
      <c r="DP1757" s="256"/>
      <c r="DQ1757" s="256"/>
      <c r="DR1757" s="256"/>
      <c r="DS1757" s="256"/>
      <c r="DT1757" s="256"/>
      <c r="DU1757" s="256"/>
      <c r="DV1757" s="256"/>
      <c r="DW1757" s="256"/>
      <c r="DX1757" s="256"/>
      <c r="DY1757" s="256"/>
      <c r="DZ1757" s="256"/>
      <c r="EA1757" s="256"/>
      <c r="EB1757" s="256"/>
      <c r="EC1757" s="256"/>
      <c r="ED1757" s="256"/>
      <c r="EE1757" s="256"/>
      <c r="EF1757" s="256"/>
      <c r="EG1757" s="256"/>
      <c r="EH1757" s="256"/>
      <c r="EI1757" s="256"/>
      <c r="EJ1757" s="256"/>
      <c r="EK1757" s="256"/>
      <c r="EL1757" s="256"/>
      <c r="EM1757" s="256"/>
      <c r="EN1757" s="256"/>
      <c r="EO1757" s="256"/>
      <c r="EP1757" s="256"/>
      <c r="EQ1757" s="256"/>
      <c r="ER1757" s="256"/>
      <c r="ES1757" s="256"/>
      <c r="ET1757" s="256"/>
      <c r="EU1757" s="256"/>
      <c r="EV1757" s="256"/>
      <c r="EW1757" s="256"/>
      <c r="EX1757" s="256"/>
      <c r="EY1757" s="256"/>
      <c r="EZ1757" s="256"/>
      <c r="FA1757" s="256"/>
      <c r="FB1757" s="256"/>
      <c r="FC1757" s="256"/>
      <c r="FD1757" s="256"/>
      <c r="FE1757" s="256"/>
      <c r="FF1757" s="256"/>
      <c r="FG1757" s="256"/>
      <c r="FH1757" s="256"/>
      <c r="FI1757" s="256"/>
      <c r="FJ1757" s="256"/>
      <c r="FK1757" s="256"/>
      <c r="FL1757" s="256"/>
      <c r="FM1757" s="256"/>
      <c r="FN1757" s="256"/>
      <c r="FO1757" s="256"/>
      <c r="FP1757" s="256"/>
      <c r="FQ1757" s="256"/>
      <c r="FR1757" s="256"/>
      <c r="FS1757" s="256"/>
      <c r="FT1757" s="256"/>
      <c r="FU1757" s="256"/>
      <c r="FV1757" s="256"/>
    </row>
    <row r="1758" spans="1:178" s="64" customFormat="1" ht="32.25" customHeight="1">
      <c r="A1758" s="67" t="s">
        <v>1167</v>
      </c>
      <c r="B1758" s="68" t="s">
        <v>1168</v>
      </c>
      <c r="C1758" s="69"/>
      <c r="D1758" s="40">
        <v>45</v>
      </c>
      <c r="E1758" s="23">
        <f t="shared" si="792"/>
        <v>0</v>
      </c>
      <c r="F1758" s="69"/>
      <c r="G1758" s="25">
        <v>30</v>
      </c>
      <c r="H1758" s="23">
        <f t="shared" si="793"/>
        <v>0</v>
      </c>
      <c r="I1758" s="69"/>
      <c r="J1758" s="25">
        <v>45</v>
      </c>
      <c r="K1758" s="23">
        <f t="shared" si="794"/>
        <v>0</v>
      </c>
      <c r="L1758" s="69"/>
      <c r="M1758" s="25">
        <v>75</v>
      </c>
      <c r="N1758" s="23">
        <f t="shared" si="795"/>
        <v>0</v>
      </c>
      <c r="O1758" s="69"/>
      <c r="P1758" s="40">
        <v>38</v>
      </c>
      <c r="Q1758" s="23">
        <f t="shared" si="796"/>
        <v>0</v>
      </c>
      <c r="R1758" s="69"/>
      <c r="S1758" s="40">
        <v>68</v>
      </c>
      <c r="T1758" s="23">
        <f t="shared" si="797"/>
        <v>0</v>
      </c>
      <c r="U1758" s="69"/>
      <c r="V1758" s="183">
        <v>38</v>
      </c>
      <c r="W1758" s="23">
        <f t="shared" si="798"/>
        <v>0</v>
      </c>
      <c r="X1758" s="69"/>
      <c r="Y1758" s="183">
        <v>55</v>
      </c>
      <c r="Z1758" s="23">
        <f t="shared" si="799"/>
        <v>0</v>
      </c>
      <c r="AA1758" s="69"/>
      <c r="AB1758" s="183">
        <v>58</v>
      </c>
      <c r="AC1758" s="23">
        <f t="shared" si="800"/>
        <v>0</v>
      </c>
      <c r="AD1758" s="69"/>
      <c r="AE1758" s="183">
        <v>68</v>
      </c>
      <c r="AF1758" s="25">
        <f t="shared" si="801"/>
        <v>0</v>
      </c>
      <c r="AG1758" s="69"/>
      <c r="AH1758" s="183">
        <v>98</v>
      </c>
      <c r="AI1758" s="23">
        <f t="shared" si="802"/>
        <v>0</v>
      </c>
      <c r="AJ1758" s="69"/>
      <c r="AK1758" s="183">
        <v>7</v>
      </c>
      <c r="AL1758" s="25">
        <f t="shared" si="803"/>
        <v>0</v>
      </c>
      <c r="AM1758" s="69"/>
      <c r="AN1758" s="40">
        <v>6</v>
      </c>
      <c r="AO1758" s="25">
        <f t="shared" si="804"/>
        <v>0</v>
      </c>
      <c r="AP1758" s="69"/>
      <c r="AQ1758" s="183">
        <v>7</v>
      </c>
      <c r="AR1758" s="60">
        <f t="shared" si="810"/>
        <v>0</v>
      </c>
      <c r="AS1758" s="69"/>
      <c r="AT1758" s="40">
        <v>5.63</v>
      </c>
      <c r="AU1758" s="60">
        <f t="shared" si="791"/>
        <v>0</v>
      </c>
      <c r="AV1758" s="69"/>
      <c r="AW1758" s="40">
        <v>6.65</v>
      </c>
      <c r="AX1758" s="60">
        <f t="shared" si="811"/>
        <v>0</v>
      </c>
      <c r="AY1758" s="69"/>
      <c r="AZ1758" s="60">
        <v>5.58</v>
      </c>
      <c r="BA1758" s="60">
        <f t="shared" si="812"/>
        <v>0</v>
      </c>
      <c r="BB1758" s="69"/>
      <c r="BC1758" s="183">
        <v>6</v>
      </c>
      <c r="BD1758" s="23">
        <f t="shared" si="805"/>
        <v>0</v>
      </c>
      <c r="BE1758" s="26">
        <f t="shared" si="806"/>
        <v>0</v>
      </c>
      <c r="BF1758" s="27">
        <f t="shared" si="809"/>
        <v>606</v>
      </c>
      <c r="BG1758" s="173"/>
      <c r="BH1758" s="174"/>
      <c r="BI1758" s="173"/>
      <c r="BJ1758" s="30">
        <f t="shared" si="807"/>
        <v>0</v>
      </c>
      <c r="BK1758" s="28">
        <f t="shared" si="808"/>
        <v>606</v>
      </c>
      <c r="BL1758" s="255"/>
      <c r="BM1758" s="255"/>
      <c r="BN1758" s="255"/>
      <c r="BO1758" s="255"/>
      <c r="BP1758" s="245"/>
      <c r="BQ1758" s="245"/>
      <c r="BR1758" s="247"/>
      <c r="BS1758" s="247"/>
      <c r="BT1758" s="247"/>
      <c r="BU1758" s="245"/>
      <c r="BV1758" s="255"/>
      <c r="BW1758" s="255"/>
      <c r="BX1758" s="255"/>
      <c r="BY1758" s="256"/>
      <c r="BZ1758" s="256"/>
      <c r="CA1758" s="256"/>
      <c r="CB1758" s="256"/>
      <c r="CC1758" s="256"/>
      <c r="CD1758" s="256"/>
      <c r="CE1758" s="256"/>
      <c r="CF1758" s="256"/>
      <c r="CG1758" s="256"/>
      <c r="CH1758" s="256"/>
      <c r="CI1758" s="256"/>
      <c r="CJ1758" s="256"/>
      <c r="CK1758" s="256"/>
      <c r="CL1758" s="256"/>
      <c r="CM1758" s="256"/>
      <c r="CN1758" s="256"/>
      <c r="CO1758" s="256"/>
      <c r="CP1758" s="256"/>
      <c r="CQ1758" s="256"/>
      <c r="CR1758" s="256"/>
      <c r="CS1758" s="256"/>
      <c r="CT1758" s="256"/>
      <c r="CU1758" s="256"/>
      <c r="CV1758" s="256"/>
      <c r="CW1758" s="256"/>
      <c r="CX1758" s="256"/>
      <c r="CY1758" s="256"/>
      <c r="CZ1758" s="256"/>
      <c r="DA1758" s="256"/>
      <c r="DB1758" s="256"/>
      <c r="DC1758" s="256"/>
      <c r="DD1758" s="256"/>
      <c r="DE1758" s="256"/>
      <c r="DF1758" s="256"/>
      <c r="DG1758" s="256"/>
      <c r="DH1758" s="256"/>
      <c r="DI1758" s="256"/>
      <c r="DJ1758" s="256"/>
      <c r="DK1758" s="256"/>
      <c r="DL1758" s="256"/>
      <c r="DM1758" s="256"/>
      <c r="DN1758" s="256"/>
      <c r="DO1758" s="256"/>
      <c r="DP1758" s="256"/>
      <c r="DQ1758" s="256"/>
      <c r="DR1758" s="256"/>
      <c r="DS1758" s="256"/>
      <c r="DT1758" s="256"/>
      <c r="DU1758" s="256"/>
      <c r="DV1758" s="256"/>
      <c r="DW1758" s="256"/>
      <c r="DX1758" s="256"/>
      <c r="DY1758" s="256"/>
      <c r="DZ1758" s="256"/>
      <c r="EA1758" s="256"/>
      <c r="EB1758" s="256"/>
      <c r="EC1758" s="256"/>
      <c r="ED1758" s="256"/>
      <c r="EE1758" s="256"/>
      <c r="EF1758" s="256"/>
      <c r="EG1758" s="256"/>
      <c r="EH1758" s="256"/>
      <c r="EI1758" s="256"/>
      <c r="EJ1758" s="256"/>
      <c r="EK1758" s="256"/>
      <c r="EL1758" s="256"/>
      <c r="EM1758" s="256"/>
      <c r="EN1758" s="256"/>
      <c r="EO1758" s="256"/>
      <c r="EP1758" s="256"/>
      <c r="EQ1758" s="256"/>
      <c r="ER1758" s="256"/>
      <c r="ES1758" s="256"/>
      <c r="ET1758" s="256"/>
      <c r="EU1758" s="256"/>
      <c r="EV1758" s="256"/>
      <c r="EW1758" s="256"/>
      <c r="EX1758" s="256"/>
      <c r="EY1758" s="256"/>
      <c r="EZ1758" s="256"/>
      <c r="FA1758" s="256"/>
      <c r="FB1758" s="256"/>
      <c r="FC1758" s="256"/>
      <c r="FD1758" s="256"/>
      <c r="FE1758" s="256"/>
      <c r="FF1758" s="256"/>
      <c r="FG1758" s="256"/>
      <c r="FH1758" s="256"/>
      <c r="FI1758" s="256"/>
      <c r="FJ1758" s="256"/>
      <c r="FK1758" s="256"/>
      <c r="FL1758" s="256"/>
      <c r="FM1758" s="256"/>
      <c r="FN1758" s="256"/>
      <c r="FO1758" s="256"/>
      <c r="FP1758" s="256"/>
      <c r="FQ1758" s="256"/>
      <c r="FR1758" s="256"/>
      <c r="FS1758" s="256"/>
      <c r="FT1758" s="256"/>
      <c r="FU1758" s="256"/>
      <c r="FV1758" s="256"/>
    </row>
    <row r="1759" spans="1:178" s="64" customFormat="1" ht="32.25" customHeight="1">
      <c r="A1759" s="67" t="s">
        <v>1169</v>
      </c>
      <c r="B1759" s="68" t="s">
        <v>1170</v>
      </c>
      <c r="C1759" s="69"/>
      <c r="D1759" s="40">
        <v>45</v>
      </c>
      <c r="E1759" s="23">
        <f t="shared" si="792"/>
        <v>0</v>
      </c>
      <c r="F1759" s="69"/>
      <c r="G1759" s="25">
        <v>30</v>
      </c>
      <c r="H1759" s="23">
        <f t="shared" si="793"/>
        <v>0</v>
      </c>
      <c r="I1759" s="69"/>
      <c r="J1759" s="25">
        <v>45</v>
      </c>
      <c r="K1759" s="23">
        <f t="shared" si="794"/>
        <v>0</v>
      </c>
      <c r="L1759" s="69"/>
      <c r="M1759" s="25">
        <v>75</v>
      </c>
      <c r="N1759" s="23">
        <f t="shared" si="795"/>
        <v>0</v>
      </c>
      <c r="O1759" s="69"/>
      <c r="P1759" s="40">
        <v>38</v>
      </c>
      <c r="Q1759" s="23">
        <f t="shared" si="796"/>
        <v>0</v>
      </c>
      <c r="R1759" s="69"/>
      <c r="S1759" s="40">
        <v>68</v>
      </c>
      <c r="T1759" s="23">
        <f t="shared" si="797"/>
        <v>0</v>
      </c>
      <c r="U1759" s="69"/>
      <c r="V1759" s="183">
        <v>38</v>
      </c>
      <c r="W1759" s="23">
        <f t="shared" si="798"/>
        <v>0</v>
      </c>
      <c r="X1759" s="69"/>
      <c r="Y1759" s="183">
        <v>55</v>
      </c>
      <c r="Z1759" s="23">
        <f t="shared" si="799"/>
        <v>0</v>
      </c>
      <c r="AA1759" s="69"/>
      <c r="AB1759" s="183">
        <v>58</v>
      </c>
      <c r="AC1759" s="23">
        <f t="shared" si="800"/>
        <v>0</v>
      </c>
      <c r="AD1759" s="69"/>
      <c r="AE1759" s="183">
        <v>68</v>
      </c>
      <c r="AF1759" s="25">
        <f t="shared" si="801"/>
        <v>0</v>
      </c>
      <c r="AG1759" s="69"/>
      <c r="AH1759" s="183">
        <v>98</v>
      </c>
      <c r="AI1759" s="23">
        <f t="shared" si="802"/>
        <v>0</v>
      </c>
      <c r="AJ1759" s="69"/>
      <c r="AK1759" s="183">
        <v>7</v>
      </c>
      <c r="AL1759" s="25">
        <f t="shared" si="803"/>
        <v>0</v>
      </c>
      <c r="AM1759" s="69"/>
      <c r="AN1759" s="40">
        <v>6</v>
      </c>
      <c r="AO1759" s="25">
        <f t="shared" si="804"/>
        <v>0</v>
      </c>
      <c r="AP1759" s="69"/>
      <c r="AQ1759" s="183">
        <v>7</v>
      </c>
      <c r="AR1759" s="60">
        <f t="shared" si="810"/>
        <v>0</v>
      </c>
      <c r="AS1759" s="69"/>
      <c r="AT1759" s="40">
        <v>5.63</v>
      </c>
      <c r="AU1759" s="60">
        <f t="shared" si="791"/>
        <v>0</v>
      </c>
      <c r="AV1759" s="69"/>
      <c r="AW1759" s="40">
        <v>6.65</v>
      </c>
      <c r="AX1759" s="60">
        <f t="shared" si="811"/>
        <v>0</v>
      </c>
      <c r="AY1759" s="69"/>
      <c r="AZ1759" s="60">
        <v>5.58</v>
      </c>
      <c r="BA1759" s="60">
        <f t="shared" si="812"/>
        <v>0</v>
      </c>
      <c r="BB1759" s="69"/>
      <c r="BC1759" s="183">
        <v>6</v>
      </c>
      <c r="BD1759" s="23">
        <f t="shared" si="805"/>
        <v>0</v>
      </c>
      <c r="BE1759" s="26">
        <f t="shared" si="806"/>
        <v>0</v>
      </c>
      <c r="BF1759" s="27">
        <f t="shared" si="809"/>
        <v>6160</v>
      </c>
      <c r="BG1759" s="173"/>
      <c r="BH1759" s="174"/>
      <c r="BI1759" s="173"/>
      <c r="BJ1759" s="30">
        <f t="shared" si="807"/>
        <v>0</v>
      </c>
      <c r="BK1759" s="28">
        <f t="shared" si="808"/>
        <v>6160</v>
      </c>
      <c r="BL1759" s="255"/>
      <c r="BM1759" s="255"/>
      <c r="BN1759" s="255"/>
      <c r="BO1759" s="255"/>
      <c r="BP1759" s="245"/>
      <c r="BQ1759" s="245"/>
      <c r="BR1759" s="247"/>
      <c r="BS1759" s="247"/>
      <c r="BT1759" s="247"/>
      <c r="BU1759" s="245"/>
      <c r="BV1759" s="255"/>
      <c r="BW1759" s="255"/>
      <c r="BX1759" s="255"/>
      <c r="BY1759" s="256"/>
      <c r="BZ1759" s="256"/>
      <c r="CA1759" s="256"/>
      <c r="CB1759" s="256"/>
      <c r="CC1759" s="256"/>
      <c r="CD1759" s="256"/>
      <c r="CE1759" s="256"/>
      <c r="CF1759" s="256"/>
      <c r="CG1759" s="256"/>
      <c r="CH1759" s="256"/>
      <c r="CI1759" s="256"/>
      <c r="CJ1759" s="256"/>
      <c r="CK1759" s="256"/>
      <c r="CL1759" s="256"/>
      <c r="CM1759" s="256"/>
      <c r="CN1759" s="256"/>
      <c r="CO1759" s="256"/>
      <c r="CP1759" s="256"/>
      <c r="CQ1759" s="256"/>
      <c r="CR1759" s="256"/>
      <c r="CS1759" s="256"/>
      <c r="CT1759" s="256"/>
      <c r="CU1759" s="256"/>
      <c r="CV1759" s="256"/>
      <c r="CW1759" s="256"/>
      <c r="CX1759" s="256"/>
      <c r="CY1759" s="256"/>
      <c r="CZ1759" s="256"/>
      <c r="DA1759" s="256"/>
      <c r="DB1759" s="256"/>
      <c r="DC1759" s="256"/>
      <c r="DD1759" s="256"/>
      <c r="DE1759" s="256"/>
      <c r="DF1759" s="256"/>
      <c r="DG1759" s="256"/>
      <c r="DH1759" s="256"/>
      <c r="DI1759" s="256"/>
      <c r="DJ1759" s="256"/>
      <c r="DK1759" s="256"/>
      <c r="DL1759" s="256"/>
      <c r="DM1759" s="256"/>
      <c r="DN1759" s="256"/>
      <c r="DO1759" s="256"/>
      <c r="DP1759" s="256"/>
      <c r="DQ1759" s="256"/>
      <c r="DR1759" s="256"/>
      <c r="DS1759" s="256"/>
      <c r="DT1759" s="256"/>
      <c r="DU1759" s="256"/>
      <c r="DV1759" s="256"/>
      <c r="DW1759" s="256"/>
      <c r="DX1759" s="256"/>
      <c r="DY1759" s="256"/>
      <c r="DZ1759" s="256"/>
      <c r="EA1759" s="256"/>
      <c r="EB1759" s="256"/>
      <c r="EC1759" s="256"/>
      <c r="ED1759" s="256"/>
      <c r="EE1759" s="256"/>
      <c r="EF1759" s="256"/>
      <c r="EG1759" s="256"/>
      <c r="EH1759" s="256"/>
      <c r="EI1759" s="256"/>
      <c r="EJ1759" s="256"/>
      <c r="EK1759" s="256"/>
      <c r="EL1759" s="256"/>
      <c r="EM1759" s="256"/>
      <c r="EN1759" s="256"/>
      <c r="EO1759" s="256"/>
      <c r="EP1759" s="256"/>
      <c r="EQ1759" s="256"/>
      <c r="ER1759" s="256"/>
      <c r="ES1759" s="256"/>
      <c r="ET1759" s="256"/>
      <c r="EU1759" s="256"/>
      <c r="EV1759" s="256"/>
      <c r="EW1759" s="256"/>
      <c r="EX1759" s="256"/>
      <c r="EY1759" s="256"/>
      <c r="EZ1759" s="256"/>
      <c r="FA1759" s="256"/>
      <c r="FB1759" s="256"/>
      <c r="FC1759" s="256"/>
      <c r="FD1759" s="256"/>
      <c r="FE1759" s="256"/>
      <c r="FF1759" s="256"/>
      <c r="FG1759" s="256"/>
      <c r="FH1759" s="256"/>
      <c r="FI1759" s="256"/>
      <c r="FJ1759" s="256"/>
      <c r="FK1759" s="256"/>
      <c r="FL1759" s="256"/>
      <c r="FM1759" s="256"/>
      <c r="FN1759" s="256"/>
      <c r="FO1759" s="256"/>
      <c r="FP1759" s="256"/>
      <c r="FQ1759" s="256"/>
      <c r="FR1759" s="256"/>
      <c r="FS1759" s="256"/>
      <c r="FT1759" s="256"/>
      <c r="FU1759" s="256"/>
      <c r="FV1759" s="256"/>
    </row>
    <row r="1760" spans="1:178" s="64" customFormat="1" ht="32.25" customHeight="1">
      <c r="A1760" s="67" t="s">
        <v>1171</v>
      </c>
      <c r="B1760" s="68" t="s">
        <v>1172</v>
      </c>
      <c r="C1760" s="243"/>
      <c r="D1760" s="40">
        <v>45</v>
      </c>
      <c r="E1760" s="23">
        <f t="shared" si="792"/>
        <v>0</v>
      </c>
      <c r="F1760" s="243"/>
      <c r="G1760" s="25">
        <v>30</v>
      </c>
      <c r="H1760" s="23">
        <f t="shared" si="793"/>
        <v>0</v>
      </c>
      <c r="I1760" s="243"/>
      <c r="J1760" s="25">
        <v>45</v>
      </c>
      <c r="K1760" s="23">
        <f t="shared" si="794"/>
        <v>0</v>
      </c>
      <c r="L1760" s="67"/>
      <c r="M1760" s="25">
        <v>75</v>
      </c>
      <c r="N1760" s="23">
        <f t="shared" si="795"/>
        <v>0</v>
      </c>
      <c r="O1760" s="67"/>
      <c r="P1760" s="40">
        <v>38</v>
      </c>
      <c r="Q1760" s="23">
        <f t="shared" si="796"/>
        <v>0</v>
      </c>
      <c r="R1760" s="67"/>
      <c r="S1760" s="40">
        <v>68</v>
      </c>
      <c r="T1760" s="23">
        <f t="shared" si="797"/>
        <v>0</v>
      </c>
      <c r="U1760" s="67"/>
      <c r="V1760" s="183">
        <v>38</v>
      </c>
      <c r="W1760" s="23">
        <f t="shared" si="798"/>
        <v>0</v>
      </c>
      <c r="X1760" s="67"/>
      <c r="Y1760" s="183">
        <v>55</v>
      </c>
      <c r="Z1760" s="23">
        <f t="shared" si="799"/>
        <v>0</v>
      </c>
      <c r="AA1760" s="67"/>
      <c r="AB1760" s="183">
        <v>58</v>
      </c>
      <c r="AC1760" s="23">
        <f t="shared" si="800"/>
        <v>0</v>
      </c>
      <c r="AD1760" s="67"/>
      <c r="AE1760" s="183">
        <v>68</v>
      </c>
      <c r="AF1760" s="25">
        <f t="shared" si="801"/>
        <v>0</v>
      </c>
      <c r="AG1760" s="67"/>
      <c r="AH1760" s="183">
        <v>98</v>
      </c>
      <c r="AI1760" s="23">
        <f t="shared" si="802"/>
        <v>0</v>
      </c>
      <c r="AJ1760" s="67"/>
      <c r="AK1760" s="183">
        <v>7</v>
      </c>
      <c r="AL1760" s="25">
        <f t="shared" si="803"/>
        <v>0</v>
      </c>
      <c r="AM1760" s="67"/>
      <c r="AN1760" s="40">
        <v>6</v>
      </c>
      <c r="AO1760" s="25">
        <f t="shared" si="804"/>
        <v>0</v>
      </c>
      <c r="AP1760" s="67"/>
      <c r="AQ1760" s="183">
        <v>7</v>
      </c>
      <c r="AR1760" s="60">
        <f t="shared" si="810"/>
        <v>0</v>
      </c>
      <c r="AS1760" s="67"/>
      <c r="AT1760" s="40">
        <v>5.63</v>
      </c>
      <c r="AU1760" s="60">
        <f t="shared" si="791"/>
        <v>0</v>
      </c>
      <c r="AV1760" s="67"/>
      <c r="AW1760" s="40">
        <v>6.65</v>
      </c>
      <c r="AX1760" s="60">
        <f t="shared" si="811"/>
        <v>0</v>
      </c>
      <c r="AY1760" s="67"/>
      <c r="AZ1760" s="60">
        <v>5.58</v>
      </c>
      <c r="BA1760" s="60">
        <f t="shared" si="812"/>
        <v>0</v>
      </c>
      <c r="BB1760" s="67"/>
      <c r="BC1760" s="183">
        <v>6</v>
      </c>
      <c r="BD1760" s="23">
        <f t="shared" si="805"/>
        <v>0</v>
      </c>
      <c r="BE1760" s="26">
        <f t="shared" si="806"/>
        <v>0</v>
      </c>
      <c r="BF1760" s="27">
        <f t="shared" si="809"/>
        <v>0</v>
      </c>
      <c r="BG1760" s="67"/>
      <c r="BH1760" s="211"/>
      <c r="BI1760" s="173"/>
      <c r="BJ1760" s="28">
        <f t="shared" si="807"/>
        <v>0</v>
      </c>
      <c r="BK1760" s="28">
        <f t="shared" si="808"/>
        <v>0</v>
      </c>
      <c r="BL1760" s="255"/>
      <c r="BM1760" s="255"/>
      <c r="BN1760" s="255"/>
      <c r="BO1760" s="255"/>
      <c r="BP1760" s="245"/>
      <c r="BQ1760" s="245"/>
      <c r="BR1760" s="247"/>
      <c r="BS1760" s="247"/>
      <c r="BT1760" s="247"/>
      <c r="BU1760" s="245"/>
      <c r="BV1760" s="255"/>
      <c r="BW1760" s="255"/>
      <c r="BX1760" s="255"/>
      <c r="BY1760" s="256"/>
      <c r="BZ1760" s="256"/>
      <c r="CA1760" s="256"/>
      <c r="CB1760" s="256"/>
      <c r="CC1760" s="256"/>
      <c r="CD1760" s="256"/>
      <c r="CE1760" s="256"/>
      <c r="CF1760" s="256"/>
      <c r="CG1760" s="256"/>
      <c r="CH1760" s="256"/>
      <c r="CI1760" s="256"/>
      <c r="CJ1760" s="256"/>
      <c r="CK1760" s="256"/>
      <c r="CL1760" s="256"/>
      <c r="CM1760" s="256"/>
      <c r="CN1760" s="256"/>
      <c r="CO1760" s="256"/>
      <c r="CP1760" s="256"/>
      <c r="CQ1760" s="256"/>
      <c r="CR1760" s="256"/>
      <c r="CS1760" s="256"/>
      <c r="CT1760" s="256"/>
      <c r="CU1760" s="256"/>
      <c r="CV1760" s="256"/>
      <c r="CW1760" s="256"/>
      <c r="CX1760" s="256"/>
      <c r="CY1760" s="256"/>
      <c r="CZ1760" s="256"/>
      <c r="DA1760" s="256"/>
      <c r="DB1760" s="256"/>
      <c r="DC1760" s="256"/>
      <c r="DD1760" s="256"/>
      <c r="DE1760" s="256"/>
      <c r="DF1760" s="256"/>
      <c r="DG1760" s="256"/>
      <c r="DH1760" s="256"/>
      <c r="DI1760" s="256"/>
      <c r="DJ1760" s="256"/>
      <c r="DK1760" s="256"/>
      <c r="DL1760" s="256"/>
      <c r="DM1760" s="256"/>
      <c r="DN1760" s="256"/>
      <c r="DO1760" s="256"/>
      <c r="DP1760" s="256"/>
      <c r="DQ1760" s="256"/>
      <c r="DR1760" s="256"/>
      <c r="DS1760" s="256"/>
      <c r="DT1760" s="256"/>
      <c r="DU1760" s="256"/>
      <c r="DV1760" s="256"/>
      <c r="DW1760" s="256"/>
      <c r="DX1760" s="256"/>
      <c r="DY1760" s="256"/>
      <c r="DZ1760" s="256"/>
      <c r="EA1760" s="256"/>
      <c r="EB1760" s="256"/>
      <c r="EC1760" s="256"/>
      <c r="ED1760" s="256"/>
      <c r="EE1760" s="256"/>
      <c r="EF1760" s="256"/>
      <c r="EG1760" s="256"/>
      <c r="EH1760" s="256"/>
      <c r="EI1760" s="256"/>
      <c r="EJ1760" s="256"/>
      <c r="EK1760" s="256"/>
      <c r="EL1760" s="256"/>
      <c r="EM1760" s="256"/>
      <c r="EN1760" s="256"/>
      <c r="EO1760" s="256"/>
      <c r="EP1760" s="256"/>
      <c r="EQ1760" s="256"/>
      <c r="ER1760" s="256"/>
      <c r="ES1760" s="256"/>
      <c r="ET1760" s="256"/>
      <c r="EU1760" s="256"/>
      <c r="EV1760" s="256"/>
      <c r="EW1760" s="256"/>
      <c r="EX1760" s="256"/>
      <c r="EY1760" s="256"/>
      <c r="EZ1760" s="256"/>
      <c r="FA1760" s="256"/>
      <c r="FB1760" s="256"/>
      <c r="FC1760" s="256"/>
      <c r="FD1760" s="256"/>
      <c r="FE1760" s="256"/>
      <c r="FF1760" s="256"/>
      <c r="FG1760" s="256"/>
      <c r="FH1760" s="256"/>
      <c r="FI1760" s="256"/>
      <c r="FJ1760" s="256"/>
      <c r="FK1760" s="256"/>
      <c r="FL1760" s="256"/>
      <c r="FM1760" s="256"/>
      <c r="FN1760" s="256"/>
      <c r="FO1760" s="256"/>
      <c r="FP1760" s="256"/>
      <c r="FQ1760" s="256"/>
      <c r="FR1760" s="256"/>
      <c r="FS1760" s="256"/>
      <c r="FT1760" s="256"/>
      <c r="FU1760" s="256"/>
      <c r="FV1760" s="256"/>
    </row>
    <row r="1761" spans="1:178" s="64" customFormat="1" ht="32.25" customHeight="1">
      <c r="A1761" s="67" t="s">
        <v>1173</v>
      </c>
      <c r="B1761" s="84" t="s">
        <v>1174</v>
      </c>
      <c r="C1761" s="243"/>
      <c r="D1761" s="40">
        <v>45</v>
      </c>
      <c r="E1761" s="23">
        <f t="shared" si="792"/>
        <v>0</v>
      </c>
      <c r="F1761" s="243"/>
      <c r="G1761" s="25">
        <v>30</v>
      </c>
      <c r="H1761" s="23">
        <f t="shared" si="793"/>
        <v>0</v>
      </c>
      <c r="I1761" s="243"/>
      <c r="J1761" s="25">
        <v>45</v>
      </c>
      <c r="K1761" s="23">
        <f t="shared" si="794"/>
        <v>0</v>
      </c>
      <c r="L1761" s="67"/>
      <c r="M1761" s="25">
        <v>75</v>
      </c>
      <c r="N1761" s="23">
        <f t="shared" si="795"/>
        <v>0</v>
      </c>
      <c r="O1761" s="67"/>
      <c r="P1761" s="40">
        <v>38</v>
      </c>
      <c r="Q1761" s="23">
        <f t="shared" si="796"/>
        <v>0</v>
      </c>
      <c r="R1761" s="67"/>
      <c r="S1761" s="40">
        <v>68</v>
      </c>
      <c r="T1761" s="23">
        <f t="shared" si="797"/>
        <v>0</v>
      </c>
      <c r="U1761" s="67"/>
      <c r="V1761" s="183">
        <v>38</v>
      </c>
      <c r="W1761" s="23">
        <f t="shared" si="798"/>
        <v>0</v>
      </c>
      <c r="X1761" s="67"/>
      <c r="Y1761" s="183">
        <v>55</v>
      </c>
      <c r="Z1761" s="23">
        <f t="shared" si="799"/>
        <v>0</v>
      </c>
      <c r="AA1761" s="67"/>
      <c r="AB1761" s="183">
        <v>58</v>
      </c>
      <c r="AC1761" s="23">
        <f t="shared" si="800"/>
        <v>0</v>
      </c>
      <c r="AD1761" s="67"/>
      <c r="AE1761" s="183">
        <v>68</v>
      </c>
      <c r="AF1761" s="25">
        <f t="shared" si="801"/>
        <v>0</v>
      </c>
      <c r="AG1761" s="67"/>
      <c r="AH1761" s="183">
        <v>98</v>
      </c>
      <c r="AI1761" s="23">
        <f t="shared" si="802"/>
        <v>0</v>
      </c>
      <c r="AJ1761" s="67"/>
      <c r="AK1761" s="183">
        <v>7</v>
      </c>
      <c r="AL1761" s="25">
        <f t="shared" si="803"/>
        <v>0</v>
      </c>
      <c r="AM1761" s="67"/>
      <c r="AN1761" s="40">
        <v>6</v>
      </c>
      <c r="AO1761" s="25">
        <f t="shared" si="804"/>
        <v>0</v>
      </c>
      <c r="AP1761" s="67"/>
      <c r="AQ1761" s="183">
        <v>7</v>
      </c>
      <c r="AR1761" s="60">
        <f t="shared" si="810"/>
        <v>0</v>
      </c>
      <c r="AS1761" s="67"/>
      <c r="AT1761" s="40">
        <v>5.63</v>
      </c>
      <c r="AU1761" s="60">
        <f t="shared" si="791"/>
        <v>0</v>
      </c>
      <c r="AV1761" s="67"/>
      <c r="AW1761" s="40">
        <v>6.65</v>
      </c>
      <c r="AX1761" s="60">
        <f t="shared" si="811"/>
        <v>0</v>
      </c>
      <c r="AY1761" s="67"/>
      <c r="AZ1761" s="60">
        <v>5.58</v>
      </c>
      <c r="BA1761" s="60">
        <f t="shared" si="812"/>
        <v>0</v>
      </c>
      <c r="BB1761" s="67"/>
      <c r="BC1761" s="183">
        <v>6</v>
      </c>
      <c r="BD1761" s="23">
        <f t="shared" si="805"/>
        <v>0</v>
      </c>
      <c r="BE1761" s="26">
        <f t="shared" si="806"/>
        <v>0</v>
      </c>
      <c r="BF1761" s="27">
        <f t="shared" si="809"/>
        <v>-18980</v>
      </c>
      <c r="BG1761" s="67"/>
      <c r="BH1761" s="211"/>
      <c r="BI1761" s="173"/>
      <c r="BJ1761" s="28">
        <f t="shared" si="807"/>
        <v>0</v>
      </c>
      <c r="BK1761" s="28">
        <f t="shared" si="808"/>
        <v>-18980</v>
      </c>
      <c r="BL1761" s="255"/>
      <c r="BM1761" s="255"/>
      <c r="BN1761" s="255"/>
      <c r="BO1761" s="255"/>
      <c r="BP1761" s="245"/>
      <c r="BQ1761" s="245"/>
      <c r="BR1761" s="247"/>
      <c r="BS1761" s="247"/>
      <c r="BT1761" s="247"/>
      <c r="BU1761" s="245"/>
      <c r="BV1761" s="255"/>
      <c r="BW1761" s="255"/>
      <c r="BX1761" s="255"/>
      <c r="BY1761" s="256"/>
      <c r="BZ1761" s="256"/>
      <c r="CA1761" s="256"/>
      <c r="CB1761" s="256"/>
      <c r="CC1761" s="256"/>
      <c r="CD1761" s="256"/>
      <c r="CE1761" s="256"/>
      <c r="CF1761" s="256"/>
      <c r="CG1761" s="256"/>
      <c r="CH1761" s="256"/>
      <c r="CI1761" s="256"/>
      <c r="CJ1761" s="256"/>
      <c r="CK1761" s="256"/>
      <c r="CL1761" s="256"/>
      <c r="CM1761" s="256"/>
      <c r="CN1761" s="256"/>
      <c r="CO1761" s="256"/>
      <c r="CP1761" s="256"/>
      <c r="CQ1761" s="256"/>
      <c r="CR1761" s="256"/>
      <c r="CS1761" s="256"/>
      <c r="CT1761" s="256"/>
      <c r="CU1761" s="256"/>
      <c r="CV1761" s="256"/>
      <c r="CW1761" s="256"/>
      <c r="CX1761" s="256"/>
      <c r="CY1761" s="256"/>
      <c r="CZ1761" s="256"/>
      <c r="DA1761" s="256"/>
      <c r="DB1761" s="256"/>
      <c r="DC1761" s="256"/>
      <c r="DD1761" s="256"/>
      <c r="DE1761" s="256"/>
      <c r="DF1761" s="256"/>
      <c r="DG1761" s="256"/>
      <c r="DH1761" s="256"/>
      <c r="DI1761" s="256"/>
      <c r="DJ1761" s="256"/>
      <c r="DK1761" s="256"/>
      <c r="DL1761" s="256"/>
      <c r="DM1761" s="256"/>
      <c r="DN1761" s="256"/>
      <c r="DO1761" s="256"/>
      <c r="DP1761" s="256"/>
      <c r="DQ1761" s="256"/>
      <c r="DR1761" s="256"/>
      <c r="DS1761" s="256"/>
      <c r="DT1761" s="256"/>
      <c r="DU1761" s="256"/>
      <c r="DV1761" s="256"/>
      <c r="DW1761" s="256"/>
      <c r="DX1761" s="256"/>
      <c r="DY1761" s="256"/>
      <c r="DZ1761" s="256"/>
      <c r="EA1761" s="256"/>
      <c r="EB1761" s="256"/>
      <c r="EC1761" s="256"/>
      <c r="ED1761" s="256"/>
      <c r="EE1761" s="256"/>
      <c r="EF1761" s="256"/>
      <c r="EG1761" s="256"/>
      <c r="EH1761" s="256"/>
      <c r="EI1761" s="256"/>
      <c r="EJ1761" s="256"/>
      <c r="EK1761" s="256"/>
      <c r="EL1761" s="256"/>
      <c r="EM1761" s="256"/>
      <c r="EN1761" s="256"/>
      <c r="EO1761" s="256"/>
      <c r="EP1761" s="256"/>
      <c r="EQ1761" s="256"/>
      <c r="ER1761" s="256"/>
      <c r="ES1761" s="256"/>
      <c r="ET1761" s="256"/>
      <c r="EU1761" s="256"/>
      <c r="EV1761" s="256"/>
      <c r="EW1761" s="256"/>
      <c r="EX1761" s="256"/>
      <c r="EY1761" s="256"/>
      <c r="EZ1761" s="256"/>
      <c r="FA1761" s="256"/>
      <c r="FB1761" s="256"/>
      <c r="FC1761" s="256"/>
      <c r="FD1761" s="256"/>
      <c r="FE1761" s="256"/>
      <c r="FF1761" s="256"/>
      <c r="FG1761" s="256"/>
      <c r="FH1761" s="256"/>
      <c r="FI1761" s="256"/>
      <c r="FJ1761" s="256"/>
      <c r="FK1761" s="256"/>
      <c r="FL1761" s="256"/>
      <c r="FM1761" s="256"/>
      <c r="FN1761" s="256"/>
      <c r="FO1761" s="256"/>
      <c r="FP1761" s="256"/>
      <c r="FQ1761" s="256"/>
      <c r="FR1761" s="256"/>
      <c r="FS1761" s="256"/>
      <c r="FT1761" s="256"/>
      <c r="FU1761" s="256"/>
      <c r="FV1761" s="256"/>
    </row>
    <row r="1762" spans="1:178" s="64" customFormat="1" ht="32.25" customHeight="1">
      <c r="A1762" s="67" t="s">
        <v>1175</v>
      </c>
      <c r="B1762" s="68" t="s">
        <v>1176</v>
      </c>
      <c r="C1762" s="243">
        <v>100</v>
      </c>
      <c r="D1762" s="40">
        <v>45</v>
      </c>
      <c r="E1762" s="23">
        <f t="shared" si="792"/>
        <v>4500</v>
      </c>
      <c r="F1762" s="243">
        <v>900</v>
      </c>
      <c r="G1762" s="25">
        <v>30</v>
      </c>
      <c r="H1762" s="23">
        <f t="shared" si="793"/>
        <v>27000</v>
      </c>
      <c r="I1762" s="243">
        <v>200</v>
      </c>
      <c r="J1762" s="25">
        <v>45</v>
      </c>
      <c r="K1762" s="23">
        <f t="shared" si="794"/>
        <v>9000</v>
      </c>
      <c r="L1762" s="67"/>
      <c r="M1762" s="25">
        <v>75</v>
      </c>
      <c r="N1762" s="23">
        <f t="shared" si="795"/>
        <v>0</v>
      </c>
      <c r="O1762" s="67"/>
      <c r="P1762" s="40">
        <v>38</v>
      </c>
      <c r="Q1762" s="23">
        <f t="shared" si="796"/>
        <v>0</v>
      </c>
      <c r="R1762" s="67"/>
      <c r="S1762" s="40">
        <v>68</v>
      </c>
      <c r="T1762" s="23">
        <f t="shared" si="797"/>
        <v>0</v>
      </c>
      <c r="U1762" s="67"/>
      <c r="V1762" s="183">
        <v>38</v>
      </c>
      <c r="W1762" s="23">
        <f t="shared" si="798"/>
        <v>0</v>
      </c>
      <c r="X1762" s="67"/>
      <c r="Y1762" s="183">
        <v>55</v>
      </c>
      <c r="Z1762" s="23">
        <f t="shared" si="799"/>
        <v>0</v>
      </c>
      <c r="AA1762" s="67"/>
      <c r="AB1762" s="183">
        <v>58</v>
      </c>
      <c r="AC1762" s="23">
        <f t="shared" si="800"/>
        <v>0</v>
      </c>
      <c r="AD1762" s="67"/>
      <c r="AE1762" s="183">
        <v>68</v>
      </c>
      <c r="AF1762" s="25">
        <f t="shared" si="801"/>
        <v>0</v>
      </c>
      <c r="AG1762" s="67"/>
      <c r="AH1762" s="183">
        <v>98</v>
      </c>
      <c r="AI1762" s="23">
        <f t="shared" si="802"/>
        <v>0</v>
      </c>
      <c r="AJ1762" s="67">
        <v>7898</v>
      </c>
      <c r="AK1762" s="183">
        <v>7</v>
      </c>
      <c r="AL1762" s="25">
        <f t="shared" si="803"/>
        <v>55286</v>
      </c>
      <c r="AM1762" s="67"/>
      <c r="AN1762" s="40">
        <v>6</v>
      </c>
      <c r="AO1762" s="25">
        <f t="shared" si="804"/>
        <v>0</v>
      </c>
      <c r="AP1762" s="67"/>
      <c r="AQ1762" s="183">
        <v>7</v>
      </c>
      <c r="AR1762" s="60">
        <f t="shared" si="810"/>
        <v>0</v>
      </c>
      <c r="AS1762" s="67"/>
      <c r="AT1762" s="40">
        <v>5.63</v>
      </c>
      <c r="AU1762" s="60">
        <f t="shared" si="791"/>
        <v>0</v>
      </c>
      <c r="AV1762" s="67"/>
      <c r="AW1762" s="40">
        <v>6.65</v>
      </c>
      <c r="AX1762" s="60">
        <f t="shared" si="811"/>
        <v>0</v>
      </c>
      <c r="AY1762" s="67"/>
      <c r="AZ1762" s="60">
        <v>5.58</v>
      </c>
      <c r="BA1762" s="60">
        <f t="shared" si="812"/>
        <v>0</v>
      </c>
      <c r="BB1762" s="67">
        <v>1300</v>
      </c>
      <c r="BC1762" s="183">
        <v>6</v>
      </c>
      <c r="BD1762" s="23">
        <f t="shared" si="805"/>
        <v>7800</v>
      </c>
      <c r="BE1762" s="26">
        <f t="shared" si="806"/>
        <v>103586</v>
      </c>
      <c r="BF1762" s="27">
        <f t="shared" si="809"/>
        <v>-1710</v>
      </c>
      <c r="BG1762" s="67"/>
      <c r="BH1762" s="211"/>
      <c r="BI1762" s="173"/>
      <c r="BJ1762" s="28">
        <f t="shared" si="807"/>
        <v>0</v>
      </c>
      <c r="BK1762" s="28">
        <f t="shared" si="808"/>
        <v>101876</v>
      </c>
      <c r="BL1762" s="255"/>
      <c r="BM1762" s="255"/>
      <c r="BN1762" s="255"/>
      <c r="BO1762" s="255"/>
      <c r="BP1762" s="245"/>
      <c r="BQ1762" s="245"/>
      <c r="BR1762" s="247"/>
      <c r="BS1762" s="247"/>
      <c r="BT1762" s="247"/>
      <c r="BU1762" s="245"/>
      <c r="BV1762" s="255"/>
      <c r="BW1762" s="255"/>
      <c r="BX1762" s="255"/>
      <c r="BY1762" s="256"/>
      <c r="BZ1762" s="256"/>
      <c r="CA1762" s="256"/>
      <c r="CB1762" s="256"/>
      <c r="CC1762" s="256"/>
      <c r="CD1762" s="256"/>
      <c r="CE1762" s="256"/>
      <c r="CF1762" s="256"/>
      <c r="CG1762" s="256"/>
      <c r="CH1762" s="256"/>
      <c r="CI1762" s="256"/>
      <c r="CJ1762" s="256"/>
      <c r="CK1762" s="256"/>
      <c r="CL1762" s="256"/>
      <c r="CM1762" s="256"/>
      <c r="CN1762" s="256"/>
      <c r="CO1762" s="256"/>
      <c r="CP1762" s="256"/>
      <c r="CQ1762" s="256"/>
      <c r="CR1762" s="256"/>
      <c r="CS1762" s="256"/>
      <c r="CT1762" s="256"/>
      <c r="CU1762" s="256"/>
      <c r="CV1762" s="256"/>
      <c r="CW1762" s="256"/>
      <c r="CX1762" s="256"/>
      <c r="CY1762" s="256"/>
      <c r="CZ1762" s="256"/>
      <c r="DA1762" s="256"/>
      <c r="DB1762" s="256"/>
      <c r="DC1762" s="256"/>
      <c r="DD1762" s="256"/>
      <c r="DE1762" s="256"/>
      <c r="DF1762" s="256"/>
      <c r="DG1762" s="256"/>
      <c r="DH1762" s="256"/>
      <c r="DI1762" s="256"/>
      <c r="DJ1762" s="256"/>
      <c r="DK1762" s="256"/>
      <c r="DL1762" s="256"/>
      <c r="DM1762" s="256"/>
      <c r="DN1762" s="256"/>
      <c r="DO1762" s="256"/>
      <c r="DP1762" s="256"/>
      <c r="DQ1762" s="256"/>
      <c r="DR1762" s="256"/>
      <c r="DS1762" s="256"/>
      <c r="DT1762" s="256"/>
      <c r="DU1762" s="256"/>
      <c r="DV1762" s="256"/>
      <c r="DW1762" s="256"/>
      <c r="DX1762" s="256"/>
      <c r="DY1762" s="256"/>
      <c r="DZ1762" s="256"/>
      <c r="EA1762" s="256"/>
      <c r="EB1762" s="256"/>
      <c r="EC1762" s="256"/>
      <c r="ED1762" s="256"/>
      <c r="EE1762" s="256"/>
      <c r="EF1762" s="256"/>
      <c r="EG1762" s="256"/>
      <c r="EH1762" s="256"/>
      <c r="EI1762" s="256"/>
      <c r="EJ1762" s="256"/>
      <c r="EK1762" s="256"/>
      <c r="EL1762" s="256"/>
      <c r="EM1762" s="256"/>
      <c r="EN1762" s="256"/>
      <c r="EO1762" s="256"/>
      <c r="EP1762" s="256"/>
      <c r="EQ1762" s="256"/>
      <c r="ER1762" s="256"/>
      <c r="ES1762" s="256"/>
      <c r="ET1762" s="256"/>
      <c r="EU1762" s="256"/>
      <c r="EV1762" s="256"/>
      <c r="EW1762" s="256"/>
      <c r="EX1762" s="256"/>
      <c r="EY1762" s="256"/>
      <c r="EZ1762" s="256"/>
      <c r="FA1762" s="256"/>
      <c r="FB1762" s="256"/>
      <c r="FC1762" s="256"/>
      <c r="FD1762" s="256"/>
      <c r="FE1762" s="256"/>
      <c r="FF1762" s="256"/>
      <c r="FG1762" s="256"/>
      <c r="FH1762" s="256"/>
      <c r="FI1762" s="256"/>
      <c r="FJ1762" s="256"/>
      <c r="FK1762" s="256"/>
      <c r="FL1762" s="256"/>
      <c r="FM1762" s="256"/>
      <c r="FN1762" s="256"/>
      <c r="FO1762" s="256"/>
      <c r="FP1762" s="256"/>
      <c r="FQ1762" s="256"/>
      <c r="FR1762" s="256"/>
      <c r="FS1762" s="256"/>
      <c r="FT1762" s="256"/>
      <c r="FU1762" s="256"/>
      <c r="FV1762" s="256"/>
    </row>
    <row r="1763" spans="1:178" s="64" customFormat="1" ht="32.25" customHeight="1">
      <c r="A1763" s="67" t="s">
        <v>1177</v>
      </c>
      <c r="B1763" s="68" t="s">
        <v>1178</v>
      </c>
      <c r="C1763" s="243"/>
      <c r="D1763" s="40">
        <v>45</v>
      </c>
      <c r="E1763" s="23">
        <f t="shared" si="792"/>
        <v>0</v>
      </c>
      <c r="F1763" s="243"/>
      <c r="G1763" s="25">
        <v>30</v>
      </c>
      <c r="H1763" s="23">
        <f t="shared" si="793"/>
        <v>0</v>
      </c>
      <c r="I1763" s="243"/>
      <c r="J1763" s="25">
        <v>45</v>
      </c>
      <c r="K1763" s="23">
        <f t="shared" si="794"/>
        <v>0</v>
      </c>
      <c r="L1763" s="67"/>
      <c r="M1763" s="25">
        <v>75</v>
      </c>
      <c r="N1763" s="23">
        <f t="shared" si="795"/>
        <v>0</v>
      </c>
      <c r="O1763" s="67"/>
      <c r="P1763" s="40">
        <v>38</v>
      </c>
      <c r="Q1763" s="23">
        <f t="shared" si="796"/>
        <v>0</v>
      </c>
      <c r="R1763" s="67"/>
      <c r="S1763" s="40">
        <v>68</v>
      </c>
      <c r="T1763" s="23">
        <f t="shared" si="797"/>
        <v>0</v>
      </c>
      <c r="U1763" s="67"/>
      <c r="V1763" s="183">
        <v>38</v>
      </c>
      <c r="W1763" s="23">
        <f t="shared" si="798"/>
        <v>0</v>
      </c>
      <c r="X1763" s="67"/>
      <c r="Y1763" s="183">
        <v>55</v>
      </c>
      <c r="Z1763" s="23">
        <f t="shared" si="799"/>
        <v>0</v>
      </c>
      <c r="AA1763" s="67"/>
      <c r="AB1763" s="183">
        <v>58</v>
      </c>
      <c r="AC1763" s="23">
        <f t="shared" si="800"/>
        <v>0</v>
      </c>
      <c r="AD1763" s="67"/>
      <c r="AE1763" s="183">
        <v>68</v>
      </c>
      <c r="AF1763" s="25">
        <f t="shared" si="801"/>
        <v>0</v>
      </c>
      <c r="AG1763" s="67"/>
      <c r="AH1763" s="183">
        <v>98</v>
      </c>
      <c r="AI1763" s="23">
        <f t="shared" si="802"/>
        <v>0</v>
      </c>
      <c r="AJ1763" s="67"/>
      <c r="AK1763" s="183">
        <v>7</v>
      </c>
      <c r="AL1763" s="25">
        <f t="shared" si="803"/>
        <v>0</v>
      </c>
      <c r="AM1763" s="67"/>
      <c r="AN1763" s="40">
        <v>6</v>
      </c>
      <c r="AO1763" s="25">
        <f t="shared" si="804"/>
        <v>0</v>
      </c>
      <c r="AP1763" s="67"/>
      <c r="AQ1763" s="183">
        <v>7</v>
      </c>
      <c r="AR1763" s="60">
        <f t="shared" si="810"/>
        <v>0</v>
      </c>
      <c r="AS1763" s="67"/>
      <c r="AT1763" s="40">
        <v>5.63</v>
      </c>
      <c r="AU1763" s="60">
        <f t="shared" ref="AU1763:AU1771" si="813">AT1763*AS1763</f>
        <v>0</v>
      </c>
      <c r="AV1763" s="67"/>
      <c r="AW1763" s="40">
        <v>6.65</v>
      </c>
      <c r="AX1763" s="60">
        <f t="shared" si="811"/>
        <v>0</v>
      </c>
      <c r="AY1763" s="67"/>
      <c r="AZ1763" s="60">
        <v>5.58</v>
      </c>
      <c r="BA1763" s="60">
        <f t="shared" si="812"/>
        <v>0</v>
      </c>
      <c r="BB1763" s="67"/>
      <c r="BC1763" s="183">
        <v>6</v>
      </c>
      <c r="BD1763" s="23">
        <f t="shared" si="805"/>
        <v>0</v>
      </c>
      <c r="BE1763" s="26">
        <f t="shared" si="806"/>
        <v>0</v>
      </c>
      <c r="BF1763" s="27">
        <f t="shared" si="809"/>
        <v>25</v>
      </c>
      <c r="BG1763" s="67"/>
      <c r="BH1763" s="211"/>
      <c r="BI1763" s="173"/>
      <c r="BJ1763" s="28">
        <f t="shared" si="807"/>
        <v>0</v>
      </c>
      <c r="BK1763" s="28">
        <f t="shared" si="808"/>
        <v>25</v>
      </c>
      <c r="BL1763" s="255"/>
      <c r="BM1763" s="255"/>
      <c r="BN1763" s="255"/>
      <c r="BO1763" s="255"/>
      <c r="BP1763" s="245"/>
      <c r="BQ1763" s="245"/>
      <c r="BR1763" s="247"/>
      <c r="BS1763" s="247"/>
      <c r="BT1763" s="247"/>
      <c r="BU1763" s="245"/>
      <c r="BV1763" s="255"/>
      <c r="BW1763" s="255"/>
      <c r="BX1763" s="255"/>
      <c r="BY1763" s="256"/>
      <c r="BZ1763" s="256"/>
      <c r="CA1763" s="256"/>
      <c r="CB1763" s="256"/>
      <c r="CC1763" s="256"/>
      <c r="CD1763" s="256"/>
      <c r="CE1763" s="256"/>
      <c r="CF1763" s="256"/>
      <c r="CG1763" s="256"/>
      <c r="CH1763" s="256"/>
      <c r="CI1763" s="256"/>
      <c r="CJ1763" s="256"/>
      <c r="CK1763" s="256"/>
      <c r="CL1763" s="256"/>
      <c r="CM1763" s="256"/>
      <c r="CN1763" s="256"/>
      <c r="CO1763" s="256"/>
      <c r="CP1763" s="256"/>
      <c r="CQ1763" s="256"/>
      <c r="CR1763" s="256"/>
      <c r="CS1763" s="256"/>
      <c r="CT1763" s="256"/>
      <c r="CU1763" s="256"/>
      <c r="CV1763" s="256"/>
      <c r="CW1763" s="256"/>
      <c r="CX1763" s="256"/>
      <c r="CY1763" s="256"/>
      <c r="CZ1763" s="256"/>
      <c r="DA1763" s="256"/>
      <c r="DB1763" s="256"/>
      <c r="DC1763" s="256"/>
      <c r="DD1763" s="256"/>
      <c r="DE1763" s="256"/>
      <c r="DF1763" s="256"/>
      <c r="DG1763" s="256"/>
      <c r="DH1763" s="256"/>
      <c r="DI1763" s="256"/>
      <c r="DJ1763" s="256"/>
      <c r="DK1763" s="256"/>
      <c r="DL1763" s="256"/>
      <c r="DM1763" s="256"/>
      <c r="DN1763" s="256"/>
      <c r="DO1763" s="256"/>
      <c r="DP1763" s="256"/>
      <c r="DQ1763" s="256"/>
      <c r="DR1763" s="256"/>
      <c r="DS1763" s="256"/>
      <c r="DT1763" s="256"/>
      <c r="DU1763" s="256"/>
      <c r="DV1763" s="256"/>
      <c r="DW1763" s="256"/>
      <c r="DX1763" s="256"/>
      <c r="DY1763" s="256"/>
      <c r="DZ1763" s="256"/>
      <c r="EA1763" s="256"/>
      <c r="EB1763" s="256"/>
      <c r="EC1763" s="256"/>
      <c r="ED1763" s="256"/>
      <c r="EE1763" s="256"/>
      <c r="EF1763" s="256"/>
      <c r="EG1763" s="256"/>
      <c r="EH1763" s="256"/>
      <c r="EI1763" s="256"/>
      <c r="EJ1763" s="256"/>
      <c r="EK1763" s="256"/>
      <c r="EL1763" s="256"/>
      <c r="EM1763" s="256"/>
      <c r="EN1763" s="256"/>
      <c r="EO1763" s="256"/>
      <c r="EP1763" s="256"/>
      <c r="EQ1763" s="256"/>
      <c r="ER1763" s="256"/>
      <c r="ES1763" s="256"/>
      <c r="ET1763" s="256"/>
      <c r="EU1763" s="256"/>
      <c r="EV1763" s="256"/>
      <c r="EW1763" s="256"/>
      <c r="EX1763" s="256"/>
      <c r="EY1763" s="256"/>
      <c r="EZ1763" s="256"/>
      <c r="FA1763" s="256"/>
      <c r="FB1763" s="256"/>
      <c r="FC1763" s="256"/>
      <c r="FD1763" s="256"/>
      <c r="FE1763" s="256"/>
      <c r="FF1763" s="256"/>
      <c r="FG1763" s="256"/>
      <c r="FH1763" s="256"/>
      <c r="FI1763" s="256"/>
      <c r="FJ1763" s="256"/>
      <c r="FK1763" s="256"/>
      <c r="FL1763" s="256"/>
      <c r="FM1763" s="256"/>
      <c r="FN1763" s="256"/>
      <c r="FO1763" s="256"/>
      <c r="FP1763" s="256"/>
      <c r="FQ1763" s="256"/>
      <c r="FR1763" s="256"/>
      <c r="FS1763" s="256"/>
      <c r="FT1763" s="256"/>
      <c r="FU1763" s="256"/>
      <c r="FV1763" s="256"/>
    </row>
    <row r="1764" spans="1:178" s="64" customFormat="1" ht="32.25" customHeight="1">
      <c r="A1764" s="67" t="s">
        <v>1179</v>
      </c>
      <c r="B1764" s="84" t="s">
        <v>1180</v>
      </c>
      <c r="C1764" s="243"/>
      <c r="D1764" s="40">
        <v>45</v>
      </c>
      <c r="E1764" s="23">
        <f t="shared" si="792"/>
        <v>0</v>
      </c>
      <c r="F1764" s="243"/>
      <c r="G1764" s="25">
        <v>30</v>
      </c>
      <c r="H1764" s="23">
        <f t="shared" si="793"/>
        <v>0</v>
      </c>
      <c r="I1764" s="243"/>
      <c r="J1764" s="25">
        <v>45</v>
      </c>
      <c r="K1764" s="23">
        <f t="shared" si="794"/>
        <v>0</v>
      </c>
      <c r="L1764" s="67"/>
      <c r="M1764" s="25">
        <v>75</v>
      </c>
      <c r="N1764" s="23">
        <f t="shared" si="795"/>
        <v>0</v>
      </c>
      <c r="O1764" s="67"/>
      <c r="P1764" s="40">
        <v>38</v>
      </c>
      <c r="Q1764" s="23">
        <f t="shared" si="796"/>
        <v>0</v>
      </c>
      <c r="R1764" s="67"/>
      <c r="S1764" s="40">
        <v>68</v>
      </c>
      <c r="T1764" s="23">
        <f t="shared" si="797"/>
        <v>0</v>
      </c>
      <c r="U1764" s="67"/>
      <c r="V1764" s="183">
        <v>38</v>
      </c>
      <c r="W1764" s="23">
        <f t="shared" si="798"/>
        <v>0</v>
      </c>
      <c r="X1764" s="67"/>
      <c r="Y1764" s="183">
        <v>55</v>
      </c>
      <c r="Z1764" s="23">
        <f t="shared" si="799"/>
        <v>0</v>
      </c>
      <c r="AA1764" s="67"/>
      <c r="AB1764" s="183">
        <v>58</v>
      </c>
      <c r="AC1764" s="23">
        <f t="shared" si="800"/>
        <v>0</v>
      </c>
      <c r="AD1764" s="67"/>
      <c r="AE1764" s="183">
        <v>68</v>
      </c>
      <c r="AF1764" s="25">
        <f t="shared" si="801"/>
        <v>0</v>
      </c>
      <c r="AG1764" s="67"/>
      <c r="AH1764" s="183">
        <v>98</v>
      </c>
      <c r="AI1764" s="23">
        <f t="shared" si="802"/>
        <v>0</v>
      </c>
      <c r="AJ1764" s="67"/>
      <c r="AK1764" s="183">
        <v>7</v>
      </c>
      <c r="AL1764" s="25">
        <f t="shared" si="803"/>
        <v>0</v>
      </c>
      <c r="AM1764" s="67"/>
      <c r="AN1764" s="40">
        <v>6</v>
      </c>
      <c r="AO1764" s="25">
        <f t="shared" si="804"/>
        <v>0</v>
      </c>
      <c r="AP1764" s="67"/>
      <c r="AQ1764" s="183">
        <v>7</v>
      </c>
      <c r="AR1764" s="60">
        <f t="shared" si="810"/>
        <v>0</v>
      </c>
      <c r="AS1764" s="67"/>
      <c r="AT1764" s="40">
        <v>5.63</v>
      </c>
      <c r="AU1764" s="60">
        <f t="shared" si="813"/>
        <v>0</v>
      </c>
      <c r="AV1764" s="67"/>
      <c r="AW1764" s="40">
        <v>6.65</v>
      </c>
      <c r="AX1764" s="60">
        <f t="shared" si="811"/>
        <v>0</v>
      </c>
      <c r="AY1764" s="67"/>
      <c r="AZ1764" s="60">
        <v>5.58</v>
      </c>
      <c r="BA1764" s="60">
        <f t="shared" si="812"/>
        <v>0</v>
      </c>
      <c r="BB1764" s="67"/>
      <c r="BC1764" s="183">
        <v>6</v>
      </c>
      <c r="BD1764" s="23">
        <f t="shared" si="805"/>
        <v>0</v>
      </c>
      <c r="BE1764" s="26">
        <f t="shared" si="806"/>
        <v>0</v>
      </c>
      <c r="BF1764" s="27">
        <f t="shared" si="809"/>
        <v>0</v>
      </c>
      <c r="BG1764" s="67"/>
      <c r="BH1764" s="211"/>
      <c r="BI1764" s="173"/>
      <c r="BJ1764" s="28">
        <f t="shared" si="807"/>
        <v>0</v>
      </c>
      <c r="BK1764" s="28">
        <f t="shared" si="808"/>
        <v>0</v>
      </c>
      <c r="BL1764" s="255"/>
      <c r="BM1764" s="255"/>
      <c r="BN1764" s="255"/>
      <c r="BO1764" s="255"/>
      <c r="BP1764" s="245"/>
      <c r="BQ1764" s="245"/>
      <c r="BR1764" s="247"/>
      <c r="BS1764" s="247"/>
      <c r="BT1764" s="247"/>
      <c r="BU1764" s="245"/>
      <c r="BV1764" s="255"/>
      <c r="BW1764" s="255"/>
      <c r="BX1764" s="255"/>
      <c r="BY1764" s="256"/>
      <c r="BZ1764" s="256"/>
      <c r="CA1764" s="256"/>
      <c r="CB1764" s="256"/>
      <c r="CC1764" s="256"/>
      <c r="CD1764" s="256"/>
      <c r="CE1764" s="256"/>
      <c r="CF1764" s="256"/>
      <c r="CG1764" s="256"/>
      <c r="CH1764" s="256"/>
      <c r="CI1764" s="256"/>
      <c r="CJ1764" s="256"/>
      <c r="CK1764" s="256"/>
      <c r="CL1764" s="256"/>
      <c r="CM1764" s="256"/>
      <c r="CN1764" s="256"/>
      <c r="CO1764" s="256"/>
      <c r="CP1764" s="256"/>
      <c r="CQ1764" s="256"/>
      <c r="CR1764" s="256"/>
      <c r="CS1764" s="256"/>
      <c r="CT1764" s="256"/>
      <c r="CU1764" s="256"/>
      <c r="CV1764" s="256"/>
      <c r="CW1764" s="256"/>
      <c r="CX1764" s="256"/>
      <c r="CY1764" s="256"/>
      <c r="CZ1764" s="256"/>
      <c r="DA1764" s="256"/>
      <c r="DB1764" s="256"/>
      <c r="DC1764" s="256"/>
      <c r="DD1764" s="256"/>
      <c r="DE1764" s="256"/>
      <c r="DF1764" s="256"/>
      <c r="DG1764" s="256"/>
      <c r="DH1764" s="256"/>
      <c r="DI1764" s="256"/>
      <c r="DJ1764" s="256"/>
      <c r="DK1764" s="256"/>
      <c r="DL1764" s="256"/>
      <c r="DM1764" s="256"/>
      <c r="DN1764" s="256"/>
      <c r="DO1764" s="256"/>
      <c r="DP1764" s="256"/>
      <c r="DQ1764" s="256"/>
      <c r="DR1764" s="256"/>
      <c r="DS1764" s="256"/>
      <c r="DT1764" s="256"/>
      <c r="DU1764" s="256"/>
      <c r="DV1764" s="256"/>
      <c r="DW1764" s="256"/>
      <c r="DX1764" s="256"/>
      <c r="DY1764" s="256"/>
      <c r="DZ1764" s="256"/>
      <c r="EA1764" s="256"/>
      <c r="EB1764" s="256"/>
      <c r="EC1764" s="256"/>
      <c r="ED1764" s="256"/>
      <c r="EE1764" s="256"/>
      <c r="EF1764" s="256"/>
      <c r="EG1764" s="256"/>
      <c r="EH1764" s="256"/>
      <c r="EI1764" s="256"/>
      <c r="EJ1764" s="256"/>
      <c r="EK1764" s="256"/>
      <c r="EL1764" s="256"/>
      <c r="EM1764" s="256"/>
      <c r="EN1764" s="256"/>
      <c r="EO1764" s="256"/>
      <c r="EP1764" s="256"/>
      <c r="EQ1764" s="256"/>
      <c r="ER1764" s="256"/>
      <c r="ES1764" s="256"/>
      <c r="ET1764" s="256"/>
      <c r="EU1764" s="256"/>
      <c r="EV1764" s="256"/>
      <c r="EW1764" s="256"/>
      <c r="EX1764" s="256"/>
      <c r="EY1764" s="256"/>
      <c r="EZ1764" s="256"/>
      <c r="FA1764" s="256"/>
      <c r="FB1764" s="256"/>
      <c r="FC1764" s="256"/>
      <c r="FD1764" s="256"/>
      <c r="FE1764" s="256"/>
      <c r="FF1764" s="256"/>
      <c r="FG1764" s="256"/>
      <c r="FH1764" s="256"/>
      <c r="FI1764" s="256"/>
      <c r="FJ1764" s="256"/>
      <c r="FK1764" s="256"/>
      <c r="FL1764" s="256"/>
      <c r="FM1764" s="256"/>
      <c r="FN1764" s="256"/>
      <c r="FO1764" s="256"/>
      <c r="FP1764" s="256"/>
      <c r="FQ1764" s="256"/>
      <c r="FR1764" s="256"/>
      <c r="FS1764" s="256"/>
      <c r="FT1764" s="256"/>
      <c r="FU1764" s="256"/>
      <c r="FV1764" s="256"/>
    </row>
    <row r="1765" spans="1:178" s="64" customFormat="1" ht="32.25" customHeight="1">
      <c r="A1765" s="67" t="s">
        <v>1181</v>
      </c>
      <c r="B1765" s="68" t="s">
        <v>1182</v>
      </c>
      <c r="C1765" s="60">
        <v>800</v>
      </c>
      <c r="D1765" s="40">
        <v>45</v>
      </c>
      <c r="E1765" s="23">
        <f t="shared" ref="E1765:E1771" si="814">D1765*C1765</f>
        <v>36000</v>
      </c>
      <c r="F1765" s="60">
        <v>340</v>
      </c>
      <c r="G1765" s="25">
        <v>30</v>
      </c>
      <c r="H1765" s="23">
        <f t="shared" ref="H1765:H1771" si="815">G1765*F1765</f>
        <v>10200</v>
      </c>
      <c r="I1765" s="60">
        <v>710</v>
      </c>
      <c r="J1765" s="25">
        <v>45</v>
      </c>
      <c r="K1765" s="23">
        <f t="shared" ref="K1765:K1771" si="816">J1765*I1765</f>
        <v>31950</v>
      </c>
      <c r="L1765" s="60"/>
      <c r="M1765" s="25">
        <v>75</v>
      </c>
      <c r="N1765" s="23">
        <f t="shared" ref="N1765:N1771" si="817">M1765*L1765</f>
        <v>0</v>
      </c>
      <c r="O1765" s="60"/>
      <c r="P1765" s="40">
        <v>38</v>
      </c>
      <c r="Q1765" s="23">
        <f t="shared" ref="Q1765:Q1771" si="818">P1765*O1765</f>
        <v>0</v>
      </c>
      <c r="R1765" s="60"/>
      <c r="S1765" s="40">
        <v>68</v>
      </c>
      <c r="T1765" s="23">
        <f t="shared" ref="T1765:T1771" si="819">S1765*R1765</f>
        <v>0</v>
      </c>
      <c r="U1765" s="60"/>
      <c r="V1765" s="183">
        <v>38</v>
      </c>
      <c r="W1765" s="23">
        <f t="shared" ref="W1765:W1771" si="820">V1765*U1765</f>
        <v>0</v>
      </c>
      <c r="X1765" s="60"/>
      <c r="Y1765" s="183">
        <v>55</v>
      </c>
      <c r="Z1765" s="23">
        <f t="shared" ref="Z1765:Z1771" si="821">Y1765*X1765</f>
        <v>0</v>
      </c>
      <c r="AA1765" s="60"/>
      <c r="AB1765" s="183">
        <v>58</v>
      </c>
      <c r="AC1765" s="23">
        <f t="shared" ref="AC1765:AC1771" si="822">AB1765*AA1765</f>
        <v>0</v>
      </c>
      <c r="AD1765" s="60"/>
      <c r="AE1765" s="183">
        <v>68</v>
      </c>
      <c r="AF1765" s="25">
        <f t="shared" ref="AF1765:AF1771" si="823">AE1765*AD1765</f>
        <v>0</v>
      </c>
      <c r="AG1765" s="60"/>
      <c r="AH1765" s="183">
        <v>98</v>
      </c>
      <c r="AI1765" s="23">
        <f t="shared" ref="AI1765:AI1771" si="824">AH1765*AG1765</f>
        <v>0</v>
      </c>
      <c r="AJ1765" s="60">
        <v>8798</v>
      </c>
      <c r="AK1765" s="183">
        <v>7</v>
      </c>
      <c r="AL1765" s="25">
        <f t="shared" ref="AL1765:AL1771" si="825">AK1765*AJ1765</f>
        <v>61586</v>
      </c>
      <c r="AM1765" s="60"/>
      <c r="AN1765" s="40">
        <v>6</v>
      </c>
      <c r="AO1765" s="25">
        <f t="shared" ref="AO1765:AO1771" si="826">AN1765*AM1765</f>
        <v>0</v>
      </c>
      <c r="AP1765" s="60"/>
      <c r="AQ1765" s="183">
        <v>7</v>
      </c>
      <c r="AR1765" s="60">
        <f t="shared" si="810"/>
        <v>0</v>
      </c>
      <c r="AS1765" s="60"/>
      <c r="AT1765" s="40">
        <v>5.63</v>
      </c>
      <c r="AU1765" s="60">
        <f t="shared" si="813"/>
        <v>0</v>
      </c>
      <c r="AV1765" s="60"/>
      <c r="AW1765" s="40">
        <v>6.65</v>
      </c>
      <c r="AX1765" s="60">
        <f t="shared" si="811"/>
        <v>0</v>
      </c>
      <c r="AY1765" s="60"/>
      <c r="AZ1765" s="60">
        <v>5.58</v>
      </c>
      <c r="BA1765" s="60">
        <f t="shared" si="812"/>
        <v>0</v>
      </c>
      <c r="BB1765" s="60"/>
      <c r="BC1765" s="183">
        <v>6</v>
      </c>
      <c r="BD1765" s="23">
        <f t="shared" ref="BD1765:BD1771" si="827">BC1765*BB1765</f>
        <v>0</v>
      </c>
      <c r="BE1765" s="26">
        <f t="shared" ref="BE1765:BE1771" si="828">E1765+H1765+K1765+N1765+Q1765+T1765+W1765+Z1765+AC1765+AF1765+AI1765+AL1765+AO1765+AR1765+AU1765+AX1765+BD1765+BA1765</f>
        <v>139736</v>
      </c>
      <c r="BF1765" s="27">
        <f t="shared" si="809"/>
        <v>-119477</v>
      </c>
      <c r="BG1765" s="61"/>
      <c r="BH1765" s="62"/>
      <c r="BI1765" s="173"/>
      <c r="BJ1765" s="28">
        <f t="shared" ref="BJ1765:BJ1771" si="829">BG1765+BH1765+BI1765</f>
        <v>0</v>
      </c>
      <c r="BK1765" s="28">
        <f t="shared" ref="BK1765:BK1771" si="830">BF1765+BE1765-BJ1765</f>
        <v>20259</v>
      </c>
      <c r="BL1765" s="255"/>
      <c r="BM1765" s="255"/>
      <c r="BN1765" s="255"/>
      <c r="BO1765" s="255"/>
      <c r="BP1765" s="245"/>
      <c r="BQ1765" s="245"/>
      <c r="BR1765" s="247"/>
      <c r="BS1765" s="247"/>
      <c r="BT1765" s="247"/>
      <c r="BU1765" s="245"/>
      <c r="BV1765" s="255"/>
      <c r="BW1765" s="255"/>
      <c r="BX1765" s="255"/>
      <c r="BY1765" s="256"/>
      <c r="BZ1765" s="256"/>
      <c r="CA1765" s="256"/>
      <c r="CB1765" s="256"/>
      <c r="CC1765" s="256"/>
      <c r="CD1765" s="256"/>
      <c r="CE1765" s="256"/>
      <c r="CF1765" s="256"/>
      <c r="CG1765" s="256"/>
      <c r="CH1765" s="256"/>
      <c r="CI1765" s="256"/>
      <c r="CJ1765" s="256"/>
      <c r="CK1765" s="256"/>
      <c r="CL1765" s="256"/>
      <c r="CM1765" s="256"/>
      <c r="CN1765" s="256"/>
      <c r="CO1765" s="256"/>
      <c r="CP1765" s="256"/>
      <c r="CQ1765" s="256"/>
      <c r="CR1765" s="256"/>
      <c r="CS1765" s="256"/>
      <c r="CT1765" s="256"/>
      <c r="CU1765" s="256"/>
      <c r="CV1765" s="256"/>
      <c r="CW1765" s="256"/>
      <c r="CX1765" s="256"/>
      <c r="CY1765" s="256"/>
      <c r="CZ1765" s="256"/>
      <c r="DA1765" s="256"/>
      <c r="DB1765" s="256"/>
      <c r="DC1765" s="256"/>
      <c r="DD1765" s="256"/>
      <c r="DE1765" s="256"/>
      <c r="DF1765" s="256"/>
      <c r="DG1765" s="256"/>
      <c r="DH1765" s="256"/>
      <c r="DI1765" s="256"/>
      <c r="DJ1765" s="256"/>
      <c r="DK1765" s="256"/>
      <c r="DL1765" s="256"/>
      <c r="DM1765" s="256"/>
      <c r="DN1765" s="256"/>
      <c r="DO1765" s="256"/>
      <c r="DP1765" s="256"/>
      <c r="DQ1765" s="256"/>
      <c r="DR1765" s="256"/>
      <c r="DS1765" s="256"/>
      <c r="DT1765" s="256"/>
      <c r="DU1765" s="256"/>
      <c r="DV1765" s="256"/>
      <c r="DW1765" s="256"/>
      <c r="DX1765" s="256"/>
      <c r="DY1765" s="256"/>
      <c r="DZ1765" s="256"/>
      <c r="EA1765" s="256"/>
      <c r="EB1765" s="256"/>
      <c r="EC1765" s="256"/>
      <c r="ED1765" s="256"/>
      <c r="EE1765" s="256"/>
      <c r="EF1765" s="256"/>
      <c r="EG1765" s="256"/>
      <c r="EH1765" s="256"/>
      <c r="EI1765" s="256"/>
      <c r="EJ1765" s="256"/>
      <c r="EK1765" s="256"/>
      <c r="EL1765" s="256"/>
      <c r="EM1765" s="256"/>
      <c r="EN1765" s="256"/>
      <c r="EO1765" s="256"/>
      <c r="EP1765" s="256"/>
      <c r="EQ1765" s="256"/>
      <c r="ER1765" s="256"/>
      <c r="ES1765" s="256"/>
      <c r="ET1765" s="256"/>
      <c r="EU1765" s="256"/>
      <c r="EV1765" s="256"/>
      <c r="EW1765" s="256"/>
      <c r="EX1765" s="256"/>
      <c r="EY1765" s="256"/>
      <c r="EZ1765" s="256"/>
      <c r="FA1765" s="256"/>
      <c r="FB1765" s="256"/>
      <c r="FC1765" s="256"/>
      <c r="FD1765" s="256"/>
      <c r="FE1765" s="256"/>
      <c r="FF1765" s="256"/>
      <c r="FG1765" s="256"/>
      <c r="FH1765" s="256"/>
      <c r="FI1765" s="256"/>
      <c r="FJ1765" s="256"/>
      <c r="FK1765" s="256"/>
      <c r="FL1765" s="256"/>
      <c r="FM1765" s="256"/>
      <c r="FN1765" s="256"/>
      <c r="FO1765" s="256"/>
      <c r="FP1765" s="256"/>
      <c r="FQ1765" s="256"/>
      <c r="FR1765" s="256"/>
      <c r="FS1765" s="256"/>
      <c r="FT1765" s="256"/>
      <c r="FU1765" s="256"/>
      <c r="FV1765" s="256"/>
    </row>
    <row r="1766" spans="1:178" s="64" customFormat="1" ht="32.25" customHeight="1">
      <c r="A1766" s="67" t="s">
        <v>1183</v>
      </c>
      <c r="B1766" s="68" t="s">
        <v>1184</v>
      </c>
      <c r="C1766" s="60"/>
      <c r="D1766" s="40">
        <v>45</v>
      </c>
      <c r="E1766" s="23">
        <f t="shared" si="814"/>
        <v>0</v>
      </c>
      <c r="F1766" s="60"/>
      <c r="G1766" s="25">
        <v>30</v>
      </c>
      <c r="H1766" s="23">
        <f t="shared" si="815"/>
        <v>0</v>
      </c>
      <c r="I1766" s="60"/>
      <c r="J1766" s="25">
        <v>45</v>
      </c>
      <c r="K1766" s="23">
        <f t="shared" si="816"/>
        <v>0</v>
      </c>
      <c r="L1766" s="60"/>
      <c r="M1766" s="25">
        <v>75</v>
      </c>
      <c r="N1766" s="23">
        <f t="shared" si="817"/>
        <v>0</v>
      </c>
      <c r="O1766" s="60"/>
      <c r="P1766" s="40">
        <v>38</v>
      </c>
      <c r="Q1766" s="23">
        <f t="shared" si="818"/>
        <v>0</v>
      </c>
      <c r="R1766" s="60"/>
      <c r="S1766" s="40">
        <v>68</v>
      </c>
      <c r="T1766" s="23">
        <f t="shared" si="819"/>
        <v>0</v>
      </c>
      <c r="U1766" s="60"/>
      <c r="V1766" s="183">
        <v>38</v>
      </c>
      <c r="W1766" s="23">
        <f t="shared" si="820"/>
        <v>0</v>
      </c>
      <c r="X1766" s="60"/>
      <c r="Y1766" s="183">
        <v>55</v>
      </c>
      <c r="Z1766" s="23">
        <f t="shared" si="821"/>
        <v>0</v>
      </c>
      <c r="AA1766" s="60"/>
      <c r="AB1766" s="183">
        <v>58</v>
      </c>
      <c r="AC1766" s="23">
        <f t="shared" si="822"/>
        <v>0</v>
      </c>
      <c r="AD1766" s="60"/>
      <c r="AE1766" s="183">
        <v>68</v>
      </c>
      <c r="AF1766" s="25">
        <f t="shared" si="823"/>
        <v>0</v>
      </c>
      <c r="AG1766" s="60"/>
      <c r="AH1766" s="183">
        <v>98</v>
      </c>
      <c r="AI1766" s="23">
        <f t="shared" si="824"/>
        <v>0</v>
      </c>
      <c r="AJ1766" s="60"/>
      <c r="AK1766" s="183">
        <v>7</v>
      </c>
      <c r="AL1766" s="25">
        <f t="shared" si="825"/>
        <v>0</v>
      </c>
      <c r="AM1766" s="60"/>
      <c r="AN1766" s="40">
        <v>6</v>
      </c>
      <c r="AO1766" s="25">
        <f t="shared" si="826"/>
        <v>0</v>
      </c>
      <c r="AP1766" s="60"/>
      <c r="AQ1766" s="183">
        <v>7</v>
      </c>
      <c r="AR1766" s="60">
        <f t="shared" si="810"/>
        <v>0</v>
      </c>
      <c r="AS1766" s="60"/>
      <c r="AT1766" s="40">
        <v>5.63</v>
      </c>
      <c r="AU1766" s="60">
        <f t="shared" si="813"/>
        <v>0</v>
      </c>
      <c r="AV1766" s="60"/>
      <c r="AW1766" s="40">
        <v>6.65</v>
      </c>
      <c r="AX1766" s="60">
        <f t="shared" si="811"/>
        <v>0</v>
      </c>
      <c r="AY1766" s="60"/>
      <c r="AZ1766" s="60">
        <v>5.58</v>
      </c>
      <c r="BA1766" s="60">
        <f t="shared" si="812"/>
        <v>0</v>
      </c>
      <c r="BB1766" s="60"/>
      <c r="BC1766" s="183">
        <v>6</v>
      </c>
      <c r="BD1766" s="23">
        <f t="shared" si="827"/>
        <v>0</v>
      </c>
      <c r="BE1766" s="26">
        <f t="shared" si="828"/>
        <v>0</v>
      </c>
      <c r="BF1766" s="27">
        <f t="shared" ref="BF1766:BF1771" si="831">BK1175</f>
        <v>0</v>
      </c>
      <c r="BG1766" s="61"/>
      <c r="BH1766" s="62"/>
      <c r="BI1766" s="173">
        <v>6840</v>
      </c>
      <c r="BJ1766" s="28">
        <f t="shared" si="829"/>
        <v>6840</v>
      </c>
      <c r="BK1766" s="28">
        <f t="shared" si="830"/>
        <v>-6840</v>
      </c>
      <c r="BL1766" s="255"/>
      <c r="BM1766" s="255"/>
      <c r="BN1766" s="255"/>
      <c r="BO1766" s="255"/>
      <c r="BP1766" s="245"/>
      <c r="BQ1766" s="245"/>
      <c r="BR1766" s="247"/>
      <c r="BS1766" s="247"/>
      <c r="BT1766" s="247"/>
      <c r="BU1766" s="245"/>
      <c r="BV1766" s="255"/>
      <c r="BW1766" s="255"/>
      <c r="BX1766" s="255"/>
      <c r="BY1766" s="256"/>
      <c r="BZ1766" s="256"/>
      <c r="CA1766" s="256"/>
      <c r="CB1766" s="256"/>
      <c r="CC1766" s="256"/>
      <c r="CD1766" s="256"/>
      <c r="CE1766" s="256"/>
      <c r="CF1766" s="256"/>
      <c r="CG1766" s="256"/>
      <c r="CH1766" s="256"/>
      <c r="CI1766" s="256"/>
      <c r="CJ1766" s="256"/>
      <c r="CK1766" s="256"/>
      <c r="CL1766" s="256"/>
      <c r="CM1766" s="256"/>
      <c r="CN1766" s="256"/>
      <c r="CO1766" s="256"/>
      <c r="CP1766" s="256"/>
      <c r="CQ1766" s="256"/>
      <c r="CR1766" s="256"/>
      <c r="CS1766" s="256"/>
      <c r="CT1766" s="256"/>
      <c r="CU1766" s="256"/>
      <c r="CV1766" s="256"/>
      <c r="CW1766" s="256"/>
      <c r="CX1766" s="256"/>
      <c r="CY1766" s="256"/>
      <c r="CZ1766" s="256"/>
      <c r="DA1766" s="256"/>
      <c r="DB1766" s="256"/>
      <c r="DC1766" s="256"/>
      <c r="DD1766" s="256"/>
      <c r="DE1766" s="256"/>
      <c r="DF1766" s="256"/>
      <c r="DG1766" s="256"/>
      <c r="DH1766" s="256"/>
      <c r="DI1766" s="256"/>
      <c r="DJ1766" s="256"/>
      <c r="DK1766" s="256"/>
      <c r="DL1766" s="256"/>
      <c r="DM1766" s="256"/>
      <c r="DN1766" s="256"/>
      <c r="DO1766" s="256"/>
      <c r="DP1766" s="256"/>
      <c r="DQ1766" s="256"/>
      <c r="DR1766" s="256"/>
      <c r="DS1766" s="256"/>
      <c r="DT1766" s="256"/>
      <c r="DU1766" s="256"/>
      <c r="DV1766" s="256"/>
      <c r="DW1766" s="256"/>
      <c r="DX1766" s="256"/>
      <c r="DY1766" s="256"/>
      <c r="DZ1766" s="256"/>
      <c r="EA1766" s="256"/>
      <c r="EB1766" s="256"/>
      <c r="EC1766" s="256"/>
      <c r="ED1766" s="256"/>
      <c r="EE1766" s="256"/>
      <c r="EF1766" s="256"/>
      <c r="EG1766" s="256"/>
      <c r="EH1766" s="256"/>
      <c r="EI1766" s="256"/>
      <c r="EJ1766" s="256"/>
      <c r="EK1766" s="256"/>
      <c r="EL1766" s="256"/>
      <c r="EM1766" s="256"/>
      <c r="EN1766" s="256"/>
      <c r="EO1766" s="256"/>
      <c r="EP1766" s="256"/>
      <c r="EQ1766" s="256"/>
      <c r="ER1766" s="256"/>
      <c r="ES1766" s="256"/>
      <c r="ET1766" s="256"/>
      <c r="EU1766" s="256"/>
      <c r="EV1766" s="256"/>
      <c r="EW1766" s="256"/>
      <c r="EX1766" s="256"/>
      <c r="EY1766" s="256"/>
      <c r="EZ1766" s="256"/>
      <c r="FA1766" s="256"/>
      <c r="FB1766" s="256"/>
      <c r="FC1766" s="256"/>
      <c r="FD1766" s="256"/>
      <c r="FE1766" s="256"/>
      <c r="FF1766" s="256"/>
      <c r="FG1766" s="256"/>
      <c r="FH1766" s="256"/>
      <c r="FI1766" s="256"/>
      <c r="FJ1766" s="256"/>
      <c r="FK1766" s="256"/>
      <c r="FL1766" s="256"/>
      <c r="FM1766" s="256"/>
      <c r="FN1766" s="256"/>
      <c r="FO1766" s="256"/>
      <c r="FP1766" s="256"/>
      <c r="FQ1766" s="256"/>
      <c r="FR1766" s="256"/>
      <c r="FS1766" s="256"/>
      <c r="FT1766" s="256"/>
      <c r="FU1766" s="256"/>
      <c r="FV1766" s="256"/>
    </row>
    <row r="1767" spans="1:178" s="64" customFormat="1" ht="32.25" customHeight="1">
      <c r="A1767" s="67" t="s">
        <v>1185</v>
      </c>
      <c r="B1767" s="68" t="s">
        <v>1186</v>
      </c>
      <c r="C1767" s="60"/>
      <c r="D1767" s="40">
        <v>45</v>
      </c>
      <c r="E1767" s="23">
        <f t="shared" si="814"/>
        <v>0</v>
      </c>
      <c r="F1767" s="60"/>
      <c r="G1767" s="25">
        <v>30</v>
      </c>
      <c r="H1767" s="23">
        <f t="shared" si="815"/>
        <v>0</v>
      </c>
      <c r="I1767" s="60"/>
      <c r="J1767" s="25">
        <v>45</v>
      </c>
      <c r="K1767" s="23">
        <f t="shared" si="816"/>
        <v>0</v>
      </c>
      <c r="L1767" s="60"/>
      <c r="M1767" s="25">
        <v>75</v>
      </c>
      <c r="N1767" s="23">
        <f t="shared" si="817"/>
        <v>0</v>
      </c>
      <c r="O1767" s="60"/>
      <c r="P1767" s="40">
        <v>38</v>
      </c>
      <c r="Q1767" s="23">
        <f t="shared" si="818"/>
        <v>0</v>
      </c>
      <c r="R1767" s="60"/>
      <c r="S1767" s="40">
        <v>68</v>
      </c>
      <c r="T1767" s="23">
        <f t="shared" si="819"/>
        <v>0</v>
      </c>
      <c r="U1767" s="60"/>
      <c r="V1767" s="183">
        <v>38</v>
      </c>
      <c r="W1767" s="23">
        <f t="shared" si="820"/>
        <v>0</v>
      </c>
      <c r="X1767" s="60"/>
      <c r="Y1767" s="183">
        <v>55</v>
      </c>
      <c r="Z1767" s="23">
        <f t="shared" si="821"/>
        <v>0</v>
      </c>
      <c r="AA1767" s="60"/>
      <c r="AB1767" s="183">
        <v>58</v>
      </c>
      <c r="AC1767" s="23">
        <f t="shared" si="822"/>
        <v>0</v>
      </c>
      <c r="AD1767" s="60"/>
      <c r="AE1767" s="183">
        <v>68</v>
      </c>
      <c r="AF1767" s="25">
        <f t="shared" si="823"/>
        <v>0</v>
      </c>
      <c r="AG1767" s="60"/>
      <c r="AH1767" s="183">
        <v>98</v>
      </c>
      <c r="AI1767" s="23">
        <f t="shared" si="824"/>
        <v>0</v>
      </c>
      <c r="AJ1767" s="60"/>
      <c r="AK1767" s="183">
        <v>7</v>
      </c>
      <c r="AL1767" s="25">
        <f t="shared" si="825"/>
        <v>0</v>
      </c>
      <c r="AM1767" s="60"/>
      <c r="AN1767" s="40">
        <v>6</v>
      </c>
      <c r="AO1767" s="25">
        <f t="shared" si="826"/>
        <v>0</v>
      </c>
      <c r="AP1767" s="60"/>
      <c r="AQ1767" s="183">
        <v>7</v>
      </c>
      <c r="AR1767" s="60">
        <f t="shared" si="810"/>
        <v>0</v>
      </c>
      <c r="AS1767" s="60"/>
      <c r="AT1767" s="40">
        <v>5.63</v>
      </c>
      <c r="AU1767" s="60">
        <f t="shared" si="813"/>
        <v>0</v>
      </c>
      <c r="AV1767" s="60"/>
      <c r="AW1767" s="40">
        <v>6.65</v>
      </c>
      <c r="AX1767" s="60">
        <f t="shared" si="811"/>
        <v>0</v>
      </c>
      <c r="AY1767" s="60"/>
      <c r="AZ1767" s="60">
        <v>5.58</v>
      </c>
      <c r="BA1767" s="60">
        <f t="shared" si="812"/>
        <v>0</v>
      </c>
      <c r="BB1767" s="60"/>
      <c r="BC1767" s="183">
        <v>6</v>
      </c>
      <c r="BD1767" s="23">
        <f t="shared" si="827"/>
        <v>0</v>
      </c>
      <c r="BE1767" s="26">
        <f t="shared" si="828"/>
        <v>0</v>
      </c>
      <c r="BF1767" s="27">
        <f t="shared" si="831"/>
        <v>19.989999999999782</v>
      </c>
      <c r="BG1767" s="61"/>
      <c r="BH1767" s="62"/>
      <c r="BI1767" s="173"/>
      <c r="BJ1767" s="28">
        <f t="shared" si="829"/>
        <v>0</v>
      </c>
      <c r="BK1767" s="28">
        <f t="shared" si="830"/>
        <v>19.989999999999782</v>
      </c>
      <c r="BL1767" s="255"/>
      <c r="BM1767" s="255"/>
      <c r="BN1767" s="255"/>
      <c r="BO1767" s="255"/>
      <c r="BP1767" s="245"/>
      <c r="BQ1767" s="245"/>
      <c r="BR1767" s="247"/>
      <c r="BS1767" s="247"/>
      <c r="BT1767" s="247"/>
      <c r="BU1767" s="245"/>
      <c r="BV1767" s="255"/>
      <c r="BW1767" s="255"/>
      <c r="BX1767" s="255"/>
      <c r="BY1767" s="256"/>
      <c r="BZ1767" s="256"/>
      <c r="CA1767" s="256"/>
      <c r="CB1767" s="256"/>
      <c r="CC1767" s="256"/>
      <c r="CD1767" s="256"/>
      <c r="CE1767" s="256"/>
      <c r="CF1767" s="256"/>
      <c r="CG1767" s="256"/>
      <c r="CH1767" s="256"/>
      <c r="CI1767" s="256"/>
      <c r="CJ1767" s="256"/>
      <c r="CK1767" s="256"/>
      <c r="CL1767" s="256"/>
      <c r="CM1767" s="256"/>
      <c r="CN1767" s="256"/>
      <c r="CO1767" s="256"/>
      <c r="CP1767" s="256"/>
      <c r="CQ1767" s="256"/>
      <c r="CR1767" s="256"/>
      <c r="CS1767" s="256"/>
      <c r="CT1767" s="256"/>
      <c r="CU1767" s="256"/>
      <c r="CV1767" s="256"/>
      <c r="CW1767" s="256"/>
      <c r="CX1767" s="256"/>
      <c r="CY1767" s="256"/>
      <c r="CZ1767" s="256"/>
      <c r="DA1767" s="256"/>
      <c r="DB1767" s="256"/>
      <c r="DC1767" s="256"/>
      <c r="DD1767" s="256"/>
      <c r="DE1767" s="256"/>
      <c r="DF1767" s="256"/>
      <c r="DG1767" s="256"/>
      <c r="DH1767" s="256"/>
      <c r="DI1767" s="256"/>
      <c r="DJ1767" s="256"/>
      <c r="DK1767" s="256"/>
      <c r="DL1767" s="256"/>
      <c r="DM1767" s="256"/>
      <c r="DN1767" s="256"/>
      <c r="DO1767" s="256"/>
      <c r="DP1767" s="256"/>
      <c r="DQ1767" s="256"/>
      <c r="DR1767" s="256"/>
      <c r="DS1767" s="256"/>
      <c r="DT1767" s="256"/>
      <c r="DU1767" s="256"/>
      <c r="DV1767" s="256"/>
      <c r="DW1767" s="256"/>
      <c r="DX1767" s="256"/>
      <c r="DY1767" s="256"/>
      <c r="DZ1767" s="256"/>
      <c r="EA1767" s="256"/>
      <c r="EB1767" s="256"/>
      <c r="EC1767" s="256"/>
      <c r="ED1767" s="256"/>
      <c r="EE1767" s="256"/>
      <c r="EF1767" s="256"/>
      <c r="EG1767" s="256"/>
      <c r="EH1767" s="256"/>
      <c r="EI1767" s="256"/>
      <c r="EJ1767" s="256"/>
      <c r="EK1767" s="256"/>
      <c r="EL1767" s="256"/>
      <c r="EM1767" s="256"/>
      <c r="EN1767" s="256"/>
      <c r="EO1767" s="256"/>
      <c r="EP1767" s="256"/>
      <c r="EQ1767" s="256"/>
      <c r="ER1767" s="256"/>
      <c r="ES1767" s="256"/>
      <c r="ET1767" s="256"/>
      <c r="EU1767" s="256"/>
      <c r="EV1767" s="256"/>
      <c r="EW1767" s="256"/>
      <c r="EX1767" s="256"/>
      <c r="EY1767" s="256"/>
      <c r="EZ1767" s="256"/>
      <c r="FA1767" s="256"/>
      <c r="FB1767" s="256"/>
      <c r="FC1767" s="256"/>
      <c r="FD1767" s="256"/>
      <c r="FE1767" s="256"/>
      <c r="FF1767" s="256"/>
      <c r="FG1767" s="256"/>
      <c r="FH1767" s="256"/>
      <c r="FI1767" s="256"/>
      <c r="FJ1767" s="256"/>
      <c r="FK1767" s="256"/>
      <c r="FL1767" s="256"/>
      <c r="FM1767" s="256"/>
      <c r="FN1767" s="256"/>
      <c r="FO1767" s="256"/>
      <c r="FP1767" s="256"/>
      <c r="FQ1767" s="256"/>
      <c r="FR1767" s="256"/>
      <c r="FS1767" s="256"/>
      <c r="FT1767" s="256"/>
      <c r="FU1767" s="256"/>
      <c r="FV1767" s="256"/>
    </row>
    <row r="1768" spans="1:178" s="64" customFormat="1" ht="32.25" customHeight="1">
      <c r="A1768" s="67" t="s">
        <v>1187</v>
      </c>
      <c r="B1768" s="68" t="s">
        <v>1188</v>
      </c>
      <c r="C1768" s="60"/>
      <c r="D1768" s="40">
        <v>45</v>
      </c>
      <c r="E1768" s="23">
        <f t="shared" si="814"/>
        <v>0</v>
      </c>
      <c r="F1768" s="60"/>
      <c r="G1768" s="25">
        <v>30</v>
      </c>
      <c r="H1768" s="23">
        <f t="shared" si="815"/>
        <v>0</v>
      </c>
      <c r="I1768" s="60"/>
      <c r="J1768" s="25">
        <v>45</v>
      </c>
      <c r="K1768" s="23">
        <f t="shared" si="816"/>
        <v>0</v>
      </c>
      <c r="L1768" s="60"/>
      <c r="M1768" s="25">
        <v>75</v>
      </c>
      <c r="N1768" s="23">
        <f t="shared" si="817"/>
        <v>0</v>
      </c>
      <c r="O1768" s="60"/>
      <c r="P1768" s="40">
        <v>38</v>
      </c>
      <c r="Q1768" s="23">
        <f t="shared" si="818"/>
        <v>0</v>
      </c>
      <c r="R1768" s="60"/>
      <c r="S1768" s="40">
        <v>68</v>
      </c>
      <c r="T1768" s="23">
        <f t="shared" si="819"/>
        <v>0</v>
      </c>
      <c r="U1768" s="60"/>
      <c r="V1768" s="183">
        <v>38</v>
      </c>
      <c r="W1768" s="23">
        <f t="shared" si="820"/>
        <v>0</v>
      </c>
      <c r="X1768" s="60"/>
      <c r="Y1768" s="183">
        <v>55</v>
      </c>
      <c r="Z1768" s="23">
        <f t="shared" si="821"/>
        <v>0</v>
      </c>
      <c r="AA1768" s="60"/>
      <c r="AB1768" s="183">
        <v>58</v>
      </c>
      <c r="AC1768" s="23">
        <f t="shared" si="822"/>
        <v>0</v>
      </c>
      <c r="AD1768" s="60"/>
      <c r="AE1768" s="183">
        <v>68</v>
      </c>
      <c r="AF1768" s="25">
        <f t="shared" si="823"/>
        <v>0</v>
      </c>
      <c r="AG1768" s="60"/>
      <c r="AH1768" s="183">
        <v>98</v>
      </c>
      <c r="AI1768" s="23">
        <f t="shared" si="824"/>
        <v>0</v>
      </c>
      <c r="AJ1768" s="60"/>
      <c r="AK1768" s="183">
        <v>7</v>
      </c>
      <c r="AL1768" s="25">
        <f t="shared" si="825"/>
        <v>0</v>
      </c>
      <c r="AM1768" s="60"/>
      <c r="AN1768" s="40">
        <v>6</v>
      </c>
      <c r="AO1768" s="25">
        <f t="shared" si="826"/>
        <v>0</v>
      </c>
      <c r="AP1768" s="60"/>
      <c r="AQ1768" s="183">
        <v>7</v>
      </c>
      <c r="AR1768" s="60">
        <f t="shared" si="810"/>
        <v>0</v>
      </c>
      <c r="AS1768" s="60"/>
      <c r="AT1768" s="40">
        <v>5.63</v>
      </c>
      <c r="AU1768" s="60">
        <f t="shared" si="813"/>
        <v>0</v>
      </c>
      <c r="AV1768" s="60"/>
      <c r="AW1768" s="40">
        <v>6.65</v>
      </c>
      <c r="AX1768" s="60">
        <f t="shared" si="811"/>
        <v>0</v>
      </c>
      <c r="AY1768" s="60"/>
      <c r="AZ1768" s="60">
        <v>5.58</v>
      </c>
      <c r="BA1768" s="60">
        <f t="shared" si="812"/>
        <v>0</v>
      </c>
      <c r="BB1768" s="60"/>
      <c r="BC1768" s="183">
        <v>6</v>
      </c>
      <c r="BD1768" s="23">
        <f t="shared" si="827"/>
        <v>0</v>
      </c>
      <c r="BE1768" s="26">
        <f t="shared" si="828"/>
        <v>0</v>
      </c>
      <c r="BF1768" s="27">
        <f t="shared" si="831"/>
        <v>1</v>
      </c>
      <c r="BG1768" s="61"/>
      <c r="BH1768" s="62"/>
      <c r="BI1768" s="173"/>
      <c r="BJ1768" s="28">
        <f t="shared" si="829"/>
        <v>0</v>
      </c>
      <c r="BK1768" s="28">
        <f t="shared" si="830"/>
        <v>1</v>
      </c>
      <c r="BL1768" s="255"/>
      <c r="BM1768" s="255"/>
      <c r="BN1768" s="255"/>
      <c r="BO1768" s="255"/>
      <c r="BP1768" s="245"/>
      <c r="BQ1768" s="245"/>
      <c r="BR1768" s="247"/>
      <c r="BS1768" s="247"/>
      <c r="BT1768" s="247"/>
      <c r="BU1768" s="245"/>
      <c r="BV1768" s="255"/>
      <c r="BW1768" s="255"/>
      <c r="BX1768" s="255"/>
      <c r="BY1768" s="256"/>
      <c r="BZ1768" s="256"/>
      <c r="CA1768" s="256"/>
      <c r="CB1768" s="256"/>
      <c r="CC1768" s="256"/>
      <c r="CD1768" s="256"/>
      <c r="CE1768" s="256"/>
      <c r="CF1768" s="256"/>
      <c r="CG1768" s="256"/>
      <c r="CH1768" s="256"/>
      <c r="CI1768" s="256"/>
      <c r="CJ1768" s="256"/>
      <c r="CK1768" s="256"/>
      <c r="CL1768" s="256"/>
      <c r="CM1768" s="256"/>
      <c r="CN1768" s="256"/>
      <c r="CO1768" s="256"/>
      <c r="CP1768" s="256"/>
      <c r="CQ1768" s="256"/>
      <c r="CR1768" s="256"/>
      <c r="CS1768" s="256"/>
      <c r="CT1768" s="256"/>
      <c r="CU1768" s="256"/>
      <c r="CV1768" s="256"/>
      <c r="CW1768" s="256"/>
      <c r="CX1768" s="256"/>
      <c r="CY1768" s="256"/>
      <c r="CZ1768" s="256"/>
      <c r="DA1768" s="256"/>
      <c r="DB1768" s="256"/>
      <c r="DC1768" s="256"/>
      <c r="DD1768" s="256"/>
      <c r="DE1768" s="256"/>
      <c r="DF1768" s="256"/>
      <c r="DG1768" s="256"/>
      <c r="DH1768" s="256"/>
      <c r="DI1768" s="256"/>
      <c r="DJ1768" s="256"/>
      <c r="DK1768" s="256"/>
      <c r="DL1768" s="256"/>
      <c r="DM1768" s="256"/>
      <c r="DN1768" s="256"/>
      <c r="DO1768" s="256"/>
      <c r="DP1768" s="256"/>
      <c r="DQ1768" s="256"/>
      <c r="DR1768" s="256"/>
      <c r="DS1768" s="256"/>
      <c r="DT1768" s="256"/>
      <c r="DU1768" s="256"/>
      <c r="DV1768" s="256"/>
      <c r="DW1768" s="256"/>
      <c r="DX1768" s="256"/>
      <c r="DY1768" s="256"/>
      <c r="DZ1768" s="256"/>
      <c r="EA1768" s="256"/>
      <c r="EB1768" s="256"/>
      <c r="EC1768" s="256"/>
      <c r="ED1768" s="256"/>
      <c r="EE1768" s="256"/>
      <c r="EF1768" s="256"/>
      <c r="EG1768" s="256"/>
      <c r="EH1768" s="256"/>
      <c r="EI1768" s="256"/>
      <c r="EJ1768" s="256"/>
      <c r="EK1768" s="256"/>
      <c r="EL1768" s="256"/>
      <c r="EM1768" s="256"/>
      <c r="EN1768" s="256"/>
      <c r="EO1768" s="256"/>
      <c r="EP1768" s="256"/>
      <c r="EQ1768" s="256"/>
      <c r="ER1768" s="256"/>
      <c r="ES1768" s="256"/>
      <c r="ET1768" s="256"/>
      <c r="EU1768" s="256"/>
      <c r="EV1768" s="256"/>
      <c r="EW1768" s="256"/>
      <c r="EX1768" s="256"/>
      <c r="EY1768" s="256"/>
      <c r="EZ1768" s="256"/>
      <c r="FA1768" s="256"/>
      <c r="FB1768" s="256"/>
      <c r="FC1768" s="256"/>
      <c r="FD1768" s="256"/>
      <c r="FE1768" s="256"/>
      <c r="FF1768" s="256"/>
      <c r="FG1768" s="256"/>
      <c r="FH1768" s="256"/>
      <c r="FI1768" s="256"/>
      <c r="FJ1768" s="256"/>
      <c r="FK1768" s="256"/>
      <c r="FL1768" s="256"/>
      <c r="FM1768" s="256"/>
      <c r="FN1768" s="256"/>
      <c r="FO1768" s="256"/>
      <c r="FP1768" s="256"/>
      <c r="FQ1768" s="256"/>
      <c r="FR1768" s="256"/>
      <c r="FS1768" s="256"/>
      <c r="FT1768" s="256"/>
      <c r="FU1768" s="256"/>
      <c r="FV1768" s="256"/>
    </row>
    <row r="1769" spans="1:178" s="64" customFormat="1" ht="32.25" customHeight="1">
      <c r="A1769" s="67" t="s">
        <v>1193</v>
      </c>
      <c r="B1769" s="147" t="s">
        <v>1194</v>
      </c>
      <c r="C1769" s="60">
        <v>600</v>
      </c>
      <c r="D1769" s="40">
        <v>45</v>
      </c>
      <c r="E1769" s="23">
        <f t="shared" si="814"/>
        <v>27000</v>
      </c>
      <c r="F1769" s="60">
        <v>340</v>
      </c>
      <c r="G1769" s="25">
        <v>30</v>
      </c>
      <c r="H1769" s="23">
        <f t="shared" si="815"/>
        <v>10200</v>
      </c>
      <c r="I1769" s="60">
        <v>730</v>
      </c>
      <c r="J1769" s="25">
        <v>45</v>
      </c>
      <c r="K1769" s="23">
        <f t="shared" si="816"/>
        <v>32850</v>
      </c>
      <c r="L1769" s="60"/>
      <c r="M1769" s="25">
        <v>75</v>
      </c>
      <c r="N1769" s="23">
        <f t="shared" si="817"/>
        <v>0</v>
      </c>
      <c r="O1769" s="60"/>
      <c r="P1769" s="40">
        <v>38</v>
      </c>
      <c r="Q1769" s="23">
        <f t="shared" si="818"/>
        <v>0</v>
      </c>
      <c r="R1769" s="60"/>
      <c r="S1769" s="40">
        <v>68</v>
      </c>
      <c r="T1769" s="23">
        <f t="shared" si="819"/>
        <v>0</v>
      </c>
      <c r="U1769" s="60"/>
      <c r="V1769" s="183">
        <v>38</v>
      </c>
      <c r="W1769" s="23">
        <f t="shared" si="820"/>
        <v>0</v>
      </c>
      <c r="X1769" s="60"/>
      <c r="Y1769" s="183">
        <v>55</v>
      </c>
      <c r="Z1769" s="23">
        <f t="shared" si="821"/>
        <v>0</v>
      </c>
      <c r="AA1769" s="60"/>
      <c r="AB1769" s="183">
        <v>58</v>
      </c>
      <c r="AC1769" s="23">
        <f t="shared" si="822"/>
        <v>0</v>
      </c>
      <c r="AD1769" s="60"/>
      <c r="AE1769" s="183">
        <v>68</v>
      </c>
      <c r="AF1769" s="25">
        <f t="shared" si="823"/>
        <v>0</v>
      </c>
      <c r="AG1769" s="60"/>
      <c r="AH1769" s="183">
        <v>98</v>
      </c>
      <c r="AI1769" s="23">
        <f t="shared" si="824"/>
        <v>0</v>
      </c>
      <c r="AJ1769" s="60">
        <v>6500</v>
      </c>
      <c r="AK1769" s="183">
        <v>7</v>
      </c>
      <c r="AL1769" s="25">
        <f t="shared" si="825"/>
        <v>45500</v>
      </c>
      <c r="AM1769" s="60"/>
      <c r="AN1769" s="40">
        <v>6</v>
      </c>
      <c r="AO1769" s="25">
        <f t="shared" si="826"/>
        <v>0</v>
      </c>
      <c r="AP1769" s="60"/>
      <c r="AQ1769" s="183">
        <v>7</v>
      </c>
      <c r="AR1769" s="60">
        <f t="shared" si="810"/>
        <v>0</v>
      </c>
      <c r="AS1769" s="60"/>
      <c r="AT1769" s="40">
        <v>5.63</v>
      </c>
      <c r="AU1769" s="60">
        <f t="shared" si="813"/>
        <v>0</v>
      </c>
      <c r="AV1769" s="60"/>
      <c r="AW1769" s="40">
        <v>6.65</v>
      </c>
      <c r="AX1769" s="60">
        <f t="shared" si="811"/>
        <v>0</v>
      </c>
      <c r="AY1769" s="60"/>
      <c r="AZ1769" s="60">
        <v>5.58</v>
      </c>
      <c r="BA1769" s="60">
        <f t="shared" si="812"/>
        <v>0</v>
      </c>
      <c r="BB1769" s="60">
        <v>800</v>
      </c>
      <c r="BC1769" s="183">
        <v>6</v>
      </c>
      <c r="BD1769" s="23">
        <f t="shared" si="827"/>
        <v>4800</v>
      </c>
      <c r="BE1769" s="26">
        <f t="shared" si="828"/>
        <v>120350</v>
      </c>
      <c r="BF1769" s="27">
        <f t="shared" si="831"/>
        <v>-2795</v>
      </c>
      <c r="BG1769" s="61"/>
      <c r="BH1769" s="62"/>
      <c r="BI1769" s="173"/>
      <c r="BJ1769" s="30">
        <f t="shared" si="829"/>
        <v>0</v>
      </c>
      <c r="BK1769" s="28">
        <f t="shared" si="830"/>
        <v>117555</v>
      </c>
      <c r="BL1769" s="255"/>
      <c r="BM1769" s="255"/>
      <c r="BN1769" s="255"/>
      <c r="BO1769" s="255"/>
      <c r="BP1769" s="245"/>
      <c r="BQ1769" s="245"/>
      <c r="BR1769" s="247"/>
      <c r="BS1769" s="247"/>
      <c r="BT1769" s="247"/>
      <c r="BU1769" s="245"/>
      <c r="BV1769" s="255"/>
      <c r="BW1769" s="255"/>
      <c r="BX1769" s="255"/>
      <c r="BY1769" s="256"/>
      <c r="BZ1769" s="256"/>
      <c r="CA1769" s="256"/>
      <c r="CB1769" s="256"/>
      <c r="CC1769" s="256"/>
      <c r="CD1769" s="256"/>
      <c r="CE1769" s="256"/>
      <c r="CF1769" s="256"/>
      <c r="CG1769" s="256"/>
      <c r="CH1769" s="256"/>
      <c r="CI1769" s="256"/>
      <c r="CJ1769" s="256"/>
      <c r="CK1769" s="256"/>
      <c r="CL1769" s="256"/>
      <c r="CM1769" s="256"/>
      <c r="CN1769" s="256"/>
      <c r="CO1769" s="256"/>
      <c r="CP1769" s="256"/>
      <c r="CQ1769" s="256"/>
      <c r="CR1769" s="256"/>
      <c r="CS1769" s="256"/>
      <c r="CT1769" s="256"/>
      <c r="CU1769" s="256"/>
      <c r="CV1769" s="256"/>
      <c r="CW1769" s="256"/>
      <c r="CX1769" s="256"/>
      <c r="CY1769" s="256"/>
      <c r="CZ1769" s="256"/>
      <c r="DA1769" s="256"/>
      <c r="DB1769" s="256"/>
      <c r="DC1769" s="256"/>
      <c r="DD1769" s="256"/>
      <c r="DE1769" s="256"/>
      <c r="DF1769" s="256"/>
      <c r="DG1769" s="256"/>
      <c r="DH1769" s="256"/>
      <c r="DI1769" s="256"/>
      <c r="DJ1769" s="256"/>
      <c r="DK1769" s="256"/>
      <c r="DL1769" s="256"/>
      <c r="DM1769" s="256"/>
      <c r="DN1769" s="256"/>
      <c r="DO1769" s="256"/>
      <c r="DP1769" s="256"/>
      <c r="DQ1769" s="256"/>
      <c r="DR1769" s="256"/>
      <c r="DS1769" s="256"/>
      <c r="DT1769" s="256"/>
      <c r="DU1769" s="256"/>
      <c r="DV1769" s="256"/>
      <c r="DW1769" s="256"/>
      <c r="DX1769" s="256"/>
      <c r="DY1769" s="256"/>
      <c r="DZ1769" s="256"/>
      <c r="EA1769" s="256"/>
      <c r="EB1769" s="256"/>
      <c r="EC1769" s="256"/>
      <c r="ED1769" s="256"/>
      <c r="EE1769" s="256"/>
      <c r="EF1769" s="256"/>
      <c r="EG1769" s="256"/>
      <c r="EH1769" s="256"/>
      <c r="EI1769" s="256"/>
      <c r="EJ1769" s="256"/>
      <c r="EK1769" s="256"/>
      <c r="EL1769" s="256"/>
      <c r="EM1769" s="256"/>
      <c r="EN1769" s="256"/>
      <c r="EO1769" s="256"/>
      <c r="EP1769" s="256"/>
      <c r="EQ1769" s="256"/>
      <c r="ER1769" s="256"/>
      <c r="ES1769" s="256"/>
      <c r="ET1769" s="256"/>
      <c r="EU1769" s="256"/>
      <c r="EV1769" s="256"/>
      <c r="EW1769" s="256"/>
      <c r="EX1769" s="256"/>
      <c r="EY1769" s="256"/>
      <c r="EZ1769" s="256"/>
      <c r="FA1769" s="256"/>
      <c r="FB1769" s="256"/>
      <c r="FC1769" s="256"/>
      <c r="FD1769" s="256"/>
      <c r="FE1769" s="256"/>
      <c r="FF1769" s="256"/>
      <c r="FG1769" s="256"/>
      <c r="FH1769" s="256"/>
      <c r="FI1769" s="256"/>
      <c r="FJ1769" s="256"/>
      <c r="FK1769" s="256"/>
      <c r="FL1769" s="256"/>
      <c r="FM1769" s="256"/>
      <c r="FN1769" s="256"/>
      <c r="FO1769" s="256"/>
      <c r="FP1769" s="256"/>
      <c r="FQ1769" s="256"/>
      <c r="FR1769" s="256"/>
      <c r="FS1769" s="256"/>
      <c r="FT1769" s="256"/>
      <c r="FU1769" s="256"/>
      <c r="FV1769" s="256"/>
    </row>
    <row r="1770" spans="1:178" s="64" customFormat="1" ht="32.25" customHeight="1">
      <c r="A1770" s="67" t="s">
        <v>1195</v>
      </c>
      <c r="B1770" s="147" t="s">
        <v>1196</v>
      </c>
      <c r="C1770" s="60">
        <v>600</v>
      </c>
      <c r="D1770" s="40">
        <v>45</v>
      </c>
      <c r="E1770" s="23">
        <f t="shared" si="814"/>
        <v>27000</v>
      </c>
      <c r="F1770" s="60">
        <v>200</v>
      </c>
      <c r="G1770" s="25">
        <v>30</v>
      </c>
      <c r="H1770" s="23">
        <f t="shared" si="815"/>
        <v>6000</v>
      </c>
      <c r="I1770" s="60">
        <v>750</v>
      </c>
      <c r="J1770" s="25">
        <v>45</v>
      </c>
      <c r="K1770" s="23">
        <f t="shared" si="816"/>
        <v>33750</v>
      </c>
      <c r="L1770" s="60"/>
      <c r="M1770" s="25">
        <v>75</v>
      </c>
      <c r="N1770" s="23">
        <f t="shared" si="817"/>
        <v>0</v>
      </c>
      <c r="O1770" s="60"/>
      <c r="P1770" s="40">
        <v>38</v>
      </c>
      <c r="Q1770" s="23">
        <f t="shared" si="818"/>
        <v>0</v>
      </c>
      <c r="R1770" s="60"/>
      <c r="S1770" s="40">
        <v>68</v>
      </c>
      <c r="T1770" s="23">
        <f t="shared" si="819"/>
        <v>0</v>
      </c>
      <c r="U1770" s="60"/>
      <c r="V1770" s="183">
        <v>38</v>
      </c>
      <c r="W1770" s="23">
        <f t="shared" si="820"/>
        <v>0</v>
      </c>
      <c r="X1770" s="60"/>
      <c r="Y1770" s="183">
        <v>55</v>
      </c>
      <c r="Z1770" s="23">
        <f t="shared" si="821"/>
        <v>0</v>
      </c>
      <c r="AA1770" s="60"/>
      <c r="AB1770" s="183">
        <v>58</v>
      </c>
      <c r="AC1770" s="23">
        <f t="shared" si="822"/>
        <v>0</v>
      </c>
      <c r="AD1770" s="60"/>
      <c r="AE1770" s="183">
        <v>68</v>
      </c>
      <c r="AF1770" s="25">
        <f t="shared" si="823"/>
        <v>0</v>
      </c>
      <c r="AG1770" s="60"/>
      <c r="AH1770" s="183">
        <v>98</v>
      </c>
      <c r="AI1770" s="23">
        <f t="shared" si="824"/>
        <v>0</v>
      </c>
      <c r="AJ1770" s="60">
        <v>4500</v>
      </c>
      <c r="AK1770" s="183">
        <v>7</v>
      </c>
      <c r="AL1770" s="25">
        <f t="shared" si="825"/>
        <v>31500</v>
      </c>
      <c r="AM1770" s="60"/>
      <c r="AN1770" s="40">
        <v>6</v>
      </c>
      <c r="AO1770" s="25">
        <f t="shared" si="826"/>
        <v>0</v>
      </c>
      <c r="AP1770" s="60"/>
      <c r="AQ1770" s="183">
        <v>7</v>
      </c>
      <c r="AR1770" s="60">
        <f t="shared" si="810"/>
        <v>0</v>
      </c>
      <c r="AS1770" s="60"/>
      <c r="AT1770" s="40">
        <v>5.63</v>
      </c>
      <c r="AU1770" s="60">
        <f t="shared" si="813"/>
        <v>0</v>
      </c>
      <c r="AV1770" s="60"/>
      <c r="AW1770" s="40">
        <v>6.65</v>
      </c>
      <c r="AX1770" s="60">
        <f t="shared" si="811"/>
        <v>0</v>
      </c>
      <c r="AY1770" s="60"/>
      <c r="AZ1770" s="60">
        <v>5.58</v>
      </c>
      <c r="BA1770" s="60">
        <f t="shared" si="812"/>
        <v>0</v>
      </c>
      <c r="BB1770" s="60">
        <v>1350</v>
      </c>
      <c r="BC1770" s="183">
        <v>6</v>
      </c>
      <c r="BD1770" s="23">
        <f t="shared" si="827"/>
        <v>8100</v>
      </c>
      <c r="BE1770" s="26">
        <f t="shared" si="828"/>
        <v>106350</v>
      </c>
      <c r="BF1770" s="27">
        <f t="shared" si="831"/>
        <v>-14170</v>
      </c>
      <c r="BG1770" s="61"/>
      <c r="BH1770" s="62"/>
      <c r="BI1770" s="173"/>
      <c r="BJ1770" s="30">
        <f t="shared" si="829"/>
        <v>0</v>
      </c>
      <c r="BK1770" s="28">
        <f t="shared" si="830"/>
        <v>92180</v>
      </c>
      <c r="BL1770" s="255"/>
      <c r="BM1770" s="255"/>
      <c r="BN1770" s="255"/>
      <c r="BO1770" s="255"/>
      <c r="BP1770" s="245"/>
      <c r="BQ1770" s="245"/>
      <c r="BR1770" s="247"/>
      <c r="BS1770" s="247"/>
      <c r="BT1770" s="247"/>
      <c r="BU1770" s="245"/>
      <c r="BV1770" s="255"/>
      <c r="BW1770" s="255"/>
      <c r="BX1770" s="255"/>
      <c r="BY1770" s="256"/>
      <c r="BZ1770" s="256"/>
      <c r="CA1770" s="256"/>
      <c r="CB1770" s="256"/>
      <c r="CC1770" s="256"/>
      <c r="CD1770" s="256"/>
      <c r="CE1770" s="256"/>
      <c r="CF1770" s="256"/>
      <c r="CG1770" s="256"/>
      <c r="CH1770" s="256"/>
      <c r="CI1770" s="256"/>
      <c r="CJ1770" s="256"/>
      <c r="CK1770" s="256"/>
      <c r="CL1770" s="256"/>
      <c r="CM1770" s="256"/>
      <c r="CN1770" s="256"/>
      <c r="CO1770" s="256"/>
      <c r="CP1770" s="256"/>
      <c r="CQ1770" s="256"/>
      <c r="CR1770" s="256"/>
      <c r="CS1770" s="256"/>
      <c r="CT1770" s="256"/>
      <c r="CU1770" s="256"/>
      <c r="CV1770" s="256"/>
      <c r="CW1770" s="256"/>
      <c r="CX1770" s="256"/>
      <c r="CY1770" s="256"/>
      <c r="CZ1770" s="256"/>
      <c r="DA1770" s="256"/>
      <c r="DB1770" s="256"/>
      <c r="DC1770" s="256"/>
      <c r="DD1770" s="256"/>
      <c r="DE1770" s="256"/>
      <c r="DF1770" s="256"/>
      <c r="DG1770" s="256"/>
      <c r="DH1770" s="256"/>
      <c r="DI1770" s="256"/>
      <c r="DJ1770" s="256"/>
      <c r="DK1770" s="256"/>
      <c r="DL1770" s="256"/>
      <c r="DM1770" s="256"/>
      <c r="DN1770" s="256"/>
      <c r="DO1770" s="256"/>
      <c r="DP1770" s="256"/>
      <c r="DQ1770" s="256"/>
      <c r="DR1770" s="256"/>
      <c r="DS1770" s="256"/>
      <c r="DT1770" s="256"/>
      <c r="DU1770" s="256"/>
      <c r="DV1770" s="256"/>
      <c r="DW1770" s="256"/>
      <c r="DX1770" s="256"/>
      <c r="DY1770" s="256"/>
      <c r="DZ1770" s="256"/>
      <c r="EA1770" s="256"/>
      <c r="EB1770" s="256"/>
      <c r="EC1770" s="256"/>
      <c r="ED1770" s="256"/>
      <c r="EE1770" s="256"/>
      <c r="EF1770" s="256"/>
      <c r="EG1770" s="256"/>
      <c r="EH1770" s="256"/>
      <c r="EI1770" s="256"/>
      <c r="EJ1770" s="256"/>
      <c r="EK1770" s="256"/>
      <c r="EL1770" s="256"/>
      <c r="EM1770" s="256"/>
      <c r="EN1770" s="256"/>
      <c r="EO1770" s="256"/>
      <c r="EP1770" s="256"/>
      <c r="EQ1770" s="256"/>
      <c r="ER1770" s="256"/>
      <c r="ES1770" s="256"/>
      <c r="ET1770" s="256"/>
      <c r="EU1770" s="256"/>
      <c r="EV1770" s="256"/>
      <c r="EW1770" s="256"/>
      <c r="EX1770" s="256"/>
      <c r="EY1770" s="256"/>
      <c r="EZ1770" s="256"/>
      <c r="FA1770" s="256"/>
      <c r="FB1770" s="256"/>
      <c r="FC1770" s="256"/>
      <c r="FD1770" s="256"/>
      <c r="FE1770" s="256"/>
      <c r="FF1770" s="256"/>
      <c r="FG1770" s="256"/>
      <c r="FH1770" s="256"/>
      <c r="FI1770" s="256"/>
      <c r="FJ1770" s="256"/>
      <c r="FK1770" s="256"/>
      <c r="FL1770" s="256"/>
      <c r="FM1770" s="256"/>
      <c r="FN1770" s="256"/>
      <c r="FO1770" s="256"/>
      <c r="FP1770" s="256"/>
      <c r="FQ1770" s="256"/>
      <c r="FR1770" s="256"/>
      <c r="FS1770" s="256"/>
      <c r="FT1770" s="256"/>
      <c r="FU1770" s="256"/>
      <c r="FV1770" s="256"/>
    </row>
    <row r="1771" spans="1:178" s="64" customFormat="1" ht="32.25" customHeight="1">
      <c r="A1771" s="67" t="s">
        <v>1197</v>
      </c>
      <c r="B1771" s="147" t="s">
        <v>1198</v>
      </c>
      <c r="C1771" s="60">
        <v>500</v>
      </c>
      <c r="D1771" s="40">
        <v>45</v>
      </c>
      <c r="E1771" s="23">
        <f t="shared" si="814"/>
        <v>22500</v>
      </c>
      <c r="F1771" s="60">
        <v>300</v>
      </c>
      <c r="G1771" s="25">
        <v>30</v>
      </c>
      <c r="H1771" s="23">
        <f t="shared" si="815"/>
        <v>9000</v>
      </c>
      <c r="I1771" s="60">
        <v>1240</v>
      </c>
      <c r="J1771" s="25">
        <v>45</v>
      </c>
      <c r="K1771" s="23">
        <f t="shared" si="816"/>
        <v>55800</v>
      </c>
      <c r="L1771" s="60"/>
      <c r="M1771" s="25">
        <v>75</v>
      </c>
      <c r="N1771" s="23">
        <f t="shared" si="817"/>
        <v>0</v>
      </c>
      <c r="O1771" s="60"/>
      <c r="P1771" s="40">
        <v>38</v>
      </c>
      <c r="Q1771" s="23">
        <f t="shared" si="818"/>
        <v>0</v>
      </c>
      <c r="R1771" s="60"/>
      <c r="S1771" s="40">
        <v>68</v>
      </c>
      <c r="T1771" s="23">
        <f t="shared" si="819"/>
        <v>0</v>
      </c>
      <c r="U1771" s="60"/>
      <c r="V1771" s="183">
        <v>38</v>
      </c>
      <c r="W1771" s="23">
        <f t="shared" si="820"/>
        <v>0</v>
      </c>
      <c r="X1771" s="60"/>
      <c r="Y1771" s="183">
        <v>55</v>
      </c>
      <c r="Z1771" s="23">
        <f t="shared" si="821"/>
        <v>0</v>
      </c>
      <c r="AA1771" s="60"/>
      <c r="AB1771" s="183">
        <v>58</v>
      </c>
      <c r="AC1771" s="23">
        <f t="shared" si="822"/>
        <v>0</v>
      </c>
      <c r="AD1771" s="60"/>
      <c r="AE1771" s="183">
        <v>68</v>
      </c>
      <c r="AF1771" s="25">
        <f t="shared" si="823"/>
        <v>0</v>
      </c>
      <c r="AG1771" s="60"/>
      <c r="AH1771" s="183">
        <v>98</v>
      </c>
      <c r="AI1771" s="23">
        <f t="shared" si="824"/>
        <v>0</v>
      </c>
      <c r="AJ1771" s="60">
        <v>7830</v>
      </c>
      <c r="AK1771" s="183">
        <v>7</v>
      </c>
      <c r="AL1771" s="25">
        <f t="shared" si="825"/>
        <v>54810</v>
      </c>
      <c r="AM1771" s="60"/>
      <c r="AN1771" s="40">
        <v>6</v>
      </c>
      <c r="AO1771" s="25">
        <f t="shared" si="826"/>
        <v>0</v>
      </c>
      <c r="AP1771" s="60"/>
      <c r="AQ1771" s="183">
        <v>7</v>
      </c>
      <c r="AR1771" s="60">
        <f t="shared" si="810"/>
        <v>0</v>
      </c>
      <c r="AS1771" s="60"/>
      <c r="AT1771" s="40">
        <v>5.63</v>
      </c>
      <c r="AU1771" s="60">
        <f t="shared" si="813"/>
        <v>0</v>
      </c>
      <c r="AV1771" s="60"/>
      <c r="AW1771" s="40">
        <v>6.65</v>
      </c>
      <c r="AX1771" s="60">
        <f t="shared" si="811"/>
        <v>0</v>
      </c>
      <c r="AY1771" s="60"/>
      <c r="AZ1771" s="60">
        <v>5.58</v>
      </c>
      <c r="BA1771" s="60">
        <f t="shared" si="812"/>
        <v>0</v>
      </c>
      <c r="BB1771" s="60">
        <v>1300</v>
      </c>
      <c r="BC1771" s="183">
        <v>6</v>
      </c>
      <c r="BD1771" s="23">
        <f t="shared" si="827"/>
        <v>7800</v>
      </c>
      <c r="BE1771" s="26">
        <f t="shared" si="828"/>
        <v>149910</v>
      </c>
      <c r="BF1771" s="27">
        <f t="shared" si="831"/>
        <v>-71280</v>
      </c>
      <c r="BG1771" s="61"/>
      <c r="BH1771" s="62"/>
      <c r="BI1771" s="173">
        <v>65280</v>
      </c>
      <c r="BJ1771" s="30">
        <f t="shared" si="829"/>
        <v>65280</v>
      </c>
      <c r="BK1771" s="28">
        <f t="shared" si="830"/>
        <v>13350</v>
      </c>
      <c r="BL1771" s="255"/>
      <c r="BM1771" s="255"/>
      <c r="BN1771" s="255"/>
      <c r="BO1771" s="255"/>
      <c r="BP1771" s="245"/>
      <c r="BQ1771" s="245"/>
      <c r="BR1771" s="247"/>
      <c r="BS1771" s="247"/>
      <c r="BT1771" s="247"/>
      <c r="BU1771" s="245"/>
      <c r="BV1771" s="255"/>
      <c r="BW1771" s="255"/>
      <c r="BX1771" s="255"/>
      <c r="BY1771" s="256"/>
      <c r="BZ1771" s="256"/>
      <c r="CA1771" s="256"/>
      <c r="CB1771" s="256"/>
      <c r="CC1771" s="256"/>
      <c r="CD1771" s="256"/>
      <c r="CE1771" s="256"/>
      <c r="CF1771" s="256"/>
      <c r="CG1771" s="256"/>
      <c r="CH1771" s="256"/>
      <c r="CI1771" s="256"/>
      <c r="CJ1771" s="256"/>
      <c r="CK1771" s="256"/>
      <c r="CL1771" s="256"/>
      <c r="CM1771" s="256"/>
      <c r="CN1771" s="256"/>
      <c r="CO1771" s="256"/>
      <c r="CP1771" s="256"/>
      <c r="CQ1771" s="256"/>
      <c r="CR1771" s="256"/>
      <c r="CS1771" s="256"/>
      <c r="CT1771" s="256"/>
      <c r="CU1771" s="256"/>
      <c r="CV1771" s="256"/>
      <c r="CW1771" s="256"/>
      <c r="CX1771" s="256"/>
      <c r="CY1771" s="256"/>
      <c r="CZ1771" s="256"/>
      <c r="DA1771" s="256"/>
      <c r="DB1771" s="256"/>
      <c r="DC1771" s="256"/>
      <c r="DD1771" s="256"/>
      <c r="DE1771" s="256"/>
      <c r="DF1771" s="256"/>
      <c r="DG1771" s="256"/>
      <c r="DH1771" s="256"/>
      <c r="DI1771" s="256"/>
      <c r="DJ1771" s="256"/>
      <c r="DK1771" s="256"/>
      <c r="DL1771" s="256"/>
      <c r="DM1771" s="256"/>
      <c r="DN1771" s="256"/>
      <c r="DO1771" s="256"/>
      <c r="DP1771" s="256"/>
      <c r="DQ1771" s="256"/>
      <c r="DR1771" s="256"/>
      <c r="DS1771" s="256"/>
      <c r="DT1771" s="256"/>
      <c r="DU1771" s="256"/>
      <c r="DV1771" s="256"/>
      <c r="DW1771" s="256"/>
      <c r="DX1771" s="256"/>
      <c r="DY1771" s="256"/>
      <c r="DZ1771" s="256"/>
      <c r="EA1771" s="256"/>
      <c r="EB1771" s="256"/>
      <c r="EC1771" s="256"/>
      <c r="ED1771" s="256"/>
      <c r="EE1771" s="256"/>
      <c r="EF1771" s="256"/>
      <c r="EG1771" s="256"/>
      <c r="EH1771" s="256"/>
      <c r="EI1771" s="256"/>
      <c r="EJ1771" s="256"/>
      <c r="EK1771" s="256"/>
      <c r="EL1771" s="256"/>
      <c r="EM1771" s="256"/>
      <c r="EN1771" s="256"/>
      <c r="EO1771" s="256"/>
      <c r="EP1771" s="256"/>
      <c r="EQ1771" s="256"/>
      <c r="ER1771" s="256"/>
      <c r="ES1771" s="256"/>
      <c r="ET1771" s="256"/>
      <c r="EU1771" s="256"/>
      <c r="EV1771" s="256"/>
      <c r="EW1771" s="256"/>
      <c r="EX1771" s="256"/>
      <c r="EY1771" s="256"/>
      <c r="EZ1771" s="256"/>
      <c r="FA1771" s="256"/>
      <c r="FB1771" s="256"/>
      <c r="FC1771" s="256"/>
      <c r="FD1771" s="256"/>
      <c r="FE1771" s="256"/>
      <c r="FF1771" s="256"/>
      <c r="FG1771" s="256"/>
      <c r="FH1771" s="256"/>
      <c r="FI1771" s="256"/>
      <c r="FJ1771" s="256"/>
      <c r="FK1771" s="256"/>
      <c r="FL1771" s="256"/>
      <c r="FM1771" s="256"/>
      <c r="FN1771" s="256"/>
      <c r="FO1771" s="256"/>
      <c r="FP1771" s="256"/>
      <c r="FQ1771" s="256"/>
      <c r="FR1771" s="256"/>
      <c r="FS1771" s="256"/>
      <c r="FT1771" s="256"/>
      <c r="FU1771" s="256"/>
      <c r="FV1771" s="256"/>
    </row>
    <row r="1772" spans="1:178" s="64" customFormat="1" ht="32.25" customHeight="1">
      <c r="A1772" s="67" t="s">
        <v>1200</v>
      </c>
      <c r="B1772" s="147" t="s">
        <v>1201</v>
      </c>
      <c r="C1772" s="60"/>
      <c r="D1772" s="40"/>
      <c r="E1772" s="23"/>
      <c r="F1772" s="60"/>
      <c r="G1772" s="25"/>
      <c r="H1772" s="23"/>
      <c r="I1772" s="60"/>
      <c r="J1772" s="25"/>
      <c r="K1772" s="23"/>
      <c r="L1772" s="60"/>
      <c r="M1772" s="25"/>
      <c r="N1772" s="23"/>
      <c r="O1772" s="60"/>
      <c r="P1772" s="40"/>
      <c r="Q1772" s="23"/>
      <c r="R1772" s="60"/>
      <c r="S1772" s="40"/>
      <c r="T1772" s="23"/>
      <c r="U1772" s="60"/>
      <c r="V1772" s="183"/>
      <c r="W1772" s="23"/>
      <c r="X1772" s="60"/>
      <c r="Y1772" s="183"/>
      <c r="Z1772" s="23"/>
      <c r="AA1772" s="60"/>
      <c r="AB1772" s="183"/>
      <c r="AC1772" s="23"/>
      <c r="AD1772" s="60"/>
      <c r="AE1772" s="183"/>
      <c r="AF1772" s="25"/>
      <c r="AG1772" s="60"/>
      <c r="AH1772" s="183"/>
      <c r="AI1772" s="23"/>
      <c r="AJ1772" s="60"/>
      <c r="AK1772" s="183"/>
      <c r="AL1772" s="25"/>
      <c r="AM1772" s="60"/>
      <c r="AN1772" s="40"/>
      <c r="AO1772" s="25"/>
      <c r="AP1772" s="60"/>
      <c r="AQ1772" s="183"/>
      <c r="AR1772" s="60"/>
      <c r="AS1772" s="60"/>
      <c r="AT1772" s="40"/>
      <c r="AU1772" s="60"/>
      <c r="AV1772" s="60"/>
      <c r="AW1772" s="40"/>
      <c r="AX1772" s="60"/>
      <c r="AY1772" s="60"/>
      <c r="AZ1772" s="60"/>
      <c r="BA1772" s="60"/>
      <c r="BB1772" s="60"/>
      <c r="BC1772" s="183"/>
      <c r="BD1772" s="23"/>
      <c r="BE1772" s="26"/>
      <c r="BF1772" s="27"/>
      <c r="BG1772" s="61"/>
      <c r="BH1772" s="62"/>
      <c r="BI1772" s="174">
        <v>50000</v>
      </c>
      <c r="BJ1772" s="30"/>
      <c r="BK1772" s="28"/>
      <c r="BL1772" s="255"/>
      <c r="BM1772" s="255"/>
      <c r="BN1772" s="255"/>
      <c r="BO1772" s="255"/>
      <c r="BP1772" s="245"/>
      <c r="BQ1772" s="245"/>
      <c r="BR1772" s="247"/>
      <c r="BS1772" s="247"/>
      <c r="BT1772" s="247"/>
      <c r="BU1772" s="245"/>
      <c r="BV1772" s="255"/>
      <c r="BW1772" s="255"/>
      <c r="BX1772" s="255"/>
      <c r="BY1772" s="256"/>
      <c r="BZ1772" s="256"/>
      <c r="CA1772" s="256"/>
      <c r="CB1772" s="256"/>
      <c r="CC1772" s="256"/>
      <c r="CD1772" s="256"/>
      <c r="CE1772" s="256"/>
      <c r="CF1772" s="256"/>
      <c r="CG1772" s="256"/>
      <c r="CH1772" s="256"/>
      <c r="CI1772" s="256"/>
      <c r="CJ1772" s="256"/>
      <c r="CK1772" s="256"/>
      <c r="CL1772" s="256"/>
      <c r="CM1772" s="256"/>
      <c r="CN1772" s="256"/>
      <c r="CO1772" s="256"/>
      <c r="CP1772" s="256"/>
      <c r="CQ1772" s="256"/>
      <c r="CR1772" s="256"/>
      <c r="CS1772" s="256"/>
      <c r="CT1772" s="256"/>
      <c r="CU1772" s="256"/>
      <c r="CV1772" s="256"/>
      <c r="CW1772" s="256"/>
      <c r="CX1772" s="256"/>
      <c r="CY1772" s="256"/>
      <c r="CZ1772" s="256"/>
      <c r="DA1772" s="256"/>
      <c r="DB1772" s="256"/>
      <c r="DC1772" s="256"/>
      <c r="DD1772" s="256"/>
      <c r="DE1772" s="256"/>
      <c r="DF1772" s="256"/>
      <c r="DG1772" s="256"/>
      <c r="DH1772" s="256"/>
      <c r="DI1772" s="256"/>
      <c r="DJ1772" s="256"/>
      <c r="DK1772" s="256"/>
      <c r="DL1772" s="256"/>
      <c r="DM1772" s="256"/>
      <c r="DN1772" s="256"/>
      <c r="DO1772" s="256"/>
      <c r="DP1772" s="256"/>
      <c r="DQ1772" s="256"/>
      <c r="DR1772" s="256"/>
      <c r="DS1772" s="256"/>
      <c r="DT1772" s="256"/>
      <c r="DU1772" s="256"/>
      <c r="DV1772" s="256"/>
      <c r="DW1772" s="256"/>
      <c r="DX1772" s="256"/>
      <c r="DY1772" s="256"/>
      <c r="DZ1772" s="256"/>
      <c r="EA1772" s="256"/>
      <c r="EB1772" s="256"/>
      <c r="EC1772" s="256"/>
      <c r="ED1772" s="256"/>
      <c r="EE1772" s="256"/>
      <c r="EF1772" s="256"/>
      <c r="EG1772" s="256"/>
      <c r="EH1772" s="256"/>
      <c r="EI1772" s="256"/>
      <c r="EJ1772" s="256"/>
      <c r="EK1772" s="256"/>
      <c r="EL1772" s="256"/>
      <c r="EM1772" s="256"/>
      <c r="EN1772" s="256"/>
      <c r="EO1772" s="256"/>
      <c r="EP1772" s="256"/>
      <c r="EQ1772" s="256"/>
      <c r="ER1772" s="256"/>
      <c r="ES1772" s="256"/>
      <c r="ET1772" s="256"/>
      <c r="EU1772" s="256"/>
      <c r="EV1772" s="256"/>
      <c r="EW1772" s="256"/>
      <c r="EX1772" s="256"/>
      <c r="EY1772" s="256"/>
      <c r="EZ1772" s="256"/>
      <c r="FA1772" s="256"/>
      <c r="FB1772" s="256"/>
      <c r="FC1772" s="256"/>
      <c r="FD1772" s="256"/>
      <c r="FE1772" s="256"/>
      <c r="FF1772" s="256"/>
      <c r="FG1772" s="256"/>
      <c r="FH1772" s="256"/>
      <c r="FI1772" s="256"/>
      <c r="FJ1772" s="256"/>
      <c r="FK1772" s="256"/>
      <c r="FL1772" s="256"/>
      <c r="FM1772" s="256"/>
      <c r="FN1772" s="256"/>
      <c r="FO1772" s="256"/>
      <c r="FP1772" s="256"/>
      <c r="FQ1772" s="256"/>
      <c r="FR1772" s="256"/>
      <c r="FS1772" s="256"/>
      <c r="FT1772" s="256"/>
      <c r="FU1772" s="256"/>
      <c r="FV1772" s="256"/>
    </row>
    <row r="1773" spans="1:178" s="217" customFormat="1" ht="32.25" customHeight="1">
      <c r="A1773" s="213"/>
      <c r="B1773" s="214" t="s">
        <v>1189</v>
      </c>
      <c r="C1773" s="149">
        <f>SUM(C1189:C1771)</f>
        <v>23246</v>
      </c>
      <c r="D1773" s="149">
        <f t="shared" ref="D1773:BI1773" si="832">SUM(D1189:D1771)</f>
        <v>26190</v>
      </c>
      <c r="E1773" s="149">
        <f t="shared" si="832"/>
        <v>1046070</v>
      </c>
      <c r="F1773" s="149">
        <f t="shared" si="832"/>
        <v>36932</v>
      </c>
      <c r="G1773" s="149">
        <f t="shared" si="832"/>
        <v>17460</v>
      </c>
      <c r="H1773" s="149">
        <f t="shared" si="832"/>
        <v>1107960</v>
      </c>
      <c r="I1773" s="149">
        <f t="shared" si="832"/>
        <v>27200</v>
      </c>
      <c r="J1773" s="149">
        <f t="shared" si="832"/>
        <v>25965</v>
      </c>
      <c r="K1773" s="149">
        <f t="shared" si="832"/>
        <v>1224000</v>
      </c>
      <c r="L1773" s="149">
        <f t="shared" si="832"/>
        <v>13085</v>
      </c>
      <c r="M1773" s="149">
        <f t="shared" si="832"/>
        <v>43650</v>
      </c>
      <c r="N1773" s="149">
        <f t="shared" si="832"/>
        <v>981375</v>
      </c>
      <c r="O1773" s="149">
        <f t="shared" si="832"/>
        <v>18432</v>
      </c>
      <c r="P1773" s="149">
        <f t="shared" si="832"/>
        <v>22116</v>
      </c>
      <c r="Q1773" s="149">
        <f t="shared" si="832"/>
        <v>700416</v>
      </c>
      <c r="R1773" s="149">
        <f t="shared" si="832"/>
        <v>13111</v>
      </c>
      <c r="S1773" s="149">
        <f t="shared" si="832"/>
        <v>39644</v>
      </c>
      <c r="T1773" s="149">
        <f t="shared" si="832"/>
        <v>891548</v>
      </c>
      <c r="U1773" s="149">
        <f t="shared" si="832"/>
        <v>31265</v>
      </c>
      <c r="V1773" s="149">
        <f t="shared" si="832"/>
        <v>22154</v>
      </c>
      <c r="W1773" s="149">
        <f t="shared" si="832"/>
        <v>1188070</v>
      </c>
      <c r="X1773" s="149">
        <f t="shared" si="832"/>
        <v>13256</v>
      </c>
      <c r="Y1773" s="149">
        <f t="shared" si="832"/>
        <v>32010</v>
      </c>
      <c r="Z1773" s="149">
        <f t="shared" si="832"/>
        <v>729080</v>
      </c>
      <c r="AA1773" s="149">
        <f t="shared" si="832"/>
        <v>8054</v>
      </c>
      <c r="AB1773" s="149">
        <f t="shared" si="832"/>
        <v>33814</v>
      </c>
      <c r="AC1773" s="149">
        <f t="shared" si="832"/>
        <v>467132</v>
      </c>
      <c r="AD1773" s="149">
        <f t="shared" si="832"/>
        <v>8031</v>
      </c>
      <c r="AE1773" s="149">
        <f t="shared" si="832"/>
        <v>39644</v>
      </c>
      <c r="AF1773" s="149">
        <f t="shared" si="832"/>
        <v>546108</v>
      </c>
      <c r="AG1773" s="149">
        <f t="shared" si="832"/>
        <v>9412</v>
      </c>
      <c r="AH1773" s="149">
        <f t="shared" si="832"/>
        <v>57036</v>
      </c>
      <c r="AI1773" s="149">
        <f t="shared" si="832"/>
        <v>922376</v>
      </c>
      <c r="AJ1773" s="149">
        <f t="shared" si="832"/>
        <v>185981</v>
      </c>
      <c r="AK1773" s="149">
        <f t="shared" si="832"/>
        <v>4025</v>
      </c>
      <c r="AL1773" s="149">
        <f t="shared" si="832"/>
        <v>1301867</v>
      </c>
      <c r="AM1773" s="149">
        <f t="shared" si="832"/>
        <v>299500</v>
      </c>
      <c r="AN1773" s="149">
        <f t="shared" si="832"/>
        <v>3450</v>
      </c>
      <c r="AO1773" s="149">
        <f t="shared" si="832"/>
        <v>1797000</v>
      </c>
      <c r="AP1773" s="149">
        <f t="shared" si="832"/>
        <v>50</v>
      </c>
      <c r="AQ1773" s="149">
        <f t="shared" si="832"/>
        <v>4025</v>
      </c>
      <c r="AR1773" s="60">
        <f t="shared" si="832"/>
        <v>350</v>
      </c>
      <c r="AS1773" s="149">
        <f t="shared" si="832"/>
        <v>136000</v>
      </c>
      <c r="AT1773" s="149">
        <f t="shared" si="832"/>
        <v>3231.6200000000422</v>
      </c>
      <c r="AU1773" s="149">
        <f t="shared" si="832"/>
        <v>765680</v>
      </c>
      <c r="AV1773" s="149">
        <f t="shared" si="832"/>
        <v>186455</v>
      </c>
      <c r="AW1773" s="149">
        <f t="shared" si="832"/>
        <v>3830.400000000036</v>
      </c>
      <c r="AX1773" s="149">
        <f t="shared" si="832"/>
        <v>1239925.75</v>
      </c>
      <c r="AY1773" s="149">
        <f t="shared" si="832"/>
        <v>1873510</v>
      </c>
      <c r="AZ1773" s="149">
        <f t="shared" si="832"/>
        <v>3208.499999999975</v>
      </c>
      <c r="BA1773" s="149">
        <f t="shared" si="832"/>
        <v>10454185.800000001</v>
      </c>
      <c r="BB1773" s="149">
        <f t="shared" si="832"/>
        <v>106132</v>
      </c>
      <c r="BC1773" s="149">
        <f t="shared" si="832"/>
        <v>3492</v>
      </c>
      <c r="BD1773" s="149">
        <f t="shared" si="832"/>
        <v>636792</v>
      </c>
      <c r="BE1773" s="26">
        <f t="shared" si="832"/>
        <v>25999935.550000001</v>
      </c>
      <c r="BF1773" s="26">
        <f t="shared" si="832"/>
        <v>96038858.170000017</v>
      </c>
      <c r="BG1773" s="26">
        <f t="shared" si="832"/>
        <v>1780647</v>
      </c>
      <c r="BH1773" s="215">
        <f>SUM(BH1189:BH1766)</f>
        <v>7006900</v>
      </c>
      <c r="BI1773" s="26">
        <f t="shared" si="832"/>
        <v>19265846.379999999</v>
      </c>
      <c r="BJ1773" s="215">
        <f>BG1773+BH1773+BI1773</f>
        <v>28053393.379999999</v>
      </c>
      <c r="BK1773" s="29">
        <f>BF1773+BE1773-BJ1773</f>
        <v>93985400.340000018</v>
      </c>
      <c r="BL1773" s="292"/>
      <c r="BM1773" s="247"/>
      <c r="BN1773" s="247"/>
      <c r="BO1773" s="247"/>
      <c r="BP1773" s="245"/>
      <c r="BQ1773" s="245"/>
      <c r="BR1773" s="247"/>
      <c r="BS1773" s="245"/>
      <c r="BT1773" s="245"/>
      <c r="BU1773" s="247"/>
      <c r="BV1773" s="8"/>
      <c r="BW1773" s="8"/>
      <c r="BX1773" s="8"/>
      <c r="BY1773" s="293"/>
      <c r="BZ1773" s="293"/>
      <c r="CA1773" s="293"/>
      <c r="CB1773" s="293"/>
      <c r="CC1773" s="293"/>
      <c r="CD1773" s="293"/>
      <c r="CE1773" s="293"/>
      <c r="CF1773" s="293"/>
      <c r="CG1773" s="293"/>
      <c r="CH1773" s="293"/>
      <c r="CI1773" s="293"/>
      <c r="CJ1773" s="293"/>
      <c r="CK1773" s="293"/>
      <c r="CL1773" s="293"/>
      <c r="CM1773" s="293"/>
      <c r="CN1773" s="293"/>
      <c r="CO1773" s="293"/>
      <c r="CP1773" s="293"/>
      <c r="CQ1773" s="293"/>
      <c r="CR1773" s="293"/>
      <c r="CS1773" s="293"/>
      <c r="CT1773" s="293"/>
      <c r="CU1773" s="293"/>
      <c r="CV1773" s="293"/>
      <c r="CW1773" s="293"/>
      <c r="CX1773" s="293"/>
      <c r="CY1773" s="293"/>
      <c r="CZ1773" s="293"/>
      <c r="DA1773" s="293"/>
      <c r="DB1773" s="293"/>
      <c r="DC1773" s="293"/>
      <c r="DD1773" s="293"/>
      <c r="DE1773" s="293"/>
      <c r="DF1773" s="293"/>
      <c r="DG1773" s="293"/>
      <c r="DH1773" s="293"/>
      <c r="DI1773" s="293"/>
      <c r="DJ1773" s="293"/>
      <c r="DK1773" s="293"/>
      <c r="DL1773" s="293"/>
      <c r="DM1773" s="293"/>
      <c r="DN1773" s="293"/>
      <c r="DO1773" s="293"/>
      <c r="DP1773" s="293"/>
      <c r="DQ1773" s="293"/>
      <c r="DR1773" s="293"/>
      <c r="DS1773" s="293"/>
      <c r="DT1773" s="293"/>
      <c r="DU1773" s="293"/>
      <c r="DV1773" s="293"/>
      <c r="DW1773" s="293"/>
      <c r="DX1773" s="293"/>
      <c r="DY1773" s="293"/>
      <c r="DZ1773" s="293"/>
      <c r="EA1773" s="293"/>
      <c r="EB1773" s="293"/>
      <c r="EC1773" s="293"/>
      <c r="ED1773" s="293"/>
      <c r="EE1773" s="293"/>
      <c r="EF1773" s="293"/>
      <c r="EG1773" s="293"/>
      <c r="EH1773" s="293"/>
      <c r="EI1773" s="293"/>
      <c r="EJ1773" s="293"/>
      <c r="EK1773" s="293"/>
      <c r="EL1773" s="293"/>
      <c r="EM1773" s="293"/>
      <c r="EN1773" s="293"/>
      <c r="EO1773" s="293"/>
      <c r="EP1773" s="293"/>
      <c r="EQ1773" s="293"/>
      <c r="ER1773" s="293"/>
      <c r="ES1773" s="293"/>
      <c r="ET1773" s="293"/>
      <c r="EU1773" s="293"/>
      <c r="EV1773" s="293"/>
      <c r="EW1773" s="293"/>
      <c r="EX1773" s="293"/>
      <c r="EY1773" s="293"/>
      <c r="EZ1773" s="293"/>
      <c r="FA1773" s="293"/>
      <c r="FB1773" s="293"/>
      <c r="FC1773" s="293"/>
      <c r="FD1773" s="293"/>
      <c r="FE1773" s="293"/>
      <c r="FF1773" s="293"/>
      <c r="FG1773" s="293"/>
      <c r="FH1773" s="293"/>
      <c r="FI1773" s="293"/>
      <c r="FJ1773" s="293"/>
      <c r="FK1773" s="293"/>
      <c r="FL1773" s="293"/>
      <c r="FM1773" s="293"/>
      <c r="FN1773" s="293"/>
      <c r="FO1773" s="293"/>
      <c r="FP1773" s="293"/>
      <c r="FQ1773" s="293"/>
      <c r="FR1773" s="293"/>
      <c r="FS1773" s="293"/>
      <c r="FT1773" s="293"/>
      <c r="FU1773" s="293"/>
      <c r="FV1773" s="293"/>
    </row>
    <row r="1774" spans="1:178" s="217" customFormat="1" ht="32.25" customHeight="1">
      <c r="A1774" s="213"/>
      <c r="B1774" s="214" t="s">
        <v>1190</v>
      </c>
      <c r="C1774" s="149">
        <v>23212</v>
      </c>
      <c r="D1774" s="218">
        <v>45</v>
      </c>
      <c r="E1774" s="149">
        <f>D1774*C1774</f>
        <v>1044540</v>
      </c>
      <c r="F1774" s="218">
        <v>36876</v>
      </c>
      <c r="G1774" s="218">
        <v>30</v>
      </c>
      <c r="H1774" s="218">
        <f>G1774*F1774</f>
        <v>1106280</v>
      </c>
      <c r="I1774" s="218">
        <v>27200</v>
      </c>
      <c r="J1774" s="218">
        <v>45</v>
      </c>
      <c r="K1774" s="218">
        <f>I1774*J1774</f>
        <v>1224000</v>
      </c>
      <c r="L1774" s="218">
        <v>13085</v>
      </c>
      <c r="M1774" s="218">
        <v>75</v>
      </c>
      <c r="N1774" s="218">
        <f>L1774*M1774</f>
        <v>981375</v>
      </c>
      <c r="O1774" s="218">
        <v>18432</v>
      </c>
      <c r="P1774" s="218">
        <v>38</v>
      </c>
      <c r="Q1774" s="218">
        <f>O1774*P1774</f>
        <v>700416</v>
      </c>
      <c r="R1774" s="218">
        <v>13111</v>
      </c>
      <c r="S1774" s="218">
        <v>68</v>
      </c>
      <c r="T1774" s="218">
        <f>R1774*S1774</f>
        <v>891548</v>
      </c>
      <c r="U1774" s="218">
        <v>31265</v>
      </c>
      <c r="V1774" s="218">
        <v>38</v>
      </c>
      <c r="W1774" s="218">
        <f>U1774*V1774</f>
        <v>1188070</v>
      </c>
      <c r="X1774" s="218">
        <v>13256</v>
      </c>
      <c r="Y1774" s="218">
        <v>55</v>
      </c>
      <c r="Z1774" s="218">
        <f>X1774*Y1774</f>
        <v>729080</v>
      </c>
      <c r="AA1774" s="218">
        <v>8054</v>
      </c>
      <c r="AB1774" s="218">
        <v>58</v>
      </c>
      <c r="AC1774" s="218">
        <f>AA1774*AB1774</f>
        <v>467132</v>
      </c>
      <c r="AD1774" s="218">
        <v>8031</v>
      </c>
      <c r="AE1774" s="218">
        <v>68</v>
      </c>
      <c r="AF1774" s="218">
        <f>AD1774*AE1774</f>
        <v>546108</v>
      </c>
      <c r="AG1774" s="218">
        <v>9412</v>
      </c>
      <c r="AH1774" s="218">
        <v>98</v>
      </c>
      <c r="AI1774" s="149">
        <f>AG1774*AH1774</f>
        <v>922376</v>
      </c>
      <c r="AJ1774" s="218">
        <v>185981</v>
      </c>
      <c r="AK1774" s="218">
        <v>7</v>
      </c>
      <c r="AL1774" s="218">
        <f>AJ1774*AK1774</f>
        <v>1301867</v>
      </c>
      <c r="AM1774" s="218">
        <v>299500</v>
      </c>
      <c r="AN1774" s="218">
        <v>6</v>
      </c>
      <c r="AO1774" s="218">
        <f>AM1774*AN1774</f>
        <v>1797000</v>
      </c>
      <c r="AP1774" s="218">
        <v>50</v>
      </c>
      <c r="AQ1774" s="218">
        <v>7</v>
      </c>
      <c r="AR1774" s="70">
        <f>AP1774*AQ1774</f>
        <v>350</v>
      </c>
      <c r="AS1774" s="218">
        <v>136000</v>
      </c>
      <c r="AT1774" s="149">
        <v>5.63</v>
      </c>
      <c r="AU1774" s="218">
        <f>AS1774*AT1774</f>
        <v>765680</v>
      </c>
      <c r="AV1774" s="218">
        <v>186455</v>
      </c>
      <c r="AW1774" s="218">
        <v>6.65</v>
      </c>
      <c r="AX1774" s="218">
        <f>AV1774*AW1774</f>
        <v>1239925.75</v>
      </c>
      <c r="AY1774" s="218">
        <v>1873510</v>
      </c>
      <c r="AZ1774" s="218">
        <v>5.58</v>
      </c>
      <c r="BA1774" s="218">
        <f>AY1774*AZ1774</f>
        <v>10454185.800000001</v>
      </c>
      <c r="BB1774" s="218">
        <v>106132</v>
      </c>
      <c r="BC1774" s="218">
        <v>6</v>
      </c>
      <c r="BD1774" s="218">
        <f>BB1774*BC1774</f>
        <v>636792</v>
      </c>
      <c r="BE1774" s="26">
        <f>E1774+H1774+K1774+N1774+Q1774+T1774+W1774+Z1774+AC1774+AF1774+AI1774+AL1774+AO1774+AR1774+AU1774+AX1774+BA1774+BD1774</f>
        <v>25996725.550000001</v>
      </c>
      <c r="BF1774" s="27">
        <f t="shared" ref="BF1774:BI1774" si="833">BF1773</f>
        <v>96038858.170000017</v>
      </c>
      <c r="BG1774" s="61">
        <f t="shared" si="833"/>
        <v>1780647</v>
      </c>
      <c r="BH1774" s="62">
        <f t="shared" si="833"/>
        <v>7006900</v>
      </c>
      <c r="BI1774" s="61">
        <f t="shared" si="833"/>
        <v>19265846.379999999</v>
      </c>
      <c r="BJ1774" s="215">
        <f>SUM(BJ1189:BJ1771)</f>
        <v>28053393.379999999</v>
      </c>
      <c r="BK1774" s="215">
        <f>SUM(BK1189:BK1771)</f>
        <v>93985400.340000018</v>
      </c>
      <c r="BL1774" s="267"/>
      <c r="BM1774" s="247"/>
      <c r="BN1774" s="247"/>
      <c r="BO1774" s="247"/>
      <c r="BP1774" s="245"/>
      <c r="BQ1774" s="294"/>
      <c r="BR1774" s="294"/>
      <c r="BS1774" s="294"/>
      <c r="BT1774" s="247"/>
      <c r="BU1774" s="294"/>
      <c r="BV1774" s="8"/>
      <c r="BW1774" s="8"/>
      <c r="BX1774" s="8"/>
      <c r="BY1774" s="293"/>
      <c r="BZ1774" s="293"/>
      <c r="CA1774" s="293"/>
      <c r="CB1774" s="293"/>
      <c r="CC1774" s="293"/>
      <c r="CD1774" s="293"/>
      <c r="CE1774" s="293"/>
      <c r="CF1774" s="293"/>
      <c r="CG1774" s="293"/>
      <c r="CH1774" s="293"/>
      <c r="CI1774" s="293"/>
      <c r="CJ1774" s="293"/>
      <c r="CK1774" s="293"/>
      <c r="CL1774" s="293"/>
      <c r="CM1774" s="293"/>
      <c r="CN1774" s="293"/>
      <c r="CO1774" s="293"/>
      <c r="CP1774" s="293"/>
      <c r="CQ1774" s="293"/>
      <c r="CR1774" s="293"/>
      <c r="CS1774" s="293"/>
      <c r="CT1774" s="293"/>
      <c r="CU1774" s="293"/>
      <c r="CV1774" s="293"/>
      <c r="CW1774" s="293"/>
      <c r="CX1774" s="293"/>
      <c r="CY1774" s="293"/>
      <c r="CZ1774" s="293"/>
      <c r="DA1774" s="293"/>
      <c r="DB1774" s="293"/>
      <c r="DC1774" s="293"/>
      <c r="DD1774" s="293"/>
      <c r="DE1774" s="293"/>
      <c r="DF1774" s="293"/>
      <c r="DG1774" s="293"/>
      <c r="DH1774" s="293"/>
      <c r="DI1774" s="293"/>
      <c r="DJ1774" s="293"/>
      <c r="DK1774" s="293"/>
      <c r="DL1774" s="293"/>
      <c r="DM1774" s="293"/>
      <c r="DN1774" s="293"/>
      <c r="DO1774" s="293"/>
      <c r="DP1774" s="293"/>
      <c r="DQ1774" s="293"/>
      <c r="DR1774" s="293"/>
      <c r="DS1774" s="293"/>
      <c r="DT1774" s="293"/>
      <c r="DU1774" s="293"/>
      <c r="DV1774" s="293"/>
      <c r="DW1774" s="293"/>
      <c r="DX1774" s="293"/>
      <c r="DY1774" s="293"/>
      <c r="DZ1774" s="293"/>
      <c r="EA1774" s="293"/>
      <c r="EB1774" s="293"/>
      <c r="EC1774" s="293"/>
      <c r="ED1774" s="293"/>
      <c r="EE1774" s="293"/>
      <c r="EF1774" s="293"/>
      <c r="EG1774" s="293"/>
      <c r="EH1774" s="293"/>
      <c r="EI1774" s="293"/>
      <c r="EJ1774" s="293"/>
      <c r="EK1774" s="293"/>
      <c r="EL1774" s="293"/>
      <c r="EM1774" s="293"/>
      <c r="EN1774" s="293"/>
      <c r="EO1774" s="293"/>
      <c r="EP1774" s="293"/>
      <c r="EQ1774" s="293"/>
      <c r="ER1774" s="293"/>
      <c r="ES1774" s="293"/>
      <c r="ET1774" s="293"/>
      <c r="EU1774" s="293"/>
      <c r="EV1774" s="293"/>
      <c r="EW1774" s="293"/>
      <c r="EX1774" s="293"/>
      <c r="EY1774" s="293"/>
      <c r="EZ1774" s="293"/>
      <c r="FA1774" s="293"/>
      <c r="FB1774" s="293"/>
      <c r="FC1774" s="293"/>
      <c r="FD1774" s="293"/>
      <c r="FE1774" s="293"/>
      <c r="FF1774" s="293"/>
      <c r="FG1774" s="293"/>
      <c r="FH1774" s="293"/>
      <c r="FI1774" s="293"/>
      <c r="FJ1774" s="293"/>
      <c r="FK1774" s="293"/>
      <c r="FL1774" s="293"/>
      <c r="FM1774" s="293"/>
      <c r="FN1774" s="293"/>
      <c r="FO1774" s="293"/>
      <c r="FP1774" s="293"/>
      <c r="FQ1774" s="293"/>
      <c r="FR1774" s="293"/>
      <c r="FS1774" s="293"/>
      <c r="FT1774" s="293"/>
      <c r="FU1774" s="293"/>
      <c r="FV1774" s="293"/>
    </row>
    <row r="1775" spans="1:178" s="217" customFormat="1" ht="32.25" customHeight="1">
      <c r="A1775" s="213"/>
      <c r="B1775" s="214" t="s">
        <v>1191</v>
      </c>
      <c r="C1775" s="149">
        <f t="shared" ref="C1775:I1775" si="834">C1774-C1773</f>
        <v>-34</v>
      </c>
      <c r="D1775" s="149"/>
      <c r="E1775" s="149">
        <f>E1774-E1773</f>
        <v>-1530</v>
      </c>
      <c r="F1775" s="149">
        <f t="shared" si="834"/>
        <v>-56</v>
      </c>
      <c r="G1775" s="149"/>
      <c r="H1775" s="149">
        <f>H1774-H1773</f>
        <v>-1680</v>
      </c>
      <c r="I1775" s="149">
        <f t="shared" si="834"/>
        <v>0</v>
      </c>
      <c r="J1775" s="149"/>
      <c r="K1775" s="149">
        <f t="shared" ref="K1775:O1775" si="835">K1774-K1773</f>
        <v>0</v>
      </c>
      <c r="L1775" s="149">
        <f t="shared" si="835"/>
        <v>0</v>
      </c>
      <c r="M1775" s="149"/>
      <c r="N1775" s="149">
        <f t="shared" si="835"/>
        <v>0</v>
      </c>
      <c r="O1775" s="149">
        <f t="shared" si="835"/>
        <v>0</v>
      </c>
      <c r="P1775" s="149"/>
      <c r="Q1775" s="149">
        <f t="shared" ref="Q1775:U1775" si="836">Q1774-Q1773</f>
        <v>0</v>
      </c>
      <c r="R1775" s="149">
        <f t="shared" si="836"/>
        <v>0</v>
      </c>
      <c r="S1775" s="149"/>
      <c r="T1775" s="149">
        <f t="shared" si="836"/>
        <v>0</v>
      </c>
      <c r="U1775" s="149">
        <f t="shared" si="836"/>
        <v>0</v>
      </c>
      <c r="V1775" s="149"/>
      <c r="W1775" s="149">
        <f t="shared" ref="W1775:AA1775" si="837">W1774-W1773</f>
        <v>0</v>
      </c>
      <c r="X1775" s="149">
        <f t="shared" si="837"/>
        <v>0</v>
      </c>
      <c r="Y1775" s="149"/>
      <c r="Z1775" s="149">
        <f t="shared" si="837"/>
        <v>0</v>
      </c>
      <c r="AA1775" s="149">
        <f t="shared" si="837"/>
        <v>0</v>
      </c>
      <c r="AB1775" s="149"/>
      <c r="AC1775" s="149">
        <f t="shared" ref="AC1775:AG1775" si="838">AC1774-AC1773</f>
        <v>0</v>
      </c>
      <c r="AD1775" s="149">
        <f t="shared" si="838"/>
        <v>0</v>
      </c>
      <c r="AE1775" s="149"/>
      <c r="AF1775" s="149">
        <f t="shared" si="838"/>
        <v>0</v>
      </c>
      <c r="AG1775" s="149">
        <f t="shared" si="838"/>
        <v>0</v>
      </c>
      <c r="AH1775" s="149"/>
      <c r="AI1775" s="149">
        <f t="shared" ref="AI1775:AM1775" si="839">AI1774-AI1773</f>
        <v>0</v>
      </c>
      <c r="AJ1775" s="149">
        <f t="shared" si="839"/>
        <v>0</v>
      </c>
      <c r="AK1775" s="149"/>
      <c r="AL1775" s="149">
        <f t="shared" si="839"/>
        <v>0</v>
      </c>
      <c r="AM1775" s="149">
        <f t="shared" si="839"/>
        <v>0</v>
      </c>
      <c r="AN1775" s="149"/>
      <c r="AO1775" s="149">
        <f t="shared" ref="AO1775:AS1775" si="840">AO1774-AO1773</f>
        <v>0</v>
      </c>
      <c r="AP1775" s="149">
        <f t="shared" si="840"/>
        <v>0</v>
      </c>
      <c r="AQ1775" s="149"/>
      <c r="AR1775" s="60">
        <f t="shared" si="840"/>
        <v>0</v>
      </c>
      <c r="AS1775" s="149">
        <f t="shared" si="840"/>
        <v>0</v>
      </c>
      <c r="AT1775" s="149"/>
      <c r="AU1775" s="149">
        <f t="shared" ref="AU1775:AY1775" si="841">AU1774-AU1773</f>
        <v>0</v>
      </c>
      <c r="AV1775" s="149">
        <f t="shared" si="841"/>
        <v>0</v>
      </c>
      <c r="AW1775" s="149"/>
      <c r="AX1775" s="149">
        <f t="shared" si="841"/>
        <v>0</v>
      </c>
      <c r="AY1775" s="149">
        <f t="shared" si="841"/>
        <v>0</v>
      </c>
      <c r="AZ1775" s="244"/>
      <c r="BA1775" s="149">
        <f t="shared" ref="BA1775:BK1775" si="842">BA1774-BA1773</f>
        <v>0</v>
      </c>
      <c r="BB1775" s="149">
        <f t="shared" si="842"/>
        <v>0</v>
      </c>
      <c r="BC1775" s="149"/>
      <c r="BD1775" s="149">
        <f t="shared" si="842"/>
        <v>0</v>
      </c>
      <c r="BE1775" s="26">
        <f t="shared" si="842"/>
        <v>-3210</v>
      </c>
      <c r="BF1775" s="27">
        <f t="shared" si="842"/>
        <v>0</v>
      </c>
      <c r="BG1775" s="27">
        <f t="shared" si="842"/>
        <v>0</v>
      </c>
      <c r="BH1775" s="220">
        <f t="shared" si="842"/>
        <v>0</v>
      </c>
      <c r="BI1775" s="27">
        <f t="shared" si="842"/>
        <v>0</v>
      </c>
      <c r="BJ1775" s="220">
        <f t="shared" si="842"/>
        <v>0</v>
      </c>
      <c r="BK1775" s="295">
        <f t="shared" si="842"/>
        <v>0</v>
      </c>
      <c r="BL1775" s="266"/>
      <c r="BM1775" s="294"/>
      <c r="BN1775" s="247"/>
      <c r="BO1775" s="247"/>
      <c r="BP1775" s="247"/>
      <c r="BQ1775" s="247"/>
      <c r="BR1775" s="294"/>
      <c r="BS1775" s="294"/>
      <c r="BT1775" s="294"/>
      <c r="BU1775" s="294"/>
      <c r="BV1775" s="8"/>
      <c r="BW1775" s="8"/>
      <c r="BX1775" s="8"/>
      <c r="BY1775" s="293"/>
      <c r="BZ1775" s="293"/>
      <c r="CA1775" s="293"/>
      <c r="CB1775" s="293"/>
      <c r="CC1775" s="293"/>
      <c r="CD1775" s="293"/>
      <c r="CE1775" s="293"/>
      <c r="CF1775" s="293"/>
      <c r="CG1775" s="293"/>
      <c r="CH1775" s="293"/>
      <c r="CI1775" s="293"/>
      <c r="CJ1775" s="293"/>
      <c r="CK1775" s="293"/>
      <c r="CL1775" s="293"/>
      <c r="CM1775" s="293"/>
      <c r="CN1775" s="293"/>
      <c r="CO1775" s="293"/>
      <c r="CP1775" s="293"/>
      <c r="CQ1775" s="293"/>
      <c r="CR1775" s="293"/>
      <c r="CS1775" s="293"/>
      <c r="CT1775" s="293"/>
      <c r="CU1775" s="293"/>
      <c r="CV1775" s="293"/>
      <c r="CW1775" s="293"/>
      <c r="CX1775" s="293"/>
      <c r="CY1775" s="293"/>
      <c r="CZ1775" s="293"/>
      <c r="DA1775" s="293"/>
      <c r="DB1775" s="293"/>
      <c r="DC1775" s="293"/>
      <c r="DD1775" s="293"/>
      <c r="DE1775" s="293"/>
      <c r="DF1775" s="293"/>
      <c r="DG1775" s="293"/>
      <c r="DH1775" s="293"/>
      <c r="DI1775" s="293"/>
      <c r="DJ1775" s="293"/>
      <c r="DK1775" s="293"/>
      <c r="DL1775" s="293"/>
      <c r="DM1775" s="293"/>
      <c r="DN1775" s="293"/>
      <c r="DO1775" s="293"/>
      <c r="DP1775" s="293"/>
      <c r="DQ1775" s="293"/>
      <c r="DR1775" s="293"/>
      <c r="DS1775" s="293"/>
      <c r="DT1775" s="293"/>
      <c r="DU1775" s="293"/>
      <c r="DV1775" s="293"/>
      <c r="DW1775" s="293"/>
      <c r="DX1775" s="293"/>
      <c r="DY1775" s="293"/>
      <c r="DZ1775" s="293"/>
      <c r="EA1775" s="293"/>
      <c r="EB1775" s="293"/>
      <c r="EC1775" s="293"/>
      <c r="ED1775" s="293"/>
      <c r="EE1775" s="293"/>
      <c r="EF1775" s="293"/>
      <c r="EG1775" s="293"/>
      <c r="EH1775" s="293"/>
      <c r="EI1775" s="293"/>
      <c r="EJ1775" s="293"/>
      <c r="EK1775" s="293"/>
      <c r="EL1775" s="293"/>
      <c r="EM1775" s="293"/>
      <c r="EN1775" s="293"/>
      <c r="EO1775" s="293"/>
      <c r="EP1775" s="293"/>
      <c r="EQ1775" s="293"/>
      <c r="ER1775" s="293"/>
      <c r="ES1775" s="293"/>
      <c r="ET1775" s="293"/>
      <c r="EU1775" s="293"/>
      <c r="EV1775" s="293"/>
      <c r="EW1775" s="293"/>
      <c r="EX1775" s="293"/>
      <c r="EY1775" s="293"/>
      <c r="EZ1775" s="293"/>
      <c r="FA1775" s="293"/>
      <c r="FB1775" s="293"/>
      <c r="FC1775" s="293"/>
      <c r="FD1775" s="293"/>
      <c r="FE1775" s="293"/>
      <c r="FF1775" s="293"/>
      <c r="FG1775" s="293"/>
      <c r="FH1775" s="293"/>
      <c r="FI1775" s="293"/>
      <c r="FJ1775" s="293"/>
      <c r="FK1775" s="293"/>
      <c r="FL1775" s="293"/>
      <c r="FM1775" s="293"/>
      <c r="FN1775" s="293"/>
      <c r="FO1775" s="293"/>
      <c r="FP1775" s="293"/>
      <c r="FQ1775" s="293"/>
      <c r="FR1775" s="293"/>
      <c r="FS1775" s="293"/>
      <c r="FT1775" s="293"/>
      <c r="FU1775" s="293"/>
      <c r="FV1775" s="293"/>
    </row>
    <row r="1776" spans="1:178" ht="32.25" customHeight="1">
      <c r="BL1776" s="8"/>
      <c r="BM1776" s="8"/>
      <c r="BN1776" s="8"/>
      <c r="BO1776" s="8"/>
      <c r="BP1776" s="8"/>
      <c r="BQ1776" s="8"/>
      <c r="BR1776" s="8"/>
      <c r="BS1776" s="8"/>
      <c r="BT1776" s="8"/>
      <c r="BU1776" s="8"/>
      <c r="BV1776" s="8"/>
      <c r="BW1776" s="8"/>
      <c r="BX1776" s="8"/>
      <c r="BY1776" s="293"/>
      <c r="BZ1776" s="293"/>
      <c r="CA1776" s="293"/>
      <c r="CB1776" s="293"/>
      <c r="CC1776" s="293"/>
      <c r="CD1776" s="293"/>
      <c r="CE1776" s="293"/>
      <c r="CF1776" s="293"/>
      <c r="CG1776" s="293"/>
      <c r="CH1776" s="293"/>
      <c r="CI1776" s="293"/>
      <c r="CJ1776" s="293"/>
      <c r="CK1776" s="293"/>
      <c r="CL1776" s="293"/>
      <c r="CM1776" s="293"/>
      <c r="CN1776" s="293"/>
      <c r="CO1776" s="293"/>
      <c r="CP1776" s="293"/>
      <c r="CQ1776" s="293"/>
      <c r="CR1776" s="293"/>
      <c r="CS1776" s="293"/>
      <c r="CT1776" s="293"/>
      <c r="CU1776" s="293"/>
      <c r="CV1776" s="293"/>
      <c r="CW1776" s="293"/>
      <c r="CX1776" s="293"/>
      <c r="CY1776" s="293"/>
      <c r="CZ1776" s="293"/>
      <c r="DA1776" s="293"/>
      <c r="DB1776" s="293"/>
      <c r="DC1776" s="293"/>
      <c r="DD1776" s="293"/>
      <c r="DE1776" s="293"/>
      <c r="DF1776" s="293"/>
      <c r="DG1776" s="293"/>
      <c r="DH1776" s="293"/>
      <c r="DI1776" s="293"/>
      <c r="DJ1776" s="293"/>
      <c r="DK1776" s="293"/>
      <c r="DL1776" s="293"/>
      <c r="DM1776" s="293"/>
      <c r="DN1776" s="293"/>
      <c r="DO1776" s="293"/>
      <c r="DP1776" s="293"/>
      <c r="DQ1776" s="293"/>
      <c r="DR1776" s="293"/>
      <c r="DS1776" s="293"/>
      <c r="DT1776" s="293"/>
      <c r="DU1776" s="293"/>
      <c r="DV1776" s="293"/>
      <c r="DW1776" s="293"/>
      <c r="DX1776" s="293"/>
      <c r="DY1776" s="293"/>
      <c r="DZ1776" s="293"/>
      <c r="EA1776" s="293"/>
      <c r="EB1776" s="293"/>
      <c r="EC1776" s="293"/>
      <c r="ED1776" s="293"/>
      <c r="EE1776" s="293"/>
      <c r="EF1776" s="293"/>
      <c r="EG1776" s="293"/>
      <c r="EH1776" s="293"/>
      <c r="EI1776" s="293"/>
      <c r="EJ1776" s="293"/>
      <c r="EK1776" s="293"/>
      <c r="EL1776" s="293"/>
      <c r="EM1776" s="293"/>
      <c r="EN1776" s="293"/>
      <c r="EO1776" s="293"/>
      <c r="EP1776" s="293"/>
      <c r="EQ1776" s="293"/>
      <c r="ER1776" s="293"/>
      <c r="ES1776" s="293"/>
      <c r="ET1776" s="293"/>
      <c r="EU1776" s="293"/>
      <c r="EV1776" s="293"/>
      <c r="EW1776" s="293"/>
      <c r="EX1776" s="293"/>
      <c r="EY1776" s="293"/>
      <c r="EZ1776" s="293"/>
      <c r="FA1776" s="293"/>
      <c r="FB1776" s="293"/>
      <c r="FC1776" s="293"/>
      <c r="FD1776" s="293"/>
      <c r="FE1776" s="293"/>
      <c r="FF1776" s="293"/>
      <c r="FG1776" s="293"/>
      <c r="FH1776" s="293"/>
      <c r="FI1776" s="293"/>
      <c r="FJ1776" s="293"/>
      <c r="FK1776" s="293"/>
      <c r="FL1776" s="293"/>
      <c r="FM1776" s="293"/>
      <c r="FN1776" s="293"/>
      <c r="FO1776" s="293"/>
      <c r="FP1776" s="293"/>
      <c r="FQ1776" s="293"/>
      <c r="FR1776" s="293"/>
      <c r="FS1776" s="293"/>
      <c r="FT1776" s="293"/>
      <c r="FU1776" s="293"/>
      <c r="FV1776" s="293"/>
    </row>
    <row r="1777" spans="64:178" ht="32.25" customHeight="1">
      <c r="BL1777" s="8"/>
      <c r="BM1777" s="8"/>
      <c r="BN1777" s="8"/>
      <c r="BO1777" s="8"/>
      <c r="BP1777" s="8"/>
      <c r="BQ1777" s="8"/>
      <c r="BR1777" s="8"/>
      <c r="BS1777" s="8"/>
      <c r="BT1777" s="8"/>
      <c r="BU1777" s="8"/>
      <c r="BV1777" s="8"/>
      <c r="BW1777" s="8"/>
      <c r="BX1777" s="8"/>
      <c r="BY1777" s="293"/>
      <c r="BZ1777" s="293"/>
      <c r="CA1777" s="293"/>
      <c r="CB1777" s="293"/>
      <c r="CC1777" s="293"/>
      <c r="CD1777" s="293"/>
      <c r="CE1777" s="293"/>
      <c r="CF1777" s="293"/>
      <c r="CG1777" s="293"/>
      <c r="CH1777" s="293"/>
      <c r="CI1777" s="293"/>
      <c r="CJ1777" s="293"/>
      <c r="CK1777" s="293"/>
      <c r="CL1777" s="293"/>
      <c r="CM1777" s="293"/>
      <c r="CN1777" s="293"/>
      <c r="CO1777" s="293"/>
      <c r="CP1777" s="293"/>
      <c r="CQ1777" s="293"/>
      <c r="CR1777" s="293"/>
      <c r="CS1777" s="293"/>
      <c r="CT1777" s="293"/>
      <c r="CU1777" s="293"/>
      <c r="CV1777" s="293"/>
      <c r="CW1777" s="293"/>
      <c r="CX1777" s="293"/>
      <c r="CY1777" s="293"/>
      <c r="CZ1777" s="293"/>
      <c r="DA1777" s="293"/>
      <c r="DB1777" s="293"/>
      <c r="DC1777" s="293"/>
      <c r="DD1777" s="293"/>
      <c r="DE1777" s="293"/>
      <c r="DF1777" s="293"/>
      <c r="DG1777" s="293"/>
      <c r="DH1777" s="293"/>
      <c r="DI1777" s="293"/>
      <c r="DJ1777" s="293"/>
      <c r="DK1777" s="293"/>
      <c r="DL1777" s="293"/>
      <c r="DM1777" s="293"/>
      <c r="DN1777" s="293"/>
      <c r="DO1777" s="293"/>
      <c r="DP1777" s="293"/>
      <c r="DQ1777" s="293"/>
      <c r="DR1777" s="293"/>
      <c r="DS1777" s="293"/>
      <c r="DT1777" s="293"/>
      <c r="DU1777" s="293"/>
      <c r="DV1777" s="293"/>
      <c r="DW1777" s="293"/>
      <c r="DX1777" s="293"/>
      <c r="DY1777" s="293"/>
      <c r="DZ1777" s="293"/>
      <c r="EA1777" s="293"/>
      <c r="EB1777" s="293"/>
      <c r="EC1777" s="293"/>
      <c r="ED1777" s="293"/>
      <c r="EE1777" s="293"/>
      <c r="EF1777" s="293"/>
      <c r="EG1777" s="293"/>
      <c r="EH1777" s="293"/>
      <c r="EI1777" s="293"/>
      <c r="EJ1777" s="293"/>
      <c r="EK1777" s="293"/>
      <c r="EL1777" s="293"/>
      <c r="EM1777" s="293"/>
      <c r="EN1777" s="293"/>
      <c r="EO1777" s="293"/>
      <c r="EP1777" s="293"/>
      <c r="EQ1777" s="293"/>
      <c r="ER1777" s="293"/>
      <c r="ES1777" s="293"/>
      <c r="ET1777" s="293"/>
      <c r="EU1777" s="293"/>
      <c r="EV1777" s="293"/>
      <c r="EW1777" s="293"/>
      <c r="EX1777" s="293"/>
      <c r="EY1777" s="293"/>
      <c r="EZ1777" s="293"/>
      <c r="FA1777" s="293"/>
      <c r="FB1777" s="293"/>
      <c r="FC1777" s="293"/>
      <c r="FD1777" s="293"/>
      <c r="FE1777" s="293"/>
      <c r="FF1777" s="293"/>
      <c r="FG1777" s="293"/>
      <c r="FH1777" s="293"/>
      <c r="FI1777" s="293"/>
      <c r="FJ1777" s="293"/>
      <c r="FK1777" s="293"/>
      <c r="FL1777" s="293"/>
      <c r="FM1777" s="293"/>
      <c r="FN1777" s="293"/>
      <c r="FO1777" s="293"/>
      <c r="FP1777" s="293"/>
      <c r="FQ1777" s="293"/>
      <c r="FR1777" s="293"/>
      <c r="FS1777" s="293"/>
      <c r="FT1777" s="293"/>
      <c r="FU1777" s="293"/>
      <c r="FV1777" s="293"/>
    </row>
  </sheetData>
  <mergeCells count="96">
    <mergeCell ref="AM3:AO3"/>
    <mergeCell ref="C2:BK2"/>
    <mergeCell ref="A3:A4"/>
    <mergeCell ref="B3:B4"/>
    <mergeCell ref="C3:E3"/>
    <mergeCell ref="F3:H3"/>
    <mergeCell ref="I3:K3"/>
    <mergeCell ref="L3:N3"/>
    <mergeCell ref="O3:Q3"/>
    <mergeCell ref="R3:T3"/>
    <mergeCell ref="U3:W3"/>
    <mergeCell ref="X3:Z3"/>
    <mergeCell ref="AA3:AC3"/>
    <mergeCell ref="AD3:AF3"/>
    <mergeCell ref="AG3:AI3"/>
    <mergeCell ref="AJ3:AL3"/>
    <mergeCell ref="BK3:BK4"/>
    <mergeCell ref="AP3:AR3"/>
    <mergeCell ref="AS3:AU3"/>
    <mergeCell ref="AV3:AX3"/>
    <mergeCell ref="AY3:BA3"/>
    <mergeCell ref="BB3:BD3"/>
    <mergeCell ref="BE3:BE4"/>
    <mergeCell ref="BF3:BF4"/>
    <mergeCell ref="BG3:BG4"/>
    <mergeCell ref="BH3:BH4"/>
    <mergeCell ref="BI3:BI4"/>
    <mergeCell ref="BJ3:BJ4"/>
    <mergeCell ref="A596:A597"/>
    <mergeCell ref="B596:B597"/>
    <mergeCell ref="C596:E596"/>
    <mergeCell ref="F596:H596"/>
    <mergeCell ref="I596:K596"/>
    <mergeCell ref="AA596:AC596"/>
    <mergeCell ref="BM135:BO135"/>
    <mergeCell ref="BQ135:BS135"/>
    <mergeCell ref="BU135:BW135"/>
    <mergeCell ref="BM149:BO149"/>
    <mergeCell ref="C595:BK595"/>
    <mergeCell ref="L596:N596"/>
    <mergeCell ref="O596:Q596"/>
    <mergeCell ref="R596:T596"/>
    <mergeCell ref="U596:W596"/>
    <mergeCell ref="X596:Z596"/>
    <mergeCell ref="BG596:BG597"/>
    <mergeCell ref="AD596:AF596"/>
    <mergeCell ref="AG596:AI596"/>
    <mergeCell ref="AJ596:AL596"/>
    <mergeCell ref="AM596:AO596"/>
    <mergeCell ref="AP596:AR596"/>
    <mergeCell ref="AS596:AU596"/>
    <mergeCell ref="AV596:AX596"/>
    <mergeCell ref="AY596:BA596"/>
    <mergeCell ref="BB596:BD596"/>
    <mergeCell ref="BE596:BE597"/>
    <mergeCell ref="BF596:BF597"/>
    <mergeCell ref="BH596:BH597"/>
    <mergeCell ref="BI596:BI597"/>
    <mergeCell ref="BJ596:BJ597"/>
    <mergeCell ref="BK596:BK597"/>
    <mergeCell ref="BM728:BO728"/>
    <mergeCell ref="BU728:BW728"/>
    <mergeCell ref="BM742:BO742"/>
    <mergeCell ref="C1186:BK1186"/>
    <mergeCell ref="A1187:A1188"/>
    <mergeCell ref="B1187:B1188"/>
    <mergeCell ref="C1187:E1187"/>
    <mergeCell ref="F1187:H1187"/>
    <mergeCell ref="I1187:K1187"/>
    <mergeCell ref="L1187:N1187"/>
    <mergeCell ref="O1187:Q1187"/>
    <mergeCell ref="BQ728:BS728"/>
    <mergeCell ref="AY1187:BA1187"/>
    <mergeCell ref="R1187:T1187"/>
    <mergeCell ref="U1187:W1187"/>
    <mergeCell ref="X1187:Z1187"/>
    <mergeCell ref="AA1187:AC1187"/>
    <mergeCell ref="AD1187:AF1187"/>
    <mergeCell ref="AG1187:AI1187"/>
    <mergeCell ref="AJ1187:AL1187"/>
    <mergeCell ref="AM1187:AO1187"/>
    <mergeCell ref="AP1187:AR1187"/>
    <mergeCell ref="AS1187:AU1187"/>
    <mergeCell ref="AV1187:AX1187"/>
    <mergeCell ref="BM1333:BO1333"/>
    <mergeCell ref="BB1187:BD1187"/>
    <mergeCell ref="BE1187:BE1188"/>
    <mergeCell ref="BF1187:BF1188"/>
    <mergeCell ref="BG1187:BG1188"/>
    <mergeCell ref="BH1187:BH1188"/>
    <mergeCell ref="BI1187:BI1188"/>
    <mergeCell ref="BJ1187:BJ1188"/>
    <mergeCell ref="BK1187:BK1188"/>
    <mergeCell ref="BM1319:BO1319"/>
    <mergeCell ref="BQ1319:BS1319"/>
    <mergeCell ref="BU1319:BW1319"/>
  </mergeCells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2021-04-22T04:28:02Z</dcterms:modified>
</cp:coreProperties>
</file>